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1840" windowHeight="13740" tabRatio="500"/>
  </bookViews>
  <sheets>
    <sheet name="Linear Regression Forecasting" sheetId="1" r:id="rId1"/>
    <sheet name="Sheet1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1"/>
  <c r="W15" l="1"/>
  <c r="X15" s="1"/>
  <c r="W19"/>
  <c r="X19" s="1"/>
  <c r="W23"/>
  <c r="X23" s="1"/>
  <c r="W27"/>
  <c r="X27" s="1"/>
  <c r="W31"/>
  <c r="X31" s="1"/>
  <c r="W35"/>
  <c r="X35" s="1"/>
  <c r="W39"/>
  <c r="X39" s="1"/>
  <c r="W43"/>
  <c r="X43" s="1"/>
  <c r="W47"/>
  <c r="X47" s="1"/>
  <c r="W51"/>
  <c r="X51" s="1"/>
  <c r="W55"/>
  <c r="X55" s="1"/>
  <c r="W59"/>
  <c r="X59" s="1"/>
  <c r="W63"/>
  <c r="X63" s="1"/>
  <c r="W67"/>
  <c r="X67" s="1"/>
  <c r="W71"/>
  <c r="X71" s="1"/>
  <c r="W75"/>
  <c r="X75" s="1"/>
  <c r="W79"/>
  <c r="X79" s="1"/>
  <c r="W83"/>
  <c r="X83" s="1"/>
  <c r="W87"/>
  <c r="X87" s="1"/>
  <c r="W91"/>
  <c r="X91" s="1"/>
  <c r="W95"/>
  <c r="X95" s="1"/>
  <c r="W99"/>
  <c r="X99" s="1"/>
  <c r="W103"/>
  <c r="X103" s="1"/>
  <c r="W107"/>
  <c r="X107" s="1"/>
  <c r="W111"/>
  <c r="X111" s="1"/>
  <c r="W115"/>
  <c r="X115" s="1"/>
  <c r="W119"/>
  <c r="X119" s="1"/>
  <c r="W123"/>
  <c r="X123" s="1"/>
  <c r="W127"/>
  <c r="X127" s="1"/>
  <c r="W131"/>
  <c r="X131" s="1"/>
  <c r="W135"/>
  <c r="X135" s="1"/>
  <c r="W139"/>
  <c r="X139" s="1"/>
  <c r="W143"/>
  <c r="X143" s="1"/>
  <c r="W147"/>
  <c r="X147" s="1"/>
  <c r="W151"/>
  <c r="X151" s="1"/>
  <c r="W155"/>
  <c r="X155" s="1"/>
  <c r="W159"/>
  <c r="X159" s="1"/>
  <c r="W163"/>
  <c r="X163" s="1"/>
  <c r="W167"/>
  <c r="X167" s="1"/>
  <c r="W171"/>
  <c r="X171" s="1"/>
  <c r="W175"/>
  <c r="X175" s="1"/>
  <c r="W179"/>
  <c r="X179" s="1"/>
  <c r="W183"/>
  <c r="X183" s="1"/>
  <c r="W187"/>
  <c r="X187" s="1"/>
  <c r="W191"/>
  <c r="X191" s="1"/>
  <c r="W195"/>
  <c r="X195" s="1"/>
  <c r="W199"/>
  <c r="X199" s="1"/>
  <c r="W203"/>
  <c r="X203" s="1"/>
  <c r="W207"/>
  <c r="X207" s="1"/>
  <c r="V12"/>
  <c r="W12" s="1"/>
  <c r="X12" s="1"/>
  <c r="V13"/>
  <c r="W13" s="1"/>
  <c r="X13" s="1"/>
  <c r="V14"/>
  <c r="W14" s="1"/>
  <c r="X14" s="1"/>
  <c r="V15"/>
  <c r="V16"/>
  <c r="W16" s="1"/>
  <c r="X16" s="1"/>
  <c r="V17"/>
  <c r="W17" s="1"/>
  <c r="X17" s="1"/>
  <c r="V18"/>
  <c r="W18" s="1"/>
  <c r="X18" s="1"/>
  <c r="V19"/>
  <c r="V20"/>
  <c r="W20" s="1"/>
  <c r="X20" s="1"/>
  <c r="V21"/>
  <c r="W21" s="1"/>
  <c r="X21" s="1"/>
  <c r="V22"/>
  <c r="W22" s="1"/>
  <c r="X22" s="1"/>
  <c r="V23"/>
  <c r="V24"/>
  <c r="W24" s="1"/>
  <c r="X24" s="1"/>
  <c r="V25"/>
  <c r="W25" s="1"/>
  <c r="X25" s="1"/>
  <c r="V26"/>
  <c r="W26" s="1"/>
  <c r="X26" s="1"/>
  <c r="V27"/>
  <c r="V28"/>
  <c r="W28" s="1"/>
  <c r="X28" s="1"/>
  <c r="V29"/>
  <c r="W29" s="1"/>
  <c r="X29" s="1"/>
  <c r="V30"/>
  <c r="W30" s="1"/>
  <c r="X30" s="1"/>
  <c r="V31"/>
  <c r="V32"/>
  <c r="W32" s="1"/>
  <c r="X32" s="1"/>
  <c r="V33"/>
  <c r="W33" s="1"/>
  <c r="X33" s="1"/>
  <c r="V34"/>
  <c r="W34" s="1"/>
  <c r="X34" s="1"/>
  <c r="V35"/>
  <c r="V36"/>
  <c r="W36" s="1"/>
  <c r="X36" s="1"/>
  <c r="V37"/>
  <c r="W37" s="1"/>
  <c r="X37" s="1"/>
  <c r="V38"/>
  <c r="W38" s="1"/>
  <c r="X38" s="1"/>
  <c r="V39"/>
  <c r="V40"/>
  <c r="W40" s="1"/>
  <c r="X40" s="1"/>
  <c r="V41"/>
  <c r="W41" s="1"/>
  <c r="X41" s="1"/>
  <c r="V42"/>
  <c r="W42" s="1"/>
  <c r="X42" s="1"/>
  <c r="V43"/>
  <c r="V44"/>
  <c r="W44" s="1"/>
  <c r="X44" s="1"/>
  <c r="V45"/>
  <c r="W45" s="1"/>
  <c r="X45" s="1"/>
  <c r="V46"/>
  <c r="W46" s="1"/>
  <c r="X46" s="1"/>
  <c r="V47"/>
  <c r="V48"/>
  <c r="W48" s="1"/>
  <c r="X48" s="1"/>
  <c r="V49"/>
  <c r="W49" s="1"/>
  <c r="X49" s="1"/>
  <c r="V50"/>
  <c r="W50" s="1"/>
  <c r="X50" s="1"/>
  <c r="V51"/>
  <c r="V52"/>
  <c r="W52" s="1"/>
  <c r="X52" s="1"/>
  <c r="V53"/>
  <c r="W53" s="1"/>
  <c r="X53" s="1"/>
  <c r="V54"/>
  <c r="W54" s="1"/>
  <c r="X54" s="1"/>
  <c r="V55"/>
  <c r="V56"/>
  <c r="W56" s="1"/>
  <c r="X56" s="1"/>
  <c r="V57"/>
  <c r="W57" s="1"/>
  <c r="X57" s="1"/>
  <c r="V58"/>
  <c r="W58" s="1"/>
  <c r="X58" s="1"/>
  <c r="V59"/>
  <c r="V60"/>
  <c r="W60" s="1"/>
  <c r="X60" s="1"/>
  <c r="V61"/>
  <c r="W61" s="1"/>
  <c r="X61" s="1"/>
  <c r="V62"/>
  <c r="W62" s="1"/>
  <c r="X62" s="1"/>
  <c r="V63"/>
  <c r="V64"/>
  <c r="W64" s="1"/>
  <c r="X64" s="1"/>
  <c r="V65"/>
  <c r="W65" s="1"/>
  <c r="X65" s="1"/>
  <c r="V66"/>
  <c r="W66" s="1"/>
  <c r="X66" s="1"/>
  <c r="V67"/>
  <c r="V68"/>
  <c r="W68" s="1"/>
  <c r="X68" s="1"/>
  <c r="V69"/>
  <c r="W69" s="1"/>
  <c r="X69" s="1"/>
  <c r="V70"/>
  <c r="W70" s="1"/>
  <c r="X70" s="1"/>
  <c r="V71"/>
  <c r="V72"/>
  <c r="W72" s="1"/>
  <c r="X72" s="1"/>
  <c r="V73"/>
  <c r="W73" s="1"/>
  <c r="X73" s="1"/>
  <c r="V74"/>
  <c r="W74" s="1"/>
  <c r="X74" s="1"/>
  <c r="V75"/>
  <c r="V76"/>
  <c r="W76" s="1"/>
  <c r="X76" s="1"/>
  <c r="V77"/>
  <c r="W77" s="1"/>
  <c r="X77" s="1"/>
  <c r="V78"/>
  <c r="W78" s="1"/>
  <c r="X78" s="1"/>
  <c r="V79"/>
  <c r="V80"/>
  <c r="W80" s="1"/>
  <c r="X80" s="1"/>
  <c r="V81"/>
  <c r="W81" s="1"/>
  <c r="X81" s="1"/>
  <c r="V82"/>
  <c r="W82" s="1"/>
  <c r="X82" s="1"/>
  <c r="V83"/>
  <c r="V84"/>
  <c r="W84" s="1"/>
  <c r="X84" s="1"/>
  <c r="V85"/>
  <c r="W85" s="1"/>
  <c r="X85" s="1"/>
  <c r="V86"/>
  <c r="W86" s="1"/>
  <c r="X86" s="1"/>
  <c r="V87"/>
  <c r="V88"/>
  <c r="W88" s="1"/>
  <c r="X88" s="1"/>
  <c r="V89"/>
  <c r="W89" s="1"/>
  <c r="X89" s="1"/>
  <c r="V90"/>
  <c r="W90" s="1"/>
  <c r="X90" s="1"/>
  <c r="V91"/>
  <c r="V92"/>
  <c r="W92" s="1"/>
  <c r="X92" s="1"/>
  <c r="V93"/>
  <c r="W93" s="1"/>
  <c r="X93" s="1"/>
  <c r="V94"/>
  <c r="W94" s="1"/>
  <c r="X94" s="1"/>
  <c r="V95"/>
  <c r="V96"/>
  <c r="W96" s="1"/>
  <c r="X96" s="1"/>
  <c r="V97"/>
  <c r="W97" s="1"/>
  <c r="X97" s="1"/>
  <c r="V98"/>
  <c r="W98" s="1"/>
  <c r="X98" s="1"/>
  <c r="V99"/>
  <c r="V100"/>
  <c r="W100" s="1"/>
  <c r="X100" s="1"/>
  <c r="V101"/>
  <c r="W101" s="1"/>
  <c r="X101" s="1"/>
  <c r="V102"/>
  <c r="W102" s="1"/>
  <c r="X102" s="1"/>
  <c r="V103"/>
  <c r="V104"/>
  <c r="W104" s="1"/>
  <c r="X104" s="1"/>
  <c r="V105"/>
  <c r="W105" s="1"/>
  <c r="X105" s="1"/>
  <c r="V106"/>
  <c r="W106" s="1"/>
  <c r="X106" s="1"/>
  <c r="V107"/>
  <c r="V108"/>
  <c r="W108" s="1"/>
  <c r="X108" s="1"/>
  <c r="V109"/>
  <c r="W109" s="1"/>
  <c r="X109" s="1"/>
  <c r="V110"/>
  <c r="W110" s="1"/>
  <c r="X110" s="1"/>
  <c r="V111"/>
  <c r="V112"/>
  <c r="W112" s="1"/>
  <c r="X112" s="1"/>
  <c r="V113"/>
  <c r="W113" s="1"/>
  <c r="X113" s="1"/>
  <c r="V114"/>
  <c r="W114" s="1"/>
  <c r="X114" s="1"/>
  <c r="V115"/>
  <c r="V116"/>
  <c r="W116" s="1"/>
  <c r="X116" s="1"/>
  <c r="V117"/>
  <c r="W117" s="1"/>
  <c r="X117" s="1"/>
  <c r="V118"/>
  <c r="W118" s="1"/>
  <c r="X118" s="1"/>
  <c r="V119"/>
  <c r="V120"/>
  <c r="W120" s="1"/>
  <c r="X120" s="1"/>
  <c r="V121"/>
  <c r="W121" s="1"/>
  <c r="X121" s="1"/>
  <c r="V122"/>
  <c r="W122" s="1"/>
  <c r="X122" s="1"/>
  <c r="V123"/>
  <c r="V124"/>
  <c r="W124" s="1"/>
  <c r="X124" s="1"/>
  <c r="V125"/>
  <c r="W125" s="1"/>
  <c r="X125" s="1"/>
  <c r="V126"/>
  <c r="W126" s="1"/>
  <c r="X126" s="1"/>
  <c r="V127"/>
  <c r="V128"/>
  <c r="W128" s="1"/>
  <c r="X128" s="1"/>
  <c r="V129"/>
  <c r="W129" s="1"/>
  <c r="X129" s="1"/>
  <c r="V130"/>
  <c r="W130" s="1"/>
  <c r="X130" s="1"/>
  <c r="V131"/>
  <c r="V132"/>
  <c r="W132" s="1"/>
  <c r="X132" s="1"/>
  <c r="V133"/>
  <c r="W133" s="1"/>
  <c r="X133" s="1"/>
  <c r="V134"/>
  <c r="W134" s="1"/>
  <c r="X134" s="1"/>
  <c r="V135"/>
  <c r="V136"/>
  <c r="W136" s="1"/>
  <c r="X136" s="1"/>
  <c r="V137"/>
  <c r="W137" s="1"/>
  <c r="X137" s="1"/>
  <c r="V138"/>
  <c r="W138" s="1"/>
  <c r="X138" s="1"/>
  <c r="V139"/>
  <c r="V140"/>
  <c r="W140" s="1"/>
  <c r="X140" s="1"/>
  <c r="V141"/>
  <c r="W141" s="1"/>
  <c r="X141" s="1"/>
  <c r="V142"/>
  <c r="W142" s="1"/>
  <c r="X142" s="1"/>
  <c r="V143"/>
  <c r="V144"/>
  <c r="W144" s="1"/>
  <c r="X144" s="1"/>
  <c r="V145"/>
  <c r="W145" s="1"/>
  <c r="X145" s="1"/>
  <c r="V146"/>
  <c r="W146" s="1"/>
  <c r="X146" s="1"/>
  <c r="V147"/>
  <c r="V148"/>
  <c r="W148" s="1"/>
  <c r="X148" s="1"/>
  <c r="V149"/>
  <c r="W149" s="1"/>
  <c r="X149" s="1"/>
  <c r="V150"/>
  <c r="W150" s="1"/>
  <c r="X150" s="1"/>
  <c r="V151"/>
  <c r="V152"/>
  <c r="W152" s="1"/>
  <c r="X152" s="1"/>
  <c r="V153"/>
  <c r="W153" s="1"/>
  <c r="X153" s="1"/>
  <c r="V154"/>
  <c r="W154" s="1"/>
  <c r="X154" s="1"/>
  <c r="V155"/>
  <c r="V156"/>
  <c r="W156" s="1"/>
  <c r="X156" s="1"/>
  <c r="V157"/>
  <c r="W157" s="1"/>
  <c r="X157" s="1"/>
  <c r="V158"/>
  <c r="W158" s="1"/>
  <c r="X158" s="1"/>
  <c r="V159"/>
  <c r="V160"/>
  <c r="W160" s="1"/>
  <c r="X160" s="1"/>
  <c r="V161"/>
  <c r="W161" s="1"/>
  <c r="X161" s="1"/>
  <c r="V162"/>
  <c r="W162" s="1"/>
  <c r="X162" s="1"/>
  <c r="V163"/>
  <c r="V164"/>
  <c r="W164" s="1"/>
  <c r="X164" s="1"/>
  <c r="V165"/>
  <c r="W165" s="1"/>
  <c r="X165" s="1"/>
  <c r="V166"/>
  <c r="W166" s="1"/>
  <c r="X166" s="1"/>
  <c r="V167"/>
  <c r="V168"/>
  <c r="W168" s="1"/>
  <c r="X168" s="1"/>
  <c r="V169"/>
  <c r="W169" s="1"/>
  <c r="X169" s="1"/>
  <c r="V170"/>
  <c r="W170" s="1"/>
  <c r="X170" s="1"/>
  <c r="V171"/>
  <c r="V172"/>
  <c r="W172" s="1"/>
  <c r="X172" s="1"/>
  <c r="V173"/>
  <c r="W173" s="1"/>
  <c r="X173" s="1"/>
  <c r="V174"/>
  <c r="W174" s="1"/>
  <c r="X174" s="1"/>
  <c r="V175"/>
  <c r="V176"/>
  <c r="W176" s="1"/>
  <c r="X176" s="1"/>
  <c r="V177"/>
  <c r="W177" s="1"/>
  <c r="X177" s="1"/>
  <c r="V178"/>
  <c r="W178" s="1"/>
  <c r="X178" s="1"/>
  <c r="V179"/>
  <c r="V180"/>
  <c r="W180" s="1"/>
  <c r="X180" s="1"/>
  <c r="V181"/>
  <c r="W181" s="1"/>
  <c r="X181" s="1"/>
  <c r="V182"/>
  <c r="W182" s="1"/>
  <c r="X182" s="1"/>
  <c r="V183"/>
  <c r="V184"/>
  <c r="W184" s="1"/>
  <c r="X184" s="1"/>
  <c r="V185"/>
  <c r="W185" s="1"/>
  <c r="X185" s="1"/>
  <c r="V186"/>
  <c r="W186" s="1"/>
  <c r="X186" s="1"/>
  <c r="V187"/>
  <c r="V188"/>
  <c r="W188" s="1"/>
  <c r="X188" s="1"/>
  <c r="V189"/>
  <c r="W189" s="1"/>
  <c r="X189" s="1"/>
  <c r="V190"/>
  <c r="W190" s="1"/>
  <c r="X190" s="1"/>
  <c r="V191"/>
  <c r="V192"/>
  <c r="W192" s="1"/>
  <c r="X192" s="1"/>
  <c r="V193"/>
  <c r="W193" s="1"/>
  <c r="X193" s="1"/>
  <c r="V194"/>
  <c r="W194" s="1"/>
  <c r="X194" s="1"/>
  <c r="V195"/>
  <c r="V196"/>
  <c r="W196" s="1"/>
  <c r="X196" s="1"/>
  <c r="V197"/>
  <c r="W197" s="1"/>
  <c r="X197" s="1"/>
  <c r="V198"/>
  <c r="W198" s="1"/>
  <c r="X198" s="1"/>
  <c r="V199"/>
  <c r="V200"/>
  <c r="W200" s="1"/>
  <c r="X200" s="1"/>
  <c r="V201"/>
  <c r="W201" s="1"/>
  <c r="X201" s="1"/>
  <c r="V202"/>
  <c r="W202" s="1"/>
  <c r="X202" s="1"/>
  <c r="V203"/>
  <c r="V204"/>
  <c r="W204" s="1"/>
  <c r="X204" s="1"/>
  <c r="V205"/>
  <c r="W205" s="1"/>
  <c r="X205" s="1"/>
  <c r="V206"/>
  <c r="W206" s="1"/>
  <c r="X206" s="1"/>
  <c r="V207"/>
  <c r="V208"/>
  <c r="W208" s="1"/>
  <c r="X208" s="1"/>
  <c r="V209"/>
  <c r="W209" s="1"/>
  <c r="X209" s="1"/>
  <c r="V210"/>
  <c r="W210" s="1"/>
  <c r="X210" s="1"/>
  <c r="V211"/>
  <c r="K210"/>
  <c r="L210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11"/>
  <c r="K19"/>
  <c r="K12"/>
  <c r="K13"/>
  <c r="K14"/>
  <c r="K15"/>
  <c r="K16"/>
  <c r="K17"/>
  <c r="K18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11"/>
  <c r="J11"/>
  <c r="J12" l="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V11"/>
  <c r="AA47"/>
  <c r="AA46"/>
  <c r="AF6" l="1"/>
  <c r="AB4"/>
  <c r="AB6" s="1"/>
  <c r="AB12" l="1"/>
  <c r="W11" l="1"/>
  <c r="X11" s="1"/>
  <c r="Z29"/>
  <c r="Z31" s="1"/>
  <c r="AB14"/>
  <c r="AB10"/>
  <c r="X4" l="1"/>
  <c r="X6" s="1"/>
  <c r="X8" s="1"/>
  <c r="Z7" l="1"/>
  <c r="Z10" s="1"/>
  <c r="Z4"/>
  <c r="Z12"/>
  <c r="Z14" s="1"/>
  <c r="V4" l="1"/>
  <c r="V6" s="1"/>
  <c r="V8" s="1"/>
  <c r="Z21" l="1"/>
  <c r="Z24"/>
  <c r="AE27" l="1"/>
  <c r="AE28" s="1"/>
  <c r="Z27"/>
</calcChain>
</file>

<file path=xl/sharedStrings.xml><?xml version="1.0" encoding="utf-8"?>
<sst xmlns="http://schemas.openxmlformats.org/spreadsheetml/2006/main" count="74" uniqueCount="41">
  <si>
    <t>Test Set</t>
  </si>
  <si>
    <t xml:space="preserve">Root Mean Square Residual </t>
  </si>
  <si>
    <t xml:space="preserve">Unique Applicant ID </t>
  </si>
  <si>
    <t xml:space="preserve"> Age</t>
  </si>
  <si>
    <t xml:space="preserve"> Years at Employer</t>
  </si>
  <si>
    <t>Years at Address</t>
  </si>
  <si>
    <t>Income</t>
  </si>
  <si>
    <t xml:space="preserve">Credit Card Debt </t>
  </si>
  <si>
    <t>Automobile Debt</t>
  </si>
  <si>
    <t xml:space="preserve">Standardized Profits </t>
  </si>
  <si>
    <t>Regression Model Estimate</t>
  </si>
  <si>
    <t>Estimate of Residual in $</t>
  </si>
  <si>
    <t xml:space="preserve">Estimate of 90% Confidence Interval </t>
  </si>
  <si>
    <t xml:space="preserve">Above and Below the Point Estimate </t>
  </si>
  <si>
    <t xml:space="preserve">(using Training Set Standard Deviation) </t>
  </si>
  <si>
    <t>Sum of Squared Errors</t>
  </si>
  <si>
    <t>Mean of Squared Errors</t>
  </si>
  <si>
    <t xml:space="preserve">Mutual Information on Test Set </t>
  </si>
  <si>
    <t xml:space="preserve">P.I.G. on Test Set </t>
  </si>
  <si>
    <t xml:space="preserve">Estimate of 90% confidence Interval </t>
  </si>
  <si>
    <t>Above and Below Point Estimate</t>
  </si>
  <si>
    <t>Training Set -  Comparison to Evaluate Model for Over-fitting</t>
  </si>
  <si>
    <t>Mutual Information on Training Set</t>
  </si>
  <si>
    <t>P.I.G. on Training Set</t>
  </si>
  <si>
    <t>Residual</t>
  </si>
  <si>
    <t>(standardized)</t>
  </si>
  <si>
    <t>(in dollars)</t>
  </si>
  <si>
    <t xml:space="preserve">Actual minus Estimate (Residual) </t>
  </si>
  <si>
    <t>Enter Betas from "Linest" Calculation on Training Set here:</t>
  </si>
  <si>
    <t xml:space="preserve">Profits  (Actual) </t>
  </si>
  <si>
    <t>Squared Errors (residuals)</t>
  </si>
  <si>
    <t>Observed Correlation R on Test Set</t>
  </si>
  <si>
    <t>Enter R^2 on Training Set from Linest Calculation in Cell AC4</t>
  </si>
  <si>
    <t xml:space="preserve">R </t>
  </si>
  <si>
    <t>Linear Regression Forecasting</t>
  </si>
  <si>
    <r>
      <t>Training Set</t>
    </r>
    <r>
      <rPr>
        <sz val="18"/>
        <color rgb="FF000000"/>
        <rFont val="Calibri"/>
        <family val="2"/>
        <scheme val="minor"/>
      </rPr>
      <t xml:space="preserve"> - Standardized Inputs and Outputs</t>
    </r>
  </si>
  <si>
    <r>
      <t xml:space="preserve">Test Set </t>
    </r>
    <r>
      <rPr>
        <sz val="18"/>
        <color rgb="FF000000"/>
        <rFont val="Calibri"/>
        <family val="2"/>
        <scheme val="minor"/>
      </rPr>
      <t>-</t>
    </r>
    <r>
      <rPr>
        <b/>
        <sz val="18"/>
        <color rgb="FF000000"/>
        <rFont val="Calibri"/>
        <family val="2"/>
        <scheme val="minor"/>
      </rPr>
      <t xml:space="preserve"> </t>
    </r>
    <r>
      <rPr>
        <sz val="18"/>
        <color rgb="FF000000"/>
        <rFont val="Calibri"/>
        <family val="2"/>
        <scheme val="minor"/>
      </rPr>
      <t xml:space="preserve"> Standardized Inputs (and outputs standardized based on Training Set Mean and Standard Deviation)</t>
    </r>
  </si>
  <si>
    <t xml:space="preserve">Standard Deviation of Y </t>
  </si>
  <si>
    <t>Training Set</t>
  </si>
  <si>
    <t xml:space="preserve">P.I.G. on Training Set </t>
  </si>
  <si>
    <t>y intercept</t>
  </si>
</sst>
</file>

<file path=xl/styles.xml><?xml version="1.0" encoding="utf-8"?>
<styleSheet xmlns="http://schemas.openxmlformats.org/spreadsheetml/2006/main">
  <numFmts count="6">
    <numFmt numFmtId="164" formatCode="0.0000"/>
    <numFmt numFmtId="165" formatCode="&quot;$&quot;#,##0.00"/>
    <numFmt numFmtId="166" formatCode="0.0%"/>
    <numFmt numFmtId="167" formatCode="#,##0.0000_);\(#,##0.0000\)"/>
    <numFmt numFmtId="168" formatCode="0.000"/>
    <numFmt numFmtId="169" formatCode="#,##0.00000000000"/>
  </numFmts>
  <fonts count="14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4" xfId="0" applyBorder="1"/>
    <xf numFmtId="0" fontId="0" fillId="0" borderId="9" xfId="0" applyBorder="1"/>
    <xf numFmtId="2" fontId="6" fillId="0" borderId="2" xfId="0" applyNumberFormat="1" applyFont="1" applyBorder="1"/>
    <xf numFmtId="0" fontId="6" fillId="0" borderId="7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2" xfId="0" applyFont="1" applyFill="1" applyBorder="1"/>
    <xf numFmtId="0" fontId="0" fillId="0" borderId="10" xfId="0" applyBorder="1"/>
    <xf numFmtId="0" fontId="6" fillId="0" borderId="11" xfId="0" applyFont="1" applyBorder="1"/>
    <xf numFmtId="0" fontId="0" fillId="0" borderId="0" xfId="0" applyBorder="1"/>
    <xf numFmtId="0" fontId="0" fillId="0" borderId="5" xfId="0" applyBorder="1"/>
    <xf numFmtId="0" fontId="0" fillId="0" borderId="12" xfId="0" applyBorder="1"/>
    <xf numFmtId="0" fontId="6" fillId="0" borderId="12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" xfId="0" applyFont="1" applyBorder="1"/>
    <xf numFmtId="2" fontId="6" fillId="0" borderId="1" xfId="0" applyNumberFormat="1" applyFont="1" applyBorder="1"/>
    <xf numFmtId="0" fontId="6" fillId="0" borderId="1" xfId="0" applyFont="1" applyFill="1" applyBorder="1"/>
    <xf numFmtId="2" fontId="6" fillId="0" borderId="1" xfId="0" applyNumberFormat="1" applyFont="1" applyFill="1" applyBorder="1"/>
    <xf numFmtId="0" fontId="1" fillId="2" borderId="0" xfId="1"/>
    <xf numFmtId="0" fontId="1" fillId="2" borderId="0" xfId="1" applyAlignment="1">
      <alignment vertical="center"/>
    </xf>
    <xf numFmtId="2" fontId="1" fillId="2" borderId="0" xfId="1" applyNumberFormat="1"/>
    <xf numFmtId="0" fontId="0" fillId="0" borderId="14" xfId="0" applyBorder="1"/>
    <xf numFmtId="0" fontId="0" fillId="0" borderId="15" xfId="0" applyBorder="1"/>
    <xf numFmtId="0" fontId="6" fillId="0" borderId="10" xfId="0" applyFont="1" applyBorder="1"/>
    <xf numFmtId="0" fontId="0" fillId="0" borderId="11" xfId="0" applyBorder="1"/>
    <xf numFmtId="2" fontId="0" fillId="0" borderId="5" xfId="0" applyNumberFormat="1" applyBorder="1"/>
    <xf numFmtId="0" fontId="0" fillId="0" borderId="8" xfId="0" applyBorder="1"/>
    <xf numFmtId="2" fontId="0" fillId="0" borderId="12" xfId="0" applyNumberFormat="1" applyBorder="1"/>
    <xf numFmtId="0" fontId="8" fillId="0" borderId="13" xfId="0" applyFont="1" applyBorder="1"/>
    <xf numFmtId="0" fontId="9" fillId="0" borderId="13" xfId="0" applyFont="1" applyBorder="1"/>
    <xf numFmtId="0" fontId="1" fillId="2" borderId="0" xfId="1" applyBorder="1"/>
    <xf numFmtId="2" fontId="1" fillId="2" borderId="0" xfId="1" applyNumberFormat="1" applyBorder="1"/>
    <xf numFmtId="0" fontId="9" fillId="0" borderId="1" xfId="0" applyFont="1" applyBorder="1"/>
    <xf numFmtId="2" fontId="9" fillId="0" borderId="1" xfId="0" applyNumberFormat="1" applyFont="1" applyBorder="1"/>
    <xf numFmtId="0" fontId="9" fillId="0" borderId="7" xfId="0" applyFont="1" applyBorder="1"/>
    <xf numFmtId="0" fontId="3" fillId="0" borderId="10" xfId="0" applyFont="1" applyBorder="1"/>
    <xf numFmtId="0" fontId="3" fillId="0" borderId="4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4" fontId="11" fillId="0" borderId="1" xfId="0" applyNumberFormat="1" applyFont="1" applyBorder="1"/>
    <xf numFmtId="165" fontId="11" fillId="0" borderId="8" xfId="0" applyNumberFormat="1" applyFont="1" applyBorder="1"/>
    <xf numFmtId="168" fontId="11" fillId="0" borderId="8" xfId="0" applyNumberFormat="1" applyFont="1" applyBorder="1"/>
    <xf numFmtId="166" fontId="11" fillId="0" borderId="8" xfId="0" applyNumberFormat="1" applyFont="1" applyBorder="1"/>
    <xf numFmtId="166" fontId="11" fillId="0" borderId="6" xfId="0" applyNumberFormat="1" applyFont="1" applyBorder="1"/>
    <xf numFmtId="168" fontId="11" fillId="0" borderId="6" xfId="0" applyNumberFormat="1" applyFont="1" applyBorder="1"/>
    <xf numFmtId="165" fontId="11" fillId="0" borderId="6" xfId="0" applyNumberFormat="1" applyFont="1" applyBorder="1"/>
    <xf numFmtId="0" fontId="9" fillId="0" borderId="15" xfId="0" applyFont="1" applyBorder="1"/>
    <xf numFmtId="167" fontId="11" fillId="0" borderId="7" xfId="0" applyNumberFormat="1" applyFont="1" applyBorder="1"/>
    <xf numFmtId="164" fontId="11" fillId="0" borderId="6" xfId="0" applyNumberFormat="1" applyFont="1" applyBorder="1"/>
    <xf numFmtId="164" fontId="6" fillId="0" borderId="2" xfId="0" applyNumberFormat="1" applyFont="1" applyBorder="1"/>
    <xf numFmtId="0" fontId="6" fillId="0" borderId="13" xfId="0" applyFont="1" applyBorder="1"/>
    <xf numFmtId="165" fontId="10" fillId="0" borderId="1" xfId="0" applyNumberFormat="1" applyFont="1" applyBorder="1"/>
    <xf numFmtId="0" fontId="1" fillId="0" borderId="0" xfId="1" applyFill="1"/>
    <xf numFmtId="0" fontId="1" fillId="4" borderId="0" xfId="1" applyFill="1"/>
    <xf numFmtId="2" fontId="6" fillId="4" borderId="1" xfId="0" applyNumberFormat="1" applyFont="1" applyFill="1" applyBorder="1"/>
    <xf numFmtId="2" fontId="0" fillId="4" borderId="0" xfId="0" applyNumberFormat="1" applyFill="1" applyBorder="1"/>
    <xf numFmtId="0" fontId="1" fillId="4" borderId="0" xfId="1" applyFill="1" applyBorder="1"/>
    <xf numFmtId="0" fontId="0" fillId="4" borderId="0" xfId="0" applyFill="1"/>
    <xf numFmtId="2" fontId="9" fillId="4" borderId="1" xfId="0" applyNumberFormat="1" applyFont="1" applyFill="1" applyBorder="1"/>
    <xf numFmtId="2" fontId="12" fillId="0" borderId="0" xfId="1" applyNumberFormat="1" applyFont="1" applyFill="1"/>
    <xf numFmtId="0" fontId="9" fillId="4" borderId="1" xfId="0" applyFont="1" applyFill="1" applyBorder="1"/>
    <xf numFmtId="2" fontId="13" fillId="0" borderId="2" xfId="0" applyNumberFormat="1" applyFont="1" applyBorder="1"/>
    <xf numFmtId="2" fontId="13" fillId="0" borderId="3" xfId="0" applyNumberFormat="1" applyFont="1" applyBorder="1"/>
    <xf numFmtId="2" fontId="13" fillId="0" borderId="6" xfId="0" applyNumberFormat="1" applyFont="1" applyBorder="1"/>
    <xf numFmtId="169" fontId="0" fillId="0" borderId="0" xfId="0" applyNumberFormat="1"/>
    <xf numFmtId="2" fontId="0" fillId="3" borderId="10" xfId="0" applyNumberFormat="1" applyFill="1" applyBorder="1"/>
    <xf numFmtId="2" fontId="0" fillId="3" borderId="0" xfId="0" applyNumberFormat="1" applyFill="1" applyBorder="1"/>
    <xf numFmtId="2" fontId="0" fillId="3" borderId="12" xfId="0" applyNumberFormat="1" applyFill="1" applyBorder="1"/>
    <xf numFmtId="2" fontId="13" fillId="0" borderId="4" xfId="0" applyNumberFormat="1" applyFont="1" applyBorder="1"/>
    <xf numFmtId="2" fontId="13" fillId="0" borderId="5" xfId="0" applyNumberFormat="1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29"/>
  <sheetViews>
    <sheetView tabSelected="1" topLeftCell="U4" zoomScale="73" zoomScaleNormal="73" workbookViewId="0">
      <selection activeCell="AA31" sqref="AA31"/>
    </sheetView>
  </sheetViews>
  <sheetFormatPr defaultColWidth="16.375" defaultRowHeight="15.75"/>
  <cols>
    <col min="9" max="9" width="27.25" bestFit="1" customWidth="1"/>
    <col min="10" max="10" width="14.625" customWidth="1"/>
    <col min="11" max="11" width="43.375" bestFit="1" customWidth="1"/>
    <col min="12" max="12" width="33.625" bestFit="1" customWidth="1"/>
    <col min="13" max="13" width="14.625" style="64" customWidth="1"/>
    <col min="20" max="20" width="21.375" customWidth="1"/>
    <col min="21" max="21" width="29" customWidth="1"/>
    <col min="22" max="22" width="21.375" style="1" customWidth="1"/>
    <col min="24" max="24" width="16.375" style="1"/>
    <col min="27" max="27" width="34.75" customWidth="1"/>
    <col min="31" max="31" width="17.5" bestFit="1" customWidth="1"/>
  </cols>
  <sheetData>
    <row r="1" spans="1:36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60"/>
      <c r="N1" s="22"/>
      <c r="O1" s="22"/>
      <c r="P1" s="22"/>
      <c r="Q1" s="22"/>
      <c r="R1" s="22"/>
      <c r="S1" s="22"/>
      <c r="T1" s="22"/>
      <c r="U1" s="22"/>
      <c r="V1" s="24"/>
      <c r="W1" s="22"/>
      <c r="X1" s="24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ht="23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60"/>
      <c r="N2" s="22"/>
      <c r="O2" s="22"/>
      <c r="P2" s="22"/>
      <c r="Q2" s="22"/>
      <c r="R2" s="22"/>
      <c r="S2" s="22"/>
      <c r="T2" s="22"/>
      <c r="U2" s="22"/>
      <c r="V2" s="65" t="s">
        <v>38</v>
      </c>
      <c r="W2" s="22"/>
      <c r="X2" s="37" t="s">
        <v>0</v>
      </c>
      <c r="Y2" s="22"/>
      <c r="Z2" s="36" t="s">
        <v>0</v>
      </c>
      <c r="AA2" s="22"/>
      <c r="AB2" s="33" t="s">
        <v>21</v>
      </c>
      <c r="AC2" s="25"/>
      <c r="AD2" s="25"/>
      <c r="AE2" s="25"/>
      <c r="AF2" s="25"/>
      <c r="AG2" s="25"/>
      <c r="AH2" s="26"/>
      <c r="AI2" s="22"/>
      <c r="AJ2" s="22"/>
    </row>
    <row r="3" spans="1:36" ht="23.25">
      <c r="A3" s="22"/>
      <c r="B3" s="22"/>
      <c r="C3" s="22"/>
      <c r="D3" s="22"/>
      <c r="E3" s="22"/>
      <c r="F3" s="33" t="s">
        <v>34</v>
      </c>
      <c r="G3" s="53"/>
      <c r="H3" s="22"/>
      <c r="I3" s="22"/>
      <c r="J3" s="22"/>
      <c r="K3" s="22"/>
      <c r="L3" s="22"/>
      <c r="M3" s="60"/>
      <c r="N3" s="22"/>
      <c r="O3" s="22"/>
      <c r="P3" s="22"/>
      <c r="Q3" s="22"/>
      <c r="R3" s="22"/>
      <c r="S3" s="22"/>
      <c r="T3" s="22"/>
      <c r="U3" s="22"/>
      <c r="V3" s="5" t="s">
        <v>15</v>
      </c>
      <c r="W3" s="22"/>
      <c r="X3" s="5" t="s">
        <v>15</v>
      </c>
      <c r="Y3" s="22"/>
      <c r="Z3" s="7" t="s">
        <v>31</v>
      </c>
      <c r="AA3" s="34"/>
      <c r="AB3" s="38" t="s">
        <v>32</v>
      </c>
      <c r="AC3" s="41"/>
      <c r="AD3" s="42"/>
      <c r="AE3" s="43"/>
      <c r="AF3" s="44"/>
      <c r="AG3" s="44"/>
      <c r="AH3" s="45"/>
      <c r="AI3" s="22"/>
      <c r="AJ3" s="22"/>
    </row>
    <row r="4" spans="1:36" ht="23.25">
      <c r="A4" s="22"/>
      <c r="B4" s="32" t="s">
        <v>35</v>
      </c>
      <c r="C4" s="16"/>
      <c r="D4" s="17"/>
      <c r="E4" s="22"/>
      <c r="F4" s="22"/>
      <c r="G4" s="22"/>
      <c r="H4" s="22"/>
      <c r="I4" s="22"/>
      <c r="J4" s="22"/>
      <c r="K4" s="22"/>
      <c r="L4" s="22"/>
      <c r="M4" s="60"/>
      <c r="N4" s="32" t="s">
        <v>36</v>
      </c>
      <c r="O4" s="25"/>
      <c r="P4" s="25"/>
      <c r="Q4" s="25"/>
      <c r="R4" s="25"/>
      <c r="S4" s="25"/>
      <c r="T4" s="26"/>
      <c r="U4" s="22"/>
      <c r="V4" s="55">
        <f>SUM(L11:L210)</f>
        <v>224.67109476038934</v>
      </c>
      <c r="W4" s="22"/>
      <c r="X4" s="55">
        <f>SUM(X11:X210)</f>
        <v>184.2902637250057</v>
      </c>
      <c r="Y4" s="22"/>
      <c r="Z4" s="55">
        <f>SQRT(1-X8^2)</f>
        <v>0.28026537669675061</v>
      </c>
      <c r="AA4" s="34"/>
      <c r="AB4" s="46">
        <f>SQRT(AD4)</f>
        <v>0.5099954847773589</v>
      </c>
      <c r="AC4" s="15" t="s">
        <v>33</v>
      </c>
      <c r="AD4">
        <v>0.26009539449329327</v>
      </c>
      <c r="AE4" s="22"/>
      <c r="AF4" s="22"/>
      <c r="AG4" s="22"/>
      <c r="AH4" s="22"/>
      <c r="AI4" s="22"/>
      <c r="AJ4" s="22"/>
    </row>
    <row r="5" spans="1:36" ht="23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60"/>
      <c r="N5" s="22"/>
      <c r="U5" s="22"/>
      <c r="V5" s="56" t="s">
        <v>16</v>
      </c>
      <c r="W5" s="22"/>
      <c r="X5" s="56" t="s">
        <v>16</v>
      </c>
      <c r="Y5" s="22"/>
      <c r="Z5" s="7" t="s">
        <v>11</v>
      </c>
      <c r="AA5" s="22"/>
      <c r="AB5" s="7" t="s">
        <v>24</v>
      </c>
      <c r="AC5" s="22"/>
      <c r="AD5" s="22"/>
      <c r="AE5" s="22"/>
      <c r="AF5" s="57" t="s">
        <v>37</v>
      </c>
      <c r="AG5" s="25"/>
      <c r="AH5" s="26"/>
      <c r="AI5" s="22"/>
      <c r="AJ5" s="22"/>
    </row>
    <row r="6" spans="1:36" ht="23.25">
      <c r="A6" s="23"/>
      <c r="B6" s="22"/>
      <c r="C6" s="38" t="s">
        <v>28</v>
      </c>
      <c r="D6" s="39"/>
      <c r="E6" s="39"/>
      <c r="F6" s="40"/>
      <c r="G6" s="22"/>
      <c r="H6" s="22"/>
      <c r="I6" s="22"/>
      <c r="J6" s="22"/>
      <c r="K6" s="22"/>
      <c r="L6" s="22"/>
      <c r="M6" s="60"/>
      <c r="N6" s="22"/>
      <c r="O6" s="22"/>
      <c r="P6" s="22"/>
      <c r="Q6" s="22"/>
      <c r="R6" s="22"/>
      <c r="S6" s="22"/>
      <c r="T6" s="22"/>
      <c r="U6" s="22"/>
      <c r="V6" s="55">
        <f>V4/200</f>
        <v>1.1233554738019467</v>
      </c>
      <c r="W6" s="22"/>
      <c r="X6" s="55">
        <f>X4/200</f>
        <v>0.92145131862502849</v>
      </c>
      <c r="Y6" s="22"/>
      <c r="Z6" s="8" t="s">
        <v>14</v>
      </c>
      <c r="AA6" s="22"/>
      <c r="AB6" s="54">
        <f>SQRT(1-AB4^2)</f>
        <v>0.8601770779942387</v>
      </c>
      <c r="AC6" s="27" t="s">
        <v>25</v>
      </c>
      <c r="AD6" s="3"/>
      <c r="AE6" s="22"/>
      <c r="AF6" s="58">
        <f>5755.91</f>
        <v>5755.91</v>
      </c>
      <c r="AG6" s="22"/>
      <c r="AH6" s="22"/>
      <c r="AI6" s="22"/>
      <c r="AJ6" s="22"/>
    </row>
    <row r="7" spans="1:36" ht="23.25">
      <c r="A7" s="22"/>
      <c r="B7" s="22"/>
      <c r="C7" s="59">
        <v>-2.2800578537597239E-2</v>
      </c>
      <c r="D7" s="59">
        <v>-0.18684758222994985</v>
      </c>
      <c r="E7" s="59">
        <v>3.2241498287836214E-2</v>
      </c>
      <c r="F7" s="59">
        <v>-8.377628611935424E-2</v>
      </c>
      <c r="G7" s="59">
        <v>-0.21329428175864276</v>
      </c>
      <c r="H7" s="59">
        <v>-7.7328758540254491E-2</v>
      </c>
      <c r="I7" s="22"/>
      <c r="J7" s="22"/>
      <c r="K7" s="22"/>
      <c r="L7" s="22"/>
      <c r="M7" s="60"/>
      <c r="N7" s="22"/>
      <c r="O7">
        <v>-2.2812197148846178E-2</v>
      </c>
      <c r="P7">
        <v>-0.18716567579020366</v>
      </c>
      <c r="Q7">
        <v>3.2318965885900615E-2</v>
      </c>
      <c r="R7">
        <v>-8.3504167319893685E-2</v>
      </c>
      <c r="S7">
        <v>-0.18638399333568814</v>
      </c>
      <c r="T7">
        <v>-7.4627683332910727E-2</v>
      </c>
      <c r="U7" s="22"/>
      <c r="V7" s="56" t="s">
        <v>1</v>
      </c>
      <c r="W7" s="22"/>
      <c r="X7" s="56" t="s">
        <v>1</v>
      </c>
      <c r="Y7" s="22"/>
      <c r="Z7" s="52">
        <f>X8*AF6</f>
        <v>5525.2278546186808</v>
      </c>
      <c r="AA7" s="22"/>
      <c r="AB7" s="47">
        <f>AF6*AB6</f>
        <v>4951.1018449978183</v>
      </c>
      <c r="AC7" s="15" t="s">
        <v>26</v>
      </c>
      <c r="AD7" s="4"/>
      <c r="AE7" s="22"/>
      <c r="AF7" s="22"/>
      <c r="AG7" s="22"/>
      <c r="AH7" s="22"/>
      <c r="AI7" s="22"/>
      <c r="AJ7" s="22"/>
    </row>
    <row r="8" spans="1:36" ht="23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60"/>
      <c r="N8" s="22"/>
      <c r="O8" s="22"/>
      <c r="P8" s="22"/>
      <c r="Q8" s="22"/>
      <c r="R8" s="22"/>
      <c r="S8" s="22"/>
      <c r="T8" s="22"/>
      <c r="U8" s="22"/>
      <c r="V8" s="55">
        <f>SQRT(V6)</f>
        <v>1.0598846511776396</v>
      </c>
      <c r="W8" s="22"/>
      <c r="X8" s="55">
        <f>SQRT(X6)</f>
        <v>0.95992255866034759</v>
      </c>
      <c r="Y8" s="22"/>
      <c r="Z8" s="7" t="s">
        <v>12</v>
      </c>
      <c r="AA8" s="22"/>
      <c r="AB8" s="6" t="s">
        <v>19</v>
      </c>
      <c r="AC8" s="10"/>
      <c r="AD8" s="10"/>
      <c r="AE8" s="3"/>
      <c r="AF8" s="22"/>
      <c r="AG8" s="22"/>
      <c r="AH8" s="22"/>
      <c r="AI8" s="22"/>
      <c r="AJ8" s="22"/>
    </row>
    <row r="9" spans="1:36" ht="23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60"/>
      <c r="N9" s="22"/>
      <c r="O9" s="22"/>
      <c r="P9" s="22"/>
      <c r="Q9" s="22"/>
      <c r="R9" s="22"/>
      <c r="S9" s="22"/>
      <c r="T9" s="22"/>
      <c r="U9" s="22"/>
      <c r="V9" s="24"/>
      <c r="W9" s="22"/>
      <c r="X9" s="35"/>
      <c r="Y9" s="22"/>
      <c r="Z9" s="8" t="s">
        <v>13</v>
      </c>
      <c r="AA9" s="22"/>
      <c r="AB9" s="11" t="s">
        <v>20</v>
      </c>
      <c r="AC9" s="12"/>
      <c r="AD9" s="12"/>
      <c r="AE9" s="13"/>
      <c r="AF9" s="22"/>
      <c r="AG9" s="22"/>
      <c r="AH9" s="22"/>
      <c r="AI9" s="22"/>
      <c r="AJ9" s="22"/>
    </row>
    <row r="10" spans="1:36" ht="23.25">
      <c r="A10" s="22"/>
      <c r="B10" s="18" t="s">
        <v>2</v>
      </c>
      <c r="C10" s="18" t="s">
        <v>3</v>
      </c>
      <c r="D10" s="18" t="s">
        <v>4</v>
      </c>
      <c r="E10" s="18" t="s">
        <v>5</v>
      </c>
      <c r="F10" s="18" t="s">
        <v>6</v>
      </c>
      <c r="G10" s="18" t="s">
        <v>7</v>
      </c>
      <c r="H10" s="18" t="s">
        <v>8</v>
      </c>
      <c r="I10" s="18" t="s">
        <v>9</v>
      </c>
      <c r="J10" s="19" t="s">
        <v>10</v>
      </c>
      <c r="K10" s="20" t="s">
        <v>27</v>
      </c>
      <c r="L10" s="21" t="s">
        <v>30</v>
      </c>
      <c r="M10" s="61"/>
      <c r="N10" s="18" t="s">
        <v>2</v>
      </c>
      <c r="O10" s="18" t="s">
        <v>3</v>
      </c>
      <c r="P10" s="18" t="s">
        <v>4</v>
      </c>
      <c r="Q10" s="18" t="s">
        <v>5</v>
      </c>
      <c r="R10" s="18" t="s">
        <v>6</v>
      </c>
      <c r="S10" s="18" t="s">
        <v>7</v>
      </c>
      <c r="T10" s="18" t="s">
        <v>8</v>
      </c>
      <c r="U10" s="18" t="s">
        <v>29</v>
      </c>
      <c r="V10" s="19" t="s">
        <v>10</v>
      </c>
      <c r="W10" s="20" t="s">
        <v>27</v>
      </c>
      <c r="X10" s="21" t="s">
        <v>30</v>
      </c>
      <c r="Y10" s="22"/>
      <c r="Z10" s="52">
        <f>NORMSINV(0.95)*Z7</f>
        <v>9088.1910764028398</v>
      </c>
      <c r="AA10" s="22"/>
      <c r="AB10" s="47">
        <f>AB7*NORMSINV(0.95)</f>
        <v>8143.8378271507881</v>
      </c>
      <c r="AC10" s="14"/>
      <c r="AD10" s="14"/>
      <c r="AE10" s="4"/>
      <c r="AF10" s="22"/>
      <c r="AG10" s="22"/>
      <c r="AH10" s="22"/>
      <c r="AI10" s="22"/>
      <c r="AJ10" s="22"/>
    </row>
    <row r="11" spans="1:36" ht="23.25">
      <c r="A11" s="22"/>
      <c r="B11" s="28">
        <v>1</v>
      </c>
      <c r="C11" s="72">
        <v>-0.26523265773930133</v>
      </c>
      <c r="D11" s="72">
        <v>0.11154694081231743</v>
      </c>
      <c r="E11" s="72">
        <v>-0.78165512562664263</v>
      </c>
      <c r="F11" s="72">
        <v>-0.2282308151409988</v>
      </c>
      <c r="G11" s="72">
        <v>2.4654580117335508E-2</v>
      </c>
      <c r="H11" s="72">
        <v>0.18535211330238088</v>
      </c>
      <c r="I11" s="75">
        <v>0.22601491732075796</v>
      </c>
      <c r="J11" s="2">
        <f>(C11*$C$7)+(D11*$D$7)+(E11*$E$7)+(F11*$F$7)+(G11*$G$7)+(H11*$H$7)</f>
        <v>-4.046795024914597E-2</v>
      </c>
      <c r="K11" s="2">
        <f>I11-J11</f>
        <v>0.26648286756990391</v>
      </c>
      <c r="L11" s="29">
        <f>K11^2</f>
        <v>7.1013118708278949E-2</v>
      </c>
      <c r="M11" s="62"/>
      <c r="N11" s="28">
        <v>201</v>
      </c>
      <c r="O11" s="2">
        <v>-1.0879073592883095</v>
      </c>
      <c r="P11" s="2">
        <v>-1.2314763092645999</v>
      </c>
      <c r="Q11" s="2">
        <v>-0.97630648716460489</v>
      </c>
      <c r="R11" s="2">
        <v>-0.93860520849446838</v>
      </c>
      <c r="S11" s="2">
        <v>0.2169615861314059</v>
      </c>
      <c r="T11" s="2">
        <v>0.34797667723637288</v>
      </c>
      <c r="U11" s="68">
        <v>-1.9866904540244961</v>
      </c>
      <c r="V11" s="2">
        <f>(O11*$O$7)+(P11*$P$7)+(Q11*$Q$7)+(R11*$R$7)+(S11*$S$7)+(T11*$T$7)</f>
        <v>0.23572502302783893</v>
      </c>
      <c r="W11" s="2">
        <f>U11-V11</f>
        <v>-2.2224154770523352</v>
      </c>
      <c r="X11" s="29">
        <f>W11^2</f>
        <v>4.9391305526417586</v>
      </c>
      <c r="Y11" s="22"/>
      <c r="Z11" s="9" t="s">
        <v>17</v>
      </c>
      <c r="AA11" s="22"/>
      <c r="AB11" s="6" t="s">
        <v>22</v>
      </c>
      <c r="AC11" s="10"/>
      <c r="AD11" s="10"/>
      <c r="AE11" s="3"/>
      <c r="AF11" s="22"/>
      <c r="AG11" s="22"/>
      <c r="AH11" s="22"/>
      <c r="AI11" s="22"/>
      <c r="AJ11" s="22"/>
    </row>
    <row r="12" spans="1:36" ht="23.25">
      <c r="A12" s="22"/>
      <c r="B12" s="28">
        <v>2</v>
      </c>
      <c r="C12" s="73">
        <v>-1.5173529063244633E-2</v>
      </c>
      <c r="D12" s="73">
        <v>0.49382168855067932</v>
      </c>
      <c r="E12" s="73">
        <v>1.1412630558569816</v>
      </c>
      <c r="F12" s="73">
        <v>0.35324616913775042</v>
      </c>
      <c r="G12" s="73">
        <v>-2.7484099523916528</v>
      </c>
      <c r="H12" s="73">
        <v>-1.4726132423144032</v>
      </c>
      <c r="I12" s="76">
        <v>0.17978145062908413</v>
      </c>
      <c r="J12" s="2">
        <f t="shared" ref="J12:J75" si="0">(C12*$C$7)+(D12*$D$7)+(E12*$E$7)+(F12*$F$7)+(G12*$G$7)+(H12*$H$7)</f>
        <v>0.61537443601962172</v>
      </c>
      <c r="K12" s="2">
        <f t="shared" ref="K12:K75" si="1">I12-J12</f>
        <v>-0.43559298539053759</v>
      </c>
      <c r="L12" s="29">
        <f t="shared" ref="L12:L75" si="2">K12^2</f>
        <v>0.18974124892144109</v>
      </c>
      <c r="M12" s="62"/>
      <c r="N12" s="28">
        <v>202</v>
      </c>
      <c r="O12" s="2">
        <v>-0.86150763100405536</v>
      </c>
      <c r="P12" s="2">
        <v>-0.6383557648382564</v>
      </c>
      <c r="Q12" s="2">
        <v>-0.76549400532809153</v>
      </c>
      <c r="R12" s="2">
        <v>-0.22124942233981201</v>
      </c>
      <c r="S12" s="2">
        <v>-0.95322583125951998</v>
      </c>
      <c r="T12" s="2">
        <v>0.4407839795225908</v>
      </c>
      <c r="U12" s="69">
        <v>-0.78103685413158452</v>
      </c>
      <c r="V12" s="2">
        <f t="shared" ref="V12:V75" si="3">(O12*$O$7)+(P12*$P$7)+(Q12*$Q$7)+(R12*$R$7)+(S12*$S$7)+(T12*$T$7)</f>
        <v>0.27763779392150606</v>
      </c>
      <c r="W12" s="2">
        <f t="shared" ref="W12:W75" si="4">U12-V12</f>
        <v>-1.0586746480530906</v>
      </c>
      <c r="X12" s="29">
        <f t="shared" ref="X12:X75" si="5">W12^2</f>
        <v>1.1207920104303353</v>
      </c>
      <c r="Y12" s="22"/>
      <c r="Z12" s="51">
        <f>-LOG(X8,2)</f>
        <v>5.901007316107635E-2</v>
      </c>
      <c r="AA12" s="22"/>
      <c r="AB12" s="48">
        <f>-LOG(AB6,2)</f>
        <v>0.21729440804173641</v>
      </c>
      <c r="AC12" s="14"/>
      <c r="AD12" s="14"/>
      <c r="AE12" s="4"/>
      <c r="AF12" s="22"/>
      <c r="AG12" s="22"/>
      <c r="AH12" s="22"/>
      <c r="AI12" s="22"/>
      <c r="AJ12" s="22"/>
    </row>
    <row r="13" spans="1:36" ht="23.25">
      <c r="A13" s="22"/>
      <c r="B13" s="28">
        <v>3</v>
      </c>
      <c r="C13" s="73">
        <v>0.36523452345507224</v>
      </c>
      <c r="D13" s="73">
        <v>0.56584258514064123</v>
      </c>
      <c r="E13" s="73">
        <v>-1.1251730693752373</v>
      </c>
      <c r="F13" s="73">
        <v>0.25405602838244334</v>
      </c>
      <c r="G13" s="73">
        <v>-1.8063588728100679</v>
      </c>
      <c r="H13" s="73">
        <v>-0.21702117217548583</v>
      </c>
      <c r="I13" s="76">
        <v>-0.50895323798777181</v>
      </c>
      <c r="J13" s="2">
        <f t="shared" si="0"/>
        <v>0.23045298268880801</v>
      </c>
      <c r="K13" s="2">
        <f t="shared" si="1"/>
        <v>-0.7394062206765798</v>
      </c>
      <c r="L13" s="29">
        <f t="shared" si="2"/>
        <v>0.54672155917522303</v>
      </c>
      <c r="M13" s="62"/>
      <c r="N13" s="28">
        <v>203</v>
      </c>
      <c r="O13" s="2">
        <v>0.2920758124898637</v>
      </c>
      <c r="P13" s="2">
        <v>5.8466911107478862E-2</v>
      </c>
      <c r="Q13" s="2">
        <v>-1.3407628709012616</v>
      </c>
      <c r="R13" s="2">
        <v>-0.43720741113483003</v>
      </c>
      <c r="S13" s="2">
        <v>1.8200853286129057E-2</v>
      </c>
      <c r="T13" s="2">
        <v>0.62474543085540191</v>
      </c>
      <c r="U13" s="69">
        <v>0.14165063379489007</v>
      </c>
      <c r="V13" s="2">
        <f t="shared" si="3"/>
        <v>-7.4444970513710407E-2</v>
      </c>
      <c r="W13" s="2">
        <f t="shared" si="4"/>
        <v>0.21609560430860048</v>
      </c>
      <c r="X13" s="29">
        <f t="shared" si="5"/>
        <v>4.6697310201499226E-2</v>
      </c>
      <c r="Y13" s="22"/>
      <c r="Z13" s="9" t="s">
        <v>18</v>
      </c>
      <c r="AA13" s="22"/>
      <c r="AB13" s="6" t="s">
        <v>23</v>
      </c>
      <c r="AC13" s="10"/>
      <c r="AD13" s="10"/>
      <c r="AE13" s="3"/>
      <c r="AF13" s="22"/>
      <c r="AG13" s="22"/>
      <c r="AH13" s="22"/>
      <c r="AI13" s="22"/>
      <c r="AJ13" s="22"/>
    </row>
    <row r="14" spans="1:36" ht="23.25">
      <c r="A14" s="22"/>
      <c r="B14" s="28">
        <v>4</v>
      </c>
      <c r="C14" s="73">
        <v>-0.73400759485211398</v>
      </c>
      <c r="D14" s="73">
        <v>-1.0717655643756276</v>
      </c>
      <c r="E14" s="73">
        <v>1.7120497841494742</v>
      </c>
      <c r="F14" s="73">
        <v>-0.60081657357222906</v>
      </c>
      <c r="G14" s="73">
        <v>0.47667434721733914</v>
      </c>
      <c r="H14" s="73">
        <v>0.49358394434818748</v>
      </c>
      <c r="I14" s="76">
        <v>0.18053539915400099</v>
      </c>
      <c r="J14" s="2">
        <f t="shared" si="0"/>
        <v>0.18268568741736524</v>
      </c>
      <c r="K14" s="2">
        <f t="shared" si="1"/>
        <v>-2.1502882633642473E-3</v>
      </c>
      <c r="L14" s="29">
        <f t="shared" si="2"/>
        <v>4.6237396155620306E-6</v>
      </c>
      <c r="M14" s="62"/>
      <c r="N14" s="28">
        <v>204</v>
      </c>
      <c r="O14" s="2">
        <v>-0.83719385480346309</v>
      </c>
      <c r="P14" s="2">
        <v>-6.7750210244550621E-2</v>
      </c>
      <c r="Q14" s="2">
        <v>0.39734092564763984</v>
      </c>
      <c r="R14" s="2">
        <v>-0.84587483163787702</v>
      </c>
      <c r="S14" s="2">
        <v>0.69789201110584353</v>
      </c>
      <c r="T14" s="2">
        <v>0.61322081219133739</v>
      </c>
      <c r="U14" s="69">
        <v>-0.154742161745725</v>
      </c>
      <c r="V14" s="2">
        <f t="shared" si="3"/>
        <v>-6.0584682085563772E-2</v>
      </c>
      <c r="W14" s="2">
        <f t="shared" si="4"/>
        <v>-9.415747966016122E-2</v>
      </c>
      <c r="X14" s="29">
        <f t="shared" si="5"/>
        <v>8.8656309759536731E-3</v>
      </c>
      <c r="Y14" s="22"/>
      <c r="Z14" s="50">
        <f>Z12/2.05</f>
        <v>2.8785401541988467E-2</v>
      </c>
      <c r="AA14" s="22"/>
      <c r="AB14" s="49">
        <f>AB12/2.05</f>
        <v>0.10599727221548119</v>
      </c>
      <c r="AC14" s="14"/>
      <c r="AD14" s="14"/>
      <c r="AE14" s="4"/>
      <c r="AF14" s="22"/>
      <c r="AG14" s="22"/>
      <c r="AH14" s="22"/>
      <c r="AI14" s="22"/>
      <c r="AJ14" s="22"/>
    </row>
    <row r="15" spans="1:36">
      <c r="A15" s="22"/>
      <c r="B15" s="28">
        <v>5</v>
      </c>
      <c r="C15" s="73">
        <v>-0.25466077301863949</v>
      </c>
      <c r="D15" s="73">
        <v>-0.16935101661939134</v>
      </c>
      <c r="E15" s="73">
        <v>-0.88442258575455313</v>
      </c>
      <c r="F15" s="73">
        <v>-0.49632744003065765</v>
      </c>
      <c r="G15" s="73">
        <v>0.49860941219398996</v>
      </c>
      <c r="H15" s="73">
        <v>0.7532765357325486</v>
      </c>
      <c r="I15" s="76">
        <v>-0.20276552477146323</v>
      </c>
      <c r="J15" s="2">
        <f t="shared" si="0"/>
        <v>-0.11408587449797783</v>
      </c>
      <c r="K15" s="2">
        <f t="shared" si="1"/>
        <v>-8.86796502734854E-2</v>
      </c>
      <c r="L15" s="29">
        <f t="shared" si="2"/>
        <v>7.8640803726276794E-3</v>
      </c>
      <c r="M15" s="62"/>
      <c r="N15" s="28">
        <v>205</v>
      </c>
      <c r="O15" s="2">
        <v>0.52323702659151594</v>
      </c>
      <c r="P15" s="2">
        <v>-0.50421479612745268</v>
      </c>
      <c r="Q15" s="2">
        <v>-0.13825613227469488</v>
      </c>
      <c r="R15" s="2">
        <v>-0.51894925054100749</v>
      </c>
      <c r="S15" s="2">
        <v>0.52223779322464847</v>
      </c>
      <c r="T15" s="2">
        <v>0.25523912522705827</v>
      </c>
      <c r="U15" s="69">
        <v>0.10780963797118796</v>
      </c>
      <c r="V15" s="2">
        <f t="shared" si="3"/>
        <v>4.916976695998599E-3</v>
      </c>
      <c r="W15" s="2">
        <f t="shared" si="4"/>
        <v>0.10289266127518937</v>
      </c>
      <c r="X15" s="29">
        <f t="shared" si="5"/>
        <v>1.0586899744290853E-2</v>
      </c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>
      <c r="A16" s="22"/>
      <c r="B16" s="28">
        <v>6</v>
      </c>
      <c r="C16" s="73">
        <v>0.56300841902065613</v>
      </c>
      <c r="D16" s="73">
        <v>-0.59972663831410156</v>
      </c>
      <c r="E16" s="73">
        <v>2.0267072505174162</v>
      </c>
      <c r="F16" s="73">
        <v>3.6091101289515866</v>
      </c>
      <c r="G16" s="73">
        <v>-2.9180590060171814</v>
      </c>
      <c r="H16" s="73">
        <v>-6.3527474828544905</v>
      </c>
      <c r="I16" s="76">
        <v>2.6170976200919966</v>
      </c>
      <c r="J16" s="2">
        <f t="shared" si="0"/>
        <v>0.97586216622750954</v>
      </c>
      <c r="K16" s="2">
        <f t="shared" si="1"/>
        <v>1.6412354538644871</v>
      </c>
      <c r="L16" s="29">
        <f t="shared" si="2"/>
        <v>2.693653815021769</v>
      </c>
      <c r="M16" s="62"/>
      <c r="N16" s="28">
        <v>206</v>
      </c>
      <c r="O16" s="2">
        <v>-0.51343344159401383</v>
      </c>
      <c r="P16" s="2">
        <v>-0.15631443344227572</v>
      </c>
      <c r="Q16" s="2">
        <v>2.7551091383128039</v>
      </c>
      <c r="R16" s="2">
        <v>-0.81900135965039966</v>
      </c>
      <c r="S16" s="2">
        <v>0.50860695911689358</v>
      </c>
      <c r="T16" s="2">
        <v>0.41586907288888569</v>
      </c>
      <c r="U16" s="69">
        <v>-0.26123934431494694</v>
      </c>
      <c r="V16" s="2">
        <f t="shared" si="3"/>
        <v>7.2570004729940893E-2</v>
      </c>
      <c r="W16" s="2">
        <f t="shared" si="4"/>
        <v>-0.33380934904488785</v>
      </c>
      <c r="X16" s="29">
        <f t="shared" si="5"/>
        <v>0.11142868150977177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>
      <c r="A17" s="22"/>
      <c r="B17" s="28">
        <v>7</v>
      </c>
      <c r="C17" s="73">
        <v>1.48117173804945</v>
      </c>
      <c r="D17" s="73">
        <v>1.2226431979239971</v>
      </c>
      <c r="E17" s="73">
        <v>0.35232815548368906</v>
      </c>
      <c r="F17" s="73">
        <v>0.53063140615805393</v>
      </c>
      <c r="G17" s="73">
        <v>-0.249666425730146</v>
      </c>
      <c r="H17" s="73">
        <v>-0.29542568920184631</v>
      </c>
      <c r="I17" s="76">
        <v>0.77023463062302677</v>
      </c>
      <c r="J17" s="2">
        <f t="shared" si="0"/>
        <v>-0.21921691614525052</v>
      </c>
      <c r="K17" s="2">
        <f t="shared" si="1"/>
        <v>0.98945154676827729</v>
      </c>
      <c r="L17" s="29">
        <f t="shared" si="2"/>
        <v>0.97901436340213643</v>
      </c>
      <c r="M17" s="62"/>
      <c r="N17" s="28">
        <v>207</v>
      </c>
      <c r="O17" s="2">
        <v>0.14642475228046314</v>
      </c>
      <c r="P17" s="2">
        <v>-1.253079659085464</v>
      </c>
      <c r="Q17" s="2">
        <v>0.20952526803720073</v>
      </c>
      <c r="R17" s="2">
        <v>-0.4504553428629629</v>
      </c>
      <c r="S17" s="2">
        <v>0.64859615402083159</v>
      </c>
      <c r="T17" s="2">
        <v>1.020012271213862</v>
      </c>
      <c r="U17" s="69">
        <v>-1.9051738281486197</v>
      </c>
      <c r="V17" s="2">
        <f t="shared" si="3"/>
        <v>7.8570675185290609E-2</v>
      </c>
      <c r="W17" s="2">
        <f t="shared" si="4"/>
        <v>-1.9837445033339103</v>
      </c>
      <c r="X17" s="29">
        <f t="shared" si="5"/>
        <v>3.9352422545075023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>
      <c r="A18" s="22"/>
      <c r="B18" s="28">
        <v>8</v>
      </c>
      <c r="C18" s="73">
        <v>0.89024364325843386</v>
      </c>
      <c r="D18" s="73">
        <v>1.0791578425715134</v>
      </c>
      <c r="E18" s="73">
        <v>3.2737796566096198</v>
      </c>
      <c r="F18" s="73">
        <v>1.4407927119165995</v>
      </c>
      <c r="G18" s="73">
        <v>-0.43932485798017556</v>
      </c>
      <c r="H18" s="73">
        <v>0.57255253311239729</v>
      </c>
      <c r="I18" s="76">
        <v>1.0309377913873274</v>
      </c>
      <c r="J18" s="2">
        <f t="shared" si="0"/>
        <v>-0.18765810165662036</v>
      </c>
      <c r="K18" s="2">
        <f t="shared" si="1"/>
        <v>1.2185958930439478</v>
      </c>
      <c r="L18" s="29">
        <f t="shared" si="2"/>
        <v>1.4849759505435767</v>
      </c>
      <c r="M18" s="62"/>
      <c r="N18" s="28">
        <v>208</v>
      </c>
      <c r="O18" s="2">
        <v>-0.73027875609618476</v>
      </c>
      <c r="P18" s="2">
        <v>-0.66176614718673044</v>
      </c>
      <c r="Q18" s="2">
        <v>-1.0204378784921997</v>
      </c>
      <c r="R18" s="2">
        <v>-0.18960041204627467</v>
      </c>
      <c r="S18" s="2">
        <v>0.58693930304854069</v>
      </c>
      <c r="T18" s="2">
        <v>0.53928726132548066</v>
      </c>
      <c r="U18" s="69">
        <v>-1.7017354734798247</v>
      </c>
      <c r="V18" s="2">
        <f t="shared" si="3"/>
        <v>-2.6269751452796482E-2</v>
      </c>
      <c r="W18" s="2">
        <f t="shared" si="4"/>
        <v>-1.6754657220270281</v>
      </c>
      <c r="X18" s="29">
        <f t="shared" si="5"/>
        <v>2.8071853856875508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ht="23.25">
      <c r="A19" s="22"/>
      <c r="B19" s="28">
        <v>9</v>
      </c>
      <c r="C19" s="73">
        <v>1.4730387639110338</v>
      </c>
      <c r="D19" s="73">
        <v>0.49227883268567524</v>
      </c>
      <c r="E19" s="73">
        <v>-0.17963079860611855</v>
      </c>
      <c r="F19" s="73">
        <v>0.13422472133861321</v>
      </c>
      <c r="G19" s="73">
        <v>-0.91575206155301814</v>
      </c>
      <c r="H19" s="73">
        <v>-1.5501524014088399</v>
      </c>
      <c r="I19" s="76">
        <v>0.95399758275194102</v>
      </c>
      <c r="J19" s="2">
        <f t="shared" si="0"/>
        <v>0.17259237854645204</v>
      </c>
      <c r="K19" s="2">
        <f>I19-J19</f>
        <v>0.78140520420548898</v>
      </c>
      <c r="L19" s="29">
        <f t="shared" si="2"/>
        <v>0.61059409315942192</v>
      </c>
      <c r="M19" s="62"/>
      <c r="N19" s="28">
        <v>209</v>
      </c>
      <c r="O19" s="2">
        <v>1.0618983429401655E-2</v>
      </c>
      <c r="P19" s="2">
        <v>0.13297396413950646</v>
      </c>
      <c r="Q19" s="2">
        <v>1.4162714626166453</v>
      </c>
      <c r="R19" s="2">
        <v>-0.43667741104699598</v>
      </c>
      <c r="S19" s="2">
        <v>0.5090919088141469</v>
      </c>
      <c r="T19" s="2">
        <v>0.48349545350108292</v>
      </c>
      <c r="U19" s="69">
        <v>0.22935172143272625</v>
      </c>
      <c r="V19" s="2">
        <f t="shared" si="3"/>
        <v>-7.3862320058266207E-2</v>
      </c>
      <c r="W19" s="2">
        <f t="shared" si="4"/>
        <v>0.30321404149099246</v>
      </c>
      <c r="X19" s="29">
        <f t="shared" si="5"/>
        <v>9.1938754957301291E-2</v>
      </c>
      <c r="Y19" s="22"/>
      <c r="Z19" s="67" t="s">
        <v>38</v>
      </c>
      <c r="AA19" s="22"/>
      <c r="AB19" s="22"/>
      <c r="AC19" s="22"/>
      <c r="AD19" s="22"/>
      <c r="AF19" s="22"/>
      <c r="AG19" s="22"/>
      <c r="AH19" s="22"/>
      <c r="AI19" s="22"/>
      <c r="AJ19" s="22"/>
    </row>
    <row r="20" spans="1:36" ht="23.25">
      <c r="A20" s="22"/>
      <c r="B20" s="28">
        <v>10</v>
      </c>
      <c r="C20" s="73">
        <v>-0.90618460090291375</v>
      </c>
      <c r="D20" s="73">
        <v>0.1241346006122292</v>
      </c>
      <c r="E20" s="73">
        <v>-0.48809473344110282</v>
      </c>
      <c r="F20" s="73">
        <v>-0.32827185655235447</v>
      </c>
      <c r="G20" s="73">
        <v>0.34197322456034407</v>
      </c>
      <c r="H20" s="73">
        <v>0.33553145127261075</v>
      </c>
      <c r="I20" s="76">
        <v>0.18618270356169547</v>
      </c>
      <c r="J20" s="2">
        <f t="shared" si="0"/>
        <v>-8.9655389257515442E-2</v>
      </c>
      <c r="K20" s="2">
        <f t="shared" si="1"/>
        <v>0.2758380928192109</v>
      </c>
      <c r="L20" s="29">
        <f t="shared" si="2"/>
        <v>7.608665345013961E-2</v>
      </c>
      <c r="M20" s="62"/>
      <c r="N20" s="28">
        <v>210</v>
      </c>
      <c r="O20" s="2">
        <v>1.0242475740766821</v>
      </c>
      <c r="P20" s="2">
        <v>0.19557858597187308</v>
      </c>
      <c r="Q20" s="2">
        <v>-0.42640620140766972</v>
      </c>
      <c r="R20" s="2">
        <v>0.21600449716248132</v>
      </c>
      <c r="S20" s="2">
        <v>0.26365201270121014</v>
      </c>
      <c r="T20" s="2">
        <v>0.24501666843656369</v>
      </c>
      <c r="U20" s="69">
        <v>0.43495284762050612</v>
      </c>
      <c r="V20" s="2">
        <f t="shared" si="3"/>
        <v>-0.15921476027393083</v>
      </c>
      <c r="W20" s="2">
        <f t="shared" si="4"/>
        <v>0.5941676078944369</v>
      </c>
      <c r="X20" s="29">
        <f t="shared" si="5"/>
        <v>0.3530351462709973</v>
      </c>
      <c r="Y20" s="22"/>
      <c r="Z20" s="7" t="s">
        <v>31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ht="23.25">
      <c r="A21" s="22"/>
      <c r="B21" s="28">
        <v>11</v>
      </c>
      <c r="C21" s="73">
        <v>6.9554197059829306E-2</v>
      </c>
      <c r="D21" s="73">
        <v>-1.1227324532895255</v>
      </c>
      <c r="E21" s="73">
        <v>-6.6740615024884591E-3</v>
      </c>
      <c r="F21" s="73">
        <v>-0.59858812607700074</v>
      </c>
      <c r="G21" s="73">
        <v>-0.12175698422754459</v>
      </c>
      <c r="H21" s="73">
        <v>0.46440733339943863</v>
      </c>
      <c r="I21" s="76">
        <v>-1.2084064010982525</v>
      </c>
      <c r="J21" s="2">
        <f t="shared" si="0"/>
        <v>0.24818430278207917</v>
      </c>
      <c r="K21" s="2">
        <f t="shared" si="1"/>
        <v>-1.4565907038803316</v>
      </c>
      <c r="L21" s="29">
        <f t="shared" si="2"/>
        <v>2.1216564786305998</v>
      </c>
      <c r="M21" s="62"/>
      <c r="N21" s="28">
        <v>211</v>
      </c>
      <c r="O21" s="2">
        <v>-6.1408160285518362E-2</v>
      </c>
      <c r="P21" s="2">
        <v>0.2260344690629818</v>
      </c>
      <c r="Q21" s="2">
        <v>-0.57647006324851569</v>
      </c>
      <c r="R21" s="2">
        <v>-0.37937383024377358</v>
      </c>
      <c r="S21" s="2">
        <v>0.14024141067854817</v>
      </c>
      <c r="T21" s="2">
        <v>-5.6939801703273188E-2</v>
      </c>
      <c r="U21" s="69">
        <v>6.1109609481685943E-2</v>
      </c>
      <c r="V21" s="2">
        <f t="shared" si="3"/>
        <v>-4.9746128268725834E-2</v>
      </c>
      <c r="W21" s="2">
        <f t="shared" si="4"/>
        <v>0.11085573775041177</v>
      </c>
      <c r="X21" s="29">
        <f t="shared" si="5"/>
        <v>1.2288994592188069E-2</v>
      </c>
      <c r="Y21" s="22"/>
      <c r="Z21" s="55" t="e">
        <f>SQRT(1-V8^2)</f>
        <v>#NUM!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spans="1:36" ht="23.25">
      <c r="A22" s="22"/>
      <c r="B22" s="28">
        <v>12</v>
      </c>
      <c r="C22" s="73">
        <v>-1.0656734080823502</v>
      </c>
      <c r="D22" s="73">
        <v>-0.654559509580945</v>
      </c>
      <c r="E22" s="73">
        <v>-0.28440796001551349</v>
      </c>
      <c r="F22" s="73">
        <v>-0.27939330109611976</v>
      </c>
      <c r="G22" s="73">
        <v>0.71069271535098766</v>
      </c>
      <c r="H22" s="73">
        <v>0.59006334573117514</v>
      </c>
      <c r="I22" s="76">
        <v>-0.15580902742834568</v>
      </c>
      <c r="J22" s="2">
        <f t="shared" si="0"/>
        <v>-3.6377931853585142E-2</v>
      </c>
      <c r="K22" s="2">
        <f t="shared" si="1"/>
        <v>-0.11943109557476053</v>
      </c>
      <c r="L22" s="29">
        <f t="shared" si="2"/>
        <v>1.4263786590187585E-2</v>
      </c>
      <c r="M22" s="62"/>
      <c r="N22" s="28">
        <v>212</v>
      </c>
      <c r="O22" s="2">
        <v>-0.29802806840863694</v>
      </c>
      <c r="P22" s="2">
        <v>-1.1181857947930403</v>
      </c>
      <c r="Q22" s="2">
        <v>1.0097270941525328E-2</v>
      </c>
      <c r="R22" s="2">
        <v>-0.70995129414228009</v>
      </c>
      <c r="S22" s="2">
        <v>0.67846329438665465</v>
      </c>
      <c r="T22" s="2">
        <v>0.35536730487284462</v>
      </c>
      <c r="U22" s="69">
        <v>-0.33686447432034311</v>
      </c>
      <c r="V22" s="2">
        <f t="shared" si="3"/>
        <v>0.12271996316961301</v>
      </c>
      <c r="W22" s="2">
        <f t="shared" si="4"/>
        <v>-0.45958443748995614</v>
      </c>
      <c r="X22" s="29">
        <f t="shared" si="5"/>
        <v>0.21121785518295941</v>
      </c>
      <c r="Y22" s="22"/>
      <c r="Z22" s="7" t="s">
        <v>11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 ht="23.25">
      <c r="A23" s="22"/>
      <c r="B23" s="28">
        <v>13</v>
      </c>
      <c r="C23" s="73">
        <v>-0.28826011947441782</v>
      </c>
      <c r="D23" s="73">
        <v>-0.18237840774169684</v>
      </c>
      <c r="E23" s="73">
        <v>3.4327207919212133</v>
      </c>
      <c r="F23" s="73">
        <v>-0.2852045741812716</v>
      </c>
      <c r="G23" s="73">
        <v>0.45813489964052978</v>
      </c>
      <c r="H23" s="73">
        <v>0.55256759523266763</v>
      </c>
      <c r="I23" s="76">
        <v>-1.7149381879753418</v>
      </c>
      <c r="J23" s="2">
        <f t="shared" si="0"/>
        <v>3.4771983059013301E-2</v>
      </c>
      <c r="K23" s="2">
        <f t="shared" si="1"/>
        <v>-1.749710171034355</v>
      </c>
      <c r="L23" s="29">
        <f t="shared" si="2"/>
        <v>3.0614856826210719</v>
      </c>
      <c r="M23" s="62"/>
      <c r="N23" s="28">
        <v>213</v>
      </c>
      <c r="O23" s="2">
        <v>0.467368637850826</v>
      </c>
      <c r="P23" s="2">
        <v>0.68247827251644289</v>
      </c>
      <c r="Q23" s="2">
        <v>0.21930903350030453</v>
      </c>
      <c r="R23" s="2">
        <v>-8.2404917457056595E-2</v>
      </c>
      <c r="S23" s="2">
        <v>0.54869657144843442</v>
      </c>
      <c r="T23" s="2">
        <v>0.82410836270973709</v>
      </c>
      <c r="U23" s="69">
        <v>0.17991209188576321</v>
      </c>
      <c r="V23" s="2">
        <f t="shared" si="3"/>
        <v>-0.28819877344849504</v>
      </c>
      <c r="W23" s="2">
        <f t="shared" si="4"/>
        <v>0.46811086533425827</v>
      </c>
      <c r="X23" s="29">
        <f t="shared" si="5"/>
        <v>0.21912778224398807</v>
      </c>
      <c r="Y23" s="22"/>
      <c r="Z23" s="8" t="s">
        <v>14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 ht="23.25">
      <c r="A24" s="22"/>
      <c r="B24" s="28">
        <v>14</v>
      </c>
      <c r="C24" s="73">
        <v>1.7216118150329933</v>
      </c>
      <c r="D24" s="73">
        <v>2.0312891813692602</v>
      </c>
      <c r="E24" s="73">
        <v>-1.1955085849888734</v>
      </c>
      <c r="F24" s="73">
        <v>1.4139483961436945</v>
      </c>
      <c r="G24" s="73">
        <v>-1.0997678768904837</v>
      </c>
      <c r="H24" s="73">
        <v>-0.36163104057163425</v>
      </c>
      <c r="I24" s="76">
        <v>1.3415060957137692</v>
      </c>
      <c r="J24" s="2">
        <f t="shared" si="0"/>
        <v>-0.31325687231835581</v>
      </c>
      <c r="K24" s="2">
        <f t="shared" si="1"/>
        <v>1.654762968032125</v>
      </c>
      <c r="L24" s="29">
        <f t="shared" si="2"/>
        <v>2.7382404803704876</v>
      </c>
      <c r="M24" s="62"/>
      <c r="N24" s="28">
        <v>214</v>
      </c>
      <c r="O24" s="2">
        <v>-0.69904338927947907</v>
      </c>
      <c r="P24" s="2">
        <v>0.2431430013074421</v>
      </c>
      <c r="Q24" s="2">
        <v>-0.20421069614203749</v>
      </c>
      <c r="R24" s="2">
        <v>0.22459579822855369</v>
      </c>
      <c r="S24" s="2">
        <v>-1.5089857072686952</v>
      </c>
      <c r="T24" s="2">
        <v>-0.59374445373735207</v>
      </c>
      <c r="U24" s="69">
        <v>1.1852407473801401</v>
      </c>
      <c r="V24" s="2">
        <f t="shared" si="3"/>
        <v>0.2706446829031029</v>
      </c>
      <c r="W24" s="2">
        <f t="shared" si="4"/>
        <v>0.91459606447703723</v>
      </c>
      <c r="X24" s="29">
        <f t="shared" si="5"/>
        <v>0.83648596115688489</v>
      </c>
      <c r="Y24" s="22"/>
      <c r="Z24" s="52">
        <f>V8*AF6</f>
        <v>6100.6006625598875</v>
      </c>
    </row>
    <row r="25" spans="1:36" ht="23.25">
      <c r="A25" s="22"/>
      <c r="B25" s="28">
        <v>15</v>
      </c>
      <c r="C25" s="73">
        <v>2.0860474702585154</v>
      </c>
      <c r="D25" s="73">
        <v>2.6609784575584299</v>
      </c>
      <c r="E25" s="73">
        <v>-0.38610582977399965</v>
      </c>
      <c r="F25" s="73">
        <v>2.4226018734906964</v>
      </c>
      <c r="G25" s="73">
        <v>0.35972190696222972</v>
      </c>
      <c r="H25" s="73">
        <v>-3.5907868628839075</v>
      </c>
      <c r="I25" s="76">
        <v>1.7109727534442778</v>
      </c>
      <c r="J25" s="2">
        <f t="shared" si="0"/>
        <v>-0.55922123398487189</v>
      </c>
      <c r="K25" s="2">
        <f t="shared" si="1"/>
        <v>2.2701939874291499</v>
      </c>
      <c r="L25" s="29">
        <f t="shared" si="2"/>
        <v>5.1537807405594629</v>
      </c>
      <c r="M25" s="62"/>
      <c r="N25" s="28">
        <v>215</v>
      </c>
      <c r="O25" s="2">
        <v>0.85721820633715051</v>
      </c>
      <c r="P25" s="2">
        <v>-0.61870408082995754</v>
      </c>
      <c r="Q25" s="2">
        <v>-0.48989388738793316</v>
      </c>
      <c r="R25" s="2">
        <v>-0.24394659830287349</v>
      </c>
      <c r="S25" s="2">
        <v>-5.4340595518462466E-2</v>
      </c>
      <c r="T25" s="2">
        <v>-0.32945011680906172</v>
      </c>
      <c r="U25" s="69">
        <v>-1.0900475558594003</v>
      </c>
      <c r="V25" s="2">
        <f t="shared" si="3"/>
        <v>0.13549714659194015</v>
      </c>
      <c r="W25" s="2">
        <f t="shared" si="4"/>
        <v>-1.2255447024513404</v>
      </c>
      <c r="X25" s="29">
        <f t="shared" si="5"/>
        <v>1.5019598177065445</v>
      </c>
      <c r="Y25" s="22"/>
      <c r="Z25" s="7" t="s">
        <v>12</v>
      </c>
    </row>
    <row r="26" spans="1:36" ht="23.25">
      <c r="A26" s="22"/>
      <c r="B26" s="28">
        <v>16</v>
      </c>
      <c r="C26" s="73">
        <v>-0.41241448852114376</v>
      </c>
      <c r="D26" s="73">
        <v>-0.11698119843025478</v>
      </c>
      <c r="E26" s="73">
        <v>-0.69709194516905915</v>
      </c>
      <c r="F26" s="73">
        <v>-0.15074183453788209</v>
      </c>
      <c r="G26" s="73">
        <v>0.6770237033463592</v>
      </c>
      <c r="H26" s="73">
        <v>-0.61991037646824632</v>
      </c>
      <c r="I26" s="76">
        <v>0.11146884485945918</v>
      </c>
      <c r="J26" s="2">
        <f t="shared" si="0"/>
        <v>-7.5054139387933053E-2</v>
      </c>
      <c r="K26" s="2">
        <f t="shared" si="1"/>
        <v>0.18652298424739222</v>
      </c>
      <c r="L26" s="29">
        <f t="shared" si="2"/>
        <v>3.4790823652552927E-2</v>
      </c>
      <c r="M26" s="62"/>
      <c r="N26" s="28">
        <v>216</v>
      </c>
      <c r="O26" s="2">
        <v>0.23553234117242222</v>
      </c>
      <c r="P26" s="2">
        <v>0.89928718450909606</v>
      </c>
      <c r="Q26" s="2">
        <v>0.67909735993274956</v>
      </c>
      <c r="R26" s="2">
        <v>-0.12722413026666954</v>
      </c>
      <c r="S26" s="2">
        <v>0.59586782343152123</v>
      </c>
      <c r="T26" s="2">
        <v>0.81847478431100917</v>
      </c>
      <c r="U26" s="69">
        <v>-7.0175383431387989E-2</v>
      </c>
      <c r="V26" s="2">
        <f t="shared" si="3"/>
        <v>-0.31325833580102752</v>
      </c>
      <c r="W26" s="2">
        <f t="shared" si="4"/>
        <v>0.24308295236963953</v>
      </c>
      <c r="X26" s="29">
        <f t="shared" si="5"/>
        <v>5.9089321732740445E-2</v>
      </c>
      <c r="Y26" s="22"/>
      <c r="Z26" s="8" t="s">
        <v>13</v>
      </c>
    </row>
    <row r="27" spans="1:36" ht="23.25">
      <c r="A27" s="22"/>
      <c r="B27" s="28">
        <v>17</v>
      </c>
      <c r="C27" s="73">
        <v>-0.90304649294674144</v>
      </c>
      <c r="D27" s="73">
        <v>-0.13759881261728182</v>
      </c>
      <c r="E27" s="73">
        <v>-0.8390726286204051</v>
      </c>
      <c r="F27" s="73">
        <v>-0.27015178128009981</v>
      </c>
      <c r="G27" s="73">
        <v>0.689103509003128</v>
      </c>
      <c r="H27" s="73">
        <v>0.65503288932486436</v>
      </c>
      <c r="I27" s="76">
        <v>-0.27006415674267509</v>
      </c>
      <c r="J27" s="2">
        <f t="shared" si="0"/>
        <v>-0.1557553759987855</v>
      </c>
      <c r="K27" s="2">
        <f t="shared" si="1"/>
        <v>-0.11430878074388959</v>
      </c>
      <c r="L27" s="29">
        <f t="shared" si="2"/>
        <v>1.3066497355154623E-2</v>
      </c>
      <c r="M27" s="62"/>
      <c r="N27" s="28">
        <v>217</v>
      </c>
      <c r="O27" s="2">
        <v>0.41236763174944785</v>
      </c>
      <c r="P27" s="2">
        <v>0.47955755007678658</v>
      </c>
      <c r="Q27" s="2">
        <v>0.60168425400779735</v>
      </c>
      <c r="R27" s="2">
        <v>0.4415831971624628</v>
      </c>
      <c r="S27" s="2">
        <v>-0.10067665871575111</v>
      </c>
      <c r="T27" s="2">
        <v>0.17185127337789491</v>
      </c>
      <c r="U27" s="69">
        <v>0.4519379249208722</v>
      </c>
      <c r="V27" s="2">
        <f t="shared" si="3"/>
        <v>-0.11065229367870082</v>
      </c>
      <c r="W27" s="2">
        <f t="shared" si="4"/>
        <v>0.56259021859957303</v>
      </c>
      <c r="X27" s="29">
        <f t="shared" si="5"/>
        <v>0.31650775406391535</v>
      </c>
      <c r="Y27" s="22"/>
      <c r="Z27" s="52">
        <f>NORMSINV(0.95)*Z24</f>
        <v>10034.595126394186</v>
      </c>
      <c r="AE27" s="71">
        <f>Z10-Z24</f>
        <v>2987.5904138429523</v>
      </c>
    </row>
    <row r="28" spans="1:36" ht="23.25">
      <c r="A28" s="22"/>
      <c r="B28" s="28">
        <v>18</v>
      </c>
      <c r="C28" s="73">
        <v>-1.1121892206337354</v>
      </c>
      <c r="D28" s="73">
        <v>-0.8705434192426702</v>
      </c>
      <c r="E28" s="73">
        <v>-0.51576194532572994</v>
      </c>
      <c r="F28" s="73">
        <v>-0.64501449992084825</v>
      </c>
      <c r="G28" s="73">
        <v>0.27195534573757052</v>
      </c>
      <c r="H28" s="73">
        <v>2.5698662470683109E-4</v>
      </c>
      <c r="I28" s="76">
        <v>-1.7804955502600603</v>
      </c>
      <c r="J28" s="2">
        <f t="shared" si="0"/>
        <v>0.16739907960859718</v>
      </c>
      <c r="K28" s="2">
        <f t="shared" si="1"/>
        <v>-1.9478946298686575</v>
      </c>
      <c r="L28" s="29">
        <f t="shared" si="2"/>
        <v>3.7942934890711539</v>
      </c>
      <c r="M28" s="62"/>
      <c r="N28" s="28">
        <v>218</v>
      </c>
      <c r="O28" s="2">
        <v>-0.89197168945027472</v>
      </c>
      <c r="P28" s="2">
        <v>-0.50605139131361709</v>
      </c>
      <c r="Q28" s="2">
        <v>-1.152360349089967</v>
      </c>
      <c r="R28" s="2">
        <v>-0.52225870251459217</v>
      </c>
      <c r="S28" s="2">
        <v>0.56862149688932506</v>
      </c>
      <c r="T28" s="2">
        <v>0.18915811184760767</v>
      </c>
      <c r="U28" s="69">
        <v>-0.14274553416524474</v>
      </c>
      <c r="V28" s="2">
        <f t="shared" si="3"/>
        <v>1.3325909816973656E-3</v>
      </c>
      <c r="W28" s="2">
        <f t="shared" si="4"/>
        <v>-0.1440781251469421</v>
      </c>
      <c r="X28" s="29">
        <f t="shared" si="5"/>
        <v>2.0758506145857909E-2</v>
      </c>
      <c r="Y28" s="22"/>
      <c r="Z28" s="9" t="s">
        <v>17</v>
      </c>
      <c r="AE28">
        <f>AE27/Z24</f>
        <v>0.48972069786146638</v>
      </c>
    </row>
    <row r="29" spans="1:36" ht="23.25">
      <c r="A29" s="22"/>
      <c r="B29" s="28">
        <v>19</v>
      </c>
      <c r="C29" s="73">
        <v>-0.39230915941270489</v>
      </c>
      <c r="D29" s="73">
        <v>0.73961440436309989</v>
      </c>
      <c r="E29" s="73">
        <v>0.42061367249168446</v>
      </c>
      <c r="F29" s="73">
        <v>0.39573723455063869</v>
      </c>
      <c r="G29" s="73">
        <v>-0.9324913788406537</v>
      </c>
      <c r="H29" s="73">
        <v>0.40012862699104429</v>
      </c>
      <c r="I29" s="76">
        <v>0.73473631213418056</v>
      </c>
      <c r="J29" s="2">
        <f t="shared" si="0"/>
        <v>1.9111160688512971E-2</v>
      </c>
      <c r="K29" s="2">
        <f t="shared" si="1"/>
        <v>0.71562515144566763</v>
      </c>
      <c r="L29" s="29">
        <f t="shared" si="2"/>
        <v>0.51211935738163472</v>
      </c>
      <c r="M29" s="62"/>
      <c r="N29" s="28">
        <v>219</v>
      </c>
      <c r="O29" s="2">
        <v>-0.56855877286275702</v>
      </c>
      <c r="P29" s="2">
        <v>-1.086951937909195</v>
      </c>
      <c r="Q29" s="2">
        <v>-0.75995566096406653</v>
      </c>
      <c r="R29" s="2">
        <v>-0.58214792064419241</v>
      </c>
      <c r="S29" s="2">
        <v>0.44285543090016927</v>
      </c>
      <c r="T29" s="2">
        <v>0.35121050034402829</v>
      </c>
      <c r="U29" s="69">
        <v>0.34356796080858332</v>
      </c>
      <c r="V29" s="2">
        <f t="shared" si="3"/>
        <v>0.13170977543196563</v>
      </c>
      <c r="W29" s="2">
        <f t="shared" si="4"/>
        <v>0.21185818537661769</v>
      </c>
      <c r="X29" s="29">
        <f t="shared" si="5"/>
        <v>4.4883890711073307E-2</v>
      </c>
      <c r="Y29" s="22"/>
      <c r="Z29" s="51">
        <f>-LOG(X25,2)</f>
        <v>-0.58684621659989034</v>
      </c>
    </row>
    <row r="30" spans="1:36" ht="23.25">
      <c r="A30" s="22"/>
      <c r="B30" s="28">
        <v>20</v>
      </c>
      <c r="C30" s="73">
        <v>1.0968399412610437</v>
      </c>
      <c r="D30" s="73">
        <v>-0.89596609998766041</v>
      </c>
      <c r="E30" s="73">
        <v>-0.80535240084991566</v>
      </c>
      <c r="F30" s="73">
        <v>-0.59582467927346838</v>
      </c>
      <c r="G30" s="73">
        <v>0.68108963922858723</v>
      </c>
      <c r="H30" s="73">
        <v>0.69743302411109298</v>
      </c>
      <c r="I30" s="76">
        <v>-5.659118875902204E-2</v>
      </c>
      <c r="J30" s="2">
        <f t="shared" si="0"/>
        <v>-3.2853430258525725E-2</v>
      </c>
      <c r="K30" s="2">
        <f t="shared" si="1"/>
        <v>-2.3737758500496316E-2</v>
      </c>
      <c r="L30" s="29">
        <f t="shared" si="2"/>
        <v>5.6348117862788506E-4</v>
      </c>
      <c r="M30" s="62"/>
      <c r="N30" s="28">
        <v>220</v>
      </c>
      <c r="O30" s="2">
        <v>-1.2919585598536756</v>
      </c>
      <c r="P30" s="2">
        <v>-0.42993370695725575</v>
      </c>
      <c r="Q30" s="2">
        <v>0.65736253475716944</v>
      </c>
      <c r="R30" s="2">
        <v>-4.7444093608724029E-2</v>
      </c>
      <c r="S30" s="2">
        <v>-2.1725306374667586</v>
      </c>
      <c r="T30" s="2">
        <v>-0.68644412849479441</v>
      </c>
      <c r="U30" s="69">
        <v>-0.81265522110736665</v>
      </c>
      <c r="V30" s="2">
        <f t="shared" si="3"/>
        <v>0.59130097395192127</v>
      </c>
      <c r="W30" s="2">
        <f t="shared" si="4"/>
        <v>-1.4039561950592878</v>
      </c>
      <c r="X30" s="29">
        <f t="shared" si="5"/>
        <v>1.9710929976453531</v>
      </c>
      <c r="Y30" s="22"/>
      <c r="Z30" s="9" t="s">
        <v>39</v>
      </c>
    </row>
    <row r="31" spans="1:36" ht="23.25">
      <c r="A31" s="22"/>
      <c r="B31" s="28">
        <v>21</v>
      </c>
      <c r="C31" s="73">
        <v>-0.42968765449148411</v>
      </c>
      <c r="D31" s="73">
        <v>-0.73086687270366058</v>
      </c>
      <c r="E31" s="73">
        <v>-1.2238142347495387</v>
      </c>
      <c r="F31" s="73">
        <v>-0.75566743701134143</v>
      </c>
      <c r="G31" s="73">
        <v>0.76126204024361377</v>
      </c>
      <c r="H31" s="73">
        <v>0.72165734339114262</v>
      </c>
      <c r="I31" s="76">
        <v>-0.51012440848291141</v>
      </c>
      <c r="J31" s="2">
        <f t="shared" si="0"/>
        <v>-4.7970464490428827E-2</v>
      </c>
      <c r="K31" s="2">
        <f t="shared" si="1"/>
        <v>-0.46215394399248255</v>
      </c>
      <c r="L31" s="29">
        <f t="shared" si="2"/>
        <v>0.21358626794780669</v>
      </c>
      <c r="M31" s="62"/>
      <c r="N31" s="28">
        <v>221</v>
      </c>
      <c r="O31" s="2">
        <v>0.90121311343719401</v>
      </c>
      <c r="P31" s="2">
        <v>1.5589108361656252</v>
      </c>
      <c r="Q31" s="2">
        <v>-1.1712346338006703</v>
      </c>
      <c r="R31" s="2">
        <v>0.51040300654498416</v>
      </c>
      <c r="S31" s="2">
        <v>-1.382642929750106E-2</v>
      </c>
      <c r="T31" s="2">
        <v>-4.6883103683301432E-2</v>
      </c>
      <c r="U31" s="69">
        <v>6.1337958508297187E-2</v>
      </c>
      <c r="V31" s="2">
        <f t="shared" si="3"/>
        <v>-0.38673131907638048</v>
      </c>
      <c r="W31" s="2">
        <f t="shared" si="4"/>
        <v>0.44806927758467768</v>
      </c>
      <c r="X31" s="29">
        <f t="shared" si="5"/>
        <v>0.20076607751525494</v>
      </c>
      <c r="Y31" s="22"/>
      <c r="Z31" s="50">
        <f>Z29/2.05</f>
        <v>-0.28626644712189775</v>
      </c>
    </row>
    <row r="32" spans="1:36">
      <c r="A32" s="22"/>
      <c r="B32" s="28">
        <v>22</v>
      </c>
      <c r="C32" s="73">
        <v>0.32291523152678137</v>
      </c>
      <c r="D32" s="73">
        <v>1.8269777386219883</v>
      </c>
      <c r="E32" s="73">
        <v>2.0065518020836537</v>
      </c>
      <c r="F32" s="73">
        <v>0.91228214655765316</v>
      </c>
      <c r="G32" s="73">
        <v>-1.6925613831390693</v>
      </c>
      <c r="H32" s="73">
        <v>-1.5672830777641953</v>
      </c>
      <c r="I32" s="76">
        <v>1.5235891949538309</v>
      </c>
      <c r="J32" s="2">
        <f t="shared" si="0"/>
        <v>0.12174731824658677</v>
      </c>
      <c r="K32" s="2">
        <f t="shared" si="1"/>
        <v>1.4018418767072442</v>
      </c>
      <c r="L32" s="29">
        <f t="shared" si="2"/>
        <v>1.9651606472900887</v>
      </c>
      <c r="M32" s="62"/>
      <c r="N32" s="28">
        <v>222</v>
      </c>
      <c r="O32" s="2">
        <v>-0.53648206295691592</v>
      </c>
      <c r="P32" s="2">
        <v>4.7759713501285626E-2</v>
      </c>
      <c r="Q32" s="2">
        <v>0.50108096154826254</v>
      </c>
      <c r="R32" s="2">
        <v>0.31965635314223756</v>
      </c>
      <c r="S32" s="2">
        <v>-2.1525658002340036</v>
      </c>
      <c r="T32" s="2">
        <v>-0.80415702225242447</v>
      </c>
      <c r="U32" s="69">
        <v>-8.8908017059555436E-2</v>
      </c>
      <c r="V32" s="2">
        <f t="shared" si="3"/>
        <v>0.45401732181070953</v>
      </c>
      <c r="W32" s="2">
        <f t="shared" si="4"/>
        <v>-0.54292533887026495</v>
      </c>
      <c r="X32" s="29">
        <f t="shared" si="5"/>
        <v>0.29476792358739201</v>
      </c>
      <c r="Y32" s="22"/>
      <c r="Z32" s="22"/>
    </row>
    <row r="33" spans="1:27">
      <c r="A33" s="22"/>
      <c r="B33" s="28">
        <v>23</v>
      </c>
      <c r="C33" s="73">
        <v>0.88643879520586322</v>
      </c>
      <c r="D33" s="73">
        <v>0.86067418223166059</v>
      </c>
      <c r="E33" s="73">
        <v>1.9542127128370828</v>
      </c>
      <c r="F33" s="73">
        <v>0.14649441106770855</v>
      </c>
      <c r="G33" s="73">
        <v>0.42955868321528762</v>
      </c>
      <c r="H33" s="73">
        <v>0.31720023235701972</v>
      </c>
      <c r="I33" s="76">
        <v>9.9077351947863698E-2</v>
      </c>
      <c r="J33" s="2">
        <f t="shared" si="0"/>
        <v>-0.2464433302545212</v>
      </c>
      <c r="K33" s="2">
        <f t="shared" si="1"/>
        <v>0.34552068220238491</v>
      </c>
      <c r="L33" s="29">
        <f t="shared" si="2"/>
        <v>0.11938454182960147</v>
      </c>
      <c r="M33" s="62"/>
      <c r="N33" s="28">
        <v>223</v>
      </c>
      <c r="O33" s="2">
        <v>-1.0219519105157353</v>
      </c>
      <c r="P33" s="2">
        <v>-0.95419405840839033</v>
      </c>
      <c r="Q33" s="2">
        <v>-0.1756137300063548</v>
      </c>
      <c r="R33" s="2">
        <v>-0.7337217321167453</v>
      </c>
      <c r="S33" s="2">
        <v>0.56955263476769857</v>
      </c>
      <c r="T33" s="2">
        <v>0.63116458953172838</v>
      </c>
      <c r="U33" s="69">
        <v>-2.0872987563992198</v>
      </c>
      <c r="V33" s="2">
        <f t="shared" si="3"/>
        <v>0.10424066677068941</v>
      </c>
      <c r="W33" s="2">
        <f t="shared" si="4"/>
        <v>-2.191539423169909</v>
      </c>
      <c r="X33" s="29">
        <f t="shared" si="5"/>
        <v>4.8028450433078973</v>
      </c>
      <c r="Y33" s="22"/>
      <c r="Z33" s="22"/>
    </row>
    <row r="34" spans="1:27">
      <c r="A34" s="22"/>
      <c r="B34" s="28">
        <v>24</v>
      </c>
      <c r="C34" s="73">
        <v>1.3892742120626473</v>
      </c>
      <c r="D34" s="73">
        <v>2.5359224093973234</v>
      </c>
      <c r="E34" s="73">
        <v>-0.77512988747691924</v>
      </c>
      <c r="F34" s="73">
        <v>0.30205962572536338</v>
      </c>
      <c r="G34" s="73">
        <v>0.32004022389650455</v>
      </c>
      <c r="H34" s="73">
        <v>-1.9569503487275683</v>
      </c>
      <c r="I34" s="76">
        <v>0.54764036567945984</v>
      </c>
      <c r="J34" s="2">
        <f t="shared" si="0"/>
        <v>-0.47273821796870197</v>
      </c>
      <c r="K34" s="2">
        <f t="shared" si="1"/>
        <v>1.0203785836481618</v>
      </c>
      <c r="L34" s="29">
        <f t="shared" si="2"/>
        <v>1.0411724539678286</v>
      </c>
      <c r="M34" s="62"/>
      <c r="N34" s="28">
        <v>224</v>
      </c>
      <c r="O34" s="2">
        <v>-0.57559635089576378</v>
      </c>
      <c r="P34" s="2">
        <v>0.70500228384033581</v>
      </c>
      <c r="Q34" s="2">
        <v>0.38114867148270504</v>
      </c>
      <c r="R34" s="2">
        <v>-0.27118235303976868</v>
      </c>
      <c r="S34" s="2">
        <v>0.56899748843062314</v>
      </c>
      <c r="T34" s="2">
        <v>0.66331847789879428</v>
      </c>
      <c r="U34" s="69">
        <v>-5.1606534472057361E-2</v>
      </c>
      <c r="V34" s="2">
        <f t="shared" si="3"/>
        <v>-0.23941236936945773</v>
      </c>
      <c r="W34" s="2">
        <f t="shared" si="4"/>
        <v>0.18780583489740038</v>
      </c>
      <c r="X34" s="29">
        <f t="shared" si="5"/>
        <v>3.5271031621509609E-2</v>
      </c>
      <c r="Y34" s="22"/>
      <c r="Z34" s="22"/>
    </row>
    <row r="35" spans="1:27">
      <c r="A35" s="22"/>
      <c r="B35" s="28">
        <v>25</v>
      </c>
      <c r="C35" s="73">
        <v>1.7982689576335547</v>
      </c>
      <c r="D35" s="73">
        <v>-0.60101685352671308</v>
      </c>
      <c r="E35" s="73">
        <v>-0.17950506799473562</v>
      </c>
      <c r="F35" s="73">
        <v>-0.4022296808487752</v>
      </c>
      <c r="G35" s="73">
        <v>0.48380873408758107</v>
      </c>
      <c r="H35" s="73">
        <v>0.3585879945808545</v>
      </c>
      <c r="I35" s="76">
        <v>-1.8372009706271697</v>
      </c>
      <c r="J35" s="2">
        <f t="shared" si="0"/>
        <v>-3.1716031047401179E-2</v>
      </c>
      <c r="K35" s="2">
        <f t="shared" si="1"/>
        <v>-1.8054849395797685</v>
      </c>
      <c r="L35" s="29">
        <f t="shared" si="2"/>
        <v>3.2597758670493602</v>
      </c>
      <c r="M35" s="62"/>
      <c r="N35" s="28">
        <v>225</v>
      </c>
      <c r="O35" s="2">
        <v>-2.2074236258076918</v>
      </c>
      <c r="P35" s="2">
        <v>-1.2784646146912306</v>
      </c>
      <c r="Q35" s="2">
        <v>-0.26792541924706087</v>
      </c>
      <c r="R35" s="2">
        <v>-0.73024883666743345</v>
      </c>
      <c r="S35" s="2">
        <v>0.6669398817004657</v>
      </c>
      <c r="T35" s="2">
        <v>0.53668212554034211</v>
      </c>
      <c r="U35" s="69">
        <v>5.550059405204897E-3</v>
      </c>
      <c r="V35" s="2">
        <f t="shared" si="3"/>
        <v>0.17760236290169376</v>
      </c>
      <c r="W35" s="2">
        <f t="shared" si="4"/>
        <v>-0.17205230349648887</v>
      </c>
      <c r="X35" s="29">
        <f t="shared" si="5"/>
        <v>2.9601995138447915E-2</v>
      </c>
      <c r="Y35" s="22"/>
      <c r="Z35" s="22"/>
    </row>
    <row r="36" spans="1:27">
      <c r="A36" s="22"/>
      <c r="B36" s="28">
        <v>26</v>
      </c>
      <c r="C36" s="73">
        <v>-1.1633937007639976</v>
      </c>
      <c r="D36" s="73">
        <v>9.9719112961496145E-2</v>
      </c>
      <c r="E36" s="73">
        <v>-0.68169840052053832</v>
      </c>
      <c r="F36" s="73">
        <v>-0.44622992074030465</v>
      </c>
      <c r="G36" s="73">
        <v>0.4966596694336608</v>
      </c>
      <c r="H36" s="73">
        <v>0.28261292680236899</v>
      </c>
      <c r="I36" s="76">
        <v>0.15056655192633364</v>
      </c>
      <c r="J36" s="2">
        <f t="shared" si="0"/>
        <v>-0.10449049226019511</v>
      </c>
      <c r="K36" s="2">
        <f t="shared" si="1"/>
        <v>0.25505704418652875</v>
      </c>
      <c r="L36" s="29">
        <f t="shared" si="2"/>
        <v>6.5054095789168875E-2</v>
      </c>
      <c r="M36" s="62"/>
      <c r="N36" s="28">
        <v>226</v>
      </c>
      <c r="O36" s="2">
        <v>0.84326977113325463</v>
      </c>
      <c r="P36" s="2">
        <v>-0.32970440940879853</v>
      </c>
      <c r="Q36" s="2">
        <v>0.54738865676438542</v>
      </c>
      <c r="R36" s="2">
        <v>-0.76248659711889011</v>
      </c>
      <c r="S36" s="2">
        <v>0.51156920285755303</v>
      </c>
      <c r="T36" s="2">
        <v>0.30065744676748657</v>
      </c>
      <c r="U36" s="69">
        <v>-0.3574658753319942</v>
      </c>
      <c r="V36" s="2">
        <f t="shared" si="3"/>
        <v>6.0486764133519631E-3</v>
      </c>
      <c r="W36" s="2">
        <f t="shared" si="4"/>
        <v>-0.36351455174534614</v>
      </c>
      <c r="X36" s="29">
        <f t="shared" si="5"/>
        <v>0.13214282933061994</v>
      </c>
      <c r="Y36" s="22"/>
      <c r="Z36" s="22"/>
    </row>
    <row r="37" spans="1:27">
      <c r="A37" s="22"/>
      <c r="B37" s="28">
        <v>27</v>
      </c>
      <c r="C37" s="73">
        <v>0.60728747867225885</v>
      </c>
      <c r="D37" s="73">
        <v>-0.6428712355697741</v>
      </c>
      <c r="E37" s="73">
        <v>1.5598399221878128</v>
      </c>
      <c r="F37" s="73">
        <v>0.51542586123774559</v>
      </c>
      <c r="G37" s="73">
        <v>0.36935375060976372</v>
      </c>
      <c r="H37" s="73">
        <v>0.63859613830357098</v>
      </c>
      <c r="I37" s="76">
        <v>0.33690018844121083</v>
      </c>
      <c r="J37" s="2">
        <f t="shared" si="0"/>
        <v>-1.4779347579610635E-2</v>
      </c>
      <c r="K37" s="2">
        <f t="shared" si="1"/>
        <v>0.35167953602082147</v>
      </c>
      <c r="L37" s="29">
        <f t="shared" si="2"/>
        <v>0.12367849605582026</v>
      </c>
      <c r="M37" s="62"/>
      <c r="N37" s="28">
        <v>227</v>
      </c>
      <c r="O37" s="2">
        <v>0.84251867328821817</v>
      </c>
      <c r="P37" s="2">
        <v>1.924578683005103</v>
      </c>
      <c r="Q37" s="2">
        <v>2.2720792886984369</v>
      </c>
      <c r="R37" s="2">
        <v>2.0543478455728001</v>
      </c>
      <c r="S37" s="2">
        <v>6.6330154911664566E-2</v>
      </c>
      <c r="T37" s="2">
        <v>0.37010893151382801</v>
      </c>
      <c r="U37" s="69">
        <v>0.57586299104044414</v>
      </c>
      <c r="V37" s="2">
        <f t="shared" si="3"/>
        <v>-0.51753337639188035</v>
      </c>
      <c r="W37" s="2">
        <f t="shared" si="4"/>
        <v>1.0933963674323244</v>
      </c>
      <c r="X37" s="29">
        <f t="shared" si="5"/>
        <v>1.1955156163142024</v>
      </c>
      <c r="Y37" s="22"/>
      <c r="Z37" s="22"/>
    </row>
    <row r="38" spans="1:27">
      <c r="A38" s="22"/>
      <c r="B38" s="28">
        <v>28</v>
      </c>
      <c r="C38" s="73">
        <v>-0.47602853627650166</v>
      </c>
      <c r="D38" s="73">
        <v>-1.1906959870982954</v>
      </c>
      <c r="E38" s="73">
        <v>1.6872551156575268</v>
      </c>
      <c r="F38" s="73">
        <v>-0.614146935267044</v>
      </c>
      <c r="G38" s="73">
        <v>0.7603245797844812</v>
      </c>
      <c r="H38" s="73">
        <v>0.74054800046232871</v>
      </c>
      <c r="I38" s="76">
        <v>-8.0130085358496809E-3</v>
      </c>
      <c r="J38" s="2">
        <f t="shared" si="0"/>
        <v>0.11974443201480883</v>
      </c>
      <c r="K38" s="2">
        <f t="shared" si="1"/>
        <v>-0.12775744055065852</v>
      </c>
      <c r="L38" s="29">
        <f t="shared" si="2"/>
        <v>1.6321963616055046E-2</v>
      </c>
      <c r="M38" s="62"/>
      <c r="N38" s="28">
        <v>228</v>
      </c>
      <c r="O38" s="2">
        <v>0.89899096802247325</v>
      </c>
      <c r="P38" s="2">
        <v>0.46698275965470909</v>
      </c>
      <c r="Q38" s="2">
        <v>0.22197071435116664</v>
      </c>
      <c r="R38" s="2">
        <v>0.96095329914794581</v>
      </c>
      <c r="S38" s="2">
        <v>0.10678920764436488</v>
      </c>
      <c r="T38" s="2">
        <v>0.48463630674844799</v>
      </c>
      <c r="U38" s="69">
        <v>0.67182224280136449</v>
      </c>
      <c r="V38" s="2">
        <f t="shared" si="3"/>
        <v>-0.23705192792214344</v>
      </c>
      <c r="W38" s="2">
        <f t="shared" si="4"/>
        <v>0.90887417072350796</v>
      </c>
      <c r="X38" s="29">
        <f t="shared" si="5"/>
        <v>0.82605225820834427</v>
      </c>
      <c r="Y38" s="22"/>
      <c r="Z38" s="22"/>
    </row>
    <row r="39" spans="1:27">
      <c r="A39" s="22"/>
      <c r="B39" s="28">
        <v>29</v>
      </c>
      <c r="C39" s="73">
        <v>0.59884524039458287</v>
      </c>
      <c r="D39" s="73">
        <v>-1.1014316421362902</v>
      </c>
      <c r="E39" s="73">
        <v>-1.2277575292726493</v>
      </c>
      <c r="F39" s="73">
        <v>-0.5923948610093529</v>
      </c>
      <c r="G39" s="73">
        <v>0.61881677062529539</v>
      </c>
      <c r="H39" s="73">
        <v>0.40267098450251282</v>
      </c>
      <c r="I39" s="76">
        <v>-0.28656559744068416</v>
      </c>
      <c r="J39" s="2">
        <f t="shared" si="0"/>
        <v>3.9061594520392151E-2</v>
      </c>
      <c r="K39" s="2">
        <f t="shared" si="1"/>
        <v>-0.32562719196107631</v>
      </c>
      <c r="L39" s="29">
        <f t="shared" si="2"/>
        <v>0.10603306814445564</v>
      </c>
      <c r="M39" s="62"/>
      <c r="N39" s="28">
        <v>229</v>
      </c>
      <c r="O39" s="2">
        <v>0.67432621660684333</v>
      </c>
      <c r="P39" s="2">
        <v>1.2804570899143077</v>
      </c>
      <c r="Q39" s="2">
        <v>7.4181642897357278E-2</v>
      </c>
      <c r="R39" s="2">
        <v>3.5593979536079634</v>
      </c>
      <c r="S39" s="2">
        <v>-4.7049432594383118</v>
      </c>
      <c r="T39" s="2">
        <v>-0.59345730314726064</v>
      </c>
      <c r="U39" s="69">
        <v>1.998839317310499</v>
      </c>
      <c r="V39" s="2">
        <f t="shared" si="3"/>
        <v>0.37134688936277149</v>
      </c>
      <c r="W39" s="2">
        <f t="shared" si="4"/>
        <v>1.6274924279477276</v>
      </c>
      <c r="X39" s="29">
        <f t="shared" si="5"/>
        <v>2.6487316030271892</v>
      </c>
      <c r="Y39" s="22"/>
      <c r="Z39" s="22"/>
    </row>
    <row r="40" spans="1:27">
      <c r="A40" s="22"/>
      <c r="B40" s="28">
        <v>30</v>
      </c>
      <c r="C40" s="73">
        <v>-0.25479094927196994</v>
      </c>
      <c r="D40" s="73">
        <v>-0.73928223540697047</v>
      </c>
      <c r="E40" s="73">
        <v>-9.98956024524362E-2</v>
      </c>
      <c r="F40" s="73">
        <v>-0.63249945578320887</v>
      </c>
      <c r="G40" s="73">
        <v>0.65305465435142174</v>
      </c>
      <c r="H40" s="73">
        <v>0.3805282436326492</v>
      </c>
      <c r="I40" s="76">
        <v>6.0823052051161855E-2</v>
      </c>
      <c r="J40" s="2">
        <f t="shared" si="0"/>
        <v>2.4991550684845463E-2</v>
      </c>
      <c r="K40" s="2">
        <f t="shared" si="1"/>
        <v>3.5831501366316396E-2</v>
      </c>
      <c r="L40" s="29">
        <f t="shared" si="2"/>
        <v>1.2838964901643337E-3</v>
      </c>
      <c r="M40" s="62"/>
      <c r="N40" s="28">
        <v>230</v>
      </c>
      <c r="O40" s="2">
        <v>-1.3167030681133445</v>
      </c>
      <c r="P40" s="2">
        <v>-0.95032307607987199</v>
      </c>
      <c r="Q40" s="2">
        <v>-0.4969562053213526</v>
      </c>
      <c r="R40" s="2">
        <v>-0.54373714799083528</v>
      </c>
      <c r="S40" s="2">
        <v>0.27815641375224986</v>
      </c>
      <c r="T40" s="2">
        <v>0.59398589471854968</v>
      </c>
      <c r="U40" s="69">
        <v>-1.8238429305491493</v>
      </c>
      <c r="V40" s="2">
        <f t="shared" si="3"/>
        <v>0.14107626344475782</v>
      </c>
      <c r="W40" s="2">
        <f t="shared" si="4"/>
        <v>-1.964919193993907</v>
      </c>
      <c r="X40" s="29">
        <f t="shared" si="5"/>
        <v>3.8609074389256652</v>
      </c>
      <c r="Y40" s="22"/>
      <c r="Z40" s="22"/>
    </row>
    <row r="41" spans="1:27">
      <c r="A41" s="22"/>
      <c r="B41" s="28">
        <v>31</v>
      </c>
      <c r="C41" s="73">
        <v>0.5755790704604673</v>
      </c>
      <c r="D41" s="73">
        <v>-0.92905778532655225</v>
      </c>
      <c r="E41" s="73">
        <v>0.6064197437295622</v>
      </c>
      <c r="F41" s="73">
        <v>-0.7558568370621368</v>
      </c>
      <c r="G41" s="73">
        <v>-9.581570917584542E-2</v>
      </c>
      <c r="H41" s="73">
        <v>0.36862535926113815</v>
      </c>
      <c r="I41" s="76">
        <v>-0.9525508341873673</v>
      </c>
      <c r="J41" s="2">
        <f t="shared" si="0"/>
        <v>0.23527502638743925</v>
      </c>
      <c r="K41" s="2">
        <f t="shared" si="1"/>
        <v>-1.1878258605748067</v>
      </c>
      <c r="L41" s="29">
        <f t="shared" si="2"/>
        <v>1.4109302750502801</v>
      </c>
      <c r="M41" s="62"/>
      <c r="N41" s="28">
        <v>231</v>
      </c>
      <c r="O41" s="2">
        <v>1.7369178672187062</v>
      </c>
      <c r="P41" s="2">
        <v>3.1132987469221085</v>
      </c>
      <c r="Q41" s="2">
        <v>-0.46441262452286758</v>
      </c>
      <c r="R41" s="2">
        <v>1.4755614713335301</v>
      </c>
      <c r="S41" s="2">
        <v>-0.19004220462719612</v>
      </c>
      <c r="T41" s="2">
        <v>-0.57696222798352403</v>
      </c>
      <c r="U41" s="69">
        <v>0.81548327941495524</v>
      </c>
      <c r="V41" s="2">
        <f t="shared" si="3"/>
        <v>-0.68207226503903706</v>
      </c>
      <c r="W41" s="2">
        <f t="shared" si="4"/>
        <v>1.4975555444539923</v>
      </c>
      <c r="X41" s="29">
        <f t="shared" si="5"/>
        <v>2.2426726087248934</v>
      </c>
      <c r="Y41" s="22"/>
      <c r="Z41" s="22"/>
    </row>
    <row r="42" spans="1:27">
      <c r="A42" s="22"/>
      <c r="B42" s="28">
        <v>32</v>
      </c>
      <c r="C42" s="73">
        <v>1.7566923448230658</v>
      </c>
      <c r="D42" s="73">
        <v>0.44854645741737381</v>
      </c>
      <c r="E42" s="73">
        <v>0.63662895240366635</v>
      </c>
      <c r="F42" s="73">
        <v>0.60494641591661347</v>
      </c>
      <c r="G42" s="73">
        <v>0.31489964595959691</v>
      </c>
      <c r="H42" s="73">
        <v>-0.542366588103115</v>
      </c>
      <c r="I42" s="76">
        <v>0.77481949796255978</v>
      </c>
      <c r="J42" s="2">
        <f t="shared" si="0"/>
        <v>-0.17924347448785358</v>
      </c>
      <c r="K42" s="2">
        <f t="shared" si="1"/>
        <v>0.95406297245041338</v>
      </c>
      <c r="L42" s="29">
        <f t="shared" si="2"/>
        <v>0.91023615540091829</v>
      </c>
      <c r="M42" s="62"/>
      <c r="N42" s="28">
        <v>232</v>
      </c>
      <c r="O42" s="2">
        <v>-6.7112357916539578E-2</v>
      </c>
      <c r="P42" s="2">
        <v>-0.33388536328274609</v>
      </c>
      <c r="Q42" s="2">
        <v>3.7694802829158793</v>
      </c>
      <c r="R42" s="2">
        <v>-0.4039863839208222</v>
      </c>
      <c r="S42" s="2">
        <v>0.64964849014386195</v>
      </c>
      <c r="T42" s="2">
        <v>-0.29665168804348357</v>
      </c>
      <c r="U42" s="69">
        <v>-7.8474407687398676E-2</v>
      </c>
      <c r="V42" s="2">
        <f t="shared" si="3"/>
        <v>0.12063745964217437</v>
      </c>
      <c r="W42" s="2">
        <f t="shared" si="4"/>
        <v>-0.19911186732957303</v>
      </c>
      <c r="X42" s="29">
        <f t="shared" si="5"/>
        <v>3.964553571146949E-2</v>
      </c>
      <c r="Y42" s="22"/>
      <c r="Z42" s="22"/>
    </row>
    <row r="43" spans="1:27">
      <c r="A43" s="22"/>
      <c r="B43" s="28">
        <v>33</v>
      </c>
      <c r="C43" s="73">
        <v>7.372596832473087E-2</v>
      </c>
      <c r="D43" s="73">
        <v>2.9046727901465692E-2</v>
      </c>
      <c r="E43" s="73">
        <v>0.67207223561720708</v>
      </c>
      <c r="F43" s="73">
        <v>-0.42078376165492737</v>
      </c>
      <c r="G43" s="73">
        <v>0.55418928479798502</v>
      </c>
      <c r="H43" s="73">
        <v>0.96220983393909765</v>
      </c>
      <c r="I43" s="76">
        <v>-0.21070552986746346</v>
      </c>
      <c r="J43" s="2">
        <f t="shared" si="0"/>
        <v>-0.14279988633944973</v>
      </c>
      <c r="K43" s="2">
        <f t="shared" si="1"/>
        <v>-6.7905643528013732E-2</v>
      </c>
      <c r="L43" s="29">
        <f t="shared" si="2"/>
        <v>4.6111764229536728E-3</v>
      </c>
      <c r="M43" s="62"/>
      <c r="N43" s="28">
        <v>233</v>
      </c>
      <c r="O43" s="2">
        <v>1.6544369597723612</v>
      </c>
      <c r="P43" s="2">
        <v>2.0266076238782444</v>
      </c>
      <c r="Q43" s="2">
        <v>0.57281946337664447</v>
      </c>
      <c r="R43" s="2">
        <v>0.94947168863359421</v>
      </c>
      <c r="S43" s="2">
        <v>0.56747112897805185</v>
      </c>
      <c r="T43" s="2">
        <v>-0.7082750149375735</v>
      </c>
      <c r="U43" s="69">
        <v>0.30704729099359102</v>
      </c>
      <c r="V43" s="2">
        <f t="shared" si="3"/>
        <v>-0.53073524923319415</v>
      </c>
      <c r="W43" s="2">
        <f t="shared" si="4"/>
        <v>0.83778254022678511</v>
      </c>
      <c r="X43" s="29">
        <f t="shared" si="5"/>
        <v>0.70187958470884482</v>
      </c>
      <c r="Y43" s="22"/>
      <c r="Z43" s="22"/>
      <c r="AA43">
        <v>2620.5500000000002</v>
      </c>
    </row>
    <row r="44" spans="1:27">
      <c r="A44" s="22"/>
      <c r="B44" s="28">
        <v>34</v>
      </c>
      <c r="C44" s="73">
        <v>-0.89928149462432716</v>
      </c>
      <c r="D44" s="73">
        <v>-0.11504878034832068</v>
      </c>
      <c r="E44" s="73">
        <v>-1.1715898557718898</v>
      </c>
      <c r="F44" s="73">
        <v>-0.5662404940714667</v>
      </c>
      <c r="G44" s="73">
        <v>0.74753265859121787</v>
      </c>
      <c r="H44" s="73">
        <v>0.67440586022512261</v>
      </c>
      <c r="I44" s="76">
        <v>-0.37132373339780195</v>
      </c>
      <c r="J44" s="2">
        <f t="shared" si="0"/>
        <v>-0.15993097132186554</v>
      </c>
      <c r="K44" s="2">
        <f t="shared" si="1"/>
        <v>-0.21139276207593641</v>
      </c>
      <c r="L44" s="29">
        <f t="shared" si="2"/>
        <v>4.468689985809346E-2</v>
      </c>
      <c r="M44" s="62"/>
      <c r="N44" s="28">
        <v>234</v>
      </c>
      <c r="O44" s="2">
        <v>1.1793726589070528</v>
      </c>
      <c r="P44" s="2">
        <v>0.72461594284051245</v>
      </c>
      <c r="Q44" s="2">
        <v>-0.68660416200072194</v>
      </c>
      <c r="R44" s="2">
        <v>0.23425241775780878</v>
      </c>
      <c r="S44" s="2">
        <v>-3.3851380806008483E-2</v>
      </c>
      <c r="T44" s="2">
        <v>-1.1111350171217111</v>
      </c>
      <c r="U44" s="69">
        <v>0.42347936507687223</v>
      </c>
      <c r="V44" s="2">
        <f t="shared" si="3"/>
        <v>-0.11504791608098479</v>
      </c>
      <c r="W44" s="2">
        <f t="shared" si="4"/>
        <v>0.53852728115785697</v>
      </c>
      <c r="X44" s="29">
        <f t="shared" si="5"/>
        <v>0.29001163255127355</v>
      </c>
      <c r="Y44" s="22"/>
      <c r="Z44" s="22"/>
      <c r="AA44">
        <v>3062.3869</v>
      </c>
    </row>
    <row r="45" spans="1:27">
      <c r="A45" s="22"/>
      <c r="B45" s="28">
        <v>35</v>
      </c>
      <c r="C45" s="73">
        <v>0.892943615483756</v>
      </c>
      <c r="D45" s="73">
        <v>0.54109331682869233</v>
      </c>
      <c r="E45" s="73">
        <v>-8.7699971112729633E-2</v>
      </c>
      <c r="F45" s="73">
        <v>0.7386123611623453</v>
      </c>
      <c r="G45" s="73">
        <v>7.5510952580638349E-2</v>
      </c>
      <c r="H45" s="73">
        <v>-1.6723227192700207</v>
      </c>
      <c r="I45" s="76">
        <v>0.79983818299342757</v>
      </c>
      <c r="J45" s="2">
        <f t="shared" si="0"/>
        <v>-7.2954802648996564E-2</v>
      </c>
      <c r="K45" s="2">
        <f t="shared" si="1"/>
        <v>0.87279298564242414</v>
      </c>
      <c r="L45" s="29">
        <f t="shared" si="2"/>
        <v>0.76176759578661679</v>
      </c>
      <c r="M45" s="62"/>
      <c r="N45" s="28">
        <v>235</v>
      </c>
      <c r="O45" s="2">
        <v>1.1601365105544956</v>
      </c>
      <c r="P45" s="2">
        <v>1.4945417081058507</v>
      </c>
      <c r="Q45" s="2">
        <v>-0.72544889051127703</v>
      </c>
      <c r="R45" s="2">
        <v>1.3058578557646909</v>
      </c>
      <c r="S45" s="2">
        <v>-0.34497148392245192</v>
      </c>
      <c r="T45" s="2">
        <v>-0.4831282556648539</v>
      </c>
      <c r="U45" s="69">
        <v>0.67360267339097735</v>
      </c>
      <c r="V45" s="2">
        <f t="shared" si="3"/>
        <v>-0.33833059718744818</v>
      </c>
      <c r="W45" s="2">
        <f t="shared" si="4"/>
        <v>1.0119332705784254</v>
      </c>
      <c r="X45" s="29">
        <f t="shared" si="5"/>
        <v>1.0240089441035487</v>
      </c>
      <c r="Y45" s="22"/>
      <c r="Z45" s="22"/>
    </row>
    <row r="46" spans="1:27">
      <c r="A46" s="22"/>
      <c r="B46" s="28">
        <v>36</v>
      </c>
      <c r="C46" s="73">
        <v>0.99107956535793773</v>
      </c>
      <c r="D46" s="73">
        <v>-1.1422265801673359</v>
      </c>
      <c r="E46" s="73">
        <v>0.43977941100195728</v>
      </c>
      <c r="F46" s="73">
        <v>0.32457744384760434</v>
      </c>
      <c r="G46" s="73">
        <v>0.65668102887413904</v>
      </c>
      <c r="H46" s="73">
        <v>-9.9744404465117301E-2</v>
      </c>
      <c r="I46" s="76">
        <v>0.2962501611550824</v>
      </c>
      <c r="J46" s="2">
        <f t="shared" si="0"/>
        <v>4.5459144289667519E-2</v>
      </c>
      <c r="K46" s="2">
        <f t="shared" si="1"/>
        <v>0.25079101686541488</v>
      </c>
      <c r="L46" s="29">
        <f t="shared" si="2"/>
        <v>6.2896134140388818E-2</v>
      </c>
      <c r="M46" s="62"/>
      <c r="N46" s="28">
        <v>236</v>
      </c>
      <c r="O46" s="2">
        <v>0.59176233605056383</v>
      </c>
      <c r="P46" s="2">
        <v>-0.78019653343345674</v>
      </c>
      <c r="Q46" s="2">
        <v>-0.56648216105324445</v>
      </c>
      <c r="R46" s="2">
        <v>-0.63169985281895591</v>
      </c>
      <c r="S46" s="2">
        <v>0.36987138989023827</v>
      </c>
      <c r="T46" s="2">
        <v>0.34119166496681852</v>
      </c>
      <c r="U46" s="69">
        <v>-0.16530736853339029</v>
      </c>
      <c r="V46" s="2">
        <f t="shared" si="3"/>
        <v>7.2567614724358992E-2</v>
      </c>
      <c r="W46" s="2">
        <f t="shared" si="4"/>
        <v>-0.23787498325774928</v>
      </c>
      <c r="X46" s="29">
        <f t="shared" si="5"/>
        <v>5.6584507659874501E-2</v>
      </c>
      <c r="Y46" s="22"/>
      <c r="Z46" s="22"/>
      <c r="AA46">
        <f>AA44+AA43</f>
        <v>5682.9369000000006</v>
      </c>
    </row>
    <row r="47" spans="1:27">
      <c r="A47" s="22"/>
      <c r="B47" s="28">
        <v>37</v>
      </c>
      <c r="C47" s="73">
        <v>-0.75710461901448978</v>
      </c>
      <c r="D47" s="73">
        <v>-0.51040461091561229</v>
      </c>
      <c r="E47" s="73">
        <v>-0.80345237265250558</v>
      </c>
      <c r="F47" s="73">
        <v>-0.66833724274065465</v>
      </c>
      <c r="G47" s="73">
        <v>0.47648703815201576</v>
      </c>
      <c r="H47" s="73">
        <v>0.96562386378077125</v>
      </c>
      <c r="I47" s="76">
        <v>-0.26696585512316062</v>
      </c>
      <c r="J47" s="2">
        <f t="shared" si="0"/>
        <v>-3.3585860562502456E-2</v>
      </c>
      <c r="K47" s="2">
        <f t="shared" si="1"/>
        <v>-0.23337999456065817</v>
      </c>
      <c r="L47" s="29">
        <f t="shared" si="2"/>
        <v>5.4466221861132834E-2</v>
      </c>
      <c r="M47" s="62"/>
      <c r="N47" s="28">
        <v>237</v>
      </c>
      <c r="O47" s="2">
        <v>-2.0233543491443369</v>
      </c>
      <c r="P47" s="2">
        <v>-1.2509826388892078</v>
      </c>
      <c r="Q47" s="2">
        <v>-0.65986593180993403</v>
      </c>
      <c r="R47" s="2">
        <v>-0.829585714133107</v>
      </c>
      <c r="S47" s="2">
        <v>0.29832239499062441</v>
      </c>
      <c r="T47" s="2">
        <v>0.28892660406984816</v>
      </c>
      <c r="U47" s="69">
        <v>9.3833919054624029E-2</v>
      </c>
      <c r="V47" s="2">
        <f t="shared" si="3"/>
        <v>0.251081406669101</v>
      </c>
      <c r="W47" s="2">
        <f t="shared" si="4"/>
        <v>-0.15724748761447699</v>
      </c>
      <c r="X47" s="29">
        <f t="shared" si="5"/>
        <v>2.4726772361065096E-2</v>
      </c>
      <c r="Y47" s="22"/>
      <c r="Z47" s="22"/>
      <c r="AA47">
        <f>AA44-AA43</f>
        <v>441.83689999999979</v>
      </c>
    </row>
    <row r="48" spans="1:27">
      <c r="A48" s="22"/>
      <c r="B48" s="28">
        <v>38</v>
      </c>
      <c r="C48" s="73">
        <v>1.8226117198553402</v>
      </c>
      <c r="D48" s="73">
        <v>0.95894353568416157</v>
      </c>
      <c r="E48" s="73">
        <v>3.0297318116000109E-2</v>
      </c>
      <c r="F48" s="73">
        <v>0.66506665898579787</v>
      </c>
      <c r="G48" s="73">
        <v>-0.40668709469067937</v>
      </c>
      <c r="H48" s="73">
        <v>0.51995425443251453</v>
      </c>
      <c r="I48" s="76">
        <v>0.5361502960010327</v>
      </c>
      <c r="J48" s="2">
        <f t="shared" si="0"/>
        <v>-0.22893625181163865</v>
      </c>
      <c r="K48" s="2">
        <f t="shared" si="1"/>
        <v>0.76508654781267138</v>
      </c>
      <c r="L48" s="29">
        <f t="shared" si="2"/>
        <v>0.58535742564391113</v>
      </c>
      <c r="M48" s="62"/>
      <c r="N48" s="28">
        <v>238</v>
      </c>
      <c r="O48" s="2">
        <v>-5.7180616617448707E-2</v>
      </c>
      <c r="P48" s="2">
        <v>7.7132968574130559E-2</v>
      </c>
      <c r="Q48" s="2">
        <v>-0.141313633881511</v>
      </c>
      <c r="R48" s="2">
        <v>-0.10053722683288679</v>
      </c>
      <c r="S48" s="2">
        <v>0.28519534977545818</v>
      </c>
      <c r="T48" s="2">
        <v>-0.29486759401711771</v>
      </c>
      <c r="U48" s="69">
        <v>0.45160211189426447</v>
      </c>
      <c r="V48" s="2">
        <f t="shared" si="3"/>
        <v>-4.0454624531281083E-2</v>
      </c>
      <c r="W48" s="2">
        <f t="shared" si="4"/>
        <v>0.49205673642554554</v>
      </c>
      <c r="X48" s="29">
        <f t="shared" si="5"/>
        <v>0.24211983186175878</v>
      </c>
      <c r="Y48" s="22"/>
      <c r="Z48" s="22"/>
    </row>
    <row r="49" spans="1:26">
      <c r="A49" s="22"/>
      <c r="B49" s="28">
        <v>39</v>
      </c>
      <c r="C49" s="73">
        <v>-0.99827788876586776</v>
      </c>
      <c r="D49" s="73">
        <v>-1.1666519763528873</v>
      </c>
      <c r="E49" s="73">
        <v>1.2191545744925345</v>
      </c>
      <c r="F49" s="73">
        <v>-0.72914799260519647</v>
      </c>
      <c r="G49" s="73">
        <v>-0.50056851366456701</v>
      </c>
      <c r="H49" s="73">
        <v>-0.21575434857772158</v>
      </c>
      <c r="I49" s="76">
        <v>-1.6197369225318416</v>
      </c>
      <c r="J49" s="2">
        <f t="shared" si="0"/>
        <v>0.46459251298668869</v>
      </c>
      <c r="K49" s="2">
        <f t="shared" si="1"/>
        <v>-2.0843294355185304</v>
      </c>
      <c r="L49" s="29">
        <f t="shared" si="2"/>
        <v>4.3444291957689956</v>
      </c>
      <c r="M49" s="62"/>
      <c r="N49" s="28">
        <v>239</v>
      </c>
      <c r="O49" s="2">
        <v>-0.9527701836514787</v>
      </c>
      <c r="P49" s="2">
        <v>-0.95943835054560944</v>
      </c>
      <c r="Q49" s="2">
        <v>-1.1156628147542724</v>
      </c>
      <c r="R49" s="2">
        <v>-0.97165647429175106</v>
      </c>
      <c r="S49" s="2">
        <v>0.31101657914584979</v>
      </c>
      <c r="T49" s="2">
        <v>0.45554053796967564</v>
      </c>
      <c r="U49" s="69">
        <v>-1.6146541911798056</v>
      </c>
      <c r="V49" s="2">
        <f t="shared" si="3"/>
        <v>0.15442455785469905</v>
      </c>
      <c r="W49" s="2">
        <f t="shared" si="4"/>
        <v>-1.7690787490345046</v>
      </c>
      <c r="X49" s="29">
        <f t="shared" si="5"/>
        <v>3.1296396202854875</v>
      </c>
      <c r="Y49" s="22"/>
      <c r="Z49" s="22"/>
    </row>
    <row r="50" spans="1:26">
      <c r="A50" s="22"/>
      <c r="B50" s="28">
        <v>40</v>
      </c>
      <c r="C50" s="73">
        <v>-0.82923469327923049</v>
      </c>
      <c r="D50" s="73">
        <v>0.41524179188628391</v>
      </c>
      <c r="E50" s="73">
        <v>-0.84068180675802706</v>
      </c>
      <c r="F50" s="73">
        <v>-0.28294975201967854</v>
      </c>
      <c r="G50" s="73">
        <v>5.905646668487604E-2</v>
      </c>
      <c r="H50" s="73">
        <v>0.29829056367280038</v>
      </c>
      <c r="I50" s="76">
        <v>0.31411355907884619</v>
      </c>
      <c r="J50" s="2">
        <f t="shared" si="0"/>
        <v>-9.7743101373018004E-2</v>
      </c>
      <c r="K50" s="2">
        <f t="shared" si="1"/>
        <v>0.4118566604518642</v>
      </c>
      <c r="L50" s="29">
        <f t="shared" si="2"/>
        <v>0.16962590875856215</v>
      </c>
      <c r="M50" s="62"/>
      <c r="N50" s="28">
        <v>240</v>
      </c>
      <c r="O50" s="2">
        <v>-0.36834959419640534</v>
      </c>
      <c r="P50" s="2">
        <v>0.81180031219232174</v>
      </c>
      <c r="Q50" s="2">
        <v>-1.0780447942943219</v>
      </c>
      <c r="R50" s="2">
        <v>-0.22643696828647919</v>
      </c>
      <c r="S50" s="2">
        <v>0.63225352536787716</v>
      </c>
      <c r="T50" s="2">
        <v>0.38995700486189866</v>
      </c>
      <c r="U50" s="69">
        <v>-0.31058056953531782</v>
      </c>
      <c r="V50" s="2">
        <f t="shared" si="3"/>
        <v>-0.30641467764965152</v>
      </c>
      <c r="W50" s="2">
        <f t="shared" si="4"/>
        <v>-4.1658918856662952E-3</v>
      </c>
      <c r="X50" s="29">
        <f t="shared" si="5"/>
        <v>1.7354655203060281E-5</v>
      </c>
      <c r="Y50" s="22"/>
      <c r="Z50" s="22"/>
    </row>
    <row r="51" spans="1:26">
      <c r="A51" s="22"/>
      <c r="B51" s="28">
        <v>41</v>
      </c>
      <c r="C51" s="73">
        <v>1.5213834662085641</v>
      </c>
      <c r="D51" s="73">
        <v>2.3513580960507534</v>
      </c>
      <c r="E51" s="73">
        <v>0.33126919884946132</v>
      </c>
      <c r="F51" s="73">
        <v>1.4390618009051723</v>
      </c>
      <c r="G51" s="73">
        <v>0.44643814150146838</v>
      </c>
      <c r="H51" s="73">
        <v>-0.50468615718379051</v>
      </c>
      <c r="I51" s="76">
        <v>0.95975654142348854</v>
      </c>
      <c r="J51" s="2">
        <f t="shared" si="0"/>
        <v>-0.64010858503328361</v>
      </c>
      <c r="K51" s="2">
        <f t="shared" si="1"/>
        <v>1.599865126456772</v>
      </c>
      <c r="L51" s="29">
        <f t="shared" si="2"/>
        <v>2.5595684228525433</v>
      </c>
      <c r="M51" s="62"/>
      <c r="N51" s="28">
        <v>241</v>
      </c>
      <c r="O51" s="2">
        <v>1.5908119746692697</v>
      </c>
      <c r="P51" s="2">
        <v>2.0179764758500855</v>
      </c>
      <c r="Q51" s="2">
        <v>0.94592458231390719</v>
      </c>
      <c r="R51" s="2">
        <v>2.5414935695790444</v>
      </c>
      <c r="S51" s="2">
        <v>-0.88141197025965656</v>
      </c>
      <c r="T51" s="2">
        <v>-2.7889822277417338</v>
      </c>
      <c r="U51" s="69">
        <v>1.7827130642899633</v>
      </c>
      <c r="V51" s="2">
        <f t="shared" si="3"/>
        <v>-0.22322348189034227</v>
      </c>
      <c r="W51" s="2">
        <f t="shared" si="4"/>
        <v>2.0059365461803056</v>
      </c>
      <c r="X51" s="29">
        <f t="shared" si="5"/>
        <v>4.0237814273017731</v>
      </c>
      <c r="Y51" s="22"/>
      <c r="Z51" s="22"/>
    </row>
    <row r="52" spans="1:26">
      <c r="A52" s="22"/>
      <c r="B52" s="28">
        <v>42</v>
      </c>
      <c r="C52" s="73">
        <v>-0.52762039118101844</v>
      </c>
      <c r="D52" s="73">
        <v>0.46872311849199894</v>
      </c>
      <c r="E52" s="73">
        <v>-0.74438970540899707</v>
      </c>
      <c r="F52" s="73">
        <v>-0.34857547690160257</v>
      </c>
      <c r="G52" s="73">
        <v>0.67342143644792885</v>
      </c>
      <c r="H52" s="73">
        <v>0.77625107445951302</v>
      </c>
      <c r="I52" s="76">
        <v>-2.5847955892955774E-2</v>
      </c>
      <c r="J52" s="2">
        <f t="shared" si="0"/>
        <v>-0.27401108529520707</v>
      </c>
      <c r="K52" s="2">
        <f t="shared" si="1"/>
        <v>0.2481631294022513</v>
      </c>
      <c r="L52" s="29">
        <f t="shared" si="2"/>
        <v>6.1584938794718526E-2</v>
      </c>
      <c r="M52" s="62"/>
      <c r="N52" s="28">
        <v>242</v>
      </c>
      <c r="O52" s="2">
        <v>-0.57954127647500542</v>
      </c>
      <c r="P52" s="2">
        <v>-0.50983013598038163</v>
      </c>
      <c r="Q52" s="2">
        <v>-0.90755251131581693</v>
      </c>
      <c r="R52" s="2">
        <v>-0.63808846761465254</v>
      </c>
      <c r="S52" s="2">
        <v>0.65762295866464282</v>
      </c>
      <c r="T52" s="2">
        <v>0.72208023906956731</v>
      </c>
      <c r="U52" s="69">
        <v>-3.4994150631697869E-2</v>
      </c>
      <c r="V52" s="2">
        <f t="shared" si="3"/>
        <v>-4.3862369261851913E-2</v>
      </c>
      <c r="W52" s="2">
        <f t="shared" si="4"/>
        <v>8.8682186301540442E-3</v>
      </c>
      <c r="X52" s="29">
        <f t="shared" si="5"/>
        <v>7.8645301672211276E-5</v>
      </c>
      <c r="Y52" s="22"/>
      <c r="Z52" s="22"/>
    </row>
    <row r="53" spans="1:26">
      <c r="A53" s="22"/>
      <c r="B53" s="28">
        <v>43</v>
      </c>
      <c r="C53" s="73">
        <v>-0.58419299770877509</v>
      </c>
      <c r="D53" s="73">
        <v>-0.27497380800895543</v>
      </c>
      <c r="E53" s="73">
        <v>0.77477379982364281</v>
      </c>
      <c r="F53" s="73">
        <v>-0.61940285579950194</v>
      </c>
      <c r="G53" s="73">
        <v>0.22875907193724612</v>
      </c>
      <c r="H53" s="73">
        <v>0.22518983389761627</v>
      </c>
      <c r="I53" s="76">
        <v>0.10155014301657682</v>
      </c>
      <c r="J53" s="2">
        <f t="shared" si="0"/>
        <v>7.536261630367018E-2</v>
      </c>
      <c r="K53" s="2">
        <f t="shared" si="1"/>
        <v>2.6187526712906639E-2</v>
      </c>
      <c r="L53" s="29">
        <f t="shared" si="2"/>
        <v>6.8578655533919886E-4</v>
      </c>
      <c r="M53" s="62"/>
      <c r="N53" s="28">
        <v>243</v>
      </c>
      <c r="O53" s="2">
        <v>0.58616932586844428</v>
      </c>
      <c r="P53" s="2">
        <v>-9.6573815293737555E-2</v>
      </c>
      <c r="Q53" s="2">
        <v>1.5585807288799309</v>
      </c>
      <c r="R53" s="2">
        <v>-0.36916735462960737</v>
      </c>
      <c r="S53" s="2">
        <v>0.41839178521875925</v>
      </c>
      <c r="T53" s="2">
        <v>0.93438503454062449</v>
      </c>
      <c r="U53" s="69">
        <v>8.5280934864368246E-2</v>
      </c>
      <c r="V53" s="2">
        <f t="shared" si="3"/>
        <v>-6.1810299040729114E-2</v>
      </c>
      <c r="W53" s="2">
        <f t="shared" si="4"/>
        <v>0.14709123390509737</v>
      </c>
      <c r="X53" s="29">
        <f t="shared" si="5"/>
        <v>2.1635831091724067E-2</v>
      </c>
      <c r="Y53" s="22"/>
      <c r="Z53" s="22"/>
    </row>
    <row r="54" spans="1:26">
      <c r="A54" s="22"/>
      <c r="B54" s="28">
        <v>44</v>
      </c>
      <c r="C54" s="73">
        <v>9.453004945766609E-2</v>
      </c>
      <c r="D54" s="73">
        <v>0.66098039975564959</v>
      </c>
      <c r="E54" s="73">
        <v>4.7215566331038312</v>
      </c>
      <c r="F54" s="73">
        <v>0.6911960950813123</v>
      </c>
      <c r="G54" s="73">
        <v>0.58824514790882965</v>
      </c>
      <c r="H54" s="73">
        <v>0.86825560335761609</v>
      </c>
      <c r="I54" s="76">
        <v>0.30227064606245851</v>
      </c>
      <c r="J54" s="2">
        <f t="shared" si="0"/>
        <v>-0.22394416536100933</v>
      </c>
      <c r="K54" s="2">
        <f t="shared" si="1"/>
        <v>0.52621481142346782</v>
      </c>
      <c r="L54" s="29">
        <f t="shared" si="2"/>
        <v>0.2769020277614358</v>
      </c>
      <c r="M54" s="62"/>
      <c r="N54" s="28">
        <v>244</v>
      </c>
      <c r="O54" s="2">
        <v>1.7075215791958305</v>
      </c>
      <c r="P54" s="2">
        <v>0.93489799885391378</v>
      </c>
      <c r="Q54" s="2">
        <v>-0.63001262357256038</v>
      </c>
      <c r="R54" s="2">
        <v>4.8575784832552236</v>
      </c>
      <c r="S54" s="2">
        <v>-6.7812172575558431</v>
      </c>
      <c r="T54" s="2">
        <v>-5.5802273486530485</v>
      </c>
      <c r="U54" s="69">
        <v>3.4786308308569045</v>
      </c>
      <c r="V54" s="2">
        <f t="shared" si="3"/>
        <v>1.0404272540659552</v>
      </c>
      <c r="W54" s="2">
        <f t="shared" si="4"/>
        <v>2.4382035767909493</v>
      </c>
      <c r="X54" s="29">
        <f t="shared" si="5"/>
        <v>5.9448366818761791</v>
      </c>
      <c r="Y54" s="22"/>
      <c r="Z54" s="22"/>
    </row>
    <row r="55" spans="1:26">
      <c r="A55" s="22"/>
      <c r="B55" s="28">
        <v>45</v>
      </c>
      <c r="C55" s="73">
        <v>0.59310208184350299</v>
      </c>
      <c r="D55" s="73">
        <v>2.257147864879876</v>
      </c>
      <c r="E55" s="73">
        <v>-0.66056780675037685</v>
      </c>
      <c r="F55" s="73">
        <v>0.44772563317386144</v>
      </c>
      <c r="G55" s="73">
        <v>-0.64097231567514634</v>
      </c>
      <c r="H55" s="73">
        <v>-1.9704272649978083</v>
      </c>
      <c r="I55" s="76">
        <v>0.83861943480183376</v>
      </c>
      <c r="J55" s="2">
        <f t="shared" si="0"/>
        <v>-0.20498575454901413</v>
      </c>
      <c r="K55" s="2">
        <f t="shared" si="1"/>
        <v>1.0436051893508478</v>
      </c>
      <c r="L55" s="29">
        <f t="shared" si="2"/>
        <v>1.0891117912400188</v>
      </c>
      <c r="M55" s="62"/>
      <c r="N55" s="28">
        <v>245</v>
      </c>
      <c r="O55" s="2">
        <v>1.4968576979389179</v>
      </c>
      <c r="P55" s="2">
        <v>-0.30984811669836038</v>
      </c>
      <c r="Q55" s="2">
        <v>0.78295158391072528</v>
      </c>
      <c r="R55" s="2">
        <v>-0.38028180932567407</v>
      </c>
      <c r="S55" s="2">
        <v>-0.21714111016810592</v>
      </c>
      <c r="T55" s="2">
        <v>0.37667270981160561</v>
      </c>
      <c r="U55" s="69">
        <v>-6.7252402502381042E-2</v>
      </c>
      <c r="V55" s="2">
        <f t="shared" si="3"/>
        <v>9.3267036132891751E-2</v>
      </c>
      <c r="W55" s="2">
        <f t="shared" si="4"/>
        <v>-0.16051943863527279</v>
      </c>
      <c r="X55" s="29">
        <f t="shared" si="5"/>
        <v>2.5766490179783108E-2</v>
      </c>
      <c r="Y55" s="22"/>
      <c r="Z55" s="22"/>
    </row>
    <row r="56" spans="1:26">
      <c r="A56" s="22"/>
      <c r="B56" s="28">
        <v>46</v>
      </c>
      <c r="C56" s="73">
        <v>0.77731944625977845</v>
      </c>
      <c r="D56" s="73">
        <v>0.86963529779525384</v>
      </c>
      <c r="E56" s="73">
        <v>-0.47415463036923977</v>
      </c>
      <c r="F56" s="73">
        <v>-0.27242367275374185</v>
      </c>
      <c r="G56" s="73">
        <v>0.17682697281693244</v>
      </c>
      <c r="H56" s="73">
        <v>0.24032310995581316</v>
      </c>
      <c r="I56" s="76">
        <v>-0.11543079305305458</v>
      </c>
      <c r="J56" s="2">
        <f t="shared" si="0"/>
        <v>-0.22897746795098872</v>
      </c>
      <c r="K56" s="2">
        <f t="shared" si="1"/>
        <v>0.11354667489793414</v>
      </c>
      <c r="L56" s="29">
        <f t="shared" si="2"/>
        <v>1.2892847380377147E-2</v>
      </c>
      <c r="M56" s="62"/>
      <c r="N56" s="28">
        <v>246</v>
      </c>
      <c r="O56" s="2">
        <v>-0.96390452955833505</v>
      </c>
      <c r="P56" s="2">
        <v>-0.8425301720013002</v>
      </c>
      <c r="Q56" s="2">
        <v>1.8728787196259415</v>
      </c>
      <c r="R56" s="2">
        <v>-0.11765431879712331</v>
      </c>
      <c r="S56" s="2">
        <v>-2.0965579990859182</v>
      </c>
      <c r="T56" s="2">
        <v>-0.30702424537698453</v>
      </c>
      <c r="U56" s="69">
        <v>0.18643795243091749</v>
      </c>
      <c r="V56" s="2">
        <f t="shared" si="3"/>
        <v>0.66371299883700652</v>
      </c>
      <c r="W56" s="2">
        <f t="shared" si="4"/>
        <v>-0.47727504640608903</v>
      </c>
      <c r="X56" s="29">
        <f t="shared" si="5"/>
        <v>0.22779146992193444</v>
      </c>
      <c r="Y56" s="22"/>
      <c r="Z56" s="22"/>
    </row>
    <row r="57" spans="1:26">
      <c r="A57" s="22"/>
      <c r="B57" s="28">
        <v>47</v>
      </c>
      <c r="C57" s="73">
        <v>-0.30980791895946247</v>
      </c>
      <c r="D57" s="73">
        <v>-0.18744366879915128</v>
      </c>
      <c r="E57" s="73">
        <v>0.78470799944361858</v>
      </c>
      <c r="F57" s="73">
        <v>-0.13032519236041731</v>
      </c>
      <c r="G57" s="73">
        <v>-0.58612180085904808</v>
      </c>
      <c r="H57" s="73">
        <v>-1.7136964533276018</v>
      </c>
      <c r="I57" s="76">
        <v>-0.95208352439560884</v>
      </c>
      <c r="J57" s="2">
        <f t="shared" si="0"/>
        <v>0.3358399661194702</v>
      </c>
      <c r="K57" s="2">
        <f t="shared" si="1"/>
        <v>-1.2879234905150789</v>
      </c>
      <c r="L57" s="29">
        <f t="shared" si="2"/>
        <v>1.6587469174205447</v>
      </c>
      <c r="M57" s="62"/>
      <c r="N57" s="28">
        <v>247</v>
      </c>
      <c r="O57" s="2">
        <v>-1.2103360926968529</v>
      </c>
      <c r="P57" s="2">
        <v>-0.21420893235217506</v>
      </c>
      <c r="Q57" s="2">
        <v>-0.45464037723017048</v>
      </c>
      <c r="R57" s="2">
        <v>-0.74962531844419833</v>
      </c>
      <c r="S57" s="2">
        <v>0.5306970907079942</v>
      </c>
      <c r="T57" s="2">
        <v>0.52329599457504461</v>
      </c>
      <c r="U57" s="69">
        <v>-0.21733451603428247</v>
      </c>
      <c r="V57" s="2">
        <f t="shared" si="3"/>
        <v>-2.2359494466819181E-2</v>
      </c>
      <c r="W57" s="2">
        <f t="shared" si="4"/>
        <v>-0.1949750215674633</v>
      </c>
      <c r="X57" s="29">
        <f t="shared" si="5"/>
        <v>3.8015259035232778E-2</v>
      </c>
      <c r="Y57" s="22"/>
      <c r="Z57" s="22"/>
    </row>
    <row r="58" spans="1:26">
      <c r="A58" s="22"/>
      <c r="B58" s="28">
        <v>48</v>
      </c>
      <c r="C58" s="73">
        <v>-0.66390612440658558</v>
      </c>
      <c r="D58" s="73">
        <v>-0.63680417152983082</v>
      </c>
      <c r="E58" s="73">
        <v>0.58461676403957374</v>
      </c>
      <c r="F58" s="73">
        <v>-0.21733573750973564</v>
      </c>
      <c r="G58" s="73">
        <v>0.20121860398189109</v>
      </c>
      <c r="H58" s="73">
        <v>0.51740327749489468</v>
      </c>
      <c r="I58" s="76">
        <v>-1.3255275803457227</v>
      </c>
      <c r="J58" s="2">
        <f t="shared" si="0"/>
        <v>8.8250334135684783E-2</v>
      </c>
      <c r="K58" s="2">
        <f t="shared" si="1"/>
        <v>-1.4137779144814075</v>
      </c>
      <c r="L58" s="29">
        <f t="shared" si="2"/>
        <v>1.9987679914753982</v>
      </c>
      <c r="M58" s="62"/>
      <c r="N58" s="28">
        <v>248</v>
      </c>
      <c r="O58" s="2">
        <v>-0.21411242937668704</v>
      </c>
      <c r="P58" s="2">
        <v>-0.90435678309130529</v>
      </c>
      <c r="Q58" s="2">
        <v>7.7487408268961958E-2</v>
      </c>
      <c r="R58" s="2">
        <v>-0.54251396813220143</v>
      </c>
      <c r="S58" s="2">
        <v>-0.17067000643750127</v>
      </c>
      <c r="T58" s="2">
        <v>0.40208220025723401</v>
      </c>
      <c r="U58" s="69">
        <v>0.22205859104331244</v>
      </c>
      <c r="V58" s="2">
        <f t="shared" si="3"/>
        <v>0.22375910771427265</v>
      </c>
      <c r="W58" s="2">
        <f t="shared" si="4"/>
        <v>-1.7005166709602171E-3</v>
      </c>
      <c r="X58" s="29">
        <f t="shared" si="5"/>
        <v>2.8917569482136193E-6</v>
      </c>
      <c r="Y58" s="22"/>
      <c r="Z58" s="22"/>
    </row>
    <row r="59" spans="1:26">
      <c r="A59" s="22"/>
      <c r="B59" s="28">
        <v>49</v>
      </c>
      <c r="C59" s="73">
        <v>0.71376122167230871</v>
      </c>
      <c r="D59" s="73">
        <v>-0.35137739357932296</v>
      </c>
      <c r="E59" s="73">
        <v>1.0805705859351513</v>
      </c>
      <c r="F59" s="73">
        <v>2.9709131352424185</v>
      </c>
      <c r="G59" s="73">
        <v>-0.66298656904353825</v>
      </c>
      <c r="H59" s="73">
        <v>-2.2161717343487242</v>
      </c>
      <c r="I59" s="76">
        <v>2.4342802404214572</v>
      </c>
      <c r="J59" s="2">
        <f t="shared" si="0"/>
        <v>0.14811204648018275</v>
      </c>
      <c r="K59" s="2">
        <f t="shared" si="1"/>
        <v>2.2861681939412746</v>
      </c>
      <c r="L59" s="29">
        <f t="shared" si="2"/>
        <v>5.2265650109887094</v>
      </c>
      <c r="M59" s="62"/>
      <c r="N59" s="28">
        <v>249</v>
      </c>
      <c r="O59" s="2">
        <v>-1.4734744528421855</v>
      </c>
      <c r="P59" s="2">
        <v>-0.85660323856008358</v>
      </c>
      <c r="Q59" s="2">
        <v>-1.1223861159358295</v>
      </c>
      <c r="R59" s="2">
        <v>-0.33393473592526995</v>
      </c>
      <c r="S59" s="2">
        <v>0.54827873796892046</v>
      </c>
      <c r="T59" s="2">
        <v>-0.74481446416640074</v>
      </c>
      <c r="U59" s="69">
        <v>0.48016838535863732</v>
      </c>
      <c r="V59" s="2">
        <f t="shared" si="3"/>
        <v>0.1389438945419719</v>
      </c>
      <c r="W59" s="2">
        <f t="shared" si="4"/>
        <v>0.34122449081666539</v>
      </c>
      <c r="X59" s="29">
        <f t="shared" si="5"/>
        <v>0.11643415313309256</v>
      </c>
      <c r="Y59" s="22"/>
      <c r="Z59" s="22"/>
    </row>
    <row r="60" spans="1:26">
      <c r="A60" s="22"/>
      <c r="B60" s="28">
        <v>50</v>
      </c>
      <c r="C60" s="73">
        <v>-1.3446474034250973</v>
      </c>
      <c r="D60" s="73">
        <v>-0.77361392035780774</v>
      </c>
      <c r="E60" s="73">
        <v>-0.41934692896637871</v>
      </c>
      <c r="F60" s="73">
        <v>3.4193488511062617E-2</v>
      </c>
      <c r="G60" s="73">
        <v>0.64143547491997754</v>
      </c>
      <c r="H60" s="73">
        <v>-0.43288574845060435</v>
      </c>
      <c r="I60" s="76">
        <v>-1.196231751135759</v>
      </c>
      <c r="J60" s="2">
        <f t="shared" si="0"/>
        <v>5.5481651156142578E-2</v>
      </c>
      <c r="K60" s="2">
        <f t="shared" si="1"/>
        <v>-1.2517134022919016</v>
      </c>
      <c r="L60" s="29">
        <f t="shared" si="2"/>
        <v>1.5667864414771679</v>
      </c>
      <c r="M60" s="62"/>
      <c r="N60" s="28">
        <v>250</v>
      </c>
      <c r="O60" s="2">
        <v>-0.21794902248624196</v>
      </c>
      <c r="P60" s="2">
        <v>-1.1612165326770134</v>
      </c>
      <c r="Q60" s="2">
        <v>-0.83301692152033269</v>
      </c>
      <c r="R60" s="2">
        <v>-0.49251602488033441</v>
      </c>
      <c r="S60" s="2">
        <v>-0.10164508610746359</v>
      </c>
      <c r="T60" s="2">
        <v>0.32809500392744595</v>
      </c>
      <c r="U60" s="69">
        <v>-1.2420176747814724</v>
      </c>
      <c r="V60" s="2">
        <f t="shared" si="3"/>
        <v>0.23097671522239899</v>
      </c>
      <c r="W60" s="2">
        <f t="shared" si="4"/>
        <v>-1.4729943900038713</v>
      </c>
      <c r="X60" s="29">
        <f t="shared" si="5"/>
        <v>2.1697124729828769</v>
      </c>
      <c r="Y60" s="22"/>
      <c r="Z60" s="22"/>
    </row>
    <row r="61" spans="1:26">
      <c r="A61" s="22"/>
      <c r="B61" s="28">
        <v>51</v>
      </c>
      <c r="C61" s="73">
        <v>1.0895152723635351</v>
      </c>
      <c r="D61" s="73">
        <v>1.5289991253897719</v>
      </c>
      <c r="E61" s="73">
        <v>0.19686736168122579</v>
      </c>
      <c r="F61" s="73">
        <v>8.3825648908321355</v>
      </c>
      <c r="G61" s="73">
        <v>-6.4423364446913238</v>
      </c>
      <c r="H61" s="73">
        <v>-2.3631847421629528</v>
      </c>
      <c r="I61" s="76">
        <v>5.7664080177802433</v>
      </c>
      <c r="J61" s="2">
        <f t="shared" si="0"/>
        <v>0.55041144278064313</v>
      </c>
      <c r="K61" s="2">
        <f t="shared" si="1"/>
        <v>5.2159965749996005</v>
      </c>
      <c r="L61" s="29">
        <f t="shared" si="2"/>
        <v>27.206620270407562</v>
      </c>
      <c r="M61" s="62"/>
      <c r="N61" s="28">
        <v>251</v>
      </c>
      <c r="O61" s="2">
        <v>-1.8071166291535625</v>
      </c>
      <c r="P61" s="2">
        <v>-1.0704687925881786</v>
      </c>
      <c r="Q61" s="2">
        <v>-0.24341100765555018</v>
      </c>
      <c r="R61" s="2">
        <v>-0.85359744750932143</v>
      </c>
      <c r="S61" s="2">
        <v>0.67362546290705339</v>
      </c>
      <c r="T61" s="2">
        <v>0.46210208450207202</v>
      </c>
      <c r="U61" s="69">
        <v>-0.18169305807438801</v>
      </c>
      <c r="V61" s="2">
        <f t="shared" si="3"/>
        <v>0.14495285600136271</v>
      </c>
      <c r="W61" s="2">
        <f t="shared" si="4"/>
        <v>-0.32664591407575072</v>
      </c>
      <c r="X61" s="29">
        <f t="shared" si="5"/>
        <v>0.10669755318238272</v>
      </c>
      <c r="Y61" s="22"/>
      <c r="Z61" s="22"/>
    </row>
    <row r="62" spans="1:26">
      <c r="A62" s="22"/>
      <c r="B62" s="28">
        <v>52</v>
      </c>
      <c r="C62" s="73">
        <v>-0.64452345847038006</v>
      </c>
      <c r="D62" s="73">
        <v>-0.59469274842519093</v>
      </c>
      <c r="E62" s="73">
        <v>-0.8426922755810794</v>
      </c>
      <c r="F62" s="73">
        <v>-0.50523794447157644</v>
      </c>
      <c r="G62" s="73">
        <v>0.72526118872595347</v>
      </c>
      <c r="H62" s="73">
        <v>0.49117750053255083</v>
      </c>
      <c r="I62" s="76">
        <v>-0.23360229889232187</v>
      </c>
      <c r="J62" s="2">
        <f t="shared" si="0"/>
        <v>-5.1706503694615581E-2</v>
      </c>
      <c r="K62" s="2">
        <f t="shared" si="1"/>
        <v>-0.18189579519770629</v>
      </c>
      <c r="L62" s="29">
        <f t="shared" si="2"/>
        <v>3.3086080310605913E-2</v>
      </c>
      <c r="M62" s="62"/>
      <c r="N62" s="28">
        <v>252</v>
      </c>
      <c r="O62" s="2">
        <v>-1.1336837153002879</v>
      </c>
      <c r="P62" s="2">
        <v>-0.97669109049582492</v>
      </c>
      <c r="Q62" s="2">
        <v>0.22370999994625543</v>
      </c>
      <c r="R62" s="2">
        <v>-0.92528767922423705</v>
      </c>
      <c r="S62" s="2">
        <v>0.38984207058842674</v>
      </c>
      <c r="T62" s="2">
        <v>0.65680727359559798</v>
      </c>
      <c r="U62" s="69">
        <v>-1.8776323753863227</v>
      </c>
      <c r="V62" s="2">
        <f t="shared" si="3"/>
        <v>0.17148399033919434</v>
      </c>
      <c r="W62" s="2">
        <f t="shared" si="4"/>
        <v>-2.0491163657255171</v>
      </c>
      <c r="X62" s="29">
        <f t="shared" si="5"/>
        <v>4.1988778802841518</v>
      </c>
      <c r="Y62" s="22"/>
      <c r="Z62" s="22"/>
    </row>
    <row r="63" spans="1:26">
      <c r="A63" s="22"/>
      <c r="B63" s="28">
        <v>53</v>
      </c>
      <c r="C63" s="73">
        <v>-1.3899485502384263</v>
      </c>
      <c r="D63" s="73">
        <v>-1.1338316134865991</v>
      </c>
      <c r="E63" s="73">
        <v>0.63587299584772272</v>
      </c>
      <c r="F63" s="73">
        <v>-0.50553995979099842</v>
      </c>
      <c r="G63" s="73">
        <v>0.58344780167650589</v>
      </c>
      <c r="H63" s="73">
        <v>0.25267235064392868</v>
      </c>
      <c r="I63" s="76">
        <v>-1.9193613511327525</v>
      </c>
      <c r="J63" s="2">
        <f t="shared" si="0"/>
        <v>0.16241416614691565</v>
      </c>
      <c r="K63" s="2">
        <f t="shared" si="1"/>
        <v>-2.0817755172796684</v>
      </c>
      <c r="L63" s="29">
        <f t="shared" si="2"/>
        <v>4.3337893043450304</v>
      </c>
      <c r="M63" s="62"/>
      <c r="N63" s="28">
        <v>253</v>
      </c>
      <c r="O63" s="2">
        <v>0.79314694236425209</v>
      </c>
      <c r="P63" s="2">
        <v>1.3227915286279885</v>
      </c>
      <c r="Q63" s="2">
        <v>2.3841112388659207</v>
      </c>
      <c r="R63" s="2">
        <v>0.70167037103833063</v>
      </c>
      <c r="S63" s="2">
        <v>-2.3962206457903465</v>
      </c>
      <c r="T63" s="2">
        <v>-0.49811692080079234</v>
      </c>
      <c r="U63" s="69">
        <v>-0.20896197796654145</v>
      </c>
      <c r="V63" s="2">
        <f t="shared" si="3"/>
        <v>0.23657549963218388</v>
      </c>
      <c r="W63" s="2">
        <f t="shared" si="4"/>
        <v>-0.44553747759872531</v>
      </c>
      <c r="X63" s="29">
        <f t="shared" si="5"/>
        <v>0.19850364394503464</v>
      </c>
      <c r="Y63" s="22"/>
      <c r="Z63" s="22"/>
    </row>
    <row r="64" spans="1:26">
      <c r="A64" s="22"/>
      <c r="B64" s="28">
        <v>54</v>
      </c>
      <c r="C64" s="73">
        <v>-8.1166477388755431E-2</v>
      </c>
      <c r="D64" s="73">
        <v>1.1340339174408975E-2</v>
      </c>
      <c r="E64" s="73">
        <v>-1.0405862646494872</v>
      </c>
      <c r="F64" s="73">
        <v>-0.26371889996291981</v>
      </c>
      <c r="G64" s="73">
        <v>0.47371438644392844</v>
      </c>
      <c r="H64" s="73">
        <v>0.14133887721002161</v>
      </c>
      <c r="I64" s="76">
        <v>5.967292588952104E-3</v>
      </c>
      <c r="J64" s="2">
        <f t="shared" si="0"/>
        <v>-0.12369507228916916</v>
      </c>
      <c r="K64" s="2">
        <f t="shared" si="1"/>
        <v>0.12966236487812127</v>
      </c>
      <c r="L64" s="29">
        <f t="shared" si="2"/>
        <v>1.6812328865787058E-2</v>
      </c>
      <c r="M64" s="62"/>
      <c r="N64" s="28">
        <v>254</v>
      </c>
      <c r="O64" s="2">
        <v>-0.73240511796649665</v>
      </c>
      <c r="P64" s="2">
        <v>-1.1867950045600351</v>
      </c>
      <c r="Q64" s="2">
        <v>0.34769907731545685</v>
      </c>
      <c r="R64" s="2">
        <v>-0.79549764834543879</v>
      </c>
      <c r="S64" s="2">
        <v>0.54675210475266001</v>
      </c>
      <c r="T64" s="2">
        <v>0.77040975827633251</v>
      </c>
      <c r="U64" s="69">
        <v>-1.6101463003111804</v>
      </c>
      <c r="V64" s="2">
        <f t="shared" si="3"/>
        <v>0.15709996621940564</v>
      </c>
      <c r="W64" s="2">
        <f t="shared" si="4"/>
        <v>-1.7672462665305861</v>
      </c>
      <c r="X64" s="29">
        <f t="shared" si="5"/>
        <v>3.1231593665662953</v>
      </c>
      <c r="Y64" s="22"/>
      <c r="Z64" s="22"/>
    </row>
    <row r="65" spans="1:26">
      <c r="A65" s="22"/>
      <c r="B65" s="28">
        <v>55</v>
      </c>
      <c r="C65" s="73">
        <v>-0.37281272410965499</v>
      </c>
      <c r="D65" s="73">
        <v>7.2664174091234893E-2</v>
      </c>
      <c r="E65" s="73">
        <v>-1.4933989067621395E-2</v>
      </c>
      <c r="F65" s="73">
        <v>-5.1711316158939674E-2</v>
      </c>
      <c r="G65" s="73">
        <v>0.33448361088145823</v>
      </c>
      <c r="H65" s="73">
        <v>0.61627587214110113</v>
      </c>
      <c r="I65" s="76">
        <v>0.41866924030597524</v>
      </c>
      <c r="J65" s="2">
        <f t="shared" si="0"/>
        <v>-0.12022538126660214</v>
      </c>
      <c r="K65" s="2">
        <f t="shared" si="1"/>
        <v>0.53889462157257739</v>
      </c>
      <c r="L65" s="29">
        <f t="shared" si="2"/>
        <v>0.29040741315985141</v>
      </c>
      <c r="M65" s="62"/>
      <c r="N65" s="28">
        <v>255</v>
      </c>
      <c r="O65" s="2">
        <v>9.1378628646984848E-3</v>
      </c>
      <c r="P65" s="2">
        <v>-1.1822066719597359</v>
      </c>
      <c r="Q65" s="2">
        <v>-0.19421033778191119</v>
      </c>
      <c r="R65" s="2">
        <v>-0.40087504035825872</v>
      </c>
      <c r="S65" s="2">
        <v>5.0580222642726227E-2</v>
      </c>
      <c r="T65" s="2">
        <v>0.28646001842099428</v>
      </c>
      <c r="U65" s="69">
        <v>-1.4820949856531116</v>
      </c>
      <c r="V65" s="2">
        <f t="shared" si="3"/>
        <v>0.21745292369260408</v>
      </c>
      <c r="W65" s="2">
        <f t="shared" si="4"/>
        <v>-1.6995479093457158</v>
      </c>
      <c r="X65" s="29">
        <f t="shared" si="5"/>
        <v>2.8884630961613933</v>
      </c>
      <c r="Y65" s="22"/>
      <c r="Z65" s="22"/>
    </row>
    <row r="66" spans="1:26">
      <c r="A66" s="22"/>
      <c r="B66" s="28">
        <v>56</v>
      </c>
      <c r="C66" s="73">
        <v>-0.70387093291113179</v>
      </c>
      <c r="D66" s="73">
        <v>-0.37174064615297858</v>
      </c>
      <c r="E66" s="73">
        <v>-1.1500034621569386</v>
      </c>
      <c r="F66" s="73">
        <v>-4.1838732411428013E-2</v>
      </c>
      <c r="G66" s="73">
        <v>0.22530410062153308</v>
      </c>
      <c r="H66" s="73">
        <v>0.46322888342129076</v>
      </c>
      <c r="I66" s="76">
        <v>0.1040469495321272</v>
      </c>
      <c r="J66" s="2">
        <f t="shared" si="0"/>
        <v>-3.1942226396615876E-2</v>
      </c>
      <c r="K66" s="2">
        <f t="shared" si="1"/>
        <v>0.13598917592874307</v>
      </c>
      <c r="L66" s="29">
        <f t="shared" si="2"/>
        <v>1.8493055969778634E-2</v>
      </c>
      <c r="M66" s="62"/>
      <c r="N66" s="28">
        <v>256</v>
      </c>
      <c r="O66" s="2">
        <v>-0.55432413379259227</v>
      </c>
      <c r="P66" s="2">
        <v>-0.48952050623675442</v>
      </c>
      <c r="Q66" s="2">
        <v>0.95655778515484502</v>
      </c>
      <c r="R66" s="2">
        <v>-0.64318669130843198</v>
      </c>
      <c r="S66" s="2">
        <v>0.59202763950453563</v>
      </c>
      <c r="T66" s="2">
        <v>0.60990850125360019</v>
      </c>
      <c r="U66" s="69">
        <v>-0.43089860218010162</v>
      </c>
      <c r="V66" s="2">
        <f t="shared" si="3"/>
        <v>3.3029981193104525E-2</v>
      </c>
      <c r="W66" s="2">
        <f t="shared" si="4"/>
        <v>-0.46392858337320614</v>
      </c>
      <c r="X66" s="29">
        <f t="shared" si="5"/>
        <v>0.21522973047066987</v>
      </c>
      <c r="Y66" s="22"/>
      <c r="Z66" s="22"/>
    </row>
    <row r="67" spans="1:26">
      <c r="A67" s="22"/>
      <c r="B67" s="28">
        <v>57</v>
      </c>
      <c r="C67" s="73">
        <v>1.1631638263765487</v>
      </c>
      <c r="D67" s="73">
        <v>1.6889574206258646</v>
      </c>
      <c r="E67" s="73">
        <v>-0.86582174393739797</v>
      </c>
      <c r="F67" s="73">
        <v>1.3234358594290261</v>
      </c>
      <c r="G67" s="73">
        <v>-0.70410019383611466</v>
      </c>
      <c r="H67" s="73">
        <v>-2.2954325372075886</v>
      </c>
      <c r="I67" s="76">
        <v>1.2875882320120871</v>
      </c>
      <c r="J67" s="2">
        <f t="shared" si="0"/>
        <v>-0.15320285665796984</v>
      </c>
      <c r="K67" s="2">
        <f t="shared" si="1"/>
        <v>1.440791088670057</v>
      </c>
      <c r="L67" s="29">
        <f t="shared" si="2"/>
        <v>2.075878961191048</v>
      </c>
      <c r="M67" s="62"/>
      <c r="N67" s="28">
        <v>257</v>
      </c>
      <c r="O67" s="2">
        <v>0.58258896416457384</v>
      </c>
      <c r="P67" s="2">
        <v>0.10376937871222522</v>
      </c>
      <c r="Q67" s="2">
        <v>-0.99938958900705877</v>
      </c>
      <c r="R67" s="2">
        <v>-0.23995095800487579</v>
      </c>
      <c r="S67" s="2">
        <v>-0.55834115577376864</v>
      </c>
      <c r="T67" s="2">
        <v>0.21237480568798311</v>
      </c>
      <c r="U67" s="69">
        <v>0.42984140512191327</v>
      </c>
      <c r="V67" s="2">
        <f t="shared" si="3"/>
        <v>4.3242281221704287E-2</v>
      </c>
      <c r="W67" s="2">
        <f t="shared" si="4"/>
        <v>0.38659912390020901</v>
      </c>
      <c r="X67" s="29">
        <f t="shared" si="5"/>
        <v>0.14945888260040915</v>
      </c>
      <c r="Y67" s="22"/>
      <c r="Z67" s="22"/>
    </row>
    <row r="68" spans="1:26">
      <c r="A68" s="22"/>
      <c r="B68" s="28">
        <v>58</v>
      </c>
      <c r="C68" s="73">
        <v>-1.5256482308687636</v>
      </c>
      <c r="D68" s="73">
        <v>-1.1995988230855039</v>
      </c>
      <c r="E68" s="73">
        <v>-1.0338614077307922</v>
      </c>
      <c r="F68" s="73">
        <v>-0.64820526165997083</v>
      </c>
      <c r="G68" s="73">
        <v>0.68172427365881372</v>
      </c>
      <c r="H68" s="73">
        <v>0.64981293857209088</v>
      </c>
      <c r="I68" s="76">
        <v>-0.21301992475380818</v>
      </c>
      <c r="J68" s="2">
        <f t="shared" si="0"/>
        <v>8.4241673575110074E-2</v>
      </c>
      <c r="K68" s="2">
        <f t="shared" si="1"/>
        <v>-0.29726159832891824</v>
      </c>
      <c r="L68" s="29">
        <f t="shared" si="2"/>
        <v>8.8364457841063129E-2</v>
      </c>
      <c r="M68" s="62"/>
      <c r="N68" s="28">
        <v>258</v>
      </c>
      <c r="O68" s="2">
        <v>-1.6922745972653104</v>
      </c>
      <c r="P68" s="2">
        <v>-0.84225168715430676</v>
      </c>
      <c r="Q68" s="2">
        <v>0.64637432777839532</v>
      </c>
      <c r="R68" s="2">
        <v>-0.64442988801815382</v>
      </c>
      <c r="S68" s="2">
        <v>0.55006606303423844</v>
      </c>
      <c r="T68" s="2">
        <v>0.78099388675818637</v>
      </c>
      <c r="U68" s="69">
        <v>-2.2063552495624199</v>
      </c>
      <c r="V68" s="2">
        <f t="shared" si="3"/>
        <v>0.11014056510578497</v>
      </c>
      <c r="W68" s="2">
        <f t="shared" si="4"/>
        <v>-2.3164958146682051</v>
      </c>
      <c r="X68" s="29">
        <f t="shared" si="5"/>
        <v>5.3661528593753109</v>
      </c>
      <c r="Y68" s="22"/>
      <c r="Z68" s="22"/>
    </row>
    <row r="69" spans="1:26">
      <c r="A69" s="22"/>
      <c r="B69" s="28">
        <v>59</v>
      </c>
      <c r="C69" s="73">
        <v>-1.6284004779977062</v>
      </c>
      <c r="D69" s="73">
        <v>-0.45862077747020369</v>
      </c>
      <c r="E69" s="73">
        <v>0.26769980541785182</v>
      </c>
      <c r="F69" s="73">
        <v>-0.71789240697293411</v>
      </c>
      <c r="G69" s="73">
        <v>0.34706122650138238</v>
      </c>
      <c r="H69" s="73">
        <v>0.18886301469228373</v>
      </c>
      <c r="I69" s="76">
        <v>-5.3179215017247435E-2</v>
      </c>
      <c r="J69" s="2">
        <f t="shared" si="0"/>
        <v>0.10296334143427505</v>
      </c>
      <c r="K69" s="2">
        <f t="shared" si="1"/>
        <v>-0.15614255645152247</v>
      </c>
      <c r="L69" s="29">
        <f t="shared" si="2"/>
        <v>2.4380497935216884E-2</v>
      </c>
      <c r="M69" s="62"/>
      <c r="N69" s="28">
        <v>259</v>
      </c>
      <c r="O69" s="2">
        <v>9.7449751051409336E-2</v>
      </c>
      <c r="P69" s="2">
        <v>-0.92018072388655603</v>
      </c>
      <c r="Q69" s="2">
        <v>0.52085914537703182</v>
      </c>
      <c r="R69" s="2">
        <v>-0.45100263052170469</v>
      </c>
      <c r="S69" s="2">
        <v>0.55842220293560607</v>
      </c>
      <c r="T69" s="2">
        <v>9.2074324531156618E-2</v>
      </c>
      <c r="U69" s="69">
        <v>-4.7449955076982506E-2</v>
      </c>
      <c r="V69" s="2">
        <f t="shared" si="3"/>
        <v>0.1135451784891985</v>
      </c>
      <c r="W69" s="2">
        <f t="shared" si="4"/>
        <v>-0.160995133566181</v>
      </c>
      <c r="X69" s="29">
        <f t="shared" si="5"/>
        <v>2.5919433031992463E-2</v>
      </c>
      <c r="Y69" s="22"/>
      <c r="Z69" s="22"/>
    </row>
    <row r="70" spans="1:26">
      <c r="A70" s="22"/>
      <c r="B70" s="28">
        <v>60</v>
      </c>
      <c r="C70" s="73">
        <v>0.31840280320878867</v>
      </c>
      <c r="D70" s="73">
        <v>0.76432585474623438</v>
      </c>
      <c r="E70" s="73">
        <v>-0.56959179112221403</v>
      </c>
      <c r="F70" s="73">
        <v>0.46904944942104976</v>
      </c>
      <c r="G70" s="73">
        <v>0.29315339660735495</v>
      </c>
      <c r="H70" s="73">
        <v>0.45337991298693064</v>
      </c>
      <c r="I70" s="76">
        <v>0.28409992535970235</v>
      </c>
      <c r="J70" s="2">
        <f t="shared" si="0"/>
        <v>-0.305319168746223</v>
      </c>
      <c r="K70" s="2">
        <f t="shared" si="1"/>
        <v>0.58941909410592541</v>
      </c>
      <c r="L70" s="29">
        <f t="shared" si="2"/>
        <v>0.34741486849664976</v>
      </c>
      <c r="M70" s="62"/>
      <c r="N70" s="28">
        <v>260</v>
      </c>
      <c r="O70" s="2">
        <v>-0.29613884079783304</v>
      </c>
      <c r="P70" s="2">
        <v>0.84555359517405304</v>
      </c>
      <c r="Q70" s="2">
        <v>-1.3779111970023858</v>
      </c>
      <c r="R70" s="2">
        <v>-0.4747654608757641</v>
      </c>
      <c r="S70" s="2">
        <v>0.4729470026261654</v>
      </c>
      <c r="T70" s="2">
        <v>0.57262903904085649</v>
      </c>
      <c r="U70" s="69">
        <v>-0.3743183911971531</v>
      </c>
      <c r="V70" s="2">
        <f t="shared" si="3"/>
        <v>-0.28727453250330026</v>
      </c>
      <c r="W70" s="2">
        <f t="shared" si="4"/>
        <v>-8.7043858693852838E-2</v>
      </c>
      <c r="X70" s="29">
        <f t="shared" si="5"/>
        <v>7.5766333363154201E-3</v>
      </c>
      <c r="Y70" s="22"/>
      <c r="Z70" s="22"/>
    </row>
    <row r="71" spans="1:26">
      <c r="A71" s="22"/>
      <c r="B71" s="28">
        <v>61</v>
      </c>
      <c r="C71" s="73">
        <v>-0.69694478294192963</v>
      </c>
      <c r="D71" s="73">
        <v>-1.1839924547664777</v>
      </c>
      <c r="E71" s="73">
        <v>-0.55601292194691121</v>
      </c>
      <c r="F71" s="73">
        <v>-0.63944241454873429</v>
      </c>
      <c r="G71" s="73">
        <v>0.71225594784233615</v>
      </c>
      <c r="H71" s="73">
        <v>1.0302474317973396</v>
      </c>
      <c r="I71" s="76">
        <v>-0.47654340182771282</v>
      </c>
      <c r="J71" s="2">
        <f t="shared" si="0"/>
        <v>4.1172417105048931E-2</v>
      </c>
      <c r="K71" s="2">
        <f t="shared" si="1"/>
        <v>-0.51771581893276175</v>
      </c>
      <c r="L71" s="29">
        <f t="shared" si="2"/>
        <v>0.26802966917322013</v>
      </c>
      <c r="M71" s="62"/>
      <c r="N71" s="28">
        <v>261</v>
      </c>
      <c r="O71" s="2">
        <v>-0.41496594355612415</v>
      </c>
      <c r="P71" s="2">
        <v>0.71752334725855815</v>
      </c>
      <c r="Q71" s="2">
        <v>-0.95258893828903413</v>
      </c>
      <c r="R71" s="2">
        <v>0.19817337288845296</v>
      </c>
      <c r="S71" s="2">
        <v>-0.56900838347135829</v>
      </c>
      <c r="T71" s="2">
        <v>-1.6699440089639914</v>
      </c>
      <c r="U71" s="69">
        <v>-0.97785789466613626</v>
      </c>
      <c r="V71" s="2">
        <f t="shared" si="3"/>
        <v>5.8513658279220143E-2</v>
      </c>
      <c r="W71" s="2">
        <f t="shared" si="4"/>
        <v>-1.0363715529453563</v>
      </c>
      <c r="X71" s="29">
        <f t="shared" si="5"/>
        <v>1.0740659957543695</v>
      </c>
      <c r="Y71" s="22"/>
      <c r="Z71" s="22"/>
    </row>
    <row r="72" spans="1:26">
      <c r="A72" s="22"/>
      <c r="B72" s="28">
        <v>62</v>
      </c>
      <c r="C72" s="73">
        <v>0.34060081959252136</v>
      </c>
      <c r="D72" s="73">
        <v>-0.48888696343004662</v>
      </c>
      <c r="E72" s="73">
        <v>0.63644407353638111</v>
      </c>
      <c r="F72" s="73">
        <v>-0.62718283271717656</v>
      </c>
      <c r="G72" s="73">
        <v>0.67465481039174069</v>
      </c>
      <c r="H72" s="73">
        <v>0.50938668844668722</v>
      </c>
      <c r="I72" s="76">
        <v>-0.29745339422801664</v>
      </c>
      <c r="J72" s="2">
        <f t="shared" si="0"/>
        <v>-2.6645843138388511E-2</v>
      </c>
      <c r="K72" s="2">
        <f t="shared" si="1"/>
        <v>-0.27080755108962812</v>
      </c>
      <c r="L72" s="29">
        <f t="shared" si="2"/>
        <v>7.3336729727161543E-2</v>
      </c>
      <c r="M72" s="62"/>
      <c r="N72" s="28">
        <v>262</v>
      </c>
      <c r="O72" s="2">
        <v>1.4779281333888041</v>
      </c>
      <c r="P72" s="2">
        <v>-0.93241786527769566</v>
      </c>
      <c r="Q72" s="2">
        <v>2.849127960030335</v>
      </c>
      <c r="R72" s="2">
        <v>-0.40111479531747346</v>
      </c>
      <c r="S72" s="2">
        <v>-0.62533167753313079</v>
      </c>
      <c r="T72" s="2">
        <v>-0.27401792398658054</v>
      </c>
      <c r="U72" s="69">
        <v>0.44963165656738913</v>
      </c>
      <c r="V72" s="2">
        <f t="shared" si="3"/>
        <v>0.40337859632707046</v>
      </c>
      <c r="W72" s="2">
        <f t="shared" si="4"/>
        <v>4.6253060240318666E-2</v>
      </c>
      <c r="X72" s="29">
        <f t="shared" si="5"/>
        <v>2.1393455815945477E-3</v>
      </c>
      <c r="Y72" s="22"/>
      <c r="Z72" s="22"/>
    </row>
    <row r="73" spans="1:26">
      <c r="A73" s="22"/>
      <c r="B73" s="28">
        <v>63</v>
      </c>
      <c r="C73" s="73">
        <v>-1.1322129494412532</v>
      </c>
      <c r="D73" s="73">
        <v>-1.0784589288468087</v>
      </c>
      <c r="E73" s="73">
        <v>0.33417595162915664</v>
      </c>
      <c r="F73" s="73">
        <v>-0.42754982315972395</v>
      </c>
      <c r="G73" s="73">
        <v>-3.5151681435445316E-2</v>
      </c>
      <c r="H73" s="73">
        <v>-0.34314429041447286</v>
      </c>
      <c r="I73" s="76">
        <v>-1.0653146364928694</v>
      </c>
      <c r="J73" s="2">
        <f t="shared" si="0"/>
        <v>0.3079479979742531</v>
      </c>
      <c r="K73" s="2">
        <f t="shared" si="1"/>
        <v>-1.3732626344671224</v>
      </c>
      <c r="L73" s="29">
        <f t="shared" si="2"/>
        <v>1.8858502632235814</v>
      </c>
      <c r="M73" s="62"/>
      <c r="N73" s="28">
        <v>263</v>
      </c>
      <c r="O73" s="2">
        <v>-0.72360539542307878</v>
      </c>
      <c r="P73" s="2">
        <v>-0.61188007422623569</v>
      </c>
      <c r="Q73" s="2">
        <v>-0.45931787650956046</v>
      </c>
      <c r="R73" s="2">
        <v>-0.25613605261358996</v>
      </c>
      <c r="S73" s="2">
        <v>-0.7928763976447063</v>
      </c>
      <c r="T73" s="2">
        <v>-0.76982244118145593</v>
      </c>
      <c r="U73" s="69">
        <v>0.95846632476317783</v>
      </c>
      <c r="V73" s="2">
        <f t="shared" si="3"/>
        <v>0.34280326012357232</v>
      </c>
      <c r="W73" s="2">
        <f t="shared" si="4"/>
        <v>0.61566306463960552</v>
      </c>
      <c r="X73" s="29">
        <f t="shared" si="5"/>
        <v>0.37904100916143108</v>
      </c>
      <c r="Y73" s="22"/>
      <c r="Z73" s="22"/>
    </row>
    <row r="74" spans="1:26">
      <c r="A74" s="22"/>
      <c r="B74" s="28">
        <v>64</v>
      </c>
      <c r="C74" s="73">
        <v>-0.51449828625146021</v>
      </c>
      <c r="D74" s="73">
        <v>-1.2258787487677745</v>
      </c>
      <c r="E74" s="73">
        <v>0.44578918570419257</v>
      </c>
      <c r="F74" s="73">
        <v>-0.69847929233286166</v>
      </c>
      <c r="G74" s="73">
        <v>0.39343752788435016</v>
      </c>
      <c r="H74" s="73">
        <v>4.5660986677813896E-2</v>
      </c>
      <c r="I74" s="76">
        <v>-1.4813168687099227</v>
      </c>
      <c r="J74" s="2">
        <f t="shared" si="0"/>
        <v>0.22622336886750302</v>
      </c>
      <c r="K74" s="2">
        <f t="shared" si="1"/>
        <v>-1.7075402375774258</v>
      </c>
      <c r="L74" s="29">
        <f t="shared" si="2"/>
        <v>2.9156936629459715</v>
      </c>
      <c r="M74" s="62"/>
      <c r="N74" s="28">
        <v>264</v>
      </c>
      <c r="O74" s="2">
        <v>-4.2828054129890436E-2</v>
      </c>
      <c r="P74" s="2">
        <v>0.71974784764467581</v>
      </c>
      <c r="Q74" s="2">
        <v>0.24966678367425102</v>
      </c>
      <c r="R74" s="2">
        <v>0.8388934161644791</v>
      </c>
      <c r="S74" s="2">
        <v>-0.12408385900466799</v>
      </c>
      <c r="T74" s="2">
        <v>-0.28647809986826006</v>
      </c>
      <c r="U74" s="69">
        <v>0.46677245895601244</v>
      </c>
      <c r="V74" s="2">
        <f t="shared" si="3"/>
        <v>-0.15121077214261802</v>
      </c>
      <c r="W74" s="2">
        <f t="shared" si="4"/>
        <v>0.6179832310986304</v>
      </c>
      <c r="X74" s="29">
        <f t="shared" si="5"/>
        <v>0.38190327391910323</v>
      </c>
      <c r="Y74" s="22"/>
      <c r="Z74" s="22"/>
    </row>
    <row r="75" spans="1:26">
      <c r="A75" s="22"/>
      <c r="B75" s="28">
        <v>65</v>
      </c>
      <c r="C75" s="73">
        <v>0.42990047927665087</v>
      </c>
      <c r="D75" s="73">
        <v>-0.16613523566354554</v>
      </c>
      <c r="E75" s="73">
        <v>-0.52008922091714105</v>
      </c>
      <c r="F75" s="73">
        <v>-0.19681467341153494</v>
      </c>
      <c r="G75" s="73">
        <v>0.66031204160925361</v>
      </c>
      <c r="H75" s="73">
        <v>1.0701033172719098E-2</v>
      </c>
      <c r="I75" s="76">
        <v>-8.1862124342084747E-3</v>
      </c>
      <c r="J75" s="2">
        <f t="shared" si="0"/>
        <v>-0.12070834612964484</v>
      </c>
      <c r="K75" s="2">
        <f t="shared" si="1"/>
        <v>0.11252213369543637</v>
      </c>
      <c r="L75" s="29">
        <f t="shared" si="2"/>
        <v>1.2661230571373657E-2</v>
      </c>
      <c r="M75" s="62"/>
      <c r="N75" s="28">
        <v>265</v>
      </c>
      <c r="O75" s="2">
        <v>0.6054240651804732</v>
      </c>
      <c r="P75" s="2">
        <v>0.61832912873894041</v>
      </c>
      <c r="Q75" s="2">
        <v>-0.96925143615866738</v>
      </c>
      <c r="R75" s="2">
        <v>1.497020999738955</v>
      </c>
      <c r="S75" s="2">
        <v>-2.2584680324113853</v>
      </c>
      <c r="T75" s="2">
        <v>-2.6390662697876777</v>
      </c>
      <c r="U75" s="69">
        <v>0.57746598460969611</v>
      </c>
      <c r="V75" s="2">
        <f t="shared" si="3"/>
        <v>0.33201595405969631</v>
      </c>
      <c r="W75" s="2">
        <f t="shared" si="4"/>
        <v>0.24545003054999981</v>
      </c>
      <c r="X75" s="29">
        <f t="shared" si="5"/>
        <v>6.0245717496995838E-2</v>
      </c>
      <c r="Y75" s="22"/>
      <c r="Z75" s="22"/>
    </row>
    <row r="76" spans="1:26">
      <c r="A76" s="22"/>
      <c r="B76" s="28">
        <v>66</v>
      </c>
      <c r="C76" s="73">
        <v>2.4537642337094412</v>
      </c>
      <c r="D76" s="73">
        <v>-1.1817720294306349</v>
      </c>
      <c r="E76" s="73">
        <v>0.75258132907545683</v>
      </c>
      <c r="F76" s="73">
        <v>-0.45278403468734701</v>
      </c>
      <c r="G76" s="73">
        <v>-0.4849960557024961</v>
      </c>
      <c r="H76" s="73">
        <v>-0.58704325805341029</v>
      </c>
      <c r="I76" s="76">
        <v>-0.62153756015380535</v>
      </c>
      <c r="J76" s="2">
        <f t="shared" ref="J76:J139" si="6">(C76*$C$7)+(D76*$D$7)+(E76*$E$7)+(F76*$F$7)+(G76*$G$7)+(H76*$H$7)</f>
        <v>0.3759031285072777</v>
      </c>
      <c r="K76" s="2">
        <f t="shared" ref="K76:K139" si="7">I76-J76</f>
        <v>-0.99744068866108304</v>
      </c>
      <c r="L76" s="29">
        <f t="shared" ref="L76:L139" si="8">K76^2</f>
        <v>0.99488792739669563</v>
      </c>
      <c r="M76" s="62"/>
      <c r="N76" s="28">
        <v>266</v>
      </c>
      <c r="O76" s="2">
        <v>-2.6129643931686791E-2</v>
      </c>
      <c r="P76" s="2">
        <v>1.1187463364550909</v>
      </c>
      <c r="Q76" s="2">
        <v>1.6458699076970298</v>
      </c>
      <c r="R76" s="2">
        <v>0.22266049699742649</v>
      </c>
      <c r="S76" s="2">
        <v>0.32361430278316478</v>
      </c>
      <c r="T76" s="2">
        <v>0.23795174838006311</v>
      </c>
      <c r="U76" s="69">
        <v>-6.3930914747768611E-4</v>
      </c>
      <c r="V76" s="2">
        <f t="shared" ref="V76:V139" si="9">(O76*$O$7)+(P76*$P$7)+(Q76*$Q$7)+(R76*$R$7)+(S76*$S$7)+(T76*$T$7)</f>
        <v>-0.25226941928883651</v>
      </c>
      <c r="W76" s="2">
        <f t="shared" ref="W76:W139" si="10">U76-V76</f>
        <v>0.25163011014135883</v>
      </c>
      <c r="X76" s="29">
        <f t="shared" ref="X76:X139" si="11">W76^2</f>
        <v>6.3317712329752376E-2</v>
      </c>
      <c r="Y76" s="22"/>
      <c r="Z76" s="22"/>
    </row>
    <row r="77" spans="1:26">
      <c r="A77" s="22"/>
      <c r="B77" s="28">
        <v>67</v>
      </c>
      <c r="C77" s="73">
        <v>-0.24123753310226892</v>
      </c>
      <c r="D77" s="73">
        <v>1.023794933413823</v>
      </c>
      <c r="E77" s="73">
        <v>-1.1694806027717581</v>
      </c>
      <c r="F77" s="73">
        <v>0.5267695872458682</v>
      </c>
      <c r="G77" s="73">
        <v>-1.0245346624010516</v>
      </c>
      <c r="H77" s="73">
        <v>-0.25678984289415613</v>
      </c>
      <c r="I77" s="76">
        <v>1.0079574075189646</v>
      </c>
      <c r="J77" s="2">
        <f t="shared" si="6"/>
        <v>-2.9245234489520232E-2</v>
      </c>
      <c r="K77" s="2">
        <f t="shared" si="7"/>
        <v>1.0372026420084848</v>
      </c>
      <c r="L77" s="29">
        <f t="shared" si="8"/>
        <v>1.0757893205893809</v>
      </c>
      <c r="M77" s="62"/>
      <c r="N77" s="28">
        <v>267</v>
      </c>
      <c r="O77" s="2">
        <v>-0.13149371540211788</v>
      </c>
      <c r="P77" s="2">
        <v>0.11471661371114517</v>
      </c>
      <c r="Q77" s="2">
        <v>-0.94412438507630136</v>
      </c>
      <c r="R77" s="2">
        <v>0.32571565073214825</v>
      </c>
      <c r="S77" s="2">
        <v>-0.806172325798586</v>
      </c>
      <c r="T77" s="2">
        <v>-0.69119397496818635</v>
      </c>
      <c r="U77" s="69">
        <v>-0.55211397581653643</v>
      </c>
      <c r="V77" s="2">
        <f t="shared" si="9"/>
        <v>0.12565673252380538</v>
      </c>
      <c r="W77" s="2">
        <f t="shared" si="10"/>
        <v>-0.67777070834034181</v>
      </c>
      <c r="X77" s="29">
        <f t="shared" si="11"/>
        <v>0.45937313308416866</v>
      </c>
      <c r="Y77" s="22"/>
      <c r="Z77" s="22"/>
    </row>
    <row r="78" spans="1:26">
      <c r="A78" s="22"/>
      <c r="B78" s="28">
        <v>68</v>
      </c>
      <c r="C78" s="73">
        <v>-0.57242780582378261</v>
      </c>
      <c r="D78" s="73">
        <v>-0.67892286434868954</v>
      </c>
      <c r="E78" s="73">
        <v>-0.34185942039854494</v>
      </c>
      <c r="F78" s="73">
        <v>-0.64325069056808248</v>
      </c>
      <c r="G78" s="73">
        <v>0.64178190053615713</v>
      </c>
      <c r="H78" s="73">
        <v>0.76496551276569391</v>
      </c>
      <c r="I78" s="76">
        <v>0.17674292117933443</v>
      </c>
      <c r="J78" s="2">
        <f t="shared" si="6"/>
        <v>-1.3268368098818643E-2</v>
      </c>
      <c r="K78" s="2">
        <f t="shared" si="7"/>
        <v>0.19001128927815308</v>
      </c>
      <c r="L78" s="29">
        <f t="shared" si="8"/>
        <v>3.6104290053145971E-2</v>
      </c>
      <c r="M78" s="62"/>
      <c r="N78" s="28">
        <v>268</v>
      </c>
      <c r="O78" s="2">
        <v>1.8010153400363018E-2</v>
      </c>
      <c r="P78" s="2">
        <v>-0.15246979192155194</v>
      </c>
      <c r="Q78" s="2">
        <v>0.18508436220692276</v>
      </c>
      <c r="R78" s="2">
        <v>-0.54893970521047686</v>
      </c>
      <c r="S78" s="2">
        <v>0.47732731126678934</v>
      </c>
      <c r="T78" s="2">
        <v>0.67458090065589882</v>
      </c>
      <c r="U78" s="69">
        <v>-0.15366374155060436</v>
      </c>
      <c r="V78" s="2">
        <f t="shared" si="9"/>
        <v>-5.9361831585522391E-2</v>
      </c>
      <c r="W78" s="2">
        <f t="shared" si="10"/>
        <v>-9.4301909965081976E-2</v>
      </c>
      <c r="X78" s="29">
        <f t="shared" si="11"/>
        <v>8.8928502230624269E-3</v>
      </c>
      <c r="Y78" s="22"/>
      <c r="Z78" s="22"/>
    </row>
    <row r="79" spans="1:26">
      <c r="A79" s="22"/>
      <c r="B79" s="28">
        <v>69</v>
      </c>
      <c r="C79" s="73">
        <v>-0.74486108916652172</v>
      </c>
      <c r="D79" s="73">
        <v>0.17889864454441884</v>
      </c>
      <c r="E79" s="73">
        <v>-0.34990106344705563</v>
      </c>
      <c r="F79" s="73">
        <v>-0.53614861618386755</v>
      </c>
      <c r="G79" s="73">
        <v>0.43543403445733503</v>
      </c>
      <c r="H79" s="73">
        <v>0.37390523932628922</v>
      </c>
      <c r="I79" s="76">
        <v>-5.0528321998156281E-2</v>
      </c>
      <c r="J79" s="2">
        <f t="shared" si="6"/>
        <v>-0.10459752770196723</v>
      </c>
      <c r="K79" s="2">
        <f t="shared" si="7"/>
        <v>5.4069205703810949E-2</v>
      </c>
      <c r="L79" s="29">
        <f t="shared" si="8"/>
        <v>2.9234790054410223E-3</v>
      </c>
      <c r="M79" s="62"/>
      <c r="N79" s="28">
        <v>269</v>
      </c>
      <c r="O79" s="2">
        <v>-0.30687676814263876</v>
      </c>
      <c r="P79" s="2">
        <v>-1.0401423733976061</v>
      </c>
      <c r="Q79" s="2">
        <v>-1.1675036780904524</v>
      </c>
      <c r="R79" s="2">
        <v>-0.23306471324794684</v>
      </c>
      <c r="S79" s="2">
        <v>0.41499552091733671</v>
      </c>
      <c r="T79" s="2">
        <v>0.62818485084516062</v>
      </c>
      <c r="U79" s="69">
        <v>0.22883242033357928</v>
      </c>
      <c r="V79" s="2">
        <f t="shared" si="9"/>
        <v>5.9180344309408946E-2</v>
      </c>
      <c r="W79" s="2">
        <f t="shared" si="10"/>
        <v>0.16965207602417035</v>
      </c>
      <c r="X79" s="29">
        <f t="shared" si="11"/>
        <v>2.8781826899310876E-2</v>
      </c>
      <c r="Y79" s="22"/>
      <c r="Z79" s="22"/>
    </row>
    <row r="80" spans="1:26">
      <c r="A80" s="22"/>
      <c r="B80" s="28">
        <v>70</v>
      </c>
      <c r="C80" s="73">
        <v>-0.94423975351927381</v>
      </c>
      <c r="D80" s="73">
        <v>-1.2517807097646954</v>
      </c>
      <c r="E80" s="73">
        <v>-0.44108025486576813</v>
      </c>
      <c r="F80" s="73">
        <v>-0.57546167493167455</v>
      </c>
      <c r="G80" s="73">
        <v>0.11594777182456843</v>
      </c>
      <c r="H80" s="73">
        <v>0.29765794930339323</v>
      </c>
      <c r="I80" s="76">
        <v>-1.1163795821200999</v>
      </c>
      <c r="J80" s="2">
        <f t="shared" si="6"/>
        <v>0.24166184900570165</v>
      </c>
      <c r="K80" s="2">
        <f t="shared" si="7"/>
        <v>-1.3580414311258016</v>
      </c>
      <c r="L80" s="29">
        <f t="shared" si="8"/>
        <v>1.8442765286542153</v>
      </c>
      <c r="M80" s="62"/>
      <c r="N80" s="28">
        <v>270</v>
      </c>
      <c r="O80" s="2">
        <v>1.2964413215222281</v>
      </c>
      <c r="P80" s="2">
        <v>1.1577452044346912</v>
      </c>
      <c r="Q80" s="2">
        <v>-0.88462450493965628</v>
      </c>
      <c r="R80" s="2">
        <v>0.83990049124392241</v>
      </c>
      <c r="S80" s="2">
        <v>-1.4327876972441997</v>
      </c>
      <c r="T80" s="2">
        <v>-0.64253725734388667</v>
      </c>
      <c r="U80" s="69">
        <v>1.119464005101537</v>
      </c>
      <c r="V80" s="2">
        <f t="shared" si="9"/>
        <v>-2.9990419363956633E-2</v>
      </c>
      <c r="W80" s="2">
        <f t="shared" si="10"/>
        <v>1.1494544244654936</v>
      </c>
      <c r="X80" s="29">
        <f t="shared" si="11"/>
        <v>1.3212454739232993</v>
      </c>
      <c r="Y80" s="22"/>
      <c r="Z80" s="22"/>
    </row>
    <row r="81" spans="1:26">
      <c r="A81" s="22"/>
      <c r="B81" s="28">
        <v>71</v>
      </c>
      <c r="C81" s="73">
        <v>1.4947546246547743</v>
      </c>
      <c r="D81" s="73">
        <v>-1.0116509019102227</v>
      </c>
      <c r="E81" s="73">
        <v>0.30009194817692725</v>
      </c>
      <c r="F81" s="73">
        <v>-0.46889807561483621</v>
      </c>
      <c r="G81" s="73">
        <v>0.42100650115488669</v>
      </c>
      <c r="H81" s="73">
        <v>0.74699640966541092</v>
      </c>
      <c r="I81" s="76">
        <v>0.19812303010467325</v>
      </c>
      <c r="J81" s="2">
        <f t="shared" si="6"/>
        <v>5.6338623972653976E-2</v>
      </c>
      <c r="K81" s="2">
        <f t="shared" si="7"/>
        <v>0.14178440613201926</v>
      </c>
      <c r="L81" s="29">
        <f t="shared" si="8"/>
        <v>2.0102817822209379E-2</v>
      </c>
      <c r="M81" s="62"/>
      <c r="N81" s="28">
        <v>271</v>
      </c>
      <c r="O81" s="2">
        <v>-1.3641011028645282</v>
      </c>
      <c r="P81" s="2">
        <v>-0.75344401408996531</v>
      </c>
      <c r="Q81" s="2">
        <v>-5.3307583395447736E-2</v>
      </c>
      <c r="R81" s="2">
        <v>-0.73756954571218114</v>
      </c>
      <c r="S81" s="2">
        <v>0.54473702123753098</v>
      </c>
      <c r="T81" s="2">
        <v>0.32860720828507972</v>
      </c>
      <c r="U81" s="69">
        <v>-1.7215733645524627</v>
      </c>
      <c r="V81" s="2">
        <f t="shared" si="9"/>
        <v>0.10595083012587753</v>
      </c>
      <c r="W81" s="2">
        <f t="shared" si="10"/>
        <v>-1.8275241946783403</v>
      </c>
      <c r="X81" s="29">
        <f t="shared" si="11"/>
        <v>3.3398446821347161</v>
      </c>
      <c r="Y81" s="22"/>
      <c r="Z81" s="22"/>
    </row>
    <row r="82" spans="1:26">
      <c r="A82" s="22"/>
      <c r="B82" s="28">
        <v>72</v>
      </c>
      <c r="C82" s="73">
        <v>-0.54395138013274968</v>
      </c>
      <c r="D82" s="73">
        <v>-1.0437242802180828</v>
      </c>
      <c r="E82" s="73">
        <v>0.35138420968759665</v>
      </c>
      <c r="F82" s="73">
        <v>-0.70091577783232362</v>
      </c>
      <c r="G82" s="73">
        <v>0.62825453621854976</v>
      </c>
      <c r="H82" s="73">
        <v>0.80896243555692515</v>
      </c>
      <c r="I82" s="76">
        <v>-0.30751374746163568</v>
      </c>
      <c r="J82" s="2">
        <f t="shared" si="6"/>
        <v>8.0909877669397987E-2</v>
      </c>
      <c r="K82" s="2">
        <f t="shared" si="7"/>
        <v>-0.38842362513103368</v>
      </c>
      <c r="L82" s="29">
        <f t="shared" si="8"/>
        <v>0.15087291255993379</v>
      </c>
      <c r="M82" s="62"/>
      <c r="N82" s="28">
        <v>272</v>
      </c>
      <c r="O82" s="2">
        <v>-0.7453602309368218</v>
      </c>
      <c r="P82" s="2">
        <v>-0.18073092343415806</v>
      </c>
      <c r="Q82" s="2">
        <v>-0.6036520642233435</v>
      </c>
      <c r="R82" s="2">
        <v>-0.59967584856185407</v>
      </c>
      <c r="S82" s="2">
        <v>0.46503660927183671</v>
      </c>
      <c r="T82" s="2">
        <v>0.3437890874417926</v>
      </c>
      <c r="U82" s="69">
        <v>-9.8781833367888511E-2</v>
      </c>
      <c r="V82" s="2">
        <f t="shared" si="9"/>
        <v>-3.093561155308688E-2</v>
      </c>
      <c r="W82" s="2">
        <f t="shared" si="10"/>
        <v>-6.7846221814801627E-2</v>
      </c>
      <c r="X82" s="29">
        <f t="shared" si="11"/>
        <v>4.6031098145432646E-3</v>
      </c>
      <c r="Y82" s="22"/>
      <c r="Z82" s="22"/>
    </row>
    <row r="83" spans="1:26">
      <c r="A83" s="22"/>
      <c r="B83" s="28">
        <v>73</v>
      </c>
      <c r="C83" s="73">
        <v>1.0157708503236129</v>
      </c>
      <c r="D83" s="73">
        <v>-0.61715171098331978</v>
      </c>
      <c r="E83" s="73">
        <v>-0.66186328102922609</v>
      </c>
      <c r="F83" s="73">
        <v>-0.35106462056056126</v>
      </c>
      <c r="G83" s="73">
        <v>0.56368276058762534</v>
      </c>
      <c r="H83" s="73">
        <v>0.50388350899169188</v>
      </c>
      <c r="I83" s="76">
        <v>-1.7384121657865625</v>
      </c>
      <c r="J83" s="2">
        <f t="shared" si="6"/>
        <v>-5.8970427484817955E-2</v>
      </c>
      <c r="K83" s="2">
        <f t="shared" si="7"/>
        <v>-1.6794417383017446</v>
      </c>
      <c r="L83" s="29">
        <f t="shared" si="8"/>
        <v>2.8205245523499856</v>
      </c>
      <c r="M83" s="62"/>
      <c r="N83" s="28">
        <v>273</v>
      </c>
      <c r="O83" s="2">
        <v>-1.143163524245024</v>
      </c>
      <c r="P83" s="2">
        <v>-0.83796900111858752</v>
      </c>
      <c r="Q83" s="2">
        <v>-0.96630815410311333</v>
      </c>
      <c r="R83" s="2">
        <v>-0.82062679549678674</v>
      </c>
      <c r="S83" s="2">
        <v>9.4116099485788959E-2</v>
      </c>
      <c r="T83" s="2">
        <v>-6.556586630320746E-2</v>
      </c>
      <c r="U83" s="69">
        <v>-1.4999951875118658</v>
      </c>
      <c r="V83" s="2">
        <f t="shared" si="9"/>
        <v>0.20756407729325885</v>
      </c>
      <c r="W83" s="2">
        <f t="shared" si="10"/>
        <v>-1.7075592648051245</v>
      </c>
      <c r="X83" s="29">
        <f t="shared" si="11"/>
        <v>2.9157586428218174</v>
      </c>
      <c r="Y83" s="22"/>
      <c r="Z83" s="22"/>
    </row>
    <row r="84" spans="1:26">
      <c r="A84" s="22"/>
      <c r="B84" s="28">
        <v>74</v>
      </c>
      <c r="C84" s="73">
        <v>-0.81923321862302401</v>
      </c>
      <c r="D84" s="73">
        <v>-0.25656943707670427</v>
      </c>
      <c r="E84" s="73">
        <v>-0.16416349805096145</v>
      </c>
      <c r="F84" s="73">
        <v>-0.40298737457769995</v>
      </c>
      <c r="G84" s="73">
        <v>0.56900169142903412</v>
      </c>
      <c r="H84" s="73">
        <v>0.66674307850116887</v>
      </c>
      <c r="I84" s="76">
        <v>-1.677317919365197</v>
      </c>
      <c r="J84" s="2">
        <f t="shared" si="6"/>
        <v>-7.7836942831133793E-2</v>
      </c>
      <c r="K84" s="2">
        <f t="shared" si="7"/>
        <v>-1.5994809765340632</v>
      </c>
      <c r="L84" s="29">
        <f t="shared" si="8"/>
        <v>2.5583393942943604</v>
      </c>
      <c r="M84" s="62"/>
      <c r="N84" s="28">
        <v>274</v>
      </c>
      <c r="O84" s="2">
        <v>-0.60954835894255077</v>
      </c>
      <c r="P84" s="2">
        <v>-0.93178703980825672</v>
      </c>
      <c r="Q84" s="2">
        <v>0.12757885466778324</v>
      </c>
      <c r="R84" s="2">
        <v>-0.82116792179019171</v>
      </c>
      <c r="S84" s="2">
        <v>0.64362337992058061</v>
      </c>
      <c r="T84" s="2">
        <v>1.0079596110185443</v>
      </c>
      <c r="U84" s="69">
        <v>-0.25322427246640955</v>
      </c>
      <c r="V84" s="2">
        <f t="shared" si="9"/>
        <v>6.5815062107620392E-2</v>
      </c>
      <c r="W84" s="2">
        <f t="shared" si="10"/>
        <v>-0.31903933457402994</v>
      </c>
      <c r="X84" s="29">
        <f t="shared" si="11"/>
        <v>0.10178609700543982</v>
      </c>
      <c r="Y84" s="22"/>
      <c r="Z84" s="22"/>
    </row>
    <row r="85" spans="1:26">
      <c r="A85" s="22"/>
      <c r="B85" s="28">
        <v>75</v>
      </c>
      <c r="C85" s="73">
        <v>-0.17975295294809862</v>
      </c>
      <c r="D85" s="73">
        <v>-0.41026375144864807</v>
      </c>
      <c r="E85" s="73">
        <v>-0.29134608959262692</v>
      </c>
      <c r="F85" s="73">
        <v>-0.58934542655767486</v>
      </c>
      <c r="G85" s="73">
        <v>0.47083701901312175</v>
      </c>
      <c r="H85" s="73">
        <v>0.60313671898759813</v>
      </c>
      <c r="I85" s="76">
        <v>-0.31620683052378895</v>
      </c>
      <c r="J85" s="2">
        <f t="shared" si="6"/>
        <v>-2.6331659519650219E-2</v>
      </c>
      <c r="K85" s="2">
        <f t="shared" si="7"/>
        <v>-0.28987517100413873</v>
      </c>
      <c r="L85" s="29">
        <f t="shared" si="8"/>
        <v>8.4027614764678668E-2</v>
      </c>
      <c r="M85" s="62"/>
      <c r="N85" s="28">
        <v>275</v>
      </c>
      <c r="O85" s="2">
        <v>-1.359154353544741</v>
      </c>
      <c r="P85" s="2">
        <v>-0.80342460217679978</v>
      </c>
      <c r="Q85" s="2">
        <v>-0.40251137898184419</v>
      </c>
      <c r="R85" s="2">
        <v>-0.30663598117599422</v>
      </c>
      <c r="S85" s="2">
        <v>0.62732777000278894</v>
      </c>
      <c r="T85" s="2">
        <v>0.45948979633190734</v>
      </c>
      <c r="U85" s="69">
        <v>-6.1801695338899322E-2</v>
      </c>
      <c r="V85" s="2">
        <f t="shared" si="9"/>
        <v>4.276092251523729E-2</v>
      </c>
      <c r="W85" s="2">
        <f t="shared" si="10"/>
        <v>-0.10456261785413662</v>
      </c>
      <c r="X85" s="29">
        <f t="shared" si="11"/>
        <v>1.0933341052510211E-2</v>
      </c>
      <c r="Y85" s="22"/>
      <c r="Z85" s="22"/>
    </row>
    <row r="86" spans="1:26">
      <c r="A86" s="22"/>
      <c r="B86" s="28">
        <v>76</v>
      </c>
      <c r="C86" s="73">
        <v>1.7623973397447164</v>
      </c>
      <c r="D86" s="73">
        <v>1.2543494882709401</v>
      </c>
      <c r="E86" s="73">
        <v>-0.5835830050861105</v>
      </c>
      <c r="F86" s="73">
        <v>1.3361916486777878</v>
      </c>
      <c r="G86" s="73">
        <v>-0.73464213807675338</v>
      </c>
      <c r="H86" s="73">
        <v>-1.9927877078586969</v>
      </c>
      <c r="I86" s="76">
        <v>1.3327060490201692</v>
      </c>
      <c r="J86" s="2">
        <f t="shared" si="6"/>
        <v>-9.4517845769610864E-2</v>
      </c>
      <c r="K86" s="2">
        <f t="shared" si="7"/>
        <v>1.4272238947897802</v>
      </c>
      <c r="L86" s="29">
        <f t="shared" si="8"/>
        <v>2.0369680458589094</v>
      </c>
      <c r="M86" s="62"/>
      <c r="N86" s="28">
        <v>276</v>
      </c>
      <c r="O86" s="2">
        <v>-0.83594963471222117</v>
      </c>
      <c r="P86" s="2">
        <v>-0.24867557997485012</v>
      </c>
      <c r="Q86" s="2">
        <v>-0.46089377236412693</v>
      </c>
      <c r="R86" s="2">
        <v>-0.68812080763462002</v>
      </c>
      <c r="S86" s="2">
        <v>0.37642782544704884</v>
      </c>
      <c r="T86" s="2">
        <v>0.42422197833371056</v>
      </c>
      <c r="U86" s="69">
        <v>-0.11055945043881303</v>
      </c>
      <c r="V86" s="2">
        <f t="shared" si="9"/>
        <v>6.3599010315968305E-3</v>
      </c>
      <c r="W86" s="2">
        <f t="shared" si="10"/>
        <v>-0.11691935147040985</v>
      </c>
      <c r="X86" s="29">
        <f t="shared" si="11"/>
        <v>1.3670134748261231E-2</v>
      </c>
      <c r="Y86" s="22"/>
      <c r="Z86" s="22"/>
    </row>
    <row r="87" spans="1:26">
      <c r="A87" s="22"/>
      <c r="B87" s="28">
        <v>77</v>
      </c>
      <c r="C87" s="73">
        <v>-0.84495902205137219</v>
      </c>
      <c r="D87" s="73">
        <v>-1.0815655701036233</v>
      </c>
      <c r="E87" s="73">
        <v>-0.53599509123378319</v>
      </c>
      <c r="F87" s="73">
        <v>-0.63091409917100161</v>
      </c>
      <c r="G87" s="73">
        <v>0.27399380699203457</v>
      </c>
      <c r="H87" s="73">
        <v>0.50668829817345751</v>
      </c>
      <c r="I87" s="76">
        <v>-0.27529289982000354</v>
      </c>
      <c r="J87" s="2">
        <f t="shared" si="6"/>
        <v>0.15930493227962483</v>
      </c>
      <c r="K87" s="2">
        <f t="shared" si="7"/>
        <v>-0.43459783209962838</v>
      </c>
      <c r="L87" s="29">
        <f t="shared" si="8"/>
        <v>0.18887527566569678</v>
      </c>
      <c r="M87" s="62"/>
      <c r="N87" s="28">
        <v>277</v>
      </c>
      <c r="O87" s="2">
        <v>0.84098398514965622</v>
      </c>
      <c r="P87" s="2">
        <v>-0.20164810158012123</v>
      </c>
      <c r="Q87" s="2">
        <v>-0.46105907808356467</v>
      </c>
      <c r="R87" s="2">
        <v>-8.0062407902727478E-2</v>
      </c>
      <c r="S87" s="2">
        <v>0.39588399751003306</v>
      </c>
      <c r="T87" s="2">
        <v>0.69922449018992039</v>
      </c>
      <c r="U87" s="69">
        <v>2.8451296835153229E-2</v>
      </c>
      <c r="V87" s="2">
        <f t="shared" si="9"/>
        <v>-0.11562644136075073</v>
      </c>
      <c r="W87" s="2">
        <f t="shared" si="10"/>
        <v>0.14407773819590397</v>
      </c>
      <c r="X87" s="29">
        <f t="shared" si="11"/>
        <v>2.0758394643647447E-2</v>
      </c>
      <c r="Y87" s="22"/>
      <c r="Z87" s="22"/>
    </row>
    <row r="88" spans="1:26">
      <c r="A88" s="22"/>
      <c r="B88" s="28">
        <v>78</v>
      </c>
      <c r="C88" s="73">
        <v>1.8036139470649257</v>
      </c>
      <c r="D88" s="73">
        <v>1.5795142840107294E-2</v>
      </c>
      <c r="E88" s="73">
        <v>0.3274220950227873</v>
      </c>
      <c r="F88" s="73">
        <v>-0.67317294822621598</v>
      </c>
      <c r="G88" s="73">
        <v>0.71468862858819027</v>
      </c>
      <c r="H88" s="73">
        <v>0.89584968599703252</v>
      </c>
      <c r="I88" s="76">
        <v>-0.32255772162830731</v>
      </c>
      <c r="J88" s="2">
        <f t="shared" si="6"/>
        <v>-0.19883615904033947</v>
      </c>
      <c r="K88" s="2">
        <f t="shared" si="7"/>
        <v>-0.12372156258796785</v>
      </c>
      <c r="L88" s="29">
        <f t="shared" si="8"/>
        <v>1.5307025049208445E-2</v>
      </c>
      <c r="M88" s="62"/>
      <c r="N88" s="28">
        <v>278</v>
      </c>
      <c r="O88" s="2">
        <v>1.7614923138431753</v>
      </c>
      <c r="P88" s="2">
        <v>-2.7149086969510947E-2</v>
      </c>
      <c r="Q88" s="2">
        <v>-0.93226416798540901</v>
      </c>
      <c r="R88" s="2">
        <v>0.58194169881667934</v>
      </c>
      <c r="S88" s="2">
        <v>9.5816207004281423E-2</v>
      </c>
      <c r="T88" s="2">
        <v>-0.67075380458115164</v>
      </c>
      <c r="U88" s="69">
        <v>-0.84588904675740051</v>
      </c>
      <c r="V88" s="2">
        <f t="shared" si="9"/>
        <v>-8.1628308325120996E-2</v>
      </c>
      <c r="W88" s="2">
        <f t="shared" si="10"/>
        <v>-0.76426073843227949</v>
      </c>
      <c r="X88" s="29">
        <f t="shared" si="11"/>
        <v>0.58409447630905309</v>
      </c>
      <c r="Y88" s="22"/>
      <c r="Z88" s="22"/>
    </row>
    <row r="89" spans="1:26">
      <c r="A89" s="22"/>
      <c r="B89" s="28">
        <v>79</v>
      </c>
      <c r="C89" s="73">
        <v>-0.44861437120805969</v>
      </c>
      <c r="D89" s="73">
        <v>0.15248400313052735</v>
      </c>
      <c r="E89" s="73">
        <v>-0.79527710435052235</v>
      </c>
      <c r="F89" s="73">
        <v>7.2902154717440687E-2</v>
      </c>
      <c r="G89" s="73">
        <v>-0.41734915141509143</v>
      </c>
      <c r="H89" s="73">
        <v>-1.4418298994685772</v>
      </c>
      <c r="I89" s="76">
        <v>0.54825181886692653</v>
      </c>
      <c r="J89" s="2">
        <f t="shared" si="6"/>
        <v>0.15050210636532857</v>
      </c>
      <c r="K89" s="2">
        <f t="shared" si="7"/>
        <v>0.39774971250159796</v>
      </c>
      <c r="L89" s="29">
        <f t="shared" si="8"/>
        <v>0.15820483379510383</v>
      </c>
      <c r="M89" s="62"/>
      <c r="N89" s="28">
        <v>279</v>
      </c>
      <c r="O89" s="2">
        <v>-0.32992208147160001</v>
      </c>
      <c r="P89" s="2">
        <v>-0.78398251146665676</v>
      </c>
      <c r="Q89" s="2">
        <v>1.2409881410138035</v>
      </c>
      <c r="R89" s="2">
        <v>0.19992878537688238</v>
      </c>
      <c r="S89" s="2">
        <v>0.61315975639363418</v>
      </c>
      <c r="T89" s="2">
        <v>0.63845791337453162</v>
      </c>
      <c r="U89" s="69">
        <v>-1.7616988606905239</v>
      </c>
      <c r="V89" s="2">
        <f t="shared" si="9"/>
        <v>1.5743631850614975E-2</v>
      </c>
      <c r="W89" s="2">
        <f t="shared" si="10"/>
        <v>-1.777442492541139</v>
      </c>
      <c r="X89" s="29">
        <f t="shared" si="11"/>
        <v>3.1593018142908567</v>
      </c>
      <c r="Y89" s="22"/>
      <c r="Z89" s="22"/>
    </row>
    <row r="90" spans="1:26">
      <c r="A90" s="22"/>
      <c r="B90" s="28">
        <v>80</v>
      </c>
      <c r="C90" s="73">
        <v>0.91422216869878148</v>
      </c>
      <c r="D90" s="73">
        <v>-0.30309065867928037</v>
      </c>
      <c r="E90" s="73">
        <v>-0.28823741131183322</v>
      </c>
      <c r="F90" s="73">
        <v>-0.30046561967359314</v>
      </c>
      <c r="G90" s="73">
        <v>0.68325955571116714</v>
      </c>
      <c r="H90" s="73">
        <v>0.50120729100588912</v>
      </c>
      <c r="I90" s="76">
        <v>1.623225979726926E-2</v>
      </c>
      <c r="J90" s="2">
        <f t="shared" si="6"/>
        <v>-0.13282744364297155</v>
      </c>
      <c r="K90" s="2">
        <f t="shared" si="7"/>
        <v>0.1490597034402408</v>
      </c>
      <c r="L90" s="29">
        <f t="shared" si="8"/>
        <v>2.2218795189692536E-2</v>
      </c>
      <c r="M90" s="62"/>
      <c r="N90" s="28">
        <v>280</v>
      </c>
      <c r="O90" s="2">
        <v>0.18060854667609647</v>
      </c>
      <c r="P90" s="2">
        <v>-1.1568253688287904</v>
      </c>
      <c r="Q90" s="2">
        <v>-0.21157096263232811</v>
      </c>
      <c r="R90" s="2">
        <v>-0.60458064662736433</v>
      </c>
      <c r="S90" s="2">
        <v>0.53123504831393842</v>
      </c>
      <c r="T90" s="2">
        <v>0.50279725407862985</v>
      </c>
      <c r="U90" s="69">
        <v>-0.19139743042365456</v>
      </c>
      <c r="V90" s="2">
        <f t="shared" si="9"/>
        <v>0.11950886894246389</v>
      </c>
      <c r="W90" s="2">
        <f t="shared" si="10"/>
        <v>-0.31090629936611847</v>
      </c>
      <c r="X90" s="29">
        <f t="shared" si="11"/>
        <v>9.6662726985534478E-2</v>
      </c>
      <c r="Y90" s="22"/>
      <c r="Z90" s="22"/>
    </row>
    <row r="91" spans="1:26">
      <c r="A91" s="22"/>
      <c r="B91" s="28">
        <v>81</v>
      </c>
      <c r="C91" s="73">
        <v>1.3106832163481357</v>
      </c>
      <c r="D91" s="73">
        <v>3.4034070994047951</v>
      </c>
      <c r="E91" s="73">
        <v>-0.25617239884408999</v>
      </c>
      <c r="F91" s="73">
        <v>4.1865898458866546</v>
      </c>
      <c r="G91" s="73">
        <v>-3.4072995576302176</v>
      </c>
      <c r="H91" s="73">
        <v>-1.4204346943417048</v>
      </c>
      <c r="I91" s="76">
        <v>3.8228823557767044</v>
      </c>
      <c r="J91" s="2">
        <f t="shared" si="6"/>
        <v>-0.18820109085016667</v>
      </c>
      <c r="K91" s="2">
        <f t="shared" si="7"/>
        <v>4.0110834466268708</v>
      </c>
      <c r="L91" s="29">
        <f t="shared" si="8"/>
        <v>16.088790415804098</v>
      </c>
      <c r="M91" s="62"/>
      <c r="N91" s="28">
        <v>281</v>
      </c>
      <c r="O91" s="2">
        <v>1.2424830448939825</v>
      </c>
      <c r="P91" s="2">
        <v>-6.7128170066854009E-2</v>
      </c>
      <c r="Q91" s="2">
        <v>-0.95347341186227585</v>
      </c>
      <c r="R91" s="2">
        <v>0.62012226426934047</v>
      </c>
      <c r="S91" s="2">
        <v>0.336025759751996</v>
      </c>
      <c r="T91" s="2">
        <v>-0.15716405375035919</v>
      </c>
      <c r="U91" s="69">
        <v>0.63590338467894159</v>
      </c>
      <c r="V91" s="2">
        <f t="shared" si="9"/>
        <v>-0.14927878057616348</v>
      </c>
      <c r="W91" s="2">
        <f t="shared" si="10"/>
        <v>0.78518216525510509</v>
      </c>
      <c r="X91" s="29">
        <f t="shared" si="11"/>
        <v>0.6165110326346952</v>
      </c>
      <c r="Y91" s="22"/>
      <c r="Z91" s="22"/>
    </row>
    <row r="92" spans="1:26">
      <c r="A92" s="22"/>
      <c r="B92" s="28">
        <v>82</v>
      </c>
      <c r="C92" s="73">
        <v>-0.47218356400800093</v>
      </c>
      <c r="D92" s="73">
        <v>-1.170634575725787</v>
      </c>
      <c r="E92" s="73">
        <v>-0.95638454738503631</v>
      </c>
      <c r="F92" s="73">
        <v>-0.49106287623340295</v>
      </c>
      <c r="G92" s="73">
        <v>0.32977289424621259</v>
      </c>
      <c r="H92" s="73">
        <v>0.39389291675871324</v>
      </c>
      <c r="I92" s="76">
        <v>0.12810172539878498</v>
      </c>
      <c r="J92" s="2">
        <f t="shared" si="6"/>
        <v>0.13900252898690249</v>
      </c>
      <c r="K92" s="2">
        <f t="shared" si="7"/>
        <v>-1.0900803588117514E-2</v>
      </c>
      <c r="L92" s="29">
        <f t="shared" si="8"/>
        <v>1.1882751886671566E-4</v>
      </c>
      <c r="M92" s="62"/>
      <c r="N92" s="28">
        <v>282</v>
      </c>
      <c r="O92" s="2">
        <v>-1.2868682625049472E-2</v>
      </c>
      <c r="P92" s="2">
        <v>1.3103677574718495</v>
      </c>
      <c r="Q92" s="2">
        <v>-1.1622918620523901</v>
      </c>
      <c r="R92" s="2">
        <v>0.16472729040026746</v>
      </c>
      <c r="S92" s="2">
        <v>0.295692856808773</v>
      </c>
      <c r="T92" s="2">
        <v>-0.53571263779624745</v>
      </c>
      <c r="U92" s="69">
        <v>0.22696813197635701</v>
      </c>
      <c r="V92" s="2">
        <f t="shared" si="9"/>
        <v>-0.31141521255665194</v>
      </c>
      <c r="W92" s="2">
        <f t="shared" si="10"/>
        <v>0.53838334453300896</v>
      </c>
      <c r="X92" s="29">
        <f t="shared" si="11"/>
        <v>0.28985662567054865</v>
      </c>
      <c r="Y92" s="22"/>
      <c r="Z92" s="22"/>
    </row>
    <row r="93" spans="1:26">
      <c r="A93" s="22"/>
      <c r="B93" s="28">
        <v>83</v>
      </c>
      <c r="C93" s="73">
        <v>-0.94122546398327878</v>
      </c>
      <c r="D93" s="73">
        <v>-0.78552473352842755</v>
      </c>
      <c r="E93" s="73">
        <v>-1.0623704855681184</v>
      </c>
      <c r="F93" s="73">
        <v>-0.67277158592982267</v>
      </c>
      <c r="G93" s="73">
        <v>0.40802395872748332</v>
      </c>
      <c r="H93" s="73">
        <v>0.53309314665235841</v>
      </c>
      <c r="I93" s="76">
        <v>-1.3071255005008444</v>
      </c>
      <c r="J93" s="2">
        <f t="shared" si="6"/>
        <v>6.2091162605044437E-2</v>
      </c>
      <c r="K93" s="2">
        <f t="shared" si="7"/>
        <v>-1.3692166631058889</v>
      </c>
      <c r="L93" s="29">
        <f t="shared" si="8"/>
        <v>1.8747542705268252</v>
      </c>
      <c r="M93" s="62"/>
      <c r="N93" s="28">
        <v>283</v>
      </c>
      <c r="O93" s="2">
        <v>1.216408311422837</v>
      </c>
      <c r="P93" s="2">
        <v>1.1784128973709582</v>
      </c>
      <c r="Q93" s="2">
        <v>0.90133364681618111</v>
      </c>
      <c r="R93" s="2">
        <v>-0.45268189158853261</v>
      </c>
      <c r="S93" s="2">
        <v>-0.32969770610078664</v>
      </c>
      <c r="T93" s="2">
        <v>-0.4692784232930145</v>
      </c>
      <c r="U93" s="69">
        <v>9.4774393292990894E-2</v>
      </c>
      <c r="V93" s="2">
        <f t="shared" si="9"/>
        <v>-8.490486008367934E-2</v>
      </c>
      <c r="W93" s="2">
        <f t="shared" si="10"/>
        <v>0.17967925337667023</v>
      </c>
      <c r="X93" s="29">
        <f t="shared" si="11"/>
        <v>3.2284634093997663E-2</v>
      </c>
      <c r="Y93" s="22"/>
      <c r="Z93" s="22"/>
    </row>
    <row r="94" spans="1:26">
      <c r="A94" s="22"/>
      <c r="B94" s="28">
        <v>84</v>
      </c>
      <c r="C94" s="73">
        <v>-1.3125873348556865</v>
      </c>
      <c r="D94" s="73">
        <v>-1.1767410517052108</v>
      </c>
      <c r="E94" s="73">
        <v>-0.54819834969868564</v>
      </c>
      <c r="F94" s="73">
        <v>-0.61965876240553164</v>
      </c>
      <c r="G94" s="73">
        <v>0.62325083577758333</v>
      </c>
      <c r="H94" s="73">
        <v>0.39797119968809952</v>
      </c>
      <c r="I94" s="76">
        <v>-1.116158127479566</v>
      </c>
      <c r="J94" s="2">
        <f t="shared" si="6"/>
        <v>0.12032648648081563</v>
      </c>
      <c r="K94" s="2">
        <f t="shared" si="7"/>
        <v>-1.2364846139603816</v>
      </c>
      <c r="L94" s="29">
        <f t="shared" si="8"/>
        <v>1.5288942005607538</v>
      </c>
      <c r="M94" s="62"/>
      <c r="N94" s="28">
        <v>284</v>
      </c>
      <c r="O94" s="2">
        <v>-0.38134464803464668</v>
      </c>
      <c r="P94" s="2">
        <v>0.8348243102096784</v>
      </c>
      <c r="Q94" s="2">
        <v>0.59925103053105666</v>
      </c>
      <c r="R94" s="2">
        <v>-0.51867402894467218</v>
      </c>
      <c r="S94" s="2">
        <v>0.61487130545022062</v>
      </c>
      <c r="T94" s="2">
        <v>0.70727102908792916</v>
      </c>
      <c r="U94" s="69">
        <v>-0.12812282316249762</v>
      </c>
      <c r="V94" s="2">
        <f t="shared" si="9"/>
        <v>-0.25225669807021367</v>
      </c>
      <c r="W94" s="2">
        <f t="shared" si="10"/>
        <v>0.12413387490771605</v>
      </c>
      <c r="X94" s="29">
        <f t="shared" si="11"/>
        <v>1.5409218899604496E-2</v>
      </c>
      <c r="Y94" s="22"/>
      <c r="Z94" s="22"/>
    </row>
    <row r="95" spans="1:26">
      <c r="A95" s="22"/>
      <c r="B95" s="28">
        <v>85</v>
      </c>
      <c r="C95" s="73">
        <v>0.86460032934617803</v>
      </c>
      <c r="D95" s="73">
        <v>0.31933420480820851</v>
      </c>
      <c r="E95" s="73">
        <v>0.37770549850021323</v>
      </c>
      <c r="F95" s="73">
        <v>-0.27735842394157506</v>
      </c>
      <c r="G95" s="73">
        <v>0.11090945050912711</v>
      </c>
      <c r="H95" s="73">
        <v>0.16253997152171396</v>
      </c>
      <c r="I95" s="76">
        <v>0.23010397635440127</v>
      </c>
      <c r="J95" s="2">
        <f t="shared" si="6"/>
        <v>-8.0191727737216334E-2</v>
      </c>
      <c r="K95" s="2">
        <f t="shared" si="7"/>
        <v>0.31029570409161761</v>
      </c>
      <c r="L95" s="29">
        <f t="shared" si="8"/>
        <v>9.6283423977712723E-2</v>
      </c>
      <c r="M95" s="62"/>
      <c r="N95" s="28">
        <v>285</v>
      </c>
      <c r="O95" s="2">
        <v>-2.7263238492914975E-2</v>
      </c>
      <c r="P95" s="2">
        <v>-0.48735230936505747</v>
      </c>
      <c r="Q95" s="2">
        <v>-0.37425777515502889</v>
      </c>
      <c r="R95" s="2">
        <v>-0.47375900256622361</v>
      </c>
      <c r="S95" s="2">
        <v>0.15193543665786591</v>
      </c>
      <c r="T95" s="2">
        <v>0.15746637483291367</v>
      </c>
      <c r="U95" s="69">
        <v>0.20518016466360023</v>
      </c>
      <c r="V95" s="2">
        <f t="shared" si="9"/>
        <v>7.9233101283364554E-2</v>
      </c>
      <c r="W95" s="2">
        <f t="shared" si="10"/>
        <v>0.12594706338023567</v>
      </c>
      <c r="X95" s="29">
        <f t="shared" si="11"/>
        <v>1.5862662774105103E-2</v>
      </c>
      <c r="Y95" s="22"/>
      <c r="Z95" s="22"/>
    </row>
    <row r="96" spans="1:26">
      <c r="A96" s="22"/>
      <c r="B96" s="28">
        <v>86</v>
      </c>
      <c r="C96" s="73">
        <v>0.46960874683853737</v>
      </c>
      <c r="D96" s="73">
        <v>1.224789825720926</v>
      </c>
      <c r="E96" s="73">
        <v>-0.23774103968610011</v>
      </c>
      <c r="F96" s="73">
        <v>0.98182443348064874</v>
      </c>
      <c r="G96" s="73">
        <v>0.10818554381370303</v>
      </c>
      <c r="H96" s="73">
        <v>0.72820577461519342</v>
      </c>
      <c r="I96" s="76">
        <v>0.68011070234108228</v>
      </c>
      <c r="J96" s="2">
        <f t="shared" si="6"/>
        <v>-0.40886170714951603</v>
      </c>
      <c r="K96" s="2">
        <f t="shared" si="7"/>
        <v>1.0889724094905984</v>
      </c>
      <c r="L96" s="29">
        <f t="shared" si="8"/>
        <v>1.1858609086317595</v>
      </c>
      <c r="M96" s="62"/>
      <c r="N96" s="28">
        <v>286</v>
      </c>
      <c r="O96" s="2">
        <v>-0.77807399634149876</v>
      </c>
      <c r="P96" s="2">
        <v>3.9594574414130293E-2</v>
      </c>
      <c r="Q96" s="2">
        <v>0.34357083473056693</v>
      </c>
      <c r="R96" s="2">
        <v>-0.40063808649597304</v>
      </c>
      <c r="S96" s="2">
        <v>0.25522536713268662</v>
      </c>
      <c r="T96" s="2">
        <v>0.53228190168567358</v>
      </c>
      <c r="U96" s="69">
        <v>0.20758500365380675</v>
      </c>
      <c r="V96" s="2">
        <f t="shared" si="9"/>
        <v>-3.2395252309979146E-2</v>
      </c>
      <c r="W96" s="2">
        <f t="shared" si="10"/>
        <v>0.23998025596378589</v>
      </c>
      <c r="X96" s="29">
        <f t="shared" si="11"/>
        <v>5.7590523252444195E-2</v>
      </c>
      <c r="Y96" s="22"/>
      <c r="Z96" s="22"/>
    </row>
    <row r="97" spans="1:26">
      <c r="A97" s="22"/>
      <c r="B97" s="28">
        <v>87</v>
      </c>
      <c r="C97" s="73">
        <v>-0.39247065684887983</v>
      </c>
      <c r="D97" s="73">
        <v>0.43887436053360279</v>
      </c>
      <c r="E97" s="73">
        <v>-0.52286458610757613</v>
      </c>
      <c r="F97" s="73">
        <v>0.2955758083564286</v>
      </c>
      <c r="G97" s="73">
        <v>-1.7443880618961409</v>
      </c>
      <c r="H97" s="73">
        <v>-0.95861665186696698</v>
      </c>
      <c r="I97" s="76">
        <v>1.5842480783974187</v>
      </c>
      <c r="J97" s="2">
        <f t="shared" si="6"/>
        <v>0.33152239809355721</v>
      </c>
      <c r="K97" s="2">
        <f t="shared" si="7"/>
        <v>1.2527256803038616</v>
      </c>
      <c r="L97" s="29">
        <f t="shared" si="8"/>
        <v>1.5693216300927728</v>
      </c>
      <c r="M97" s="62"/>
      <c r="N97" s="28">
        <v>287</v>
      </c>
      <c r="O97" s="2">
        <v>-1.1246370090655107</v>
      </c>
      <c r="P97" s="2">
        <v>-0.88286923093759795</v>
      </c>
      <c r="Q97" s="2">
        <v>-1.223101972143831</v>
      </c>
      <c r="R97" s="2">
        <v>-0.21535404880429657</v>
      </c>
      <c r="S97" s="2">
        <v>0.31472464195894811</v>
      </c>
      <c r="T97" s="2">
        <v>0.48712743589919183</v>
      </c>
      <c r="U97" s="69">
        <v>0.39080096408898207</v>
      </c>
      <c r="V97" s="2">
        <f t="shared" si="9"/>
        <v>7.4338999427669278E-2</v>
      </c>
      <c r="W97" s="2">
        <f t="shared" si="10"/>
        <v>0.31646196466131282</v>
      </c>
      <c r="X97" s="29">
        <f t="shared" si="11"/>
        <v>0.10014817507729801</v>
      </c>
      <c r="Y97" s="22"/>
      <c r="Z97" s="22"/>
    </row>
    <row r="98" spans="1:26">
      <c r="A98" s="22"/>
      <c r="B98" s="28">
        <v>88</v>
      </c>
      <c r="C98" s="73">
        <v>-1.2952102851055307</v>
      </c>
      <c r="D98" s="73">
        <v>-1.2556990219904394</v>
      </c>
      <c r="E98" s="73">
        <v>2.172546830587927</v>
      </c>
      <c r="F98" s="73">
        <v>-0.63046427959922546</v>
      </c>
      <c r="G98" s="73">
        <v>0.71494103109514284</v>
      </c>
      <c r="H98" s="73">
        <v>0.45960760829637182</v>
      </c>
      <c r="I98" s="76">
        <v>-0.30170038435397395</v>
      </c>
      <c r="J98" s="2">
        <f t="shared" si="6"/>
        <v>0.19898627139762448</v>
      </c>
      <c r="K98" s="2">
        <f t="shared" si="7"/>
        <v>-0.50068665575159843</v>
      </c>
      <c r="L98" s="29">
        <f t="shared" si="8"/>
        <v>0.25068712724771963</v>
      </c>
      <c r="M98" s="62"/>
      <c r="N98" s="28">
        <v>288</v>
      </c>
      <c r="O98" s="2">
        <v>-7.1462723718781526E-2</v>
      </c>
      <c r="P98" s="2">
        <v>5.5823133010391365E-2</v>
      </c>
      <c r="Q98" s="2">
        <v>1.7064221762395131</v>
      </c>
      <c r="R98" s="2">
        <v>-0.36900033637449431</v>
      </c>
      <c r="S98" s="2">
        <v>0.68019555108868468</v>
      </c>
      <c r="T98" s="2">
        <v>0.646760837663373</v>
      </c>
      <c r="U98" s="69">
        <v>-0.52822976954255385</v>
      </c>
      <c r="V98" s="2">
        <f t="shared" si="9"/>
        <v>-9.7898912788156434E-2</v>
      </c>
      <c r="W98" s="2">
        <f t="shared" si="10"/>
        <v>-0.43033085675439742</v>
      </c>
      <c r="X98" s="29">
        <f t="shared" si="11"/>
        <v>0.18518464627497372</v>
      </c>
      <c r="Y98" s="22"/>
      <c r="Z98" s="22"/>
    </row>
    <row r="99" spans="1:26">
      <c r="A99" s="22"/>
      <c r="B99" s="28">
        <v>89</v>
      </c>
      <c r="C99" s="73">
        <v>-0.39023211350306247</v>
      </c>
      <c r="D99" s="73">
        <v>-4.4489149558909459E-2</v>
      </c>
      <c r="E99" s="73">
        <v>-0.81445117028927405</v>
      </c>
      <c r="F99" s="73">
        <v>-0.20063504626387341</v>
      </c>
      <c r="G99" s="73">
        <v>0.30897365288620937</v>
      </c>
      <c r="H99" s="73">
        <v>0.23265737986447191</v>
      </c>
      <c r="I99" s="76">
        <v>-7.070800093004175E-3</v>
      </c>
      <c r="J99" s="2">
        <f t="shared" si="6"/>
        <v>-7.6133878713523923E-2</v>
      </c>
      <c r="K99" s="2">
        <f t="shared" si="7"/>
        <v>6.9063078620519747E-2</v>
      </c>
      <c r="L99" s="29">
        <f t="shared" si="8"/>
        <v>4.7697088285440919E-3</v>
      </c>
      <c r="M99" s="62"/>
      <c r="N99" s="28">
        <v>289</v>
      </c>
      <c r="O99" s="2">
        <v>0.34856997329898332</v>
      </c>
      <c r="P99" s="2">
        <v>-1.261495745816178</v>
      </c>
      <c r="Q99" s="2">
        <v>0.65644447376485549</v>
      </c>
      <c r="R99" s="2">
        <v>-0.56077616444139078</v>
      </c>
      <c r="S99" s="2">
        <v>0.59453788316948586</v>
      </c>
      <c r="T99" s="2">
        <v>0.37048255334558489</v>
      </c>
      <c r="U99" s="69">
        <v>-5.7366550103883071E-2</v>
      </c>
      <c r="V99" s="2">
        <f t="shared" si="9"/>
        <v>0.15773921051328582</v>
      </c>
      <c r="W99" s="2">
        <f t="shared" si="10"/>
        <v>-0.21510576061716891</v>
      </c>
      <c r="X99" s="29">
        <f t="shared" si="11"/>
        <v>4.6270488250690772E-2</v>
      </c>
      <c r="Y99" s="22"/>
      <c r="Z99" s="22"/>
    </row>
    <row r="100" spans="1:26">
      <c r="A100" s="22"/>
      <c r="B100" s="28">
        <v>90</v>
      </c>
      <c r="C100" s="73">
        <v>1.4118896663233735</v>
      </c>
      <c r="D100" s="73">
        <v>-9.8777298847023243E-2</v>
      </c>
      <c r="E100" s="73">
        <v>-0.36872096955753242</v>
      </c>
      <c r="F100" s="73">
        <v>-0.24760044516538746</v>
      </c>
      <c r="G100" s="73">
        <v>0.31579059648058255</v>
      </c>
      <c r="H100" s="73">
        <v>0.71580557487476182</v>
      </c>
      <c r="I100" s="76">
        <v>-0.1627119043501353</v>
      </c>
      <c r="J100" s="2">
        <f t="shared" si="6"/>
        <v>-0.12758935744959779</v>
      </c>
      <c r="K100" s="2">
        <f t="shared" si="7"/>
        <v>-3.512254690053751E-2</v>
      </c>
      <c r="L100" s="29">
        <f t="shared" si="8"/>
        <v>1.233593300780457E-3</v>
      </c>
      <c r="M100" s="62"/>
      <c r="N100" s="28">
        <v>290</v>
      </c>
      <c r="O100" s="2">
        <v>-0.85481076094896802</v>
      </c>
      <c r="P100" s="2">
        <v>-0.45695532636440817</v>
      </c>
      <c r="Q100" s="2">
        <v>-0.56119890036750508</v>
      </c>
      <c r="R100" s="2">
        <v>0.34891192610412636</v>
      </c>
      <c r="S100" s="2">
        <v>-0.25891375253489141</v>
      </c>
      <c r="T100" s="2">
        <v>-1.6175881236415992</v>
      </c>
      <c r="U100" s="69">
        <v>0.76313630539769683</v>
      </c>
      <c r="V100" s="2">
        <f t="shared" si="9"/>
        <v>0.22672772947634662</v>
      </c>
      <c r="W100" s="2">
        <f t="shared" si="10"/>
        <v>0.53640857592135016</v>
      </c>
      <c r="X100" s="29">
        <f t="shared" si="11"/>
        <v>0.28773416032197086</v>
      </c>
      <c r="Y100" s="22"/>
      <c r="Z100" s="22"/>
    </row>
    <row r="101" spans="1:26">
      <c r="A101" s="22"/>
      <c r="B101" s="28">
        <v>91</v>
      </c>
      <c r="C101" s="73">
        <v>1.3359498902484974</v>
      </c>
      <c r="D101" s="73">
        <v>1.4176730833078901</v>
      </c>
      <c r="E101" s="73">
        <v>0.61623373638685486</v>
      </c>
      <c r="F101" s="73">
        <v>0.72836918812639295</v>
      </c>
      <c r="G101" s="73">
        <v>0.38421797387348727</v>
      </c>
      <c r="H101" s="73">
        <v>-0.56410121776530375</v>
      </c>
      <c r="I101" s="76">
        <v>0.62811638386118418</v>
      </c>
      <c r="J101" s="2">
        <f t="shared" si="6"/>
        <v>-0.37483123486710734</v>
      </c>
      <c r="K101" s="2">
        <f t="shared" si="7"/>
        <v>1.0029476187282915</v>
      </c>
      <c r="L101" s="29">
        <f t="shared" si="8"/>
        <v>1.0059039259127505</v>
      </c>
      <c r="M101" s="62"/>
      <c r="N101" s="28">
        <v>291</v>
      </c>
      <c r="O101" s="2">
        <v>-2.1657331454218669</v>
      </c>
      <c r="P101" s="2">
        <v>-1.1852663074987642</v>
      </c>
      <c r="Q101" s="2">
        <v>-0.16335415819128168</v>
      </c>
      <c r="R101" s="2">
        <v>-0.77489195818743262</v>
      </c>
      <c r="S101" s="2">
        <v>0.46844820416706201</v>
      </c>
      <c r="T101" s="2">
        <v>0.56145350595665933</v>
      </c>
      <c r="U101" s="69">
        <v>-1.66897938457446</v>
      </c>
      <c r="V101" s="2">
        <f t="shared" si="9"/>
        <v>0.20146234977266442</v>
      </c>
      <c r="W101" s="2">
        <f t="shared" si="10"/>
        <v>-1.8704417343471245</v>
      </c>
      <c r="X101" s="29">
        <f t="shared" si="11"/>
        <v>3.4985522815874788</v>
      </c>
      <c r="Y101" s="22"/>
      <c r="Z101" s="22"/>
    </row>
    <row r="102" spans="1:26">
      <c r="A102" s="22"/>
      <c r="B102" s="28">
        <v>92</v>
      </c>
      <c r="C102" s="73">
        <v>-0.73763127736832812</v>
      </c>
      <c r="D102" s="73">
        <v>0.39684324657488729</v>
      </c>
      <c r="E102" s="73">
        <v>-1.0748078721225591</v>
      </c>
      <c r="F102" s="73">
        <v>-0.46800277200342139</v>
      </c>
      <c r="G102" s="73">
        <v>0.17344720120166116</v>
      </c>
      <c r="H102" s="73">
        <v>0.5361319690723737</v>
      </c>
      <c r="I102" s="76">
        <v>9.4560258097804342E-2</v>
      </c>
      <c r="J102" s="2">
        <f t="shared" si="6"/>
        <v>-0.1312303790976235</v>
      </c>
      <c r="K102" s="2">
        <f t="shared" si="7"/>
        <v>0.22579063719542786</v>
      </c>
      <c r="L102" s="29">
        <f t="shared" si="8"/>
        <v>5.0981411845117328E-2</v>
      </c>
      <c r="M102" s="62"/>
      <c r="N102" s="28">
        <v>292</v>
      </c>
      <c r="O102" s="2">
        <v>0.57639537396338636</v>
      </c>
      <c r="P102" s="2">
        <v>1.727867206036162</v>
      </c>
      <c r="Q102" s="2">
        <v>0.80556382403859328</v>
      </c>
      <c r="R102" s="2">
        <v>0.77673459649982135</v>
      </c>
      <c r="S102" s="2">
        <v>-2.6213221713144055</v>
      </c>
      <c r="T102" s="2">
        <v>-1.5458310136501032</v>
      </c>
      <c r="U102" s="69">
        <v>1.3891259432514169</v>
      </c>
      <c r="V102" s="2">
        <f t="shared" si="9"/>
        <v>0.2285624173205508</v>
      </c>
      <c r="W102" s="2">
        <f t="shared" si="10"/>
        <v>1.1605635259308662</v>
      </c>
      <c r="X102" s="29">
        <f t="shared" si="11"/>
        <v>1.3469076977210843</v>
      </c>
      <c r="Y102" s="22"/>
      <c r="Z102" s="22"/>
    </row>
    <row r="103" spans="1:26">
      <c r="A103" s="22"/>
      <c r="B103" s="28">
        <v>93</v>
      </c>
      <c r="C103" s="73">
        <v>-0.12176773957238431</v>
      </c>
      <c r="D103" s="73">
        <v>-0.4689718936708468</v>
      </c>
      <c r="E103" s="73">
        <v>-0.732226380847946</v>
      </c>
      <c r="F103" s="73">
        <v>-0.15073345787900438</v>
      </c>
      <c r="G103" s="73">
        <v>-0.43028061871870837</v>
      </c>
      <c r="H103" s="73">
        <v>-0.33991730021279265</v>
      </c>
      <c r="I103" s="76">
        <v>0.56563944319082737</v>
      </c>
      <c r="J103" s="2">
        <f t="shared" si="6"/>
        <v>0.19748423142235977</v>
      </c>
      <c r="K103" s="2">
        <f t="shared" si="7"/>
        <v>0.36815521176846761</v>
      </c>
      <c r="L103" s="29">
        <f t="shared" si="8"/>
        <v>0.13553825995228522</v>
      </c>
      <c r="M103" s="62"/>
      <c r="N103" s="28">
        <v>293</v>
      </c>
      <c r="O103" s="2">
        <v>-1.9922824332962337E-2</v>
      </c>
      <c r="P103" s="2">
        <v>-2.9568673830181601E-2</v>
      </c>
      <c r="Q103" s="2">
        <v>1.6049760625767038</v>
      </c>
      <c r="R103" s="2">
        <v>-2.6592278686333824E-2</v>
      </c>
      <c r="S103" s="2">
        <v>0.14384558504563624</v>
      </c>
      <c r="T103" s="2">
        <v>0.16899922819406935</v>
      </c>
      <c r="U103" s="69">
        <v>0.57731663077884443</v>
      </c>
      <c r="V103" s="2">
        <f t="shared" si="9"/>
        <v>2.0657921469348507E-2</v>
      </c>
      <c r="W103" s="2">
        <f t="shared" si="10"/>
        <v>0.5566587093094959</v>
      </c>
      <c r="X103" s="29">
        <f t="shared" si="11"/>
        <v>0.30986891865011384</v>
      </c>
      <c r="Y103" s="22"/>
      <c r="Z103" s="22"/>
    </row>
    <row r="104" spans="1:26">
      <c r="A104" s="22"/>
      <c r="B104" s="28">
        <v>94</v>
      </c>
      <c r="C104" s="73">
        <v>-0.58379629903608055</v>
      </c>
      <c r="D104" s="73">
        <v>-1.2353354564118679</v>
      </c>
      <c r="E104" s="73">
        <v>-0.70867149868736357</v>
      </c>
      <c r="F104" s="73">
        <v>-0.47724537425238611</v>
      </c>
      <c r="G104" s="73">
        <v>0.15641498267863027</v>
      </c>
      <c r="H104" s="73">
        <v>-0.69455231216610702</v>
      </c>
      <c r="I104" s="76">
        <v>0.18908726434190148</v>
      </c>
      <c r="J104" s="2">
        <f t="shared" si="6"/>
        <v>0.2816099974048985</v>
      </c>
      <c r="K104" s="2">
        <f t="shared" si="7"/>
        <v>-9.252273306299702E-2</v>
      </c>
      <c r="L104" s="29">
        <f t="shared" si="8"/>
        <v>8.560456133446602E-3</v>
      </c>
      <c r="M104" s="62"/>
      <c r="N104" s="28">
        <v>294</v>
      </c>
      <c r="O104" s="2">
        <v>-1.0684736175524792</v>
      </c>
      <c r="P104" s="2">
        <v>-0.9388907367828101</v>
      </c>
      <c r="Q104" s="2">
        <v>0.21736288504721704</v>
      </c>
      <c r="R104" s="2">
        <v>-0.65208657636619116</v>
      </c>
      <c r="S104" s="2">
        <v>0.33996725936394018</v>
      </c>
      <c r="T104" s="2">
        <v>0.90315926742967501</v>
      </c>
      <c r="U104" s="69">
        <v>3.8771280375564307E-2</v>
      </c>
      <c r="V104" s="2">
        <f t="shared" si="9"/>
        <v>0.13081410108913974</v>
      </c>
      <c r="W104" s="2">
        <f t="shared" si="10"/>
        <v>-9.2042820713575432E-2</v>
      </c>
      <c r="X104" s="29">
        <f t="shared" si="11"/>
        <v>8.4718808449113902E-3</v>
      </c>
      <c r="Y104" s="22"/>
      <c r="Z104" s="22"/>
    </row>
    <row r="105" spans="1:26">
      <c r="A105" s="22"/>
      <c r="B105" s="28">
        <v>95</v>
      </c>
      <c r="C105" s="73">
        <v>1.2297001288753564</v>
      </c>
      <c r="D105" s="73">
        <v>0.68838450941952301</v>
      </c>
      <c r="E105" s="73">
        <v>-0.39033729463373834</v>
      </c>
      <c r="F105" s="73">
        <v>0.25488801472014749</v>
      </c>
      <c r="G105" s="73">
        <v>-1.4781106856073798</v>
      </c>
      <c r="H105" s="73">
        <v>-0.59948409204296316</v>
      </c>
      <c r="I105" s="76">
        <v>-0.37748309453975987</v>
      </c>
      <c r="J105" s="2">
        <f t="shared" si="6"/>
        <v>0.17103043158680953</v>
      </c>
      <c r="K105" s="2">
        <f t="shared" si="7"/>
        <v>-0.54851352612656945</v>
      </c>
      <c r="L105" s="29">
        <f t="shared" si="8"/>
        <v>0.30086708834380277</v>
      </c>
      <c r="M105" s="62"/>
      <c r="N105" s="28">
        <v>295</v>
      </c>
      <c r="O105" s="2">
        <v>0.86151182325072106</v>
      </c>
      <c r="P105" s="2">
        <v>-0.19662425635524619</v>
      </c>
      <c r="Q105" s="2">
        <v>-0.62106670016035825</v>
      </c>
      <c r="R105" s="2">
        <v>-0.66916013048884404</v>
      </c>
      <c r="S105" s="2">
        <v>0.61147912824937756</v>
      </c>
      <c r="T105" s="2">
        <v>0.61373875433598968</v>
      </c>
      <c r="U105" s="69">
        <v>-0.21852194129131877</v>
      </c>
      <c r="V105" s="2">
        <f t="shared" si="9"/>
        <v>-0.10681806290805634</v>
      </c>
      <c r="W105" s="2">
        <f t="shared" si="10"/>
        <v>-0.11170387838326243</v>
      </c>
      <c r="X105" s="29">
        <f t="shared" si="11"/>
        <v>1.2477756445862683E-2</v>
      </c>
      <c r="Y105" s="22"/>
      <c r="Z105" s="22"/>
    </row>
    <row r="106" spans="1:26">
      <c r="A106" s="22"/>
      <c r="B106" s="28">
        <v>96</v>
      </c>
      <c r="C106" s="73">
        <v>-0.31924053856889562</v>
      </c>
      <c r="D106" s="73">
        <v>-0.17720571627694329</v>
      </c>
      <c r="E106" s="73">
        <v>1.7123215353943502</v>
      </c>
      <c r="F106" s="73">
        <v>-0.49233107505808854</v>
      </c>
      <c r="G106" s="73">
        <v>0.60811787716749732</v>
      </c>
      <c r="H106" s="73">
        <v>0.58616132073201033</v>
      </c>
      <c r="I106" s="76">
        <v>-0.29405277261178037</v>
      </c>
      <c r="J106" s="2">
        <f t="shared" si="6"/>
        <v>-3.8192383594698204E-2</v>
      </c>
      <c r="K106" s="2">
        <f t="shared" si="7"/>
        <v>-0.25586038901708219</v>
      </c>
      <c r="L106" s="29">
        <f t="shared" si="8"/>
        <v>6.5464538667972638E-2</v>
      </c>
      <c r="M106" s="62"/>
      <c r="N106" s="28">
        <v>296</v>
      </c>
      <c r="O106" s="2">
        <v>0.23489073465053972</v>
      </c>
      <c r="P106" s="2">
        <v>0.88228430270879177</v>
      </c>
      <c r="Q106" s="2">
        <v>-0.20079602290777815</v>
      </c>
      <c r="R106" s="2">
        <v>-0.17560264273110085</v>
      </c>
      <c r="S106" s="2">
        <v>-0.65354193270663008</v>
      </c>
      <c r="T106" s="2">
        <v>-0.37732920297022299</v>
      </c>
      <c r="U106" s="69">
        <v>0.45363393709827415</v>
      </c>
      <c r="V106" s="2">
        <f t="shared" si="9"/>
        <v>-1.2348719355106005E-2</v>
      </c>
      <c r="W106" s="2">
        <f t="shared" si="10"/>
        <v>0.46598265645338016</v>
      </c>
      <c r="X106" s="29">
        <f t="shared" si="11"/>
        <v>0.21713983611534893</v>
      </c>
      <c r="Y106" s="22"/>
      <c r="Z106" s="22"/>
    </row>
    <row r="107" spans="1:26">
      <c r="A107" s="22"/>
      <c r="B107" s="28">
        <v>97</v>
      </c>
      <c r="C107" s="73">
        <v>-1.3067721877255845</v>
      </c>
      <c r="D107" s="73">
        <v>-0.60855579929969339</v>
      </c>
      <c r="E107" s="73">
        <v>-0.44945135022553018</v>
      </c>
      <c r="F107" s="73">
        <v>-0.77638774733780125</v>
      </c>
      <c r="G107" s="73">
        <v>0.70848259784507661</v>
      </c>
      <c r="H107" s="73">
        <v>0.59508426625790456</v>
      </c>
      <c r="I107" s="76">
        <v>-0.15433131736208369</v>
      </c>
      <c r="J107" s="2">
        <f t="shared" si="6"/>
        <v>-3.0781756125072626E-3</v>
      </c>
      <c r="K107" s="2">
        <f t="shared" si="7"/>
        <v>-0.15125314174957644</v>
      </c>
      <c r="L107" s="29">
        <f t="shared" si="8"/>
        <v>2.2877512889117463E-2</v>
      </c>
      <c r="M107" s="62"/>
      <c r="N107" s="28">
        <v>297</v>
      </c>
      <c r="O107" s="2">
        <v>0.33019346772930969</v>
      </c>
      <c r="P107" s="2">
        <v>0.88191647955926555</v>
      </c>
      <c r="Q107" s="2">
        <v>-0.32395573340649159</v>
      </c>
      <c r="R107" s="2">
        <v>-0.29563318071550992</v>
      </c>
      <c r="S107" s="2">
        <v>0.49269795462264537</v>
      </c>
      <c r="T107" s="2">
        <v>0.41668031794407323</v>
      </c>
      <c r="U107" s="69">
        <v>-4.7900070155465827E-4</v>
      </c>
      <c r="V107" s="2">
        <f t="shared" si="9"/>
        <v>-0.28130714318853667</v>
      </c>
      <c r="W107" s="2">
        <f t="shared" si="10"/>
        <v>0.28082814248698201</v>
      </c>
      <c r="X107" s="29">
        <f t="shared" si="11"/>
        <v>7.8864445612688669E-2</v>
      </c>
      <c r="Y107" s="22"/>
      <c r="Z107" s="22"/>
    </row>
    <row r="108" spans="1:26">
      <c r="A108" s="22"/>
      <c r="B108" s="28">
        <v>98</v>
      </c>
      <c r="C108" s="73">
        <v>1.0954846157912526</v>
      </c>
      <c r="D108" s="73">
        <v>1.4029918574749751</v>
      </c>
      <c r="E108" s="73">
        <v>0.11404177681292749</v>
      </c>
      <c r="F108" s="73">
        <v>-4.1958016524735658E-2</v>
      </c>
      <c r="G108" s="73">
        <v>0.54167134391500593</v>
      </c>
      <c r="H108" s="73">
        <v>0.60467826030542693</v>
      </c>
      <c r="I108" s="76">
        <v>-0.26806979756405536</v>
      </c>
      <c r="J108" s="2">
        <f t="shared" si="6"/>
        <v>-0.44222577436264032</v>
      </c>
      <c r="K108" s="2">
        <f t="shared" si="7"/>
        <v>0.17415597679858497</v>
      </c>
      <c r="L108" s="29">
        <f t="shared" si="8"/>
        <v>3.0330304254669264E-2</v>
      </c>
      <c r="M108" s="62"/>
      <c r="N108" s="28">
        <v>298</v>
      </c>
      <c r="O108" s="2">
        <v>-0.27061029648203649</v>
      </c>
      <c r="P108" s="2">
        <v>0.49317309860317815</v>
      </c>
      <c r="Q108" s="2">
        <v>-0.94858923689852837</v>
      </c>
      <c r="R108" s="2">
        <v>-0.19173124921504162</v>
      </c>
      <c r="S108" s="2">
        <v>0.62717476671632988</v>
      </c>
      <c r="T108" s="2">
        <v>0.59675652840837612</v>
      </c>
      <c r="U108" s="69">
        <v>-0.28396129486045124</v>
      </c>
      <c r="V108" s="2">
        <f t="shared" si="9"/>
        <v>-0.26220882048878325</v>
      </c>
      <c r="W108" s="2">
        <f t="shared" si="10"/>
        <v>-2.1752474371667996E-2</v>
      </c>
      <c r="X108" s="29">
        <f t="shared" si="11"/>
        <v>4.7317014129007298E-4</v>
      </c>
      <c r="Y108" s="22"/>
      <c r="Z108" s="22"/>
    </row>
    <row r="109" spans="1:26">
      <c r="A109" s="22"/>
      <c r="B109" s="28">
        <v>99</v>
      </c>
      <c r="C109" s="73">
        <v>0.25054821463540961</v>
      </c>
      <c r="D109" s="73">
        <v>0.20638825442607645</v>
      </c>
      <c r="E109" s="73">
        <v>-5.6753471922486372E-2</v>
      </c>
      <c r="F109" s="73">
        <v>-5.3772906398334361E-2</v>
      </c>
      <c r="G109" s="73">
        <v>0.52308622078321199</v>
      </c>
      <c r="H109" s="73">
        <v>-0.77681608673827018</v>
      </c>
      <c r="I109" s="76">
        <v>0.31500791709475084</v>
      </c>
      <c r="J109" s="2">
        <f t="shared" si="6"/>
        <v>-9.3101789319571998E-2</v>
      </c>
      <c r="K109" s="2">
        <f t="shared" si="7"/>
        <v>0.40810970641432287</v>
      </c>
      <c r="L109" s="29">
        <f t="shared" si="8"/>
        <v>0.16655353246958482</v>
      </c>
      <c r="M109" s="62"/>
      <c r="N109" s="28">
        <v>299</v>
      </c>
      <c r="O109" s="2">
        <v>0.29183548630035644</v>
      </c>
      <c r="P109" s="2">
        <v>2.0368602088283834</v>
      </c>
      <c r="Q109" s="2">
        <v>-0.20666453481860828</v>
      </c>
      <c r="R109" s="2">
        <v>1.2914953089804477</v>
      </c>
      <c r="S109" s="2">
        <v>0.42424720091440427</v>
      </c>
      <c r="T109" s="2">
        <v>-2.5127860391695953</v>
      </c>
      <c r="U109" s="69">
        <v>0.66733516732433684</v>
      </c>
      <c r="V109" s="2">
        <f t="shared" si="9"/>
        <v>-0.39396163720204913</v>
      </c>
      <c r="W109" s="2">
        <f t="shared" si="10"/>
        <v>1.061296804526386</v>
      </c>
      <c r="X109" s="29">
        <f t="shared" si="11"/>
        <v>1.1263509072979179</v>
      </c>
      <c r="Y109" s="22"/>
      <c r="Z109" s="22"/>
    </row>
    <row r="110" spans="1:26">
      <c r="A110" s="22"/>
      <c r="B110" s="28">
        <v>100</v>
      </c>
      <c r="C110" s="73">
        <v>2.3505139421445636</v>
      </c>
      <c r="D110" s="73">
        <v>3.3628687286762902</v>
      </c>
      <c r="E110" s="73">
        <v>-0.53518139332795256</v>
      </c>
      <c r="F110" s="73">
        <v>4.1967275026534931</v>
      </c>
      <c r="G110" s="73">
        <v>-1.1558859675425484</v>
      </c>
      <c r="H110" s="73">
        <v>-3.1111264665047833</v>
      </c>
      <c r="I110" s="76">
        <v>2.9364143388496808</v>
      </c>
      <c r="J110" s="2">
        <f t="shared" si="6"/>
        <v>-0.56365484849695602</v>
      </c>
      <c r="K110" s="2">
        <f t="shared" si="7"/>
        <v>3.5000691873466367</v>
      </c>
      <c r="L110" s="29">
        <f t="shared" si="8"/>
        <v>12.250484316213345</v>
      </c>
      <c r="M110" s="62"/>
      <c r="N110" s="28">
        <v>300</v>
      </c>
      <c r="O110" s="2">
        <v>-0.33132095920824001</v>
      </c>
      <c r="P110" s="2">
        <v>-0.49646415420598677</v>
      </c>
      <c r="Q110" s="2">
        <v>1.9862478788132558</v>
      </c>
      <c r="R110" s="2">
        <v>0.25090400183989381</v>
      </c>
      <c r="S110" s="2">
        <v>0.4964104969203873</v>
      </c>
      <c r="T110" s="2">
        <v>0.51477981959782726</v>
      </c>
      <c r="U110" s="69">
        <v>0.28107525897570335</v>
      </c>
      <c r="V110" s="2">
        <f t="shared" si="9"/>
        <v>1.2781359541122611E-2</v>
      </c>
      <c r="W110" s="2">
        <f t="shared" si="10"/>
        <v>0.26829389943458071</v>
      </c>
      <c r="X110" s="29">
        <f t="shared" si="11"/>
        <v>7.1981616473812904E-2</v>
      </c>
      <c r="Y110" s="22"/>
      <c r="Z110" s="22"/>
    </row>
    <row r="111" spans="1:26">
      <c r="A111" s="22"/>
      <c r="B111" s="28">
        <v>101</v>
      </c>
      <c r="C111" s="73">
        <v>0.13737647562571903</v>
      </c>
      <c r="D111" s="73">
        <v>-0.32995269428242957</v>
      </c>
      <c r="E111" s="73">
        <v>-0.81381301669662198</v>
      </c>
      <c r="F111" s="73">
        <v>0.40135339934201092</v>
      </c>
      <c r="G111" s="73">
        <v>-0.19860582913584285</v>
      </c>
      <c r="H111" s="73">
        <v>0.41397258532545844</v>
      </c>
      <c r="I111" s="76">
        <v>0.73844325283059276</v>
      </c>
      <c r="J111" s="2">
        <f t="shared" si="6"/>
        <v>9.0056534382045861E-3</v>
      </c>
      <c r="K111" s="2">
        <f t="shared" si="7"/>
        <v>0.72943759939238817</v>
      </c>
      <c r="L111" s="29">
        <f t="shared" si="8"/>
        <v>0.53207921140733017</v>
      </c>
      <c r="M111" s="62"/>
      <c r="N111" s="28">
        <v>301</v>
      </c>
      <c r="O111" s="2">
        <v>1.5209588282403055</v>
      </c>
      <c r="P111" s="2">
        <v>-1.0568259344671924</v>
      </c>
      <c r="Q111" s="2">
        <v>-1.1115621081071561</v>
      </c>
      <c r="R111" s="2">
        <v>-0.40000396469821492</v>
      </c>
      <c r="S111" s="2">
        <v>0.48213123086644294</v>
      </c>
      <c r="T111" s="2">
        <v>0.7187353854626326</v>
      </c>
      <c r="U111" s="69">
        <v>-9.4235630714199256E-2</v>
      </c>
      <c r="V111" s="2">
        <f t="shared" si="9"/>
        <v>1.708348684967418E-2</v>
      </c>
      <c r="W111" s="2">
        <f t="shared" si="10"/>
        <v>-0.11131911756387344</v>
      </c>
      <c r="X111" s="29">
        <f t="shared" si="11"/>
        <v>1.2391945935199477E-2</v>
      </c>
      <c r="Y111" s="22"/>
      <c r="Z111" s="22"/>
    </row>
    <row r="112" spans="1:26">
      <c r="A112" s="22"/>
      <c r="B112" s="28">
        <v>102</v>
      </c>
      <c r="C112" s="73">
        <v>-0.37688179537817029</v>
      </c>
      <c r="D112" s="73">
        <v>0.1489681231987631</v>
      </c>
      <c r="E112" s="73">
        <v>-0.50109614467470642</v>
      </c>
      <c r="F112" s="73">
        <v>2.1999325479064316E-2</v>
      </c>
      <c r="G112" s="73">
        <v>-0.67754198572737723</v>
      </c>
      <c r="H112" s="73">
        <v>0.22511298003158145</v>
      </c>
      <c r="I112" s="76">
        <v>-0.99319895912953859</v>
      </c>
      <c r="J112" s="2">
        <f t="shared" si="6"/>
        <v>8.9867800979456888E-2</v>
      </c>
      <c r="K112" s="2">
        <f t="shared" si="7"/>
        <v>-1.0830667601089954</v>
      </c>
      <c r="L112" s="29">
        <f t="shared" si="8"/>
        <v>1.1730336068529961</v>
      </c>
      <c r="M112" s="62"/>
      <c r="N112" s="28">
        <v>302</v>
      </c>
      <c r="O112" s="2">
        <v>-1.0014897893887529</v>
      </c>
      <c r="P112" s="2">
        <v>-0.90470104284823372</v>
      </c>
      <c r="Q112" s="2">
        <v>2.4766578414443696</v>
      </c>
      <c r="R112" s="2">
        <v>-0.61167591198706517</v>
      </c>
      <c r="S112" s="2">
        <v>0.52652514579469833</v>
      </c>
      <c r="T112" s="2">
        <v>0.68067116831013508</v>
      </c>
      <c r="U112" s="69">
        <v>2.5880464783389019E-2</v>
      </c>
      <c r="V112" s="2">
        <f t="shared" si="9"/>
        <v>0.1743629009123272</v>
      </c>
      <c r="W112" s="2">
        <f t="shared" si="10"/>
        <v>-0.14848243612893819</v>
      </c>
      <c r="X112" s="29">
        <f t="shared" si="11"/>
        <v>2.2047033838784209E-2</v>
      </c>
      <c r="Y112" s="22"/>
      <c r="Z112" s="22"/>
    </row>
    <row r="113" spans="1:26">
      <c r="A113" s="22"/>
      <c r="B113" s="28">
        <v>103</v>
      </c>
      <c r="C113" s="73">
        <v>-0.84671210006997977</v>
      </c>
      <c r="D113" s="73">
        <v>-0.17606696730053065</v>
      </c>
      <c r="E113" s="73">
        <v>2.1921166332097504</v>
      </c>
      <c r="F113" s="73">
        <v>-0.44876807227262733</v>
      </c>
      <c r="G113" s="73">
        <v>0.51021729715744646</v>
      </c>
      <c r="H113" s="73">
        <v>0.6735907688805628</v>
      </c>
      <c r="I113" s="76">
        <v>-0.27371593413800699</v>
      </c>
      <c r="J113" s="2">
        <f t="shared" si="6"/>
        <v>-4.3790987238757212E-4</v>
      </c>
      <c r="K113" s="2">
        <f t="shared" si="7"/>
        <v>-0.27327802426561942</v>
      </c>
      <c r="L113" s="29">
        <f t="shared" si="8"/>
        <v>7.4680878546520474E-2</v>
      </c>
      <c r="M113" s="62"/>
      <c r="N113" s="28">
        <v>303</v>
      </c>
      <c r="O113" s="2">
        <v>-1.3986287071965391</v>
      </c>
      <c r="P113" s="2">
        <v>-1.0661922363693503</v>
      </c>
      <c r="Q113" s="2">
        <v>-0.52061892886535666</v>
      </c>
      <c r="R113" s="2">
        <v>-2.5362001196900571E-2</v>
      </c>
      <c r="S113" s="2">
        <v>0.25513702319365611</v>
      </c>
      <c r="T113" s="2">
        <v>0.63720034228796707</v>
      </c>
      <c r="U113" s="69">
        <v>0.2285065892518813</v>
      </c>
      <c r="V113" s="2">
        <f t="shared" si="9"/>
        <v>0.1216461090443986</v>
      </c>
      <c r="W113" s="2">
        <f t="shared" si="10"/>
        <v>0.10686048020748271</v>
      </c>
      <c r="X113" s="29">
        <f t="shared" si="11"/>
        <v>1.1419162230173804E-2</v>
      </c>
      <c r="Y113" s="22"/>
      <c r="Z113" s="22"/>
    </row>
    <row r="114" spans="1:26">
      <c r="A114" s="22"/>
      <c r="B114" s="28">
        <v>104</v>
      </c>
      <c r="C114" s="73">
        <v>1.4134174844774734</v>
      </c>
      <c r="D114" s="73">
        <v>0.8726176882348764</v>
      </c>
      <c r="E114" s="73">
        <v>1.4282412524760117</v>
      </c>
      <c r="F114" s="73">
        <v>0.43465030963370288</v>
      </c>
      <c r="G114" s="73">
        <v>-0.21300826616045629</v>
      </c>
      <c r="H114" s="73">
        <v>0.16976771861363171</v>
      </c>
      <c r="I114" s="76">
        <v>-0.90436396911202643</v>
      </c>
      <c r="J114" s="2">
        <f t="shared" si="6"/>
        <v>-0.15333247420568824</v>
      </c>
      <c r="K114" s="2">
        <f t="shared" si="7"/>
        <v>-0.75103149490633814</v>
      </c>
      <c r="L114" s="29">
        <f t="shared" si="8"/>
        <v>0.56404830634124903</v>
      </c>
      <c r="M114" s="62"/>
      <c r="N114" s="28">
        <v>304</v>
      </c>
      <c r="O114" s="2">
        <v>1.0897284801897078</v>
      </c>
      <c r="P114" s="2">
        <v>-0.27636062296743341</v>
      </c>
      <c r="Q114" s="2">
        <v>-0.6257869621925759</v>
      </c>
      <c r="R114" s="2">
        <v>-0.48035026203653625</v>
      </c>
      <c r="S114" s="2">
        <v>0.21442965492261151</v>
      </c>
      <c r="T114" s="2">
        <v>-0.11106850975700666</v>
      </c>
      <c r="U114" s="69">
        <v>0.4493058964248699</v>
      </c>
      <c r="V114" s="2">
        <f t="shared" si="9"/>
        <v>1.5075113201345941E-2</v>
      </c>
      <c r="W114" s="2">
        <f t="shared" si="10"/>
        <v>0.43423078322352393</v>
      </c>
      <c r="X114" s="29">
        <f t="shared" si="11"/>
        <v>0.18855637309891504</v>
      </c>
      <c r="Y114" s="22"/>
      <c r="Z114" s="22"/>
    </row>
    <row r="115" spans="1:26">
      <c r="A115" s="22"/>
      <c r="B115" s="28">
        <v>105</v>
      </c>
      <c r="C115" s="73">
        <v>1.9919029527634318</v>
      </c>
      <c r="D115" s="73">
        <v>0.34755438118219845</v>
      </c>
      <c r="E115" s="73">
        <v>2.3180637834113877</v>
      </c>
      <c r="F115" s="73">
        <v>-0.27358143893332798</v>
      </c>
      <c r="G115" s="73">
        <v>-0.331801725260222</v>
      </c>
      <c r="H115" s="73">
        <v>0.5484887290337761</v>
      </c>
      <c r="I115" s="76">
        <v>0.14328627100903824</v>
      </c>
      <c r="J115" s="2">
        <f t="shared" si="6"/>
        <v>1.5658709064055511E-2</v>
      </c>
      <c r="K115" s="2">
        <f t="shared" si="7"/>
        <v>0.12762756194498273</v>
      </c>
      <c r="L115" s="29">
        <f t="shared" si="8"/>
        <v>1.6288794568020404E-2</v>
      </c>
      <c r="M115" s="62"/>
      <c r="N115" s="28">
        <v>305</v>
      </c>
      <c r="O115" s="2">
        <v>-0.15781876078755994</v>
      </c>
      <c r="P115" s="2">
        <v>0.39684529184431294</v>
      </c>
      <c r="Q115" s="2">
        <v>-0.22201915901664934</v>
      </c>
      <c r="R115" s="2">
        <v>-0.14864427289288701</v>
      </c>
      <c r="S115" s="2">
        <v>-3.1906437993120776E-2</v>
      </c>
      <c r="T115" s="2">
        <v>0.11061227721931191</v>
      </c>
      <c r="U115" s="69">
        <v>0.1099189206798315</v>
      </c>
      <c r="V115" s="2">
        <f t="shared" si="9"/>
        <v>-6.7746526609592461E-2</v>
      </c>
      <c r="W115" s="2">
        <f t="shared" si="10"/>
        <v>0.17766544728942396</v>
      </c>
      <c r="X115" s="29">
        <f t="shared" si="11"/>
        <v>3.1565011160551083E-2</v>
      </c>
      <c r="Y115" s="22"/>
      <c r="Z115" s="22"/>
    </row>
    <row r="116" spans="1:26">
      <c r="A116" s="22"/>
      <c r="B116" s="28">
        <v>106</v>
      </c>
      <c r="C116" s="73">
        <v>-0.7570983765828404</v>
      </c>
      <c r="D116" s="73">
        <v>-0.3867163576571559</v>
      </c>
      <c r="E116" s="73">
        <v>0.5642076278336694</v>
      </c>
      <c r="F116" s="73">
        <v>-0.41161108694148779</v>
      </c>
      <c r="G116" s="73">
        <v>-0.19478940323650773</v>
      </c>
      <c r="H116" s="73">
        <v>-5.7613815057890483E-2</v>
      </c>
      <c r="I116" s="76">
        <v>-1.3583587849657499</v>
      </c>
      <c r="J116" s="2">
        <f t="shared" si="6"/>
        <v>0.18819611553998847</v>
      </c>
      <c r="K116" s="2">
        <f t="shared" si="7"/>
        <v>-1.5465549005057384</v>
      </c>
      <c r="L116" s="29">
        <f t="shared" si="8"/>
        <v>2.3918320602783143</v>
      </c>
      <c r="M116" s="62"/>
      <c r="N116" s="28">
        <v>306</v>
      </c>
      <c r="O116" s="2">
        <v>2.1006964222680256</v>
      </c>
      <c r="P116" s="2">
        <v>-1.0975690943081637</v>
      </c>
      <c r="Q116" s="2">
        <v>-0.98859014827729141</v>
      </c>
      <c r="R116" s="2">
        <v>-0.68942210235689971</v>
      </c>
      <c r="S116" s="2">
        <v>0.69259655958398292</v>
      </c>
      <c r="T116" s="2">
        <v>0.66571632740431652</v>
      </c>
      <c r="U116" s="69">
        <v>3.209825781985378E-2</v>
      </c>
      <c r="V116" s="2">
        <f t="shared" si="9"/>
        <v>4.35538782300815E-3</v>
      </c>
      <c r="W116" s="2">
        <f t="shared" si="10"/>
        <v>2.774286999684563E-2</v>
      </c>
      <c r="X116" s="29">
        <f t="shared" si="11"/>
        <v>7.6966683566187749E-4</v>
      </c>
      <c r="Y116" s="22"/>
      <c r="Z116" s="22"/>
    </row>
    <row r="117" spans="1:26">
      <c r="A117" s="22"/>
      <c r="B117" s="28">
        <v>107</v>
      </c>
      <c r="C117" s="73">
        <v>0.15016607859288489</v>
      </c>
      <c r="D117" s="73">
        <v>1.4944230184592775</v>
      </c>
      <c r="E117" s="73">
        <v>-0.59559446678782602</v>
      </c>
      <c r="F117" s="73">
        <v>0.19623267328211463</v>
      </c>
      <c r="G117" s="73">
        <v>-0.39036795802974811</v>
      </c>
      <c r="H117" s="73">
        <v>-0.71127119241216485</v>
      </c>
      <c r="I117" s="76">
        <v>0.4086864629603012</v>
      </c>
      <c r="J117" s="2">
        <f t="shared" si="6"/>
        <v>-0.18003073233635009</v>
      </c>
      <c r="K117" s="2">
        <f t="shared" si="7"/>
        <v>0.58871719529665123</v>
      </c>
      <c r="L117" s="29">
        <f t="shared" si="8"/>
        <v>0.3465879360379554</v>
      </c>
      <c r="M117" s="62"/>
      <c r="N117" s="28">
        <v>307</v>
      </c>
      <c r="O117" s="2">
        <v>1.0838734521251083</v>
      </c>
      <c r="P117" s="2">
        <v>1.1752503936501384</v>
      </c>
      <c r="Q117" s="2">
        <v>0.55152589374816141</v>
      </c>
      <c r="R117" s="2">
        <v>0.84212703165645553</v>
      </c>
      <c r="S117" s="2">
        <v>0.2760759831461721</v>
      </c>
      <c r="T117" s="2">
        <v>1.319666983969772E-2</v>
      </c>
      <c r="U117" s="69">
        <v>0.48796183904150148</v>
      </c>
      <c r="V117" s="2">
        <f t="shared" si="9"/>
        <v>-0.34962942013602349</v>
      </c>
      <c r="W117" s="2">
        <f t="shared" si="10"/>
        <v>0.83759125917752497</v>
      </c>
      <c r="X117" s="29">
        <f t="shared" si="11"/>
        <v>0.70155911745059185</v>
      </c>
      <c r="Y117" s="22"/>
      <c r="Z117" s="22"/>
    </row>
    <row r="118" spans="1:26">
      <c r="A118" s="22"/>
      <c r="B118" s="28">
        <v>108</v>
      </c>
      <c r="C118" s="73">
        <v>-1.0858506784793678</v>
      </c>
      <c r="D118" s="73">
        <v>-0.73989917445882059</v>
      </c>
      <c r="E118" s="73">
        <v>-0.96489191360214699</v>
      </c>
      <c r="F118" s="73">
        <v>-0.60342463885991426</v>
      </c>
      <c r="G118" s="73">
        <v>9.0761279057783292E-2</v>
      </c>
      <c r="H118" s="73">
        <v>0.25990002531846362</v>
      </c>
      <c r="I118" s="76">
        <v>-1.3867560758341477</v>
      </c>
      <c r="J118" s="2">
        <f t="shared" si="6"/>
        <v>0.14299290160200098</v>
      </c>
      <c r="K118" s="2">
        <f t="shared" si="7"/>
        <v>-1.5297489774361488</v>
      </c>
      <c r="L118" s="29">
        <f t="shared" si="8"/>
        <v>2.3401319339669429</v>
      </c>
      <c r="M118" s="62"/>
      <c r="N118" s="28">
        <v>308</v>
      </c>
      <c r="O118" s="2">
        <v>0.40921383384217408</v>
      </c>
      <c r="P118" s="2">
        <v>1.1138397333409518</v>
      </c>
      <c r="Q118" s="2">
        <v>-0.70575887615113075</v>
      </c>
      <c r="R118" s="2">
        <v>1.2057152105571212</v>
      </c>
      <c r="S118" s="2">
        <v>0.62920373045765776</v>
      </c>
      <c r="T118" s="2">
        <v>0.92566278306736205</v>
      </c>
      <c r="U118" s="69">
        <v>0.3395485774601239</v>
      </c>
      <c r="V118" s="2">
        <f t="shared" si="9"/>
        <v>-0.52765284774310706</v>
      </c>
      <c r="W118" s="2">
        <f t="shared" si="10"/>
        <v>0.86720142520323096</v>
      </c>
      <c r="X118" s="29">
        <f t="shared" si="11"/>
        <v>0.75203831187451498</v>
      </c>
      <c r="Y118" s="22"/>
      <c r="Z118" s="22"/>
    </row>
    <row r="119" spans="1:26">
      <c r="A119" s="22"/>
      <c r="B119" s="28">
        <v>109</v>
      </c>
      <c r="C119" s="73">
        <v>1.4514405708792397</v>
      </c>
      <c r="D119" s="73">
        <v>0.41781215689950163</v>
      </c>
      <c r="E119" s="73">
        <v>-0.39195448367620001</v>
      </c>
      <c r="F119" s="73">
        <v>8.4681636526573331E-2</v>
      </c>
      <c r="G119" s="73">
        <v>-0.37928684692624015</v>
      </c>
      <c r="H119" s="73">
        <v>-1.0280744682627623</v>
      </c>
      <c r="I119" s="76">
        <v>-0.6873048705449476</v>
      </c>
      <c r="J119" s="2">
        <f t="shared" si="6"/>
        <v>2.950704901632363E-2</v>
      </c>
      <c r="K119" s="2">
        <f t="shared" si="7"/>
        <v>-0.71681191956127122</v>
      </c>
      <c r="L119" s="29">
        <f t="shared" si="8"/>
        <v>0.51381932802511432</v>
      </c>
      <c r="M119" s="62"/>
      <c r="N119" s="28">
        <v>309</v>
      </c>
      <c r="O119" s="2">
        <v>0.12799213826792319</v>
      </c>
      <c r="P119" s="2">
        <v>0.13697995427238252</v>
      </c>
      <c r="Q119" s="2">
        <v>-0.63129539887033692</v>
      </c>
      <c r="R119" s="2">
        <v>-0.44497606119899047</v>
      </c>
      <c r="S119" s="2">
        <v>0.69925323810499718</v>
      </c>
      <c r="T119" s="2">
        <v>0.63668633436064159</v>
      </c>
      <c r="U119" s="69">
        <v>-9.2345378213824464E-2</v>
      </c>
      <c r="V119" s="2">
        <f t="shared" si="9"/>
        <v>-0.18964722360905845</v>
      </c>
      <c r="W119" s="2">
        <f t="shared" si="10"/>
        <v>9.7301845395233982E-2</v>
      </c>
      <c r="X119" s="29">
        <f t="shared" si="11"/>
        <v>9.4676491173180163E-3</v>
      </c>
      <c r="Y119" s="22"/>
      <c r="Z119" s="22"/>
    </row>
    <row r="120" spans="1:26">
      <c r="A120" s="22"/>
      <c r="B120" s="28">
        <v>110</v>
      </c>
      <c r="C120" s="73">
        <v>-0.68079365769955669</v>
      </c>
      <c r="D120" s="73">
        <v>-6.7764230300006037E-3</v>
      </c>
      <c r="E120" s="73">
        <v>0.37108106302224275</v>
      </c>
      <c r="F120" s="73">
        <v>-0.28620903795735742</v>
      </c>
      <c r="G120" s="73">
        <v>0.42585302699558075</v>
      </c>
      <c r="H120" s="73">
        <v>0.23365355693414669</v>
      </c>
      <c r="I120" s="76">
        <v>0.14827642515094178</v>
      </c>
      <c r="J120" s="2">
        <f t="shared" si="6"/>
        <v>-5.6169767782457969E-2</v>
      </c>
      <c r="K120" s="2">
        <f t="shared" si="7"/>
        <v>0.20444619293339975</v>
      </c>
      <c r="L120" s="29">
        <f t="shared" si="8"/>
        <v>4.1798245804960915E-2</v>
      </c>
      <c r="M120" s="62"/>
      <c r="N120" s="28">
        <v>310</v>
      </c>
      <c r="O120" s="2">
        <v>-0.75019139888898523</v>
      </c>
      <c r="P120" s="2">
        <v>0.24720355699954427</v>
      </c>
      <c r="Q120" s="2">
        <v>0.328384101899029</v>
      </c>
      <c r="R120" s="2">
        <v>-0.53380294296949293</v>
      </c>
      <c r="S120" s="2">
        <v>0.71134499915662952</v>
      </c>
      <c r="T120" s="2">
        <v>0.86998765041761639</v>
      </c>
      <c r="U120" s="69">
        <v>-0.11741341347536753</v>
      </c>
      <c r="V120" s="2">
        <f t="shared" si="9"/>
        <v>-0.17147518632150782</v>
      </c>
      <c r="W120" s="2">
        <f t="shared" si="10"/>
        <v>5.4061772846140291E-2</v>
      </c>
      <c r="X120" s="29">
        <f t="shared" si="11"/>
        <v>2.9226752832676715E-3</v>
      </c>
      <c r="Y120" s="22"/>
      <c r="Z120" s="22"/>
    </row>
    <row r="121" spans="1:26">
      <c r="A121" s="22"/>
      <c r="B121" s="28">
        <v>111</v>
      </c>
      <c r="C121" s="73">
        <v>-0.55630239676143123</v>
      </c>
      <c r="D121" s="73">
        <v>0.75750093561679233</v>
      </c>
      <c r="E121" s="73">
        <v>0.8452232324609934</v>
      </c>
      <c r="F121" s="73">
        <v>0.20757754704220308</v>
      </c>
      <c r="G121" s="73">
        <v>-0.70036060390851496</v>
      </c>
      <c r="H121" s="73">
        <v>-0.4519643262289148</v>
      </c>
      <c r="I121" s="76">
        <v>0.93681709986501438</v>
      </c>
      <c r="J121" s="2">
        <f t="shared" si="6"/>
        <v>6.5340737794839815E-2</v>
      </c>
      <c r="K121" s="2">
        <f t="shared" si="7"/>
        <v>0.87147636207017454</v>
      </c>
      <c r="L121" s="29">
        <f t="shared" si="8"/>
        <v>0.75947104964706591</v>
      </c>
      <c r="M121" s="62"/>
      <c r="N121" s="28">
        <v>311</v>
      </c>
      <c r="O121" s="2">
        <v>1.2589382130297466</v>
      </c>
      <c r="P121" s="2">
        <v>-1.0677807489214048</v>
      </c>
      <c r="Q121" s="2">
        <v>0.6320008560032534</v>
      </c>
      <c r="R121" s="2">
        <v>-0.75217251867156865</v>
      </c>
      <c r="S121" s="2">
        <v>1.0270970344666553E-2</v>
      </c>
      <c r="T121" s="2">
        <v>0.49835052603418972</v>
      </c>
      <c r="U121" s="69">
        <v>-1.4460606575807859</v>
      </c>
      <c r="V121" s="2">
        <f t="shared" si="9"/>
        <v>0.21526282299745908</v>
      </c>
      <c r="W121" s="2">
        <f t="shared" si="10"/>
        <v>-1.6613234805782451</v>
      </c>
      <c r="X121" s="29">
        <f t="shared" si="11"/>
        <v>2.7599957071206145</v>
      </c>
      <c r="Y121" s="22"/>
      <c r="Z121" s="22"/>
    </row>
    <row r="122" spans="1:26">
      <c r="A122" s="22"/>
      <c r="B122" s="28">
        <v>112</v>
      </c>
      <c r="C122" s="73">
        <v>-1.7409037433175873</v>
      </c>
      <c r="D122" s="73">
        <v>-0.83195152791555915</v>
      </c>
      <c r="E122" s="73">
        <v>3.4497611369582931E-2</v>
      </c>
      <c r="F122" s="73">
        <v>-0.51101241767075345</v>
      </c>
      <c r="G122" s="73">
        <v>0.12345887506789377</v>
      </c>
      <c r="H122" s="73">
        <v>0.53320174957408539</v>
      </c>
      <c r="I122" s="76">
        <v>0.18029926591116768</v>
      </c>
      <c r="J122" s="2">
        <f t="shared" si="6"/>
        <v>0.17149981981028722</v>
      </c>
      <c r="K122" s="2">
        <f t="shared" si="7"/>
        <v>8.7994461008804592E-3</v>
      </c>
      <c r="L122" s="29">
        <f t="shared" si="8"/>
        <v>7.7430251682300322E-5</v>
      </c>
      <c r="M122" s="62"/>
      <c r="N122" s="28">
        <v>312</v>
      </c>
      <c r="O122" s="2">
        <v>-1.105162653386998</v>
      </c>
      <c r="P122" s="2">
        <v>-1.1056592571085673</v>
      </c>
      <c r="Q122" s="2">
        <v>1.994811316013789</v>
      </c>
      <c r="R122" s="2">
        <v>-0.7432187400835164</v>
      </c>
      <c r="S122" s="2">
        <v>0.64316602768219955</v>
      </c>
      <c r="T122" s="2">
        <v>0.92235456025006057</v>
      </c>
      <c r="U122" s="69">
        <v>3.3759275156709299E-3</v>
      </c>
      <c r="V122" s="2">
        <f t="shared" si="9"/>
        <v>0.1699757146190306</v>
      </c>
      <c r="W122" s="2">
        <f t="shared" si="10"/>
        <v>-0.16659978710335968</v>
      </c>
      <c r="X122" s="29">
        <f t="shared" si="11"/>
        <v>2.7755489062884772E-2</v>
      </c>
      <c r="Y122" s="22"/>
      <c r="Z122" s="22"/>
    </row>
    <row r="123" spans="1:26">
      <c r="A123" s="22"/>
      <c r="B123" s="28">
        <v>113</v>
      </c>
      <c r="C123" s="73">
        <v>-0.11364601593820087</v>
      </c>
      <c r="D123" s="73">
        <v>0.29317244146746285</v>
      </c>
      <c r="E123" s="73">
        <v>1.1086704472830204</v>
      </c>
      <c r="F123" s="73">
        <v>9.8020611336941082E-4</v>
      </c>
      <c r="G123" s="73">
        <v>0.59598431756392245</v>
      </c>
      <c r="H123" s="73">
        <v>0.79606260257671135</v>
      </c>
      <c r="I123" s="76">
        <v>-2.7186826556835599E-2</v>
      </c>
      <c r="J123" s="2">
        <f t="shared" si="6"/>
        <v>-0.20520286838451518</v>
      </c>
      <c r="K123" s="2">
        <f t="shared" si="7"/>
        <v>0.17801604182767958</v>
      </c>
      <c r="L123" s="29">
        <f t="shared" si="8"/>
        <v>3.1689711147994168E-2</v>
      </c>
      <c r="M123" s="62"/>
      <c r="N123" s="28">
        <v>313</v>
      </c>
      <c r="O123" s="2">
        <v>0.62826177384218718</v>
      </c>
      <c r="P123" s="2">
        <v>-0.23730085022015163</v>
      </c>
      <c r="Q123" s="2">
        <v>-0.51640422506555217</v>
      </c>
      <c r="R123" s="2">
        <v>0.39152897676377002</v>
      </c>
      <c r="S123" s="2">
        <v>-1.2172249660463799</v>
      </c>
      <c r="T123" s="2">
        <v>-1.5385440380025497</v>
      </c>
      <c r="U123" s="69">
        <v>-0.60697153640729729</v>
      </c>
      <c r="V123" s="2">
        <f t="shared" si="9"/>
        <v>0.32238781805298938</v>
      </c>
      <c r="W123" s="2">
        <f t="shared" si="10"/>
        <v>-0.92935935446028672</v>
      </c>
      <c r="X123" s="29">
        <f t="shared" si="11"/>
        <v>0.86370880972284081</v>
      </c>
      <c r="Y123" s="22"/>
      <c r="Z123" s="22"/>
    </row>
    <row r="124" spans="1:26">
      <c r="A124" s="22"/>
      <c r="B124" s="28">
        <v>114</v>
      </c>
      <c r="C124" s="73">
        <v>-1.4448502069829006</v>
      </c>
      <c r="D124" s="73">
        <v>-0.75382553458801349</v>
      </c>
      <c r="E124" s="73">
        <v>1.4443088336857575</v>
      </c>
      <c r="F124" s="73">
        <v>-0.68828979331246876</v>
      </c>
      <c r="G124" s="73">
        <v>0.74490871802875513</v>
      </c>
      <c r="H124" s="73">
        <v>0.36606841489591196</v>
      </c>
      <c r="I124" s="76">
        <v>-1.4373720341377134</v>
      </c>
      <c r="J124" s="2">
        <f t="shared" si="6"/>
        <v>9.0830556573915339E-2</v>
      </c>
      <c r="K124" s="2">
        <f t="shared" si="7"/>
        <v>-1.5282025907116288</v>
      </c>
      <c r="L124" s="29">
        <f t="shared" si="8"/>
        <v>2.3354031582577339</v>
      </c>
      <c r="M124" s="62"/>
      <c r="N124" s="28">
        <v>314</v>
      </c>
      <c r="O124" s="2">
        <v>-1.5373352662838926</v>
      </c>
      <c r="P124" s="2">
        <v>-0.25788171887292927</v>
      </c>
      <c r="Q124" s="2">
        <v>-1.2450511255195276</v>
      </c>
      <c r="R124" s="2">
        <v>-0.39503621846648013</v>
      </c>
      <c r="S124" s="2">
        <v>0.45394893112695361</v>
      </c>
      <c r="T124" s="2">
        <v>0.51942223290122669</v>
      </c>
      <c r="U124" s="69">
        <v>-1.2009937183677579</v>
      </c>
      <c r="V124" s="2">
        <f t="shared" si="9"/>
        <v>-4.7287085469426553E-2</v>
      </c>
      <c r="W124" s="2">
        <f t="shared" si="10"/>
        <v>-1.1537066328983314</v>
      </c>
      <c r="X124" s="29">
        <f t="shared" si="11"/>
        <v>1.3310389947936052</v>
      </c>
      <c r="Y124" s="22"/>
      <c r="Z124" s="22"/>
    </row>
    <row r="125" spans="1:26">
      <c r="A125" s="22"/>
      <c r="B125" s="28">
        <v>115</v>
      </c>
      <c r="C125" s="73">
        <v>-1.2601752595706965</v>
      </c>
      <c r="D125" s="73">
        <v>-0.12840578218489324</v>
      </c>
      <c r="E125" s="73">
        <v>-1.1183070773296158</v>
      </c>
      <c r="F125" s="73">
        <v>-0.59121864116174294</v>
      </c>
      <c r="G125" s="73">
        <v>0.59531426418650724</v>
      </c>
      <c r="H125" s="73">
        <v>0.57352553929770578</v>
      </c>
      <c r="I125" s="76">
        <v>-2.5836201298656936E-2</v>
      </c>
      <c r="J125" s="2">
        <f t="shared" si="6"/>
        <v>-0.10512790510072192</v>
      </c>
      <c r="K125" s="2">
        <f t="shared" si="7"/>
        <v>7.9291703802064989E-2</v>
      </c>
      <c r="L125" s="29">
        <f t="shared" si="8"/>
        <v>6.2871742918344077E-3</v>
      </c>
      <c r="M125" s="62"/>
      <c r="N125" s="28">
        <v>315</v>
      </c>
      <c r="O125" s="2">
        <v>-0.54340858674975911</v>
      </c>
      <c r="P125" s="2">
        <v>-0.93543418045407523</v>
      </c>
      <c r="Q125" s="2">
        <v>-1.1519508465474169</v>
      </c>
      <c r="R125" s="2">
        <v>-0.63965193177602508</v>
      </c>
      <c r="S125" s="2">
        <v>0.51009303736509715</v>
      </c>
      <c r="T125" s="2">
        <v>0.41536768528074802</v>
      </c>
      <c r="U125" s="69">
        <v>-5.7697765161740912E-3</v>
      </c>
      <c r="V125" s="2">
        <f t="shared" si="9"/>
        <v>7.7590150820278855E-2</v>
      </c>
      <c r="W125" s="2">
        <f t="shared" si="10"/>
        <v>-8.3359927336452949E-2</v>
      </c>
      <c r="X125" s="29">
        <f t="shared" si="11"/>
        <v>6.948877485538716E-3</v>
      </c>
      <c r="Y125" s="22"/>
      <c r="Z125" s="22"/>
    </row>
    <row r="126" spans="1:26">
      <c r="A126" s="22"/>
      <c r="B126" s="28">
        <v>116</v>
      </c>
      <c r="C126" s="73">
        <v>-1.2900814215695431</v>
      </c>
      <c r="D126" s="73">
        <v>-0.90780012142295807</v>
      </c>
      <c r="E126" s="73">
        <v>0.18466864208864933</v>
      </c>
      <c r="F126" s="73">
        <v>-0.50082575897993964</v>
      </c>
      <c r="G126" s="73">
        <v>0.19164082425694265</v>
      </c>
      <c r="H126" s="73">
        <v>0.32483888368513913</v>
      </c>
      <c r="I126" s="76">
        <v>-1.5484961697948092</v>
      </c>
      <c r="J126" s="2">
        <f t="shared" si="6"/>
        <v>0.1809508968297977</v>
      </c>
      <c r="K126" s="2">
        <f t="shared" si="7"/>
        <v>-1.7294470666246069</v>
      </c>
      <c r="L126" s="29">
        <f t="shared" si="8"/>
        <v>2.9909871562564576</v>
      </c>
      <c r="M126" s="62"/>
      <c r="N126" s="28">
        <v>316</v>
      </c>
      <c r="O126" s="2">
        <v>-1.1385845577776352</v>
      </c>
      <c r="P126" s="2">
        <v>-0.35400452127543142</v>
      </c>
      <c r="Q126" s="2">
        <v>0.38496664088285037</v>
      </c>
      <c r="R126" s="2">
        <v>-0.57101006316579994</v>
      </c>
      <c r="S126" s="2">
        <v>0.54856371012495608</v>
      </c>
      <c r="T126" s="2">
        <v>0.54187272789330365</v>
      </c>
      <c r="U126" s="69">
        <v>-0.33383187345331278</v>
      </c>
      <c r="V126" s="2">
        <f t="shared" si="9"/>
        <v>9.6723532137093851E-3</v>
      </c>
      <c r="W126" s="2">
        <f t="shared" si="10"/>
        <v>-0.34350422666702218</v>
      </c>
      <c r="X126" s="29">
        <f t="shared" si="11"/>
        <v>0.11799515373810895</v>
      </c>
      <c r="Y126" s="22"/>
      <c r="Z126" s="22"/>
    </row>
    <row r="127" spans="1:26">
      <c r="A127" s="22"/>
      <c r="B127" s="28">
        <v>117</v>
      </c>
      <c r="C127" s="73">
        <v>1.175135023463048</v>
      </c>
      <c r="D127" s="73">
        <v>-0.89186105601791887</v>
      </c>
      <c r="E127" s="73">
        <v>-0.95157146096928336</v>
      </c>
      <c r="F127" s="73">
        <v>-0.31422924712045081</v>
      </c>
      <c r="G127" s="73">
        <v>0.2191305117047512</v>
      </c>
      <c r="H127" s="73">
        <v>0.57794298124408394</v>
      </c>
      <c r="I127" s="76">
        <v>1.0030671904352638E-2</v>
      </c>
      <c r="J127" s="2">
        <f t="shared" si="6"/>
        <v>4.4062294939357462E-2</v>
      </c>
      <c r="K127" s="2">
        <f t="shared" si="7"/>
        <v>-3.4031623035004822E-2</v>
      </c>
      <c r="L127" s="29">
        <f t="shared" si="8"/>
        <v>1.1581513663966709E-3</v>
      </c>
      <c r="M127" s="62"/>
      <c r="N127" s="28">
        <v>317</v>
      </c>
      <c r="O127" s="2">
        <v>0.15297437411369832</v>
      </c>
      <c r="P127" s="2">
        <v>-0.51185731816390156</v>
      </c>
      <c r="Q127" s="2">
        <v>1.6882818079414796</v>
      </c>
      <c r="R127" s="2">
        <v>-0.44780642938881776</v>
      </c>
      <c r="S127" s="2">
        <v>-0.17278508027792858</v>
      </c>
      <c r="T127" s="2">
        <v>-1.6599007761853204E-2</v>
      </c>
      <c r="U127" s="69">
        <v>0.47825658752532063</v>
      </c>
      <c r="V127" s="2">
        <f t="shared" si="9"/>
        <v>0.21771278319048007</v>
      </c>
      <c r="W127" s="2">
        <f t="shared" si="10"/>
        <v>0.26054380433484059</v>
      </c>
      <c r="X127" s="29">
        <f t="shared" si="11"/>
        <v>6.7883073977271696E-2</v>
      </c>
      <c r="Y127" s="22"/>
      <c r="Z127" s="22"/>
    </row>
    <row r="128" spans="1:26">
      <c r="A128" s="22"/>
      <c r="B128" s="28">
        <v>118</v>
      </c>
      <c r="C128" s="73">
        <v>-0.2467574013568006</v>
      </c>
      <c r="D128" s="73">
        <v>1.0632393365734047</v>
      </c>
      <c r="E128" s="73">
        <v>-0.61618686257395061</v>
      </c>
      <c r="F128" s="73">
        <v>0.1891809939766905</v>
      </c>
      <c r="G128" s="73">
        <v>0.39119895202224492</v>
      </c>
      <c r="H128" s="73">
        <v>0.47967475517571539</v>
      </c>
      <c r="I128" s="76">
        <v>0.12052350413621687</v>
      </c>
      <c r="J128" s="2">
        <f t="shared" si="6"/>
        <v>-0.34928630943270478</v>
      </c>
      <c r="K128" s="2">
        <f t="shared" si="7"/>
        <v>0.46980981356892165</v>
      </c>
      <c r="L128" s="29">
        <f t="shared" si="8"/>
        <v>0.22072126092566491</v>
      </c>
      <c r="M128" s="62"/>
      <c r="N128" s="28">
        <v>318</v>
      </c>
      <c r="O128" s="2">
        <v>1.2706506504992576</v>
      </c>
      <c r="P128" s="2">
        <v>2.0477298757172</v>
      </c>
      <c r="Q128" s="2">
        <v>-0.26804943020366973</v>
      </c>
      <c r="R128" s="2">
        <v>1.6185772218056451</v>
      </c>
      <c r="S128" s="2">
        <v>-1.0603606534437036</v>
      </c>
      <c r="T128" s="2">
        <v>-0.53780219367883553</v>
      </c>
      <c r="U128" s="69">
        <v>1.1852741775385758</v>
      </c>
      <c r="V128" s="2">
        <f t="shared" si="9"/>
        <v>-0.31830291794072701</v>
      </c>
      <c r="W128" s="2">
        <f t="shared" si="10"/>
        <v>1.5035770954793028</v>
      </c>
      <c r="X128" s="29">
        <f t="shared" si="11"/>
        <v>2.2607440820499765</v>
      </c>
      <c r="Y128" s="22"/>
      <c r="Z128" s="22"/>
    </row>
    <row r="129" spans="1:26">
      <c r="A129" s="22"/>
      <c r="B129" s="28">
        <v>119</v>
      </c>
      <c r="C129" s="73">
        <v>0.24686849783067163</v>
      </c>
      <c r="D129" s="73">
        <v>0.33753341754587968</v>
      </c>
      <c r="E129" s="73">
        <v>2.3544625261663576E-2</v>
      </c>
      <c r="F129" s="73">
        <v>0.50722183352655192</v>
      </c>
      <c r="G129" s="73">
        <v>0.45349861197428937</v>
      </c>
      <c r="H129" s="73">
        <v>0.28908284719099914</v>
      </c>
      <c r="I129" s="76">
        <v>0.24709505872594142</v>
      </c>
      <c r="J129" s="2">
        <f t="shared" si="6"/>
        <v>-0.2295131734281084</v>
      </c>
      <c r="K129" s="2">
        <f t="shared" si="7"/>
        <v>0.47660823215404979</v>
      </c>
      <c r="L129" s="29">
        <f t="shared" si="8"/>
        <v>0.22715540695700862</v>
      </c>
      <c r="M129" s="62"/>
      <c r="N129" s="28">
        <v>319</v>
      </c>
      <c r="O129" s="2">
        <v>-2.2907753418546926E-2</v>
      </c>
      <c r="P129" s="2">
        <v>0.68651439152402916</v>
      </c>
      <c r="Q129" s="2">
        <v>-0.86481619096636619</v>
      </c>
      <c r="R129" s="2">
        <v>0.23955523985139046</v>
      </c>
      <c r="S129" s="2">
        <v>0.51886872103699155</v>
      </c>
      <c r="T129" s="2">
        <v>0.80387238725126298</v>
      </c>
      <c r="U129" s="69">
        <v>0.15942261471852903</v>
      </c>
      <c r="V129" s="2">
        <f t="shared" si="9"/>
        <v>-0.33262313784611253</v>
      </c>
      <c r="W129" s="2">
        <f t="shared" si="10"/>
        <v>0.49204575256464156</v>
      </c>
      <c r="X129" s="29">
        <f t="shared" si="11"/>
        <v>0.24210902261690445</v>
      </c>
      <c r="Y129" s="22"/>
      <c r="Z129" s="22"/>
    </row>
    <row r="130" spans="1:26">
      <c r="A130" s="22"/>
      <c r="B130" s="28">
        <v>120</v>
      </c>
      <c r="C130" s="73">
        <v>0.10970305096702652</v>
      </c>
      <c r="D130" s="73">
        <v>0.7404055894024929</v>
      </c>
      <c r="E130" s="73">
        <v>1.0417413514686567</v>
      </c>
      <c r="F130" s="73">
        <v>9.8464058057780565E-2</v>
      </c>
      <c r="G130" s="73">
        <v>0.11392156251231447</v>
      </c>
      <c r="H130" s="73">
        <v>-1.0160243891691342E-2</v>
      </c>
      <c r="I130" s="76">
        <v>0.32788502042665402</v>
      </c>
      <c r="J130" s="2">
        <f t="shared" si="6"/>
        <v>-0.13901907718563669</v>
      </c>
      <c r="K130" s="2">
        <f t="shared" si="7"/>
        <v>0.46690409761229068</v>
      </c>
      <c r="L130" s="29">
        <f t="shared" si="8"/>
        <v>0.21799943636714747</v>
      </c>
      <c r="M130" s="62"/>
      <c r="N130" s="28">
        <v>320</v>
      </c>
      <c r="O130" s="2">
        <v>-1.4681898072936148</v>
      </c>
      <c r="P130" s="2">
        <v>-1.2567607692526961</v>
      </c>
      <c r="Q130" s="2">
        <v>1.0001593651614753</v>
      </c>
      <c r="R130" s="2">
        <v>-0.6167975651645019</v>
      </c>
      <c r="S130" s="2">
        <v>0.53198005106806101</v>
      </c>
      <c r="T130" s="2">
        <v>0.5725813399370685</v>
      </c>
      <c r="U130" s="69">
        <v>-1.1015073196479073E-2</v>
      </c>
      <c r="V130" s="2">
        <f t="shared" si="9"/>
        <v>0.21066141229467705</v>
      </c>
      <c r="W130" s="2">
        <f t="shared" si="10"/>
        <v>-0.22167648549115612</v>
      </c>
      <c r="X130" s="29">
        <f t="shared" si="11"/>
        <v>4.9140464219710751E-2</v>
      </c>
      <c r="Y130" s="22"/>
      <c r="Z130" s="22"/>
    </row>
    <row r="131" spans="1:26">
      <c r="A131" s="22"/>
      <c r="B131" s="28">
        <v>121</v>
      </c>
      <c r="C131" s="73">
        <v>0.34006137687743482</v>
      </c>
      <c r="D131" s="73">
        <v>0.94512513150979161</v>
      </c>
      <c r="E131" s="73">
        <v>0.25095836181034786</v>
      </c>
      <c r="F131" s="73">
        <v>-0.17831350701179824</v>
      </c>
      <c r="G131" s="73">
        <v>-1.258365903017886</v>
      </c>
      <c r="H131" s="73">
        <v>-0.44074343725019482</v>
      </c>
      <c r="I131" s="76">
        <v>-0.85681218766873168</v>
      </c>
      <c r="J131" s="2">
        <f t="shared" si="6"/>
        <v>0.14116616942761506</v>
      </c>
      <c r="K131" s="2">
        <f t="shared" si="7"/>
        <v>-0.99797835709634675</v>
      </c>
      <c r="L131" s="29">
        <f t="shared" si="8"/>
        <v>0.99596080123272335</v>
      </c>
      <c r="M131" s="62"/>
      <c r="N131" s="28">
        <v>321</v>
      </c>
      <c r="O131" s="2">
        <v>-0.45529269647579956</v>
      </c>
      <c r="P131" s="2">
        <v>0.31632727929787907</v>
      </c>
      <c r="Q131" s="2">
        <v>-1.3185753994434253</v>
      </c>
      <c r="R131" s="2">
        <v>2.2352556515573208E-2</v>
      </c>
      <c r="S131" s="2">
        <v>-0.67108940554142515</v>
      </c>
      <c r="T131" s="2">
        <v>3.8204673139634181E-2</v>
      </c>
      <c r="U131" s="69">
        <v>0.59207527061014098</v>
      </c>
      <c r="V131" s="2">
        <f t="shared" si="9"/>
        <v>2.8928289821049957E-2</v>
      </c>
      <c r="W131" s="2">
        <f t="shared" si="10"/>
        <v>0.56314698078909098</v>
      </c>
      <c r="X131" s="29">
        <f t="shared" si="11"/>
        <v>0.31713452197186881</v>
      </c>
      <c r="Y131" s="22"/>
      <c r="Z131" s="22"/>
    </row>
    <row r="132" spans="1:26">
      <c r="A132" s="22"/>
      <c r="B132" s="28">
        <v>122</v>
      </c>
      <c r="C132" s="73">
        <v>-0.20650763837719971</v>
      </c>
      <c r="D132" s="73">
        <v>2.3999359036019456E-2</v>
      </c>
      <c r="E132" s="73">
        <v>-0.35149188473969162</v>
      </c>
      <c r="F132" s="73">
        <v>-3.3111062057830784E-3</v>
      </c>
      <c r="G132" s="73">
        <v>0.57909524470119023</v>
      </c>
      <c r="H132" s="73">
        <v>-0.12476286578033159</v>
      </c>
      <c r="I132" s="76">
        <v>-0.11236636788741659</v>
      </c>
      <c r="J132" s="2">
        <f t="shared" si="6"/>
        <v>-0.12470090816833991</v>
      </c>
      <c r="K132" s="2">
        <f t="shared" si="7"/>
        <v>1.2334540280923317E-2</v>
      </c>
      <c r="L132" s="29">
        <f t="shared" si="8"/>
        <v>1.5214088394171986E-4</v>
      </c>
      <c r="M132" s="62"/>
      <c r="N132" s="28">
        <v>322</v>
      </c>
      <c r="O132" s="2">
        <v>0.85720473614570958</v>
      </c>
      <c r="P132" s="2">
        <v>3.4218724794820843</v>
      </c>
      <c r="Q132" s="2">
        <v>-0.33986570676620992</v>
      </c>
      <c r="R132" s="2">
        <v>2.4244468877616083</v>
      </c>
      <c r="S132" s="2">
        <v>-6.0630254494458491</v>
      </c>
      <c r="T132" s="2">
        <v>-3.7217947070925121</v>
      </c>
      <c r="U132" s="69">
        <v>2.147672437910539</v>
      </c>
      <c r="V132" s="2">
        <f t="shared" si="9"/>
        <v>0.5343524865099758</v>
      </c>
      <c r="W132" s="2">
        <f t="shared" si="10"/>
        <v>1.6133199514005632</v>
      </c>
      <c r="X132" s="29">
        <f t="shared" si="11"/>
        <v>2.6028012655871153</v>
      </c>
      <c r="Y132" s="22"/>
      <c r="Z132" s="22"/>
    </row>
    <row r="133" spans="1:26">
      <c r="A133" s="22"/>
      <c r="B133" s="28">
        <v>123</v>
      </c>
      <c r="C133" s="73">
        <v>-0.6900605272360234</v>
      </c>
      <c r="D133" s="73">
        <v>0.31498661211650064</v>
      </c>
      <c r="E133" s="73">
        <v>-1.2552598023077581</v>
      </c>
      <c r="F133" s="73">
        <v>-0.11337298857215379</v>
      </c>
      <c r="G133" s="73">
        <v>-0.95413842352098321</v>
      </c>
      <c r="H133" s="73">
        <v>-0.20567099671747915</v>
      </c>
      <c r="I133" s="76">
        <v>0.80224055126235405</v>
      </c>
      <c r="J133" s="2">
        <f t="shared" si="6"/>
        <v>0.1453223560872326</v>
      </c>
      <c r="K133" s="2">
        <f t="shared" si="7"/>
        <v>0.65691819517512151</v>
      </c>
      <c r="L133" s="29">
        <f t="shared" si="8"/>
        <v>0.43154151515213907</v>
      </c>
      <c r="M133" s="62"/>
      <c r="N133" s="28">
        <v>323</v>
      </c>
      <c r="O133" s="2">
        <v>0.43385841491502047</v>
      </c>
      <c r="P133" s="2">
        <v>0.77161102762409361</v>
      </c>
      <c r="Q133" s="2">
        <v>-0.97768337812265627</v>
      </c>
      <c r="R133" s="2">
        <v>-0.50315386438614629</v>
      </c>
      <c r="S133" s="2">
        <v>0.4303825585756953</v>
      </c>
      <c r="T133" s="2">
        <v>0.37160468029170002</v>
      </c>
      <c r="U133" s="69">
        <v>-0.18779908486076055</v>
      </c>
      <c r="V133" s="2">
        <f t="shared" si="9"/>
        <v>-0.251847050728776</v>
      </c>
      <c r="W133" s="2">
        <f t="shared" si="10"/>
        <v>6.404796586801545E-2</v>
      </c>
      <c r="X133" s="29">
        <f t="shared" si="11"/>
        <v>4.1021419318304723E-3</v>
      </c>
      <c r="Y133" s="22"/>
      <c r="Z133" s="22"/>
    </row>
    <row r="134" spans="1:26">
      <c r="A134" s="22"/>
      <c r="B134" s="28">
        <v>124</v>
      </c>
      <c r="C134" s="73">
        <v>1.5141617326003445</v>
      </c>
      <c r="D134" s="73">
        <v>2.117279492106487</v>
      </c>
      <c r="E134" s="73">
        <v>0.36659276646583216</v>
      </c>
      <c r="F134" s="73">
        <v>1.0236779156667355</v>
      </c>
      <c r="G134" s="73">
        <v>0.36361734393465217</v>
      </c>
      <c r="H134" s="73">
        <v>0.31992739736040532</v>
      </c>
      <c r="I134" s="76">
        <v>0.54142446322239424</v>
      </c>
      <c r="J134" s="2">
        <f t="shared" si="6"/>
        <v>-0.6063698400829729</v>
      </c>
      <c r="K134" s="2">
        <f t="shared" si="7"/>
        <v>1.1477943033053672</v>
      </c>
      <c r="L134" s="29">
        <f t="shared" si="8"/>
        <v>1.3174317627002534</v>
      </c>
      <c r="M134" s="62"/>
      <c r="N134" s="28">
        <v>324</v>
      </c>
      <c r="O134" s="2">
        <v>1.6833243909947486</v>
      </c>
      <c r="P134" s="2">
        <v>1.3683670876480103</v>
      </c>
      <c r="Q134" s="2">
        <v>-0.70932960888478658</v>
      </c>
      <c r="R134" s="2">
        <v>3.0703831667281265</v>
      </c>
      <c r="S134" s="2">
        <v>0.23048462049189419</v>
      </c>
      <c r="T134" s="2">
        <v>-0.21034414816057082</v>
      </c>
      <c r="U134" s="69">
        <v>1.2509712948288036</v>
      </c>
      <c r="V134" s="2">
        <f t="shared" si="9"/>
        <v>-0.6010874151734853</v>
      </c>
      <c r="W134" s="2">
        <f t="shared" si="10"/>
        <v>1.8520587100022889</v>
      </c>
      <c r="X134" s="29">
        <f t="shared" si="11"/>
        <v>3.4301214652953425</v>
      </c>
      <c r="Y134" s="22"/>
      <c r="Z134" s="22"/>
    </row>
    <row r="135" spans="1:26">
      <c r="A135" s="22"/>
      <c r="B135" s="28">
        <v>125</v>
      </c>
      <c r="C135" s="73">
        <v>0.28162276234960909</v>
      </c>
      <c r="D135" s="73">
        <v>-0.70860054408462925</v>
      </c>
      <c r="E135" s="73">
        <v>-1.2436676111329621</v>
      </c>
      <c r="F135" s="73">
        <v>-0.48555707485213312</v>
      </c>
      <c r="G135" s="73">
        <v>0.20020365110546112</v>
      </c>
      <c r="H135" s="73">
        <v>0.15598759529933107</v>
      </c>
      <c r="I135" s="76">
        <v>0.38052151490628433</v>
      </c>
      <c r="J135" s="2">
        <f t="shared" si="6"/>
        <v>7.1794976733046731E-2</v>
      </c>
      <c r="K135" s="2">
        <f t="shared" si="7"/>
        <v>0.30872653817323759</v>
      </c>
      <c r="L135" s="29">
        <f t="shared" si="8"/>
        <v>9.5312075372431526E-2</v>
      </c>
      <c r="M135" s="62"/>
      <c r="N135" s="28">
        <v>325</v>
      </c>
      <c r="O135" s="2">
        <v>1.4926172325451799</v>
      </c>
      <c r="P135" s="2">
        <v>1.9997525784355996</v>
      </c>
      <c r="Q135" s="2">
        <v>-0.12955820378696153</v>
      </c>
      <c r="R135" s="2">
        <v>0.87389656373709157</v>
      </c>
      <c r="S135" s="2">
        <v>-3.4488827668397379E-2</v>
      </c>
      <c r="T135" s="2">
        <v>-1.8526964769246743E-2</v>
      </c>
      <c r="U135" s="69">
        <v>0.61366993157651806</v>
      </c>
      <c r="V135" s="2">
        <f t="shared" si="9"/>
        <v>-0.47768532349347709</v>
      </c>
      <c r="W135" s="2">
        <f t="shared" si="10"/>
        <v>1.0913552550699952</v>
      </c>
      <c r="X135" s="29">
        <f t="shared" si="11"/>
        <v>1.1910562927688944</v>
      </c>
      <c r="Y135" s="22"/>
      <c r="Z135" s="22"/>
    </row>
    <row r="136" spans="1:26">
      <c r="A136" s="22"/>
      <c r="B136" s="28">
        <v>126</v>
      </c>
      <c r="C136" s="73">
        <v>5.6405717294789832E-2</v>
      </c>
      <c r="D136" s="73">
        <v>1.0173392127439449</v>
      </c>
      <c r="E136" s="73">
        <v>-0.51455280618873678</v>
      </c>
      <c r="F136" s="73">
        <v>-3.3355285740894476E-2</v>
      </c>
      <c r="G136" s="73">
        <v>-2.5147434241534015</v>
      </c>
      <c r="H136" s="73">
        <v>-2.0661943727123218</v>
      </c>
      <c r="I136" s="76">
        <v>-0.29646092296668369</v>
      </c>
      <c r="J136" s="2">
        <f t="shared" si="6"/>
        <v>0.49098761155278392</v>
      </c>
      <c r="K136" s="2">
        <f t="shared" si="7"/>
        <v>-0.78744853451946761</v>
      </c>
      <c r="L136" s="29">
        <f t="shared" si="8"/>
        <v>0.62007519451685722</v>
      </c>
      <c r="M136" s="62"/>
      <c r="N136" s="28">
        <v>326</v>
      </c>
      <c r="O136" s="2">
        <v>1.3834223623176893</v>
      </c>
      <c r="P136" s="2">
        <v>0.33791544731224382</v>
      </c>
      <c r="Q136" s="2">
        <v>1.1979235989055452</v>
      </c>
      <c r="R136" s="2">
        <v>0.18450841157926912</v>
      </c>
      <c r="S136" s="2">
        <v>0.39296225237917259</v>
      </c>
      <c r="T136" s="2">
        <v>-1.0266899996234402</v>
      </c>
      <c r="U136" s="69">
        <v>0.2807168844213897</v>
      </c>
      <c r="V136" s="2">
        <f t="shared" si="9"/>
        <v>-6.8119023726610564E-2</v>
      </c>
      <c r="W136" s="2">
        <f t="shared" si="10"/>
        <v>0.34883590814800025</v>
      </c>
      <c r="X136" s="29">
        <f t="shared" si="11"/>
        <v>0.12168649081344007</v>
      </c>
      <c r="Y136" s="22"/>
      <c r="Z136" s="22"/>
    </row>
    <row r="137" spans="1:26">
      <c r="A137" s="22"/>
      <c r="B137" s="28">
        <v>127</v>
      </c>
      <c r="C137" s="73">
        <v>2.0004186389208871</v>
      </c>
      <c r="D137" s="73">
        <v>-0.38597963654187445</v>
      </c>
      <c r="E137" s="73">
        <v>-0.4804541948320456</v>
      </c>
      <c r="F137" s="73">
        <v>-0.4139916785183812</v>
      </c>
      <c r="G137" s="73">
        <v>0.70896599506834501</v>
      </c>
      <c r="H137" s="73">
        <v>0.12989263996452238</v>
      </c>
      <c r="I137" s="76">
        <v>-4.7386172668552683E-2</v>
      </c>
      <c r="J137" s="2">
        <f t="shared" si="6"/>
        <v>-0.11556204749779542</v>
      </c>
      <c r="K137" s="2">
        <f t="shared" si="7"/>
        <v>6.8175874829242727E-2</v>
      </c>
      <c r="L137" s="29">
        <f t="shared" si="8"/>
        <v>4.647949908732572E-3</v>
      </c>
      <c r="M137" s="62"/>
      <c r="N137" s="28">
        <v>327</v>
      </c>
      <c r="O137" s="2">
        <v>-1.8052954581792646</v>
      </c>
      <c r="P137" s="2">
        <v>-0.44291622423152466</v>
      </c>
      <c r="Q137" s="2">
        <v>-8.3837265287044813E-2</v>
      </c>
      <c r="R137" s="2">
        <v>-0.41777886943140413</v>
      </c>
      <c r="S137" s="2">
        <v>0.40744598203059412</v>
      </c>
      <c r="T137" s="2">
        <v>0.4521856828663473</v>
      </c>
      <c r="U137" s="69">
        <v>0.1397145294164642</v>
      </c>
      <c r="V137" s="2">
        <f t="shared" si="9"/>
        <v>4.6571234081508511E-2</v>
      </c>
      <c r="W137" s="2">
        <f t="shared" si="10"/>
        <v>9.3143295334955689E-2</v>
      </c>
      <c r="X137" s="29">
        <f t="shared" si="11"/>
        <v>8.6756734658547784E-3</v>
      </c>
      <c r="Y137" s="22"/>
      <c r="Z137" s="22"/>
    </row>
    <row r="138" spans="1:26">
      <c r="A138" s="22"/>
      <c r="B138" s="28">
        <v>128</v>
      </c>
      <c r="C138" s="73">
        <v>2.5639039417618412</v>
      </c>
      <c r="D138" s="73">
        <v>-0.16421475587921339</v>
      </c>
      <c r="E138" s="73">
        <v>-0.72053446201704041</v>
      </c>
      <c r="F138" s="73">
        <v>0.29678244222970235</v>
      </c>
      <c r="G138" s="73">
        <v>-0.12943186799998124</v>
      </c>
      <c r="H138" s="73">
        <v>-0.14836928636428071</v>
      </c>
      <c r="I138" s="76">
        <v>0.59019857947299414</v>
      </c>
      <c r="J138" s="2">
        <f t="shared" si="6"/>
        <v>-3.6789514461580394E-2</v>
      </c>
      <c r="K138" s="2">
        <f t="shared" si="7"/>
        <v>0.62698809393457455</v>
      </c>
      <c r="L138" s="29">
        <f t="shared" si="8"/>
        <v>0.39311406993571091</v>
      </c>
      <c r="M138" s="62"/>
      <c r="N138" s="28">
        <v>328</v>
      </c>
      <c r="O138" s="2">
        <v>0.11646899343443086</v>
      </c>
      <c r="P138" s="2">
        <v>0.78163864024570684</v>
      </c>
      <c r="Q138" s="2">
        <v>0.80289479549339193</v>
      </c>
      <c r="R138" s="2">
        <v>-0.24515070328508642</v>
      </c>
      <c r="S138" s="2">
        <v>0.19189463225132855</v>
      </c>
      <c r="T138" s="2">
        <v>-0.7435672689501801</v>
      </c>
      <c r="U138" s="69">
        <v>0.37570968936255211</v>
      </c>
      <c r="V138" s="2">
        <f t="shared" si="9"/>
        <v>-8.28083882888066E-2</v>
      </c>
      <c r="W138" s="2">
        <f t="shared" si="10"/>
        <v>0.45851807765135871</v>
      </c>
      <c r="X138" s="29">
        <f t="shared" si="11"/>
        <v>0.21023882753309742</v>
      </c>
      <c r="Y138" s="22"/>
      <c r="Z138" s="22"/>
    </row>
    <row r="139" spans="1:26">
      <c r="A139" s="22"/>
      <c r="B139" s="28">
        <v>129</v>
      </c>
      <c r="C139" s="73">
        <v>0.85439253245964464</v>
      </c>
      <c r="D139" s="73">
        <v>0.20668381963862695</v>
      </c>
      <c r="E139" s="73">
        <v>1.1201554547214057</v>
      </c>
      <c r="F139" s="73">
        <v>0.49792807146996615</v>
      </c>
      <c r="G139" s="73">
        <v>-0.51180701244934201</v>
      </c>
      <c r="H139" s="73">
        <v>6.9928886101449803E-2</v>
      </c>
      <c r="I139" s="76">
        <v>0.73401899095674239</v>
      </c>
      <c r="J139" s="2">
        <f t="shared" si="6"/>
        <v>4.0059904740464426E-2</v>
      </c>
      <c r="K139" s="2">
        <f t="shared" si="7"/>
        <v>0.693959086216278</v>
      </c>
      <c r="L139" s="29">
        <f t="shared" si="8"/>
        <v>0.48157921334213155</v>
      </c>
      <c r="M139" s="62"/>
      <c r="N139" s="28">
        <v>329</v>
      </c>
      <c r="O139" s="2">
        <v>0.22718680962094737</v>
      </c>
      <c r="P139" s="2">
        <v>-1.0597669571490019E-2</v>
      </c>
      <c r="Q139" s="2">
        <v>-0.8846372425481499</v>
      </c>
      <c r="R139" s="2">
        <v>-0.46906036938115403</v>
      </c>
      <c r="S139" s="2">
        <v>0.37328084601326661</v>
      </c>
      <c r="T139" s="2">
        <v>0.44998197046873845</v>
      </c>
      <c r="U139" s="69">
        <v>1.5935498131614205E-2</v>
      </c>
      <c r="V139" s="2">
        <f t="shared" si="9"/>
        <v>-9.5775862312253962E-2</v>
      </c>
      <c r="W139" s="2">
        <f t="shared" si="10"/>
        <v>0.11171136044386817</v>
      </c>
      <c r="X139" s="29">
        <f t="shared" si="11"/>
        <v>1.2479428052219835E-2</v>
      </c>
      <c r="Y139" s="22"/>
      <c r="Z139" s="22"/>
    </row>
    <row r="140" spans="1:26">
      <c r="A140" s="22"/>
      <c r="B140" s="28">
        <v>130</v>
      </c>
      <c r="C140" s="73">
        <v>-1.3068292597694395</v>
      </c>
      <c r="D140" s="73">
        <v>-1.2317275940430932</v>
      </c>
      <c r="E140" s="73">
        <v>0.51744715751481585</v>
      </c>
      <c r="F140" s="73">
        <v>-0.53198397064987946</v>
      </c>
      <c r="G140" s="73">
        <v>0.4228811739999338</v>
      </c>
      <c r="H140" s="73">
        <v>0.2287261528447696</v>
      </c>
      <c r="I140" s="76">
        <v>-1.5843354455963659</v>
      </c>
      <c r="J140" s="2">
        <f t="shared" ref="J140:J203" si="12">(C140*$C$7)+(D140*$D$7)+(E140*$E$7)+(F140*$F$7)+(G140*$G$7)+(H140*$H$7)</f>
        <v>0.21330745334186035</v>
      </c>
      <c r="K140" s="2">
        <f t="shared" ref="K140:K203" si="13">I140-J140</f>
        <v>-1.7976428989382263</v>
      </c>
      <c r="L140" s="29">
        <f t="shared" ref="L140:L203" si="14">K140^2</f>
        <v>3.23151999210303</v>
      </c>
      <c r="M140" s="62"/>
      <c r="N140" s="28">
        <v>330</v>
      </c>
      <c r="O140" s="2">
        <v>-0.58524151269879565</v>
      </c>
      <c r="P140" s="2">
        <v>0.36835433506284732</v>
      </c>
      <c r="Q140" s="2">
        <v>0.75736260583868031</v>
      </c>
      <c r="R140" s="2">
        <v>-0.65268669899892628</v>
      </c>
      <c r="S140" s="2">
        <v>0.6990435256142622</v>
      </c>
      <c r="T140" s="2">
        <v>0.79585296439351927</v>
      </c>
      <c r="U140" s="69">
        <v>-0.63071660062121759</v>
      </c>
      <c r="V140" s="2">
        <f t="shared" ref="V140:V203" si="15">(O140*$O$7)+(P140*$P$7)+(Q140*$Q$7)+(R140*$R$7)+(S140*$S$7)+(T140*$T$7)</f>
        <v>-0.16629659456864493</v>
      </c>
      <c r="W140" s="2">
        <f t="shared" ref="W140:W203" si="16">U140-V140</f>
        <v>-0.46442000605257266</v>
      </c>
      <c r="X140" s="29">
        <f t="shared" ref="X140:X203" si="17">W140^2</f>
        <v>0.21568594202187163</v>
      </c>
      <c r="Y140" s="22"/>
      <c r="Z140" s="22"/>
    </row>
    <row r="141" spans="1:26">
      <c r="A141" s="22"/>
      <c r="B141" s="28">
        <v>131</v>
      </c>
      <c r="C141" s="73">
        <v>1.0295286594100046</v>
      </c>
      <c r="D141" s="73">
        <v>-0.40534750969077066</v>
      </c>
      <c r="E141" s="73">
        <v>-0.82120366684264079</v>
      </c>
      <c r="F141" s="73">
        <v>0.12256113047234986</v>
      </c>
      <c r="G141" s="73">
        <v>0.55222428395961298</v>
      </c>
      <c r="H141" s="73">
        <v>-0.99030834810598634</v>
      </c>
      <c r="I141" s="76">
        <v>-0.83448523077898107</v>
      </c>
      <c r="J141" s="2">
        <f t="shared" si="12"/>
        <v>-2.5687166744728596E-2</v>
      </c>
      <c r="K141" s="2">
        <f t="shared" si="13"/>
        <v>-0.80879806403425247</v>
      </c>
      <c r="L141" s="29">
        <f t="shared" si="14"/>
        <v>0.65415430838555477</v>
      </c>
      <c r="M141" s="62"/>
      <c r="N141" s="28">
        <v>331</v>
      </c>
      <c r="O141" s="2">
        <v>1.1326217897014033</v>
      </c>
      <c r="P141" s="2">
        <v>1.3239366506669323</v>
      </c>
      <c r="Q141" s="2">
        <v>1.7785913440514221</v>
      </c>
      <c r="R141" s="2">
        <v>-3.0322174314898694E-2</v>
      </c>
      <c r="S141" s="2">
        <v>0.43960147375816871</v>
      </c>
      <c r="T141" s="2">
        <v>0.50531968018345008</v>
      </c>
      <c r="U141" s="69">
        <v>-0.27350209010716614</v>
      </c>
      <c r="V141" s="2">
        <f t="shared" si="15"/>
        <v>-0.3332643438263117</v>
      </c>
      <c r="W141" s="2">
        <f t="shared" si="16"/>
        <v>5.9762253719145564E-2</v>
      </c>
      <c r="X141" s="29">
        <f t="shared" si="17"/>
        <v>3.5715269695915279E-3</v>
      </c>
      <c r="Y141" s="22"/>
      <c r="Z141" s="22"/>
    </row>
    <row r="142" spans="1:26">
      <c r="A142" s="22"/>
      <c r="B142" s="28">
        <v>132</v>
      </c>
      <c r="C142" s="73">
        <v>-1.1209326980635719</v>
      </c>
      <c r="D142" s="73">
        <v>-1.1587184286477974</v>
      </c>
      <c r="E142" s="73">
        <v>1.357823207498613</v>
      </c>
      <c r="F142" s="73">
        <v>-0.45599306853043081</v>
      </c>
      <c r="G142" s="73">
        <v>0.50009775566176706</v>
      </c>
      <c r="H142" s="73">
        <v>0.60428641465267552</v>
      </c>
      <c r="I142" s="76">
        <v>3.6047068381822499E-2</v>
      </c>
      <c r="J142" s="2">
        <f t="shared" si="12"/>
        <v>0.17064460144226665</v>
      </c>
      <c r="K142" s="2">
        <f t="shared" si="13"/>
        <v>-0.13459753306044414</v>
      </c>
      <c r="L142" s="29">
        <f t="shared" si="14"/>
        <v>1.8116495905957354E-2</v>
      </c>
      <c r="M142" s="62"/>
      <c r="N142" s="28">
        <v>332</v>
      </c>
      <c r="O142" s="2">
        <v>1.1120006325567098</v>
      </c>
      <c r="P142" s="2">
        <v>2.7199424380419077</v>
      </c>
      <c r="Q142" s="2">
        <v>-0.71573837714212851</v>
      </c>
      <c r="R142" s="2">
        <v>0.7359906424502406</v>
      </c>
      <c r="S142" s="2">
        <v>-1.3903521125427951</v>
      </c>
      <c r="T142" s="2">
        <v>1.0832886265755756E-2</v>
      </c>
      <c r="U142" s="69">
        <v>0.88385290415975626</v>
      </c>
      <c r="V142" s="2">
        <f t="shared" si="15"/>
        <v>-0.36070630646060636</v>
      </c>
      <c r="W142" s="2">
        <f t="shared" si="16"/>
        <v>1.2445592106203627</v>
      </c>
      <c r="X142" s="29">
        <f t="shared" si="17"/>
        <v>1.5489276287399802</v>
      </c>
      <c r="Y142" s="22"/>
      <c r="Z142" s="22"/>
    </row>
    <row r="143" spans="1:26">
      <c r="A143" s="22"/>
      <c r="B143" s="28">
        <v>133</v>
      </c>
      <c r="C143" s="73">
        <v>-0.12060400170366048</v>
      </c>
      <c r="D143" s="73">
        <v>0.60196909133026821</v>
      </c>
      <c r="E143" s="73">
        <v>-0.42049015009643459</v>
      </c>
      <c r="F143" s="73">
        <v>-0.50253162628686721</v>
      </c>
      <c r="G143" s="73">
        <v>0.23855677578752382</v>
      </c>
      <c r="H143" s="73">
        <v>-0.11285181903673701</v>
      </c>
      <c r="I143" s="76">
        <v>0.10780192321305557</v>
      </c>
      <c r="J143" s="2">
        <f t="shared" si="12"/>
        <v>-0.12333973251111799</v>
      </c>
      <c r="K143" s="2">
        <f t="shared" si="13"/>
        <v>0.23114165572417356</v>
      </c>
      <c r="L143" s="29">
        <f t="shared" si="14"/>
        <v>5.3426465010912375E-2</v>
      </c>
      <c r="M143" s="62"/>
      <c r="N143" s="28">
        <v>333</v>
      </c>
      <c r="O143" s="2">
        <v>-0.8187303111225871</v>
      </c>
      <c r="P143" s="2">
        <v>0.13904330697124542</v>
      </c>
      <c r="Q143" s="2">
        <v>-0.97946435677934629</v>
      </c>
      <c r="R143" s="2">
        <v>-0.20943191956046311</v>
      </c>
      <c r="S143" s="2">
        <v>-0.28035441367800124</v>
      </c>
      <c r="T143" s="2">
        <v>0.30581040566726714</v>
      </c>
      <c r="U143" s="69">
        <v>0.14917637923983029</v>
      </c>
      <c r="V143" s="2">
        <f t="shared" si="15"/>
        <v>7.9177187321284384E-3</v>
      </c>
      <c r="W143" s="2">
        <f t="shared" si="16"/>
        <v>0.14125866050770186</v>
      </c>
      <c r="X143" s="29">
        <f t="shared" si="17"/>
        <v>1.9954009168430171E-2</v>
      </c>
      <c r="Y143" s="22"/>
      <c r="Z143" s="22"/>
    </row>
    <row r="144" spans="1:26">
      <c r="A144" s="22"/>
      <c r="B144" s="28">
        <v>134</v>
      </c>
      <c r="C144" s="73">
        <v>0.22344097529955051</v>
      </c>
      <c r="D144" s="73">
        <v>0.28874167365072001</v>
      </c>
      <c r="E144" s="73">
        <v>1.8424569406023652</v>
      </c>
      <c r="F144" s="73">
        <v>-0.38171758015936669</v>
      </c>
      <c r="G144" s="73">
        <v>0.16790547695374905</v>
      </c>
      <c r="H144" s="73">
        <v>0.45673737546601018</v>
      </c>
      <c r="I144" s="76">
        <v>0.25538441405765283</v>
      </c>
      <c r="J144" s="2">
        <f t="shared" si="12"/>
        <v>-3.8795025942352138E-2</v>
      </c>
      <c r="K144" s="2">
        <f t="shared" si="13"/>
        <v>0.29417944000000495</v>
      </c>
      <c r="L144" s="29">
        <f t="shared" si="14"/>
        <v>8.6541542918716519E-2</v>
      </c>
      <c r="M144" s="62"/>
      <c r="N144" s="28">
        <v>334</v>
      </c>
      <c r="O144" s="2">
        <v>-1.9356392536363958</v>
      </c>
      <c r="P144" s="2">
        <v>-1.2449526846855217</v>
      </c>
      <c r="Q144" s="2">
        <v>-1.2081862540388215</v>
      </c>
      <c r="R144" s="2">
        <v>-0.29539501457698253</v>
      </c>
      <c r="S144" s="2">
        <v>0.3390519097612853</v>
      </c>
      <c r="T144" s="2">
        <v>2.499199831509228E-2</v>
      </c>
      <c r="U144" s="69">
        <v>-1.4883396361306311</v>
      </c>
      <c r="V144" s="2">
        <f t="shared" si="15"/>
        <v>0.19772903538808193</v>
      </c>
      <c r="W144" s="2">
        <f t="shared" si="16"/>
        <v>-1.686068671518713</v>
      </c>
      <c r="X144" s="29">
        <f t="shared" si="17"/>
        <v>2.8428275650768775</v>
      </c>
      <c r="Y144" s="22"/>
      <c r="Z144" s="22"/>
    </row>
    <row r="145" spans="1:26">
      <c r="A145" s="22"/>
      <c r="B145" s="28">
        <v>135</v>
      </c>
      <c r="C145" s="73">
        <v>0.97846629104097027</v>
      </c>
      <c r="D145" s="73">
        <v>0.39911141458338845</v>
      </c>
      <c r="E145" s="73">
        <v>1.0678613597652125</v>
      </c>
      <c r="F145" s="73">
        <v>-0.34999738738904462</v>
      </c>
      <c r="G145" s="73">
        <v>0.57998834552965928</v>
      </c>
      <c r="H145" s="73">
        <v>0.30566955502719867</v>
      </c>
      <c r="I145" s="76">
        <v>-9.563300752137556E-2</v>
      </c>
      <c r="J145" s="2">
        <f t="shared" si="12"/>
        <v>-0.18047691370304225</v>
      </c>
      <c r="K145" s="2">
        <f t="shared" si="13"/>
        <v>8.4843906181666692E-2</v>
      </c>
      <c r="L145" s="29">
        <f t="shared" si="14"/>
        <v>7.1984884161634599E-3</v>
      </c>
      <c r="M145" s="62"/>
      <c r="N145" s="28">
        <v>335</v>
      </c>
      <c r="O145" s="2">
        <v>0.45599699631752366</v>
      </c>
      <c r="P145" s="2">
        <v>0.70993865403036571</v>
      </c>
      <c r="Q145" s="2">
        <v>-1.3348017934849481</v>
      </c>
      <c r="R145" s="2">
        <v>-3.036816617887932E-2</v>
      </c>
      <c r="S145" s="2">
        <v>-0.65694614864816214</v>
      </c>
      <c r="T145" s="2">
        <v>-3.7990158528529792E-2</v>
      </c>
      <c r="U145" s="69">
        <v>-1.2199156914826759</v>
      </c>
      <c r="V145" s="2">
        <f t="shared" si="15"/>
        <v>-5.8602622416758308E-2</v>
      </c>
      <c r="W145" s="2">
        <f t="shared" si="16"/>
        <v>-1.1613130690659175</v>
      </c>
      <c r="X145" s="29">
        <f t="shared" si="17"/>
        <v>1.3486480443833004</v>
      </c>
      <c r="Y145" s="22"/>
      <c r="Z145" s="22"/>
    </row>
    <row r="146" spans="1:26">
      <c r="A146" s="22"/>
      <c r="B146" s="28">
        <v>136</v>
      </c>
      <c r="C146" s="73">
        <v>-1.6235010569132349</v>
      </c>
      <c r="D146" s="73">
        <v>-1.2284211502793501</v>
      </c>
      <c r="E146" s="73">
        <v>0.37539812660082927</v>
      </c>
      <c r="F146" s="73">
        <v>-0.48771870322292399</v>
      </c>
      <c r="G146" s="73">
        <v>0.48185228643601352</v>
      </c>
      <c r="H146" s="73">
        <v>0.37211487524231573</v>
      </c>
      <c r="I146" s="76">
        <v>-1.4925634148872493</v>
      </c>
      <c r="J146" s="2">
        <f t="shared" si="12"/>
        <v>0.18795542624089512</v>
      </c>
      <c r="K146" s="2">
        <f t="shared" si="13"/>
        <v>-1.6805188411281444</v>
      </c>
      <c r="L146" s="29">
        <f t="shared" si="14"/>
        <v>2.8241435753866817</v>
      </c>
      <c r="M146" s="62"/>
      <c r="N146" s="28">
        <v>336</v>
      </c>
      <c r="O146" s="2">
        <v>-0.363030355179703</v>
      </c>
      <c r="P146" s="2">
        <v>-1.0123228165009015</v>
      </c>
      <c r="Q146" s="2">
        <v>-0.38039283266207868</v>
      </c>
      <c r="R146" s="2">
        <v>-0.431583006832015</v>
      </c>
      <c r="S146" s="2">
        <v>3.5832440936593257E-3</v>
      </c>
      <c r="T146" s="2">
        <v>-0.46885177046500159</v>
      </c>
      <c r="U146" s="69">
        <v>0.33305046648338443</v>
      </c>
      <c r="V146" s="2">
        <f t="shared" si="15"/>
        <v>0.25582014284754917</v>
      </c>
      <c r="W146" s="2">
        <f t="shared" si="16"/>
        <v>7.7230323635835263E-2</v>
      </c>
      <c r="X146" s="29">
        <f t="shared" si="17"/>
        <v>5.9645228888958552E-3</v>
      </c>
      <c r="Y146" s="22"/>
      <c r="Z146" s="22"/>
    </row>
    <row r="147" spans="1:26">
      <c r="A147" s="22"/>
      <c r="B147" s="28">
        <v>137</v>
      </c>
      <c r="C147" s="73">
        <v>-0.93222729490090517</v>
      </c>
      <c r="D147" s="73">
        <v>9.5801178761938291E-2</v>
      </c>
      <c r="E147" s="73">
        <v>-0.11733982493838944</v>
      </c>
      <c r="F147" s="73">
        <v>-0.10017772549563417</v>
      </c>
      <c r="G147" s="73">
        <v>-0.55164846377907362</v>
      </c>
      <c r="H147" s="73">
        <v>-0.51798129720161634</v>
      </c>
      <c r="I147" s="76">
        <v>-0.96057656726501306</v>
      </c>
      <c r="J147" s="2">
        <f t="shared" si="12"/>
        <v>0.16568272257958258</v>
      </c>
      <c r="K147" s="2">
        <f t="shared" si="13"/>
        <v>-1.1262592898445956</v>
      </c>
      <c r="L147" s="29">
        <f t="shared" si="14"/>
        <v>1.2684599879612528</v>
      </c>
      <c r="M147" s="62"/>
      <c r="N147" s="28">
        <v>337</v>
      </c>
      <c r="O147" s="2">
        <v>-0.3618976535284999</v>
      </c>
      <c r="P147" s="2">
        <v>-0.36715779015231076</v>
      </c>
      <c r="Q147" s="2">
        <v>-0.21002099242646305</v>
      </c>
      <c r="R147" s="2">
        <v>-0.43902358870079899</v>
      </c>
      <c r="S147" s="2">
        <v>-0.49982626276698422</v>
      </c>
      <c r="T147" s="2">
        <v>0.2979539488302807</v>
      </c>
      <c r="U147" s="69">
        <v>-1.0550998373771947</v>
      </c>
      <c r="V147" s="2">
        <f t="shared" si="15"/>
        <v>0.17777165634165687</v>
      </c>
      <c r="W147" s="2">
        <f t="shared" si="16"/>
        <v>-1.2328714937188516</v>
      </c>
      <c r="X147" s="29">
        <f t="shared" si="17"/>
        <v>1.5199721200245524</v>
      </c>
      <c r="Y147" s="22"/>
      <c r="Z147" s="22"/>
    </row>
    <row r="148" spans="1:26">
      <c r="A148" s="22"/>
      <c r="B148" s="28">
        <v>138</v>
      </c>
      <c r="C148" s="73">
        <v>-1.0956796173373693</v>
      </c>
      <c r="D148" s="73">
        <v>-0.59877625240224142</v>
      </c>
      <c r="E148" s="73">
        <v>0.24966062666258779</v>
      </c>
      <c r="F148" s="73">
        <v>-0.58590994973853816</v>
      </c>
      <c r="G148" s="73">
        <v>0.6044196729338801</v>
      </c>
      <c r="H148" s="73">
        <v>0.60269003695969403</v>
      </c>
      <c r="I148" s="76">
        <v>3.766924902466029E-2</v>
      </c>
      <c r="J148" s="2">
        <f t="shared" si="12"/>
        <v>1.8472284119869418E-2</v>
      </c>
      <c r="K148" s="2">
        <f t="shared" si="13"/>
        <v>1.9196964904790871E-2</v>
      </c>
      <c r="L148" s="29">
        <f t="shared" si="14"/>
        <v>3.6852346155577238E-4</v>
      </c>
      <c r="M148" s="62"/>
      <c r="N148" s="28">
        <v>338</v>
      </c>
      <c r="O148" s="2">
        <v>-0.25092008387387726</v>
      </c>
      <c r="P148" s="2">
        <v>0.25113504438281015</v>
      </c>
      <c r="Q148" s="2">
        <v>-5.0965419821333111E-2</v>
      </c>
      <c r="R148" s="2">
        <v>-0.53663380489770052</v>
      </c>
      <c r="S148" s="2">
        <v>0.51968541329084461</v>
      </c>
      <c r="T148" s="2">
        <v>0.78239133829897045</v>
      </c>
      <c r="U148" s="69">
        <v>-0.29468446355075606</v>
      </c>
      <c r="V148" s="2">
        <f t="shared" si="15"/>
        <v>-0.15336490814989595</v>
      </c>
      <c r="W148" s="2">
        <f t="shared" si="16"/>
        <v>-0.14131955540086011</v>
      </c>
      <c r="X148" s="29">
        <f t="shared" si="17"/>
        <v>1.997121673869677E-2</v>
      </c>
      <c r="Y148" s="22"/>
      <c r="Z148" s="22"/>
    </row>
    <row r="149" spans="1:26">
      <c r="A149" s="22"/>
      <c r="B149" s="28">
        <v>139</v>
      </c>
      <c r="C149" s="73">
        <v>0.95193295617881402</v>
      </c>
      <c r="D149" s="73">
        <v>0.65146196613079765</v>
      </c>
      <c r="E149" s="73">
        <v>-0.94176592835322803</v>
      </c>
      <c r="F149" s="73">
        <v>-0.27788560943074364</v>
      </c>
      <c r="G149" s="73">
        <v>-0.11186433227948796</v>
      </c>
      <c r="H149" s="73">
        <v>0.19292065162094482</v>
      </c>
      <c r="I149" s="76">
        <v>-1.0796002284185089E-2</v>
      </c>
      <c r="J149" s="2">
        <f t="shared" si="12"/>
        <v>-0.14157072773727422</v>
      </c>
      <c r="K149" s="2">
        <f t="shared" si="13"/>
        <v>0.13077472545308913</v>
      </c>
      <c r="L149" s="29">
        <f t="shared" si="14"/>
        <v>1.7102028817330837E-2</v>
      </c>
      <c r="M149" s="62"/>
      <c r="N149" s="28">
        <v>339</v>
      </c>
      <c r="O149" s="2">
        <v>-0.73736406878052163</v>
      </c>
      <c r="P149" s="2">
        <v>-0.5097562071705054</v>
      </c>
      <c r="Q149" s="2">
        <v>1.0453935357539059</v>
      </c>
      <c r="R149" s="2">
        <v>0.78696918995319964</v>
      </c>
      <c r="S149" s="2">
        <v>-0.77992897925103899</v>
      </c>
      <c r="T149" s="2">
        <v>-2.3235670967309074</v>
      </c>
      <c r="U149" s="69">
        <v>-0.31365283849682124</v>
      </c>
      <c r="V149" s="2">
        <f t="shared" si="15"/>
        <v>0.39906929778537426</v>
      </c>
      <c r="W149" s="2">
        <f t="shared" si="16"/>
        <v>-0.7127221362821955</v>
      </c>
      <c r="X149" s="29">
        <f t="shared" si="17"/>
        <v>0.50797284354665639</v>
      </c>
      <c r="Y149" s="22"/>
      <c r="Z149" s="22"/>
    </row>
    <row r="150" spans="1:26">
      <c r="A150" s="22"/>
      <c r="B150" s="28">
        <v>140</v>
      </c>
      <c r="C150" s="73">
        <v>-1.0371485287389226</v>
      </c>
      <c r="D150" s="73">
        <v>-0.85926297149441022</v>
      </c>
      <c r="E150" s="73">
        <v>0.47355305863582114</v>
      </c>
      <c r="F150" s="73">
        <v>-0.48716244520310026</v>
      </c>
      <c r="G150" s="73">
        <v>0.25186493530889947</v>
      </c>
      <c r="H150" s="73">
        <v>0.20514756198389461</v>
      </c>
      <c r="I150" s="76">
        <v>-1.5363082796522729</v>
      </c>
      <c r="J150" s="2">
        <f t="shared" si="12"/>
        <v>0.17069435897059046</v>
      </c>
      <c r="K150" s="2">
        <f t="shared" si="13"/>
        <v>-1.7070026386228634</v>
      </c>
      <c r="L150" s="29">
        <f t="shared" si="14"/>
        <v>2.913858008265418</v>
      </c>
      <c r="M150" s="62"/>
      <c r="N150" s="28">
        <v>340</v>
      </c>
      <c r="O150" s="2">
        <v>2.9372665162086604</v>
      </c>
      <c r="P150" s="2">
        <v>1.3694157145332375</v>
      </c>
      <c r="Q150" s="2">
        <v>-8.7660753589008225E-2</v>
      </c>
      <c r="R150" s="2">
        <v>0.85084947924555598</v>
      </c>
      <c r="S150" s="2">
        <v>-1.408851163448485</v>
      </c>
      <c r="T150" s="2">
        <v>-1.3104993763728896</v>
      </c>
      <c r="U150" s="69">
        <v>1.1895656348966763</v>
      </c>
      <c r="V150" s="2">
        <f t="shared" si="15"/>
        <v>-3.6808864351443538E-2</v>
      </c>
      <c r="W150" s="2">
        <f t="shared" si="16"/>
        <v>1.2263744992481198</v>
      </c>
      <c r="X150" s="29">
        <f t="shared" si="17"/>
        <v>1.5039944124060767</v>
      </c>
      <c r="Y150" s="22"/>
      <c r="Z150" s="22"/>
    </row>
    <row r="151" spans="1:26">
      <c r="A151" s="22"/>
      <c r="B151" s="28">
        <v>141</v>
      </c>
      <c r="C151" s="73">
        <v>-0.69648997303403037</v>
      </c>
      <c r="D151" s="73">
        <v>-1.0396422327379289</v>
      </c>
      <c r="E151" s="73">
        <v>0.19571311853656154</v>
      </c>
      <c r="F151" s="73">
        <v>-0.70979522739449885</v>
      </c>
      <c r="G151" s="73">
        <v>0.66562039600287815</v>
      </c>
      <c r="H151" s="73">
        <v>0.89726166736790069</v>
      </c>
      <c r="I151" s="76">
        <v>-1.5668068745823427</v>
      </c>
      <c r="J151" s="2">
        <f t="shared" si="12"/>
        <v>6.4551949021941668E-2</v>
      </c>
      <c r="K151" s="2">
        <f t="shared" si="13"/>
        <v>-1.6313588236042844</v>
      </c>
      <c r="L151" s="29">
        <f t="shared" si="14"/>
        <v>2.6613316113515548</v>
      </c>
      <c r="M151" s="62"/>
      <c r="N151" s="28">
        <v>341</v>
      </c>
      <c r="O151" s="2">
        <v>-1.3749277398454696</v>
      </c>
      <c r="P151" s="2">
        <v>-0.38810482159346937</v>
      </c>
      <c r="Q151" s="2">
        <v>-1.2557129514469676</v>
      </c>
      <c r="R151" s="2">
        <v>-0.74119939776166077</v>
      </c>
      <c r="S151" s="2">
        <v>0.33893191079600177</v>
      </c>
      <c r="T151" s="2">
        <v>0.56160550902181983</v>
      </c>
      <c r="U151" s="69">
        <v>1.352894411346584E-2</v>
      </c>
      <c r="V151" s="2">
        <f t="shared" si="15"/>
        <v>2.0232117277193928E-2</v>
      </c>
      <c r="W151" s="2">
        <f t="shared" si="16"/>
        <v>-6.7031731637280881E-3</v>
      </c>
      <c r="X151" s="29">
        <f t="shared" si="17"/>
        <v>4.4932530462924423E-5</v>
      </c>
      <c r="Y151" s="22"/>
      <c r="Z151" s="22"/>
    </row>
    <row r="152" spans="1:26">
      <c r="A152" s="22"/>
      <c r="B152" s="28">
        <v>142</v>
      </c>
      <c r="C152" s="73">
        <v>1.651757603276828E-2</v>
      </c>
      <c r="D152" s="73">
        <v>-0.63203880079561936</v>
      </c>
      <c r="E152" s="73">
        <v>-0.2845937818030575</v>
      </c>
      <c r="F152" s="73">
        <v>-0.19066107946059199</v>
      </c>
      <c r="G152" s="73">
        <v>0.42330308051656662</v>
      </c>
      <c r="H152" s="73">
        <v>0.42247336478430236</v>
      </c>
      <c r="I152" s="76">
        <v>-9.1902066949592937E-2</v>
      </c>
      <c r="J152" s="2">
        <f t="shared" si="12"/>
        <v>1.5579913904797058E-3</v>
      </c>
      <c r="K152" s="2">
        <f t="shared" si="13"/>
        <v>-9.3460058340072649E-2</v>
      </c>
      <c r="L152" s="29">
        <f t="shared" si="14"/>
        <v>8.7347825049297837E-3</v>
      </c>
      <c r="M152" s="62"/>
      <c r="N152" s="28">
        <v>342</v>
      </c>
      <c r="O152" s="2">
        <v>-1.384878156560337</v>
      </c>
      <c r="P152" s="2">
        <v>-1.2750255077988604</v>
      </c>
      <c r="Q152" s="2">
        <v>-2.7037231701079523E-2</v>
      </c>
      <c r="R152" s="2">
        <v>-0.83340454212716786</v>
      </c>
      <c r="S152" s="2">
        <v>0.61807824208394213</v>
      </c>
      <c r="T152" s="2">
        <v>0.53157499836473532</v>
      </c>
      <c r="U152" s="69">
        <v>-0.20960035216668918</v>
      </c>
      <c r="V152" s="2">
        <f t="shared" si="15"/>
        <v>0.18408195971429309</v>
      </c>
      <c r="W152" s="2">
        <f t="shared" si="16"/>
        <v>-0.39368231188098224</v>
      </c>
      <c r="X152" s="29">
        <f t="shared" si="17"/>
        <v>0.15498576268795497</v>
      </c>
      <c r="Y152" s="22"/>
      <c r="Z152" s="22"/>
    </row>
    <row r="153" spans="1:26">
      <c r="A153" s="22"/>
      <c r="B153" s="28">
        <v>143</v>
      </c>
      <c r="C153" s="73">
        <v>-0.31434035303211777</v>
      </c>
      <c r="D153" s="73">
        <v>-1.1775391562120132</v>
      </c>
      <c r="E153" s="73">
        <v>-0.12752203771676543</v>
      </c>
      <c r="F153" s="73">
        <v>-0.31527303237162446</v>
      </c>
      <c r="G153" s="73">
        <v>0.39909218515239964</v>
      </c>
      <c r="H153" s="73">
        <v>0.67440395011033183</v>
      </c>
      <c r="I153" s="76">
        <v>-3.2127485952826475E-2</v>
      </c>
      <c r="J153" s="2">
        <f t="shared" si="12"/>
        <v>0.11221348722688587</v>
      </c>
      <c r="K153" s="2">
        <f t="shared" si="13"/>
        <v>-0.14434097317971234</v>
      </c>
      <c r="L153" s="29">
        <f t="shared" si="14"/>
        <v>2.0834316538466437E-2</v>
      </c>
      <c r="M153" s="62"/>
      <c r="N153" s="28">
        <v>343</v>
      </c>
      <c r="O153" s="2">
        <v>0.28898705916890183</v>
      </c>
      <c r="P153" s="2">
        <v>-0.63486595176716976</v>
      </c>
      <c r="Q153" s="2">
        <v>-0.14676845797965396</v>
      </c>
      <c r="R153" s="2">
        <v>-0.41893033925107825</v>
      </c>
      <c r="S153" s="2">
        <v>5.7159657072341712E-2</v>
      </c>
      <c r="T153" s="2">
        <v>-0.59826506054164896</v>
      </c>
      <c r="U153" s="69">
        <v>0.38544458602969733</v>
      </c>
      <c r="V153" s="2">
        <f t="shared" si="15"/>
        <v>0.17646519983350339</v>
      </c>
      <c r="W153" s="2">
        <f t="shared" si="16"/>
        <v>0.20897938619619394</v>
      </c>
      <c r="X153" s="29">
        <f t="shared" si="17"/>
        <v>4.3672383854937977E-2</v>
      </c>
      <c r="Y153" s="22"/>
      <c r="Z153" s="22"/>
    </row>
    <row r="154" spans="1:26">
      <c r="A154" s="22"/>
      <c r="B154" s="28">
        <v>144</v>
      </c>
      <c r="C154" s="73">
        <v>0.67690620314814887</v>
      </c>
      <c r="D154" s="73">
        <v>0.77068642901780904</v>
      </c>
      <c r="E154" s="73">
        <v>-1.1176029692104885</v>
      </c>
      <c r="F154" s="73">
        <v>0.34535524150868335</v>
      </c>
      <c r="G154" s="73">
        <v>0.34764127588380395</v>
      </c>
      <c r="H154" s="73">
        <v>-1.6484446119028939E-2</v>
      </c>
      <c r="I154" s="76">
        <v>0.43950727036396586</v>
      </c>
      <c r="J154" s="2">
        <f t="shared" si="12"/>
        <v>-0.29727569720629432</v>
      </c>
      <c r="K154" s="2">
        <f t="shared" si="13"/>
        <v>0.73678296757026018</v>
      </c>
      <c r="L154" s="29">
        <f t="shared" si="14"/>
        <v>0.54284914130163908</v>
      </c>
      <c r="M154" s="62"/>
      <c r="N154" s="28">
        <v>344</v>
      </c>
      <c r="O154" s="2">
        <v>0.79057754998671304</v>
      </c>
      <c r="P154" s="2">
        <v>0.1674482832985128</v>
      </c>
      <c r="Q154" s="2">
        <v>1.2257462431816415</v>
      </c>
      <c r="R154" s="2">
        <v>-0.33013506480374394</v>
      </c>
      <c r="S154" s="2">
        <v>0.3777275419646054</v>
      </c>
      <c r="T154" s="2">
        <v>0.23600800685666584</v>
      </c>
      <c r="U154" s="69">
        <v>4.2092301738183881E-2</v>
      </c>
      <c r="V154" s="2">
        <f t="shared" si="15"/>
        <v>-7.020797579149779E-2</v>
      </c>
      <c r="W154" s="2">
        <f t="shared" si="16"/>
        <v>0.11230027752968166</v>
      </c>
      <c r="X154" s="29">
        <f t="shared" si="17"/>
        <v>1.2611352333243524E-2</v>
      </c>
      <c r="Y154" s="22"/>
      <c r="Z154" s="22"/>
    </row>
    <row r="155" spans="1:26">
      <c r="A155" s="22"/>
      <c r="B155" s="28">
        <v>145</v>
      </c>
      <c r="C155" s="73">
        <v>0.67237722075548134</v>
      </c>
      <c r="D155" s="73">
        <v>2.3029537181764201</v>
      </c>
      <c r="E155" s="73">
        <v>0.83445427678967687</v>
      </c>
      <c r="F155" s="73">
        <v>0.59409246584639341</v>
      </c>
      <c r="G155" s="73">
        <v>-2.1835349765989829</v>
      </c>
      <c r="H155" s="73">
        <v>-0.68134810568055038</v>
      </c>
      <c r="I155" s="76">
        <v>1.5093661403059064</v>
      </c>
      <c r="J155" s="2">
        <f t="shared" si="12"/>
        <v>4.992459955341369E-2</v>
      </c>
      <c r="K155" s="2">
        <f t="shared" si="13"/>
        <v>1.4594415407524928</v>
      </c>
      <c r="L155" s="29">
        <f t="shared" si="14"/>
        <v>2.12996961087401</v>
      </c>
      <c r="M155" s="62"/>
      <c r="N155" s="28">
        <v>345</v>
      </c>
      <c r="O155" s="2">
        <v>-0.65551256520635814</v>
      </c>
      <c r="P155" s="2">
        <v>-1.0210768059027144</v>
      </c>
      <c r="Q155" s="2">
        <v>-0.52204488144186778</v>
      </c>
      <c r="R155" s="2">
        <v>-0.26492752776493528</v>
      </c>
      <c r="S155" s="2">
        <v>-4.2759245417192879E-2</v>
      </c>
      <c r="T155" s="2">
        <v>-0.36535611995931644</v>
      </c>
      <c r="U155" s="69">
        <v>0.61767106606266498</v>
      </c>
      <c r="V155" s="2">
        <f t="shared" si="15"/>
        <v>0.2465501339103596</v>
      </c>
      <c r="W155" s="2">
        <f t="shared" si="16"/>
        <v>0.37112093215230535</v>
      </c>
      <c r="X155" s="29">
        <f t="shared" si="17"/>
        <v>0.13773074628159604</v>
      </c>
      <c r="Y155" s="22"/>
      <c r="Z155" s="22"/>
    </row>
    <row r="156" spans="1:26">
      <c r="A156" s="22"/>
      <c r="B156" s="28">
        <v>146</v>
      </c>
      <c r="C156" s="73">
        <v>-1.3733463076176449</v>
      </c>
      <c r="D156" s="73">
        <v>-0.56263305366543437</v>
      </c>
      <c r="E156" s="73">
        <v>-0.29236977870159653</v>
      </c>
      <c r="F156" s="73">
        <v>-0.55261157783432546</v>
      </c>
      <c r="G156" s="73">
        <v>0.6084772524865053</v>
      </c>
      <c r="H156" s="73">
        <v>0.2925855173585476</v>
      </c>
      <c r="I156" s="76">
        <v>0.19937206017752815</v>
      </c>
      <c r="J156" s="2">
        <f t="shared" si="12"/>
        <v>2.0899028684512939E-2</v>
      </c>
      <c r="K156" s="2">
        <f t="shared" si="13"/>
        <v>0.17847303149301522</v>
      </c>
      <c r="L156" s="29">
        <f t="shared" si="14"/>
        <v>3.1852622970306804E-2</v>
      </c>
      <c r="M156" s="62"/>
      <c r="N156" s="28">
        <v>346</v>
      </c>
      <c r="O156" s="2">
        <v>-0.50369165818335304</v>
      </c>
      <c r="P156" s="2">
        <v>-0.51331314756147206</v>
      </c>
      <c r="Q156" s="2">
        <v>0.1220714100547577</v>
      </c>
      <c r="R156" s="2">
        <v>-0.36705068174618732</v>
      </c>
      <c r="S156" s="2">
        <v>-0.85761191376801316</v>
      </c>
      <c r="T156" s="2">
        <v>-0.2124710183399062</v>
      </c>
      <c r="U156" s="69">
        <v>-0.93180982487911768</v>
      </c>
      <c r="V156" s="2">
        <f t="shared" si="15"/>
        <v>0.31786175193910121</v>
      </c>
      <c r="W156" s="2">
        <f t="shared" si="16"/>
        <v>-1.2496715768182189</v>
      </c>
      <c r="X156" s="29">
        <f t="shared" si="17"/>
        <v>1.5616790499073336</v>
      </c>
      <c r="Y156" s="22"/>
      <c r="Z156" s="22"/>
    </row>
    <row r="157" spans="1:26">
      <c r="A157" s="22"/>
      <c r="B157" s="28">
        <v>147</v>
      </c>
      <c r="C157" s="73">
        <v>-0.17455016156072348</v>
      </c>
      <c r="D157" s="73">
        <v>-0.46723355908860337</v>
      </c>
      <c r="E157" s="73">
        <v>0.5175024744660327</v>
      </c>
      <c r="F157" s="73">
        <v>-7.9820428379069455E-2</v>
      </c>
      <c r="G157" s="73">
        <v>-4.4617202829873324E-2</v>
      </c>
      <c r="H157" s="73">
        <v>-0.58188107189259197</v>
      </c>
      <c r="I157" s="76">
        <v>-0.91360414187996586</v>
      </c>
      <c r="J157" s="2">
        <f t="shared" si="12"/>
        <v>0.16916615484952169</v>
      </c>
      <c r="K157" s="2">
        <f t="shared" si="13"/>
        <v>-1.0827702967294877</v>
      </c>
      <c r="L157" s="29">
        <f t="shared" si="14"/>
        <v>1.1723915154796627</v>
      </c>
      <c r="M157" s="62"/>
      <c r="N157" s="28">
        <v>347</v>
      </c>
      <c r="O157" s="2">
        <v>0.39106926381603757</v>
      </c>
      <c r="P157" s="2">
        <v>-0.32909298450906899</v>
      </c>
      <c r="Q157" s="2">
        <v>1.486088625703613</v>
      </c>
      <c r="R157" s="2">
        <v>0.52529342743439345</v>
      </c>
      <c r="S157" s="2">
        <v>0.2468692231472317</v>
      </c>
      <c r="T157" s="2">
        <v>-1.2860971448612564</v>
      </c>
      <c r="U157" s="69">
        <v>-0.99360653528290233</v>
      </c>
      <c r="V157" s="2">
        <f t="shared" si="15"/>
        <v>0.10680439785965362</v>
      </c>
      <c r="W157" s="2">
        <f t="shared" si="16"/>
        <v>-1.100410933142556</v>
      </c>
      <c r="X157" s="29">
        <f t="shared" si="17"/>
        <v>1.2109042217796708</v>
      </c>
      <c r="Y157" s="22"/>
      <c r="Z157" s="22"/>
    </row>
    <row r="158" spans="1:26">
      <c r="A158" s="22"/>
      <c r="B158" s="28">
        <v>148</v>
      </c>
      <c r="C158" s="73">
        <v>1.8479962457776411</v>
      </c>
      <c r="D158" s="73">
        <v>-0.48037271730933834</v>
      </c>
      <c r="E158" s="73">
        <v>1.6374836575664957</v>
      </c>
      <c r="F158" s="73">
        <v>0.65348350824241552</v>
      </c>
      <c r="G158" s="73">
        <v>-2.3682813313885238</v>
      </c>
      <c r="H158" s="73">
        <v>-0.8788496681660164</v>
      </c>
      <c r="I158" s="76">
        <v>0.19353573647558553</v>
      </c>
      <c r="J158" s="2">
        <f t="shared" si="12"/>
        <v>0.61877082180414711</v>
      </c>
      <c r="K158" s="2">
        <f t="shared" si="13"/>
        <v>-0.42523508532856158</v>
      </c>
      <c r="L158" s="29">
        <f t="shared" si="14"/>
        <v>0.18082487779438905</v>
      </c>
      <c r="M158" s="62"/>
      <c r="N158" s="28">
        <v>348</v>
      </c>
      <c r="O158" s="2">
        <v>0.29026745046618307</v>
      </c>
      <c r="P158" s="2">
        <v>0.85132710233452336</v>
      </c>
      <c r="Q158" s="2">
        <v>-1.0315817495801101</v>
      </c>
      <c r="R158" s="2">
        <v>1.189450590424622</v>
      </c>
      <c r="S158" s="2">
        <v>-0.4135413741845006</v>
      </c>
      <c r="T158" s="2">
        <v>-4.9556361659307884</v>
      </c>
      <c r="U158" s="69">
        <v>9.3261761311194818E-2</v>
      </c>
      <c r="V158" s="2">
        <f t="shared" si="15"/>
        <v>0.14828055200659235</v>
      </c>
      <c r="W158" s="2">
        <f t="shared" si="16"/>
        <v>-5.5018790695397529E-2</v>
      </c>
      <c r="X158" s="29">
        <f t="shared" si="17"/>
        <v>3.0270673295839617E-3</v>
      </c>
      <c r="Y158" s="22"/>
      <c r="Z158" s="22"/>
    </row>
    <row r="159" spans="1:26">
      <c r="A159" s="22"/>
      <c r="B159" s="28">
        <v>149</v>
      </c>
      <c r="C159" s="73">
        <v>-0.69472041820283792</v>
      </c>
      <c r="D159" s="73">
        <v>-0.55072958629278734</v>
      </c>
      <c r="E159" s="73">
        <v>0.38075098371250021</v>
      </c>
      <c r="F159" s="73">
        <v>-0.27111742960319091</v>
      </c>
      <c r="G159" s="73">
        <v>0.40019860147222758</v>
      </c>
      <c r="H159" s="73">
        <v>0.20060237076027995</v>
      </c>
      <c r="I159" s="76">
        <v>4.8399977033671736E-2</v>
      </c>
      <c r="J159" s="2">
        <f t="shared" si="12"/>
        <v>5.285930710909699E-2</v>
      </c>
      <c r="K159" s="2">
        <f t="shared" si="13"/>
        <v>-4.4593300754252538E-3</v>
      </c>
      <c r="L159" s="29">
        <f t="shared" si="14"/>
        <v>1.98856247215922E-5</v>
      </c>
      <c r="M159" s="62"/>
      <c r="N159" s="28">
        <v>349</v>
      </c>
      <c r="O159" s="2">
        <v>-0.50660492216467357</v>
      </c>
      <c r="P159" s="2">
        <v>-0.68020352278948437</v>
      </c>
      <c r="Q159" s="2">
        <v>-1.239430379509491</v>
      </c>
      <c r="R159" s="2">
        <v>-0.44178767811163072</v>
      </c>
      <c r="S159" s="2">
        <v>-0.46527683444905565</v>
      </c>
      <c r="T159" s="2">
        <v>-0.32733082879677122</v>
      </c>
      <c r="U159" s="69">
        <v>-0.97827844299447297</v>
      </c>
      <c r="V159" s="2">
        <f t="shared" si="15"/>
        <v>0.24684962326609985</v>
      </c>
      <c r="W159" s="2">
        <f t="shared" si="16"/>
        <v>-1.2251280662605728</v>
      </c>
      <c r="X159" s="29">
        <f t="shared" si="17"/>
        <v>1.5009387787393704</v>
      </c>
      <c r="Y159" s="22"/>
      <c r="Z159" s="22"/>
    </row>
    <row r="160" spans="1:26">
      <c r="A160" s="22"/>
      <c r="B160" s="28">
        <v>150</v>
      </c>
      <c r="C160" s="73">
        <v>-1.0666958858944011</v>
      </c>
      <c r="D160" s="73">
        <v>-0.49335941029955416</v>
      </c>
      <c r="E160" s="73">
        <v>-1.2120115038223673</v>
      </c>
      <c r="F160" s="73">
        <v>0.57249828027916583</v>
      </c>
      <c r="G160" s="73">
        <v>-0.23366650020062738</v>
      </c>
      <c r="H160" s="73">
        <v>2.7040922770974651E-2</v>
      </c>
      <c r="I160" s="76">
        <v>1.0416962289594278</v>
      </c>
      <c r="J160" s="2">
        <f t="shared" si="12"/>
        <v>7.7214137093786592E-2</v>
      </c>
      <c r="K160" s="2">
        <f t="shared" si="13"/>
        <v>0.96448209186564127</v>
      </c>
      <c r="L160" s="29">
        <f t="shared" si="14"/>
        <v>0.93022570552952333</v>
      </c>
      <c r="M160" s="62"/>
      <c r="N160" s="28">
        <v>350</v>
      </c>
      <c r="O160" s="2">
        <v>-1.898848927316342</v>
      </c>
      <c r="P160" s="2">
        <v>-1.2140318660404092</v>
      </c>
      <c r="Q160" s="2">
        <v>-0.21366829544068588</v>
      </c>
      <c r="R160" s="2">
        <v>-0.54254833239153244</v>
      </c>
      <c r="S160" s="2">
        <v>-4.1022269300766828E-2</v>
      </c>
      <c r="T160" s="2">
        <v>0.836356244098727</v>
      </c>
      <c r="U160" s="69">
        <v>0.41023502344377555</v>
      </c>
      <c r="V160" s="2">
        <f t="shared" si="15"/>
        <v>0.25417208452988294</v>
      </c>
      <c r="W160" s="2">
        <f t="shared" si="16"/>
        <v>0.15606293891389261</v>
      </c>
      <c r="X160" s="29">
        <f t="shared" si="17"/>
        <v>2.4355640902441376E-2</v>
      </c>
      <c r="Y160" s="22"/>
      <c r="Z160" s="22"/>
    </row>
    <row r="161" spans="1:26">
      <c r="A161" s="22"/>
      <c r="B161" s="28">
        <v>151</v>
      </c>
      <c r="C161" s="73">
        <v>-1.2575843804811326</v>
      </c>
      <c r="D161" s="73">
        <v>-0.6123142909439232</v>
      </c>
      <c r="E161" s="73">
        <v>0.11816942813751723</v>
      </c>
      <c r="F161" s="73">
        <v>-0.52678747720145847</v>
      </c>
      <c r="G161" s="73">
        <v>0.70648820972317017</v>
      </c>
      <c r="H161" s="73">
        <v>0.5855878767643854</v>
      </c>
      <c r="I161" s="76">
        <v>-1.7590856385786672E-2</v>
      </c>
      <c r="J161" s="2">
        <f t="shared" si="12"/>
        <v>-4.9473246986401209E-3</v>
      </c>
      <c r="K161" s="2">
        <f t="shared" si="13"/>
        <v>-1.2643531687146551E-2</v>
      </c>
      <c r="L161" s="29">
        <f t="shared" si="14"/>
        <v>1.5985889352387891E-4</v>
      </c>
      <c r="M161" s="62"/>
      <c r="N161" s="28">
        <v>351</v>
      </c>
      <c r="O161" s="2">
        <v>-0.58057357323142389</v>
      </c>
      <c r="P161" s="2">
        <v>0.26588787607825454</v>
      </c>
      <c r="Q161" s="2">
        <v>-0.26433033251759464</v>
      </c>
      <c r="R161" s="2">
        <v>-0.40174025497281335</v>
      </c>
      <c r="S161" s="2">
        <v>5.3300227132649459E-2</v>
      </c>
      <c r="T161" s="2">
        <v>0.66098232847058824</v>
      </c>
      <c r="U161" s="69">
        <v>-1.2416816878958461</v>
      </c>
      <c r="V161" s="2">
        <f t="shared" si="15"/>
        <v>-7.0778711803936897E-2</v>
      </c>
      <c r="W161" s="2">
        <f t="shared" si="16"/>
        <v>-1.1709029760919092</v>
      </c>
      <c r="X161" s="29">
        <f t="shared" si="17"/>
        <v>1.3710137794208901</v>
      </c>
      <c r="Y161" s="22"/>
      <c r="Z161" s="22"/>
    </row>
    <row r="162" spans="1:26">
      <c r="A162" s="22"/>
      <c r="B162" s="28">
        <v>152</v>
      </c>
      <c r="C162" s="73">
        <v>-0.9289070111154164</v>
      </c>
      <c r="D162" s="73">
        <v>-0.464354634833263</v>
      </c>
      <c r="E162" s="73">
        <v>-1.1395787105543118</v>
      </c>
      <c r="F162" s="73">
        <v>-0.75414096920290785</v>
      </c>
      <c r="G162" s="73">
        <v>0.58418740862234952</v>
      </c>
      <c r="H162" s="73">
        <v>0.6002896994741469</v>
      </c>
      <c r="I162" s="76">
        <v>-0.17719380902647888</v>
      </c>
      <c r="J162" s="2">
        <f t="shared" si="12"/>
        <v>-3.6642928317378358E-2</v>
      </c>
      <c r="K162" s="2">
        <f t="shared" si="13"/>
        <v>-0.14055088070910052</v>
      </c>
      <c r="L162" s="29">
        <f t="shared" si="14"/>
        <v>1.9754550068103803E-2</v>
      </c>
      <c r="M162" s="62"/>
      <c r="N162" s="28">
        <v>352</v>
      </c>
      <c r="O162" s="2">
        <v>0.71557126460939069</v>
      </c>
      <c r="P162" s="2">
        <v>3.3772879303245858E-2</v>
      </c>
      <c r="Q162" s="2">
        <v>-1.0665725289950552</v>
      </c>
      <c r="R162" s="2">
        <v>-0.47065900072338246</v>
      </c>
      <c r="S162" s="2">
        <v>0.62829430382804707</v>
      </c>
      <c r="T162" s="2">
        <v>0.26254404039298684</v>
      </c>
      <c r="U162" s="69">
        <v>-0.24024232728672187</v>
      </c>
      <c r="V162" s="2">
        <f t="shared" si="15"/>
        <v>-0.15451046461783052</v>
      </c>
      <c r="W162" s="2">
        <f t="shared" si="16"/>
        <v>-8.5731862668891351E-2</v>
      </c>
      <c r="X162" s="29">
        <f t="shared" si="17"/>
        <v>7.3499522766776468E-3</v>
      </c>
      <c r="Y162" s="22"/>
      <c r="Z162" s="22"/>
    </row>
    <row r="163" spans="1:26">
      <c r="A163" s="22"/>
      <c r="B163" s="28">
        <v>153</v>
      </c>
      <c r="C163" s="73">
        <v>-0.44638257871742143</v>
      </c>
      <c r="D163" s="73">
        <v>0.34469226714615664</v>
      </c>
      <c r="E163" s="73">
        <v>0.35375379743130569</v>
      </c>
      <c r="F163" s="73">
        <v>-0.42982278188406103</v>
      </c>
      <c r="G163" s="73">
        <v>0.6747934776775979</v>
      </c>
      <c r="H163" s="73">
        <v>0.43379211005834223</v>
      </c>
      <c r="I163" s="76">
        <v>-0.46029706249547531</v>
      </c>
      <c r="J163" s="2">
        <f t="shared" si="12"/>
        <v>-0.18428682236785374</v>
      </c>
      <c r="K163" s="2">
        <f t="shared" si="13"/>
        <v>-0.27601024012762154</v>
      </c>
      <c r="L163" s="29">
        <f t="shared" si="14"/>
        <v>7.6181652655307311E-2</v>
      </c>
      <c r="M163" s="62"/>
      <c r="N163" s="28">
        <v>353</v>
      </c>
      <c r="O163" s="2">
        <v>-0.98705879257079887</v>
      </c>
      <c r="P163" s="2">
        <v>-0.83106184043828846</v>
      </c>
      <c r="Q163" s="2">
        <v>-0.62471092168234066</v>
      </c>
      <c r="R163" s="2">
        <v>-0.66906548226960305</v>
      </c>
      <c r="S163" s="2">
        <v>0.56680492777897606</v>
      </c>
      <c r="T163" s="2">
        <v>0.91475266367001573</v>
      </c>
      <c r="U163" s="69">
        <v>-0.36780655551938624</v>
      </c>
      <c r="V163" s="2">
        <f t="shared" si="15"/>
        <v>3.9833737781620568E-2</v>
      </c>
      <c r="W163" s="2">
        <f t="shared" si="16"/>
        <v>-0.40764029330100682</v>
      </c>
      <c r="X163" s="29">
        <f t="shared" si="17"/>
        <v>0.16617060872253087</v>
      </c>
      <c r="Y163" s="22"/>
      <c r="Z163" s="22"/>
    </row>
    <row r="164" spans="1:26">
      <c r="A164" s="22"/>
      <c r="B164" s="28">
        <v>154</v>
      </c>
      <c r="C164" s="73">
        <v>-0.39228613025695619</v>
      </c>
      <c r="D164" s="73">
        <v>-0.9788377457843257</v>
      </c>
      <c r="E164" s="73">
        <v>-9.5800902840336835E-2</v>
      </c>
      <c r="F164" s="73">
        <v>-0.53884660087413483</v>
      </c>
      <c r="G164" s="73">
        <v>-0.16784395690215645</v>
      </c>
      <c r="H164" s="73">
        <v>0.5178946749528448</v>
      </c>
      <c r="I164" s="76">
        <v>0.3234544101701779</v>
      </c>
      <c r="J164" s="2">
        <f t="shared" si="12"/>
        <v>0.22964362324798443</v>
      </c>
      <c r="K164" s="2">
        <f t="shared" si="13"/>
        <v>9.3810786922193468E-2</v>
      </c>
      <c r="L164" s="29">
        <f t="shared" si="14"/>
        <v>8.8004637429611853E-3</v>
      </c>
      <c r="M164" s="62"/>
      <c r="N164" s="28">
        <v>354</v>
      </c>
      <c r="O164" s="2">
        <v>1.6771874735893693</v>
      </c>
      <c r="P164" s="2">
        <v>0.20227054310741269</v>
      </c>
      <c r="Q164" s="2">
        <v>1.7306371440055972</v>
      </c>
      <c r="R164" s="2">
        <v>-0.41011005465369915</v>
      </c>
      <c r="S164" s="2">
        <v>0.43928654710117976</v>
      </c>
      <c r="T164" s="2">
        <v>0.52251656773327337</v>
      </c>
      <c r="U164" s="69">
        <v>2.5022490832053802E-2</v>
      </c>
      <c r="V164" s="2">
        <f t="shared" si="15"/>
        <v>-0.10681031457524559</v>
      </c>
      <c r="W164" s="2">
        <f t="shared" si="16"/>
        <v>0.13183280540729939</v>
      </c>
      <c r="X164" s="29">
        <f t="shared" si="17"/>
        <v>1.7379888581558867E-2</v>
      </c>
      <c r="Y164" s="22"/>
      <c r="Z164" s="22"/>
    </row>
    <row r="165" spans="1:26">
      <c r="A165" s="22"/>
      <c r="B165" s="28">
        <v>155</v>
      </c>
      <c r="C165" s="73">
        <v>-9.450775946309492E-2</v>
      </c>
      <c r="D165" s="73">
        <v>-0.59648729459143235</v>
      </c>
      <c r="E165" s="73">
        <v>3.6648053268441248E-2</v>
      </c>
      <c r="F165" s="73">
        <v>-0.66523754499481202</v>
      </c>
      <c r="G165" s="73">
        <v>0.32512835396326267</v>
      </c>
      <c r="H165" s="73">
        <v>0.44206437881216826</v>
      </c>
      <c r="I165" s="76">
        <v>2.3986883115426887E-2</v>
      </c>
      <c r="J165" s="2">
        <f t="shared" si="12"/>
        <v>6.6987451124495112E-2</v>
      </c>
      <c r="K165" s="2">
        <f t="shared" si="13"/>
        <v>-4.3000568009068221E-2</v>
      </c>
      <c r="L165" s="29">
        <f t="shared" si="14"/>
        <v>1.8490488491025013E-3</v>
      </c>
      <c r="M165" s="62"/>
      <c r="N165" s="28">
        <v>355</v>
      </c>
      <c r="O165" s="2">
        <v>-0.51903027071430319</v>
      </c>
      <c r="P165" s="2">
        <v>-0.33083120572814467</v>
      </c>
      <c r="Q165" s="2">
        <v>-0.17194015808461519</v>
      </c>
      <c r="R165" s="2">
        <v>-0.82370524744006124</v>
      </c>
      <c r="S165" s="2">
        <v>0.69937569361584051</v>
      </c>
      <c r="T165" s="2">
        <v>0.72502077264382914</v>
      </c>
      <c r="U165" s="69">
        <v>-0.36394156991938065</v>
      </c>
      <c r="V165" s="2">
        <f t="shared" si="15"/>
        <v>-4.7472695493376987E-2</v>
      </c>
      <c r="W165" s="2">
        <f t="shared" si="16"/>
        <v>-0.31646887442600369</v>
      </c>
      <c r="X165" s="29">
        <f t="shared" si="17"/>
        <v>0.10015254848046169</v>
      </c>
      <c r="Y165" s="22"/>
      <c r="Z165" s="22"/>
    </row>
    <row r="166" spans="1:26">
      <c r="A166" s="22"/>
      <c r="B166" s="28">
        <v>156</v>
      </c>
      <c r="C166" s="73">
        <v>-1.001223143030461</v>
      </c>
      <c r="D166" s="73">
        <v>-1.2101327684445513</v>
      </c>
      <c r="E166" s="73">
        <v>-0.98087017085967831</v>
      </c>
      <c r="F166" s="73">
        <v>-0.67095019153587576</v>
      </c>
      <c r="G166" s="73">
        <v>-0.12427966441576474</v>
      </c>
      <c r="H166" s="73">
        <v>8.3074961933189653E-2</v>
      </c>
      <c r="I166" s="76">
        <v>-1.1552627868011496</v>
      </c>
      <c r="J166" s="2">
        <f t="shared" si="12"/>
        <v>0.2936078982377025</v>
      </c>
      <c r="K166" s="2">
        <f t="shared" si="13"/>
        <v>-1.4488706850388522</v>
      </c>
      <c r="L166" s="29">
        <f t="shared" si="14"/>
        <v>2.0992262619649527</v>
      </c>
      <c r="M166" s="62"/>
      <c r="N166" s="28">
        <v>356</v>
      </c>
      <c r="O166" s="2">
        <v>0.2779915943847644</v>
      </c>
      <c r="P166" s="2">
        <v>-0.87519607780848729</v>
      </c>
      <c r="Q166" s="2">
        <v>-0.58481920268667542</v>
      </c>
      <c r="R166" s="2">
        <v>-0.50527035436391365</v>
      </c>
      <c r="S166" s="2">
        <v>0.57669232893605604</v>
      </c>
      <c r="T166" s="2">
        <v>0.55018616514146179</v>
      </c>
      <c r="U166" s="69">
        <v>-1.6627433981275683E-2</v>
      </c>
      <c r="V166" s="2">
        <f t="shared" si="15"/>
        <v>3.2211156547183942E-2</v>
      </c>
      <c r="W166" s="2">
        <f t="shared" si="16"/>
        <v>-4.8838590528459624E-2</v>
      </c>
      <c r="X166" s="29">
        <f t="shared" si="17"/>
        <v>2.3852079248065463E-3</v>
      </c>
      <c r="Y166" s="22"/>
      <c r="Z166" s="22"/>
    </row>
    <row r="167" spans="1:26">
      <c r="A167" s="22"/>
      <c r="B167" s="28">
        <v>157</v>
      </c>
      <c r="C167" s="73">
        <v>-0.11262294722746173</v>
      </c>
      <c r="D167" s="73">
        <v>-0.14858012495303888</v>
      </c>
      <c r="E167" s="73">
        <v>-0.76700495917368883</v>
      </c>
      <c r="F167" s="73">
        <v>-0.35106376352207841</v>
      </c>
      <c r="G167" s="73">
        <v>0.40066740268963458</v>
      </c>
      <c r="H167" s="73">
        <v>0.47483416652353955</v>
      </c>
      <c r="I167" s="76">
        <v>-5.4078793882936765E-2</v>
      </c>
      <c r="J167" s="2">
        <f t="shared" si="12"/>
        <v>-8.7167267801251141E-2</v>
      </c>
      <c r="K167" s="2">
        <f t="shared" si="13"/>
        <v>3.3088473918314376E-2</v>
      </c>
      <c r="L167" s="29">
        <f t="shared" si="14"/>
        <v>1.0948471062429707E-3</v>
      </c>
      <c r="M167" s="62"/>
      <c r="N167" s="28">
        <v>357</v>
      </c>
      <c r="O167" s="2">
        <v>0.15315142000838219</v>
      </c>
      <c r="P167" s="2">
        <v>1.7286253636999407</v>
      </c>
      <c r="Q167" s="2">
        <v>-1.1107317241860186</v>
      </c>
      <c r="R167" s="2">
        <v>0.23181849687731709</v>
      </c>
      <c r="S167" s="2">
        <v>0.15316847829695379</v>
      </c>
      <c r="T167" s="2">
        <v>0.75010074693780782</v>
      </c>
      <c r="U167" s="69">
        <v>4.5276509538444414E-2</v>
      </c>
      <c r="V167" s="2">
        <f t="shared" si="15"/>
        <v>-0.46681499967367968</v>
      </c>
      <c r="W167" s="2">
        <f t="shared" si="16"/>
        <v>0.5120915092121241</v>
      </c>
      <c r="X167" s="29">
        <f t="shared" si="17"/>
        <v>0.262237713807151</v>
      </c>
      <c r="Y167" s="22"/>
      <c r="Z167" s="22"/>
    </row>
    <row r="168" spans="1:26">
      <c r="A168" s="22"/>
      <c r="B168" s="28">
        <v>158</v>
      </c>
      <c r="C168" s="73">
        <v>-0.1958156101938032</v>
      </c>
      <c r="D168" s="73">
        <v>0.36710997543440121</v>
      </c>
      <c r="E168" s="73">
        <v>-0.96758467107470458</v>
      </c>
      <c r="F168" s="73">
        <v>-0.45218808777575048</v>
      </c>
      <c r="G168" s="73">
        <v>0.4089947346887286</v>
      </c>
      <c r="H168" s="73">
        <v>0.2546161066202296</v>
      </c>
      <c r="I168" s="76">
        <v>-1.5043714170353242</v>
      </c>
      <c r="J168" s="2">
        <f t="shared" si="12"/>
        <v>-0.16436802862562397</v>
      </c>
      <c r="K168" s="2">
        <f t="shared" si="13"/>
        <v>-1.3400033884097002</v>
      </c>
      <c r="L168" s="29">
        <f t="shared" si="14"/>
        <v>1.795609080949478</v>
      </c>
      <c r="M168" s="62"/>
      <c r="N168" s="28">
        <v>358</v>
      </c>
      <c r="O168" s="2">
        <v>-0.82032307599172749</v>
      </c>
      <c r="P168" s="2">
        <v>-1.15535272701797</v>
      </c>
      <c r="Q168" s="2">
        <v>0.18445026149501839</v>
      </c>
      <c r="R168" s="2">
        <v>-0.52639779085170446</v>
      </c>
      <c r="S168" s="2">
        <v>-0.36893611543438493</v>
      </c>
      <c r="T168" s="2">
        <v>-0.99695363847158813</v>
      </c>
      <c r="U168" s="69">
        <v>-0.90280597150040487</v>
      </c>
      <c r="V168" s="2">
        <f t="shared" si="15"/>
        <v>0.42803752348651825</v>
      </c>
      <c r="W168" s="2">
        <f t="shared" si="16"/>
        <v>-1.3308434949869232</v>
      </c>
      <c r="X168" s="29">
        <f t="shared" si="17"/>
        <v>1.7711444081490086</v>
      </c>
      <c r="Y168" s="22"/>
      <c r="Z168" s="22"/>
    </row>
    <row r="169" spans="1:26">
      <c r="A169" s="22"/>
      <c r="B169" s="28">
        <v>159</v>
      </c>
      <c r="C169" s="73">
        <v>-1.323322783370608</v>
      </c>
      <c r="D169" s="73">
        <v>-1.1906726235781959</v>
      </c>
      <c r="E169" s="73">
        <v>-1.2110988361943453</v>
      </c>
      <c r="F169" s="73">
        <v>-0.31867556014858034</v>
      </c>
      <c r="G169" s="73">
        <v>-0.21879235143954281</v>
      </c>
      <c r="H169" s="73">
        <v>-0.32526564557356458</v>
      </c>
      <c r="I169" s="76">
        <v>0.73166196815983653</v>
      </c>
      <c r="J169" s="2">
        <f t="shared" si="12"/>
        <v>0.31211618587108303</v>
      </c>
      <c r="K169" s="2">
        <f t="shared" si="13"/>
        <v>0.4195457822887535</v>
      </c>
      <c r="L169" s="29">
        <f t="shared" si="14"/>
        <v>0.17601866343628214</v>
      </c>
      <c r="M169" s="62"/>
      <c r="N169" s="28">
        <v>359</v>
      </c>
      <c r="O169" s="2">
        <v>0.50146279357548695</v>
      </c>
      <c r="P169" s="2">
        <v>-0.48589666497282619</v>
      </c>
      <c r="Q169" s="2">
        <v>0.94027491406426433</v>
      </c>
      <c r="R169" s="2">
        <v>-0.61603116553027526</v>
      </c>
      <c r="S169" s="2">
        <v>0.27146778481547396</v>
      </c>
      <c r="T169" s="2">
        <v>0.39704506375684201</v>
      </c>
      <c r="U169" s="69">
        <v>-0.22145654667045117</v>
      </c>
      <c r="V169" s="2">
        <f t="shared" si="15"/>
        <v>8.1105788862868067E-2</v>
      </c>
      <c r="W169" s="2">
        <f t="shared" si="16"/>
        <v>-0.30256233553331924</v>
      </c>
      <c r="X169" s="29">
        <f t="shared" si="17"/>
        <v>9.1543966883376848E-2</v>
      </c>
      <c r="Y169" s="22"/>
      <c r="Z169" s="22"/>
    </row>
    <row r="170" spans="1:26">
      <c r="A170" s="22"/>
      <c r="B170" s="28">
        <v>160</v>
      </c>
      <c r="C170" s="73">
        <v>-0.17636294801868871</v>
      </c>
      <c r="D170" s="73">
        <v>-0.1508492881824739</v>
      </c>
      <c r="E170" s="73">
        <v>-1.082994360724747</v>
      </c>
      <c r="F170" s="73">
        <v>-0.51480650501180025</v>
      </c>
      <c r="G170" s="73">
        <v>0.45605749532302753</v>
      </c>
      <c r="H170" s="73">
        <v>0.68532019557088841</v>
      </c>
      <c r="I170" s="76">
        <v>-0.16911919070966966</v>
      </c>
      <c r="J170" s="2">
        <f t="shared" si="12"/>
        <v>-0.10985119757327533</v>
      </c>
      <c r="K170" s="2">
        <f t="shared" si="13"/>
        <v>-5.9267993136394331E-2</v>
      </c>
      <c r="L170" s="29">
        <f t="shared" si="14"/>
        <v>3.5126950104156854E-3</v>
      </c>
      <c r="M170" s="62"/>
      <c r="N170" s="28">
        <v>360</v>
      </c>
      <c r="O170" s="2">
        <v>0.30759451282625855</v>
      </c>
      <c r="P170" s="2">
        <v>-0.33796091508586368</v>
      </c>
      <c r="Q170" s="2">
        <v>-0.65251985935343915</v>
      </c>
      <c r="R170" s="2">
        <v>0.34021154645994067</v>
      </c>
      <c r="S170" s="2">
        <v>0.31145273452776034</v>
      </c>
      <c r="T170" s="2">
        <v>0.4797942915582421</v>
      </c>
      <c r="U170" s="69">
        <v>0.278746313471121</v>
      </c>
      <c r="V170" s="2">
        <f t="shared" si="15"/>
        <v>-8.7115813431792394E-2</v>
      </c>
      <c r="W170" s="2">
        <f t="shared" si="16"/>
        <v>0.36586212690291342</v>
      </c>
      <c r="X170" s="29">
        <f t="shared" si="17"/>
        <v>0.13385509590192352</v>
      </c>
      <c r="Y170" s="22"/>
      <c r="Z170" s="22"/>
    </row>
    <row r="171" spans="1:26">
      <c r="A171" s="22"/>
      <c r="B171" s="28">
        <v>161</v>
      </c>
      <c r="C171" s="73">
        <v>1.5101745374808928</v>
      </c>
      <c r="D171" s="73">
        <v>3.0960809891223535</v>
      </c>
      <c r="E171" s="73">
        <v>1.7233669388162027</v>
      </c>
      <c r="F171" s="73">
        <v>2.0953493501915799</v>
      </c>
      <c r="G171" s="73">
        <v>-1.0364884193840558</v>
      </c>
      <c r="H171" s="73">
        <v>-0.94777426870887449</v>
      </c>
      <c r="I171" s="76">
        <v>1.6109595046553065</v>
      </c>
      <c r="J171" s="2">
        <f t="shared" si="12"/>
        <v>-0.43853749428810485</v>
      </c>
      <c r="K171" s="2">
        <f t="shared" si="13"/>
        <v>2.0494969989434111</v>
      </c>
      <c r="L171" s="29">
        <f t="shared" si="14"/>
        <v>4.2004379486780481</v>
      </c>
      <c r="M171" s="62"/>
      <c r="N171" s="28">
        <v>361</v>
      </c>
      <c r="O171" s="2">
        <v>0.1167307580263142</v>
      </c>
      <c r="P171" s="2">
        <v>0.3101485512008762</v>
      </c>
      <c r="Q171" s="2">
        <v>-0.28573856478256393</v>
      </c>
      <c r="R171" s="2">
        <v>1.1704078049777191</v>
      </c>
      <c r="S171" s="2">
        <v>-0.60147128620458001</v>
      </c>
      <c r="T171" s="2">
        <v>-2.6121389295448401</v>
      </c>
      <c r="U171" s="69">
        <v>1.2710143595745202</v>
      </c>
      <c r="V171" s="2">
        <f t="shared" si="15"/>
        <v>0.13936174470204499</v>
      </c>
      <c r="W171" s="2">
        <f t="shared" si="16"/>
        <v>1.1316526148724753</v>
      </c>
      <c r="X171" s="29">
        <f t="shared" si="17"/>
        <v>1.2806376407477109</v>
      </c>
      <c r="Y171" s="22"/>
      <c r="Z171" s="22"/>
    </row>
    <row r="172" spans="1:26">
      <c r="A172" s="22"/>
      <c r="B172" s="28">
        <v>162</v>
      </c>
      <c r="C172" s="73">
        <v>-1.7402218807952761</v>
      </c>
      <c r="D172" s="73">
        <v>-1.1845668119143773</v>
      </c>
      <c r="E172" s="73">
        <v>-0.75421209549222301</v>
      </c>
      <c r="F172" s="73">
        <v>-0.66351147795257504</v>
      </c>
      <c r="G172" s="73">
        <v>0.66117651115983511</v>
      </c>
      <c r="H172" s="73">
        <v>0.19708831462678525</v>
      </c>
      <c r="I172" s="76">
        <v>-1.6115099505072548</v>
      </c>
      <c r="J172" s="2">
        <f t="shared" si="12"/>
        <v>0.13601534614050903</v>
      </c>
      <c r="K172" s="2">
        <f t="shared" si="13"/>
        <v>-1.7475252966477637</v>
      </c>
      <c r="L172" s="29">
        <f t="shared" si="14"/>
        <v>3.0538446624238547</v>
      </c>
      <c r="M172" s="62"/>
      <c r="N172" s="28">
        <v>362</v>
      </c>
      <c r="O172" s="2">
        <v>-5.4853948128706358E-2</v>
      </c>
      <c r="P172" s="2">
        <v>-0.88477667380700453</v>
      </c>
      <c r="Q172" s="2">
        <v>-0.51545175330222615</v>
      </c>
      <c r="R172" s="2">
        <v>-0.22846074592696028</v>
      </c>
      <c r="S172" s="2">
        <v>0.19084019825064236</v>
      </c>
      <c r="T172" s="2">
        <v>-0.24133772320582123</v>
      </c>
      <c r="U172" s="69">
        <v>0.38591402752109577</v>
      </c>
      <c r="V172" s="2">
        <f t="shared" si="15"/>
        <v>0.15171063682347208</v>
      </c>
      <c r="W172" s="2">
        <f t="shared" si="16"/>
        <v>0.23420339069762369</v>
      </c>
      <c r="X172" s="29">
        <f t="shared" si="17"/>
        <v>5.4851228214263768E-2</v>
      </c>
      <c r="Y172" s="22"/>
      <c r="Z172" s="22"/>
    </row>
    <row r="173" spans="1:26">
      <c r="A173" s="22"/>
      <c r="B173" s="28">
        <v>163</v>
      </c>
      <c r="C173" s="73">
        <v>-0.37196422011713592</v>
      </c>
      <c r="D173" s="73">
        <v>0.17077260773572323</v>
      </c>
      <c r="E173" s="73">
        <v>-0.93957761527699313</v>
      </c>
      <c r="F173" s="73">
        <v>-0.39685019362223439</v>
      </c>
      <c r="G173" s="73">
        <v>0.6646742141019597</v>
      </c>
      <c r="H173" s="73">
        <v>0.77952432500438629</v>
      </c>
      <c r="I173" s="76">
        <v>-0.2235893564103397</v>
      </c>
      <c r="J173" s="2">
        <f t="shared" si="12"/>
        <v>-0.22252506156427848</v>
      </c>
      <c r="K173" s="2">
        <f t="shared" si="13"/>
        <v>-1.0642948460612145E-3</v>
      </c>
      <c r="L173" s="29">
        <f t="shared" si="14"/>
        <v>1.1327235193524642E-6</v>
      </c>
      <c r="M173" s="62"/>
      <c r="N173" s="28">
        <v>363</v>
      </c>
      <c r="O173" s="2">
        <v>0.72777576865805138</v>
      </c>
      <c r="P173" s="2">
        <v>2.3861624844987226</v>
      </c>
      <c r="Q173" s="2">
        <v>-0.45626928021737134</v>
      </c>
      <c r="R173" s="2">
        <v>5.4522543327135686</v>
      </c>
      <c r="S173" s="2">
        <v>-8.3797536867320999E-2</v>
      </c>
      <c r="T173" s="2">
        <v>-0.5784377409260526</v>
      </c>
      <c r="U173" s="69">
        <v>2.1071537058410801</v>
      </c>
      <c r="V173" s="2">
        <f t="shared" si="15"/>
        <v>-0.87445599953221453</v>
      </c>
      <c r="W173" s="2">
        <f t="shared" si="16"/>
        <v>2.9816097053732946</v>
      </c>
      <c r="X173" s="29">
        <f t="shared" si="17"/>
        <v>8.889996435176224</v>
      </c>
      <c r="Y173" s="22"/>
      <c r="Z173" s="22"/>
    </row>
    <row r="174" spans="1:26">
      <c r="A174" s="22"/>
      <c r="B174" s="28">
        <v>164</v>
      </c>
      <c r="C174" s="73">
        <v>0.20253997098532039</v>
      </c>
      <c r="D174" s="73">
        <v>0.80902789538972664</v>
      </c>
      <c r="E174" s="73">
        <v>1.0261502865051433</v>
      </c>
      <c r="F174" s="73">
        <v>0.10276356940735858</v>
      </c>
      <c r="G174" s="73">
        <v>0.39501159057387369</v>
      </c>
      <c r="H174" s="73">
        <v>0.33761537097041278</v>
      </c>
      <c r="I174" s="76">
        <v>0.10220170007876822</v>
      </c>
      <c r="J174" s="2">
        <f t="shared" si="12"/>
        <v>-0.2416685532125504</v>
      </c>
      <c r="K174" s="2">
        <f t="shared" si="13"/>
        <v>0.34387025329131859</v>
      </c>
      <c r="L174" s="29">
        <f t="shared" si="14"/>
        <v>0.11824675109863561</v>
      </c>
      <c r="M174" s="62"/>
      <c r="N174" s="28">
        <v>364</v>
      </c>
      <c r="O174" s="2">
        <v>-0.30654473131392956</v>
      </c>
      <c r="P174" s="2">
        <v>9.8905841068433697E-2</v>
      </c>
      <c r="Q174" s="2">
        <v>-0.67801252427657399</v>
      </c>
      <c r="R174" s="2">
        <v>-0.40415475868141643</v>
      </c>
      <c r="S174" s="2">
        <v>5.9758935866221032E-2</v>
      </c>
      <c r="T174" s="2">
        <v>0.2067585192762969</v>
      </c>
      <c r="U174" s="69">
        <v>-1.2608967576497796</v>
      </c>
      <c r="V174" s="2">
        <f t="shared" si="15"/>
        <v>-2.6250895194912693E-2</v>
      </c>
      <c r="W174" s="2">
        <f t="shared" si="16"/>
        <v>-1.2346458624548668</v>
      </c>
      <c r="X174" s="29">
        <f t="shared" si="17"/>
        <v>1.5243504056769219</v>
      </c>
      <c r="Y174" s="22"/>
      <c r="Z174" s="22"/>
    </row>
    <row r="175" spans="1:26">
      <c r="A175" s="22"/>
      <c r="B175" s="28">
        <v>165</v>
      </c>
      <c r="C175" s="73">
        <v>-9.3079713163591232E-2</v>
      </c>
      <c r="D175" s="73">
        <v>0.41521042429364824</v>
      </c>
      <c r="E175" s="73">
        <v>4.6154918368928634E-2</v>
      </c>
      <c r="F175" s="73">
        <v>-0.36819056775325082</v>
      </c>
      <c r="G175" s="73">
        <v>-0.19983364828642816</v>
      </c>
      <c r="H175" s="73">
        <v>0.52791538283262507</v>
      </c>
      <c r="I175" s="76">
        <v>0.31981934463243744</v>
      </c>
      <c r="J175" s="2">
        <f t="shared" si="12"/>
        <v>-4.1324717199872608E-2</v>
      </c>
      <c r="K175" s="2">
        <f t="shared" si="13"/>
        <v>0.36114406183231007</v>
      </c>
      <c r="L175" s="29">
        <f t="shared" si="14"/>
        <v>0.13042503339673939</v>
      </c>
      <c r="M175" s="62"/>
      <c r="N175" s="28">
        <v>365</v>
      </c>
      <c r="O175" s="2">
        <v>1.6676438340140389</v>
      </c>
      <c r="P175" s="2">
        <v>2.0806705885438772</v>
      </c>
      <c r="Q175" s="2">
        <v>0.27324995824735659</v>
      </c>
      <c r="R175" s="2">
        <v>0.55627826156120186</v>
      </c>
      <c r="S175" s="2">
        <v>-1.1831672081901119</v>
      </c>
      <c r="T175" s="2">
        <v>8.6516832137316549E-2</v>
      </c>
      <c r="U175" s="69">
        <v>0.97942184378877117</v>
      </c>
      <c r="V175" s="2">
        <f t="shared" si="15"/>
        <v>-0.25102625537350731</v>
      </c>
      <c r="W175" s="2">
        <f t="shared" si="16"/>
        <v>1.2304480991622784</v>
      </c>
      <c r="X175" s="29">
        <f t="shared" si="17"/>
        <v>1.5140025247320641</v>
      </c>
      <c r="Y175" s="22"/>
      <c r="Z175" s="22"/>
    </row>
    <row r="176" spans="1:26">
      <c r="A176" s="22"/>
      <c r="B176" s="28">
        <v>166</v>
      </c>
      <c r="C176" s="73">
        <v>0.15029873456165729</v>
      </c>
      <c r="D176" s="73">
        <v>-0.5363419831868671</v>
      </c>
      <c r="E176" s="73">
        <v>-0.84370715082988623</v>
      </c>
      <c r="F176" s="73">
        <v>-0.59218630219906221</v>
      </c>
      <c r="G176" s="73">
        <v>0.68833836953712602</v>
      </c>
      <c r="H176" s="73">
        <v>0.35344733142454693</v>
      </c>
      <c r="I176" s="76">
        <v>-0.14064545093677089</v>
      </c>
      <c r="J176" s="2">
        <f t="shared" si="12"/>
        <v>-5.4954190350280555E-2</v>
      </c>
      <c r="K176" s="2">
        <f t="shared" si="13"/>
        <v>-8.5691260586490334E-2</v>
      </c>
      <c r="L176" s="29">
        <f t="shared" si="14"/>
        <v>7.3429921409017915E-3</v>
      </c>
      <c r="M176" s="62"/>
      <c r="N176" s="28">
        <v>366</v>
      </c>
      <c r="O176" s="2">
        <v>-0.52518652290668422</v>
      </c>
      <c r="P176" s="2">
        <v>-0.74178869911807732</v>
      </c>
      <c r="Q176" s="2">
        <v>3.9035705455731567E-2</v>
      </c>
      <c r="R176" s="2">
        <v>0.16268122813016758</v>
      </c>
      <c r="S176" s="2">
        <v>-0.334543523345259</v>
      </c>
      <c r="T176" s="2">
        <v>0.47551111997362344</v>
      </c>
      <c r="U176" s="69">
        <v>0.35095009506132685</v>
      </c>
      <c r="V176" s="2">
        <f t="shared" si="15"/>
        <v>0.16536233934681493</v>
      </c>
      <c r="W176" s="2">
        <f t="shared" si="16"/>
        <v>0.18558775571451191</v>
      </c>
      <c r="X176" s="29">
        <f t="shared" si="17"/>
        <v>3.4442815071149352E-2</v>
      </c>
      <c r="Y176" s="22"/>
      <c r="Z176" s="22"/>
    </row>
    <row r="177" spans="1:26">
      <c r="A177" s="22"/>
      <c r="B177" s="28">
        <v>167</v>
      </c>
      <c r="C177" s="73">
        <v>-1.0303592219843822</v>
      </c>
      <c r="D177" s="73">
        <v>-0.20719793627330677</v>
      </c>
      <c r="E177" s="73">
        <v>1.0098842104386869</v>
      </c>
      <c r="F177" s="73">
        <v>-0.68889296763679697</v>
      </c>
      <c r="G177" s="73">
        <v>0.51232635122853076</v>
      </c>
      <c r="H177" s="73">
        <v>0.6382072880225681</v>
      </c>
      <c r="I177" s="76">
        <v>-1.6919753358108607</v>
      </c>
      <c r="J177" s="2">
        <f t="shared" si="12"/>
        <v>-6.1477641828252758E-3</v>
      </c>
      <c r="K177" s="2">
        <f t="shared" si="13"/>
        <v>-1.6858275716280353</v>
      </c>
      <c r="L177" s="29">
        <f t="shared" si="14"/>
        <v>2.8420146012612784</v>
      </c>
      <c r="M177" s="62"/>
      <c r="N177" s="28">
        <v>367</v>
      </c>
      <c r="O177" s="2">
        <v>-0.48823249467098684</v>
      </c>
      <c r="P177" s="2">
        <v>-1.2441421878795493</v>
      </c>
      <c r="Q177" s="2">
        <v>-1.0999508471346506</v>
      </c>
      <c r="R177" s="2">
        <v>-0.66426823495350718</v>
      </c>
      <c r="S177" s="2">
        <v>0.51432968831278814</v>
      </c>
      <c r="T177" s="2">
        <v>0.87258991475544712</v>
      </c>
      <c r="U177" s="69">
        <v>-1.6189909626032837</v>
      </c>
      <c r="V177" s="2">
        <f t="shared" si="15"/>
        <v>0.10293607619192349</v>
      </c>
      <c r="W177" s="2">
        <f t="shared" si="16"/>
        <v>-1.7219270387952073</v>
      </c>
      <c r="X177" s="29">
        <f t="shared" si="17"/>
        <v>2.9650327269340311</v>
      </c>
      <c r="Y177" s="22"/>
      <c r="Z177" s="22"/>
    </row>
    <row r="178" spans="1:26">
      <c r="A178" s="22"/>
      <c r="B178" s="28">
        <v>168</v>
      </c>
      <c r="C178" s="73">
        <v>-0.53560838541458067</v>
      </c>
      <c r="D178" s="73">
        <v>-0.97499741437899157</v>
      </c>
      <c r="E178" s="73">
        <v>3.0497203219877107E-2</v>
      </c>
      <c r="F178" s="73">
        <v>-0.41822944428664394</v>
      </c>
      <c r="G178" s="73">
        <v>0.62895487522399818</v>
      </c>
      <c r="H178" s="73">
        <v>0.46876912622380057</v>
      </c>
      <c r="I178" s="76">
        <v>-7.7005642525457371E-2</v>
      </c>
      <c r="J178" s="2">
        <f t="shared" si="12"/>
        <v>6.000726278531595E-2</v>
      </c>
      <c r="K178" s="2">
        <f t="shared" si="13"/>
        <v>-0.13701290531077331</v>
      </c>
      <c r="L178" s="29">
        <f t="shared" si="14"/>
        <v>1.8772536221698933E-2</v>
      </c>
      <c r="M178" s="62"/>
      <c r="N178" s="28">
        <v>368</v>
      </c>
      <c r="O178" s="2">
        <v>1.8618321305923982</v>
      </c>
      <c r="P178" s="2">
        <v>0.96203371787604397</v>
      </c>
      <c r="Q178" s="2">
        <v>-0.64234198697338374</v>
      </c>
      <c r="R178" s="2">
        <v>0.42464966858655867</v>
      </c>
      <c r="S178" s="2">
        <v>-0.16548640381634946</v>
      </c>
      <c r="T178" s="2">
        <v>2.4182501561931188E-2</v>
      </c>
      <c r="U178" s="69">
        <v>0.32592557926966825</v>
      </c>
      <c r="V178" s="2">
        <f t="shared" si="15"/>
        <v>-0.24971268558513374</v>
      </c>
      <c r="W178" s="2">
        <f t="shared" si="16"/>
        <v>0.57563826485480196</v>
      </c>
      <c r="X178" s="29">
        <f t="shared" si="17"/>
        <v>0.33135941196504715</v>
      </c>
      <c r="Y178" s="22"/>
      <c r="Z178" s="22"/>
    </row>
    <row r="179" spans="1:26">
      <c r="A179" s="22"/>
      <c r="B179" s="28">
        <v>169</v>
      </c>
      <c r="C179" s="73">
        <v>2.5461945899078251</v>
      </c>
      <c r="D179" s="73">
        <v>0.4597622511003186</v>
      </c>
      <c r="E179" s="73">
        <v>-0.94190763609208061</v>
      </c>
      <c r="F179" s="73">
        <v>0.18947653331598829</v>
      </c>
      <c r="G179" s="73">
        <v>-1.3934888069666518</v>
      </c>
      <c r="H179" s="73">
        <v>-6.8800134820796555E-2</v>
      </c>
      <c r="I179" s="76">
        <v>0.9043624572528125</v>
      </c>
      <c r="J179" s="2">
        <f t="shared" si="12"/>
        <v>0.11234109479151581</v>
      </c>
      <c r="K179" s="2">
        <f t="shared" si="13"/>
        <v>0.79202136246129673</v>
      </c>
      <c r="L179" s="29">
        <f t="shared" si="14"/>
        <v>0.62729783859504873</v>
      </c>
      <c r="M179" s="62"/>
      <c r="N179" s="28">
        <v>369</v>
      </c>
      <c r="O179" s="2">
        <v>0.84452255121284048</v>
      </c>
      <c r="P179" s="2">
        <v>-0.91791188023202419</v>
      </c>
      <c r="Q179" s="2">
        <v>-0.42224067947246324</v>
      </c>
      <c r="R179" s="2">
        <v>-0.5146298672413685</v>
      </c>
      <c r="S179" s="2">
        <v>7.7281672227588784E-3</v>
      </c>
      <c r="T179" s="2">
        <v>0.62561318318429748</v>
      </c>
      <c r="U179" s="69">
        <v>0.23504507015759163</v>
      </c>
      <c r="V179" s="2">
        <f t="shared" si="15"/>
        <v>0.13373506967928153</v>
      </c>
      <c r="W179" s="2">
        <f t="shared" si="16"/>
        <v>0.1013100004783101</v>
      </c>
      <c r="X179" s="29">
        <f t="shared" si="17"/>
        <v>1.0263716196915192E-2</v>
      </c>
      <c r="Y179" s="22"/>
      <c r="Z179" s="22"/>
    </row>
    <row r="180" spans="1:26">
      <c r="A180" s="22"/>
      <c r="B180" s="28">
        <v>170</v>
      </c>
      <c r="C180" s="73">
        <v>0.31625432032687883</v>
      </c>
      <c r="D180" s="73">
        <v>1.9463599428322615</v>
      </c>
      <c r="E180" s="73">
        <v>-0.25844977817541004</v>
      </c>
      <c r="F180" s="73">
        <v>-1.4290219883989321E-2</v>
      </c>
      <c r="G180" s="73">
        <v>-0.38743620850855437</v>
      </c>
      <c r="H180" s="73">
        <v>0.42456942902010253</v>
      </c>
      <c r="I180" s="76">
        <v>0.33296087833829457</v>
      </c>
      <c r="J180" s="2">
        <f t="shared" si="12"/>
        <v>-0.32821255650586895</v>
      </c>
      <c r="K180" s="2">
        <f t="shared" si="13"/>
        <v>0.66117343484416358</v>
      </c>
      <c r="L180" s="29">
        <f t="shared" si="14"/>
        <v>0.43715031094362944</v>
      </c>
      <c r="M180" s="62"/>
      <c r="N180" s="28">
        <v>370</v>
      </c>
      <c r="O180" s="2">
        <v>-0.7233830244341195</v>
      </c>
      <c r="P180" s="2">
        <v>-1.1234994183712539</v>
      </c>
      <c r="Q180" s="2">
        <v>-0.13076576766316153</v>
      </c>
      <c r="R180" s="2">
        <v>-0.8204944655893166</v>
      </c>
      <c r="S180" s="2">
        <v>0.19760931536093987</v>
      </c>
      <c r="T180" s="2">
        <v>0.37173628797401143</v>
      </c>
      <c r="U180" s="69">
        <v>-1.7947733678504831</v>
      </c>
      <c r="V180" s="2">
        <f t="shared" si="15"/>
        <v>0.22649794551276439</v>
      </c>
      <c r="W180" s="2">
        <f t="shared" si="16"/>
        <v>-2.0212713133632474</v>
      </c>
      <c r="X180" s="29">
        <f t="shared" si="17"/>
        <v>4.0855377222251867</v>
      </c>
      <c r="Y180" s="22"/>
      <c r="Z180" s="22"/>
    </row>
    <row r="181" spans="1:26">
      <c r="A181" s="22"/>
      <c r="B181" s="28">
        <v>171</v>
      </c>
      <c r="C181" s="73">
        <v>-0.28458541281550515</v>
      </c>
      <c r="D181" s="73">
        <v>-0.77356479162969771</v>
      </c>
      <c r="E181" s="73">
        <v>2.013210223834327</v>
      </c>
      <c r="F181" s="73">
        <v>-0.50849335952007313</v>
      </c>
      <c r="G181" s="73">
        <v>-7.2586390512479448E-2</v>
      </c>
      <c r="H181" s="73">
        <v>0.45280032886614191</v>
      </c>
      <c r="I181" s="76">
        <v>0.10261101405769001</v>
      </c>
      <c r="J181" s="2">
        <f t="shared" si="12"/>
        <v>0.23900379696350652</v>
      </c>
      <c r="K181" s="2">
        <f t="shared" si="13"/>
        <v>-0.13639278290581652</v>
      </c>
      <c r="L181" s="29">
        <f t="shared" si="14"/>
        <v>1.8602991228793195E-2</v>
      </c>
      <c r="M181" s="62"/>
      <c r="N181" s="28">
        <v>371</v>
      </c>
      <c r="O181" s="2">
        <v>-0.67324934818901583</v>
      </c>
      <c r="P181" s="2">
        <v>0.75045188852248756</v>
      </c>
      <c r="Q181" s="2">
        <v>-1.2083938118563327</v>
      </c>
      <c r="R181" s="2">
        <v>-0.11410689626882363</v>
      </c>
      <c r="S181" s="2">
        <v>1.5569611023522667E-2</v>
      </c>
      <c r="T181" s="2">
        <v>0.45872877136572243</v>
      </c>
      <c r="U181" s="69">
        <v>-1.3703423570196971</v>
      </c>
      <c r="V181" s="2">
        <f t="shared" si="15"/>
        <v>-0.19176196678828242</v>
      </c>
      <c r="W181" s="2">
        <f t="shared" si="16"/>
        <v>-1.1785803902314147</v>
      </c>
      <c r="X181" s="29">
        <f t="shared" si="17"/>
        <v>1.3890517362380337</v>
      </c>
      <c r="Y181" s="22"/>
      <c r="Z181" s="22"/>
    </row>
    <row r="182" spans="1:26">
      <c r="A182" s="22"/>
      <c r="B182" s="28">
        <v>172</v>
      </c>
      <c r="C182" s="73">
        <v>-1.7701024779742789</v>
      </c>
      <c r="D182" s="73">
        <v>-1.2299946428344184</v>
      </c>
      <c r="E182" s="73">
        <v>-0.20975015246174714</v>
      </c>
      <c r="F182" s="73">
        <v>-0.66002885149179236</v>
      </c>
      <c r="G182" s="73">
        <v>-0.18134381892941939</v>
      </c>
      <c r="H182" s="73">
        <v>-4.5386976699359115E-2</v>
      </c>
      <c r="I182" s="76">
        <v>-1.130557897746221</v>
      </c>
      <c r="J182" s="2">
        <f t="shared" si="12"/>
        <v>0.36090231063816297</v>
      </c>
      <c r="K182" s="2">
        <f t="shared" si="13"/>
        <v>-1.491460208384384</v>
      </c>
      <c r="L182" s="29">
        <f t="shared" si="14"/>
        <v>2.2244535531939902</v>
      </c>
      <c r="M182" s="62"/>
      <c r="N182" s="28">
        <v>372</v>
      </c>
      <c r="O182" s="2">
        <v>-0.69438331522498342</v>
      </c>
      <c r="P182" s="2">
        <v>-0.97303860044039281</v>
      </c>
      <c r="Q182" s="2">
        <v>1.8880809368490328</v>
      </c>
      <c r="R182" s="2">
        <v>-0.11156666487240578</v>
      </c>
      <c r="S182" s="2">
        <v>0.48125539783221538</v>
      </c>
      <c r="T182" s="2">
        <v>0.95642928446208342</v>
      </c>
      <c r="U182" s="69">
        <v>-1.0337586183049354</v>
      </c>
      <c r="V182" s="2">
        <f t="shared" si="15"/>
        <v>0.10722253651035051</v>
      </c>
      <c r="W182" s="2">
        <f t="shared" si="16"/>
        <v>-1.1409811548152859</v>
      </c>
      <c r="X182" s="29">
        <f t="shared" si="17"/>
        <v>1.3018379956436235</v>
      </c>
      <c r="Y182" s="22"/>
      <c r="Z182" s="22"/>
    </row>
    <row r="183" spans="1:26">
      <c r="A183" s="22"/>
      <c r="B183" s="28">
        <v>173</v>
      </c>
      <c r="C183" s="73">
        <v>-0.95924113597019567</v>
      </c>
      <c r="D183" s="73">
        <v>0.61414692944750959</v>
      </c>
      <c r="E183" s="73">
        <v>-0.72288676550797559</v>
      </c>
      <c r="F183" s="73">
        <v>0.97700449076856244</v>
      </c>
      <c r="G183" s="73">
        <v>-0.55033396299846093</v>
      </c>
      <c r="H183" s="73">
        <v>-8.2845343146106643E-2</v>
      </c>
      <c r="I183" s="76">
        <v>1.195531238194415</v>
      </c>
      <c r="J183" s="2">
        <f t="shared" si="12"/>
        <v>-7.4247961313504238E-2</v>
      </c>
      <c r="K183" s="2">
        <f t="shared" si="13"/>
        <v>1.2697791995079193</v>
      </c>
      <c r="L183" s="29">
        <f t="shared" si="14"/>
        <v>1.6123392155029723</v>
      </c>
      <c r="M183" s="62"/>
      <c r="N183" s="28">
        <v>373</v>
      </c>
      <c r="O183" s="2">
        <v>-1.0536189476959641</v>
      </c>
      <c r="P183" s="2">
        <v>-1.1773111621643746</v>
      </c>
      <c r="Q183" s="2">
        <v>2.3704738342741027</v>
      </c>
      <c r="R183" s="2">
        <v>-0.78859530958182378</v>
      </c>
      <c r="S183" s="2">
        <v>0.5512230048486757</v>
      </c>
      <c r="T183" s="2">
        <v>0.33529522191705941</v>
      </c>
      <c r="U183" s="69">
        <v>-2.1416842999554113</v>
      </c>
      <c r="V183" s="2">
        <f t="shared" si="15"/>
        <v>0.25908840959231616</v>
      </c>
      <c r="W183" s="2">
        <f t="shared" si="16"/>
        <v>-2.4007727095477276</v>
      </c>
      <c r="X183" s="29">
        <f t="shared" si="17"/>
        <v>5.7637096029091373</v>
      </c>
      <c r="Y183" s="22"/>
      <c r="Z183" s="22"/>
    </row>
    <row r="184" spans="1:26">
      <c r="A184" s="22"/>
      <c r="B184" s="28">
        <v>174</v>
      </c>
      <c r="C184" s="73">
        <v>0.41723991695219637</v>
      </c>
      <c r="D184" s="73">
        <v>1.427927686674713</v>
      </c>
      <c r="E184" s="73">
        <v>0.18083795496283694</v>
      </c>
      <c r="F184" s="73">
        <v>-7.374305481058134E-2</v>
      </c>
      <c r="G184" s="73">
        <v>0.59246736228890928</v>
      </c>
      <c r="H184" s="73">
        <v>0.7072092130486427</v>
      </c>
      <c r="I184" s="76">
        <v>-0.36506799083334207</v>
      </c>
      <c r="J184" s="2">
        <f t="shared" si="12"/>
        <v>-0.44536725245356051</v>
      </c>
      <c r="K184" s="2">
        <f t="shared" si="13"/>
        <v>8.0299261620218443E-2</v>
      </c>
      <c r="L184" s="29">
        <f t="shared" si="14"/>
        <v>6.4479714167522866E-3</v>
      </c>
      <c r="M184" s="62"/>
      <c r="N184" s="28">
        <v>374</v>
      </c>
      <c r="O184" s="2">
        <v>-0.89123042608289949</v>
      </c>
      <c r="P184" s="2">
        <v>0.45660341875210009</v>
      </c>
      <c r="Q184" s="2">
        <v>1.8782533588252941</v>
      </c>
      <c r="R184" s="2">
        <v>-0.51237103463597278</v>
      </c>
      <c r="S184" s="2">
        <v>0.67818167763980319</v>
      </c>
      <c r="T184" s="2">
        <v>0.85485755148761744</v>
      </c>
      <c r="U184" s="69">
        <v>-0.34192103316536204</v>
      </c>
      <c r="V184" s="2">
        <f t="shared" si="15"/>
        <v>-0.15183948835170688</v>
      </c>
      <c r="W184" s="2">
        <f t="shared" si="16"/>
        <v>-0.19008154481365516</v>
      </c>
      <c r="X184" s="29">
        <f t="shared" si="17"/>
        <v>3.6130993678745595E-2</v>
      </c>
      <c r="Y184" s="22"/>
      <c r="Z184" s="22"/>
    </row>
    <row r="185" spans="1:26">
      <c r="A185" s="22"/>
      <c r="B185" s="28">
        <v>175</v>
      </c>
      <c r="C185" s="73">
        <v>-0.1880952581642294</v>
      </c>
      <c r="D185" s="73">
        <v>0.71245589363308381</v>
      </c>
      <c r="E185" s="73">
        <v>-0.90477830275536553</v>
      </c>
      <c r="F185" s="73">
        <v>-0.47707512628022913</v>
      </c>
      <c r="G185" s="73">
        <v>0.52284167227126299</v>
      </c>
      <c r="H185" s="73">
        <v>0.66584169339322885</v>
      </c>
      <c r="I185" s="76">
        <v>0.2170379913585436</v>
      </c>
      <c r="J185" s="2">
        <f t="shared" si="12"/>
        <v>-0.28104365677900173</v>
      </c>
      <c r="K185" s="2">
        <f t="shared" si="13"/>
        <v>0.4980816481375453</v>
      </c>
      <c r="L185" s="29">
        <f t="shared" si="14"/>
        <v>0.24808532821141349</v>
      </c>
      <c r="M185" s="62"/>
      <c r="N185" s="28">
        <v>375</v>
      </c>
      <c r="O185" s="2">
        <v>0.9848557984169487</v>
      </c>
      <c r="P185" s="2">
        <v>-0.60547214836803909</v>
      </c>
      <c r="Q185" s="2">
        <v>5.7766035580515407E-2</v>
      </c>
      <c r="R185" s="2">
        <v>-0.46551215441676447</v>
      </c>
      <c r="S185" s="2">
        <v>0.67505139284202409</v>
      </c>
      <c r="T185" s="2">
        <v>0.59850366447929082</v>
      </c>
      <c r="U185" s="69">
        <v>-5.4818897165311284E-2</v>
      </c>
      <c r="V185" s="2">
        <f t="shared" si="15"/>
        <v>-3.888769370113114E-2</v>
      </c>
      <c r="W185" s="2">
        <f t="shared" si="16"/>
        <v>-1.5931203464180144E-2</v>
      </c>
      <c r="X185" s="29">
        <f t="shared" si="17"/>
        <v>2.5380324381710543E-4</v>
      </c>
      <c r="Y185" s="22"/>
      <c r="Z185" s="22"/>
    </row>
    <row r="186" spans="1:26">
      <c r="A186" s="22"/>
      <c r="B186" s="28">
        <v>176</v>
      </c>
      <c r="C186" s="73">
        <v>-0.75367608061570801</v>
      </c>
      <c r="D186" s="73">
        <v>-1.0801330965733338</v>
      </c>
      <c r="E186" s="73">
        <v>-0.10656301567795406</v>
      </c>
      <c r="F186" s="73">
        <v>-0.37142061808344079</v>
      </c>
      <c r="G186" s="73">
        <v>-1.5750066071498398E-2</v>
      </c>
      <c r="H186" s="73">
        <v>0.25446568180946816</v>
      </c>
      <c r="I186" s="76">
        <v>0.18274470603076098</v>
      </c>
      <c r="J186" s="2">
        <f t="shared" si="12"/>
        <v>0.23036688069786737</v>
      </c>
      <c r="K186" s="2">
        <f t="shared" si="13"/>
        <v>-4.7622174667106387E-2</v>
      </c>
      <c r="L186" s="29">
        <f t="shared" si="14"/>
        <v>2.2678715200243893E-3</v>
      </c>
      <c r="M186" s="62"/>
      <c r="N186" s="28">
        <v>376</v>
      </c>
      <c r="O186" s="2">
        <v>-1.3831257673267041</v>
      </c>
      <c r="P186" s="2">
        <v>-0.64803915363616027</v>
      </c>
      <c r="Q186" s="2">
        <v>1.1155585456060568</v>
      </c>
      <c r="R186" s="2">
        <v>-0.64703929313959108</v>
      </c>
      <c r="S186" s="2">
        <v>0.51848851226859349</v>
      </c>
      <c r="T186" s="2">
        <v>0.65232514964684596</v>
      </c>
      <c r="U186" s="69">
        <v>2.7698856185309578E-2</v>
      </c>
      <c r="V186" s="2">
        <f t="shared" si="15"/>
        <v>9.7607525677531878E-2</v>
      </c>
      <c r="W186" s="2">
        <f t="shared" si="16"/>
        <v>-6.9908669492222297E-2</v>
      </c>
      <c r="X186" s="29">
        <f t="shared" si="17"/>
        <v>4.8872220701727722E-3</v>
      </c>
      <c r="Y186" s="22"/>
      <c r="Z186" s="22"/>
    </row>
    <row r="187" spans="1:26">
      <c r="A187" s="22"/>
      <c r="B187" s="28">
        <v>177</v>
      </c>
      <c r="C187" s="73">
        <v>-0.98791145655479862</v>
      </c>
      <c r="D187" s="73">
        <v>0.16265741870443881</v>
      </c>
      <c r="E187" s="73">
        <v>-1.0770194347513262</v>
      </c>
      <c r="F187" s="73">
        <v>-0.36666723393859241</v>
      </c>
      <c r="G187" s="73">
        <v>0.56082767683455448</v>
      </c>
      <c r="H187" s="73">
        <v>0.25868230231728168</v>
      </c>
      <c r="I187" s="76">
        <v>6.8926209073662106E-2</v>
      </c>
      <c r="J187" s="2">
        <f t="shared" si="12"/>
        <v>-0.15149881163911344</v>
      </c>
      <c r="K187" s="2">
        <f t="shared" si="13"/>
        <v>0.22042502071277553</v>
      </c>
      <c r="L187" s="29">
        <f t="shared" si="14"/>
        <v>4.8587189756227521E-2</v>
      </c>
      <c r="M187" s="62"/>
      <c r="N187" s="28">
        <v>377</v>
      </c>
      <c r="O187" s="2">
        <v>2.252309565075429</v>
      </c>
      <c r="P187" s="2">
        <v>0.74084976114854151</v>
      </c>
      <c r="Q187" s="2">
        <v>0.10552426098492042</v>
      </c>
      <c r="R187" s="2">
        <v>0.11590833587735823</v>
      </c>
      <c r="S187" s="2">
        <v>0.49947226612183077</v>
      </c>
      <c r="T187" s="2">
        <v>0.7661057362102921</v>
      </c>
      <c r="U187" s="69">
        <v>7.1797605588312047E-3</v>
      </c>
      <c r="V187" s="2">
        <f t="shared" si="15"/>
        <v>-0.34657650192671768</v>
      </c>
      <c r="W187" s="2">
        <f t="shared" si="16"/>
        <v>0.35375626248554887</v>
      </c>
      <c r="X187" s="29">
        <f t="shared" si="17"/>
        <v>0.12514349324774454</v>
      </c>
      <c r="Y187" s="22"/>
      <c r="Z187" s="22"/>
    </row>
    <row r="188" spans="1:26">
      <c r="A188" s="22"/>
      <c r="B188" s="28">
        <v>178</v>
      </c>
      <c r="C188" s="73">
        <v>0.18260940483289337</v>
      </c>
      <c r="D188" s="73">
        <v>-0.34103704692682962</v>
      </c>
      <c r="E188" s="73">
        <v>-0.20885572526657992</v>
      </c>
      <c r="F188" s="73">
        <v>-0.27063233888874844</v>
      </c>
      <c r="G188" s="73">
        <v>-3.371626132666102E-3</v>
      </c>
      <c r="H188" s="73">
        <v>-0.49102980298776322</v>
      </c>
      <c r="I188" s="76">
        <v>0.37421697944478588</v>
      </c>
      <c r="J188" s="2">
        <f t="shared" si="12"/>
        <v>0.11418697198546557</v>
      </c>
      <c r="K188" s="2">
        <f t="shared" si="13"/>
        <v>0.26003000745932031</v>
      </c>
      <c r="L188" s="29">
        <f t="shared" si="14"/>
        <v>6.7615604779294181E-2</v>
      </c>
      <c r="M188" s="62"/>
      <c r="N188" s="28">
        <v>378</v>
      </c>
      <c r="O188" s="2">
        <v>-1.4156890801349493</v>
      </c>
      <c r="P188" s="2">
        <v>-1.1350188163040258</v>
      </c>
      <c r="Q188" s="2">
        <v>-1.1250891682837969</v>
      </c>
      <c r="R188" s="2">
        <v>-0.85931712373195601</v>
      </c>
      <c r="S188" s="2">
        <v>0.66493550243805011</v>
      </c>
      <c r="T188" s="2">
        <v>0.77769653936151051</v>
      </c>
      <c r="U188" s="69">
        <v>-0.27670677204544092</v>
      </c>
      <c r="V188" s="2">
        <f t="shared" si="15"/>
        <v>9.815535929460259E-2</v>
      </c>
      <c r="W188" s="2">
        <f t="shared" si="16"/>
        <v>-0.37486213134004354</v>
      </c>
      <c r="X188" s="29">
        <f t="shared" si="17"/>
        <v>0.14052161751280004</v>
      </c>
      <c r="Y188" s="22"/>
      <c r="Z188" s="22"/>
    </row>
    <row r="189" spans="1:26">
      <c r="A189" s="22"/>
      <c r="B189" s="28">
        <v>179</v>
      </c>
      <c r="C189" s="73">
        <v>-0.71040476523471863</v>
      </c>
      <c r="D189" s="73">
        <v>-1.1299560381700002</v>
      </c>
      <c r="E189" s="73">
        <v>4.7041980214433177E-2</v>
      </c>
      <c r="F189" s="73">
        <v>-0.6718983298002329</v>
      </c>
      <c r="G189" s="73">
        <v>0.63606425782087872</v>
      </c>
      <c r="H189" s="73">
        <v>0.49173603031806684</v>
      </c>
      <c r="I189" s="76">
        <v>-1.3182048279931589</v>
      </c>
      <c r="J189" s="2">
        <f t="shared" si="12"/>
        <v>0.11143883826815806</v>
      </c>
      <c r="K189" s="2">
        <f t="shared" si="13"/>
        <v>-1.429643666261317</v>
      </c>
      <c r="L189" s="29">
        <f t="shared" si="14"/>
        <v>2.0438810124811</v>
      </c>
      <c r="M189" s="62"/>
      <c r="N189" s="28">
        <v>379</v>
      </c>
      <c r="O189" s="2">
        <v>1.1843118973811462</v>
      </c>
      <c r="P189" s="2">
        <v>2.006504592682457</v>
      </c>
      <c r="Q189" s="2">
        <v>0.58815831944976016</v>
      </c>
      <c r="R189" s="2">
        <v>1.1153265002638606</v>
      </c>
      <c r="S189" s="2">
        <v>9.4355414416924618E-2</v>
      </c>
      <c r="T189" s="2">
        <v>-1.5886616516405301</v>
      </c>
      <c r="U189" s="69">
        <v>0.23336880344263897</v>
      </c>
      <c r="V189" s="2">
        <f t="shared" si="15"/>
        <v>-0.37571948685698331</v>
      </c>
      <c r="W189" s="2">
        <f t="shared" si="16"/>
        <v>0.6090882902996223</v>
      </c>
      <c r="X189" s="29">
        <f t="shared" si="17"/>
        <v>0.370988545380117</v>
      </c>
      <c r="Y189" s="22"/>
      <c r="Z189" s="22"/>
    </row>
    <row r="190" spans="1:26">
      <c r="A190" s="22"/>
      <c r="B190" s="28">
        <v>180</v>
      </c>
      <c r="C190" s="73">
        <v>-1.1551547380104044</v>
      </c>
      <c r="D190" s="73">
        <v>-1.0340394718330392</v>
      </c>
      <c r="E190" s="73">
        <v>0.12058417863021825</v>
      </c>
      <c r="F190" s="73">
        <v>-0.70851649088002988</v>
      </c>
      <c r="G190" s="73">
        <v>0.65093799270753627</v>
      </c>
      <c r="H190" s="73">
        <v>0.41857992451161602</v>
      </c>
      <c r="I190" s="76">
        <v>-1.5770746244314395</v>
      </c>
      <c r="J190" s="2">
        <f t="shared" si="12"/>
        <v>0.11158104888219073</v>
      </c>
      <c r="K190" s="2">
        <f t="shared" si="13"/>
        <v>-1.6886556733136302</v>
      </c>
      <c r="L190" s="29">
        <f t="shared" si="14"/>
        <v>2.8515579830143096</v>
      </c>
      <c r="M190" s="62"/>
      <c r="N190" s="28">
        <v>380</v>
      </c>
      <c r="O190" s="2">
        <v>0.60935533976002554</v>
      </c>
      <c r="P190" s="2">
        <v>0.43014528524881007</v>
      </c>
      <c r="Q190" s="2">
        <v>-1.2127778889351453</v>
      </c>
      <c r="R190" s="2">
        <v>1.0742103260136318</v>
      </c>
      <c r="S190" s="2">
        <v>-1.6793220423391759</v>
      </c>
      <c r="T190" s="2">
        <v>-4.0698434958504865</v>
      </c>
      <c r="U190" s="69">
        <v>-0.18654746711490602</v>
      </c>
      <c r="V190" s="2">
        <f t="shared" si="15"/>
        <v>0.393415806804915</v>
      </c>
      <c r="W190" s="2">
        <f t="shared" si="16"/>
        <v>-0.57996327391982105</v>
      </c>
      <c r="X190" s="29">
        <f t="shared" si="17"/>
        <v>0.33635739909579737</v>
      </c>
      <c r="Y190" s="22"/>
      <c r="Z190" s="22"/>
    </row>
    <row r="191" spans="1:26">
      <c r="A191" s="22"/>
      <c r="B191" s="28">
        <v>181</v>
      </c>
      <c r="C191" s="73">
        <v>-0.83500544203377358</v>
      </c>
      <c r="D191" s="73">
        <v>-0.86964008276360327</v>
      </c>
      <c r="E191" s="73">
        <v>-0.35789773215170834</v>
      </c>
      <c r="F191" s="73">
        <v>-0.45177682668199215</v>
      </c>
      <c r="G191" s="73">
        <v>0.56806421434926202</v>
      </c>
      <c r="H191" s="73">
        <v>4.2164839070475947E-2</v>
      </c>
      <c r="I191" s="76">
        <v>0.2837427519090302</v>
      </c>
      <c r="J191" s="2">
        <f t="shared" si="12"/>
        <v>8.3412376359076584E-2</v>
      </c>
      <c r="K191" s="2">
        <f t="shared" si="13"/>
        <v>0.20033037554995362</v>
      </c>
      <c r="L191" s="29">
        <f t="shared" si="14"/>
        <v>4.0132259367985451E-2</v>
      </c>
      <c r="M191" s="62"/>
      <c r="N191" s="28">
        <v>381</v>
      </c>
      <c r="O191" s="2">
        <v>-0.94180421709152673</v>
      </c>
      <c r="P191" s="2">
        <v>-1.2360296171457794</v>
      </c>
      <c r="Q191" s="2">
        <v>1.8264017274798205</v>
      </c>
      <c r="R191" s="2">
        <v>-0.84773514376003589</v>
      </c>
      <c r="S191" s="2">
        <v>0.43509485960685351</v>
      </c>
      <c r="T191" s="2">
        <v>9.6391960768689292E-2</v>
      </c>
      <c r="U191" s="69">
        <v>-2.0916023847235872</v>
      </c>
      <c r="V191" s="2">
        <f t="shared" si="15"/>
        <v>0.29435554834012556</v>
      </c>
      <c r="W191" s="2">
        <f t="shared" si="16"/>
        <v>-2.3859579330637128</v>
      </c>
      <c r="X191" s="29">
        <f t="shared" si="17"/>
        <v>5.6927952583496646</v>
      </c>
      <c r="Y191" s="22"/>
      <c r="Z191" s="22"/>
    </row>
    <row r="192" spans="1:26">
      <c r="A192" s="22"/>
      <c r="B192" s="28">
        <v>182</v>
      </c>
      <c r="C192" s="73">
        <v>0.15315342011104144</v>
      </c>
      <c r="D192" s="73">
        <v>-0.54334157858740129</v>
      </c>
      <c r="E192" s="73">
        <v>-0.54241194305394591</v>
      </c>
      <c r="F192" s="73">
        <v>-0.60167078927558582</v>
      </c>
      <c r="G192" s="73">
        <v>0.45158958003028715</v>
      </c>
      <c r="H192" s="73">
        <v>0.61232881190964183</v>
      </c>
      <c r="I192" s="76">
        <v>-2.2787381370505379E-2</v>
      </c>
      <c r="J192" s="2">
        <f t="shared" si="12"/>
        <v>-1.2724457806398567E-2</v>
      </c>
      <c r="K192" s="2">
        <f t="shared" si="13"/>
        <v>-1.0062923564106811E-2</v>
      </c>
      <c r="L192" s="29">
        <f t="shared" si="14"/>
        <v>1.0126243065705613E-4</v>
      </c>
      <c r="M192" s="62"/>
      <c r="N192" s="28">
        <v>382</v>
      </c>
      <c r="O192" s="2">
        <v>1.3224919072364245</v>
      </c>
      <c r="P192" s="2">
        <v>-0.91286514353124282</v>
      </c>
      <c r="Q192" s="2">
        <v>-0.96770010800659545</v>
      </c>
      <c r="R192" s="2">
        <v>-0.10071464266813367</v>
      </c>
      <c r="S192" s="2">
        <v>0.52678027418528273</v>
      </c>
      <c r="T192" s="2">
        <v>0.5043351547422108</v>
      </c>
      <c r="U192" s="69">
        <v>-2.4162585734303157E-2</v>
      </c>
      <c r="V192" s="2">
        <f t="shared" si="15"/>
        <v>-1.7997674361686873E-2</v>
      </c>
      <c r="W192" s="2">
        <f t="shared" si="16"/>
        <v>-6.1649113726162837E-3</v>
      </c>
      <c r="X192" s="29">
        <f t="shared" si="17"/>
        <v>3.8006132232213591E-5</v>
      </c>
      <c r="Y192" s="22"/>
      <c r="Z192" s="22"/>
    </row>
    <row r="193" spans="1:26">
      <c r="A193" s="22"/>
      <c r="B193" s="28">
        <v>183</v>
      </c>
      <c r="C193" s="73">
        <v>-0.12465411727755979</v>
      </c>
      <c r="D193" s="73">
        <v>1.0602232568084251</v>
      </c>
      <c r="E193" s="73">
        <v>1.7569160837680913</v>
      </c>
      <c r="F193" s="73">
        <v>0.21990387598798222</v>
      </c>
      <c r="G193" s="73">
        <v>-7.2973484420754187E-2</v>
      </c>
      <c r="H193" s="73">
        <v>3.3364309117160491E-2</v>
      </c>
      <c r="I193" s="76">
        <v>0.38808112584994681</v>
      </c>
      <c r="J193" s="2">
        <f t="shared" si="12"/>
        <v>-0.144050282951072</v>
      </c>
      <c r="K193" s="2">
        <f t="shared" si="13"/>
        <v>0.53213140880101883</v>
      </c>
      <c r="L193" s="29">
        <f t="shared" si="14"/>
        <v>0.28316383623255703</v>
      </c>
      <c r="M193" s="62"/>
      <c r="N193" s="28">
        <v>383</v>
      </c>
      <c r="O193" s="2">
        <v>-0.54907890843713125</v>
      </c>
      <c r="P193" s="2">
        <v>-0.16665770931896709</v>
      </c>
      <c r="Q193" s="2">
        <v>0.67593765294740138</v>
      </c>
      <c r="R193" s="2">
        <v>-0.34190547943503158</v>
      </c>
      <c r="S193" s="2">
        <v>0.56613163157200352</v>
      </c>
      <c r="T193" s="2">
        <v>-0.13960160629582399</v>
      </c>
      <c r="U193" s="69">
        <v>0.27979737121382764</v>
      </c>
      <c r="V193" s="2">
        <f t="shared" si="15"/>
        <v>-9.8529236982109435E-4</v>
      </c>
      <c r="W193" s="2">
        <f t="shared" si="16"/>
        <v>0.28078266358364873</v>
      </c>
      <c r="X193" s="29">
        <f t="shared" si="17"/>
        <v>7.8838904169128463E-2</v>
      </c>
      <c r="Y193" s="22"/>
      <c r="Z193" s="22"/>
    </row>
    <row r="194" spans="1:26">
      <c r="A194" s="22"/>
      <c r="B194" s="28">
        <v>184</v>
      </c>
      <c r="C194" s="73">
        <v>-0.6532687993809746</v>
      </c>
      <c r="D194" s="73">
        <v>-1.2479832840178462</v>
      </c>
      <c r="E194" s="73">
        <v>0.30893892668642725</v>
      </c>
      <c r="F194" s="73">
        <v>-0.54801436503504808</v>
      </c>
      <c r="G194" s="73">
        <v>0.6014943886485502</v>
      </c>
      <c r="H194" s="73">
        <v>0.10828467364296299</v>
      </c>
      <c r="I194" s="76">
        <v>0.31882991842973418</v>
      </c>
      <c r="J194" s="2">
        <f t="shared" si="12"/>
        <v>0.16727999497668058</v>
      </c>
      <c r="K194" s="2">
        <f t="shared" si="13"/>
        <v>0.1515499234530536</v>
      </c>
      <c r="L194" s="29">
        <f t="shared" si="14"/>
        <v>2.2967379298626404E-2</v>
      </c>
      <c r="M194" s="62"/>
      <c r="N194" s="28">
        <v>384</v>
      </c>
      <c r="O194" s="2">
        <v>0.46632722291750844</v>
      </c>
      <c r="P194" s="2">
        <v>1.9316944026236493</v>
      </c>
      <c r="Q194" s="2">
        <v>0.74802143080776029</v>
      </c>
      <c r="R194" s="2">
        <v>0.22776290648820355</v>
      </c>
      <c r="S194" s="2">
        <v>0.43524518506962101</v>
      </c>
      <c r="T194" s="2">
        <v>0.81461316714361409</v>
      </c>
      <c r="U194" s="69">
        <v>-8.5825478917981757E-2</v>
      </c>
      <c r="V194" s="2">
        <f t="shared" si="15"/>
        <v>-0.50894413873055466</v>
      </c>
      <c r="W194" s="2">
        <f t="shared" si="16"/>
        <v>0.42311865981257291</v>
      </c>
      <c r="X194" s="29">
        <f t="shared" si="17"/>
        <v>0.17902940028158779</v>
      </c>
      <c r="Y194" s="22"/>
      <c r="Z194" s="22"/>
    </row>
    <row r="195" spans="1:26">
      <c r="A195" s="22"/>
      <c r="B195" s="28">
        <v>185</v>
      </c>
      <c r="C195" s="73">
        <v>0.44525531859769096</v>
      </c>
      <c r="D195" s="73">
        <v>1.5621954522953028</v>
      </c>
      <c r="E195" s="73">
        <v>2.1222700947162134</v>
      </c>
      <c r="F195" s="73">
        <v>0.51156427867900811</v>
      </c>
      <c r="G195" s="73">
        <v>-0.97485834054809539</v>
      </c>
      <c r="H195" s="73">
        <v>-3.4390148057088163</v>
      </c>
      <c r="I195" s="76">
        <v>1.1997305291306897</v>
      </c>
      <c r="J195" s="2">
        <f t="shared" si="12"/>
        <v>0.19739014524374104</v>
      </c>
      <c r="K195" s="2">
        <f t="shared" si="13"/>
        <v>1.0023403838869487</v>
      </c>
      <c r="L195" s="29">
        <f t="shared" si="14"/>
        <v>1.0046862451706358</v>
      </c>
      <c r="M195" s="62"/>
      <c r="N195" s="28">
        <v>385</v>
      </c>
      <c r="O195" s="2">
        <v>0.11877934965354196</v>
      </c>
      <c r="P195" s="2">
        <v>1.4318557029561285</v>
      </c>
      <c r="Q195" s="2">
        <v>-0.71577434311452792</v>
      </c>
      <c r="R195" s="2">
        <v>0.35851535421527303</v>
      </c>
      <c r="S195" s="2">
        <v>0.19766325635729787</v>
      </c>
      <c r="T195" s="2">
        <v>0.16360582315262168</v>
      </c>
      <c r="U195" s="69">
        <v>0.38710299897556144</v>
      </c>
      <c r="V195" s="2">
        <f t="shared" si="15"/>
        <v>-0.3728252615388768</v>
      </c>
      <c r="W195" s="2">
        <f t="shared" si="16"/>
        <v>0.75992826051443818</v>
      </c>
      <c r="X195" s="29">
        <f t="shared" si="17"/>
        <v>0.57749096112849985</v>
      </c>
      <c r="Y195" s="22"/>
      <c r="Z195" s="22"/>
    </row>
    <row r="196" spans="1:26">
      <c r="A196" s="22"/>
      <c r="B196" s="28">
        <v>186</v>
      </c>
      <c r="C196" s="73">
        <v>0.16469157537329082</v>
      </c>
      <c r="D196" s="73">
        <v>-0.66809726893100463</v>
      </c>
      <c r="E196" s="73">
        <v>-1.1956059839950097</v>
      </c>
      <c r="F196" s="73">
        <v>-0.65627544598627063</v>
      </c>
      <c r="G196" s="73">
        <v>0.54934888541131144</v>
      </c>
      <c r="H196" s="73">
        <v>0.35776713313747405</v>
      </c>
      <c r="I196" s="76">
        <v>-0.34305784175595272</v>
      </c>
      <c r="J196" s="2">
        <f t="shared" si="12"/>
        <v>-7.3291767551811639E-3</v>
      </c>
      <c r="K196" s="2">
        <f t="shared" si="13"/>
        <v>-0.33572866500077153</v>
      </c>
      <c r="L196" s="29">
        <f t="shared" si="14"/>
        <v>0.11271373650320028</v>
      </c>
      <c r="M196" s="62"/>
      <c r="N196" s="28">
        <v>386</v>
      </c>
      <c r="O196" s="2">
        <v>-0.26208864232659967</v>
      </c>
      <c r="P196" s="2">
        <v>-1.1927336248576399</v>
      </c>
      <c r="Q196" s="2">
        <v>0.2181436652974767</v>
      </c>
      <c r="R196" s="2">
        <v>-0.56434578036433714</v>
      </c>
      <c r="S196" s="2">
        <v>0.6360846620016386</v>
      </c>
      <c r="T196" s="2">
        <v>0.47733971356252669</v>
      </c>
      <c r="U196" s="69">
        <v>-0.15020972461304063</v>
      </c>
      <c r="V196" s="2">
        <f t="shared" si="15"/>
        <v>0.12921425847078788</v>
      </c>
      <c r="W196" s="2">
        <f t="shared" si="16"/>
        <v>-0.27942398308382854</v>
      </c>
      <c r="X196" s="29">
        <f t="shared" si="17"/>
        <v>7.8077762322431701E-2</v>
      </c>
      <c r="Y196" s="22"/>
      <c r="Z196" s="22"/>
    </row>
    <row r="197" spans="1:26">
      <c r="A197" s="22"/>
      <c r="B197" s="28">
        <v>187</v>
      </c>
      <c r="C197" s="73">
        <v>-1.0838715178442102</v>
      </c>
      <c r="D197" s="73">
        <v>-1.2102029132656889</v>
      </c>
      <c r="E197" s="73">
        <v>-0.71388121916600267</v>
      </c>
      <c r="F197" s="73">
        <v>-0.30715260906478092</v>
      </c>
      <c r="G197" s="73">
        <v>-0.2315501324834886</v>
      </c>
      <c r="H197" s="73">
        <v>0.15047881262799784</v>
      </c>
      <c r="I197" s="76">
        <v>-0.84329654409752919</v>
      </c>
      <c r="J197" s="2">
        <f t="shared" si="12"/>
        <v>0.29130387020451509</v>
      </c>
      <c r="K197" s="2">
        <f t="shared" si="13"/>
        <v>-1.1346004143020443</v>
      </c>
      <c r="L197" s="29">
        <f t="shared" si="14"/>
        <v>1.2873181001343705</v>
      </c>
      <c r="M197" s="62"/>
      <c r="N197" s="28">
        <v>387</v>
      </c>
      <c r="O197" s="2">
        <v>0.28370606943216847</v>
      </c>
      <c r="P197" s="2">
        <v>0.26357586922686332</v>
      </c>
      <c r="Q197" s="2">
        <v>1.254194224690854</v>
      </c>
      <c r="R197" s="2">
        <v>-0.41001818559475489</v>
      </c>
      <c r="S197" s="2">
        <v>0.15857459735439847</v>
      </c>
      <c r="T197" s="2">
        <v>-1.8970111363106967</v>
      </c>
      <c r="U197" s="69">
        <v>0.43570251325930009</v>
      </c>
      <c r="V197" s="2">
        <f t="shared" si="15"/>
        <v>0.13098195272522201</v>
      </c>
      <c r="W197" s="2">
        <f t="shared" si="16"/>
        <v>0.30472056053407809</v>
      </c>
      <c r="X197" s="29">
        <f t="shared" si="17"/>
        <v>9.2854620012202752E-2</v>
      </c>
      <c r="Y197" s="22"/>
      <c r="Z197" s="22"/>
    </row>
    <row r="198" spans="1:26">
      <c r="A198" s="22"/>
      <c r="B198" s="28">
        <v>188</v>
      </c>
      <c r="C198" s="73">
        <v>-0.30187663181999908</v>
      </c>
      <c r="D198" s="73">
        <v>-6.9892244566649789E-2</v>
      </c>
      <c r="E198" s="73">
        <v>-0.46702219501297781</v>
      </c>
      <c r="F198" s="73">
        <v>-0.4825221334358068</v>
      </c>
      <c r="G198" s="73">
        <v>0.6445628240424407</v>
      </c>
      <c r="H198" s="73">
        <v>0.74605257598632257</v>
      </c>
      <c r="I198" s="76">
        <v>-8.630263873761479E-3</v>
      </c>
      <c r="J198" s="2">
        <f t="shared" si="12"/>
        <v>-0.14986430833410902</v>
      </c>
      <c r="K198" s="2">
        <f t="shared" si="13"/>
        <v>0.14123404446034754</v>
      </c>
      <c r="L198" s="29">
        <f t="shared" si="14"/>
        <v>1.9947055314627427E-2</v>
      </c>
      <c r="M198" s="62"/>
      <c r="N198" s="28">
        <v>388</v>
      </c>
      <c r="O198" s="2">
        <v>1.0647889722832082</v>
      </c>
      <c r="P198" s="2">
        <v>0.67960910561357424</v>
      </c>
      <c r="Q198" s="2">
        <v>1.7980404649927029</v>
      </c>
      <c r="R198" s="2">
        <v>3.7803973350577196</v>
      </c>
      <c r="S198" s="2">
        <v>-0.40619623017277967</v>
      </c>
      <c r="T198" s="2">
        <v>-0.28658444916644399</v>
      </c>
      <c r="U198" s="69">
        <v>1.681130326992792</v>
      </c>
      <c r="V198" s="2">
        <f t="shared" si="15"/>
        <v>-0.31196218765771933</v>
      </c>
      <c r="W198" s="2">
        <f t="shared" si="16"/>
        <v>1.9930925146505114</v>
      </c>
      <c r="X198" s="29">
        <f t="shared" si="17"/>
        <v>3.9724177719558988</v>
      </c>
      <c r="Y198" s="22"/>
      <c r="Z198" s="22"/>
    </row>
    <row r="199" spans="1:26">
      <c r="A199" s="22"/>
      <c r="B199" s="28">
        <v>189</v>
      </c>
      <c r="C199" s="73">
        <v>-0.44253134206964628</v>
      </c>
      <c r="D199" s="73">
        <v>-1.203758962001555</v>
      </c>
      <c r="E199" s="73">
        <v>-1.2060025874819786</v>
      </c>
      <c r="F199" s="73">
        <v>-0.66655772262593904</v>
      </c>
      <c r="G199" s="73">
        <v>0.66295310130648677</v>
      </c>
      <c r="H199" s="73">
        <v>0.82067934918093333</v>
      </c>
      <c r="I199" s="76">
        <v>-1.7123726744435204</v>
      </c>
      <c r="J199" s="2">
        <f t="shared" si="12"/>
        <v>4.7101601569564042E-2</v>
      </c>
      <c r="K199" s="2">
        <f t="shared" si="13"/>
        <v>-1.7594742760130844</v>
      </c>
      <c r="L199" s="29">
        <f t="shared" si="14"/>
        <v>3.0957497279517674</v>
      </c>
      <c r="M199" s="62"/>
      <c r="N199" s="28">
        <v>389</v>
      </c>
      <c r="O199" s="2">
        <v>2.5758028343097288</v>
      </c>
      <c r="P199" s="2">
        <v>0.51863452558999912</v>
      </c>
      <c r="Q199" s="2">
        <v>-0.61782121074422713</v>
      </c>
      <c r="R199" s="2">
        <v>5.0877463118747466</v>
      </c>
      <c r="S199" s="2">
        <v>-2.7737247636667215</v>
      </c>
      <c r="T199" s="2">
        <v>-1.9168480277332465</v>
      </c>
      <c r="U199" s="69">
        <v>3.5936658569350239</v>
      </c>
      <c r="V199" s="2">
        <f t="shared" si="15"/>
        <v>5.9382159992679012E-2</v>
      </c>
      <c r="W199" s="2">
        <f t="shared" si="16"/>
        <v>3.534283696942345</v>
      </c>
      <c r="X199" s="29">
        <f t="shared" si="17"/>
        <v>12.49116125047245</v>
      </c>
      <c r="Y199" s="22"/>
      <c r="Z199" s="22"/>
    </row>
    <row r="200" spans="1:26">
      <c r="A200" s="22"/>
      <c r="B200" s="28">
        <v>190</v>
      </c>
      <c r="C200" s="73">
        <v>0.41228636677991798</v>
      </c>
      <c r="D200" s="73">
        <v>1.3593500101493499</v>
      </c>
      <c r="E200" s="73">
        <v>-0.91063043200234906</v>
      </c>
      <c r="F200" s="73">
        <v>0.38472137172513937</v>
      </c>
      <c r="G200" s="73">
        <v>-1.60329488073259</v>
      </c>
      <c r="H200" s="73">
        <v>0.17067205810757094</v>
      </c>
      <c r="I200" s="76">
        <v>1.3520720749683695</v>
      </c>
      <c r="J200" s="2">
        <f t="shared" si="12"/>
        <v>3.7935239476569876E-3</v>
      </c>
      <c r="K200" s="2">
        <f t="shared" si="13"/>
        <v>1.3482785510207125</v>
      </c>
      <c r="L200" s="29">
        <f t="shared" si="14"/>
        <v>1.817855051142512</v>
      </c>
      <c r="M200" s="62"/>
      <c r="N200" s="28">
        <v>390</v>
      </c>
      <c r="O200" s="2">
        <v>1.2627468120681142</v>
      </c>
      <c r="P200" s="2">
        <v>1.1149381220982555</v>
      </c>
      <c r="Q200" s="2">
        <v>0.82582850598824409</v>
      </c>
      <c r="R200" s="2">
        <v>0.35058805372427165</v>
      </c>
      <c r="S200" s="2">
        <v>-0.44772987659092228</v>
      </c>
      <c r="T200" s="2">
        <v>-1.0103071057284025</v>
      </c>
      <c r="U200" s="69">
        <v>0.3985763484045397</v>
      </c>
      <c r="V200" s="2">
        <f t="shared" si="15"/>
        <v>-8.1223255408664818E-2</v>
      </c>
      <c r="W200" s="2">
        <f t="shared" si="16"/>
        <v>0.47979960381320452</v>
      </c>
      <c r="X200" s="29">
        <f t="shared" si="17"/>
        <v>0.23020765981930802</v>
      </c>
      <c r="Y200" s="22"/>
      <c r="Z200" s="22"/>
    </row>
    <row r="201" spans="1:26">
      <c r="A201" s="22"/>
      <c r="B201" s="28">
        <v>191</v>
      </c>
      <c r="C201" s="73">
        <v>2.0798108106668836</v>
      </c>
      <c r="D201" s="73">
        <v>0.98758112533762465</v>
      </c>
      <c r="E201" s="73">
        <v>-0.62002387579302742</v>
      </c>
      <c r="F201" s="73">
        <v>-5.2844002415939104E-2</v>
      </c>
      <c r="G201" s="73">
        <v>0.17675170562480347</v>
      </c>
      <c r="H201" s="73">
        <v>0.50245389252582628</v>
      </c>
      <c r="I201" s="76">
        <v>-0.17864700913709189</v>
      </c>
      <c r="J201" s="2">
        <f t="shared" si="12"/>
        <v>-0.32406572355452928</v>
      </c>
      <c r="K201" s="2">
        <f t="shared" si="13"/>
        <v>0.14541871441743739</v>
      </c>
      <c r="L201" s="29">
        <f t="shared" si="14"/>
        <v>2.1146602502820213E-2</v>
      </c>
      <c r="M201" s="62"/>
      <c r="N201" s="28">
        <v>391</v>
      </c>
      <c r="O201" s="2">
        <v>-0.71499455057450223</v>
      </c>
      <c r="P201" s="2">
        <v>-0.19301929574858279</v>
      </c>
      <c r="Q201" s="2">
        <v>-1.3144749744509516</v>
      </c>
      <c r="R201" s="2">
        <v>-0.24922753855862953</v>
      </c>
      <c r="S201" s="2">
        <v>0.72674682284701975</v>
      </c>
      <c r="T201" s="2">
        <v>0.64101924047722958</v>
      </c>
      <c r="U201" s="69">
        <v>-8.5981070622474925E-2</v>
      </c>
      <c r="V201" s="2">
        <f t="shared" si="15"/>
        <v>-0.15252550607412552</v>
      </c>
      <c r="W201" s="2">
        <f t="shared" si="16"/>
        <v>6.6544435451650591E-2</v>
      </c>
      <c r="X201" s="29">
        <f t="shared" si="17"/>
        <v>4.4281618895788922E-3</v>
      </c>
      <c r="Y201" s="22"/>
      <c r="Z201" s="22"/>
    </row>
    <row r="202" spans="1:26">
      <c r="A202" s="22"/>
      <c r="B202" s="28">
        <v>192</v>
      </c>
      <c r="C202" s="73">
        <v>0.64766905157146215</v>
      </c>
      <c r="D202" s="73">
        <v>1.7078831976102775</v>
      </c>
      <c r="E202" s="73">
        <v>1.3860071996722532</v>
      </c>
      <c r="F202" s="73">
        <v>1.9971005688844108</v>
      </c>
      <c r="G202" s="73">
        <v>-0.6939827978962283</v>
      </c>
      <c r="H202" s="73">
        <v>-2.958215747561721</v>
      </c>
      <c r="I202" s="76">
        <v>1.8876121171158287</v>
      </c>
      <c r="J202" s="2">
        <f t="shared" si="12"/>
        <v>-7.9726081510878066E-2</v>
      </c>
      <c r="K202" s="2">
        <f t="shared" si="13"/>
        <v>1.9673381986267067</v>
      </c>
      <c r="L202" s="29">
        <f t="shared" si="14"/>
        <v>3.8704195877757752</v>
      </c>
      <c r="M202" s="62"/>
      <c r="N202" s="28">
        <v>392</v>
      </c>
      <c r="O202" s="2">
        <v>-1.1275187705478729</v>
      </c>
      <c r="P202" s="2">
        <v>-0.80361203488669575</v>
      </c>
      <c r="Q202" s="2">
        <v>-0.59338810967381506</v>
      </c>
      <c r="R202" s="2">
        <v>-0.32410893370623811</v>
      </c>
      <c r="S202" s="2">
        <v>0.50735812804673919</v>
      </c>
      <c r="T202" s="2">
        <v>0.11685962704695788</v>
      </c>
      <c r="U202" s="69">
        <v>0.39807580490174865</v>
      </c>
      <c r="V202" s="2">
        <f t="shared" si="15"/>
        <v>8.0732129423569721E-2</v>
      </c>
      <c r="W202" s="2">
        <f t="shared" si="16"/>
        <v>0.31734367547817893</v>
      </c>
      <c r="X202" s="29">
        <f t="shared" si="17"/>
        <v>0.10070700836599975</v>
      </c>
      <c r="Y202" s="22"/>
      <c r="Z202" s="22"/>
    </row>
    <row r="203" spans="1:26">
      <c r="A203" s="22"/>
      <c r="B203" s="28">
        <v>193</v>
      </c>
      <c r="C203" s="73">
        <v>-0.78511836524525003</v>
      </c>
      <c r="D203" s="73">
        <v>-0.26361159280101637</v>
      </c>
      <c r="E203" s="73">
        <v>-0.6304261822360262</v>
      </c>
      <c r="F203" s="73">
        <v>6.7696563483528135E-2</v>
      </c>
      <c r="G203" s="73">
        <v>0.201552796766438</v>
      </c>
      <c r="H203" s="73">
        <v>-0.8894273438264263</v>
      </c>
      <c r="I203" s="76">
        <v>0.52689122365575269</v>
      </c>
      <c r="J203" s="2">
        <f t="shared" si="12"/>
        <v>6.6947343650987742E-2</v>
      </c>
      <c r="K203" s="2">
        <f t="shared" si="13"/>
        <v>0.45994388000476494</v>
      </c>
      <c r="L203" s="29">
        <f t="shared" si="14"/>
        <v>0.21154837275383762</v>
      </c>
      <c r="M203" s="62"/>
      <c r="N203" s="28">
        <v>393</v>
      </c>
      <c r="O203" s="2">
        <v>-4.9166667854672594E-2</v>
      </c>
      <c r="P203" s="2">
        <v>-1.0333031729651618</v>
      </c>
      <c r="Q203" s="2">
        <v>1.5857757055285029</v>
      </c>
      <c r="R203" s="2">
        <v>-0.45812565703621821</v>
      </c>
      <c r="S203" s="2">
        <v>-0.60361368077607691</v>
      </c>
      <c r="T203" s="2">
        <v>0.10168916752868366</v>
      </c>
      <c r="U203" s="69">
        <v>-0.99241323144308757</v>
      </c>
      <c r="V203" s="2">
        <f t="shared" si="15"/>
        <v>0.38894162009517375</v>
      </c>
      <c r="W203" s="2">
        <f t="shared" si="16"/>
        <v>-1.3813548515382612</v>
      </c>
      <c r="X203" s="29">
        <f t="shared" si="17"/>
        <v>1.9081412258682917</v>
      </c>
      <c r="Y203" s="22"/>
      <c r="Z203" s="22"/>
    </row>
    <row r="204" spans="1:26">
      <c r="A204" s="22"/>
      <c r="B204" s="28">
        <v>194</v>
      </c>
      <c r="C204" s="73">
        <v>0.48290948968392688</v>
      </c>
      <c r="D204" s="73">
        <v>-1.1873524756603977</v>
      </c>
      <c r="E204" s="73">
        <v>-1.0556137242763395</v>
      </c>
      <c r="F204" s="73">
        <v>-0.38889984386361959</v>
      </c>
      <c r="G204" s="73">
        <v>0.48181261870776032</v>
      </c>
      <c r="H204" s="73">
        <v>0.45496114155890588</v>
      </c>
      <c r="I204" s="76">
        <v>-1.6874064580752286</v>
      </c>
      <c r="J204" s="2">
        <f t="shared" ref="J204:J210" si="18">(C204*$C$7)+(D204*$D$7)+(E204*$E$7)+(F204*$F$7)+(G204*$G$7)+(H204*$H$7)</f>
        <v>7.1439883382890368E-2</v>
      </c>
      <c r="K204" s="2">
        <f t="shared" ref="K204:K210" si="19">I204-J204</f>
        <v>-1.758846341458119</v>
      </c>
      <c r="L204" s="29">
        <f t="shared" ref="L204:L210" si="20">K204^2</f>
        <v>3.0935404528606103</v>
      </c>
      <c r="M204" s="62"/>
      <c r="N204" s="28">
        <v>394</v>
      </c>
      <c r="O204" s="2">
        <v>1.1738711722945481</v>
      </c>
      <c r="P204" s="2">
        <v>1.9981601271764646</v>
      </c>
      <c r="Q204" s="2">
        <v>0.465630079921934</v>
      </c>
      <c r="R204" s="2">
        <v>0.10832323019381722</v>
      </c>
      <c r="S204" s="2">
        <v>0.47376723427643697</v>
      </c>
      <c r="T204" s="2">
        <v>0.52405664815450337</v>
      </c>
      <c r="U204" s="69">
        <v>-0.12429985078132511</v>
      </c>
      <c r="V204" s="2">
        <f t="shared" ref="V204:V211" si="21">(O204*$O$7)+(P204*$P$7)+(Q204*$Q$7)+(R204*$R$7)+(S204*$S$7)+(T204*$T$7)</f>
        <v>-0.5221740922430701</v>
      </c>
      <c r="W204" s="2">
        <f t="shared" ref="W204:W210" si="22">U204-V204</f>
        <v>0.39787424146174499</v>
      </c>
      <c r="X204" s="29">
        <f t="shared" ref="X204:X210" si="23">W204^2</f>
        <v>0.15830391201875896</v>
      </c>
      <c r="Y204" s="22"/>
      <c r="Z204" s="22"/>
    </row>
    <row r="205" spans="1:26">
      <c r="A205" s="22"/>
      <c r="B205" s="28">
        <v>195</v>
      </c>
      <c r="C205" s="73">
        <v>1.1502651124126262</v>
      </c>
      <c r="D205" s="73">
        <v>-1.2712933048100379</v>
      </c>
      <c r="E205" s="73">
        <v>-2.9802253491765646E-2</v>
      </c>
      <c r="F205" s="73">
        <v>-0.49374358322933448</v>
      </c>
      <c r="G205" s="73">
        <v>0.68776092808686251</v>
      </c>
      <c r="H205" s="73">
        <v>0.5139758517814027</v>
      </c>
      <c r="I205" s="76">
        <v>-0.25017725262001667</v>
      </c>
      <c r="J205" s="2">
        <f t="shared" si="18"/>
        <v>6.5273916951672895E-2</v>
      </c>
      <c r="K205" s="2">
        <f t="shared" si="19"/>
        <v>-0.31545116957168956</v>
      </c>
      <c r="L205" s="29">
        <f t="shared" si="20"/>
        <v>9.9509440384146844E-2</v>
      </c>
      <c r="M205" s="62"/>
      <c r="N205" s="28">
        <v>395</v>
      </c>
      <c r="O205" s="2">
        <v>0.47420555276332599</v>
      </c>
      <c r="P205" s="2">
        <v>0.90081411862481231</v>
      </c>
      <c r="Q205" s="2">
        <v>0.33556762174089955</v>
      </c>
      <c r="R205" s="2">
        <v>0.71429200151925254</v>
      </c>
      <c r="S205" s="2">
        <v>0.17805323469172663</v>
      </c>
      <c r="T205" s="2">
        <v>0.90318847419369153</v>
      </c>
      <c r="U205" s="69">
        <v>0.14628025664686414</v>
      </c>
      <c r="V205" s="2">
        <f t="shared" si="21"/>
        <v>-0.32880945047339483</v>
      </c>
      <c r="W205" s="2">
        <f t="shared" si="22"/>
        <v>0.475089707120259</v>
      </c>
      <c r="X205" s="29">
        <f t="shared" si="23"/>
        <v>0.22571022981161348</v>
      </c>
      <c r="Y205" s="22"/>
      <c r="Z205" s="22"/>
    </row>
    <row r="206" spans="1:26">
      <c r="A206" s="22"/>
      <c r="B206" s="28">
        <v>196</v>
      </c>
      <c r="C206" s="73">
        <v>0.91399219613361304</v>
      </c>
      <c r="D206" s="73">
        <v>0.68292022863641699</v>
      </c>
      <c r="E206" s="73">
        <v>-0.32009750337642917</v>
      </c>
      <c r="F206" s="73">
        <v>0.20493954749154478</v>
      </c>
      <c r="G206" s="73">
        <v>-0.40598557746402758</v>
      </c>
      <c r="H206" s="73">
        <v>-0.66711989934573457</v>
      </c>
      <c r="I206" s="76">
        <v>0.47741039477239683</v>
      </c>
      <c r="J206" s="2">
        <f t="shared" si="18"/>
        <v>-3.7749085938746131E-2</v>
      </c>
      <c r="K206" s="2">
        <f t="shared" si="19"/>
        <v>0.51515948071114293</v>
      </c>
      <c r="L206" s="29">
        <f t="shared" si="20"/>
        <v>0.26538929056657445</v>
      </c>
      <c r="M206" s="62"/>
      <c r="N206" s="28">
        <v>396</v>
      </c>
      <c r="O206" s="2">
        <v>1.7828889836927337</v>
      </c>
      <c r="P206" s="2">
        <v>1.0262275858628449</v>
      </c>
      <c r="Q206" s="2">
        <v>-0.981404914392219</v>
      </c>
      <c r="R206" s="2">
        <v>0.64946934166159009</v>
      </c>
      <c r="S206" s="2">
        <v>-3.134140682746972E-2</v>
      </c>
      <c r="T206" s="2">
        <v>-1.0079144960017241</v>
      </c>
      <c r="U206" s="69">
        <v>0.73397125548416886</v>
      </c>
      <c r="V206" s="2">
        <f t="shared" si="21"/>
        <v>-0.23763772274129202</v>
      </c>
      <c r="W206" s="2">
        <f t="shared" si="22"/>
        <v>0.97160897822546088</v>
      </c>
      <c r="X206" s="29">
        <f t="shared" si="23"/>
        <v>0.94402400656832408</v>
      </c>
      <c r="Y206" s="22"/>
      <c r="Z206" s="22"/>
    </row>
    <row r="207" spans="1:26">
      <c r="A207" s="22"/>
      <c r="B207" s="28">
        <v>197</v>
      </c>
      <c r="C207" s="73">
        <v>-1.2322383301653275</v>
      </c>
      <c r="D207" s="73">
        <v>-0.12030631624419798</v>
      </c>
      <c r="E207" s="73">
        <v>1.8653851914369517</v>
      </c>
      <c r="F207" s="73">
        <v>-0.65287197962741572</v>
      </c>
      <c r="G207" s="73">
        <v>0.53275946860108292</v>
      </c>
      <c r="H207" s="73">
        <v>0.61966798644453203</v>
      </c>
      <c r="I207" s="76">
        <v>-0.42941356090614746</v>
      </c>
      <c r="J207" s="2">
        <f t="shared" si="18"/>
        <v>3.8599900573583895E-3</v>
      </c>
      <c r="K207" s="2">
        <f t="shared" si="19"/>
        <v>-0.43327355096350584</v>
      </c>
      <c r="L207" s="29">
        <f t="shared" si="20"/>
        <v>0.1877259699645257</v>
      </c>
      <c r="M207" s="62"/>
      <c r="N207" s="28">
        <v>397</v>
      </c>
      <c r="O207" s="2">
        <v>-1.3470220204632446</v>
      </c>
      <c r="P207" s="2">
        <v>-0.85320353891073164</v>
      </c>
      <c r="Q207" s="2">
        <v>-0.20824536035448038</v>
      </c>
      <c r="R207" s="2">
        <v>-0.79878278472465281</v>
      </c>
      <c r="S207" s="2">
        <v>0.67780665675613139</v>
      </c>
      <c r="T207" s="2">
        <v>0.86800813979196845</v>
      </c>
      <c r="U207" s="69">
        <v>-0.14866456598925942</v>
      </c>
      <c r="V207" s="2">
        <f t="shared" si="21"/>
        <v>5.9280617469665745E-2</v>
      </c>
      <c r="W207" s="2">
        <f t="shared" si="22"/>
        <v>-0.20794518345892515</v>
      </c>
      <c r="X207" s="29">
        <f t="shared" si="23"/>
        <v>4.3241199323766043E-2</v>
      </c>
      <c r="Y207" s="22"/>
      <c r="Z207" s="22"/>
    </row>
    <row r="208" spans="1:26">
      <c r="A208" s="22"/>
      <c r="B208" s="28">
        <v>198</v>
      </c>
      <c r="C208" s="73">
        <v>-1.187626652837158</v>
      </c>
      <c r="D208" s="73">
        <v>-0.92648978097761225</v>
      </c>
      <c r="E208" s="73">
        <v>-0.75869206933300004</v>
      </c>
      <c r="F208" s="73">
        <v>-0.44959461399380951</v>
      </c>
      <c r="G208" s="73">
        <v>0.42893231886111494</v>
      </c>
      <c r="H208" s="73">
        <v>0.53328533950516599</v>
      </c>
      <c r="I208" s="76">
        <v>8.3696755386766158E-2</v>
      </c>
      <c r="J208" s="2">
        <f t="shared" si="18"/>
        <v>8.0667844146847911E-2</v>
      </c>
      <c r="K208" s="2">
        <f t="shared" si="19"/>
        <v>3.0289112399182472E-3</v>
      </c>
      <c r="L208" s="29">
        <f t="shared" si="20"/>
        <v>9.1743032993030927E-6</v>
      </c>
      <c r="M208" s="62"/>
      <c r="N208" s="28">
        <v>398</v>
      </c>
      <c r="O208" s="2">
        <v>-0.25175833370895639</v>
      </c>
      <c r="P208" s="2">
        <v>-0.70923177546595051</v>
      </c>
      <c r="Q208" s="2">
        <v>-0.12266431759151557</v>
      </c>
      <c r="R208" s="2">
        <v>-0.46984379967758555</v>
      </c>
      <c r="S208" s="2">
        <v>0.60174932009711768</v>
      </c>
      <c r="T208" s="2">
        <v>0.31896043239986999</v>
      </c>
      <c r="U208" s="69">
        <v>0.15998980018213027</v>
      </c>
      <c r="V208" s="2">
        <f t="shared" si="21"/>
        <v>3.7796817244636759E-2</v>
      </c>
      <c r="W208" s="2">
        <f t="shared" si="22"/>
        <v>0.12219298293749351</v>
      </c>
      <c r="X208" s="29">
        <f t="shared" si="23"/>
        <v>1.4931125079162579E-2</v>
      </c>
      <c r="Y208" s="22"/>
      <c r="Z208" s="22"/>
    </row>
    <row r="209" spans="1:26">
      <c r="A209" s="22"/>
      <c r="B209" s="28">
        <v>199</v>
      </c>
      <c r="C209" s="73">
        <v>0.51942181885426419</v>
      </c>
      <c r="D209" s="73">
        <v>1.1917788932847766</v>
      </c>
      <c r="E209" s="73">
        <v>-0.14603547169667869</v>
      </c>
      <c r="F209" s="73">
        <v>1.3829694341939314</v>
      </c>
      <c r="G209" s="73">
        <v>3.3788644861391853E-2</v>
      </c>
      <c r="H209" s="73">
        <v>-2.5309314498917987</v>
      </c>
      <c r="I209" s="76">
        <v>1.2874316927164917</v>
      </c>
      <c r="J209" s="2">
        <f t="shared" si="18"/>
        <v>-0.1665857059285876</v>
      </c>
      <c r="K209" s="2">
        <f t="shared" si="19"/>
        <v>1.4540173986450793</v>
      </c>
      <c r="L209" s="29">
        <f t="shared" si="20"/>
        <v>2.1141665955626032</v>
      </c>
      <c r="M209" s="62"/>
      <c r="N209" s="28">
        <v>399</v>
      </c>
      <c r="O209" s="2">
        <v>1.0855645278178907</v>
      </c>
      <c r="P209" s="2">
        <v>0.73093430314649932</v>
      </c>
      <c r="Q209" s="2">
        <v>-1.2364322671800339</v>
      </c>
      <c r="R209" s="2">
        <v>-7.9897105745745295E-2</v>
      </c>
      <c r="S209" s="2">
        <v>0.6489103514644714</v>
      </c>
      <c r="T209" s="2">
        <v>0.50689793957487483</v>
      </c>
      <c r="U209" s="69">
        <v>-1.0192023871953624E-3</v>
      </c>
      <c r="V209" s="2">
        <f t="shared" si="21"/>
        <v>-0.35363351734919407</v>
      </c>
      <c r="W209" s="2">
        <f t="shared" si="22"/>
        <v>0.35261431496199869</v>
      </c>
      <c r="X209" s="29">
        <f t="shared" si="23"/>
        <v>0.12433685511611961</v>
      </c>
      <c r="Y209" s="22"/>
      <c r="Z209" s="22"/>
    </row>
    <row r="210" spans="1:26">
      <c r="A210" s="22"/>
      <c r="B210" s="30">
        <v>200</v>
      </c>
      <c r="C210" s="74">
        <v>1.3623100800365973</v>
      </c>
      <c r="D210" s="74">
        <v>1.1506209298437273</v>
      </c>
      <c r="E210" s="74">
        <v>-1.243752240679844</v>
      </c>
      <c r="F210" s="74">
        <v>1.5487523576146427</v>
      </c>
      <c r="G210" s="74">
        <v>0.48528455219940092</v>
      </c>
      <c r="H210" s="74">
        <v>-3.0990845698037704E-2</v>
      </c>
      <c r="I210" s="76">
        <v>1.0475692985159604</v>
      </c>
      <c r="J210" s="2">
        <f t="shared" si="18"/>
        <v>-0.51701328954082637</v>
      </c>
      <c r="K210" s="2">
        <f>I210-J210</f>
        <v>1.5645825880567867</v>
      </c>
      <c r="L210" s="29">
        <f>K210^2</f>
        <v>2.4479186748504729</v>
      </c>
      <c r="M210" s="62"/>
      <c r="N210" s="30">
        <v>400</v>
      </c>
      <c r="O210" s="31">
        <v>0.77607807855607314</v>
      </c>
      <c r="P210" s="31">
        <v>-0.33587884685811026</v>
      </c>
      <c r="Q210" s="31">
        <v>0.97937105561655347</v>
      </c>
      <c r="R210" s="31">
        <v>0.19056360399317174</v>
      </c>
      <c r="S210" s="31">
        <v>0.41459835483039148</v>
      </c>
      <c r="T210" s="31">
        <v>-0.61733207884106145</v>
      </c>
      <c r="U210" s="70">
        <v>0.42525519996089878</v>
      </c>
      <c r="V210" s="2">
        <f t="shared" si="21"/>
        <v>2.9695915775398991E-2</v>
      </c>
      <c r="W210" s="2">
        <f t="shared" si="22"/>
        <v>0.39555928418549979</v>
      </c>
      <c r="X210" s="29">
        <f t="shared" si="23"/>
        <v>0.156467147305345</v>
      </c>
      <c r="Y210" s="22"/>
      <c r="Z210" s="22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34"/>
      <c r="K211" s="34"/>
      <c r="L211" s="34"/>
      <c r="M211" s="63"/>
      <c r="N211" s="22"/>
      <c r="O211" s="22">
        <v>0.89003211614741451</v>
      </c>
      <c r="P211" s="22">
        <v>0.56290936015293425</v>
      </c>
      <c r="Q211" s="22">
        <v>0.19381888908612679</v>
      </c>
      <c r="R211" s="22">
        <v>1.5118615511835778</v>
      </c>
      <c r="S211" s="22">
        <v>-6.9312547401376499</v>
      </c>
      <c r="T211" s="22">
        <v>3.8281345915929395</v>
      </c>
      <c r="U211" s="22"/>
      <c r="V211" s="2">
        <f t="shared" si="21"/>
        <v>0.76054650846246874</v>
      </c>
      <c r="W211" s="22"/>
      <c r="X211" s="24"/>
      <c r="Y211" s="22"/>
      <c r="Z211" s="22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60"/>
      <c r="N212" s="22"/>
      <c r="O212" s="22"/>
      <c r="P212" s="22"/>
      <c r="Q212" s="22"/>
      <c r="R212" s="22"/>
      <c r="S212" s="22"/>
      <c r="T212" s="22"/>
      <c r="U212" s="22"/>
      <c r="V212" s="24"/>
      <c r="W212" s="22"/>
      <c r="X212" s="24"/>
      <c r="Y212" s="22"/>
      <c r="Z212" s="22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60"/>
      <c r="N213" s="22"/>
      <c r="O213" s="22"/>
      <c r="P213" s="22"/>
      <c r="Q213" s="22"/>
      <c r="R213" s="22"/>
      <c r="S213" s="22"/>
      <c r="T213" s="22"/>
      <c r="U213" s="22"/>
      <c r="V213" s="24"/>
      <c r="W213" s="22"/>
      <c r="X213" s="24"/>
      <c r="Y213" s="22"/>
      <c r="Z213" s="22"/>
    </row>
    <row r="216" spans="1:26">
      <c r="O216" t="s">
        <v>8</v>
      </c>
      <c r="P216" t="s">
        <v>7</v>
      </c>
      <c r="Q216" t="s">
        <v>6</v>
      </c>
      <c r="R216" t="s">
        <v>5</v>
      </c>
      <c r="S216" t="s">
        <v>4</v>
      </c>
      <c r="T216" t="s">
        <v>3</v>
      </c>
    </row>
    <row r="217" spans="1:26">
      <c r="O217">
        <v>-6.1975409745119614E-2</v>
      </c>
      <c r="P217">
        <v>-0.1909090398985607</v>
      </c>
      <c r="Q217">
        <v>-3.3126540644971017E-2</v>
      </c>
      <c r="R217">
        <v>-8.5312053953093426E-3</v>
      </c>
      <c r="S217">
        <v>-0.12042356986532449</v>
      </c>
      <c r="T217">
        <v>-8.0934252612047591E-2</v>
      </c>
      <c r="U217">
        <v>0.25</v>
      </c>
    </row>
    <row r="218" spans="1:26">
      <c r="O218">
        <v>3.7595891967278222E-2</v>
      </c>
      <c r="P218">
        <v>3.8286746223839992E-2</v>
      </c>
      <c r="Q218">
        <v>4.1832455287570694E-2</v>
      </c>
      <c r="R218">
        <v>2.6471055729557113E-2</v>
      </c>
      <c r="S218">
        <v>3.6336266466097271E-2</v>
      </c>
      <c r="T218">
        <v>3.3413063171193032E-2</v>
      </c>
      <c r="U218">
        <v>2.6352856175042606E-2</v>
      </c>
    </row>
    <row r="219" spans="1:26">
      <c r="O219">
        <v>0.28515576257909925</v>
      </c>
      <c r="P219">
        <v>0.37268566610012821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</row>
    <row r="220" spans="1:26">
      <c r="O220">
        <v>12.831481157426252</v>
      </c>
      <c r="P220">
        <v>193</v>
      </c>
      <c r="Q220" t="e">
        <v>#N/A</v>
      </c>
      <c r="R220" t="e">
        <v>#N/A</v>
      </c>
      <c r="S220" t="e">
        <v>#N/A</v>
      </c>
      <c r="T220" t="e">
        <v>#N/A</v>
      </c>
      <c r="U220" t="e">
        <v>#N/A</v>
      </c>
    </row>
    <row r="221" spans="1:26">
      <c r="O221">
        <v>10.693341096716221</v>
      </c>
      <c r="P221">
        <v>26.806658903283779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</row>
    <row r="224" spans="1:26">
      <c r="B224" t="s">
        <v>8</v>
      </c>
      <c r="C224" t="s">
        <v>7</v>
      </c>
      <c r="D224" t="s">
        <v>6</v>
      </c>
      <c r="E224" t="s">
        <v>5</v>
      </c>
      <c r="F224" t="s">
        <v>4</v>
      </c>
      <c r="G224" t="s">
        <v>3</v>
      </c>
      <c r="H224" t="s">
        <v>40</v>
      </c>
    </row>
    <row r="225" spans="2:8">
      <c r="B225">
        <v>-7.7328758540254491E-2</v>
      </c>
      <c r="C225">
        <v>-0.21329428175864276</v>
      </c>
      <c r="D225">
        <v>-8.377628611935424E-2</v>
      </c>
      <c r="E225">
        <v>3.2241498287836214E-2</v>
      </c>
      <c r="F225">
        <v>-0.18684758222994985</v>
      </c>
      <c r="G225">
        <v>-2.2800578537597239E-2</v>
      </c>
      <c r="H225">
        <v>0.25468245735681189</v>
      </c>
    </row>
    <row r="226" spans="2:8">
      <c r="B226">
        <v>3.8182353105093512E-2</v>
      </c>
      <c r="C226">
        <v>4.5203593809785801E-2</v>
      </c>
      <c r="D226">
        <v>4.6720689769096407E-2</v>
      </c>
      <c r="E226">
        <v>2.6991140502738497E-2</v>
      </c>
      <c r="F226">
        <v>3.6500118718495858E-2</v>
      </c>
      <c r="G226">
        <v>3.2495294264684095E-2</v>
      </c>
      <c r="H226">
        <v>2.6873366215837368E-2</v>
      </c>
    </row>
    <row r="227" spans="2:8">
      <c r="B227">
        <v>0.26009539449329327</v>
      </c>
      <c r="C227">
        <v>0.37916203425476958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</row>
    <row r="228" spans="2:8">
      <c r="B228">
        <v>11.307406108752891</v>
      </c>
      <c r="C228">
        <v>193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</row>
    <row r="229" spans="2:8">
      <c r="B229">
        <v>9.7535772934984983</v>
      </c>
      <c r="C229">
        <v>27.746422706501502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5:I25"/>
  <sheetViews>
    <sheetView workbookViewId="0">
      <selection activeCell="D25" sqref="D25:I25"/>
    </sheetView>
  </sheetViews>
  <sheetFormatPr defaultRowHeight="15.75"/>
  <sheetData>
    <row r="25" spans="4:9">
      <c r="D25" s="66">
        <v>8.476127970993539E-3</v>
      </c>
      <c r="E25" s="66">
        <v>0.18683983215290162</v>
      </c>
      <c r="F25" s="66">
        <v>-6.5964610003607677E-2</v>
      </c>
      <c r="G25" s="66">
        <v>0.63949953475163057</v>
      </c>
      <c r="H25" s="66">
        <v>-5.5118374675069443E-2</v>
      </c>
      <c r="I25" s="66">
        <v>-4.7458377011929728E-3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 Forecasting</vt:lpstr>
      <vt:lpstr>Sheet1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2016-07-13T18:44:21Z</dcterms:created>
  <dcterms:modified xsi:type="dcterms:W3CDTF">2018-10-24T12:15:20Z</dcterms:modified>
</cp:coreProperties>
</file>