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140" yWindow="0" windowWidth="15600" windowHeight="11760" tabRatio="500"/>
  </bookViews>
  <sheets>
    <sheet name="Information Gain Calculator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/>
  <c r="I11"/>
  <c r="L29"/>
  <c r="L28"/>
  <c r="M34" l="1"/>
  <c r="I7"/>
  <c r="N29"/>
  <c r="I9"/>
  <c r="N28"/>
  <c r="O34"/>
  <c r="P28"/>
  <c r="E11"/>
  <c r="P29"/>
  <c r="Q34"/>
  <c r="R28"/>
  <c r="R29"/>
  <c r="S34"/>
  <c r="L35"/>
  <c r="M26"/>
  <c r="N26"/>
  <c r="O26"/>
  <c r="P26"/>
  <c r="L26"/>
  <c r="F36"/>
  <c r="F37"/>
  <c r="N39"/>
  <c r="F38"/>
  <c r="F39"/>
  <c r="Q39"/>
  <c r="M39"/>
  <c r="P39"/>
  <c r="L40"/>
  <c r="M17"/>
  <c r="N17"/>
  <c r="L17"/>
  <c r="Q17"/>
  <c r="O9"/>
  <c r="F41"/>
  <c r="F42"/>
  <c r="N44"/>
  <c r="F43"/>
  <c r="F44"/>
  <c r="Q44"/>
  <c r="M44"/>
  <c r="P44"/>
  <c r="L45"/>
  <c r="R17"/>
  <c r="P17"/>
  <c r="O7"/>
  <c r="O11"/>
  <c r="C33"/>
  <c r="S23"/>
  <c r="M21"/>
  <c r="N21"/>
  <c r="L21"/>
  <c r="R23"/>
  <c r="Q23"/>
  <c r="P23"/>
  <c r="R20"/>
  <c r="Q20"/>
  <c r="P20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<sst xmlns="http://schemas.openxmlformats.org/spreadsheetml/2006/main" count="150" uniqueCount="130">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</sst>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E50"/>
  <sheetViews>
    <sheetView tabSelected="1" topLeftCell="A4" zoomScale="75" zoomScaleNormal="75" zoomScalePageLayoutView="75" workbookViewId="0">
      <selection activeCell="G10" sqref="G10"/>
    </sheetView>
  </sheetViews>
  <sheetFormatPr defaultColWidth="11" defaultRowHeight="15.7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>
      <c r="B1" s="1" t="s">
        <v>119</v>
      </c>
      <c r="M1" s="1" t="s">
        <v>120</v>
      </c>
    </row>
    <row r="2" spans="2:20" ht="21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>
      <c r="B7" s="5"/>
      <c r="C7" s="10"/>
      <c r="D7" s="11"/>
      <c r="E7" s="11"/>
      <c r="F7" s="11"/>
      <c r="G7" s="48">
        <v>0.25</v>
      </c>
      <c r="H7" s="11" t="s">
        <v>4</v>
      </c>
      <c r="I7" s="49">
        <f>1-G7</f>
        <v>0.75</v>
      </c>
      <c r="J7" s="12" t="s">
        <v>5</v>
      </c>
      <c r="K7" s="9"/>
      <c r="M7" s="5"/>
      <c r="N7" s="10" t="s">
        <v>112</v>
      </c>
      <c r="O7" s="53">
        <f>P17</f>
        <v>0.1785866781797365</v>
      </c>
      <c r="P7" s="11" t="s">
        <v>115</v>
      </c>
      <c r="Q7" s="11"/>
      <c r="R7" s="12"/>
      <c r="S7" s="9"/>
    </row>
    <row r="8" spans="2:20" ht="21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0.16</v>
      </c>
      <c r="H9" s="11" t="s">
        <v>9</v>
      </c>
      <c r="I9" s="49">
        <f>E9-G9</f>
        <v>0.09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0" ht="21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0.09</v>
      </c>
      <c r="H11" s="11" t="s">
        <v>13</v>
      </c>
      <c r="I11" s="49">
        <f>E11-G11</f>
        <v>0.66</v>
      </c>
      <c r="J11" s="12" t="s">
        <v>14</v>
      </c>
      <c r="K11" s="9"/>
      <c r="M11" s="5"/>
      <c r="N11" s="10"/>
      <c r="O11" s="52">
        <f>P17/L17</f>
        <v>0.22013003037496864</v>
      </c>
      <c r="P11" s="11"/>
      <c r="Q11" s="11"/>
      <c r="R11" s="12"/>
      <c r="S11" s="9"/>
    </row>
    <row r="12" spans="2:20" ht="21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1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0.1785866781797365</v>
      </c>
      <c r="Q17" s="26">
        <f>L17</f>
        <v>0.81127812445913283</v>
      </c>
      <c r="R17" s="25">
        <f>L45</f>
        <v>0.63269144627939633</v>
      </c>
      <c r="S17" s="22"/>
      <c r="T17" s="9"/>
    </row>
    <row r="18" spans="3:20" ht="21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0.1785866781797365</v>
      </c>
      <c r="Q20" s="26">
        <f>L21</f>
        <v>0.81127812445913283</v>
      </c>
      <c r="R20" s="25">
        <f>L40</f>
        <v>0.63269144627939633</v>
      </c>
      <c r="S20" s="22"/>
      <c r="T20" s="9"/>
    </row>
    <row r="21" spans="3:20" ht="21">
      <c r="C21" s="1" t="s">
        <v>36</v>
      </c>
      <c r="D21" s="1" t="s">
        <v>10</v>
      </c>
      <c r="E21" s="1" t="s">
        <v>37</v>
      </c>
      <c r="K21" s="5"/>
      <c r="L21" s="23">
        <f>M21+N21</f>
        <v>0.81127812445913283</v>
      </c>
      <c r="M21" s="26">
        <f>-G7*LOG(G7,2)</f>
        <v>0.5</v>
      </c>
      <c r="N21" s="25">
        <f>-I7*LOG(I7,2)</f>
        <v>0.31127812445913283</v>
      </c>
      <c r="O21" s="22"/>
      <c r="P21" s="22"/>
      <c r="Q21" s="22"/>
      <c r="R21" s="22"/>
      <c r="S21" s="22"/>
      <c r="T21" s="9"/>
    </row>
    <row r="22" spans="3:20" ht="21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0.1785866781797365</v>
      </c>
      <c r="Q23" s="26">
        <f>L17</f>
        <v>0.81127812445913283</v>
      </c>
      <c r="R23" s="30">
        <f>L21</f>
        <v>0.81127812445913283</v>
      </c>
      <c r="S23" s="31">
        <f>L26</f>
        <v>1.4439695707385292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1.4439695707385292</v>
      </c>
      <c r="M26" s="26">
        <f>-G9*LOG(G9,2)</f>
        <v>0.42301699036395596</v>
      </c>
      <c r="N26" s="24">
        <f>-I9*LOG(I9,2)</f>
        <v>0.31265380694991712</v>
      </c>
      <c r="O26" s="24">
        <f>-G11*LOG(G11,2)</f>
        <v>0.31265380694991712</v>
      </c>
      <c r="P26" s="25">
        <f>-I11*LOG(I11,2)</f>
        <v>0.39564496647473901</v>
      </c>
      <c r="Q26" s="22"/>
      <c r="R26" s="22"/>
      <c r="S26" s="22"/>
      <c r="T26" s="9"/>
    </row>
    <row r="27" spans="3:20" ht="21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0.16</v>
      </c>
      <c r="M28" s="36" t="s">
        <v>9</v>
      </c>
      <c r="N28" s="37">
        <f>$I$9</f>
        <v>0.09</v>
      </c>
      <c r="O28" s="38" t="s">
        <v>10</v>
      </c>
      <c r="P28" s="37">
        <f>$G$11</f>
        <v>0.09</v>
      </c>
      <c r="Q28" s="38" t="s">
        <v>13</v>
      </c>
      <c r="R28" s="37">
        <f>$I$11</f>
        <v>0.66</v>
      </c>
      <c r="S28" s="36" t="s">
        <v>14</v>
      </c>
      <c r="T28" s="9"/>
    </row>
    <row r="29" spans="3:20" ht="21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6.25E-2</v>
      </c>
      <c r="M29" s="36" t="s">
        <v>62</v>
      </c>
      <c r="N29" s="37">
        <f>$E$9*$I$7</f>
        <v>0.1875</v>
      </c>
      <c r="O29" s="38" t="s">
        <v>63</v>
      </c>
      <c r="P29" s="37">
        <f>$E$11*$G$7</f>
        <v>0.1875</v>
      </c>
      <c r="Q29" s="38" t="s">
        <v>64</v>
      </c>
      <c r="R29" s="37">
        <f>$E$11*$I$7</f>
        <v>0.5625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0.21698300963604408</v>
      </c>
      <c r="N34" s="42" t="s">
        <v>70</v>
      </c>
      <c r="O34" s="14">
        <f>N28*LOG(N28/N29, 2)</f>
        <v>-9.5300432014821163E-2</v>
      </c>
      <c r="P34" s="42" t="s">
        <v>71</v>
      </c>
      <c r="Q34" s="14">
        <f>P28*LOG(P28/P29, 2)</f>
        <v>-9.5300432014821163E-2</v>
      </c>
      <c r="R34" s="42" t="s">
        <v>72</v>
      </c>
      <c r="S34" s="15">
        <f>R28*LOG(R28/R29, 2)</f>
        <v>0.15220453257333483</v>
      </c>
      <c r="T34" s="9"/>
    </row>
    <row r="35" spans="3:31" ht="21">
      <c r="C35" s="1" t="s">
        <v>73</v>
      </c>
      <c r="G35" s="1" t="s">
        <v>16</v>
      </c>
      <c r="K35" s="5"/>
      <c r="L35" s="43">
        <f>M34+O34+Q34+S34</f>
        <v>0.17858667817973659</v>
      </c>
      <c r="M35" s="22"/>
      <c r="N35" s="22"/>
      <c r="O35" s="22"/>
      <c r="P35" s="22"/>
      <c r="Q35" s="22"/>
      <c r="R35" s="22"/>
      <c r="S35" s="22"/>
      <c r="T35" s="9"/>
    </row>
    <row r="36" spans="3:31" ht="21">
      <c r="C36" s="1" t="s">
        <v>74</v>
      </c>
      <c r="E36" s="35" t="s">
        <v>75</v>
      </c>
      <c r="F36" s="38">
        <f>G9/E9</f>
        <v>0.64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0.36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>
      <c r="C38" s="1" t="s">
        <v>80</v>
      </c>
      <c r="E38" s="35" t="s">
        <v>81</v>
      </c>
      <c r="F38" s="38">
        <f>G11/E11</f>
        <v>0.12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>
      <c r="C39" s="1" t="s">
        <v>89</v>
      </c>
      <c r="E39" s="35" t="s">
        <v>90</v>
      </c>
      <c r="F39" s="38">
        <f>I11/E11</f>
        <v>0.88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0.94268318925549222</v>
      </c>
      <c r="O39" s="24"/>
      <c r="P39" s="24">
        <f>E11</f>
        <v>0.75</v>
      </c>
      <c r="Q39" s="24">
        <f>-F38*LOG(F38,2) - F39*LOG(F39,2)</f>
        <v>0.52936086528736437</v>
      </c>
      <c r="R39" s="46"/>
      <c r="S39" s="22"/>
      <c r="T39" s="9"/>
    </row>
    <row r="40" spans="3:31" ht="21">
      <c r="K40" s="5"/>
      <c r="L40" s="43">
        <f>(M39*N39)+ (P39*Q39)</f>
        <v>0.63269144627939633</v>
      </c>
      <c r="M40" s="29"/>
      <c r="N40" s="29"/>
      <c r="O40" s="29"/>
      <c r="P40" s="29"/>
      <c r="Q40" s="22"/>
      <c r="R40" s="22"/>
      <c r="S40" s="22"/>
      <c r="T40" s="9"/>
    </row>
    <row r="41" spans="3:31" ht="21">
      <c r="C41" s="1" t="s">
        <v>92</v>
      </c>
      <c r="E41" s="35" t="s">
        <v>93</v>
      </c>
      <c r="F41" s="38">
        <f>G9/G7</f>
        <v>0.64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>
      <c r="C42" s="1" t="s">
        <v>95</v>
      </c>
      <c r="E42" s="35" t="s">
        <v>96</v>
      </c>
      <c r="F42" s="38">
        <f>G11/G7</f>
        <v>0.36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>
      <c r="C43" s="1" t="s">
        <v>98</v>
      </c>
      <c r="E43" s="35" t="s">
        <v>99</v>
      </c>
      <c r="F43" s="38">
        <f>I9/I7</f>
        <v>0.12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>
      <c r="C44" s="1" t="s">
        <v>107</v>
      </c>
      <c r="E44" s="35" t="s">
        <v>108</v>
      </c>
      <c r="F44" s="38">
        <f>$I$11/$I$7</f>
        <v>0.88</v>
      </c>
      <c r="G44" s="1" t="s">
        <v>109</v>
      </c>
      <c r="K44" s="5"/>
      <c r="L44" s="26"/>
      <c r="M44" s="24">
        <f>G7</f>
        <v>0.25</v>
      </c>
      <c r="N44" s="24">
        <f>-F41*LOG(F41,2) - F42*LOG(F42,2)</f>
        <v>0.94268318925549222</v>
      </c>
      <c r="O44" s="24"/>
      <c r="P44" s="24">
        <f>I7</f>
        <v>0.75</v>
      </c>
      <c r="Q44" s="24">
        <f>-F43*LOG(F43,2) - F44*LOG(F44,2)</f>
        <v>0.52936086528736437</v>
      </c>
      <c r="R44" s="25"/>
      <c r="S44" s="22"/>
      <c r="T44" s="9"/>
    </row>
    <row r="45" spans="3:31" ht="21">
      <c r="K45" s="5"/>
      <c r="L45" s="43">
        <f>(M44*N44) + (P44*Q44)</f>
        <v>0.63269144627939633</v>
      </c>
      <c r="M45" s="29"/>
      <c r="N45" s="29"/>
      <c r="O45" s="29"/>
      <c r="P45" s="29"/>
      <c r="Q45" s="22"/>
      <c r="R45" s="22"/>
      <c r="S45" s="22"/>
      <c r="T45" s="9"/>
    </row>
    <row r="46" spans="3:31" ht="21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>
      <c r="C47" s="1" t="s">
        <v>126</v>
      </c>
    </row>
    <row r="48" spans="3:31" ht="21">
      <c r="C48" s="1" t="s">
        <v>127</v>
      </c>
    </row>
    <row r="49" spans="3:3" ht="21">
      <c r="C49" s="1" t="s">
        <v>128</v>
      </c>
    </row>
    <row r="50" spans="3:3" ht="21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2015-09-11T21:35:29Z</dcterms:created>
  <dcterms:modified xsi:type="dcterms:W3CDTF">2018-01-02T11:30:30Z</dcterms:modified>
</cp:coreProperties>
</file>