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ushant\OneDrive\Desktop\theforage\Project\Excel\"/>
    </mc:Choice>
  </mc:AlternateContent>
  <xr:revisionPtr revIDLastSave="0" documentId="13_ncr:1_{EC1F745B-CD3F-442F-905A-89E84C7B403E}" xr6:coauthVersionLast="47" xr6:coauthVersionMax="47" xr10:uidLastSave="{00000000-0000-0000-0000-000000000000}"/>
  <bookViews>
    <workbookView xWindow="-108" yWindow="-108" windowWidth="23256" windowHeight="13176" xr2:uid="{00000000-000D-0000-FFFF-FFFF00000000}"/>
  </bookViews>
  <sheets>
    <sheet name="Dashboard" sheetId="4" r:id="rId1"/>
    <sheet name="Data" sheetId="1" r:id="rId2"/>
    <sheet name="KPI" sheetId="8" r:id="rId3"/>
    <sheet name="Rating" sheetId="9" r:id="rId4"/>
    <sheet name="Gender" sheetId="10" r:id="rId5"/>
    <sheet name="Education by Attrition" sheetId="11" r:id="rId6"/>
    <sheet name="Attrition by Job" sheetId="12" r:id="rId7"/>
    <sheet name="Dept Wise Attrition" sheetId="13" r:id="rId8"/>
    <sheet name="Attrition by Age Group" sheetId="14" r:id="rId9"/>
    <sheet name="Marital Status" sheetId="15" r:id="rId10"/>
    <sheet name="Images" sheetId="2" r:id="rId11"/>
  </sheets>
  <definedNames>
    <definedName name="_xlchart.v1.0" hidden="1">'Attrition by Job'!$E$4:$E$12</definedName>
    <definedName name="_xlchart.v1.1" hidden="1">'Attrition by Job'!$F$4:$F$12</definedName>
    <definedName name="_xlchart.v1.4" hidden="1">'Attrition by Job'!$E$4:$E$12</definedName>
    <definedName name="_xlchart.v1.5" hidden="1">'Attrition by Job'!$F$4:$F$12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4" i="15"/>
  <c r="D6" i="15"/>
  <c r="E5" i="12"/>
  <c r="E6" i="12"/>
  <c r="E7" i="12"/>
  <c r="E8" i="12"/>
  <c r="E9" i="12"/>
  <c r="E10" i="12"/>
  <c r="E11" i="12"/>
  <c r="E12" i="12"/>
  <c r="E4" i="12"/>
  <c r="C8" i="8"/>
  <c r="B8" i="8"/>
  <c r="A8" i="8"/>
  <c r="E5" i="15"/>
  <c r="E4" i="15"/>
  <c r="E6" i="15"/>
  <c r="F5" i="12"/>
  <c r="F9" i="12"/>
  <c r="F6" i="12"/>
  <c r="F7" i="12"/>
  <c r="F8" i="12"/>
  <c r="F10" i="12"/>
  <c r="F12" i="12"/>
  <c r="F11" i="12"/>
  <c r="F4" i="12"/>
  <c r="B10" i="10"/>
  <c r="B9" i="10"/>
  <c r="B6" i="9"/>
  <c r="E8" i="8" l="1"/>
  <c r="C9" i="10"/>
  <c r="C10" i="10"/>
  <c r="C6" i="9"/>
  <c r="B7" i="9"/>
  <c r="C7" i="9" s="1"/>
  <c r="D8"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<sst xmlns="http://schemas.openxmlformats.org/spreadsheetml/2006/main" count="19216" uniqueCount="1569">
  <si>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</si>
  <si>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</si>
  <si>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</si>
  <si>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</si>
  <si>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</si>
  <si>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</si>
  <si>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</si>
  <si>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</si>
  <si>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</si>
  <si>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</si>
  <si>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</si>
  <si>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</si>
  <si>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</si>
  <si>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</si>
  <si>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</si>
  <si>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</si>
  <si>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</si>
  <si>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</si>
  <si>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</si>
  <si>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</si>
  <si>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</si>
  <si>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</si>
  <si>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</si>
  <si>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</si>
  <si>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</si>
  <si>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</si>
  <si>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</si>
  <si>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</si>
  <si>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</si>
  <si>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</si>
  <si>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</si>
  <si>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</si>
  <si>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</si>
  <si>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</si>
  <si>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</si>
  <si>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</si>
  <si>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</si>
  <si>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</si>
  <si>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</si>
  <si>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</si>
  <si>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</si>
  <si>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</si>
  <si>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</si>
  <si>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</si>
  <si>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</si>
  <si>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</si>
  <si>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</si>
  <si>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</si>
  <si>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</si>
  <si>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</si>
  <si>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</si>
  <si>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</si>
  <si>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</si>
  <si>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</si>
  <si>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</si>
  <si>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</si>
  <si>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</si>
  <si>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</si>
  <si>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</si>
  <si>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</si>
  <si>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</si>
  <si>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</si>
  <si>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</si>
  <si>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</si>
  <si>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</si>
  <si>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</si>
  <si>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</si>
  <si>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</si>
  <si>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</si>
  <si>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</si>
  <si>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</si>
  <si>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</si>
  <si>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</si>
  <si>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</si>
  <si>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</si>
  <si>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</si>
  <si>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</si>
  <si>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</si>
  <si>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</si>
  <si>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</si>
  <si>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</si>
  <si>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</si>
  <si>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</si>
  <si>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</si>
  <si>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</si>
  <si>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</si>
  <si>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</si>
  <si>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</si>
  <si>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</si>
  <si>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</si>
  <si>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</si>
  <si>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</si>
  <si>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</si>
  <si>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</si>
  <si>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</si>
  <si>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</si>
  <si>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</si>
  <si>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</si>
  <si>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</si>
  <si>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</si>
  <si>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</si>
  <si>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</si>
  <si>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</si>
  <si>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</si>
  <si>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</si>
  <si>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</si>
  <si>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</si>
  <si>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</si>
  <si>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</si>
  <si>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</si>
  <si>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</si>
  <si>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</si>
  <si>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</si>
  <si>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</si>
  <si>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</si>
  <si>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</si>
  <si>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</si>
  <si>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</si>
  <si>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</si>
  <si>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</si>
  <si>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</si>
  <si>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</si>
  <si>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</si>
  <si>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</si>
  <si>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</si>
  <si>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</si>
  <si>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</si>
  <si>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</si>
  <si>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</si>
  <si>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</si>
  <si>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</si>
  <si>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</si>
  <si>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</si>
  <si>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</si>
  <si>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</si>
  <si>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</si>
  <si>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</si>
  <si>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</si>
  <si>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</si>
  <si>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</si>
  <si>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</si>
  <si>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</si>
  <si>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</si>
  <si>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</si>
  <si>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</si>
  <si>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</si>
  <si>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</si>
  <si>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</si>
  <si>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</si>
  <si>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</si>
  <si>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</si>
  <si>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</si>
  <si>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</si>
  <si>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</si>
  <si>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</si>
  <si>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</si>
  <si>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</si>
  <si>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</si>
  <si>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</si>
  <si>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</si>
  <si>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</si>
  <si>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</si>
  <si>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</si>
  <si>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</si>
  <si>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</si>
  <si>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</si>
  <si>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</si>
  <si>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</si>
  <si>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</si>
  <si>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</si>
  <si>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</si>
  <si>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</si>
  <si>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</si>
  <si>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</si>
  <si>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</si>
  <si>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</si>
  <si>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</si>
  <si>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</si>
  <si>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</si>
  <si>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</si>
  <si>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</si>
  <si>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</si>
  <si>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</si>
  <si>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</si>
  <si>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</si>
  <si>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</si>
  <si>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</si>
  <si>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</si>
  <si>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</si>
  <si>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</si>
  <si>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</si>
  <si>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</si>
  <si>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</si>
  <si>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</si>
  <si>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</si>
  <si>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</si>
  <si>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</si>
  <si>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</si>
  <si>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</si>
  <si>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</si>
  <si>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</si>
  <si>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</si>
  <si>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</si>
  <si>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</si>
  <si>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</si>
  <si>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</si>
  <si>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</si>
  <si>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</si>
  <si>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</si>
  <si>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</si>
  <si>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</si>
  <si>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</si>
  <si>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</si>
  <si>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</si>
  <si>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</si>
  <si>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</si>
  <si>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</si>
  <si>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</si>
  <si>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</si>
  <si>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</si>
  <si>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</si>
  <si>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</si>
  <si>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</si>
  <si>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</si>
  <si>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</si>
  <si>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</si>
  <si>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</si>
  <si>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</si>
  <si>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</si>
  <si>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</si>
  <si>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</si>
  <si>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</si>
  <si>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</si>
  <si>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</si>
  <si>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</si>
  <si>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</si>
  <si>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</si>
  <si>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</si>
  <si>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</si>
  <si>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</si>
  <si>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</si>
  <si>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</si>
  <si>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</si>
  <si>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</si>
  <si>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</si>
  <si>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</si>
  <si>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</si>
  <si>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</si>
  <si>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</si>
  <si>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</si>
  <si>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</si>
  <si>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</si>
  <si>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</si>
  <si>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</si>
  <si>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</si>
  <si>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</si>
  <si>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</si>
  <si>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</si>
  <si>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</si>
  <si>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</si>
  <si>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</si>
  <si>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</si>
  <si>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</si>
  <si>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</si>
  <si>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</si>
  <si>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</si>
  <si>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</si>
  <si>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</si>
  <si>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</si>
  <si>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</si>
  <si>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</si>
  <si>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</si>
  <si>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</si>
  <si>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</si>
  <si>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</si>
  <si>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</si>
  <si>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</si>
  <si>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</si>
  <si>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</si>
  <si>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</si>
  <si>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</si>
  <si>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</si>
  <si>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</si>
  <si>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</si>
  <si>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</si>
  <si>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</si>
  <si>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</si>
  <si>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</si>
  <si>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</si>
  <si>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</si>
  <si>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</si>
  <si>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</si>
  <si>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</si>
  <si>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</si>
  <si>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</si>
  <si>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</si>
  <si>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</si>
  <si>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</si>
  <si>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</si>
  <si>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</si>
  <si>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</si>
  <si>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</si>
  <si>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</si>
  <si>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</si>
  <si>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</si>
  <si>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</si>
  <si>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</si>
  <si>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</si>
  <si>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</si>
  <si>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</si>
  <si>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</si>
  <si>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</si>
  <si>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</si>
  <si>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</si>
  <si>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</si>
  <si>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</si>
  <si>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</si>
  <si>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</si>
  <si>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</si>
  <si>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</si>
  <si>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</si>
  <si>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</si>
  <si>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</si>
  <si>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</si>
  <si>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</si>
  <si>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</si>
  <si>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</si>
  <si>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</si>
  <si>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</si>
  <si>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</si>
  <si>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</si>
  <si>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</si>
  <si>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</si>
  <si>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</si>
  <si>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</si>
  <si>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</si>
  <si>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</si>
  <si>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</si>
  <si>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</si>
  <si>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</si>
  <si>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</si>
  <si>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</si>
  <si>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</si>
  <si>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</si>
  <si>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</si>
  <si>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</si>
  <si>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</si>
  <si>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</si>
  <si>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</si>
  <si>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</si>
  <si>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</si>
  <si>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</si>
  <si>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</si>
  <si>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</si>
  <si>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</si>
  <si>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</si>
  <si>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</si>
  <si>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</si>
  <si>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</si>
  <si>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</si>
  <si>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</si>
  <si>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</si>
  <si>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</si>
  <si>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</si>
  <si>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</si>
  <si>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</si>
  <si>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</si>
  <si>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</si>
  <si>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</si>
  <si>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</si>
  <si>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</si>
  <si>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</si>
  <si>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</si>
  <si>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</si>
  <si>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</si>
  <si>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</si>
  <si>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</si>
  <si>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</si>
  <si>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</si>
  <si>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</si>
  <si>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</si>
  <si>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</si>
  <si>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</si>
  <si>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</si>
  <si>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</si>
  <si>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</si>
  <si>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</si>
  <si>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</si>
  <si>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</si>
  <si>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</si>
  <si>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</si>
  <si>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</si>
  <si>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</si>
  <si>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</si>
  <si>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</si>
  <si>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</si>
  <si>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</si>
  <si>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</si>
  <si>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</si>
  <si>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</si>
  <si>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</si>
  <si>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</si>
  <si>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</si>
  <si>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</si>
  <si>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</si>
  <si>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</si>
  <si>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</si>
  <si>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</si>
  <si>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</si>
  <si>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</si>
  <si>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</si>
  <si>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</si>
  <si>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</si>
  <si>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</si>
  <si>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</si>
  <si>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</si>
  <si>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</si>
  <si>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</si>
  <si>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</si>
  <si>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</si>
  <si>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</si>
  <si>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</si>
  <si>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</si>
  <si>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</si>
  <si>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</si>
  <si>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</si>
  <si>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</si>
  <si>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</si>
  <si>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</si>
  <si>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</si>
  <si>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</si>
  <si>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</si>
  <si>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</si>
  <si>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</si>
  <si>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</si>
  <si>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</si>
  <si>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</si>
  <si>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</si>
  <si>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</si>
  <si>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</si>
  <si>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</si>
  <si>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</si>
  <si>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</si>
  <si>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</si>
  <si>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</si>
  <si>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</si>
  <si>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</si>
  <si>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</si>
  <si>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</si>
  <si>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</si>
  <si>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</si>
  <si>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</si>
  <si>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</si>
  <si>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</si>
  <si>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</si>
  <si>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</si>
  <si>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</si>
  <si>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</si>
  <si>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</si>
  <si>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</si>
  <si>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</si>
  <si>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</si>
  <si>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</si>
  <si>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</si>
  <si>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</si>
  <si>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</si>
  <si>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</si>
  <si>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</si>
  <si>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</si>
  <si>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</si>
  <si>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</si>
  <si>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</si>
  <si>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</si>
  <si>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</si>
  <si>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</si>
  <si>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</si>
  <si>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</si>
  <si>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</si>
  <si>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</si>
  <si>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</si>
  <si>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</si>
  <si>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</si>
  <si>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</si>
  <si>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</si>
  <si>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</si>
  <si>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</si>
  <si>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</si>
  <si>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</si>
  <si>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</si>
  <si>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</si>
  <si>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</si>
  <si>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</si>
  <si>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</si>
  <si>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</si>
  <si>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</si>
  <si>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</si>
  <si>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</si>
  <si>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</si>
  <si>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</si>
  <si>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</si>
  <si>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</si>
  <si>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</si>
  <si>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</si>
  <si>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</si>
  <si>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</si>
  <si>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</si>
  <si>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</si>
  <si>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</si>
  <si>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</si>
  <si>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</si>
  <si>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</si>
  <si>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</si>
  <si>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</si>
  <si>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</si>
  <si>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</si>
  <si>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</si>
  <si>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</si>
  <si>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</si>
  <si>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</si>
  <si>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</si>
  <si>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</si>
  <si>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</si>
  <si>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</si>
  <si>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</si>
  <si>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</si>
  <si>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</si>
  <si>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</si>
  <si>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</si>
  <si>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</si>
  <si>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</si>
  <si>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</si>
  <si>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</si>
  <si>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</si>
  <si>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</si>
  <si>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</si>
  <si>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</si>
  <si>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</si>
  <si>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</si>
  <si>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</si>
  <si>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</si>
  <si>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</si>
  <si>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</si>
  <si>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</si>
  <si>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</si>
  <si>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</si>
  <si>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</si>
  <si>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</si>
  <si>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</si>
  <si>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</si>
  <si>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</si>
  <si>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</si>
  <si>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</si>
  <si>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</si>
  <si>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</si>
  <si>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</si>
  <si>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</si>
  <si>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</si>
  <si>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</si>
  <si>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</si>
  <si>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</si>
  <si>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</si>
  <si>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</si>
  <si>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</si>
  <si>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</si>
  <si>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</si>
  <si>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</si>
  <si>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</si>
  <si>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</si>
  <si>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</si>
  <si>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</si>
  <si>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</si>
  <si>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</si>
  <si>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</si>
  <si>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</si>
  <si>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</si>
  <si>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</si>
  <si>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</si>
  <si>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</si>
  <si>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</si>
  <si>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</si>
  <si>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</si>
  <si>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</si>
  <si>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</si>
  <si>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</si>
  <si>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</si>
  <si>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</si>
  <si>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</si>
  <si>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</si>
  <si>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</si>
  <si>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</si>
  <si>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</si>
  <si>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</si>
  <si>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</si>
  <si>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</si>
  <si>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</si>
  <si>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</si>
  <si>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</si>
  <si>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</si>
  <si>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</si>
  <si>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</si>
  <si>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</si>
  <si>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</si>
  <si>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</si>
  <si>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</si>
  <si>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</si>
  <si>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</si>
  <si>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</si>
  <si>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</si>
  <si>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</si>
  <si>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</si>
  <si>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</si>
  <si>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</si>
  <si>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</si>
  <si>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</si>
  <si>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</si>
  <si>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</si>
  <si>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</si>
  <si>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</si>
  <si>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</si>
  <si>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</si>
  <si>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</si>
  <si>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</si>
  <si>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</si>
  <si>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</si>
  <si>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</si>
  <si>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</si>
  <si>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</si>
  <si>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</si>
  <si>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</si>
  <si>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</si>
  <si>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</si>
  <si>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</si>
  <si>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</si>
  <si>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</si>
  <si>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</si>
  <si>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</si>
  <si>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</si>
  <si>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</si>
  <si>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</si>
  <si>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</si>
  <si>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</si>
  <si>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</si>
  <si>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</si>
  <si>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</si>
  <si>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</si>
  <si>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</si>
  <si>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</si>
  <si>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</si>
  <si>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</si>
  <si>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</si>
  <si>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</si>
  <si>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</si>
  <si>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</si>
  <si>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</si>
  <si>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</si>
  <si>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</si>
  <si>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</si>
  <si>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</si>
  <si>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</si>
  <si>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</si>
  <si>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</si>
  <si>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</si>
  <si>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</si>
  <si>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</si>
  <si>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</si>
  <si>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</si>
  <si>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</si>
  <si>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</si>
  <si>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</si>
  <si>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</si>
  <si>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</si>
  <si>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</si>
  <si>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</si>
  <si>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</si>
  <si>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</si>
  <si>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</si>
  <si>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</si>
  <si>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</si>
  <si>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</si>
  <si>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</si>
  <si>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</si>
  <si>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</si>
  <si>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</si>
  <si>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</si>
  <si>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</si>
  <si>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</si>
  <si>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</si>
  <si>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</si>
  <si>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</si>
  <si>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</si>
  <si>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</si>
  <si>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</si>
  <si>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</si>
  <si>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</si>
  <si>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</si>
  <si>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</si>
  <si>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</si>
  <si>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</si>
  <si>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</si>
  <si>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</si>
  <si>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</si>
  <si>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</si>
  <si>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</si>
  <si>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</si>
  <si>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</si>
  <si>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</si>
  <si>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</si>
  <si>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</si>
  <si>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</si>
  <si>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</si>
  <si>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</si>
  <si>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</si>
  <si>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</si>
  <si>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</si>
  <si>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</si>
  <si>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</si>
  <si>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</si>
  <si>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</si>
  <si>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</si>
  <si>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</si>
  <si>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</si>
  <si>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</si>
  <si>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</si>
  <si>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</si>
  <si>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</si>
  <si>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</si>
  <si>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</si>
  <si>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</si>
  <si>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</si>
  <si>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</si>
  <si>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</si>
  <si>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</si>
  <si>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</si>
  <si>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</si>
  <si>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</si>
  <si>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</si>
  <si>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</si>
  <si>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</si>
  <si>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</si>
  <si>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</si>
  <si>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</si>
  <si>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</si>
  <si>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</si>
  <si>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</si>
  <si>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</si>
  <si>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</si>
  <si>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</si>
  <si>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</si>
  <si>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</si>
  <si>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</si>
  <si>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</si>
  <si>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</si>
  <si>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</si>
  <si>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</si>
  <si>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</si>
  <si>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</si>
  <si>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</si>
  <si>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</si>
  <si>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</si>
  <si>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</si>
  <si>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</si>
  <si>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</si>
  <si>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</si>
  <si>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</si>
  <si>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</si>
  <si>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</si>
  <si>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</si>
  <si>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</si>
  <si>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</si>
  <si>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</si>
  <si>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</si>
  <si>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</si>
  <si>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</si>
  <si>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</si>
  <si>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</si>
  <si>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</si>
  <si>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</si>
  <si>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</si>
  <si>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</si>
  <si>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</si>
  <si>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</si>
  <si>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</si>
  <si>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</si>
  <si>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</si>
  <si>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</si>
  <si>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</si>
  <si>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</si>
  <si>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</si>
  <si>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</si>
  <si>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</si>
  <si>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</si>
  <si>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</si>
  <si>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</si>
  <si>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</si>
  <si>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</si>
  <si>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</si>
  <si>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</si>
  <si>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</si>
  <si>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</si>
  <si>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</si>
  <si>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</si>
  <si>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</si>
  <si>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</si>
  <si>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</si>
  <si>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</si>
  <si>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</si>
  <si>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</si>
  <si>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</si>
  <si>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</si>
  <si>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</si>
  <si>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</si>
  <si>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</si>
  <si>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</si>
  <si>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</si>
  <si>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</si>
  <si>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</si>
  <si>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</si>
  <si>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</si>
  <si>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</si>
  <si>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</si>
  <si>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</si>
  <si>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</si>
  <si>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</si>
  <si>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</si>
  <si>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</si>
  <si>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</si>
  <si>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</si>
  <si>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</si>
  <si>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</si>
  <si>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</si>
  <si>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</si>
  <si>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</si>
  <si>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</si>
  <si>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</si>
  <si>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</si>
  <si>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</si>
  <si>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</si>
  <si>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</si>
  <si>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</si>
  <si>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</si>
  <si>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</si>
  <si>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</si>
  <si>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</si>
  <si>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</si>
  <si>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</si>
  <si>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</si>
  <si>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</si>
  <si>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</si>
  <si>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</si>
  <si>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</si>
  <si>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</si>
  <si>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</si>
  <si>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</si>
  <si>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</si>
  <si>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</si>
  <si>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</si>
  <si>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</si>
  <si>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</si>
  <si>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</si>
  <si>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</si>
  <si>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</si>
  <si>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</si>
  <si>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</si>
  <si>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</si>
  <si>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</si>
  <si>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</si>
  <si>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</si>
  <si>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</si>
  <si>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</si>
  <si>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</si>
  <si>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</si>
  <si>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</si>
  <si>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</si>
  <si>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</si>
  <si>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</si>
  <si>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</si>
  <si>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</si>
  <si>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</si>
  <si>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</si>
  <si>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</si>
  <si>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</si>
  <si>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</si>
  <si>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</si>
  <si>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</si>
  <si>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</si>
  <si>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</si>
  <si>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</si>
  <si>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</si>
  <si>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</si>
  <si>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</si>
  <si>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</si>
  <si>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</si>
  <si>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</si>
  <si>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</si>
  <si>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</si>
  <si>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</si>
  <si>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</si>
  <si>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</si>
  <si>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</si>
  <si>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</si>
  <si>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</si>
  <si>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</si>
  <si>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</si>
  <si>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</si>
  <si>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</si>
  <si>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</si>
  <si>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</si>
  <si>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</si>
  <si>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</si>
  <si>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</si>
  <si>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</si>
  <si>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</si>
  <si>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</si>
  <si>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</si>
  <si>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</si>
  <si>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</si>
  <si>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</si>
  <si>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</si>
  <si>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</si>
  <si>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</si>
  <si>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</si>
  <si>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</si>
  <si>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</si>
  <si>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</si>
  <si>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</si>
  <si>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</si>
  <si>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</si>
  <si>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</si>
  <si>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</si>
  <si>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</si>
  <si>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</si>
  <si>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</si>
  <si>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</si>
  <si>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</si>
  <si>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</si>
  <si>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</si>
  <si>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</si>
  <si>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</si>
  <si>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</si>
  <si>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</si>
  <si>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</si>
  <si>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</si>
  <si>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</si>
  <si>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</si>
  <si>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</si>
  <si>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</si>
  <si>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</si>
  <si>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</si>
  <si>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</si>
  <si>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</si>
  <si>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</si>
  <si>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</si>
  <si>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</si>
  <si>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</si>
  <si>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</si>
  <si>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</si>
  <si>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</si>
  <si>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</si>
  <si>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</si>
  <si>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</si>
  <si>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</si>
  <si>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</si>
  <si>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</si>
  <si>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</si>
  <si>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</si>
  <si>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</si>
  <si>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</si>
  <si>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</si>
  <si>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</si>
  <si>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</si>
  <si>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</si>
  <si>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</si>
  <si>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</si>
  <si>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</si>
  <si>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</si>
  <si>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</si>
  <si>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</si>
  <si>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</si>
  <si>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</si>
  <si>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</si>
  <si>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</si>
  <si>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</si>
  <si>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</si>
  <si>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</si>
  <si>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</si>
  <si>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</si>
  <si>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</si>
  <si>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</si>
  <si>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</si>
  <si>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</si>
  <si>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</si>
  <si>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</si>
  <si>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</si>
  <si>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</si>
  <si>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</si>
  <si>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</si>
  <si>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</si>
  <si>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</si>
  <si>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</si>
  <si>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</si>
  <si>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</si>
  <si>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</si>
  <si>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</si>
  <si>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</si>
  <si>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</si>
  <si>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</si>
  <si>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</si>
  <si>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</si>
  <si>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</si>
  <si>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</si>
  <si>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</si>
  <si>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</si>
  <si>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</si>
  <si>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</si>
  <si>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</si>
  <si>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</si>
  <si>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</si>
  <si>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</si>
  <si>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</si>
  <si>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</si>
  <si>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</si>
  <si>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</si>
  <si>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</si>
  <si>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</si>
  <si>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</si>
  <si>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</si>
  <si>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</si>
  <si>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</si>
  <si>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</si>
  <si>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</si>
  <si>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</si>
  <si>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</si>
  <si>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</si>
  <si>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</si>
  <si>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</si>
  <si>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</si>
  <si>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</si>
  <si>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</si>
  <si>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</si>
  <si>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</si>
  <si>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</si>
  <si>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</si>
  <si>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</si>
  <si>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</si>
  <si>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</si>
  <si>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</si>
  <si>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</si>
  <si>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</si>
  <si>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</si>
  <si>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</si>
  <si>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</si>
  <si>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</si>
  <si>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</si>
  <si>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</si>
  <si>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</si>
  <si>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</si>
  <si>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</si>
  <si>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</si>
  <si>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</si>
  <si>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</si>
  <si>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</si>
  <si>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</si>
  <si>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</si>
  <si>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</si>
  <si>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</si>
  <si>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</si>
  <si>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</si>
  <si>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</si>
  <si>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</si>
  <si>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</si>
  <si>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</si>
  <si>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</si>
  <si>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</si>
  <si>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</si>
  <si>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</si>
  <si>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</si>
  <si>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</si>
  <si>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</si>
  <si>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</si>
  <si>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</si>
  <si>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</si>
  <si>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</si>
  <si>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</si>
  <si>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</si>
  <si>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</si>
  <si>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</si>
  <si>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</si>
  <si>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</si>
  <si>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</si>
  <si>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</si>
  <si>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</si>
  <si>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</si>
  <si>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</si>
  <si>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</si>
  <si>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</si>
  <si>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</si>
  <si>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</si>
  <si>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</si>
  <si>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</si>
  <si>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</si>
  <si>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</si>
  <si>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</si>
  <si>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</si>
  <si>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</si>
  <si>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</si>
  <si>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</si>
  <si>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</si>
  <si>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</si>
  <si>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</si>
  <si>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</si>
  <si>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</si>
  <si>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</si>
  <si>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</si>
  <si>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</si>
  <si>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</si>
  <si>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</si>
  <si>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</si>
  <si>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</si>
  <si>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</si>
  <si>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</si>
  <si>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</si>
  <si>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</si>
  <si>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</si>
  <si>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</si>
  <si>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</si>
  <si>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</si>
  <si>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</si>
  <si>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</si>
  <si>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</si>
  <si>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</si>
  <si>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</si>
  <si>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</si>
  <si>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</si>
  <si>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</si>
  <si>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</si>
  <si>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</si>
  <si>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</si>
  <si>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</si>
  <si>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</si>
  <si>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</si>
  <si>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</si>
  <si>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</si>
  <si>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</si>
  <si>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</si>
  <si>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</si>
  <si>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</si>
  <si>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</si>
  <si>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</si>
  <si>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</si>
  <si>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</si>
  <si>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</si>
  <si>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</si>
  <si>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</si>
  <si>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</si>
  <si>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</si>
  <si>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</si>
  <si>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</si>
  <si>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</si>
  <si>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</si>
  <si>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</si>
  <si>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</si>
  <si>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</si>
  <si>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</si>
  <si>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</si>
  <si>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</si>
  <si>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</si>
  <si>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</si>
  <si>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</si>
  <si>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</si>
  <si>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</si>
  <si>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</si>
  <si>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</si>
  <si>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</si>
  <si>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</si>
  <si>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</si>
  <si>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</si>
  <si>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</si>
  <si>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</si>
  <si>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</si>
  <si>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</si>
  <si>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</si>
  <si>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</si>
  <si>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</si>
  <si>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</si>
  <si>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</si>
  <si>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</si>
  <si>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</si>
  <si>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</si>
  <si>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</si>
  <si>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</si>
  <si>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</si>
  <si>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</si>
  <si>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</si>
  <si>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</si>
  <si>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</si>
  <si>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</si>
  <si>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</si>
  <si>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</si>
  <si>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</si>
  <si>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</si>
  <si>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</si>
  <si>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</si>
  <si>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</si>
  <si>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</si>
  <si>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</si>
  <si>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</si>
  <si>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</si>
  <si>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</si>
  <si>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</si>
  <si>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</si>
  <si>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</si>
  <si>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</si>
  <si>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</si>
  <si>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</si>
  <si>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</si>
  <si>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</si>
  <si>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</si>
  <si>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</si>
  <si>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</si>
  <si>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</si>
  <si>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</si>
  <si>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</si>
  <si>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</si>
  <si>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</si>
  <si>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</si>
  <si>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</si>
  <si>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</si>
  <si>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</si>
  <si>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</si>
  <si>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</si>
  <si>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</si>
  <si>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</si>
  <si>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</si>
  <si>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</si>
  <si>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</si>
  <si>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</si>
  <si>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</si>
  <si>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</si>
  <si>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</si>
  <si>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</si>
  <si>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</si>
  <si>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</si>
  <si>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</si>
  <si>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</si>
  <si>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</si>
  <si>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</si>
  <si>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</si>
  <si>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</si>
  <si>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</si>
  <si>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</si>
  <si>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</si>
  <si>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</si>
  <si>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</si>
  <si>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</si>
  <si>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</si>
  <si>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</si>
  <si>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</si>
  <si>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</si>
  <si>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</si>
  <si>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</si>
  <si>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</si>
  <si>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</si>
  <si>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</si>
  <si>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</si>
  <si>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</si>
  <si>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</si>
  <si>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</si>
  <si>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</si>
  <si>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</si>
  <si>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</si>
  <si>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</si>
  <si>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</si>
  <si>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</si>
  <si>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</si>
  <si>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</si>
  <si>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</si>
  <si>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</si>
  <si>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</si>
  <si>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</si>
  <si>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</si>
  <si>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</si>
  <si>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</si>
  <si>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</si>
  <si>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</si>
  <si>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</si>
  <si>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</si>
  <si>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</si>
  <si>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</si>
  <si>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</si>
  <si>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</si>
  <si>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</si>
  <si>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</si>
  <si>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</si>
  <si>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</si>
  <si>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</si>
  <si>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</si>
  <si>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</si>
  <si>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</si>
  <si>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</si>
  <si>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</si>
  <si>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</si>
  <si>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</si>
  <si>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</si>
  <si>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</si>
  <si>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</si>
  <si>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</si>
  <si>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</si>
  <si>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</si>
  <si>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</si>
  <si>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</si>
  <si>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</si>
  <si>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</si>
  <si>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</si>
  <si>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</si>
  <si>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</si>
  <si>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</si>
  <si>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</si>
  <si>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</si>
  <si>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</si>
  <si>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</si>
  <si>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</si>
  <si>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</si>
  <si>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</si>
  <si>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</si>
  <si>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</si>
  <si>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</si>
  <si>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</si>
  <si>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</si>
  <si>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</si>
  <si>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</si>
  <si>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</si>
  <si>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</si>
  <si>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</si>
  <si>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</si>
  <si>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</si>
  <si>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</si>
  <si>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</si>
  <si>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</si>
  <si>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</si>
  <si>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</si>
  <si>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</si>
  <si>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</si>
  <si>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</si>
  <si>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</si>
  <si>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</si>
  <si>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</si>
  <si>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</si>
  <si>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</si>
  <si>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</si>
  <si>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</si>
  <si>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</si>
  <si>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</si>
  <si>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</si>
  <si>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</si>
  <si>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</si>
  <si>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</si>
  <si>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</si>
  <si>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</si>
  <si>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</si>
  <si>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</si>
  <si>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</si>
  <si>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</si>
  <si>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</si>
  <si>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</si>
  <si>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</si>
  <si>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</si>
  <si>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</si>
  <si>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</si>
  <si>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</si>
  <si>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</si>
  <si>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</si>
  <si>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</si>
  <si>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</si>
  <si>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</si>
  <si>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</si>
  <si>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</si>
  <si>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</si>
  <si>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</si>
  <si>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</si>
  <si>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</si>
  <si>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</si>
  <si>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</si>
  <si>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</si>
  <si>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</si>
  <si>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</si>
  <si>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</si>
  <si>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</si>
  <si>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</si>
  <si>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</si>
  <si>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</si>
  <si>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</si>
  <si>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</si>
  <si>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</si>
  <si>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</si>
  <si>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</si>
  <si>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</si>
  <si>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</si>
  <si>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</si>
  <si>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</si>
  <si>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</si>
  <si>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</si>
  <si>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</si>
  <si>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</si>
  <si>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</si>
  <si>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</si>
  <si>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</si>
  <si>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</si>
  <si>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</si>
  <si>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</si>
  <si>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</si>
  <si>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</si>
  <si>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</si>
  <si>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</si>
  <si>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</si>
  <si>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</si>
  <si>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</si>
  <si>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</si>
  <si>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</si>
  <si>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</si>
  <si>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</si>
  <si>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</si>
  <si>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</si>
  <si>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</si>
  <si>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</si>
  <si>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</si>
  <si>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</si>
  <si>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</si>
  <si>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</si>
  <si>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</si>
  <si>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</si>
  <si>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</si>
  <si>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</si>
  <si>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</si>
  <si>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</si>
  <si>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</si>
  <si>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</si>
  <si>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</si>
  <si>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</si>
  <si>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</si>
  <si>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</si>
  <si>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</si>
  <si>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</si>
  <si>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</si>
  <si>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</si>
  <si>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</si>
  <si>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</si>
  <si>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</si>
  <si>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</si>
  <si>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</si>
  <si>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</si>
  <si>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</si>
  <si>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</si>
  <si>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</si>
  <si>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</si>
  <si>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</si>
  <si>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</si>
  <si>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</si>
  <si>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</si>
  <si>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</si>
  <si>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</si>
  <si>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</si>
  <si>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</si>
  <si>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</si>
  <si>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</si>
  <si>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</si>
  <si>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</si>
  <si>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</si>
  <si>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</si>
  <si>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</si>
  <si>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</si>
  <si>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</si>
  <si>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</si>
  <si>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</si>
  <si>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</si>
  <si>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</si>
  <si>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</si>
  <si>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</si>
  <si>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</si>
  <si>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</si>
  <si>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</si>
  <si>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</si>
  <si>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</si>
  <si>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</si>
  <si>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</si>
  <si>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</si>
  <si>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</si>
  <si>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</si>
  <si>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</si>
  <si>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</si>
  <si>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</si>
  <si>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</si>
  <si>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</si>
  <si>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</si>
  <si>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</si>
  <si>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</si>
  <si>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</si>
  <si>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</si>
  <si>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</si>
  <si>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</si>
  <si>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</si>
  <si>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</si>
  <si>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</si>
  <si>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</si>
  <si>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</si>
  <si>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</si>
  <si>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</si>
  <si>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</si>
  <si>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</si>
  <si>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</si>
  <si>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</si>
  <si>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</si>
  <si>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</si>
  <si>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</si>
  <si>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</si>
  <si>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</si>
  <si>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</si>
  <si>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</si>
  <si>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</si>
  <si>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</si>
  <si>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</si>
  <si>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</si>
  <si>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</si>
  <si>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</si>
  <si>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</si>
  <si>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</si>
  <si>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</si>
  <si>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</si>
  <si>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</si>
  <si>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</si>
  <si>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</si>
  <si>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</si>
  <si>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</si>
  <si>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</si>
  <si>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</si>
  <si>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</si>
  <si>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</si>
  <si>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</si>
  <si>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</si>
  <si>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</si>
  <si>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</si>
  <si>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</si>
  <si>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</si>
  <si>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</si>
  <si>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</si>
  <si>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</si>
  <si>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</si>
  <si>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</si>
  <si>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</si>
  <si>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</si>
  <si>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</si>
  <si>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</si>
  <si>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</si>
  <si>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</si>
  <si>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</si>
  <si>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</si>
  <si>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</si>
  <si>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</si>
  <si>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</si>
  <si>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</si>
  <si>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Employees</t>
  </si>
  <si>
    <t>Active Employees</t>
  </si>
  <si>
    <t>Attrition Rate</t>
  </si>
  <si>
    <t>Average of Job Satisfaction</t>
  </si>
  <si>
    <t>Rating</t>
  </si>
  <si>
    <t>Balance Rating</t>
  </si>
  <si>
    <t>Row Labels</t>
  </si>
  <si>
    <t>Grand Total</t>
  </si>
  <si>
    <t>Sum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</si>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</sst>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0" tint="-0.249977111117893"/>
      <name val="Calibri"/>
      <family val="2"/>
      <scheme val="minor"/>
    </font>
    <font>
      <sz val="12"/>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0" tint="-4.9989318521683403E-2"/>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0" fillId="2" borderId="0" xfId="0" applyFill="1"/>
    <xf numFmtId="0" fontId="0" fillId="3" borderId="0" xfId="0" applyFill="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0" borderId="8" xfId="0" applyBorder="1"/>
    <xf numFmtId="0" fontId="0" fillId="0" borderId="9"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10" xfId="0" applyBorder="1"/>
    <xf numFmtId="0" fontId="0" fillId="0" borderId="3" xfId="0" applyBorder="1" applyAlignment="1">
      <alignment horizontal="left"/>
    </xf>
    <xf numFmtId="0" fontId="0" fillId="0" borderId="0" xfId="0" pivotButton="1"/>
    <xf numFmtId="0" fontId="0" fillId="0" borderId="0" xfId="0" applyAlignment="1">
      <alignment horizontal="left"/>
    </xf>
    <xf numFmtId="9" fontId="0" fillId="0" borderId="0" xfId="1" applyFont="1"/>
    <xf numFmtId="0" fontId="0" fillId="4" borderId="0" xfId="0" applyFill="1"/>
    <xf numFmtId="0" fontId="2" fillId="4" borderId="0" xfId="0" applyFont="1" applyFill="1"/>
    <xf numFmtId="0" fontId="3" fillId="0" borderId="0" xfId="0"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3" xfId="0" applyBorder="1"/>
    <xf numFmtId="0" fontId="0" fillId="0" borderId="6" xfId="0" applyBorder="1"/>
    <xf numFmtId="0" fontId="0" fillId="0" borderId="4" xfId="0" applyBorder="1"/>
  </cellXfs>
  <cellStyles count="2">
    <cellStyle name="Normal" xfId="0" builtinId="0"/>
    <cellStyle name="Percent" xfId="1" builtinId="5"/>
  </cellStyles>
  <dxfs count="95">
    <dxf>
      <numFmt numFmtId="164" formatCode="0.0"/>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theme="4"/>
          <bgColor theme="4"/>
        </patternFill>
      </fill>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94"/>
      <tableStyleElement type="firstRowStripe" dxfId="93"/>
      <tableStyleElement type="secondRowStripe" dxfId="92"/>
    </tableStyle>
    <tableStyle name="Slicer" pivot="0" table="0" count="4" xr9:uid="{44DE2E50-3F11-4750-A94B-42F1C428A2B7}">
      <tableStyleElement type="wholeTable" dxfId="91"/>
    </tableStyle>
  </tableStyles>
  <colors>
    <mruColors>
      <color rgb="FF662928"/>
      <color rgb="FF7272E8"/>
      <color rgb="FF9934AA"/>
      <color rgb="FF69115F"/>
      <color rgb="FFE78DD8"/>
      <color rgb="FF601A54"/>
      <color rgb="FF972F4F"/>
      <color rgb="FF602928"/>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Abadi"/>
            <family val="2"/>
            <scheme val="none"/>
          </font>
          <fill>
            <gradientFill>
              <stop position="0">
                <color theme="9" tint="-0.49803155613879818"/>
              </stop>
              <stop position="1">
                <color theme="9" tint="0.40000610370189521"/>
              </stop>
            </gradientFill>
          </fill>
        </dxf>
        <dxf>
          <fill>
            <gradientFill>
              <stop position="0">
                <color theme="1" tint="5.0965910824915313E-2"/>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7729172742296"/>
          <c:y val="1.6064236708425248E-2"/>
          <c:w val="0.71913677456984537"/>
          <c:h val="0.93574305316629891"/>
        </c:manualLayout>
      </c:layout>
      <c:doughnutChart>
        <c:varyColors val="1"/>
        <c:ser>
          <c:idx val="0"/>
          <c:order val="0"/>
          <c:dPt>
            <c:idx val="0"/>
            <c:bubble3D val="0"/>
            <c:spPr>
              <a:gradFill>
                <a:gsLst>
                  <a:gs pos="0">
                    <a:schemeClr val="accent1">
                      <a:lumMod val="75000"/>
                    </a:schemeClr>
                  </a:gs>
                  <a:gs pos="85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F093-405A-8964-240BE4F58500}"/>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F093-405A-8964-240BE4F5850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093-405A-8964-240BE4F5850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972692243256832E-2"/>
          <c:y val="0"/>
          <c:w val="0.77935495351216688"/>
          <c:h val="1"/>
        </c:manualLayout>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145-4424-AE04-C4C1C1F2347D}"/>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145-4424-AE04-C4C1C1F2347D}"/>
            </c:ext>
          </c:extLst>
        </c:ser>
        <c:dLbls>
          <c:showLegendKey val="0"/>
          <c:showVal val="0"/>
          <c:showCatName val="0"/>
          <c:showSerName val="0"/>
          <c:showPercent val="0"/>
          <c:showBubbleSize val="0"/>
        </c:dLbls>
        <c:gapWidth val="150"/>
        <c:overlap val="100"/>
        <c:axId val="522414848"/>
        <c:axId val="439142448"/>
      </c:barChart>
      <c:catAx>
        <c:axId val="522414848"/>
        <c:scaling>
          <c:orientation val="minMax"/>
        </c:scaling>
        <c:delete val="1"/>
        <c:axPos val="l"/>
        <c:numFmt formatCode="General" sourceLinked="1"/>
        <c:majorTickMark val="none"/>
        <c:minorTickMark val="none"/>
        <c:tickLblPos val="nextTo"/>
        <c:crossAx val="439142448"/>
        <c:crosses val="autoZero"/>
        <c:auto val="1"/>
        <c:lblAlgn val="ctr"/>
        <c:lblOffset val="100"/>
        <c:noMultiLvlLbl val="0"/>
      </c:catAx>
      <c:valAx>
        <c:axId val="439142448"/>
        <c:scaling>
          <c:orientation val="minMax"/>
          <c:max val="4"/>
          <c:min val="0"/>
        </c:scaling>
        <c:delete val="1"/>
        <c:axPos val="b"/>
        <c:numFmt formatCode="0.0" sourceLinked="1"/>
        <c:majorTickMark val="none"/>
        <c:minorTickMark val="none"/>
        <c:tickLblPos val="nextTo"/>
        <c:crossAx val="5224148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4479-4DDF-A7CA-8CC8A57C325E}"/>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4479-4DDF-A7CA-8CC8A57C325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479-4DDF-A7CA-8CC8A57C325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14E2-4896-9C88-B65C87E0B3CE}"/>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14E2-4896-9C88-B65C87E0B3C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4E2-4896-9C88-B65C87E0B3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13A-4847-92C4-927613909F4C}"/>
            </c:ext>
          </c:extLst>
        </c:ser>
        <c:dLbls>
          <c:dLblPos val="outEnd"/>
          <c:showLegendKey val="0"/>
          <c:showVal val="1"/>
          <c:showCatName val="0"/>
          <c:showSerName val="0"/>
          <c:showPercent val="0"/>
          <c:showBubbleSize val="0"/>
        </c:dLbls>
        <c:gapWidth val="75"/>
        <c:axId val="473580560"/>
        <c:axId val="679275792"/>
      </c:barChart>
      <c:catAx>
        <c:axId val="473580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79275792"/>
        <c:crosses val="autoZero"/>
        <c:auto val="1"/>
        <c:lblAlgn val="ctr"/>
        <c:lblOffset val="100"/>
        <c:noMultiLvlLbl val="0"/>
      </c:catAx>
      <c:valAx>
        <c:axId val="679275792"/>
        <c:scaling>
          <c:orientation val="minMax"/>
        </c:scaling>
        <c:delete val="1"/>
        <c:axPos val="b"/>
        <c:numFmt formatCode="General" sourceLinked="1"/>
        <c:majorTickMark val="out"/>
        <c:minorTickMark val="none"/>
        <c:tickLblPos val="nextTo"/>
        <c:crossAx val="47358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75000"/>
                </a:schemeClr>
              </a:gs>
            </a:gsLst>
            <a:lin ang="10800000" scaled="0"/>
          </a:gradFill>
          <a:ln w="12700">
            <a:solidFill>
              <a:schemeClr val="bg1">
                <a:lumMod val="85000"/>
              </a:schemeClr>
            </a:solidFill>
          </a:ln>
          <a:effectLst/>
        </c:spPr>
      </c:pivotFmt>
      <c:pivotFmt>
        <c:idx val="7"/>
        <c:spPr>
          <a:gradFill>
            <a:gsLst>
              <a:gs pos="0">
                <a:schemeClr val="accent2">
                  <a:lumMod val="50000"/>
                </a:schemeClr>
              </a:gs>
              <a:gs pos="100000">
                <a:schemeClr val="accent2">
                  <a:lumMod val="75000"/>
                </a:schemeClr>
              </a:gs>
            </a:gsLst>
            <a:lin ang="10800000" scaled="0"/>
          </a:gradFill>
          <a:ln w="12700">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bg1">
                  <a:lumMod val="85000"/>
                </a:schemeClr>
              </a:solidFill>
            </a:ln>
          </c:spPr>
          <c:dPt>
            <c:idx val="0"/>
            <c:bubble3D val="0"/>
            <c:spPr>
              <a:gradFill>
                <a:gsLst>
                  <a:gs pos="0">
                    <a:schemeClr val="accent1">
                      <a:lumMod val="50000"/>
                    </a:schemeClr>
                  </a:gs>
                  <a:gs pos="100000">
                    <a:schemeClr val="accent1">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1-F8F6-49A5-9365-86F44E7E5B07}"/>
              </c:ext>
            </c:extLst>
          </c:dPt>
          <c:dPt>
            <c:idx val="1"/>
            <c:bubble3D val="0"/>
            <c:spPr>
              <a:gradFill>
                <a:gsLst>
                  <a:gs pos="0">
                    <a:schemeClr val="accent2">
                      <a:lumMod val="50000"/>
                    </a:schemeClr>
                  </a:gs>
                  <a:gs pos="100000">
                    <a:schemeClr val="accent2">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F8F6-49A5-9365-86F44E7E5B07}"/>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5-F8F6-49A5-9365-86F44E7E5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8F6-49A5-9365-86F44E7E5B0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50000"/>
                </a:schemeClr>
              </a:gs>
              <a:gs pos="100000">
                <a:schemeClr val="accent3">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3">
                    <a:lumMod val="50000"/>
                  </a:schemeClr>
                </a:gs>
                <a:gs pos="100000">
                  <a:schemeClr val="accent3">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7E2-4C18-A270-B4970A0CDF4B}"/>
            </c:ext>
          </c:extLst>
        </c:ser>
        <c:dLbls>
          <c:dLblPos val="outEnd"/>
          <c:showLegendKey val="0"/>
          <c:showVal val="1"/>
          <c:showCatName val="0"/>
          <c:showSerName val="0"/>
          <c:showPercent val="0"/>
          <c:showBubbleSize val="0"/>
        </c:dLbls>
        <c:gapWidth val="107"/>
        <c:overlap val="-27"/>
        <c:axId val="639359104"/>
        <c:axId val="908390240"/>
      </c:barChart>
      <c:catAx>
        <c:axId val="6393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908390240"/>
        <c:crosses val="autoZero"/>
        <c:auto val="1"/>
        <c:lblAlgn val="ctr"/>
        <c:lblOffset val="100"/>
        <c:noMultiLvlLbl val="0"/>
      </c:catAx>
      <c:valAx>
        <c:axId val="908390240"/>
        <c:scaling>
          <c:orientation val="minMax"/>
        </c:scaling>
        <c:delete val="1"/>
        <c:axPos val="l"/>
        <c:numFmt formatCode="General" sourceLinked="1"/>
        <c:majorTickMark val="none"/>
        <c:minorTickMark val="none"/>
        <c:tickLblPos val="nextTo"/>
        <c:crossAx val="6393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33-4F72-93B6-2C68ED4214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33-4F72-93B6-2C68ED4214A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1D1-46B8-ADFD-8E90CB4D4180}"/>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BD1-4705-8910-3099D763ED5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7BD1-4705-8910-3099D763ED50}"/>
            </c:ext>
          </c:extLst>
        </c:ser>
        <c:dLbls>
          <c:showLegendKey val="0"/>
          <c:showVal val="0"/>
          <c:showCatName val="0"/>
          <c:showSerName val="0"/>
          <c:showPercent val="0"/>
          <c:showBubbleSize val="0"/>
        </c:dLbls>
        <c:gapWidth val="150"/>
        <c:overlap val="100"/>
        <c:axId val="522414848"/>
        <c:axId val="439142448"/>
      </c:barChart>
      <c:catAx>
        <c:axId val="522414848"/>
        <c:scaling>
          <c:orientation val="minMax"/>
        </c:scaling>
        <c:delete val="1"/>
        <c:axPos val="l"/>
        <c:numFmt formatCode="General" sourceLinked="1"/>
        <c:majorTickMark val="none"/>
        <c:minorTickMark val="none"/>
        <c:tickLblPos val="nextTo"/>
        <c:crossAx val="439142448"/>
        <c:crosses val="autoZero"/>
        <c:auto val="1"/>
        <c:lblAlgn val="ctr"/>
        <c:lblOffset val="100"/>
        <c:noMultiLvlLbl val="0"/>
      </c:catAx>
      <c:valAx>
        <c:axId val="439142448"/>
        <c:scaling>
          <c:orientation val="minMax"/>
          <c:max val="4"/>
          <c:min val="0"/>
        </c:scaling>
        <c:delete val="1"/>
        <c:axPos val="b"/>
        <c:numFmt formatCode="0.0" sourceLinked="1"/>
        <c:majorTickMark val="none"/>
        <c:minorTickMark val="none"/>
        <c:tickLblPos val="nextTo"/>
        <c:crossAx val="522414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1F-41E0-B75D-90B8AA475E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1F-41E0-B75D-90B8AA475E7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1C5-4C13-AD99-0CD9141E378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90A-447A-8B62-BDF77E13EF1B}"/>
            </c:ext>
          </c:extLst>
        </c:ser>
        <c:dLbls>
          <c:dLblPos val="outEnd"/>
          <c:showLegendKey val="0"/>
          <c:showVal val="1"/>
          <c:showCatName val="0"/>
          <c:showSerName val="0"/>
          <c:showPercent val="0"/>
          <c:showBubbleSize val="0"/>
        </c:dLbls>
        <c:gapWidth val="182"/>
        <c:axId val="473580560"/>
        <c:axId val="679275792"/>
      </c:barChart>
      <c:catAx>
        <c:axId val="473580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75792"/>
        <c:crosses val="autoZero"/>
        <c:auto val="1"/>
        <c:lblAlgn val="ctr"/>
        <c:lblOffset val="100"/>
        <c:noMultiLvlLbl val="0"/>
      </c:catAx>
      <c:valAx>
        <c:axId val="679275792"/>
        <c:scaling>
          <c:orientation val="minMax"/>
        </c:scaling>
        <c:delete val="1"/>
        <c:axPos val="b"/>
        <c:numFmt formatCode="General" sourceLinked="1"/>
        <c:majorTickMark val="out"/>
        <c:minorTickMark val="none"/>
        <c:tickLblPos val="nextTo"/>
        <c:crossAx val="47358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F1-4DDA-A5C8-83015FAFDE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F1-4DDA-A5C8-83015FAFDE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F1-4DDA-A5C8-83015FAFDED2}"/>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F03-41FD-BEDB-03241E9780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33D-4786-A7A4-EDB8C2BF5956}"/>
            </c:ext>
          </c:extLst>
        </c:ser>
        <c:dLbls>
          <c:showLegendKey val="0"/>
          <c:showVal val="0"/>
          <c:showCatName val="0"/>
          <c:showSerName val="0"/>
          <c:showPercent val="0"/>
          <c:showBubbleSize val="0"/>
        </c:dLbls>
        <c:gapWidth val="219"/>
        <c:overlap val="-27"/>
        <c:axId val="639359104"/>
        <c:axId val="908390240"/>
      </c:barChart>
      <c:catAx>
        <c:axId val="6393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90240"/>
        <c:crosses val="autoZero"/>
        <c:auto val="1"/>
        <c:lblAlgn val="ctr"/>
        <c:lblOffset val="100"/>
        <c:noMultiLvlLbl val="0"/>
      </c:catAx>
      <c:valAx>
        <c:axId val="908390240"/>
        <c:scaling>
          <c:orientation val="minMax"/>
        </c:scaling>
        <c:delete val="1"/>
        <c:axPos val="l"/>
        <c:numFmt formatCode="General" sourceLinked="1"/>
        <c:majorTickMark val="none"/>
        <c:minorTickMark val="none"/>
        <c:tickLblPos val="nextTo"/>
        <c:crossAx val="6393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C9DE111-2C5C-4D2D-8E5F-749899F3B18C}">
          <cx:dataPt idx="2">
            <cx:spPr>
              <a:solidFill>
                <a:srgbClr val="5B9BD5">
                  <a:lumMod val="50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62F922C7-F605-4A0D-AACB-98394E0B4E77}">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C9DE111-2C5C-4D2D-8E5F-749899F3B18C}">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62F922C7-F605-4A0D-AACB-98394E0B4E7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3</xdr:col>
      <xdr:colOff>66675</xdr:colOff>
      <xdr:row>0</xdr:row>
      <xdr:rowOff>38100</xdr:rowOff>
    </xdr:from>
    <xdr:ext cx="15354300" cy="8486775"/>
    <xdr:grpSp>
      <xdr:nvGrpSpPr>
        <xdr:cNvPr id="2" name="Shape 2">
          <a:extLst>
            <a:ext uri="{FF2B5EF4-FFF2-40B4-BE49-F238E27FC236}">
              <a16:creationId xmlns:a16="http://schemas.microsoft.com/office/drawing/2014/main" id="{00000000-0008-0000-0300-000002000000}"/>
            </a:ext>
          </a:extLst>
        </xdr:cNvPr>
        <xdr:cNvGrpSpPr/>
      </xdr:nvGrpSpPr>
      <xdr:grpSpPr>
        <a:xfrm>
          <a:off x="2047875" y="38100"/>
          <a:ext cx="15354300" cy="848677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123825</xdr:colOff>
      <xdr:row>5</xdr:row>
      <xdr:rowOff>161925</xdr:rowOff>
    </xdr:from>
    <xdr:to>
      <xdr:col>6</xdr:col>
      <xdr:colOff>495300</xdr:colOff>
      <xdr:row>8</xdr:row>
      <xdr:rowOff>104775</xdr:rowOff>
    </xdr:to>
    <xdr:sp macro="" textlink="">
      <xdr:nvSpPr>
        <xdr:cNvPr id="3" name="TextBox 2">
          <a:extLst>
            <a:ext uri="{FF2B5EF4-FFF2-40B4-BE49-F238E27FC236}">
              <a16:creationId xmlns:a16="http://schemas.microsoft.com/office/drawing/2014/main" id="{595F50E2-7A0D-B42F-2427-ED648288F6F9}"/>
            </a:ext>
          </a:extLst>
        </xdr:cNvPr>
        <xdr:cNvSpPr txBox="1"/>
      </xdr:nvSpPr>
      <xdr:spPr>
        <a:xfrm>
          <a:off x="2095500" y="1114425"/>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Total</a:t>
          </a:r>
          <a:r>
            <a:rPr lang="en-IN" sz="1800" baseline="0">
              <a:solidFill>
                <a:srgbClr val="602928"/>
              </a:solidFill>
              <a:latin typeface="Lato Black" panose="020F0A02020204030203" pitchFamily="34" charset="0"/>
            </a:rPr>
            <a:t> Employees</a:t>
          </a:r>
          <a:endParaRPr lang="en-IN" sz="1800">
            <a:solidFill>
              <a:srgbClr val="602928"/>
            </a:solidFill>
            <a:latin typeface="Lato Black" panose="020F0A02020204030203" pitchFamily="34" charset="0"/>
          </a:endParaRPr>
        </a:p>
      </xdr:txBody>
    </xdr:sp>
    <xdr:clientData/>
  </xdr:twoCellAnchor>
  <xdr:twoCellAnchor>
    <xdr:from>
      <xdr:col>3</xdr:col>
      <xdr:colOff>542925</xdr:colOff>
      <xdr:row>7</xdr:row>
      <xdr:rowOff>142875</xdr:rowOff>
    </xdr:from>
    <xdr:to>
      <xdr:col>6</xdr:col>
      <xdr:colOff>590550</xdr:colOff>
      <xdr:row>10</xdr:row>
      <xdr:rowOff>85725</xdr:rowOff>
    </xdr:to>
    <xdr:sp macro="" textlink="KPI!A8">
      <xdr:nvSpPr>
        <xdr:cNvPr id="5" name="TextBox 4">
          <a:extLst>
            <a:ext uri="{FF2B5EF4-FFF2-40B4-BE49-F238E27FC236}">
              <a16:creationId xmlns:a16="http://schemas.microsoft.com/office/drawing/2014/main" id="{ED4E010C-140D-524A-9459-D0C48A8B62EE}"/>
            </a:ext>
          </a:extLst>
        </xdr:cNvPr>
        <xdr:cNvSpPr txBox="1"/>
      </xdr:nvSpPr>
      <xdr:spPr>
        <a:xfrm>
          <a:off x="2514600" y="1476375"/>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8890F5-DFED-4060-8EF4-B08602EA5157}"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8</xdr:col>
      <xdr:colOff>57150</xdr:colOff>
      <xdr:row>6</xdr:row>
      <xdr:rowOff>38100</xdr:rowOff>
    </xdr:from>
    <xdr:to>
      <xdr:col>11</xdr:col>
      <xdr:colOff>428625</xdr:colOff>
      <xdr:row>8</xdr:row>
      <xdr:rowOff>171450</xdr:rowOff>
    </xdr:to>
    <xdr:sp macro="" textlink="">
      <xdr:nvSpPr>
        <xdr:cNvPr id="6" name="TextBox 5">
          <a:extLst>
            <a:ext uri="{FF2B5EF4-FFF2-40B4-BE49-F238E27FC236}">
              <a16:creationId xmlns:a16="http://schemas.microsoft.com/office/drawing/2014/main" id="{52746D34-FDEB-43BE-8754-5EDBE0036E02}"/>
            </a:ext>
          </a:extLst>
        </xdr:cNvPr>
        <xdr:cNvSpPr txBox="1"/>
      </xdr:nvSpPr>
      <xdr:spPr>
        <a:xfrm>
          <a:off x="5314950" y="1181100"/>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Attrition</a:t>
          </a:r>
        </a:p>
      </xdr:txBody>
    </xdr:sp>
    <xdr:clientData/>
  </xdr:twoCellAnchor>
  <xdr:twoCellAnchor>
    <xdr:from>
      <xdr:col>8</xdr:col>
      <xdr:colOff>247650</xdr:colOff>
      <xdr:row>8</xdr:row>
      <xdr:rowOff>0</xdr:rowOff>
    </xdr:from>
    <xdr:to>
      <xdr:col>11</xdr:col>
      <xdr:colOff>295275</xdr:colOff>
      <xdr:row>10</xdr:row>
      <xdr:rowOff>133350</xdr:rowOff>
    </xdr:to>
    <xdr:sp macro="" textlink="KPI!B8">
      <xdr:nvSpPr>
        <xdr:cNvPr id="7" name="TextBox 6">
          <a:extLst>
            <a:ext uri="{FF2B5EF4-FFF2-40B4-BE49-F238E27FC236}">
              <a16:creationId xmlns:a16="http://schemas.microsoft.com/office/drawing/2014/main" id="{6384153B-B250-4E59-A609-CE9CD421969E}"/>
            </a:ext>
          </a:extLst>
        </xdr:cNvPr>
        <xdr:cNvSpPr txBox="1"/>
      </xdr:nvSpPr>
      <xdr:spPr>
        <a:xfrm>
          <a:off x="5505450" y="1524000"/>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8D1AB4-3A84-4358-92EE-3B755CA96211}" type="TxLink">
            <a:rPr lang="en-US" sz="2600" b="0" i="0" u="none" strike="noStrike">
              <a:solidFill>
                <a:srgbClr val="002060"/>
              </a:solidFill>
              <a:latin typeface="Lato Black" panose="020F0A02020204030203" pitchFamily="34" charset="0"/>
              <a:ea typeface="Calibri"/>
              <a:cs typeface="Calibri"/>
            </a:rPr>
            <a:pPr algn="ctr"/>
            <a:t>237</a:t>
          </a:fld>
          <a:endParaRPr lang="en-IN" sz="2600">
            <a:solidFill>
              <a:srgbClr val="002060"/>
            </a:solidFill>
            <a:latin typeface="Lato Black" panose="020F0A02020204030203" pitchFamily="34" charset="0"/>
          </a:endParaRPr>
        </a:p>
      </xdr:txBody>
    </xdr:sp>
    <xdr:clientData/>
  </xdr:twoCellAnchor>
  <xdr:twoCellAnchor>
    <xdr:from>
      <xdr:col>12</xdr:col>
      <xdr:colOff>342900</xdr:colOff>
      <xdr:row>6</xdr:row>
      <xdr:rowOff>57150</xdr:rowOff>
    </xdr:from>
    <xdr:to>
      <xdr:col>16</xdr:col>
      <xdr:colOff>57150</xdr:colOff>
      <xdr:row>9</xdr:row>
      <xdr:rowOff>0</xdr:rowOff>
    </xdr:to>
    <xdr:sp macro="" textlink="">
      <xdr:nvSpPr>
        <xdr:cNvPr id="8" name="TextBox 7">
          <a:extLst>
            <a:ext uri="{FF2B5EF4-FFF2-40B4-BE49-F238E27FC236}">
              <a16:creationId xmlns:a16="http://schemas.microsoft.com/office/drawing/2014/main" id="{D04ED1D2-D31F-4ADD-BC33-D0180529FAC0}"/>
            </a:ext>
          </a:extLst>
        </xdr:cNvPr>
        <xdr:cNvSpPr txBox="1"/>
      </xdr:nvSpPr>
      <xdr:spPr>
        <a:xfrm>
          <a:off x="8229600" y="1200150"/>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Active Employees</a:t>
          </a:r>
        </a:p>
      </xdr:txBody>
    </xdr:sp>
    <xdr:clientData/>
  </xdr:twoCellAnchor>
  <xdr:twoCellAnchor>
    <xdr:from>
      <xdr:col>13</xdr:col>
      <xdr:colOff>9525</xdr:colOff>
      <xdr:row>7</xdr:row>
      <xdr:rowOff>180975</xdr:rowOff>
    </xdr:from>
    <xdr:to>
      <xdr:col>16</xdr:col>
      <xdr:colOff>57150</xdr:colOff>
      <xdr:row>10</xdr:row>
      <xdr:rowOff>123825</xdr:rowOff>
    </xdr:to>
    <xdr:sp macro="" textlink="KPI!D8">
      <xdr:nvSpPr>
        <xdr:cNvPr id="9" name="TextBox 8">
          <a:extLst>
            <a:ext uri="{FF2B5EF4-FFF2-40B4-BE49-F238E27FC236}">
              <a16:creationId xmlns:a16="http://schemas.microsoft.com/office/drawing/2014/main" id="{1147031B-547D-4AE5-A129-4298E905B7BF}"/>
            </a:ext>
          </a:extLst>
        </xdr:cNvPr>
        <xdr:cNvSpPr txBox="1"/>
      </xdr:nvSpPr>
      <xdr:spPr>
        <a:xfrm>
          <a:off x="8553450" y="1514475"/>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0F152A-522B-42FD-924C-18FA0840ACA3}" type="TxLink">
            <a:rPr lang="en-US" sz="2600" b="0" i="0" u="none" strike="noStrike">
              <a:solidFill>
                <a:srgbClr val="002060"/>
              </a:solidFill>
              <a:latin typeface="Lato Black" panose="020F0A02020204030203" pitchFamily="34" charset="0"/>
              <a:ea typeface="Calibri"/>
              <a:cs typeface="Calibri"/>
            </a:rPr>
            <a:pPr algn="ctr"/>
            <a:t>1233</a:t>
          </a:fld>
          <a:endParaRPr lang="en-IN" sz="2600">
            <a:solidFill>
              <a:srgbClr val="002060"/>
            </a:solidFill>
            <a:latin typeface="Lato Black" panose="020F0A02020204030203" pitchFamily="34" charset="0"/>
          </a:endParaRPr>
        </a:p>
      </xdr:txBody>
    </xdr:sp>
    <xdr:clientData/>
  </xdr:twoCellAnchor>
  <xdr:twoCellAnchor>
    <xdr:from>
      <xdr:col>17</xdr:col>
      <xdr:colOff>295275</xdr:colOff>
      <xdr:row>6</xdr:row>
      <xdr:rowOff>38100</xdr:rowOff>
    </xdr:from>
    <xdr:to>
      <xdr:col>21</xdr:col>
      <xdr:colOff>9525</xdr:colOff>
      <xdr:row>8</xdr:row>
      <xdr:rowOff>171450</xdr:rowOff>
    </xdr:to>
    <xdr:sp macro="" textlink="">
      <xdr:nvSpPr>
        <xdr:cNvPr id="10" name="TextBox 9">
          <a:extLst>
            <a:ext uri="{FF2B5EF4-FFF2-40B4-BE49-F238E27FC236}">
              <a16:creationId xmlns:a16="http://schemas.microsoft.com/office/drawing/2014/main" id="{6EC36CFF-7BBB-446D-9DB1-699044958042}"/>
            </a:ext>
          </a:extLst>
        </xdr:cNvPr>
        <xdr:cNvSpPr txBox="1"/>
      </xdr:nvSpPr>
      <xdr:spPr>
        <a:xfrm>
          <a:off x="11468100" y="1181100"/>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Attrition</a:t>
          </a:r>
          <a:r>
            <a:rPr lang="en-IN" sz="1800" baseline="0">
              <a:solidFill>
                <a:srgbClr val="602928"/>
              </a:solidFill>
              <a:latin typeface="Lato Black" panose="020F0A02020204030203" pitchFamily="34" charset="0"/>
            </a:rPr>
            <a:t> Rate</a:t>
          </a:r>
          <a:endParaRPr lang="en-IN" sz="1800">
            <a:solidFill>
              <a:srgbClr val="602928"/>
            </a:solidFill>
            <a:latin typeface="Lato Black" panose="020F0A02020204030203" pitchFamily="34" charset="0"/>
          </a:endParaRPr>
        </a:p>
      </xdr:txBody>
    </xdr:sp>
    <xdr:clientData/>
  </xdr:twoCellAnchor>
  <xdr:twoCellAnchor>
    <xdr:from>
      <xdr:col>17</xdr:col>
      <xdr:colOff>495300</xdr:colOff>
      <xdr:row>8</xdr:row>
      <xdr:rowOff>9525</xdr:rowOff>
    </xdr:from>
    <xdr:to>
      <xdr:col>20</xdr:col>
      <xdr:colOff>542925</xdr:colOff>
      <xdr:row>10</xdr:row>
      <xdr:rowOff>142875</xdr:rowOff>
    </xdr:to>
    <xdr:sp macro="" textlink="KPI!E8">
      <xdr:nvSpPr>
        <xdr:cNvPr id="11" name="TextBox 10">
          <a:extLst>
            <a:ext uri="{FF2B5EF4-FFF2-40B4-BE49-F238E27FC236}">
              <a16:creationId xmlns:a16="http://schemas.microsoft.com/office/drawing/2014/main" id="{4ADFFD7E-9B48-4949-AFB0-D37857C68EDC}"/>
            </a:ext>
          </a:extLst>
        </xdr:cNvPr>
        <xdr:cNvSpPr txBox="1"/>
      </xdr:nvSpPr>
      <xdr:spPr>
        <a:xfrm>
          <a:off x="11668125" y="1533525"/>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DB8F2F9-B95A-40FB-9502-861955A6E9F7}" type="TxLink">
            <a:rPr lang="en-US" sz="2600" b="0" i="0" u="none" strike="noStrike">
              <a:solidFill>
                <a:srgbClr val="002060"/>
              </a:solidFill>
              <a:latin typeface="Lato Black" panose="020F0A02020204030203" pitchFamily="34" charset="0"/>
              <a:ea typeface="Calibri"/>
              <a:cs typeface="Calibri"/>
            </a:rPr>
            <a:pPr algn="ctr"/>
            <a:t>16.12%</a:t>
          </a:fld>
          <a:endParaRPr lang="en-IN" sz="2600">
            <a:solidFill>
              <a:srgbClr val="002060"/>
            </a:solidFill>
            <a:latin typeface="Lato Black" panose="020F0A02020204030203" pitchFamily="34" charset="0"/>
          </a:endParaRPr>
        </a:p>
      </xdr:txBody>
    </xdr:sp>
    <xdr:clientData/>
  </xdr:twoCellAnchor>
  <xdr:twoCellAnchor>
    <xdr:from>
      <xdr:col>22</xdr:col>
      <xdr:colOff>104775</xdr:colOff>
      <xdr:row>6</xdr:row>
      <xdr:rowOff>28575</xdr:rowOff>
    </xdr:from>
    <xdr:to>
      <xdr:col>25</xdr:col>
      <xdr:colOff>476250</xdr:colOff>
      <xdr:row>7</xdr:row>
      <xdr:rowOff>180975</xdr:rowOff>
    </xdr:to>
    <xdr:sp macro="" textlink="">
      <xdr:nvSpPr>
        <xdr:cNvPr id="12" name="TextBox 11">
          <a:extLst>
            <a:ext uri="{FF2B5EF4-FFF2-40B4-BE49-F238E27FC236}">
              <a16:creationId xmlns:a16="http://schemas.microsoft.com/office/drawing/2014/main" id="{5290BC0D-9C1C-49A0-BA3E-705AF8AB4A66}"/>
            </a:ext>
          </a:extLst>
        </xdr:cNvPr>
        <xdr:cNvSpPr txBox="1"/>
      </xdr:nvSpPr>
      <xdr:spPr>
        <a:xfrm>
          <a:off x="14563725" y="1171575"/>
          <a:ext cx="2343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Average Age</a:t>
          </a:r>
        </a:p>
      </xdr:txBody>
    </xdr:sp>
    <xdr:clientData/>
  </xdr:twoCellAnchor>
  <xdr:twoCellAnchor>
    <xdr:from>
      <xdr:col>22</xdr:col>
      <xdr:colOff>238125</xdr:colOff>
      <xdr:row>8</xdr:row>
      <xdr:rowOff>0</xdr:rowOff>
    </xdr:from>
    <xdr:to>
      <xdr:col>25</xdr:col>
      <xdr:colOff>285750</xdr:colOff>
      <xdr:row>10</xdr:row>
      <xdr:rowOff>133350</xdr:rowOff>
    </xdr:to>
    <xdr:sp macro="" textlink="KPI!C8">
      <xdr:nvSpPr>
        <xdr:cNvPr id="13" name="TextBox 12">
          <a:extLst>
            <a:ext uri="{FF2B5EF4-FFF2-40B4-BE49-F238E27FC236}">
              <a16:creationId xmlns:a16="http://schemas.microsoft.com/office/drawing/2014/main" id="{939204E6-D1C6-47BA-BCF5-977F7924F64D}"/>
            </a:ext>
          </a:extLst>
        </xdr:cNvPr>
        <xdr:cNvSpPr txBox="1"/>
      </xdr:nvSpPr>
      <xdr:spPr>
        <a:xfrm>
          <a:off x="14697075" y="1524000"/>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817BEA-F603-446C-8B0C-1FCBA16E42F7}"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clientData/>
  </xdr:twoCellAnchor>
  <xdr:oneCellAnchor>
    <xdr:from>
      <xdr:col>7</xdr:col>
      <xdr:colOff>47625</xdr:colOff>
      <xdr:row>6</xdr:row>
      <xdr:rowOff>57150</xdr:rowOff>
    </xdr:from>
    <xdr:ext cx="333375" cy="314325"/>
    <xdr:pic>
      <xdr:nvPicPr>
        <xdr:cNvPr id="14" name="image4.png">
          <a:extLst>
            <a:ext uri="{FF2B5EF4-FFF2-40B4-BE49-F238E27FC236}">
              <a16:creationId xmlns:a16="http://schemas.microsoft.com/office/drawing/2014/main" id="{60658F90-F739-431E-9D86-906EF147D923}"/>
            </a:ext>
          </a:extLst>
        </xdr:cNvPr>
        <xdr:cNvPicPr preferRelativeResize="0"/>
      </xdr:nvPicPr>
      <xdr:blipFill>
        <a:blip xmlns:r="http://schemas.openxmlformats.org/officeDocument/2006/relationships" r:embed="rId1" cstate="print"/>
        <a:stretch>
          <a:fillRect/>
        </a:stretch>
      </xdr:blipFill>
      <xdr:spPr>
        <a:xfrm>
          <a:off x="4648200" y="1200150"/>
          <a:ext cx="333375" cy="314325"/>
        </a:xfrm>
        <a:prstGeom prst="rect">
          <a:avLst/>
        </a:prstGeom>
        <a:noFill/>
      </xdr:spPr>
    </xdr:pic>
    <xdr:clientData fLocksWithSheet="0"/>
  </xdr:oneCellAnchor>
  <xdr:oneCellAnchor>
    <xdr:from>
      <xdr:col>11</xdr:col>
      <xdr:colOff>342900</xdr:colOff>
      <xdr:row>6</xdr:row>
      <xdr:rowOff>57150</xdr:rowOff>
    </xdr:from>
    <xdr:ext cx="485775" cy="400050"/>
    <xdr:pic>
      <xdr:nvPicPr>
        <xdr:cNvPr id="15" name="image7.png">
          <a:extLst>
            <a:ext uri="{FF2B5EF4-FFF2-40B4-BE49-F238E27FC236}">
              <a16:creationId xmlns:a16="http://schemas.microsoft.com/office/drawing/2014/main" id="{0277C275-9BD9-4369-8ED6-59D21CD80464}"/>
            </a:ext>
          </a:extLst>
        </xdr:cNvPr>
        <xdr:cNvPicPr preferRelativeResize="0"/>
      </xdr:nvPicPr>
      <xdr:blipFill>
        <a:blip xmlns:r="http://schemas.openxmlformats.org/officeDocument/2006/relationships" r:embed="rId2" cstate="print"/>
        <a:stretch>
          <a:fillRect/>
        </a:stretch>
      </xdr:blipFill>
      <xdr:spPr>
        <a:xfrm>
          <a:off x="7572375" y="1200150"/>
          <a:ext cx="485775" cy="400050"/>
        </a:xfrm>
        <a:prstGeom prst="rect">
          <a:avLst/>
        </a:prstGeom>
        <a:noFill/>
      </xdr:spPr>
    </xdr:pic>
    <xdr:clientData fLocksWithSheet="0"/>
  </xdr:oneCellAnchor>
  <xdr:oneCellAnchor>
    <xdr:from>
      <xdr:col>16</xdr:col>
      <xdr:colOff>152400</xdr:colOff>
      <xdr:row>6</xdr:row>
      <xdr:rowOff>85725</xdr:rowOff>
    </xdr:from>
    <xdr:ext cx="419100" cy="304800"/>
    <xdr:pic>
      <xdr:nvPicPr>
        <xdr:cNvPr id="16" name="image5.png">
          <a:extLst>
            <a:ext uri="{FF2B5EF4-FFF2-40B4-BE49-F238E27FC236}">
              <a16:creationId xmlns:a16="http://schemas.microsoft.com/office/drawing/2014/main" id="{47EA2EA8-0A34-42A6-B65D-C405093C5510}"/>
            </a:ext>
          </a:extLst>
        </xdr:cNvPr>
        <xdr:cNvPicPr preferRelativeResize="0"/>
      </xdr:nvPicPr>
      <xdr:blipFill>
        <a:blip xmlns:r="http://schemas.openxmlformats.org/officeDocument/2006/relationships" r:embed="rId3" cstate="print"/>
        <a:stretch>
          <a:fillRect/>
        </a:stretch>
      </xdr:blipFill>
      <xdr:spPr>
        <a:xfrm>
          <a:off x="10668000" y="1228725"/>
          <a:ext cx="419100" cy="304800"/>
        </a:xfrm>
        <a:prstGeom prst="rect">
          <a:avLst/>
        </a:prstGeom>
        <a:noFill/>
      </xdr:spPr>
    </xdr:pic>
    <xdr:clientData fLocksWithSheet="0"/>
  </xdr:oneCellAnchor>
  <xdr:oneCellAnchor>
    <xdr:from>
      <xdr:col>20</xdr:col>
      <xdr:colOff>561975</xdr:colOff>
      <xdr:row>6</xdr:row>
      <xdr:rowOff>104775</xdr:rowOff>
    </xdr:from>
    <xdr:ext cx="390525" cy="314325"/>
    <xdr:pic>
      <xdr:nvPicPr>
        <xdr:cNvPr id="17" name="image2.png">
          <a:extLst>
            <a:ext uri="{FF2B5EF4-FFF2-40B4-BE49-F238E27FC236}">
              <a16:creationId xmlns:a16="http://schemas.microsoft.com/office/drawing/2014/main" id="{BFE2BA26-30C1-4874-B183-5C614BAA8956}"/>
            </a:ext>
          </a:extLst>
        </xdr:cNvPr>
        <xdr:cNvPicPr preferRelativeResize="0"/>
      </xdr:nvPicPr>
      <xdr:blipFill>
        <a:blip xmlns:r="http://schemas.openxmlformats.org/officeDocument/2006/relationships" r:embed="rId4" cstate="print"/>
        <a:stretch>
          <a:fillRect/>
        </a:stretch>
      </xdr:blipFill>
      <xdr:spPr>
        <a:xfrm>
          <a:off x="13706475" y="1247775"/>
          <a:ext cx="390525" cy="314325"/>
        </a:xfrm>
        <a:prstGeom prst="rect">
          <a:avLst/>
        </a:prstGeom>
        <a:noFill/>
      </xdr:spPr>
    </xdr:pic>
    <xdr:clientData fLocksWithSheet="0"/>
  </xdr:oneCellAnchor>
  <xdr:oneCellAnchor>
    <xdr:from>
      <xdr:col>25</xdr:col>
      <xdr:colOff>457200</xdr:colOff>
      <xdr:row>6</xdr:row>
      <xdr:rowOff>66675</xdr:rowOff>
    </xdr:from>
    <xdr:ext cx="295275" cy="266700"/>
    <xdr:pic>
      <xdr:nvPicPr>
        <xdr:cNvPr id="18" name="image6.png">
          <a:extLst>
            <a:ext uri="{FF2B5EF4-FFF2-40B4-BE49-F238E27FC236}">
              <a16:creationId xmlns:a16="http://schemas.microsoft.com/office/drawing/2014/main" id="{AF4929E9-0895-4575-9AF5-B8A461A80882}"/>
            </a:ext>
          </a:extLst>
        </xdr:cNvPr>
        <xdr:cNvPicPr preferRelativeResize="0"/>
      </xdr:nvPicPr>
      <xdr:blipFill>
        <a:blip xmlns:r="http://schemas.openxmlformats.org/officeDocument/2006/relationships" r:embed="rId5" cstate="print"/>
        <a:stretch>
          <a:fillRect/>
        </a:stretch>
      </xdr:blipFill>
      <xdr:spPr>
        <a:xfrm>
          <a:off x="16887825" y="1209675"/>
          <a:ext cx="295275" cy="266700"/>
        </a:xfrm>
        <a:prstGeom prst="rect">
          <a:avLst/>
        </a:prstGeom>
        <a:noFill/>
      </xdr:spPr>
    </xdr:pic>
    <xdr:clientData fLocksWithSheet="0"/>
  </xdr:oneCellAnchor>
  <xdr:twoCellAnchor>
    <xdr:from>
      <xdr:col>4</xdr:col>
      <xdr:colOff>352425</xdr:colOff>
      <xdr:row>0</xdr:row>
      <xdr:rowOff>152400</xdr:rowOff>
    </xdr:from>
    <xdr:to>
      <xdr:col>14</xdr:col>
      <xdr:colOff>514350</xdr:colOff>
      <xdr:row>3</xdr:row>
      <xdr:rowOff>152400</xdr:rowOff>
    </xdr:to>
    <xdr:sp macro="" textlink="">
      <xdr:nvSpPr>
        <xdr:cNvPr id="20" name="TextBox 19">
          <a:extLst>
            <a:ext uri="{FF2B5EF4-FFF2-40B4-BE49-F238E27FC236}">
              <a16:creationId xmlns:a16="http://schemas.microsoft.com/office/drawing/2014/main" id="{24F0ADB9-D058-1F49-4EC6-D280A6E6C86D}"/>
            </a:ext>
          </a:extLst>
        </xdr:cNvPr>
        <xdr:cNvSpPr txBox="1"/>
      </xdr:nvSpPr>
      <xdr:spPr>
        <a:xfrm>
          <a:off x="2981325" y="152400"/>
          <a:ext cx="67341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700">
              <a:solidFill>
                <a:srgbClr val="002060"/>
              </a:solidFill>
              <a:latin typeface="Lato Black" panose="020F0A02020204030203" pitchFamily="34" charset="0"/>
            </a:rPr>
            <a:t>HR ANALYTICS DASHBOARD</a:t>
          </a:r>
        </a:p>
      </xdr:txBody>
    </xdr:sp>
    <xdr:clientData/>
  </xdr:twoCellAnchor>
  <xdr:oneCellAnchor>
    <xdr:from>
      <xdr:col>3</xdr:col>
      <xdr:colOff>333375</xdr:colOff>
      <xdr:row>1</xdr:row>
      <xdr:rowOff>57150</xdr:rowOff>
    </xdr:from>
    <xdr:ext cx="542925" cy="523875"/>
    <xdr:pic>
      <xdr:nvPicPr>
        <xdr:cNvPr id="21" name="image1.png">
          <a:extLst>
            <a:ext uri="{FF2B5EF4-FFF2-40B4-BE49-F238E27FC236}">
              <a16:creationId xmlns:a16="http://schemas.microsoft.com/office/drawing/2014/main" id="{B7684C20-9FC3-420D-877F-3DC7E22665D0}"/>
            </a:ext>
          </a:extLst>
        </xdr:cNvPr>
        <xdr:cNvPicPr preferRelativeResize="0"/>
      </xdr:nvPicPr>
      <xdr:blipFill>
        <a:blip xmlns:r="http://schemas.openxmlformats.org/officeDocument/2006/relationships" r:embed="rId6" cstate="print"/>
        <a:stretch>
          <a:fillRect/>
        </a:stretch>
      </xdr:blipFill>
      <xdr:spPr>
        <a:xfrm>
          <a:off x="2305050" y="247650"/>
          <a:ext cx="542925" cy="523875"/>
        </a:xfrm>
        <a:prstGeom prst="rect">
          <a:avLst/>
        </a:prstGeom>
        <a:noFill/>
      </xdr:spPr>
    </xdr:pic>
    <xdr:clientData fLocksWithSheet="0"/>
  </xdr:oneCellAnchor>
  <xdr:oneCellAnchor>
    <xdr:from>
      <xdr:col>17</xdr:col>
      <xdr:colOff>38100</xdr:colOff>
      <xdr:row>1</xdr:row>
      <xdr:rowOff>76200</xdr:rowOff>
    </xdr:from>
    <xdr:ext cx="723900" cy="628650"/>
    <xdr:pic>
      <xdr:nvPicPr>
        <xdr:cNvPr id="22" name="image3.png">
          <a:extLst>
            <a:ext uri="{FF2B5EF4-FFF2-40B4-BE49-F238E27FC236}">
              <a16:creationId xmlns:a16="http://schemas.microsoft.com/office/drawing/2014/main" id="{B50072DB-8CF7-43BC-A061-7FC7A3ED4961}"/>
            </a:ext>
          </a:extLst>
        </xdr:cNvPr>
        <xdr:cNvPicPr preferRelativeResize="0"/>
      </xdr:nvPicPr>
      <xdr:blipFill>
        <a:blip xmlns:r="http://schemas.openxmlformats.org/officeDocument/2006/relationships" r:embed="rId7" cstate="print"/>
        <a:stretch>
          <a:fillRect/>
        </a:stretch>
      </xdr:blipFill>
      <xdr:spPr>
        <a:xfrm>
          <a:off x="11210925" y="266700"/>
          <a:ext cx="723900" cy="628650"/>
        </a:xfrm>
        <a:prstGeom prst="rect">
          <a:avLst/>
        </a:prstGeom>
        <a:noFill/>
      </xdr:spPr>
    </xdr:pic>
    <xdr:clientData fLocksWithSheet="0"/>
  </xdr:oneCellAnchor>
  <xdr:twoCellAnchor>
    <xdr:from>
      <xdr:col>18</xdr:col>
      <xdr:colOff>333375</xdr:colOff>
      <xdr:row>0</xdr:row>
      <xdr:rowOff>161924</xdr:rowOff>
    </xdr:from>
    <xdr:to>
      <xdr:col>20</xdr:col>
      <xdr:colOff>504825</xdr:colOff>
      <xdr:row>4</xdr:row>
      <xdr:rowOff>152399</xdr:rowOff>
    </xdr:to>
    <xdr:sp macro="" textlink="">
      <xdr:nvSpPr>
        <xdr:cNvPr id="23" name="TextBox 22">
          <a:extLst>
            <a:ext uri="{FF2B5EF4-FFF2-40B4-BE49-F238E27FC236}">
              <a16:creationId xmlns:a16="http://schemas.microsoft.com/office/drawing/2014/main" id="{FCA5BD9B-0EE6-48C3-EECB-683803CCB728}"/>
            </a:ext>
          </a:extLst>
        </xdr:cNvPr>
        <xdr:cNvSpPr txBox="1"/>
      </xdr:nvSpPr>
      <xdr:spPr>
        <a:xfrm>
          <a:off x="12163425" y="161924"/>
          <a:ext cx="1485900"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JOB SATISFACTION RATING</a:t>
          </a:r>
        </a:p>
      </xdr:txBody>
    </xdr:sp>
    <xdr:clientData/>
  </xdr:twoCellAnchor>
  <xdr:twoCellAnchor>
    <xdr:from>
      <xdr:col>20</xdr:col>
      <xdr:colOff>266700</xdr:colOff>
      <xdr:row>1</xdr:row>
      <xdr:rowOff>9524</xdr:rowOff>
    </xdr:from>
    <xdr:to>
      <xdr:col>22</xdr:col>
      <xdr:colOff>152399</xdr:colOff>
      <xdr:row>5</xdr:row>
      <xdr:rowOff>38100</xdr:rowOff>
    </xdr:to>
    <xdr:graphicFrame macro="">
      <xdr:nvGraphicFramePr>
        <xdr:cNvPr id="24" name="Chart 23">
          <a:extLst>
            <a:ext uri="{FF2B5EF4-FFF2-40B4-BE49-F238E27FC236}">
              <a16:creationId xmlns:a16="http://schemas.microsoft.com/office/drawing/2014/main" id="{BC0A33B2-FD36-4441-B5F7-CE8FD3534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647697</xdr:colOff>
      <xdr:row>0</xdr:row>
      <xdr:rowOff>0</xdr:rowOff>
    </xdr:from>
    <xdr:to>
      <xdr:col>26</xdr:col>
      <xdr:colOff>381002</xdr:colOff>
      <xdr:row>6</xdr:row>
      <xdr:rowOff>57150</xdr:rowOff>
    </xdr:to>
    <xdr:grpSp>
      <xdr:nvGrpSpPr>
        <xdr:cNvPr id="58" name="Group 57">
          <a:extLst>
            <a:ext uri="{FF2B5EF4-FFF2-40B4-BE49-F238E27FC236}">
              <a16:creationId xmlns:a16="http://schemas.microsoft.com/office/drawing/2014/main" id="{1C49C813-E140-3AE6-AA87-32D097AF3B6C}"/>
            </a:ext>
          </a:extLst>
        </xdr:cNvPr>
        <xdr:cNvGrpSpPr/>
      </xdr:nvGrpSpPr>
      <xdr:grpSpPr>
        <a:xfrm>
          <a:off x="14516097" y="0"/>
          <a:ext cx="3035305" cy="1200150"/>
          <a:chOff x="17916526" y="2295524"/>
          <a:chExt cx="2872748" cy="1457325"/>
        </a:xfrm>
      </xdr:grpSpPr>
      <xdr:graphicFrame macro="">
        <xdr:nvGraphicFramePr>
          <xdr:cNvPr id="57" name="Chart 56">
            <a:extLst>
              <a:ext uri="{FF2B5EF4-FFF2-40B4-BE49-F238E27FC236}">
                <a16:creationId xmlns:a16="http://schemas.microsoft.com/office/drawing/2014/main" id="{340B28B8-2C88-423C-BC4E-876C2836B0B8}"/>
              </a:ext>
            </a:extLst>
          </xdr:cNvPr>
          <xdr:cNvGraphicFramePr>
            <a:graphicFrameLocks/>
          </xdr:cNvGraphicFramePr>
        </xdr:nvGraphicFramePr>
        <xdr:xfrm>
          <a:off x="17916526" y="2295524"/>
          <a:ext cx="2872748" cy="1457325"/>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55" name="Freeform: Shape 54">
            <a:extLst>
              <a:ext uri="{FF2B5EF4-FFF2-40B4-BE49-F238E27FC236}">
                <a16:creationId xmlns:a16="http://schemas.microsoft.com/office/drawing/2014/main" id="{FE6002DA-B2BE-4465-A324-FF9DA4F69A97}"/>
              </a:ext>
            </a:extLst>
          </xdr:cNvPr>
          <xdr:cNvSpPr/>
        </xdr:nvSpPr>
        <xdr:spPr>
          <a:xfrm>
            <a:off x="18078452" y="2657476"/>
            <a:ext cx="2305048" cy="809624"/>
          </a:xfrm>
          <a:custGeom>
            <a:avLst/>
            <a:gdLst>
              <a:gd name="connsiteX0" fmla="*/ 1205542 w 1897811"/>
              <a:gd name="connsiteY0" fmla="*/ 69012 h 595223"/>
              <a:gd name="connsiteX1" fmla="*/ 1154632 w 1897811"/>
              <a:gd name="connsiteY1" fmla="*/ 210698 h 595223"/>
              <a:gd name="connsiteX2" fmla="*/ 989882 w 1897811"/>
              <a:gd name="connsiteY2" fmla="*/ 210697 h 595223"/>
              <a:gd name="connsiteX3" fmla="*/ 1123169 w 1897811"/>
              <a:gd name="connsiteY3" fmla="*/ 298262 h 595223"/>
              <a:gd name="connsiteX4" fmla="*/ 1072257 w 1897811"/>
              <a:gd name="connsiteY4" fmla="*/ 439947 h 595223"/>
              <a:gd name="connsiteX5" fmla="*/ 1205542 w 1897811"/>
              <a:gd name="connsiteY5" fmla="*/ 352380 h 595223"/>
              <a:gd name="connsiteX6" fmla="*/ 1338827 w 1897811"/>
              <a:gd name="connsiteY6" fmla="*/ 439947 h 595223"/>
              <a:gd name="connsiteX7" fmla="*/ 1287915 w 1897811"/>
              <a:gd name="connsiteY7" fmla="*/ 298262 h 595223"/>
              <a:gd name="connsiteX8" fmla="*/ 1421202 w 1897811"/>
              <a:gd name="connsiteY8" fmla="*/ 210697 h 595223"/>
              <a:gd name="connsiteX9" fmla="*/ 1256452 w 1897811"/>
              <a:gd name="connsiteY9" fmla="*/ 210698 h 595223"/>
              <a:gd name="connsiteX10" fmla="*/ 728933 w 1897811"/>
              <a:gd name="connsiteY10" fmla="*/ 69012 h 595223"/>
              <a:gd name="connsiteX11" fmla="*/ 678023 w 1897811"/>
              <a:gd name="connsiteY11" fmla="*/ 210698 h 595223"/>
              <a:gd name="connsiteX12" fmla="*/ 513273 w 1897811"/>
              <a:gd name="connsiteY12" fmla="*/ 210697 h 595223"/>
              <a:gd name="connsiteX13" fmla="*/ 646560 w 1897811"/>
              <a:gd name="connsiteY13" fmla="*/ 298262 h 595223"/>
              <a:gd name="connsiteX14" fmla="*/ 595648 w 1897811"/>
              <a:gd name="connsiteY14" fmla="*/ 439947 h 595223"/>
              <a:gd name="connsiteX15" fmla="*/ 728933 w 1897811"/>
              <a:gd name="connsiteY15" fmla="*/ 352380 h 595223"/>
              <a:gd name="connsiteX16" fmla="*/ 862218 w 1897811"/>
              <a:gd name="connsiteY16" fmla="*/ 439947 h 595223"/>
              <a:gd name="connsiteX17" fmla="*/ 811306 w 1897811"/>
              <a:gd name="connsiteY17" fmla="*/ 298262 h 595223"/>
              <a:gd name="connsiteX18" fmla="*/ 944593 w 1897811"/>
              <a:gd name="connsiteY18" fmla="*/ 210697 h 595223"/>
              <a:gd name="connsiteX19" fmla="*/ 779843 w 1897811"/>
              <a:gd name="connsiteY19" fmla="*/ 210698 h 595223"/>
              <a:gd name="connsiteX20" fmla="*/ 243698 w 1897811"/>
              <a:gd name="connsiteY20" fmla="*/ 69012 h 595223"/>
              <a:gd name="connsiteX21" fmla="*/ 192788 w 1897811"/>
              <a:gd name="connsiteY21" fmla="*/ 210698 h 595223"/>
              <a:gd name="connsiteX22" fmla="*/ 28038 w 1897811"/>
              <a:gd name="connsiteY22" fmla="*/ 210697 h 595223"/>
              <a:gd name="connsiteX23" fmla="*/ 161325 w 1897811"/>
              <a:gd name="connsiteY23" fmla="*/ 298262 h 595223"/>
              <a:gd name="connsiteX24" fmla="*/ 110413 w 1897811"/>
              <a:gd name="connsiteY24" fmla="*/ 439947 h 595223"/>
              <a:gd name="connsiteX25" fmla="*/ 243698 w 1897811"/>
              <a:gd name="connsiteY25" fmla="*/ 352380 h 595223"/>
              <a:gd name="connsiteX26" fmla="*/ 376983 w 1897811"/>
              <a:gd name="connsiteY26" fmla="*/ 439947 h 595223"/>
              <a:gd name="connsiteX27" fmla="*/ 326071 w 1897811"/>
              <a:gd name="connsiteY27" fmla="*/ 298262 h 595223"/>
              <a:gd name="connsiteX28" fmla="*/ 459358 w 1897811"/>
              <a:gd name="connsiteY28" fmla="*/ 210697 h 595223"/>
              <a:gd name="connsiteX29" fmla="*/ 294608 w 1897811"/>
              <a:gd name="connsiteY29" fmla="*/ 210698 h 595223"/>
              <a:gd name="connsiteX30" fmla="*/ 0 w 1897811"/>
              <a:gd name="connsiteY30" fmla="*/ 0 h 595223"/>
              <a:gd name="connsiteX31" fmla="*/ 1897811 w 1897811"/>
              <a:gd name="connsiteY31" fmla="*/ 0 h 595223"/>
              <a:gd name="connsiteX32" fmla="*/ 1897811 w 1897811"/>
              <a:gd name="connsiteY32" fmla="*/ 210697 h 595223"/>
              <a:gd name="connsiteX33" fmla="*/ 1733061 w 1897811"/>
              <a:gd name="connsiteY33" fmla="*/ 210698 h 595223"/>
              <a:gd name="connsiteX34" fmla="*/ 1682151 w 1897811"/>
              <a:gd name="connsiteY34" fmla="*/ 69012 h 595223"/>
              <a:gd name="connsiteX35" fmla="*/ 1631241 w 1897811"/>
              <a:gd name="connsiteY35" fmla="*/ 210698 h 595223"/>
              <a:gd name="connsiteX36" fmla="*/ 1466491 w 1897811"/>
              <a:gd name="connsiteY36" fmla="*/ 210697 h 595223"/>
              <a:gd name="connsiteX37" fmla="*/ 1599778 w 1897811"/>
              <a:gd name="connsiteY37" fmla="*/ 298262 h 595223"/>
              <a:gd name="connsiteX38" fmla="*/ 1548866 w 1897811"/>
              <a:gd name="connsiteY38" fmla="*/ 439947 h 595223"/>
              <a:gd name="connsiteX39" fmla="*/ 1682151 w 1897811"/>
              <a:gd name="connsiteY39" fmla="*/ 352380 h 595223"/>
              <a:gd name="connsiteX40" fmla="*/ 1815436 w 1897811"/>
              <a:gd name="connsiteY40" fmla="*/ 439947 h 595223"/>
              <a:gd name="connsiteX41" fmla="*/ 1764524 w 1897811"/>
              <a:gd name="connsiteY41" fmla="*/ 298262 h 595223"/>
              <a:gd name="connsiteX42" fmla="*/ 1897811 w 1897811"/>
              <a:gd name="connsiteY42" fmla="*/ 210697 h 595223"/>
              <a:gd name="connsiteX43" fmla="*/ 1897811 w 1897811"/>
              <a:gd name="connsiteY43" fmla="*/ 595223 h 595223"/>
              <a:gd name="connsiteX44" fmla="*/ 0 w 1897811"/>
              <a:gd name="connsiteY44" fmla="*/ 595223 h 595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897811" h="595223">
                <a:moveTo>
                  <a:pt x="1205542" y="69012"/>
                </a:moveTo>
                <a:lnTo>
                  <a:pt x="1154632" y="210698"/>
                </a:lnTo>
                <a:lnTo>
                  <a:pt x="989882" y="210697"/>
                </a:lnTo>
                <a:lnTo>
                  <a:pt x="1123169" y="298262"/>
                </a:lnTo>
                <a:lnTo>
                  <a:pt x="1072257" y="439947"/>
                </a:lnTo>
                <a:lnTo>
                  <a:pt x="1205542" y="352380"/>
                </a:lnTo>
                <a:lnTo>
                  <a:pt x="1338827" y="439947"/>
                </a:lnTo>
                <a:lnTo>
                  <a:pt x="1287915" y="298262"/>
                </a:lnTo>
                <a:lnTo>
                  <a:pt x="1421202" y="210697"/>
                </a:lnTo>
                <a:lnTo>
                  <a:pt x="1256452" y="210698"/>
                </a:lnTo>
                <a:close/>
                <a:moveTo>
                  <a:pt x="728933" y="69012"/>
                </a:moveTo>
                <a:lnTo>
                  <a:pt x="678023" y="210698"/>
                </a:lnTo>
                <a:lnTo>
                  <a:pt x="513273" y="210697"/>
                </a:lnTo>
                <a:lnTo>
                  <a:pt x="646560" y="298262"/>
                </a:lnTo>
                <a:lnTo>
                  <a:pt x="595648" y="439947"/>
                </a:lnTo>
                <a:lnTo>
                  <a:pt x="728933" y="352380"/>
                </a:lnTo>
                <a:lnTo>
                  <a:pt x="862218" y="439947"/>
                </a:lnTo>
                <a:lnTo>
                  <a:pt x="811306" y="298262"/>
                </a:lnTo>
                <a:lnTo>
                  <a:pt x="944593" y="210697"/>
                </a:lnTo>
                <a:lnTo>
                  <a:pt x="779843" y="210698"/>
                </a:lnTo>
                <a:close/>
                <a:moveTo>
                  <a:pt x="243698" y="69012"/>
                </a:moveTo>
                <a:lnTo>
                  <a:pt x="192788" y="210698"/>
                </a:lnTo>
                <a:lnTo>
                  <a:pt x="28038" y="210697"/>
                </a:lnTo>
                <a:lnTo>
                  <a:pt x="161325" y="298262"/>
                </a:lnTo>
                <a:lnTo>
                  <a:pt x="110413" y="439947"/>
                </a:lnTo>
                <a:lnTo>
                  <a:pt x="243698" y="352380"/>
                </a:lnTo>
                <a:lnTo>
                  <a:pt x="376983" y="439947"/>
                </a:lnTo>
                <a:lnTo>
                  <a:pt x="326071" y="298262"/>
                </a:lnTo>
                <a:lnTo>
                  <a:pt x="459358" y="210697"/>
                </a:lnTo>
                <a:lnTo>
                  <a:pt x="294608" y="210698"/>
                </a:lnTo>
                <a:close/>
                <a:moveTo>
                  <a:pt x="0" y="0"/>
                </a:moveTo>
                <a:lnTo>
                  <a:pt x="1897811" y="0"/>
                </a:lnTo>
                <a:lnTo>
                  <a:pt x="1897811" y="210697"/>
                </a:lnTo>
                <a:lnTo>
                  <a:pt x="1733061" y="210698"/>
                </a:lnTo>
                <a:lnTo>
                  <a:pt x="1682151" y="69012"/>
                </a:lnTo>
                <a:lnTo>
                  <a:pt x="1631241" y="210698"/>
                </a:lnTo>
                <a:lnTo>
                  <a:pt x="1466491" y="210697"/>
                </a:lnTo>
                <a:lnTo>
                  <a:pt x="1599778" y="298262"/>
                </a:lnTo>
                <a:lnTo>
                  <a:pt x="1548866" y="439947"/>
                </a:lnTo>
                <a:lnTo>
                  <a:pt x="1682151" y="352380"/>
                </a:lnTo>
                <a:lnTo>
                  <a:pt x="1815436" y="439947"/>
                </a:lnTo>
                <a:lnTo>
                  <a:pt x="1764524" y="298262"/>
                </a:lnTo>
                <a:lnTo>
                  <a:pt x="1897811" y="210697"/>
                </a:lnTo>
                <a:lnTo>
                  <a:pt x="1897811" y="595223"/>
                </a:lnTo>
                <a:lnTo>
                  <a:pt x="0" y="59522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3</xdr:col>
      <xdr:colOff>57150</xdr:colOff>
      <xdr:row>19</xdr:row>
      <xdr:rowOff>44450</xdr:rowOff>
    </xdr:from>
    <xdr:to>
      <xdr:col>10</xdr:col>
      <xdr:colOff>57901</xdr:colOff>
      <xdr:row>27</xdr:row>
      <xdr:rowOff>140450</xdr:rowOff>
    </xdr:to>
    <xdr:grpSp>
      <xdr:nvGrpSpPr>
        <xdr:cNvPr id="67" name="Group 66">
          <a:extLst>
            <a:ext uri="{FF2B5EF4-FFF2-40B4-BE49-F238E27FC236}">
              <a16:creationId xmlns:a16="http://schemas.microsoft.com/office/drawing/2014/main" id="{42157771-8506-CA1B-896C-5B5823137EAA}"/>
            </a:ext>
          </a:extLst>
        </xdr:cNvPr>
        <xdr:cNvGrpSpPr/>
      </xdr:nvGrpSpPr>
      <xdr:grpSpPr>
        <a:xfrm>
          <a:off x="2038350" y="3663950"/>
          <a:ext cx="4623551" cy="1620000"/>
          <a:chOff x="2038350" y="3663950"/>
          <a:chExt cx="4623551" cy="1620000"/>
        </a:xfrm>
      </xdr:grpSpPr>
      <xdr:graphicFrame macro="">
        <xdr:nvGraphicFramePr>
          <xdr:cNvPr id="60" name="Chart 59">
            <a:extLst>
              <a:ext uri="{FF2B5EF4-FFF2-40B4-BE49-F238E27FC236}">
                <a16:creationId xmlns:a16="http://schemas.microsoft.com/office/drawing/2014/main" id="{E64B48B8-B9A7-4DC4-8C04-611B9367E68F}"/>
              </a:ext>
            </a:extLst>
          </xdr:cNvPr>
          <xdr:cNvGraphicFramePr>
            <a:graphicFrameLocks/>
          </xdr:cNvGraphicFramePr>
        </xdr:nvGraphicFramePr>
        <xdr:xfrm>
          <a:off x="2038350" y="3663950"/>
          <a:ext cx="1620000" cy="162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1" name="Chart 60">
            <a:extLst>
              <a:ext uri="{FF2B5EF4-FFF2-40B4-BE49-F238E27FC236}">
                <a16:creationId xmlns:a16="http://schemas.microsoft.com/office/drawing/2014/main" id="{A5CFFB0D-D077-489A-A0C5-F19E3BA5907D}"/>
              </a:ext>
            </a:extLst>
          </xdr:cNvPr>
          <xdr:cNvGraphicFramePr>
            <a:graphicFrameLocks/>
          </xdr:cNvGraphicFramePr>
        </xdr:nvGraphicFramePr>
        <xdr:xfrm>
          <a:off x="5041901" y="3663950"/>
          <a:ext cx="1620000" cy="162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3" name="Graphic 62" descr="Female Profile with solid fill">
            <a:extLst>
              <a:ext uri="{FF2B5EF4-FFF2-40B4-BE49-F238E27FC236}">
                <a16:creationId xmlns:a16="http://schemas.microsoft.com/office/drawing/2014/main" id="{72FBD25E-AF8B-5B93-D889-95B230C8A8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444875" y="4265999"/>
            <a:ext cx="907938" cy="900000"/>
          </a:xfrm>
          <a:prstGeom prst="rect">
            <a:avLst/>
          </a:prstGeom>
        </xdr:spPr>
      </xdr:pic>
      <xdr:pic>
        <xdr:nvPicPr>
          <xdr:cNvPr id="65" name="Graphic 64" descr="Male profile with solid fill">
            <a:extLst>
              <a:ext uri="{FF2B5EF4-FFF2-40B4-BE49-F238E27FC236}">
                <a16:creationId xmlns:a16="http://schemas.microsoft.com/office/drawing/2014/main" id="{8D289511-B00E-7652-A271-65E48E0FDED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60049" y="4265999"/>
            <a:ext cx="903968" cy="900000"/>
          </a:xfrm>
          <a:prstGeom prst="rect">
            <a:avLst/>
          </a:prstGeom>
        </xdr:spPr>
      </xdr:pic>
      <xdr:sp macro="" textlink="Gender!$B$9">
        <xdr:nvSpPr>
          <xdr:cNvPr id="66" name="TextBox 1">
            <a:extLst>
              <a:ext uri="{FF2B5EF4-FFF2-40B4-BE49-F238E27FC236}">
                <a16:creationId xmlns:a16="http://schemas.microsoft.com/office/drawing/2014/main" id="{0B540975-D654-8A83-ECC6-AA26D3103BD0}"/>
              </a:ext>
            </a:extLst>
          </xdr:cNvPr>
          <xdr:cNvSpPr txBox="1"/>
        </xdr:nvSpPr>
        <xdr:spPr>
          <a:xfrm>
            <a:off x="2578100" y="4292600"/>
            <a:ext cx="546100" cy="342900"/>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F52815AF-9338-4092-A8A0-8057F9502876}" type="TxLink">
              <a:rPr lang="en-US" sz="1600" b="0" i="0" u="none" strike="noStrike">
                <a:solidFill>
                  <a:srgbClr val="000000"/>
                </a:solidFill>
                <a:latin typeface="Lato Black" panose="020F0A02020204030203" pitchFamily="34" charset="0"/>
                <a:ea typeface="Calibri"/>
                <a:cs typeface="Calibri"/>
              </a:rPr>
              <a:pPr/>
              <a:t>588</a:t>
            </a:fld>
            <a:endParaRPr lang="en-IN" sz="1600">
              <a:solidFill>
                <a:srgbClr val="002060"/>
              </a:solidFill>
              <a:latin typeface="Lato Black" panose="020F0A02020204030203" pitchFamily="34" charset="0"/>
            </a:endParaRPr>
          </a:p>
        </xdr:txBody>
      </xdr:sp>
    </xdr:grpSp>
    <xdr:clientData/>
  </xdr:twoCellAnchor>
  <xdr:twoCellAnchor>
    <xdr:from>
      <xdr:col>3</xdr:col>
      <xdr:colOff>406400</xdr:colOff>
      <xdr:row>12</xdr:row>
      <xdr:rowOff>139700</xdr:rowOff>
    </xdr:from>
    <xdr:to>
      <xdr:col>8</xdr:col>
      <xdr:colOff>127000</xdr:colOff>
      <xdr:row>14</xdr:row>
      <xdr:rowOff>50800</xdr:rowOff>
    </xdr:to>
    <xdr:sp macro="" textlink="">
      <xdr:nvSpPr>
        <xdr:cNvPr id="69" name="TextBox 68">
          <a:extLst>
            <a:ext uri="{FF2B5EF4-FFF2-40B4-BE49-F238E27FC236}">
              <a16:creationId xmlns:a16="http://schemas.microsoft.com/office/drawing/2014/main" id="{90351C48-346E-238D-6CED-CB80B2B0C37D}"/>
            </a:ext>
          </a:extLst>
        </xdr:cNvPr>
        <xdr:cNvSpPr txBox="1"/>
      </xdr:nvSpPr>
      <xdr:spPr>
        <a:xfrm>
          <a:off x="2387600" y="2425700"/>
          <a:ext cx="30226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Total Employees By Gender</a:t>
          </a:r>
        </a:p>
      </xdr:txBody>
    </xdr:sp>
    <xdr:clientData/>
  </xdr:twoCellAnchor>
  <xdr:twoCellAnchor editAs="oneCell">
    <xdr:from>
      <xdr:col>4</xdr:col>
      <xdr:colOff>590177</xdr:colOff>
      <xdr:row>15</xdr:row>
      <xdr:rowOff>152400</xdr:rowOff>
    </xdr:from>
    <xdr:to>
      <xdr:col>8</xdr:col>
      <xdr:colOff>410881</xdr:colOff>
      <xdr:row>19</xdr:row>
      <xdr:rowOff>171824</xdr:rowOff>
    </xdr:to>
    <mc:AlternateContent xmlns:mc="http://schemas.openxmlformats.org/markup-compatibility/2006" xmlns:a14="http://schemas.microsoft.com/office/drawing/2010/main">
      <mc:Choice Requires="a14">
        <xdr:graphicFrame macro="">
          <xdr:nvGraphicFramePr>
            <xdr:cNvPr id="70" name="Gender 3">
              <a:extLst>
                <a:ext uri="{FF2B5EF4-FFF2-40B4-BE49-F238E27FC236}">
                  <a16:creationId xmlns:a16="http://schemas.microsoft.com/office/drawing/2014/main" id="{ECAED54D-E5CD-4B9A-9FF6-1690A2703CE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231777" y="3009900"/>
              <a:ext cx="2462304" cy="781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206829</xdr:colOff>
      <xdr:row>14</xdr:row>
      <xdr:rowOff>16329</xdr:rowOff>
    </xdr:from>
    <xdr:to>
      <xdr:col>18</xdr:col>
      <xdr:colOff>348343</xdr:colOff>
      <xdr:row>27</xdr:row>
      <xdr:rowOff>32657</xdr:rowOff>
    </xdr:to>
    <xdr:graphicFrame macro="">
      <xdr:nvGraphicFramePr>
        <xdr:cNvPr id="71" name="Chart 70">
          <a:extLst>
            <a:ext uri="{FF2B5EF4-FFF2-40B4-BE49-F238E27FC236}">
              <a16:creationId xmlns:a16="http://schemas.microsoft.com/office/drawing/2014/main" id="{4ED93672-DD38-4F21-AF8B-17DFE3698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371475</xdr:colOff>
      <xdr:row>12</xdr:row>
      <xdr:rowOff>114300</xdr:rowOff>
    </xdr:from>
    <xdr:to>
      <xdr:col>15</xdr:col>
      <xdr:colOff>92075</xdr:colOff>
      <xdr:row>14</xdr:row>
      <xdr:rowOff>25400</xdr:rowOff>
    </xdr:to>
    <xdr:sp macro="" textlink="">
      <xdr:nvSpPr>
        <xdr:cNvPr id="72" name="TextBox 71">
          <a:extLst>
            <a:ext uri="{FF2B5EF4-FFF2-40B4-BE49-F238E27FC236}">
              <a16:creationId xmlns:a16="http://schemas.microsoft.com/office/drawing/2014/main" id="{E356D1C6-9531-4478-8919-C4842F703501}"/>
            </a:ext>
          </a:extLst>
        </xdr:cNvPr>
        <xdr:cNvSpPr txBox="1"/>
      </xdr:nvSpPr>
      <xdr:spPr>
        <a:xfrm>
          <a:off x="6902904" y="2465614"/>
          <a:ext cx="2986314" cy="302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Education </a:t>
          </a:r>
          <a:r>
            <a:rPr lang="en-IN" sz="1400" baseline="0">
              <a:solidFill>
                <a:srgbClr val="662928"/>
              </a:solidFill>
              <a:latin typeface="Lato Black" panose="020F0A02020204030203" pitchFamily="34" charset="0"/>
            </a:rPr>
            <a:t>wise Attrition</a:t>
          </a:r>
          <a:endParaRPr lang="en-IN" sz="1400">
            <a:solidFill>
              <a:srgbClr val="662928"/>
            </a:solidFill>
            <a:latin typeface="Lato Black" panose="020F0A02020204030203" pitchFamily="34" charset="0"/>
          </a:endParaRPr>
        </a:p>
      </xdr:txBody>
    </xdr:sp>
    <xdr:clientData/>
  </xdr:twoCellAnchor>
  <xdr:twoCellAnchor>
    <xdr:from>
      <xdr:col>19</xdr:col>
      <xdr:colOff>55790</xdr:colOff>
      <xdr:row>12</xdr:row>
      <xdr:rowOff>81643</xdr:rowOff>
    </xdr:from>
    <xdr:to>
      <xdr:col>23</xdr:col>
      <xdr:colOff>429532</xdr:colOff>
      <xdr:row>13</xdr:row>
      <xdr:rowOff>188686</xdr:rowOff>
    </xdr:to>
    <xdr:sp macro="" textlink="">
      <xdr:nvSpPr>
        <xdr:cNvPr id="73" name="TextBox 72">
          <a:extLst>
            <a:ext uri="{FF2B5EF4-FFF2-40B4-BE49-F238E27FC236}">
              <a16:creationId xmlns:a16="http://schemas.microsoft.com/office/drawing/2014/main" id="{947AF7A4-FD57-4FC0-9B53-DD940679910C}"/>
            </a:ext>
          </a:extLst>
        </xdr:cNvPr>
        <xdr:cNvSpPr txBox="1"/>
      </xdr:nvSpPr>
      <xdr:spPr>
        <a:xfrm>
          <a:off x="12465504" y="2432957"/>
          <a:ext cx="2986314" cy="302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Attrition</a:t>
          </a:r>
          <a:r>
            <a:rPr lang="en-IN" sz="1400" baseline="0">
              <a:solidFill>
                <a:srgbClr val="662928"/>
              </a:solidFill>
              <a:latin typeface="Lato Black" panose="020F0A02020204030203" pitchFamily="34" charset="0"/>
            </a:rPr>
            <a:t> by Job Role</a:t>
          </a:r>
          <a:endParaRPr lang="en-IN" sz="1400">
            <a:solidFill>
              <a:srgbClr val="662928"/>
            </a:solidFill>
            <a:latin typeface="Lato Black" panose="020F0A02020204030203" pitchFamily="34" charset="0"/>
          </a:endParaRPr>
        </a:p>
      </xdr:txBody>
    </xdr:sp>
    <xdr:clientData/>
  </xdr:twoCellAnchor>
  <xdr:twoCellAnchor>
    <xdr:from>
      <xdr:col>18</xdr:col>
      <xdr:colOff>609600</xdr:colOff>
      <xdr:row>14</xdr:row>
      <xdr:rowOff>32657</xdr:rowOff>
    </xdr:from>
    <xdr:to>
      <xdr:col>26</xdr:col>
      <xdr:colOff>195943</xdr:colOff>
      <xdr:row>27</xdr:row>
      <xdr:rowOff>65314</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9AA59450-5464-438C-8410-5B79DE449F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405360" y="2699657"/>
              <a:ext cx="4828903" cy="25091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274320</xdr:colOff>
      <xdr:row>31</xdr:row>
      <xdr:rowOff>99060</xdr:rowOff>
    </xdr:from>
    <xdr:to>
      <xdr:col>9</xdr:col>
      <xdr:colOff>571500</xdr:colOff>
      <xdr:row>43</xdr:row>
      <xdr:rowOff>114300</xdr:rowOff>
    </xdr:to>
    <xdr:graphicFrame macro="">
      <xdr:nvGraphicFramePr>
        <xdr:cNvPr id="75" name="Chart 74">
          <a:extLst>
            <a:ext uri="{FF2B5EF4-FFF2-40B4-BE49-F238E27FC236}">
              <a16:creationId xmlns:a16="http://schemas.microsoft.com/office/drawing/2014/main" id="{E2E61458-4BEA-4E70-8129-694AF388F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266700</xdr:colOff>
      <xdr:row>29</xdr:row>
      <xdr:rowOff>45720</xdr:rowOff>
    </xdr:from>
    <xdr:to>
      <xdr:col>7</xdr:col>
      <xdr:colOff>642620</xdr:colOff>
      <xdr:row>30</xdr:row>
      <xdr:rowOff>147320</xdr:rowOff>
    </xdr:to>
    <xdr:sp macro="" textlink="">
      <xdr:nvSpPr>
        <xdr:cNvPr id="76" name="TextBox 75">
          <a:extLst>
            <a:ext uri="{FF2B5EF4-FFF2-40B4-BE49-F238E27FC236}">
              <a16:creationId xmlns:a16="http://schemas.microsoft.com/office/drawing/2014/main" id="{DC0E32F6-85EC-41DF-8076-BA32CBAA19AB}"/>
            </a:ext>
          </a:extLst>
        </xdr:cNvPr>
        <xdr:cNvSpPr txBox="1"/>
      </xdr:nvSpPr>
      <xdr:spPr>
        <a:xfrm>
          <a:off x="2232660" y="557022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Department </a:t>
          </a:r>
          <a:r>
            <a:rPr lang="en-IN" sz="1400" baseline="0">
              <a:solidFill>
                <a:srgbClr val="662928"/>
              </a:solidFill>
              <a:latin typeface="Lato Black" panose="020F0A02020204030203" pitchFamily="34" charset="0"/>
            </a:rPr>
            <a:t>wise Attrition</a:t>
          </a:r>
          <a:endParaRPr lang="en-IN" sz="1400">
            <a:solidFill>
              <a:srgbClr val="662928"/>
            </a:solidFill>
            <a:latin typeface="Lato Black" panose="020F0A02020204030203" pitchFamily="34" charset="0"/>
          </a:endParaRPr>
        </a:p>
      </xdr:txBody>
    </xdr:sp>
    <xdr:clientData/>
  </xdr:twoCellAnchor>
  <xdr:twoCellAnchor>
    <xdr:from>
      <xdr:col>10</xdr:col>
      <xdr:colOff>152400</xdr:colOff>
      <xdr:row>30</xdr:row>
      <xdr:rowOff>182880</xdr:rowOff>
    </xdr:from>
    <xdr:to>
      <xdr:col>16</xdr:col>
      <xdr:colOff>114300</xdr:colOff>
      <xdr:row>43</xdr:row>
      <xdr:rowOff>137160</xdr:rowOff>
    </xdr:to>
    <xdr:graphicFrame macro="">
      <xdr:nvGraphicFramePr>
        <xdr:cNvPr id="77" name="Chart 76">
          <a:extLst>
            <a:ext uri="{FF2B5EF4-FFF2-40B4-BE49-F238E27FC236}">
              <a16:creationId xmlns:a16="http://schemas.microsoft.com/office/drawing/2014/main" id="{42A8C2D0-0F1A-45A8-9B12-34F8EDDF9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342900</xdr:colOff>
      <xdr:row>29</xdr:row>
      <xdr:rowOff>53340</xdr:rowOff>
    </xdr:from>
    <xdr:to>
      <xdr:col>15</xdr:col>
      <xdr:colOff>63500</xdr:colOff>
      <xdr:row>30</xdr:row>
      <xdr:rowOff>154940</xdr:rowOff>
    </xdr:to>
    <xdr:sp macro="" textlink="">
      <xdr:nvSpPr>
        <xdr:cNvPr id="79" name="TextBox 78">
          <a:extLst>
            <a:ext uri="{FF2B5EF4-FFF2-40B4-BE49-F238E27FC236}">
              <a16:creationId xmlns:a16="http://schemas.microsoft.com/office/drawing/2014/main" id="{07F69F9E-96D0-4956-A7E7-1B3541807094}"/>
            </a:ext>
          </a:extLst>
        </xdr:cNvPr>
        <xdr:cNvSpPr txBox="1"/>
      </xdr:nvSpPr>
      <xdr:spPr>
        <a:xfrm>
          <a:off x="6896100" y="557784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Attrition by Age Group</a:t>
          </a:r>
        </a:p>
      </xdr:txBody>
    </xdr:sp>
    <xdr:clientData/>
  </xdr:twoCellAnchor>
  <xdr:twoCellAnchor>
    <xdr:from>
      <xdr:col>16</xdr:col>
      <xdr:colOff>624840</xdr:colOff>
      <xdr:row>29</xdr:row>
      <xdr:rowOff>38100</xdr:rowOff>
    </xdr:from>
    <xdr:to>
      <xdr:col>21</xdr:col>
      <xdr:colOff>345440</xdr:colOff>
      <xdr:row>30</xdr:row>
      <xdr:rowOff>139700</xdr:rowOff>
    </xdr:to>
    <xdr:sp macro="" textlink="">
      <xdr:nvSpPr>
        <xdr:cNvPr id="80" name="TextBox 79">
          <a:extLst>
            <a:ext uri="{FF2B5EF4-FFF2-40B4-BE49-F238E27FC236}">
              <a16:creationId xmlns:a16="http://schemas.microsoft.com/office/drawing/2014/main" id="{47F06CCD-01CF-4A2B-85EB-29AB7AA8C1A6}"/>
            </a:ext>
          </a:extLst>
        </xdr:cNvPr>
        <xdr:cNvSpPr txBox="1"/>
      </xdr:nvSpPr>
      <xdr:spPr>
        <a:xfrm>
          <a:off x="11109960" y="556260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Attrition</a:t>
          </a:r>
          <a:r>
            <a:rPr lang="en-IN" sz="1400" baseline="0">
              <a:solidFill>
                <a:srgbClr val="662928"/>
              </a:solidFill>
              <a:latin typeface="Lato Black" panose="020F0A02020204030203" pitchFamily="34" charset="0"/>
            </a:rPr>
            <a:t> by Marital Status</a:t>
          </a:r>
          <a:endParaRPr lang="en-IN" sz="1400">
            <a:solidFill>
              <a:srgbClr val="662928"/>
            </a:solidFill>
            <a:latin typeface="Lato Black" panose="020F0A02020204030203" pitchFamily="34" charset="0"/>
          </a:endParaRPr>
        </a:p>
      </xdr:txBody>
    </xdr:sp>
    <xdr:clientData/>
  </xdr:twoCellAnchor>
  <xdr:twoCellAnchor>
    <xdr:from>
      <xdr:col>21</xdr:col>
      <xdr:colOff>571500</xdr:colOff>
      <xdr:row>29</xdr:row>
      <xdr:rowOff>22860</xdr:rowOff>
    </xdr:from>
    <xdr:to>
      <xdr:col>26</xdr:col>
      <xdr:colOff>292100</xdr:colOff>
      <xdr:row>30</xdr:row>
      <xdr:rowOff>124460</xdr:rowOff>
    </xdr:to>
    <xdr:sp macro="" textlink="">
      <xdr:nvSpPr>
        <xdr:cNvPr id="81" name="TextBox 80">
          <a:extLst>
            <a:ext uri="{FF2B5EF4-FFF2-40B4-BE49-F238E27FC236}">
              <a16:creationId xmlns:a16="http://schemas.microsoft.com/office/drawing/2014/main" id="{C9865C56-4D48-47B4-82BA-3B0E1143C11E}"/>
            </a:ext>
          </a:extLst>
        </xdr:cNvPr>
        <xdr:cNvSpPr txBox="1"/>
      </xdr:nvSpPr>
      <xdr:spPr>
        <a:xfrm>
          <a:off x="14333220" y="554736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Department </a:t>
          </a:r>
          <a:r>
            <a:rPr lang="en-IN" sz="1400" baseline="0">
              <a:solidFill>
                <a:srgbClr val="662928"/>
              </a:solidFill>
              <a:latin typeface="Lato Black" panose="020F0A02020204030203" pitchFamily="34" charset="0"/>
            </a:rPr>
            <a:t>wise Attrition</a:t>
          </a:r>
          <a:endParaRPr lang="en-IN" sz="1400">
            <a:solidFill>
              <a:srgbClr val="662928"/>
            </a:solidFill>
            <a:latin typeface="Lato Black" panose="020F0A02020204030203" pitchFamily="34" charset="0"/>
          </a:endParaRPr>
        </a:p>
      </xdr:txBody>
    </xdr:sp>
    <xdr:clientData/>
  </xdr:twoCellAnchor>
  <xdr:twoCellAnchor>
    <xdr:from>
      <xdr:col>16</xdr:col>
      <xdr:colOff>487680</xdr:colOff>
      <xdr:row>31</xdr:row>
      <xdr:rowOff>129540</xdr:rowOff>
    </xdr:from>
    <xdr:to>
      <xdr:col>21</xdr:col>
      <xdr:colOff>251460</xdr:colOff>
      <xdr:row>43</xdr:row>
      <xdr:rowOff>60960</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B8E30855-9022-4009-9704-4B8D97B3E2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972800" y="6035040"/>
              <a:ext cx="3040380" cy="2217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24</xdr:col>
      <xdr:colOff>381000</xdr:colOff>
      <xdr:row>31</xdr:row>
      <xdr:rowOff>167640</xdr:rowOff>
    </xdr:from>
    <xdr:to>
      <xdr:col>25</xdr:col>
      <xdr:colOff>579120</xdr:colOff>
      <xdr:row>42</xdr:row>
      <xdr:rowOff>144780</xdr:rowOff>
    </xdr:to>
    <mc:AlternateContent xmlns:mc="http://schemas.openxmlformats.org/markup-compatibility/2006" xmlns:a14="http://schemas.microsoft.com/office/drawing/2010/main">
      <mc:Choice Requires="a14">
        <xdr:graphicFrame macro="">
          <xdr:nvGraphicFramePr>
            <xdr:cNvPr id="83" name="Department 1">
              <a:extLst>
                <a:ext uri="{FF2B5EF4-FFF2-40B4-BE49-F238E27FC236}">
                  <a16:creationId xmlns:a16="http://schemas.microsoft.com/office/drawing/2014/main" id="{62A9CF69-1BE9-45D2-A179-33E0BFF6D04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230600" y="6073140"/>
              <a:ext cx="85852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617220</xdr:colOff>
      <xdr:row>31</xdr:row>
      <xdr:rowOff>182880</xdr:rowOff>
    </xdr:from>
    <xdr:to>
      <xdr:col>24</xdr:col>
      <xdr:colOff>342900</xdr:colOff>
      <xdr:row>42</xdr:row>
      <xdr:rowOff>175260</xdr:rowOff>
    </xdr:to>
    <mc:AlternateContent xmlns:mc="http://schemas.openxmlformats.org/markup-compatibility/2006" xmlns:a14="http://schemas.microsoft.com/office/drawing/2010/main">
      <mc:Choice Requires="a14">
        <xdr:graphicFrame macro="">
          <xdr:nvGraphicFramePr>
            <xdr:cNvPr id="84" name="Education Field 3">
              <a:extLst>
                <a:ext uri="{FF2B5EF4-FFF2-40B4-BE49-F238E27FC236}">
                  <a16:creationId xmlns:a16="http://schemas.microsoft.com/office/drawing/2014/main" id="{6AA6A560-B958-489F-A6F5-33010EAAC49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485620" y="6088380"/>
              <a:ext cx="170688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594360</xdr:colOff>
      <xdr:row>30</xdr:row>
      <xdr:rowOff>182880</xdr:rowOff>
    </xdr:from>
    <xdr:to>
      <xdr:col>23</xdr:col>
      <xdr:colOff>449580</xdr:colOff>
      <xdr:row>32</xdr:row>
      <xdr:rowOff>99060</xdr:rowOff>
    </xdr:to>
    <xdr:sp macro="" textlink="">
      <xdr:nvSpPr>
        <xdr:cNvPr id="85" name="TextBox 84">
          <a:extLst>
            <a:ext uri="{FF2B5EF4-FFF2-40B4-BE49-F238E27FC236}">
              <a16:creationId xmlns:a16="http://schemas.microsoft.com/office/drawing/2014/main" id="{521AFFE5-3E2F-96CC-7849-72895382B4B3}"/>
            </a:ext>
          </a:extLst>
        </xdr:cNvPr>
        <xdr:cNvSpPr txBox="1"/>
      </xdr:nvSpPr>
      <xdr:spPr>
        <a:xfrm>
          <a:off x="14356080" y="5897880"/>
          <a:ext cx="11658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Education Field</a:t>
          </a:r>
        </a:p>
      </xdr:txBody>
    </xdr:sp>
    <xdr:clientData/>
  </xdr:twoCellAnchor>
  <xdr:twoCellAnchor>
    <xdr:from>
      <xdr:col>24</xdr:col>
      <xdr:colOff>312420</xdr:colOff>
      <xdr:row>30</xdr:row>
      <xdr:rowOff>129540</xdr:rowOff>
    </xdr:from>
    <xdr:to>
      <xdr:col>26</xdr:col>
      <xdr:colOff>167640</xdr:colOff>
      <xdr:row>32</xdr:row>
      <xdr:rowOff>45720</xdr:rowOff>
    </xdr:to>
    <xdr:sp macro="" textlink="">
      <xdr:nvSpPr>
        <xdr:cNvPr id="87" name="TextBox 86">
          <a:extLst>
            <a:ext uri="{FF2B5EF4-FFF2-40B4-BE49-F238E27FC236}">
              <a16:creationId xmlns:a16="http://schemas.microsoft.com/office/drawing/2014/main" id="{C9A1F8C5-7D8D-4942-A90E-6425BB9E89DC}"/>
            </a:ext>
          </a:extLst>
        </xdr:cNvPr>
        <xdr:cNvSpPr txBox="1"/>
      </xdr:nvSpPr>
      <xdr:spPr>
        <a:xfrm>
          <a:off x="16040100" y="5844540"/>
          <a:ext cx="11658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0.34524</cdr:x>
      <cdr:y>0.30121</cdr:y>
    </cdr:from>
    <cdr:to>
      <cdr:x>0.75397</cdr:x>
      <cdr:y>0.6506</cdr:y>
    </cdr:to>
    <cdr:sp macro="" textlink="Rating!$B$6">
      <cdr:nvSpPr>
        <cdr:cNvPr id="2" name="TextBox 1">
          <a:extLst xmlns:a="http://schemas.openxmlformats.org/drawingml/2006/main">
            <a:ext uri="{FF2B5EF4-FFF2-40B4-BE49-F238E27FC236}">
              <a16:creationId xmlns:a16="http://schemas.microsoft.com/office/drawing/2014/main" id="{9C61FE94-615C-9C08-132C-B3C82D456E1F}"/>
            </a:ext>
          </a:extLst>
        </cdr:cNvPr>
        <cdr:cNvSpPr txBox="1"/>
      </cdr:nvSpPr>
      <cdr:spPr>
        <a:xfrm xmlns:a="http://schemas.openxmlformats.org/drawingml/2006/main">
          <a:off x="414336" y="238126"/>
          <a:ext cx="490539" cy="27622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59127FF6-CB0E-4633-AB99-C6930C27423D}" type="TxLink">
            <a:rPr lang="en-US" sz="1200" b="0" i="0" u="none" strike="noStrike">
              <a:solidFill>
                <a:srgbClr val="002060"/>
              </a:solidFill>
              <a:latin typeface="Lato Black" panose="020F0A02020204030203" pitchFamily="34" charset="0"/>
              <a:ea typeface="Calibri"/>
              <a:cs typeface="Calibri"/>
            </a:rPr>
            <a:pPr/>
            <a:t>2.6</a:t>
          </a:fld>
          <a:endParaRPr lang="en-IN" sz="1100">
            <a:solidFill>
              <a:srgbClr val="002060"/>
            </a:solidFill>
            <a:latin typeface="Lato Black" panose="020F0A0202020403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0.32142</cdr:x>
      <cdr:y>0.38414</cdr:y>
    </cdr:from>
    <cdr:to>
      <cdr:x>0.65852</cdr:x>
      <cdr:y>0.5958</cdr:y>
    </cdr:to>
    <cdr:sp macro="" textlink="Gender!$B$10">
      <cdr:nvSpPr>
        <cdr:cNvPr id="2" name="TextBox 1">
          <a:extLst xmlns:a="http://schemas.openxmlformats.org/drawingml/2006/main">
            <a:ext uri="{FF2B5EF4-FFF2-40B4-BE49-F238E27FC236}">
              <a16:creationId xmlns:a16="http://schemas.microsoft.com/office/drawing/2014/main" id="{0B540975-D654-8A83-ECC6-AA26D3103BD0}"/>
            </a:ext>
          </a:extLst>
        </cdr:cNvPr>
        <cdr:cNvSpPr txBox="1"/>
      </cdr:nvSpPr>
      <cdr:spPr>
        <a:xfrm xmlns:a="http://schemas.openxmlformats.org/drawingml/2006/main">
          <a:off x="520700" y="622300"/>
          <a:ext cx="546100" cy="3429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097157C-8C0E-44E3-9658-6E908E1843B4}" type="TxLink">
            <a:rPr lang="en-US" sz="1600" b="0" i="0" u="none" strike="noStrike">
              <a:solidFill>
                <a:srgbClr val="000000"/>
              </a:solidFill>
              <a:latin typeface="Lato Black" panose="020F0A02020204030203" pitchFamily="34" charset="0"/>
              <a:ea typeface="Calibri"/>
              <a:cs typeface="Calibri"/>
            </a:rPr>
            <a:pPr/>
            <a:t>882</a:t>
          </a:fld>
          <a:endParaRPr lang="en-IN" sz="1600">
            <a:solidFill>
              <a:srgbClr val="002060"/>
            </a:solidFill>
            <a:latin typeface="Lato Black" panose="020F0A02020204030203"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6</xdr:col>
      <xdr:colOff>38100</xdr:colOff>
      <xdr:row>1</xdr:row>
      <xdr:rowOff>182881</xdr:rowOff>
    </xdr:from>
    <xdr:to>
      <xdr:col>8</xdr:col>
      <xdr:colOff>525780</xdr:colOff>
      <xdr:row>7</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237DB74-E8AA-C0CE-5124-1EF4884335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64780" y="38100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xdr:colOff>
      <xdr:row>2</xdr:row>
      <xdr:rowOff>38100</xdr:rowOff>
    </xdr:from>
    <xdr:to>
      <xdr:col>5</xdr:col>
      <xdr:colOff>632460</xdr:colOff>
      <xdr:row>6</xdr:row>
      <xdr:rowOff>30480</xdr:rowOff>
    </xdr:to>
    <xdr:graphicFrame macro="">
      <xdr:nvGraphicFramePr>
        <xdr:cNvPr id="2" name="Chart 1">
          <a:extLst>
            <a:ext uri="{FF2B5EF4-FFF2-40B4-BE49-F238E27FC236}">
              <a16:creationId xmlns:a16="http://schemas.microsoft.com/office/drawing/2014/main" id="{2FAB5292-02BD-490E-AB97-3BAB8638B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624840</xdr:colOff>
      <xdr:row>1</xdr:row>
      <xdr:rowOff>144781</xdr:rowOff>
    </xdr:from>
    <xdr:to>
      <xdr:col>9</xdr:col>
      <xdr:colOff>441960</xdr:colOff>
      <xdr:row>7</xdr:row>
      <xdr:rowOff>22861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4654599-B1DB-B40B-9774-861462C1CAF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21680" y="3429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358140</xdr:colOff>
      <xdr:row>14</xdr:row>
      <xdr:rowOff>53341</xdr:rowOff>
    </xdr:from>
    <xdr:to>
      <xdr:col>17</xdr:col>
      <xdr:colOff>22859</xdr:colOff>
      <xdr:row>16</xdr:row>
      <xdr:rowOff>137160</xdr:rowOff>
    </xdr:to>
    <xdr:sp macro="" textlink="">
      <xdr:nvSpPr>
        <xdr:cNvPr id="6" name="Freeform: Shape 5">
          <a:extLst>
            <a:ext uri="{FF2B5EF4-FFF2-40B4-BE49-F238E27FC236}">
              <a16:creationId xmlns:a16="http://schemas.microsoft.com/office/drawing/2014/main" id="{83D1FDF1-5CEA-A086-EF46-4FE70BA60718}"/>
            </a:ext>
          </a:extLst>
        </xdr:cNvPr>
        <xdr:cNvSpPr/>
      </xdr:nvSpPr>
      <xdr:spPr>
        <a:xfrm>
          <a:off x="10919460" y="2827021"/>
          <a:ext cx="1676399" cy="480059"/>
        </a:xfrm>
        <a:custGeom>
          <a:avLst/>
          <a:gdLst>
            <a:gd name="connsiteX0" fmla="*/ 1205542 w 1897811"/>
            <a:gd name="connsiteY0" fmla="*/ 69012 h 595223"/>
            <a:gd name="connsiteX1" fmla="*/ 1154632 w 1897811"/>
            <a:gd name="connsiteY1" fmla="*/ 210698 h 595223"/>
            <a:gd name="connsiteX2" fmla="*/ 989882 w 1897811"/>
            <a:gd name="connsiteY2" fmla="*/ 210697 h 595223"/>
            <a:gd name="connsiteX3" fmla="*/ 1123169 w 1897811"/>
            <a:gd name="connsiteY3" fmla="*/ 298262 h 595223"/>
            <a:gd name="connsiteX4" fmla="*/ 1072257 w 1897811"/>
            <a:gd name="connsiteY4" fmla="*/ 439947 h 595223"/>
            <a:gd name="connsiteX5" fmla="*/ 1205542 w 1897811"/>
            <a:gd name="connsiteY5" fmla="*/ 352380 h 595223"/>
            <a:gd name="connsiteX6" fmla="*/ 1338827 w 1897811"/>
            <a:gd name="connsiteY6" fmla="*/ 439947 h 595223"/>
            <a:gd name="connsiteX7" fmla="*/ 1287915 w 1897811"/>
            <a:gd name="connsiteY7" fmla="*/ 298262 h 595223"/>
            <a:gd name="connsiteX8" fmla="*/ 1421202 w 1897811"/>
            <a:gd name="connsiteY8" fmla="*/ 210697 h 595223"/>
            <a:gd name="connsiteX9" fmla="*/ 1256452 w 1897811"/>
            <a:gd name="connsiteY9" fmla="*/ 210698 h 595223"/>
            <a:gd name="connsiteX10" fmla="*/ 728933 w 1897811"/>
            <a:gd name="connsiteY10" fmla="*/ 69012 h 595223"/>
            <a:gd name="connsiteX11" fmla="*/ 678023 w 1897811"/>
            <a:gd name="connsiteY11" fmla="*/ 210698 h 595223"/>
            <a:gd name="connsiteX12" fmla="*/ 513273 w 1897811"/>
            <a:gd name="connsiteY12" fmla="*/ 210697 h 595223"/>
            <a:gd name="connsiteX13" fmla="*/ 646560 w 1897811"/>
            <a:gd name="connsiteY13" fmla="*/ 298262 h 595223"/>
            <a:gd name="connsiteX14" fmla="*/ 595648 w 1897811"/>
            <a:gd name="connsiteY14" fmla="*/ 439947 h 595223"/>
            <a:gd name="connsiteX15" fmla="*/ 728933 w 1897811"/>
            <a:gd name="connsiteY15" fmla="*/ 352380 h 595223"/>
            <a:gd name="connsiteX16" fmla="*/ 862218 w 1897811"/>
            <a:gd name="connsiteY16" fmla="*/ 439947 h 595223"/>
            <a:gd name="connsiteX17" fmla="*/ 811306 w 1897811"/>
            <a:gd name="connsiteY17" fmla="*/ 298262 h 595223"/>
            <a:gd name="connsiteX18" fmla="*/ 944593 w 1897811"/>
            <a:gd name="connsiteY18" fmla="*/ 210697 h 595223"/>
            <a:gd name="connsiteX19" fmla="*/ 779843 w 1897811"/>
            <a:gd name="connsiteY19" fmla="*/ 210698 h 595223"/>
            <a:gd name="connsiteX20" fmla="*/ 243698 w 1897811"/>
            <a:gd name="connsiteY20" fmla="*/ 69012 h 595223"/>
            <a:gd name="connsiteX21" fmla="*/ 192788 w 1897811"/>
            <a:gd name="connsiteY21" fmla="*/ 210698 h 595223"/>
            <a:gd name="connsiteX22" fmla="*/ 28038 w 1897811"/>
            <a:gd name="connsiteY22" fmla="*/ 210697 h 595223"/>
            <a:gd name="connsiteX23" fmla="*/ 161325 w 1897811"/>
            <a:gd name="connsiteY23" fmla="*/ 298262 h 595223"/>
            <a:gd name="connsiteX24" fmla="*/ 110413 w 1897811"/>
            <a:gd name="connsiteY24" fmla="*/ 439947 h 595223"/>
            <a:gd name="connsiteX25" fmla="*/ 243698 w 1897811"/>
            <a:gd name="connsiteY25" fmla="*/ 352380 h 595223"/>
            <a:gd name="connsiteX26" fmla="*/ 376983 w 1897811"/>
            <a:gd name="connsiteY26" fmla="*/ 439947 h 595223"/>
            <a:gd name="connsiteX27" fmla="*/ 326071 w 1897811"/>
            <a:gd name="connsiteY27" fmla="*/ 298262 h 595223"/>
            <a:gd name="connsiteX28" fmla="*/ 459358 w 1897811"/>
            <a:gd name="connsiteY28" fmla="*/ 210697 h 595223"/>
            <a:gd name="connsiteX29" fmla="*/ 294608 w 1897811"/>
            <a:gd name="connsiteY29" fmla="*/ 210698 h 595223"/>
            <a:gd name="connsiteX30" fmla="*/ 0 w 1897811"/>
            <a:gd name="connsiteY30" fmla="*/ 0 h 595223"/>
            <a:gd name="connsiteX31" fmla="*/ 1897811 w 1897811"/>
            <a:gd name="connsiteY31" fmla="*/ 0 h 595223"/>
            <a:gd name="connsiteX32" fmla="*/ 1897811 w 1897811"/>
            <a:gd name="connsiteY32" fmla="*/ 210697 h 595223"/>
            <a:gd name="connsiteX33" fmla="*/ 1733061 w 1897811"/>
            <a:gd name="connsiteY33" fmla="*/ 210698 h 595223"/>
            <a:gd name="connsiteX34" fmla="*/ 1682151 w 1897811"/>
            <a:gd name="connsiteY34" fmla="*/ 69012 h 595223"/>
            <a:gd name="connsiteX35" fmla="*/ 1631241 w 1897811"/>
            <a:gd name="connsiteY35" fmla="*/ 210698 h 595223"/>
            <a:gd name="connsiteX36" fmla="*/ 1466491 w 1897811"/>
            <a:gd name="connsiteY36" fmla="*/ 210697 h 595223"/>
            <a:gd name="connsiteX37" fmla="*/ 1599778 w 1897811"/>
            <a:gd name="connsiteY37" fmla="*/ 298262 h 595223"/>
            <a:gd name="connsiteX38" fmla="*/ 1548866 w 1897811"/>
            <a:gd name="connsiteY38" fmla="*/ 439947 h 595223"/>
            <a:gd name="connsiteX39" fmla="*/ 1682151 w 1897811"/>
            <a:gd name="connsiteY39" fmla="*/ 352380 h 595223"/>
            <a:gd name="connsiteX40" fmla="*/ 1815436 w 1897811"/>
            <a:gd name="connsiteY40" fmla="*/ 439947 h 595223"/>
            <a:gd name="connsiteX41" fmla="*/ 1764524 w 1897811"/>
            <a:gd name="connsiteY41" fmla="*/ 298262 h 595223"/>
            <a:gd name="connsiteX42" fmla="*/ 1897811 w 1897811"/>
            <a:gd name="connsiteY42" fmla="*/ 210697 h 595223"/>
            <a:gd name="connsiteX43" fmla="*/ 1897811 w 1897811"/>
            <a:gd name="connsiteY43" fmla="*/ 595223 h 595223"/>
            <a:gd name="connsiteX44" fmla="*/ 0 w 1897811"/>
            <a:gd name="connsiteY44" fmla="*/ 595223 h 595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897811" h="595223">
              <a:moveTo>
                <a:pt x="1205542" y="69012"/>
              </a:moveTo>
              <a:lnTo>
                <a:pt x="1154632" y="210698"/>
              </a:lnTo>
              <a:lnTo>
                <a:pt x="989882" y="210697"/>
              </a:lnTo>
              <a:lnTo>
                <a:pt x="1123169" y="298262"/>
              </a:lnTo>
              <a:lnTo>
                <a:pt x="1072257" y="439947"/>
              </a:lnTo>
              <a:lnTo>
                <a:pt x="1205542" y="352380"/>
              </a:lnTo>
              <a:lnTo>
                <a:pt x="1338827" y="439947"/>
              </a:lnTo>
              <a:lnTo>
                <a:pt x="1287915" y="298262"/>
              </a:lnTo>
              <a:lnTo>
                <a:pt x="1421202" y="210697"/>
              </a:lnTo>
              <a:lnTo>
                <a:pt x="1256452" y="210698"/>
              </a:lnTo>
              <a:close/>
              <a:moveTo>
                <a:pt x="728933" y="69012"/>
              </a:moveTo>
              <a:lnTo>
                <a:pt x="678023" y="210698"/>
              </a:lnTo>
              <a:lnTo>
                <a:pt x="513273" y="210697"/>
              </a:lnTo>
              <a:lnTo>
                <a:pt x="646560" y="298262"/>
              </a:lnTo>
              <a:lnTo>
                <a:pt x="595648" y="439947"/>
              </a:lnTo>
              <a:lnTo>
                <a:pt x="728933" y="352380"/>
              </a:lnTo>
              <a:lnTo>
                <a:pt x="862218" y="439947"/>
              </a:lnTo>
              <a:lnTo>
                <a:pt x="811306" y="298262"/>
              </a:lnTo>
              <a:lnTo>
                <a:pt x="944593" y="210697"/>
              </a:lnTo>
              <a:lnTo>
                <a:pt x="779843" y="210698"/>
              </a:lnTo>
              <a:close/>
              <a:moveTo>
                <a:pt x="243698" y="69012"/>
              </a:moveTo>
              <a:lnTo>
                <a:pt x="192788" y="210698"/>
              </a:lnTo>
              <a:lnTo>
                <a:pt x="28038" y="210697"/>
              </a:lnTo>
              <a:lnTo>
                <a:pt x="161325" y="298262"/>
              </a:lnTo>
              <a:lnTo>
                <a:pt x="110413" y="439947"/>
              </a:lnTo>
              <a:lnTo>
                <a:pt x="243698" y="352380"/>
              </a:lnTo>
              <a:lnTo>
                <a:pt x="376983" y="439947"/>
              </a:lnTo>
              <a:lnTo>
                <a:pt x="326071" y="298262"/>
              </a:lnTo>
              <a:lnTo>
                <a:pt x="459358" y="210697"/>
              </a:lnTo>
              <a:lnTo>
                <a:pt x="294608" y="210698"/>
              </a:lnTo>
              <a:close/>
              <a:moveTo>
                <a:pt x="0" y="0"/>
              </a:moveTo>
              <a:lnTo>
                <a:pt x="1897811" y="0"/>
              </a:lnTo>
              <a:lnTo>
                <a:pt x="1897811" y="210697"/>
              </a:lnTo>
              <a:lnTo>
                <a:pt x="1733061" y="210698"/>
              </a:lnTo>
              <a:lnTo>
                <a:pt x="1682151" y="69012"/>
              </a:lnTo>
              <a:lnTo>
                <a:pt x="1631241" y="210698"/>
              </a:lnTo>
              <a:lnTo>
                <a:pt x="1466491" y="210697"/>
              </a:lnTo>
              <a:lnTo>
                <a:pt x="1599778" y="298262"/>
              </a:lnTo>
              <a:lnTo>
                <a:pt x="1548866" y="439947"/>
              </a:lnTo>
              <a:lnTo>
                <a:pt x="1682151" y="352380"/>
              </a:lnTo>
              <a:lnTo>
                <a:pt x="1815436" y="439947"/>
              </a:lnTo>
              <a:lnTo>
                <a:pt x="1764524" y="298262"/>
              </a:lnTo>
              <a:lnTo>
                <a:pt x="1897811" y="210697"/>
              </a:lnTo>
              <a:lnTo>
                <a:pt x="1897811" y="595223"/>
              </a:lnTo>
              <a:lnTo>
                <a:pt x="0" y="595223"/>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308610</xdr:colOff>
      <xdr:row>9</xdr:row>
      <xdr:rowOff>99060</xdr:rowOff>
    </xdr:from>
    <xdr:to>
      <xdr:col>10</xdr:col>
      <xdr:colOff>186690</xdr:colOff>
      <xdr:row>23</xdr:row>
      <xdr:rowOff>68580</xdr:rowOff>
    </xdr:to>
    <xdr:graphicFrame macro="">
      <xdr:nvGraphicFramePr>
        <xdr:cNvPr id="8" name="Chart 7">
          <a:extLst>
            <a:ext uri="{FF2B5EF4-FFF2-40B4-BE49-F238E27FC236}">
              <a16:creationId xmlns:a16="http://schemas.microsoft.com/office/drawing/2014/main" id="{D3059E59-8063-2344-D90D-CCD1ED910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548640</xdr:colOff>
      <xdr:row>1</xdr:row>
      <xdr:rowOff>137161</xdr:rowOff>
    </xdr:from>
    <xdr:to>
      <xdr:col>14</xdr:col>
      <xdr:colOff>365760</xdr:colOff>
      <xdr:row>13</xdr:row>
      <xdr:rowOff>68581</xdr:rowOff>
    </xdr:to>
    <mc:AlternateContent xmlns:mc="http://schemas.openxmlformats.org/markup-compatibility/2006" xmlns:a14="http://schemas.microsoft.com/office/drawing/2010/main">
      <mc:Choice Requires="a14">
        <xdr:graphicFrame macro="">
          <xdr:nvGraphicFramePr>
            <xdr:cNvPr id="12" name="Education Field">
              <a:extLst>
                <a:ext uri="{FF2B5EF4-FFF2-40B4-BE49-F238E27FC236}">
                  <a16:creationId xmlns:a16="http://schemas.microsoft.com/office/drawing/2014/main" id="{56213EFD-B76C-7AB4-5D27-4E0A45DE92A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98280" y="335281"/>
              <a:ext cx="1828800" cy="2308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640080</xdr:colOff>
      <xdr:row>2</xdr:row>
      <xdr:rowOff>182881</xdr:rowOff>
    </xdr:from>
    <xdr:to>
      <xdr:col>7</xdr:col>
      <xdr:colOff>457200</xdr:colOff>
      <xdr:row>13</xdr:row>
      <xdr:rowOff>152401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F1640E70-7966-8595-E014-43A8910745C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541520" y="579121"/>
              <a:ext cx="1828800" cy="2148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3</xdr:row>
      <xdr:rowOff>1</xdr:rowOff>
    </xdr:from>
    <xdr:to>
      <xdr:col>11</xdr:col>
      <xdr:colOff>487680</xdr:colOff>
      <xdr:row>6</xdr:row>
      <xdr:rowOff>83820</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BBBAAE1D-A3EB-1A31-87CE-52C89AB62F3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254240" y="594361"/>
              <a:ext cx="1828800" cy="67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xdr:colOff>
      <xdr:row>11</xdr:row>
      <xdr:rowOff>15240</xdr:rowOff>
    </xdr:from>
    <xdr:to>
      <xdr:col>1</xdr:col>
      <xdr:colOff>1615440</xdr:colOff>
      <xdr:row>17</xdr:row>
      <xdr:rowOff>160020</xdr:rowOff>
    </xdr:to>
    <xdr:graphicFrame macro="">
      <xdr:nvGraphicFramePr>
        <xdr:cNvPr id="7" name="Chart 6">
          <a:extLst>
            <a:ext uri="{FF2B5EF4-FFF2-40B4-BE49-F238E27FC236}">
              <a16:creationId xmlns:a16="http://schemas.microsoft.com/office/drawing/2014/main" id="{DF75A862-80C9-B3C9-1AAF-376E13D6C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163830</xdr:colOff>
      <xdr:row>6</xdr:row>
      <xdr:rowOff>171450</xdr:rowOff>
    </xdr:from>
    <xdr:to>
      <xdr:col>9</xdr:col>
      <xdr:colOff>41910</xdr:colOff>
      <xdr:row>20</xdr:row>
      <xdr:rowOff>140970</xdr:rowOff>
    </xdr:to>
    <xdr:graphicFrame macro="">
      <xdr:nvGraphicFramePr>
        <xdr:cNvPr id="2" name="Chart 1">
          <a:extLst>
            <a:ext uri="{FF2B5EF4-FFF2-40B4-BE49-F238E27FC236}">
              <a16:creationId xmlns:a16="http://schemas.microsoft.com/office/drawing/2014/main" id="{B3C6A9FE-4366-6EA1-9B9E-CFEEBA035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34290</xdr:colOff>
      <xdr:row>2</xdr:row>
      <xdr:rowOff>190500</xdr:rowOff>
    </xdr:from>
    <xdr:to>
      <xdr:col>13</xdr:col>
      <xdr:colOff>582930</xdr:colOff>
      <xdr:row>16</xdr:row>
      <xdr:rowOff>160020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1F2CED3-759D-3426-9207-1D7AD78138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04810" y="5867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453390</xdr:colOff>
      <xdr:row>6</xdr:row>
      <xdr:rowOff>171450</xdr:rowOff>
    </xdr:from>
    <xdr:to>
      <xdr:col>9</xdr:col>
      <xdr:colOff>331470</xdr:colOff>
      <xdr:row>20</xdr:row>
      <xdr:rowOff>140970</xdr:rowOff>
    </xdr:to>
    <xdr:graphicFrame macro="">
      <xdr:nvGraphicFramePr>
        <xdr:cNvPr id="2" name="Chart 1">
          <a:extLst>
            <a:ext uri="{FF2B5EF4-FFF2-40B4-BE49-F238E27FC236}">
              <a16:creationId xmlns:a16="http://schemas.microsoft.com/office/drawing/2014/main" id="{8883A60B-85AF-5D81-2D59-A475543B5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453390</xdr:colOff>
      <xdr:row>6</xdr:row>
      <xdr:rowOff>167640</xdr:rowOff>
    </xdr:from>
    <xdr:to>
      <xdr:col>9</xdr:col>
      <xdr:colOff>331470</xdr:colOff>
      <xdr:row>20</xdr:row>
      <xdr:rowOff>137160</xdr:rowOff>
    </xdr:to>
    <xdr:graphicFrame macro="">
      <xdr:nvGraphicFramePr>
        <xdr:cNvPr id="2" name="Chart 1">
          <a:extLst>
            <a:ext uri="{FF2B5EF4-FFF2-40B4-BE49-F238E27FC236}">
              <a16:creationId xmlns:a16="http://schemas.microsoft.com/office/drawing/2014/main" id="{1B12E149-4AEE-242A-AA27-1640F27B0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137160</xdr:colOff>
      <xdr:row>6</xdr:row>
      <xdr:rowOff>30481</xdr:rowOff>
    </xdr:from>
    <xdr:to>
      <xdr:col>15</xdr:col>
      <xdr:colOff>320040</xdr:colOff>
      <xdr:row>16</xdr:row>
      <xdr:rowOff>121921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A79EEAF-DBEA-0903-E338-BECFF0B283E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850880" y="1219201"/>
              <a:ext cx="85344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419100</xdr:colOff>
      <xdr:row>6</xdr:row>
      <xdr:rowOff>45721</xdr:rowOff>
    </xdr:from>
    <xdr:to>
      <xdr:col>14</xdr:col>
      <xdr:colOff>99060</xdr:colOff>
      <xdr:row>16</xdr:row>
      <xdr:rowOff>152401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CC941BC-01CA-135E-167C-3A73CCC7FC9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21140" y="1234441"/>
              <a:ext cx="169164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369570</xdr:colOff>
      <xdr:row>6</xdr:row>
      <xdr:rowOff>167640</xdr:rowOff>
    </xdr:from>
    <xdr:to>
      <xdr:col>11</xdr:col>
      <xdr:colOff>247650</xdr:colOff>
      <xdr:row>20</xdr:row>
      <xdr:rowOff>137160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460983C-68C1-F67E-89FF-6F1739BAC3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3563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ant" refreshedDate="45183.366597569446" createdVersion="8" refreshedVersion="8" minRefreshableVersion="3" recordCount="1470" xr:uid="{2C20BC9B-DDA2-480F-A1E0-65C09CAD3C2F}">
  <cacheSource type="worksheet">
    <worksheetSource name="Table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67981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7DF9D9-3BDB-467F-BE6C-64E784365D3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71003524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3D7077-A23F-47A7-9F79-9CC8DFE1EE2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71003524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DABC73-7C62-4C90-A35F-3D6463F28530}"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4DCCCD-D266-448A-8FF9-F8E4610BDDAD}"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F0670D-EC2D-4CCB-801E-05F6606F5FA3}"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5453E0-57BA-4DFE-95AF-11AB9B987EA8}"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9D7AB8-F407-4950-A089-92963CDE59A7}"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6723E8-CB57-451C-8581-ABE5C59B1F51}"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0A887F0-85E3-4525-9894-9AB05513C943}" sourceName="Gender">
  <pivotTables>
    <pivotTable tabId="10" name="Gender"/>
    <pivotTable tabId="14" name="Attrition by Age Group"/>
    <pivotTable tabId="12" name="Attrition by Job"/>
    <pivotTable tabId="13" name="Dept Wise Attrition"/>
    <pivotTable tabId="11" name="Education by Attrition"/>
    <pivotTable tabId="8" name="KPI"/>
    <pivotTable tabId="15" name="Marital Status"/>
    <pivotTable tabId="9" name="Rating"/>
  </pivotTables>
  <data>
    <tabular pivotCacheId="19679814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6EC41D7-64E8-4418-859E-F63CE303F29B}" sourceName="Department">
  <pivotTables>
    <pivotTable tabId="14" name="Attrition by Age Group"/>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19679814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AEA7912-14EF-4A7E-B187-6A8EC1FF3B36}" sourceName="Education Field">
  <pivotTables>
    <pivotTable tabId="14" name="Attrition by Age Group"/>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196798147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829D9FB-A5A4-4316-AB23-7F9839BF5FAA}" cache="Slicer_Gender2" caption="Gender" columnCount="2" style="Slicer" rowHeight="260350"/>
  <slicer name="Department 1" xr10:uid="{589677E4-8201-49F3-AEFE-40A8D946931A}" cache="Slicer_Department" caption="Department" style="Slicer" rowHeight="260350"/>
  <slicer name="Education Field 3" xr10:uid="{5CF854FD-6A08-4735-8D1D-8734225092FD}" cache="Slicer_Education_Field2" caption=" "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ADE04CB-2AA7-4185-89E0-7D55710C7321}"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AE78A3B-CBDE-4D24-AF5F-416B1AE682C3}" cache="Slicer_Gender2" caption="Gender" rowHeight="260350"/>
  <slicer name="Education Field" xr10:uid="{347FEA5A-B7DF-40C3-9ADF-21E9CD512953}"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F21A5DE-9B9C-4AA6-BD2B-2D215BA23C64}" cache="Slicer_Gender2" caption="Gender" columnCount="2" rowHeight="260350"/>
  <slicer name="Education Field 1" xr10:uid="{133EF2F7-04A7-4187-B689-56416CC0FB96}"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1364094-6BD9-451C-B45E-B7F0A2C4CA9D}" cache="Slicer_Department" caption="Department" rowHeight="260350"/>
  <slicer name="Education Field 2" xr10:uid="{6022B0A1-D459-423C-BE09-0C523C3B7BD3}"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35C768-CBE8-4140-A633-C54962532C82}" name="Table3" displayName="Table3" ref="A1:AR1471" headerRowDxfId="90" dataDxfId="89">
  <autoFilter ref="A1:AR1471" xr:uid="{4F35C768-CBE8-4140-A633-C54962532C82}"/>
  <tableColumns count="44">
    <tableColumn id="1" xr3:uid="{89E1D62D-ECEA-4D68-B72F-05C5883C2B3D}" name="Attrition" totalsRowLabel="Total" dataDxfId="88" totalsRowDxfId="87"/>
    <tableColumn id="2" xr3:uid="{22585D0C-F2CE-48DF-A579-AD50907F219B}" name="Business Travel" dataDxfId="86" totalsRowDxfId="85"/>
    <tableColumn id="3" xr3:uid="{B971CBCB-2F9C-411A-99E1-37CA1B01EDBA}" name="CF_age band" dataDxfId="84" totalsRowDxfId="83"/>
    <tableColumn id="4" xr3:uid="{D51FA8FA-B09E-4C85-B5DA-0C2CF8BA4007}" name="CF_attrition label" dataDxfId="82" totalsRowDxfId="81"/>
    <tableColumn id="5" xr3:uid="{9D055D96-F9CF-4316-AEA2-E757D18D109A}" name="Department" dataDxfId="80" totalsRowDxfId="79"/>
    <tableColumn id="6" xr3:uid="{C8010D75-5846-4779-8515-8964EFD7334E}" name="Education Field" dataDxfId="78" totalsRowDxfId="77"/>
    <tableColumn id="7" xr3:uid="{44541269-1CBC-4ECB-A9B3-51996350C00B}" name="emp no" dataDxfId="76" totalsRowDxfId="75"/>
    <tableColumn id="8" xr3:uid="{1A829764-EFC6-4772-9EEF-C497A53A6B29}" name="Employee Number" dataDxfId="74" totalsRowDxfId="73"/>
    <tableColumn id="9" xr3:uid="{6863A451-3A03-4A29-B5B4-18D2E1E07822}" name="Gender" dataDxfId="72" totalsRowDxfId="71"/>
    <tableColumn id="10" xr3:uid="{50EF74F3-CD3F-4797-81CF-4FBBFB11CC16}" name="Job Role" dataDxfId="70" totalsRowDxfId="69"/>
    <tableColumn id="11" xr3:uid="{BF85CE7D-B820-4A43-AD88-69A6494F8B61}" name="Marital Status" dataDxfId="68" totalsRowDxfId="67"/>
    <tableColumn id="12" xr3:uid="{D5130A0E-ACF7-4C54-9CFE-EBCF02A7F555}" name="Over Time" dataDxfId="66" totalsRowDxfId="65"/>
    <tableColumn id="13" xr3:uid="{7BFE8AEE-1CFB-4180-B726-ADE6A302E794}" name="Over18" dataDxfId="64" totalsRowDxfId="63"/>
    <tableColumn id="14" xr3:uid="{87A5FB1A-DAF3-4689-8F87-809D6978B90B}" name="Training Times Last Year" dataDxfId="62" totalsRowDxfId="61"/>
    <tableColumn id="15" xr3:uid="{65ECF54C-EE32-4615-90DD-F8AC39E20274}" name="-2" dataDxfId="60" totalsRowDxfId="59"/>
    <tableColumn id="16" xr3:uid="{55742F6F-8473-4060-92F4-3E0B61135A22}" name="0" dataDxfId="58" totalsRowDxfId="57"/>
    <tableColumn id="17" xr3:uid="{7EE043DA-0900-4052-A743-C199F1C9C93E}" name="Age" dataDxfId="56" totalsRowDxfId="55"/>
    <tableColumn id="18" xr3:uid="{33A94713-B6D6-4F4F-B0B9-91C7271B6334}" name="CF_attrition count" dataDxfId="54" totalsRowDxfId="53"/>
    <tableColumn id="19" xr3:uid="{CA2BF508-0D23-427E-A285-5BC2DD2812CD}" name="CF_attrition counts" dataDxfId="52" totalsRowDxfId="51"/>
    <tableColumn id="20" xr3:uid="{94927718-C1B8-4A92-A92D-05027AD0FC01}" name="CF_attrition rate" dataDxfId="50" totalsRowDxfId="49"/>
    <tableColumn id="21" xr3:uid="{A2B05600-7B45-491C-9247-D5352C928682}" name="CF_current Employee" dataDxfId="48" totalsRowDxfId="47"/>
    <tableColumn id="22" xr3:uid="{B64C34B3-3AD1-4C22-ADDE-468D4DF76B83}" name="Daily Rate" dataDxfId="46" totalsRowDxfId="45"/>
    <tableColumn id="23" xr3:uid="{366E9B92-02DC-4098-9845-1B17221ADCAE}" name="Distance From Home" dataDxfId="44" totalsRowDxfId="43"/>
    <tableColumn id="24" xr3:uid="{DEEBF0CD-9C90-4303-A2BB-3919863D2C05}" name="Education" dataDxfId="42" totalsRowDxfId="41"/>
    <tableColumn id="25" xr3:uid="{B4989628-3E7F-494E-98ED-5E3A89920FFC}" name="Employee Count" dataDxfId="40" totalsRowDxfId="39"/>
    <tableColumn id="26" xr3:uid="{F52EB2E3-80B1-45E5-8762-EED2DCCBF031}" name="Environment Satisfaction" dataDxfId="38" totalsRowDxfId="37"/>
    <tableColumn id="27" xr3:uid="{9015BE86-57ED-46C0-A74C-FB37F0FB6260}" name="Hourly Rate" dataDxfId="36" totalsRowDxfId="35"/>
    <tableColumn id="28" xr3:uid="{C08C03DC-5F16-4E04-9306-0D0831898AAB}" name="Job Involvement" dataDxfId="34" totalsRowDxfId="33"/>
    <tableColumn id="29" xr3:uid="{AD20D28C-D76C-41BF-AB38-E8339731A62F}" name="Job Level" dataDxfId="32" totalsRowDxfId="31"/>
    <tableColumn id="30" xr3:uid="{07AEFEF6-92AE-4862-A014-B1C307B7691C}" name="Job Satisfaction" dataDxfId="30" totalsRowDxfId="29"/>
    <tableColumn id="31" xr3:uid="{5CAAB865-B613-4F03-A44D-4ED1E600B2ED}" name="Monthly Income" dataDxfId="28" totalsRowDxfId="27"/>
    <tableColumn id="32" xr3:uid="{5D4B0F2D-CBED-41CA-9B16-6D56DD7C9B8B}" name="Monthly Rate" dataDxfId="26" totalsRowDxfId="25"/>
    <tableColumn id="33" xr3:uid="{00F8ECB9-3830-4478-A6C3-FA0FD69E43D7}" name="Num Companies Worked" dataDxfId="24" totalsRowDxfId="23"/>
    <tableColumn id="34" xr3:uid="{3CC78DAD-0581-400A-8C85-D467BEEE609D}" name="Percent Salary Hike" dataDxfId="22" totalsRowDxfId="21"/>
    <tableColumn id="35" xr3:uid="{9F434F48-D1FD-4886-9773-448DCC243AF3}" name="Performance Rating" dataDxfId="20" totalsRowDxfId="19"/>
    <tableColumn id="36" xr3:uid="{1A4B457D-DD81-45C8-B3CD-0676D2301E3F}" name="Relationship Satisfaction" dataDxfId="18" totalsRowDxfId="17"/>
    <tableColumn id="37" xr3:uid="{C5350CAC-8896-4360-B9F7-8CD94C08B719}" name="Standard Hours" dataDxfId="16" totalsRowDxfId="15"/>
    <tableColumn id="38" xr3:uid="{40EEB3AB-AECF-41C7-8963-BA64A8001518}" name="Stock Option Level" dataDxfId="14" totalsRowDxfId="13"/>
    <tableColumn id="39" xr3:uid="{6F73FF68-3DD0-4564-AE46-7B4A93E6F079}" name="Total Working Years" dataDxfId="12" totalsRowDxfId="11"/>
    <tableColumn id="40" xr3:uid="{505578A2-A298-4407-90A8-4D9AF0494249}" name="Work Life Balance" dataDxfId="10" totalsRowDxfId="9"/>
    <tableColumn id="41" xr3:uid="{BCEAC6CF-1276-447D-9B06-5DD31C204F82}" name="Years At Company" dataDxfId="8" totalsRowDxfId="7"/>
    <tableColumn id="42" xr3:uid="{1A68B1DF-33DF-4504-A125-889AF4BE84A9}" name="Years In Current Role" dataDxfId="6" totalsRowDxfId="5"/>
    <tableColumn id="43" xr3:uid="{E1FC69DE-C207-409B-A3B6-DF6A2FF3E6AF}" name="Years Since Last Promotion" dataDxfId="4" totalsRowDxfId="3"/>
    <tableColumn id="44" xr3:uid="{2AB3F78F-6400-4843-8665-718F81015F98}" name="Years With Curr Manager" totalsRowFunction="sum" dataDxfId="2" totalsRowDxfId="1"/>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60" zoomScaleNormal="60" workbookViewId="0">
      <selection activeCell="B23" sqref="B23"/>
    </sheetView>
  </sheetViews>
  <sheetFormatPr defaultColWidth="11.19921875" defaultRowHeight="15" customHeight="1" x14ac:dyDescent="0.3"/>
  <cols>
    <col min="1" max="26" width="8.59765625" style="20" customWidth="1"/>
    <col min="27" max="16384" width="11.19921875" style="20"/>
  </cols>
  <sheetData>
    <row r="1" spans="1:1" x14ac:dyDescent="0.3"/>
    <row r="2" spans="1:1" x14ac:dyDescent="0.3">
      <c r="A2" s="21"/>
    </row>
    <row r="3" spans="1:1" x14ac:dyDescent="0.3"/>
    <row r="4" spans="1:1" x14ac:dyDescent="0.3"/>
    <row r="5" spans="1:1" x14ac:dyDescent="0.3"/>
    <row r="6" spans="1:1" x14ac:dyDescent="0.3"/>
    <row r="7" spans="1:1" x14ac:dyDescent="0.3"/>
    <row r="8" spans="1:1" x14ac:dyDescent="0.3"/>
    <row r="9" spans="1:1" x14ac:dyDescent="0.3"/>
    <row r="10" spans="1:1" x14ac:dyDescent="0.3"/>
    <row r="11" spans="1:1" x14ac:dyDescent="0.3"/>
    <row r="12" spans="1:1" x14ac:dyDescent="0.3"/>
    <row r="13" spans="1:1" x14ac:dyDescent="0.3"/>
    <row r="14" spans="1:1" x14ac:dyDescent="0.3"/>
    <row r="15" spans="1:1" x14ac:dyDescent="0.3"/>
    <row r="16" spans="1:1" x14ac:dyDescent="0.3"/>
    <row r="17" s="20" customFormat="1" x14ac:dyDescent="0.3"/>
    <row r="18" s="20" customFormat="1" x14ac:dyDescent="0.3"/>
    <row r="19" s="20" customFormat="1" x14ac:dyDescent="0.3"/>
    <row r="20" s="20"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5" customWidth="1"/>
    <col min="7" max="7" width="9" customWidth="1"/>
    <col min="8" max="8" width="18.09765625" customWidth="1"/>
    <col min="9" max="9" width="8.79687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3">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3">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3">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3">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3">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3">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3">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3">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3">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3">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3">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3">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3">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3">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3">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3">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3">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3">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3">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3">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3">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3">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3">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3">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3">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3">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3">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3">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3">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3">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3">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3">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3">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3">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3">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3">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3">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3">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3">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3">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3">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3">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3">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3">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3">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3">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3">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3">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3">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3">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3">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3">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3">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3">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3">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3">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3">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3">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3">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3">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3">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3">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3">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3">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3">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3">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3">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3">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3">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3">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3">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3">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3">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3">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3">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3">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3">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3">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3">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3">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3">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3">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3">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3">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3">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3">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3">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3">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3">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3">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3">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3">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3">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3">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3">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3">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3">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3">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3">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3">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3">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3">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3">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3">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3">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3">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3">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3">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3">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3">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3">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3">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3">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3">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3">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3">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3">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3">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3">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3">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3">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3">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3">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3">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3">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3">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3">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3">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3">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3">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3">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3">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3">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3">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3">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3">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3">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3">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3">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3">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3">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3">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3">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3">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3">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3">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3">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3">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3">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3">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3">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3">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3">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3">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3">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3">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3">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3">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3">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3">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3">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3">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3">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3">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3">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3">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3">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3">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3">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3">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3">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3">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3">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3">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3">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3">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3">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3">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3">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3">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3">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3">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3">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3">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3">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3">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3">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3">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3">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3">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3">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3">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3">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3">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3">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3">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3">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3">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3">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3">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3">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3">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3">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3">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3">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3">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3">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3">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3">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3">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3">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3">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3">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3">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3">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3">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3">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3">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3">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3">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3">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3">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3">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3">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3">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3">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3">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3">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3">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3">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3">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3">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3">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3">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3">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3">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3">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3">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3">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3">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3">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3">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3">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3">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3">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3">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3">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3">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3">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3">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3">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3">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3">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3">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3">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3">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3">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3">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3">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3">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3">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3">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3">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3">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3">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3">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3">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3">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3">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3">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3">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3">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3">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3">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3">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3">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3">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3">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3">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3">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3">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3">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3">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3">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3">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3">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3">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3">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3">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3">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3">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3">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3">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3">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3">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3">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3">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3">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3">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3">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3">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3">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3">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3">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3">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3">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3">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3">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3">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3">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3">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3">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3">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3">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3">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3">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3">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3">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3">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3">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3">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3">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3">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3">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3">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3">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3">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3">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3">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3">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3">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3">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3">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3">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3">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3">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3">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3">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3">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3">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3">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3">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3">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3">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3">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3">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3">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3">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3">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3">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3">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3">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3">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3">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3">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3">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3">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3">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3">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3">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3">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3">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3">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3">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3">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3">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3">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3">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3">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3">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3">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3">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3">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3">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3">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3">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3">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3">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3">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3">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3">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3">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3">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3">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3">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3">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3">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3">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3">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3">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3">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3">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3">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3">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3">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3">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3">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3">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3">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3">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3">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3">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3">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3">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3">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3">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3">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3">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3">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3">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3">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3">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3">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3">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3">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3">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3">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3">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3">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3">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3">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3">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3">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3">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3">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3">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3">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3">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3">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3">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3">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3">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3">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3">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3">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3">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3">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3">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3">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3">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3">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3">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3">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3">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3">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3">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3">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3">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3">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3">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3">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3">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3">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3">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3">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3">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3">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3">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3">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3">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3">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3">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3">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3">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3">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3">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3">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3">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3">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3">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3">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3">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3">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3">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3">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3">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3">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3">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3">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3">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3">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3">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3">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3">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3">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3">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3">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3">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3">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3">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3">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3">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3">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3">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3">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3">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3">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3">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3">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3">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3">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3">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3">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3">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3">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3">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3">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3">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3">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3">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3">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3">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3">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3">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3">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3">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3">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3">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3">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3">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3">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3">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3">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3">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3">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3">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3">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3">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3">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3">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3">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3">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3">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3">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3">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3">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3">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3">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3">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3">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3">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3">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3">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3">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3">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3">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3">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3">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3">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3">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3">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3">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3">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3">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3">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3">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3">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3">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3">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3">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3">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3">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3">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3">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3">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3">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3">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3">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3">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3">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3">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3">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3">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3">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3">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3">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3">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3">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3">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3">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3">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3">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3">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3">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3">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3">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3">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3">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3">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3">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3">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3">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3">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3">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3">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3">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3">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3">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3">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3">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3">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3">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3">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3">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3">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3">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3">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3">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3">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3">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3">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3">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3">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3">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3">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3">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3">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3">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3">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3">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3">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3">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3">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3">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3">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3">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3">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3">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3">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3">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3">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3">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3">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3">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3">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3">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3">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3">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3">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3">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3">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3">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3">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3">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3">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3">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3">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3">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3">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3">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3">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3">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3">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3">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3">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3">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3">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3">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3">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3">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3">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3">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3">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3">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3">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3">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3">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3">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3">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3">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3">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3">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3">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3">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3">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3">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3">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3">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3">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3">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3">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3">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3">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3">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3">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3">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3">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3">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3">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3">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3">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3">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3">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3">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3">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3">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3">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3">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3">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3">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3">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3">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3">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3">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3">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3">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3">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3">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3">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3">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3">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3">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3">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3">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3">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3">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3">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3">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3">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3">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3">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3">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3">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3">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3">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3">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3">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3">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3">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3">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3">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3">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3">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3">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3">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3">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3">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3">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3">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3">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3">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3">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3">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3">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3">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3">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3">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3">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3">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3">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3">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3">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3">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3">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3">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3">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3">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3">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3">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3">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3">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3">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3">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3">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3">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3">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3">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3">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3">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3">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3">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3">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3">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3">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3">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3">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3">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3">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3">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3">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3">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3">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3">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3">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3">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3">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3">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3">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3">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3">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3">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3">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3">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3">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3">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3">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3">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3">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3">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3">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3">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3">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3">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3">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3">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3">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3">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3">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3">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3">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3">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3">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3">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3">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3">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3">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3">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3">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3">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3">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3">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3">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3">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3">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3">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3">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3">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3">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3">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3">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3">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3">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3">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3">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3">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3">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3">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3">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3">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3">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3">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3">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3">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3">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3">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3">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3">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3">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3">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3">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3">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3">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3">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3">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3">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3">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3">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3">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3">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3">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3">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3">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3">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3">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3">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3">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3">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3">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3">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3">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3">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3">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3">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3">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3">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3">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3">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3">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3">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3">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3">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3">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3">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3">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3">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3">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3">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3">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3">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3">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3">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3">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3">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3">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3">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3">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3">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3">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3">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3">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3">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3">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3">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3">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3">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3">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3">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3">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3">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3">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3">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3">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3">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3">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3">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3">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3">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3">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3">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3">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3">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3">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3">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3">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3">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3">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3">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3">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3">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3">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3">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3">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3">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3">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3">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3">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3">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3">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3">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3">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3">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3">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3">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3">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3">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3">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3">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3">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3">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3">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3">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3">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3">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3">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3">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3">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3">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3">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3">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3">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3">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3">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3">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3">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3">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3">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3">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3">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3">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3">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3">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3">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3">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3">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3">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3">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3">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3">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3">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3">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3">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3">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3">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3">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3">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3">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3">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3">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3">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3">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3">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3">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3">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3">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3">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3">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3">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3">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3">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3">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3">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3">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3">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3">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3">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3">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3">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3">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3">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3">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3">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3">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3">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3">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3">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3">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3">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3">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3">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3">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3">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3">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3">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3">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3">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3">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3">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3">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3">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3">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3">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3">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3">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3">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3">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3">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3">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3">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3">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3">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3">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3">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3">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3">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3">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3">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3">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3">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3">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3">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3">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3">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3">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3">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3">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3">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3">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3">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3">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3">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3">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3">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3">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3">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3">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3">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3">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3">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3">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3">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3">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3">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3">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3">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3">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3">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3">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3">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3">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3">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3">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3">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3">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3">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3">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3">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3">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3">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3">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3">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3">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3">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3">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3">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3">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3">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3">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3">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3">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3">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3">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3">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3">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3">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3">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3">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3">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3">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3">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3">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3">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3">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3">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3">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3">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3">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3">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3">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3">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3">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3">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3">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3">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3">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3">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3">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3">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3">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3">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3">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3">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3">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3">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3">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3">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3">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3">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3">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3">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3">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3">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3">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3">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3">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3">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3">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3">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3">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3">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3">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3">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3">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3">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3">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3">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3">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3">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3">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3">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3">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3">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3">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3">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3">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3">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3">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3">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3">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3">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3">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3">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3">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3">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3">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3">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3">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3">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3">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3">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3">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3">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3">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3">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3">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3">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3">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3">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3">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3">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3">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3">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3">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3">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3">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3">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3">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3">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3">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3">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3">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3">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3">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3">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3">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3">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3">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3">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3">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3">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3">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3">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3">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3">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3">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3">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3">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3">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3">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3">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3">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3">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3">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3">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3">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3">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3">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3">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3">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3">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3">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3">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3">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3">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3">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3">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3">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3">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3">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3">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3">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3">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3">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3">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3">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3">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3">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3">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3">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3">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3">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3">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3">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3">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3">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3">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3">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3">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3">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3">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3">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3">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3">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3">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3">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3">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3">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3">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3">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3">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3">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3">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3">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3">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3">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3">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3">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3">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3">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3">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3">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3">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3">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3">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3">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3">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3">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3">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3">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3">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3">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3">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3">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3">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3">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3">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3">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3">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3">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3">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3">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3">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3">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3">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3">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3">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3">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3">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3">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3">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3">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3">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3">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3">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3">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3">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3">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3">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3">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3">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3">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3">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3">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3">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3">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3">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3">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3">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3">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3">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3">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3">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3">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3">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3">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3">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3">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3">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3">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3">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3">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3">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3">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3">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3">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3">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3">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3">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3">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3">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3">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3">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3">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3">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3">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3">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3">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3">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3">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3">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3">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3">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3">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3">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3">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3">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3">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3">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3">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3">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3">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3">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3">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3">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3">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3">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3">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3">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3">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3">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3">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3">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3">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3">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3">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3">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3">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3">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3">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3">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3">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3">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3">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3">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3">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3">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3">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3">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3">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3">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3">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3">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3">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3">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3">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3">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3">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3">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3">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3">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3">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3">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3">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3">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3">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3">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3">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3">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3">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3">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3">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3">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3">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3">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3">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3">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3">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3">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3">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3">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3">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3">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3">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3">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3">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3">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3">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3">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3">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3">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3">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3">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3">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3">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3">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3">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3">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3">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3">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3">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3">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3">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3">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3">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3">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3">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3">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3">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3">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3">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3">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3">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3">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3">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3">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3">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3">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3">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3">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3">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0179-9E98-4512-BB3C-F0B5B526B95D}">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3" t="s">
        <v>1554</v>
      </c>
      <c r="B3" s="5" t="s">
        <v>1555</v>
      </c>
      <c r="C3" s="4" t="s">
        <v>1556</v>
      </c>
    </row>
    <row r="4" spans="1:5" x14ac:dyDescent="0.3">
      <c r="A4" s="26">
        <v>1470</v>
      </c>
      <c r="B4" s="27">
        <v>237</v>
      </c>
      <c r="C4" s="28">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7">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938-8807-43A7-B9E8-B709D4429E71}">
  <dimension ref="A3:C7"/>
  <sheetViews>
    <sheetView workbookViewId="0">
      <selection activeCell="P6" sqref="P6"/>
    </sheetView>
  </sheetViews>
  <sheetFormatPr defaultRowHeight="15.6" x14ac:dyDescent="0.3"/>
  <cols>
    <col min="1" max="1" width="23.59765625" bestFit="1" customWidth="1"/>
    <col min="2" max="2" width="9.3984375" bestFit="1" customWidth="1"/>
  </cols>
  <sheetData>
    <row r="3" spans="1:3" x14ac:dyDescent="0.3">
      <c r="A3" s="8" t="s">
        <v>1562</v>
      </c>
    </row>
    <row r="4" spans="1:3" x14ac:dyDescent="0.3">
      <c r="A4" s="10">
        <v>2.6265306122448981</v>
      </c>
    </row>
    <row r="6" spans="1:3" x14ac:dyDescent="0.3">
      <c r="A6" t="s">
        <v>1563</v>
      </c>
      <c r="B6" s="11">
        <f>GETPIVOTDATA("Job Satisfaction",$A$3)</f>
        <v>2.6265306122448981</v>
      </c>
      <c r="C6">
        <f>B6/4</f>
        <v>0.65663265306122454</v>
      </c>
    </row>
    <row r="7" spans="1:3" x14ac:dyDescent="0.3">
      <c r="A7" t="s">
        <v>1564</v>
      </c>
      <c r="B7" s="1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513C-0546-48D2-8B55-D117A87A5C9E}">
  <dimension ref="A3:C10"/>
  <sheetViews>
    <sheetView workbookViewId="0">
      <selection activeCell="G16" sqref="G16"/>
    </sheetView>
  </sheetViews>
  <sheetFormatPr defaultRowHeight="15.6" x14ac:dyDescent="0.3"/>
  <cols>
    <col min="1" max="1" width="12.296875" bestFit="1" customWidth="1"/>
    <col min="2" max="2" width="21.296875" bestFit="1" customWidth="1"/>
  </cols>
  <sheetData>
    <row r="3" spans="1:3" x14ac:dyDescent="0.3">
      <c r="A3" s="17" t="s">
        <v>1565</v>
      </c>
      <c r="B3" t="s">
        <v>1567</v>
      </c>
    </row>
    <row r="4" spans="1:3" x14ac:dyDescent="0.3">
      <c r="A4" s="18" t="s">
        <v>51</v>
      </c>
      <c r="B4">
        <v>588</v>
      </c>
    </row>
    <row r="5" spans="1:3" x14ac:dyDescent="0.3">
      <c r="A5" s="18" t="s">
        <v>62</v>
      </c>
      <c r="B5">
        <v>882</v>
      </c>
    </row>
    <row r="6" spans="1:3" x14ac:dyDescent="0.3">
      <c r="A6" s="18" t="s">
        <v>1566</v>
      </c>
      <c r="B6">
        <v>1470</v>
      </c>
    </row>
    <row r="9" spans="1:3" x14ac:dyDescent="0.3">
      <c r="A9" s="18" t="s">
        <v>51</v>
      </c>
      <c r="B9">
        <f>IFERROR(GETPIVOTDATA("Employee Count",$A$3,"Gender","Female"),0)</f>
        <v>588</v>
      </c>
      <c r="C9" s="19">
        <f>IFERROR(B9/($B$9+$B$10),0)</f>
        <v>0.4</v>
      </c>
    </row>
    <row r="10" spans="1:3" x14ac:dyDescent="0.3">
      <c r="A10" s="18" t="s">
        <v>62</v>
      </c>
      <c r="B10">
        <f>IFERROR(GETPIVOTDATA("Employee Count",$A$3,"Gender","Male"),0)</f>
        <v>882</v>
      </c>
      <c r="C10" s="1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740B7-0525-40BA-8546-86F626BA4088}">
  <dimension ref="A3:B9"/>
  <sheetViews>
    <sheetView workbookViewId="0">
      <selection activeCell="E6" sqref="E6"/>
    </sheetView>
  </sheetViews>
  <sheetFormatPr defaultRowHeight="15.6" x14ac:dyDescent="0.3"/>
  <cols>
    <col min="1" max="1" width="16" bestFit="1" customWidth="1"/>
    <col min="2" max="2" width="22.796875" bestFit="1" customWidth="1"/>
  </cols>
  <sheetData>
    <row r="3" spans="1:2" x14ac:dyDescent="0.3">
      <c r="A3" s="12" t="s">
        <v>1565</v>
      </c>
      <c r="B3" s="8" t="s">
        <v>1555</v>
      </c>
    </row>
    <row r="4" spans="1:2" x14ac:dyDescent="0.3">
      <c r="A4" s="13" t="s">
        <v>134</v>
      </c>
      <c r="B4" s="8">
        <v>5</v>
      </c>
    </row>
    <row r="5" spans="1:2" x14ac:dyDescent="0.3">
      <c r="A5" s="14" t="s">
        <v>65</v>
      </c>
      <c r="B5" s="15">
        <v>31</v>
      </c>
    </row>
    <row r="6" spans="1:2" x14ac:dyDescent="0.3">
      <c r="A6" s="14" t="s">
        <v>55</v>
      </c>
      <c r="B6" s="15">
        <v>44</v>
      </c>
    </row>
    <row r="7" spans="1:2" x14ac:dyDescent="0.3">
      <c r="A7" s="14" t="s">
        <v>71</v>
      </c>
      <c r="B7" s="15">
        <v>58</v>
      </c>
    </row>
    <row r="8" spans="1:2" x14ac:dyDescent="0.3">
      <c r="A8" s="14" t="s">
        <v>77</v>
      </c>
      <c r="B8" s="15">
        <v>99</v>
      </c>
    </row>
    <row r="9" spans="1:2" x14ac:dyDescent="0.3">
      <c r="A9" s="16" t="s">
        <v>1566</v>
      </c>
      <c r="B9" s="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C3B0-8DC0-4F16-8957-E87895EDE055}">
  <dimension ref="A3:F13"/>
  <sheetViews>
    <sheetView workbookViewId="0">
      <selection activeCell="L17" sqref="L17"/>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12" t="s">
        <v>1565</v>
      </c>
      <c r="B3" s="8" t="s">
        <v>1555</v>
      </c>
      <c r="E3" s="22" t="s">
        <v>9</v>
      </c>
      <c r="F3" s="22" t="s">
        <v>0</v>
      </c>
    </row>
    <row r="4" spans="1:6" x14ac:dyDescent="0.3">
      <c r="A4" s="13" t="s">
        <v>83</v>
      </c>
      <c r="B4" s="8">
        <v>9</v>
      </c>
      <c r="E4" t="str">
        <f>A4</f>
        <v>Healthcare Representative</v>
      </c>
      <c r="F4">
        <f>GETPIVOTDATA("CF_attrition count",$A$3,"Job Role",A4)</f>
        <v>9</v>
      </c>
    </row>
    <row r="5" spans="1:6" x14ac:dyDescent="0.3">
      <c r="A5" s="14" t="s">
        <v>163</v>
      </c>
      <c r="B5" s="15">
        <v>12</v>
      </c>
      <c r="E5" t="str">
        <f t="shared" ref="E5:E12" si="0">A5</f>
        <v>Human Resources</v>
      </c>
      <c r="F5">
        <f t="shared" ref="F5:F12" si="1">GETPIVOTDATA("CF_attrition count",$A$3,"Job Role",A5)</f>
        <v>12</v>
      </c>
    </row>
    <row r="6" spans="1:6" x14ac:dyDescent="0.3">
      <c r="A6" s="14" t="s">
        <v>68</v>
      </c>
      <c r="B6" s="15">
        <v>62</v>
      </c>
      <c r="E6" t="str">
        <f t="shared" si="0"/>
        <v>Laboratory Technician</v>
      </c>
      <c r="F6">
        <f t="shared" si="1"/>
        <v>62</v>
      </c>
    </row>
    <row r="7" spans="1:6" x14ac:dyDescent="0.3">
      <c r="A7" s="14" t="s">
        <v>95</v>
      </c>
      <c r="B7" s="15">
        <v>5</v>
      </c>
      <c r="E7" t="str">
        <f t="shared" si="0"/>
        <v>Manager</v>
      </c>
      <c r="F7">
        <f t="shared" si="1"/>
        <v>5</v>
      </c>
    </row>
    <row r="8" spans="1:6" x14ac:dyDescent="0.3">
      <c r="A8" s="14" t="s">
        <v>81</v>
      </c>
      <c r="B8" s="15">
        <v>10</v>
      </c>
      <c r="E8" t="str">
        <f t="shared" si="0"/>
        <v>Manufacturing Director</v>
      </c>
      <c r="F8">
        <f t="shared" si="1"/>
        <v>10</v>
      </c>
    </row>
    <row r="9" spans="1:6" x14ac:dyDescent="0.3">
      <c r="A9" s="14" t="s">
        <v>101</v>
      </c>
      <c r="B9" s="15">
        <v>2</v>
      </c>
      <c r="E9" t="str">
        <f t="shared" si="0"/>
        <v>Research Director</v>
      </c>
      <c r="F9">
        <f t="shared" si="1"/>
        <v>2</v>
      </c>
    </row>
    <row r="10" spans="1:6" x14ac:dyDescent="0.3">
      <c r="A10" s="14" t="s">
        <v>63</v>
      </c>
      <c r="B10" s="15">
        <v>47</v>
      </c>
      <c r="E10" t="str">
        <f t="shared" si="0"/>
        <v>Research Scientist</v>
      </c>
      <c r="F10">
        <f t="shared" si="1"/>
        <v>47</v>
      </c>
    </row>
    <row r="11" spans="1:6" x14ac:dyDescent="0.3">
      <c r="A11" s="14" t="s">
        <v>52</v>
      </c>
      <c r="B11" s="15">
        <v>57</v>
      </c>
      <c r="E11" t="str">
        <f t="shared" si="0"/>
        <v>Sales Executive</v>
      </c>
      <c r="F11">
        <f t="shared" si="1"/>
        <v>57</v>
      </c>
    </row>
    <row r="12" spans="1:6" x14ac:dyDescent="0.3">
      <c r="A12" s="14" t="s">
        <v>99</v>
      </c>
      <c r="B12" s="15">
        <v>33</v>
      </c>
      <c r="E12" t="str">
        <f t="shared" si="0"/>
        <v>Sales Representative</v>
      </c>
      <c r="F12">
        <f t="shared" si="1"/>
        <v>33</v>
      </c>
    </row>
    <row r="13" spans="1:6" x14ac:dyDescent="0.3">
      <c r="A13" s="16" t="s">
        <v>1566</v>
      </c>
      <c r="B13" s="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0833-743C-44CF-8486-67DC030DDD31}">
  <dimension ref="A3:B7"/>
  <sheetViews>
    <sheetView workbookViewId="0">
      <selection activeCell="B4" sqref="B4:B6"/>
    </sheetView>
  </sheetViews>
  <sheetFormatPr defaultRowHeight="15.6" x14ac:dyDescent="0.3"/>
  <cols>
    <col min="1" max="1" width="12.19921875" bestFit="1" customWidth="1"/>
    <col min="2" max="2" width="22.796875" bestFit="1" customWidth="1"/>
  </cols>
  <sheetData>
    <row r="3" spans="1:2" x14ac:dyDescent="0.3">
      <c r="A3" s="12" t="s">
        <v>1565</v>
      </c>
      <c r="B3" s="8" t="s">
        <v>1555</v>
      </c>
    </row>
    <row r="4" spans="1:2" x14ac:dyDescent="0.3">
      <c r="A4" s="13" t="s">
        <v>161</v>
      </c>
      <c r="B4" s="23">
        <v>5.0632911392405063E-2</v>
      </c>
    </row>
    <row r="5" spans="1:2" x14ac:dyDescent="0.3">
      <c r="A5" s="14" t="s">
        <v>60</v>
      </c>
      <c r="B5" s="24">
        <v>0.56118143459915615</v>
      </c>
    </row>
    <row r="6" spans="1:2" x14ac:dyDescent="0.3">
      <c r="A6" s="14" t="s">
        <v>48</v>
      </c>
      <c r="B6" s="24">
        <v>0.3881856540084388</v>
      </c>
    </row>
    <row r="7" spans="1:2" x14ac:dyDescent="0.3">
      <c r="A7" s="16" t="s">
        <v>1566</v>
      </c>
      <c r="B7" s="25">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8D22-42AF-4437-8B95-90AA592148EE}">
  <dimension ref="A3:B9"/>
  <sheetViews>
    <sheetView workbookViewId="0">
      <selection activeCell="M5" sqref="M5"/>
    </sheetView>
  </sheetViews>
  <sheetFormatPr defaultRowHeight="15.6" x14ac:dyDescent="0.3"/>
  <cols>
    <col min="1" max="1" width="12.19921875" bestFit="1" customWidth="1"/>
    <col min="2" max="2" width="22.796875" bestFit="1" customWidth="1"/>
  </cols>
  <sheetData>
    <row r="3" spans="1:2" x14ac:dyDescent="0.3">
      <c r="A3" s="12" t="s">
        <v>1565</v>
      </c>
      <c r="B3" s="8" t="s">
        <v>1555</v>
      </c>
    </row>
    <row r="4" spans="1:2" x14ac:dyDescent="0.3">
      <c r="A4" s="13" t="s">
        <v>69</v>
      </c>
      <c r="B4" s="8">
        <v>112</v>
      </c>
    </row>
    <row r="5" spans="1:2" x14ac:dyDescent="0.3">
      <c r="A5" s="14" t="s">
        <v>46</v>
      </c>
      <c r="B5" s="15">
        <v>51</v>
      </c>
    </row>
    <row r="6" spans="1:2" x14ac:dyDescent="0.3">
      <c r="A6" s="14" t="s">
        <v>92</v>
      </c>
      <c r="B6" s="15">
        <v>38</v>
      </c>
    </row>
    <row r="7" spans="1:2" x14ac:dyDescent="0.3">
      <c r="A7" s="14" t="s">
        <v>58</v>
      </c>
      <c r="B7" s="15">
        <v>25</v>
      </c>
    </row>
    <row r="8" spans="1:2" x14ac:dyDescent="0.3">
      <c r="A8" s="14" t="s">
        <v>75</v>
      </c>
      <c r="B8" s="15">
        <v>11</v>
      </c>
    </row>
    <row r="9" spans="1:2" x14ac:dyDescent="0.3">
      <c r="A9" s="16" t="s">
        <v>1566</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2EA1-E467-47DA-9E5C-6DD4BE5B1573}">
  <dimension ref="A3:E7"/>
  <sheetViews>
    <sheetView workbookViewId="0">
      <selection activeCell="M15" sqref="M15"/>
    </sheetView>
  </sheetViews>
  <sheetFormatPr defaultRowHeight="15.6" x14ac:dyDescent="0.3"/>
  <cols>
    <col min="1" max="1" width="12.19921875" bestFit="1" customWidth="1"/>
    <col min="2" max="2" width="24.296875" bestFit="1" customWidth="1"/>
    <col min="4" max="4" width="12.69921875" bestFit="1" customWidth="1"/>
  </cols>
  <sheetData>
    <row r="3" spans="1:5" x14ac:dyDescent="0.3">
      <c r="A3" s="12" t="s">
        <v>1565</v>
      </c>
      <c r="B3" s="8" t="s">
        <v>1568</v>
      </c>
      <c r="D3" s="22" t="s">
        <v>10</v>
      </c>
      <c r="E3" s="22" t="s">
        <v>0</v>
      </c>
    </row>
    <row r="4" spans="1:5" x14ac:dyDescent="0.3">
      <c r="A4" s="13" t="s">
        <v>79</v>
      </c>
      <c r="B4" s="8">
        <v>327</v>
      </c>
      <c r="D4" t="str">
        <f>A4</f>
        <v>Divorced</v>
      </c>
      <c r="E4">
        <f>GETPIVOTDATA("CF_attrition count",$A$3,"Marital Status",A4)</f>
        <v>327</v>
      </c>
    </row>
    <row r="5" spans="1:5" x14ac:dyDescent="0.3">
      <c r="A5" s="14" t="s">
        <v>53</v>
      </c>
      <c r="B5" s="15">
        <v>470</v>
      </c>
      <c r="D5" t="str">
        <f>A5</f>
        <v>Single</v>
      </c>
      <c r="E5">
        <f>GETPIVOTDATA("CF_attrition count",$A$3,"Marital Status",A5)</f>
        <v>470</v>
      </c>
    </row>
    <row r="6" spans="1:5" x14ac:dyDescent="0.3">
      <c r="A6" s="14" t="s">
        <v>64</v>
      </c>
      <c r="B6" s="15">
        <v>673</v>
      </c>
      <c r="D6" t="str">
        <f>A6</f>
        <v>Married</v>
      </c>
      <c r="E6">
        <f>GETPIVOTDATA("CF_attrition count",$A$3,"Marital Status",A6)</f>
        <v>673</v>
      </c>
    </row>
    <row r="7" spans="1:5" x14ac:dyDescent="0.3">
      <c r="A7" s="16" t="s">
        <v>1566</v>
      </c>
      <c r="B7" s="9">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KPI</vt:lpstr>
      <vt:lpstr>Rating</vt:lpstr>
      <vt:lpstr>Gender</vt:lpstr>
      <vt:lpstr>Education by Attrition</vt:lpstr>
      <vt:lpstr>Attrition by Job</vt:lpstr>
      <vt:lpstr>Dept Wise Attrition</vt:lpstr>
      <vt:lpstr>Attrition by Age Group</vt:lpstr>
      <vt:lpstr>Marital Status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sushant sharma</cp:lastModifiedBy>
  <dcterms:created xsi:type="dcterms:W3CDTF">2022-12-29T16:02:46Z</dcterms:created>
  <dcterms:modified xsi:type="dcterms:W3CDTF">2023-09-15T11:48:32Z</dcterms:modified>
</cp:coreProperties>
</file>