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K5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</calcChain>
</file>

<file path=xl/sharedStrings.xml><?xml version="1.0" encoding="utf-8"?>
<sst xmlns="http://schemas.openxmlformats.org/spreadsheetml/2006/main" count="484" uniqueCount="123">
  <si>
    <t>condition name</t>
  </si>
  <si>
    <t>genes</t>
  </si>
  <si>
    <t>uniqueid</t>
  </si>
  <si>
    <t>RAF</t>
  </si>
  <si>
    <t>OR</t>
  </si>
  <si>
    <t>Risk Allele</t>
  </si>
  <si>
    <t>bipolar II disorder</t>
  </si>
  <si>
    <t>OXCT1</t>
  </si>
  <si>
    <t>rs72761817</t>
  </si>
  <si>
    <t>G</t>
  </si>
  <si>
    <t>bipolar I disorder</t>
  </si>
  <si>
    <t>RPS6KA2</t>
  </si>
  <si>
    <t>rs960145</t>
  </si>
  <si>
    <t>A</t>
  </si>
  <si>
    <t>LINC02364, MESTP3</t>
  </si>
  <si>
    <t>rs73222936</t>
  </si>
  <si>
    <t>MRPL33, BABAM2</t>
  </si>
  <si>
    <t>rs2305929</t>
  </si>
  <si>
    <t>AK5</t>
  </si>
  <si>
    <t>rs12754946</t>
  </si>
  <si>
    <t>T</t>
  </si>
  <si>
    <t>SYNE1</t>
  </si>
  <si>
    <t>rs9371601</t>
  </si>
  <si>
    <t>HSPD1P6, LINC02033</t>
  </si>
  <si>
    <t>rs9834970</t>
  </si>
  <si>
    <t>C</t>
  </si>
  <si>
    <t>FSTL5</t>
  </si>
  <si>
    <t>rs17395886</t>
  </si>
  <si>
    <t>PURB, MYO1G</t>
  </si>
  <si>
    <t>rs11972012</t>
  </si>
  <si>
    <t>ATP2B2</t>
  </si>
  <si>
    <t>rs735931</t>
  </si>
  <si>
    <t>MIR2113, EIF4EBP2P3</t>
  </si>
  <si>
    <t>rs12202969</t>
  </si>
  <si>
    <t>bipolar disorder</t>
  </si>
  <si>
    <t>NCAN</t>
  </si>
  <si>
    <t>rs1064395</t>
  </si>
  <si>
    <t>PALB2</t>
  </si>
  <si>
    <t>rs420259</t>
  </si>
  <si>
    <t>GFI1B</t>
  </si>
  <si>
    <t>rs2905072</t>
  </si>
  <si>
    <t>ATP8B3</t>
  </si>
  <si>
    <t>rs7250872</t>
  </si>
  <si>
    <t>TLE3, RNU6-745P</t>
  </si>
  <si>
    <t>rs6494849</t>
  </si>
  <si>
    <t>EIF4EBP2P3, MIR2113</t>
  </si>
  <si>
    <t>rs1487441</t>
  </si>
  <si>
    <t>DDN</t>
  </si>
  <si>
    <t>rs1054442</t>
  </si>
  <si>
    <t>SCN2A</t>
  </si>
  <si>
    <t>rs17183814</t>
  </si>
  <si>
    <t>LAMA4-AS1</t>
  </si>
  <si>
    <t>rs17680579</t>
  </si>
  <si>
    <t>HAX1, RNU6-239P</t>
  </si>
  <si>
    <t>rs115462819</t>
  </si>
  <si>
    <t>ANKS1B</t>
  </si>
  <si>
    <t>rs10860416</t>
  </si>
  <si>
    <t>DCBLD1</t>
  </si>
  <si>
    <t>rs62433108</t>
  </si>
  <si>
    <t>HUWE1</t>
  </si>
  <si>
    <t>rs6529693</t>
  </si>
  <si>
    <t>'-</t>
  </si>
  <si>
    <t>rs5990908</t>
  </si>
  <si>
    <t>SLAMF9, LINC01133</t>
  </si>
  <si>
    <t>rs68093531</t>
  </si>
  <si>
    <t>MIR378C</t>
  </si>
  <si>
    <t>rs2117096</t>
  </si>
  <si>
    <t>ADGRL4</t>
  </si>
  <si>
    <t>rs11162556</t>
  </si>
  <si>
    <t>LINC02751</t>
  </si>
  <si>
    <t>rs77015885</t>
  </si>
  <si>
    <t>CNKSR2, RNU6-133P</t>
  </si>
  <si>
    <t>rs1378559</t>
  </si>
  <si>
    <t>TENM4</t>
  </si>
  <si>
    <t>rs12290811</t>
  </si>
  <si>
    <t>ANK3</t>
  </si>
  <si>
    <t>rs10994336</t>
  </si>
  <si>
    <t>CACNA1C</t>
  </si>
  <si>
    <t>rs1006737</t>
  </si>
  <si>
    <t>CD47, LINC00636</t>
  </si>
  <si>
    <t>rs696366</t>
  </si>
  <si>
    <t>CCT4P1, BRAF</t>
  </si>
  <si>
    <t>rs10255167</t>
  </si>
  <si>
    <t>rs10994415</t>
  </si>
  <si>
    <t>BCL11B</t>
  </si>
  <si>
    <t>rs2693698</t>
  </si>
  <si>
    <t>C16orf72, RPL21P119</t>
  </si>
  <si>
    <t>rs28455634</t>
  </si>
  <si>
    <t>MSRA</t>
  </si>
  <si>
    <t>rs3088186</t>
  </si>
  <si>
    <t>FURIN</t>
  </si>
  <si>
    <t>rs4702</t>
  </si>
  <si>
    <t>TUBBP5</t>
  </si>
  <si>
    <t>rs62581014</t>
  </si>
  <si>
    <t>eating disorder, bipolar disorder</t>
  </si>
  <si>
    <t>rs7912575</t>
  </si>
  <si>
    <t>attention deficit hyperactivity disorder, bipolar disorder</t>
  </si>
  <si>
    <t>TAF9BP2</t>
  </si>
  <si>
    <t>rs7089973</t>
  </si>
  <si>
    <t>bipolar disorder, response to lithium ion</t>
  </si>
  <si>
    <t>SESTD1</t>
  </si>
  <si>
    <t>rs116323614</t>
  </si>
  <si>
    <t>AA</t>
  </si>
  <si>
    <t>AG</t>
  </si>
  <si>
    <t>AC</t>
  </si>
  <si>
    <t>CC</t>
  </si>
  <si>
    <t>GG</t>
  </si>
  <si>
    <t>TT</t>
  </si>
  <si>
    <t>TC</t>
  </si>
  <si>
    <t>TG</t>
  </si>
  <si>
    <t>CG</t>
  </si>
  <si>
    <t>AT</t>
  </si>
  <si>
    <t>Genotpye call Dose 2</t>
  </si>
  <si>
    <t>Genotpye call Dose 1</t>
  </si>
  <si>
    <t>Genotpye call Dose 0</t>
  </si>
  <si>
    <t>Beta</t>
  </si>
  <si>
    <t>NRG3/not mapped yet</t>
  </si>
  <si>
    <t>population score</t>
  </si>
  <si>
    <t>stdev pop score</t>
  </si>
  <si>
    <t>Bipolar code automatic</t>
  </si>
  <si>
    <t>Zero center score</t>
  </si>
  <si>
    <t xml:space="preserve">Z score </t>
  </si>
  <si>
    <t>Insert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</si>
</sst>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Sheet2!$A$1:$A$52</c:f>
              <c:strCache>
                <c:ptCount val="52"/>
                <c:pt idx="0">
                  <c:v>OXCT1</c:v>
                </c:pt>
                <c:pt idx="1">
                  <c:v>RPS6KA2</c:v>
                </c:pt>
                <c:pt idx="2">
                  <c:v>LINC02364, MESTP3</c:v>
                </c:pt>
                <c:pt idx="3">
                  <c:v>MRPL33, BABAM2</c:v>
                </c:pt>
                <c:pt idx="4">
                  <c:v>AK5</c:v>
                </c:pt>
                <c:pt idx="5">
                  <c:v>SYNE1</c:v>
                </c:pt>
                <c:pt idx="6">
                  <c:v>HSPD1P6, LINC02033</c:v>
                </c:pt>
                <c:pt idx="7">
                  <c:v>FSTL5</c:v>
                </c:pt>
                <c:pt idx="8">
                  <c:v>PURB, MYO1G</c:v>
                </c:pt>
                <c:pt idx="9">
                  <c:v>ATP2B2</c:v>
                </c:pt>
                <c:pt idx="10">
                  <c:v>HSPD1P6, LINC02033</c:v>
                </c:pt>
                <c:pt idx="11">
                  <c:v>MIR2113, EIF4EBP2P3</c:v>
                </c:pt>
                <c:pt idx="12">
                  <c:v>NCAN</c:v>
                </c:pt>
                <c:pt idx="13">
                  <c:v>PALB2</c:v>
                </c:pt>
                <c:pt idx="14">
                  <c:v>GFI1B</c:v>
                </c:pt>
                <c:pt idx="15">
                  <c:v>ATP8B3</c:v>
                </c:pt>
                <c:pt idx="16">
                  <c:v>TLE3, RNU6-745P</c:v>
                </c:pt>
                <c:pt idx="17">
                  <c:v>EIF4EBP2P3, MIR2113</c:v>
                </c:pt>
                <c:pt idx="18">
                  <c:v>HSPD1P6, LINC02033</c:v>
                </c:pt>
                <c:pt idx="19">
                  <c:v>DDN</c:v>
                </c:pt>
                <c:pt idx="20">
                  <c:v>HSPD1P6, LINC02033</c:v>
                </c:pt>
                <c:pt idx="21">
                  <c:v>SCN2A</c:v>
                </c:pt>
                <c:pt idx="22">
                  <c:v>LAMA4-AS1</c:v>
                </c:pt>
                <c:pt idx="23">
                  <c:v>SYNE1</c:v>
                </c:pt>
                <c:pt idx="24">
                  <c:v>HAX1, RNU6-239P</c:v>
                </c:pt>
                <c:pt idx="25">
                  <c:v>ANKS1B</c:v>
                </c:pt>
                <c:pt idx="26">
                  <c:v>ATP2B2</c:v>
                </c:pt>
                <c:pt idx="27">
                  <c:v>DCBLD1</c:v>
                </c:pt>
                <c:pt idx="28">
                  <c:v>HUWE1</c:v>
                </c:pt>
                <c:pt idx="29">
                  <c:v>'-</c:v>
                </c:pt>
                <c:pt idx="30">
                  <c:v>SLAMF9, LINC01133</c:v>
                </c:pt>
                <c:pt idx="31">
                  <c:v>MIR378C</c:v>
                </c:pt>
                <c:pt idx="32">
                  <c:v>ADGRL4</c:v>
                </c:pt>
                <c:pt idx="33">
                  <c:v>LINC02751</c:v>
                </c:pt>
                <c:pt idx="34">
                  <c:v>CNKSR2, RNU6-133P</c:v>
                </c:pt>
                <c:pt idx="35">
                  <c:v>TENM4</c:v>
                </c:pt>
                <c:pt idx="36">
                  <c:v>ANK3</c:v>
                </c:pt>
                <c:pt idx="37">
                  <c:v>CACNA1C</c:v>
                </c:pt>
                <c:pt idx="38">
                  <c:v>CD47, LINC00636</c:v>
                </c:pt>
                <c:pt idx="39">
                  <c:v>HSPD1P6, LINC02033</c:v>
                </c:pt>
                <c:pt idx="40">
                  <c:v>CCT4P1, BRAF</c:v>
                </c:pt>
                <c:pt idx="41">
                  <c:v>ANK3</c:v>
                </c:pt>
                <c:pt idx="42">
                  <c:v>SCN2A</c:v>
                </c:pt>
                <c:pt idx="43">
                  <c:v>BCL11B</c:v>
                </c:pt>
                <c:pt idx="44">
                  <c:v>C16orf72, RPL21P119</c:v>
                </c:pt>
                <c:pt idx="45">
                  <c:v>MSRA</c:v>
                </c:pt>
                <c:pt idx="46">
                  <c:v>FURIN</c:v>
                </c:pt>
                <c:pt idx="47">
                  <c:v>TUBBP5</c:v>
                </c:pt>
                <c:pt idx="48">
                  <c:v>'-</c:v>
                </c:pt>
                <c:pt idx="49">
                  <c:v>TAF9BP2</c:v>
                </c:pt>
                <c:pt idx="50">
                  <c:v>HSPD1P6, LINC02033</c:v>
                </c:pt>
                <c:pt idx="51">
                  <c:v>SESTD1</c:v>
                </c:pt>
              </c:strCache>
            </c:strRef>
          </c:cat>
          <c:val>
            <c:numRef>
              <c:f>Sheet2!$B$1:$B$52</c:f>
              <c:numCache>
                <c:formatCode>General</c:formatCode>
                <c:ptCount val="52"/>
                <c:pt idx="0">
                  <c:v>0.43099821291443008</c:v>
                </c:pt>
                <c:pt idx="1">
                  <c:v>7.8496898140753071E-2</c:v>
                </c:pt>
                <c:pt idx="2">
                  <c:v>0.23100060367897871</c:v>
                </c:pt>
                <c:pt idx="3">
                  <c:v>0.11059647407202534</c:v>
                </c:pt>
                <c:pt idx="4">
                  <c:v>8.0196541994276602E-2</c:v>
                </c:pt>
                <c:pt idx="5">
                  <c:v>7.6803621338874847E-2</c:v>
                </c:pt>
                <c:pt idx="6">
                  <c:v>0.11450219290610941</c:v>
                </c:pt>
                <c:pt idx="7">
                  <c:v>0.10789708584182285</c:v>
                </c:pt>
                <c:pt idx="8">
                  <c:v>0.10640539957644385</c:v>
                </c:pt>
                <c:pt idx="9">
                  <c:v>6.7499757346615355E-2</c:v>
                </c:pt>
                <c:pt idx="10">
                  <c:v>0.11450219290610941</c:v>
                </c:pt>
                <c:pt idx="11">
                  <c:v>-8.1795910302183042E-2</c:v>
                </c:pt>
                <c:pt idx="12">
                  <c:v>0.15700374880966469</c:v>
                </c:pt>
                <c:pt idx="13">
                  <c:v>0.73236789371322664</c:v>
                </c:pt>
                <c:pt idx="14">
                  <c:v>0.1906203596086497</c:v>
                </c:pt>
                <c:pt idx="15">
                  <c:v>0.1906203596086497</c:v>
                </c:pt>
                <c:pt idx="16">
                  <c:v>0.20701416938432612</c:v>
                </c:pt>
                <c:pt idx="17">
                  <c:v>0.11332868530700327</c:v>
                </c:pt>
                <c:pt idx="18">
                  <c:v>0.11450219290610941</c:v>
                </c:pt>
                <c:pt idx="19">
                  <c:v>0.12221763272424911</c:v>
                </c:pt>
                <c:pt idx="20">
                  <c:v>0.11450219290610941</c:v>
                </c:pt>
                <c:pt idx="21">
                  <c:v>0.13250340192309235</c:v>
                </c:pt>
                <c:pt idx="22">
                  <c:v>8.4396293972031286E-2</c:v>
                </c:pt>
                <c:pt idx="23">
                  <c:v>7.6803621338874847E-2</c:v>
                </c:pt>
                <c:pt idx="24">
                  <c:v>0.1536058457178206</c:v>
                </c:pt>
                <c:pt idx="25">
                  <c:v>5.9495325577874202E-2</c:v>
                </c:pt>
                <c:pt idx="26">
                  <c:v>6.7499757346615355E-2</c:v>
                </c:pt>
                <c:pt idx="27">
                  <c:v>6.0195918171451521E-2</c:v>
                </c:pt>
                <c:pt idx="28">
                  <c:v>5.1103866447210995E-2</c:v>
                </c:pt>
                <c:pt idx="29">
                  <c:v>8.020180270955761E-2</c:v>
                </c:pt>
                <c:pt idx="30">
                  <c:v>8.12968132619733E-2</c:v>
                </c:pt>
                <c:pt idx="31">
                  <c:v>6.1903803314815133E-2</c:v>
                </c:pt>
                <c:pt idx="32">
                  <c:v>5.7598872379398404E-2</c:v>
                </c:pt>
                <c:pt idx="33">
                  <c:v>0.13970107095731404</c:v>
                </c:pt>
                <c:pt idx="34">
                  <c:v>7.110131382605539E-2</c:v>
                </c:pt>
                <c:pt idx="35">
                  <c:v>0.18232155679395459</c:v>
                </c:pt>
                <c:pt idx="36">
                  <c:v>0.37156355643248301</c:v>
                </c:pt>
                <c:pt idx="37">
                  <c:v>0.16551443847757333</c:v>
                </c:pt>
                <c:pt idx="38">
                  <c:v>5.1595748643650373E-2</c:v>
                </c:pt>
                <c:pt idx="39">
                  <c:v>0.11450219290610941</c:v>
                </c:pt>
                <c:pt idx="40">
                  <c:v>-6.6396245639685436E-2</c:v>
                </c:pt>
                <c:pt idx="41">
                  <c:v>-0.1180968348862122</c:v>
                </c:pt>
                <c:pt idx="42">
                  <c:v>0.13250340192309235</c:v>
                </c:pt>
                <c:pt idx="43">
                  <c:v>-5.3000013161705328E-2</c:v>
                </c:pt>
                <c:pt idx="44">
                  <c:v>6.2796379489676882E-2</c:v>
                </c:pt>
                <c:pt idx="45">
                  <c:v>-5.6697343678545224E-2</c:v>
                </c:pt>
                <c:pt idx="46">
                  <c:v>5.7296737606108657E-2</c:v>
                </c:pt>
                <c:pt idx="47">
                  <c:v>-6.5200073248255164E-2</c:v>
                </c:pt>
                <c:pt idx="48">
                  <c:v>1.5085119938441398</c:v>
                </c:pt>
                <c:pt idx="49">
                  <c:v>0.10536059565782317</c:v>
                </c:pt>
                <c:pt idx="50">
                  <c:v>0.11450219290610941</c:v>
                </c:pt>
                <c:pt idx="51">
                  <c:v>1.144222799920162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43680"/>
        <c:axId val="240105344"/>
      </c:barChart>
      <c:catAx>
        <c:axId val="1687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05344"/>
        <c:crosses val="autoZero"/>
        <c:auto val="1"/>
        <c:lblAlgn val="ctr"/>
        <c:lblOffset val="100"/>
        <c:noMultiLvlLbl val="0"/>
      </c:catAx>
      <c:valAx>
        <c:axId val="2401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28</xdr:row>
      <xdr:rowOff>57150</xdr:rowOff>
    </xdr:from>
    <xdr:to>
      <xdr:col>18</xdr:col>
      <xdr:colOff>266700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C1" workbookViewId="0">
      <selection activeCell="L5" sqref="L5"/>
    </sheetView>
  </sheetViews>
  <sheetFormatPr defaultRowHeight="15" x14ac:dyDescent="0.25"/>
  <cols>
    <col min="1" max="1" width="16.42578125" customWidth="1"/>
    <col min="2" max="2" width="15.7109375" customWidth="1"/>
    <col min="3" max="3" width="18" customWidth="1"/>
    <col min="4" max="4" width="11.5703125" customWidth="1"/>
    <col min="5" max="5" width="10.140625" customWidth="1"/>
    <col min="6" max="6" width="10.28515625" style="3" bestFit="1" customWidth="1"/>
    <col min="7" max="7" width="14.140625" customWidth="1"/>
    <col min="8" max="8" width="11.5703125" customWidth="1"/>
    <col min="9" max="9" width="19.85546875" bestFit="1" customWidth="1"/>
    <col min="11" max="11" width="11.85546875" customWidth="1"/>
    <col min="12" max="12" width="12.7109375" customWidth="1"/>
    <col min="13" max="13" width="11.42578125" customWidth="1"/>
    <col min="14" max="14" width="12.7109375" bestFit="1" customWidth="1"/>
    <col min="15" max="15" width="11.7109375" customWidth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112</v>
      </c>
      <c r="H1" s="4" t="s">
        <v>113</v>
      </c>
      <c r="I1" s="4" t="s">
        <v>114</v>
      </c>
      <c r="J1" s="1" t="s">
        <v>115</v>
      </c>
      <c r="K1" s="4" t="s">
        <v>117</v>
      </c>
      <c r="L1" s="4" t="s">
        <v>119</v>
      </c>
      <c r="M1" s="4" t="s">
        <v>120</v>
      </c>
      <c r="N1" s="4" t="s">
        <v>121</v>
      </c>
      <c r="O1" s="4" t="s">
        <v>122</v>
      </c>
    </row>
    <row r="2" spans="1:15" x14ac:dyDescent="0.25">
      <c r="A2" t="s">
        <v>6</v>
      </c>
      <c r="B2" t="s">
        <v>7</v>
      </c>
      <c r="C2" t="s">
        <v>8</v>
      </c>
      <c r="D2">
        <v>2.5000000000000001E-2</v>
      </c>
      <c r="E2">
        <v>1.5387928</v>
      </c>
      <c r="F2" s="3" t="s">
        <v>9</v>
      </c>
      <c r="G2" t="s">
        <v>106</v>
      </c>
      <c r="H2" t="s">
        <v>103</v>
      </c>
      <c r="I2" t="s">
        <v>102</v>
      </c>
      <c r="J2">
        <f>LN(E2)</f>
        <v>0.43099821291443008</v>
      </c>
      <c r="K2">
        <f>J2*D2</f>
        <v>1.0774955322860753E-2</v>
      </c>
      <c r="L2" t="str">
        <f>IF($O2=$G2,"2",IF($O2=$H2,"1",IF($O2=$I2,"0","Error")))</f>
        <v>0</v>
      </c>
      <c r="M2">
        <f>(J2*L2)-K2</f>
        <v>-1.0774955322860753E-2</v>
      </c>
      <c r="N2">
        <f>M2/$K$55</f>
        <v>-0.13096320490377381</v>
      </c>
      <c r="O2" t="s">
        <v>102</v>
      </c>
    </row>
    <row r="3" spans="1:15" x14ac:dyDescent="0.25">
      <c r="A3" t="s">
        <v>10</v>
      </c>
      <c r="B3" t="s">
        <v>11</v>
      </c>
      <c r="C3" t="s">
        <v>12</v>
      </c>
      <c r="D3">
        <v>0.47</v>
      </c>
      <c r="E3">
        <v>1.0816600000000001</v>
      </c>
      <c r="F3" s="3" t="s">
        <v>13</v>
      </c>
      <c r="G3" t="s">
        <v>102</v>
      </c>
      <c r="H3" t="s">
        <v>104</v>
      </c>
      <c r="I3" t="s">
        <v>105</v>
      </c>
      <c r="J3">
        <f t="shared" ref="J3:J53" si="0">LN(E3)</f>
        <v>7.8496898140753071E-2</v>
      </c>
      <c r="K3">
        <f t="shared" ref="K3:K53" si="1">J3*D3</f>
        <v>3.6893542126153943E-2</v>
      </c>
      <c r="L3" t="str">
        <f t="shared" ref="L3:L53" si="2">IF($O3=$G3,"2",IF($O3=$H3,"1",IF($O3=$I3,"0","Error")))</f>
        <v>1</v>
      </c>
      <c r="M3">
        <f t="shared" ref="M3:M53" si="3">(J3*L3)-K3</f>
        <v>4.1603356014599129E-2</v>
      </c>
      <c r="N3">
        <f t="shared" ref="N3:N53" si="4">M3/$K$55</f>
        <v>0.50566416984251727</v>
      </c>
      <c r="O3" t="s">
        <v>104</v>
      </c>
    </row>
    <row r="4" spans="1:15" x14ac:dyDescent="0.25">
      <c r="A4" t="s">
        <v>10</v>
      </c>
      <c r="B4" t="s">
        <v>14</v>
      </c>
      <c r="C4" t="s">
        <v>15</v>
      </c>
      <c r="D4">
        <v>4.41E-2</v>
      </c>
      <c r="E4">
        <v>1.25986</v>
      </c>
      <c r="F4" s="3" t="s">
        <v>13</v>
      </c>
      <c r="G4" t="s">
        <v>102</v>
      </c>
      <c r="H4" t="s">
        <v>103</v>
      </c>
      <c r="I4" t="s">
        <v>106</v>
      </c>
      <c r="J4">
        <f t="shared" si="0"/>
        <v>0.23100060367897871</v>
      </c>
      <c r="K4">
        <f t="shared" si="1"/>
        <v>1.0187126622242961E-2</v>
      </c>
      <c r="L4" t="str">
        <f t="shared" si="2"/>
        <v>0</v>
      </c>
      <c r="M4">
        <f t="shared" si="3"/>
        <v>-1.0187126622242961E-2</v>
      </c>
      <c r="N4">
        <f t="shared" si="4"/>
        <v>-0.12381849494808671</v>
      </c>
      <c r="O4" t="s">
        <v>106</v>
      </c>
    </row>
    <row r="5" spans="1:15" x14ac:dyDescent="0.25">
      <c r="A5" t="s">
        <v>10</v>
      </c>
      <c r="B5" t="s">
        <v>16</v>
      </c>
      <c r="C5" t="s">
        <v>17</v>
      </c>
      <c r="D5">
        <v>0.17599999999999999</v>
      </c>
      <c r="E5">
        <v>1.1169441</v>
      </c>
      <c r="F5" s="3" t="s">
        <v>9</v>
      </c>
      <c r="G5" t="s">
        <v>106</v>
      </c>
      <c r="H5" t="s">
        <v>103</v>
      </c>
      <c r="I5" t="s">
        <v>102</v>
      </c>
      <c r="J5">
        <f t="shared" si="0"/>
        <v>0.11059647407202534</v>
      </c>
      <c r="K5">
        <f t="shared" si="1"/>
        <v>1.9464979436676459E-2</v>
      </c>
      <c r="L5" t="str">
        <f t="shared" si="2"/>
        <v>0</v>
      </c>
      <c r="M5">
        <f t="shared" si="3"/>
        <v>-1.9464979436676459E-2</v>
      </c>
      <c r="N5">
        <f t="shared" si="4"/>
        <v>-0.23658530490652566</v>
      </c>
      <c r="O5" t="s">
        <v>102</v>
      </c>
    </row>
    <row r="6" spans="1:15" x14ac:dyDescent="0.25">
      <c r="A6" t="s">
        <v>10</v>
      </c>
      <c r="B6" t="s">
        <v>18</v>
      </c>
      <c r="C6" t="s">
        <v>19</v>
      </c>
      <c r="D6">
        <v>0.57499999999999996</v>
      </c>
      <c r="E6">
        <v>1.0834999999999999</v>
      </c>
      <c r="F6" s="3" t="s">
        <v>20</v>
      </c>
      <c r="G6" t="s">
        <v>107</v>
      </c>
      <c r="H6" t="s">
        <v>108</v>
      </c>
      <c r="I6" t="s">
        <v>105</v>
      </c>
      <c r="J6">
        <f t="shared" si="0"/>
        <v>8.0196541994276602E-2</v>
      </c>
      <c r="K6">
        <f t="shared" si="1"/>
        <v>4.6113011646709043E-2</v>
      </c>
      <c r="L6" t="str">
        <f t="shared" si="2"/>
        <v>2</v>
      </c>
      <c r="M6">
        <f t="shared" si="3"/>
        <v>0.11428007234184416</v>
      </c>
      <c r="N6">
        <f t="shared" si="4"/>
        <v>1.3890066438390971</v>
      </c>
      <c r="O6" t="s">
        <v>107</v>
      </c>
    </row>
    <row r="7" spans="1:15" x14ac:dyDescent="0.25">
      <c r="A7" t="s">
        <v>10</v>
      </c>
      <c r="B7" t="s">
        <v>21</v>
      </c>
      <c r="C7" t="s">
        <v>22</v>
      </c>
      <c r="D7">
        <v>0.34899999999999998</v>
      </c>
      <c r="E7">
        <v>1.0798300000000001</v>
      </c>
      <c r="F7" s="3" t="s">
        <v>20</v>
      </c>
      <c r="G7" t="s">
        <v>107</v>
      </c>
      <c r="H7" t="s">
        <v>109</v>
      </c>
      <c r="I7" t="s">
        <v>106</v>
      </c>
      <c r="J7">
        <f t="shared" si="0"/>
        <v>7.6803621338874847E-2</v>
      </c>
      <c r="K7">
        <f t="shared" si="1"/>
        <v>2.6804463847267319E-2</v>
      </c>
      <c r="L7" t="str">
        <f t="shared" si="2"/>
        <v>0</v>
      </c>
      <c r="M7">
        <f t="shared" si="3"/>
        <v>-2.6804463847267319E-2</v>
      </c>
      <c r="N7">
        <f t="shared" si="4"/>
        <v>-0.32579239411950112</v>
      </c>
      <c r="O7" t="s">
        <v>106</v>
      </c>
    </row>
    <row r="8" spans="1:15" x14ac:dyDescent="0.25">
      <c r="A8" t="s">
        <v>10</v>
      </c>
      <c r="B8" t="s">
        <v>23</v>
      </c>
      <c r="C8" t="s">
        <v>24</v>
      </c>
      <c r="D8">
        <v>0.49099999999999999</v>
      </c>
      <c r="E8">
        <v>1.1213150999999999</v>
      </c>
      <c r="F8" s="3" t="s">
        <v>25</v>
      </c>
      <c r="G8" t="s">
        <v>105</v>
      </c>
      <c r="H8" t="s">
        <v>108</v>
      </c>
      <c r="I8" t="s">
        <v>107</v>
      </c>
      <c r="J8">
        <f t="shared" si="0"/>
        <v>0.11450219290610941</v>
      </c>
      <c r="K8">
        <f t="shared" si="1"/>
        <v>5.6220576716899721E-2</v>
      </c>
      <c r="L8" t="str">
        <f t="shared" si="2"/>
        <v>0</v>
      </c>
      <c r="M8">
        <f t="shared" si="3"/>
        <v>-5.6220576716899721E-2</v>
      </c>
      <c r="N8">
        <f t="shared" si="4"/>
        <v>-0.68332783642845218</v>
      </c>
      <c r="O8" t="s">
        <v>107</v>
      </c>
    </row>
    <row r="9" spans="1:15" x14ac:dyDescent="0.25">
      <c r="A9" t="s">
        <v>10</v>
      </c>
      <c r="B9" t="s">
        <v>26</v>
      </c>
      <c r="C9" t="s">
        <v>27</v>
      </c>
      <c r="D9">
        <v>0.83599999999999997</v>
      </c>
      <c r="E9">
        <v>1.1139330999999999</v>
      </c>
      <c r="F9" s="3" t="s">
        <v>25</v>
      </c>
      <c r="G9" t="s">
        <v>105</v>
      </c>
      <c r="H9" t="s">
        <v>104</v>
      </c>
      <c r="I9" t="s">
        <v>102</v>
      </c>
      <c r="J9">
        <f t="shared" si="0"/>
        <v>0.10789708584182285</v>
      </c>
      <c r="K9">
        <f t="shared" si="1"/>
        <v>9.0201963763763895E-2</v>
      </c>
      <c r="L9" t="str">
        <f t="shared" si="2"/>
        <v>2</v>
      </c>
      <c r="M9">
        <f t="shared" si="3"/>
        <v>0.12559220791988179</v>
      </c>
      <c r="N9">
        <f t="shared" si="4"/>
        <v>1.5264989568199812</v>
      </c>
      <c r="O9" t="s">
        <v>105</v>
      </c>
    </row>
    <row r="10" spans="1:15" x14ac:dyDescent="0.25">
      <c r="A10" t="s">
        <v>10</v>
      </c>
      <c r="B10" t="s">
        <v>28</v>
      </c>
      <c r="C10" t="s">
        <v>29</v>
      </c>
      <c r="D10">
        <v>0.75</v>
      </c>
      <c r="E10">
        <v>1.1122726999999999</v>
      </c>
      <c r="F10" s="3" t="s">
        <v>9</v>
      </c>
      <c r="G10" t="s">
        <v>106</v>
      </c>
      <c r="H10" t="s">
        <v>110</v>
      </c>
      <c r="I10" t="s">
        <v>105</v>
      </c>
      <c r="J10">
        <f t="shared" si="0"/>
        <v>0.10640539957644385</v>
      </c>
      <c r="K10">
        <f t="shared" si="1"/>
        <v>7.9804049682332887E-2</v>
      </c>
      <c r="L10" t="str">
        <f t="shared" si="2"/>
        <v>0</v>
      </c>
      <c r="M10">
        <f t="shared" si="3"/>
        <v>-7.9804049682332887E-2</v>
      </c>
      <c r="N10">
        <f t="shared" si="4"/>
        <v>-0.96997099268931897</v>
      </c>
      <c r="O10" t="s">
        <v>105</v>
      </c>
    </row>
    <row r="11" spans="1:15" x14ac:dyDescent="0.25">
      <c r="A11" t="s">
        <v>10</v>
      </c>
      <c r="B11" t="s">
        <v>30</v>
      </c>
      <c r="C11" t="s">
        <v>31</v>
      </c>
      <c r="D11">
        <v>0.49399999999999999</v>
      </c>
      <c r="E11">
        <v>1.0698300000000001</v>
      </c>
      <c r="F11" s="3" t="s">
        <v>13</v>
      </c>
      <c r="G11" t="s">
        <v>102</v>
      </c>
      <c r="H11" t="s">
        <v>103</v>
      </c>
      <c r="I11" t="s">
        <v>106</v>
      </c>
      <c r="J11">
        <f t="shared" si="0"/>
        <v>6.7499757346615355E-2</v>
      </c>
      <c r="K11">
        <f t="shared" si="1"/>
        <v>3.3344880129227983E-2</v>
      </c>
      <c r="L11" t="str">
        <f t="shared" si="2"/>
        <v>2</v>
      </c>
      <c r="M11">
        <f t="shared" si="3"/>
        <v>0.10165463456400273</v>
      </c>
      <c r="N11">
        <f t="shared" si="4"/>
        <v>1.2355519198838893</v>
      </c>
      <c r="O11" t="s">
        <v>102</v>
      </c>
    </row>
    <row r="12" spans="1:15" x14ac:dyDescent="0.25">
      <c r="A12" t="s">
        <v>10</v>
      </c>
      <c r="B12" t="s">
        <v>23</v>
      </c>
      <c r="C12" t="s">
        <v>24</v>
      </c>
      <c r="D12">
        <v>0.49099999999999999</v>
      </c>
      <c r="E12">
        <v>1.1213150999999999</v>
      </c>
      <c r="F12" s="3" t="s">
        <v>25</v>
      </c>
      <c r="G12" t="s">
        <v>105</v>
      </c>
      <c r="H12" t="s">
        <v>108</v>
      </c>
      <c r="I12" t="s">
        <v>107</v>
      </c>
      <c r="J12">
        <f t="shared" si="0"/>
        <v>0.11450219290610941</v>
      </c>
      <c r="K12">
        <f t="shared" si="1"/>
        <v>5.6220576716899721E-2</v>
      </c>
      <c r="L12" t="str">
        <f t="shared" si="2"/>
        <v>0</v>
      </c>
      <c r="M12">
        <f t="shared" si="3"/>
        <v>-5.6220576716899721E-2</v>
      </c>
      <c r="N12">
        <f t="shared" si="4"/>
        <v>-0.68332783642845218</v>
      </c>
      <c r="O12" t="s">
        <v>107</v>
      </c>
    </row>
    <row r="13" spans="1:15" x14ac:dyDescent="0.25">
      <c r="A13" t="s">
        <v>10</v>
      </c>
      <c r="B13" t="s">
        <v>32</v>
      </c>
      <c r="C13" t="s">
        <v>33</v>
      </c>
      <c r="D13">
        <v>0.51500000000000001</v>
      </c>
      <c r="E13">
        <v>0.92145999999999995</v>
      </c>
      <c r="F13" s="3" t="s">
        <v>9</v>
      </c>
      <c r="G13" t="s">
        <v>106</v>
      </c>
      <c r="H13" t="s">
        <v>103</v>
      </c>
      <c r="I13" t="s">
        <v>102</v>
      </c>
      <c r="J13">
        <f t="shared" si="0"/>
        <v>-8.1795910302183042E-2</v>
      </c>
      <c r="K13">
        <f t="shared" si="1"/>
        <v>-4.2124893805624265E-2</v>
      </c>
      <c r="L13" t="str">
        <f t="shared" si="2"/>
        <v>2</v>
      </c>
      <c r="M13">
        <f t="shared" si="3"/>
        <v>-0.12146692679874183</v>
      </c>
      <c r="N13">
        <f t="shared" si="4"/>
        <v>-1.4763586062973875</v>
      </c>
      <c r="O13" t="s">
        <v>106</v>
      </c>
    </row>
    <row r="14" spans="1:15" x14ac:dyDescent="0.25">
      <c r="A14" t="s">
        <v>34</v>
      </c>
      <c r="B14" t="s">
        <v>35</v>
      </c>
      <c r="C14" t="s">
        <v>36</v>
      </c>
      <c r="D14">
        <v>0.16</v>
      </c>
      <c r="E14">
        <v>1.17</v>
      </c>
      <c r="F14" s="3" t="s">
        <v>13</v>
      </c>
      <c r="G14" t="s">
        <v>102</v>
      </c>
      <c r="H14" t="s">
        <v>103</v>
      </c>
      <c r="I14" t="s">
        <v>106</v>
      </c>
      <c r="J14">
        <f t="shared" si="0"/>
        <v>0.15700374880966469</v>
      </c>
      <c r="K14">
        <f t="shared" si="1"/>
        <v>2.512059980954635E-2</v>
      </c>
      <c r="L14" t="str">
        <f t="shared" si="2"/>
        <v>0</v>
      </c>
      <c r="M14">
        <f t="shared" si="3"/>
        <v>-2.512059980954635E-2</v>
      </c>
      <c r="N14">
        <f t="shared" si="4"/>
        <v>-0.30532602331847603</v>
      </c>
      <c r="O14" t="s">
        <v>106</v>
      </c>
    </row>
    <row r="15" spans="1:15" x14ac:dyDescent="0.25">
      <c r="A15" t="s">
        <v>34</v>
      </c>
      <c r="B15" t="s">
        <v>37</v>
      </c>
      <c r="C15" t="s">
        <v>38</v>
      </c>
      <c r="D15">
        <v>0.72</v>
      </c>
      <c r="E15">
        <v>2.08</v>
      </c>
      <c r="F15" s="3" t="s">
        <v>13</v>
      </c>
      <c r="G15" t="s">
        <v>102</v>
      </c>
      <c r="H15" t="s">
        <v>103</v>
      </c>
      <c r="I15" t="s">
        <v>106</v>
      </c>
      <c r="J15">
        <f t="shared" si="0"/>
        <v>0.73236789371322664</v>
      </c>
      <c r="K15">
        <f t="shared" si="1"/>
        <v>0.52730488347352311</v>
      </c>
      <c r="L15" t="str">
        <f t="shared" si="2"/>
        <v>2</v>
      </c>
      <c r="M15">
        <f t="shared" si="3"/>
        <v>0.93743090395293016</v>
      </c>
      <c r="N15">
        <f t="shared" si="4"/>
        <v>11.393917828786162</v>
      </c>
      <c r="O15" t="s">
        <v>102</v>
      </c>
    </row>
    <row r="16" spans="1:15" x14ac:dyDescent="0.25">
      <c r="A16" t="s">
        <v>34</v>
      </c>
      <c r="B16" t="s">
        <v>39</v>
      </c>
      <c r="C16" t="s">
        <v>40</v>
      </c>
      <c r="D16">
        <v>0.77</v>
      </c>
      <c r="E16">
        <v>1.21</v>
      </c>
      <c r="F16" s="3" t="s">
        <v>13</v>
      </c>
      <c r="G16" t="s">
        <v>102</v>
      </c>
      <c r="H16" t="s">
        <v>103</v>
      </c>
      <c r="I16" t="s">
        <v>106</v>
      </c>
      <c r="J16">
        <f t="shared" si="0"/>
        <v>0.1906203596086497</v>
      </c>
      <c r="K16">
        <f t="shared" si="1"/>
        <v>0.14677767689866028</v>
      </c>
      <c r="L16" t="str">
        <f t="shared" si="2"/>
        <v>2</v>
      </c>
      <c r="M16">
        <f t="shared" si="3"/>
        <v>0.23446304231863913</v>
      </c>
      <c r="N16">
        <f t="shared" si="4"/>
        <v>2.8497595148622543</v>
      </c>
      <c r="O16" t="s">
        <v>102</v>
      </c>
    </row>
    <row r="17" spans="1:15" x14ac:dyDescent="0.25">
      <c r="A17" t="s">
        <v>34</v>
      </c>
      <c r="B17" t="s">
        <v>41</v>
      </c>
      <c r="C17" t="s">
        <v>42</v>
      </c>
      <c r="D17">
        <v>0.69</v>
      </c>
      <c r="E17">
        <v>1.21</v>
      </c>
      <c r="F17" s="3" t="s">
        <v>20</v>
      </c>
      <c r="G17" t="s">
        <v>107</v>
      </c>
      <c r="H17" t="s">
        <v>108</v>
      </c>
      <c r="I17" t="s">
        <v>105</v>
      </c>
      <c r="J17">
        <f t="shared" si="0"/>
        <v>0.1906203596086497</v>
      </c>
      <c r="K17">
        <f t="shared" si="1"/>
        <v>0.13152804812996829</v>
      </c>
      <c r="L17" t="str">
        <f t="shared" si="2"/>
        <v>0</v>
      </c>
      <c r="M17">
        <f t="shared" si="3"/>
        <v>-0.13152804812996829</v>
      </c>
      <c r="N17">
        <f t="shared" si="4"/>
        <v>-1.598645581508094</v>
      </c>
      <c r="O17" t="s">
        <v>105</v>
      </c>
    </row>
    <row r="18" spans="1:15" x14ac:dyDescent="0.25">
      <c r="A18" t="s">
        <v>34</v>
      </c>
      <c r="B18" t="s">
        <v>43</v>
      </c>
      <c r="C18" t="s">
        <v>44</v>
      </c>
      <c r="D18">
        <v>0.12</v>
      </c>
      <c r="E18">
        <v>1.23</v>
      </c>
      <c r="F18" s="3" t="s">
        <v>13</v>
      </c>
      <c r="G18" t="s">
        <v>102</v>
      </c>
      <c r="H18" t="s">
        <v>104</v>
      </c>
      <c r="I18" t="s">
        <v>105</v>
      </c>
      <c r="J18">
        <f t="shared" si="0"/>
        <v>0.20701416938432612</v>
      </c>
      <c r="K18">
        <f t="shared" si="1"/>
        <v>2.4841700326119133E-2</v>
      </c>
      <c r="L18" t="str">
        <f t="shared" si="2"/>
        <v>0</v>
      </c>
      <c r="M18">
        <f t="shared" si="3"/>
        <v>-2.4841700326119133E-2</v>
      </c>
      <c r="N18">
        <f t="shared" si="4"/>
        <v>-0.30193616516118599</v>
      </c>
      <c r="O18" t="s">
        <v>105</v>
      </c>
    </row>
    <row r="19" spans="1:15" x14ac:dyDescent="0.25">
      <c r="A19" t="s">
        <v>34</v>
      </c>
      <c r="B19" t="s">
        <v>45</v>
      </c>
      <c r="C19" t="s">
        <v>46</v>
      </c>
      <c r="D19">
        <v>0.51</v>
      </c>
      <c r="E19">
        <v>1.1200000000000001</v>
      </c>
      <c r="F19" s="3" t="s">
        <v>9</v>
      </c>
      <c r="G19" t="s">
        <v>106</v>
      </c>
      <c r="H19" t="s">
        <v>103</v>
      </c>
      <c r="I19" t="s">
        <v>102</v>
      </c>
      <c r="J19">
        <f t="shared" si="0"/>
        <v>0.11332868530700327</v>
      </c>
      <c r="K19">
        <f t="shared" si="1"/>
        <v>5.779762950657167E-2</v>
      </c>
      <c r="L19" t="str">
        <f t="shared" si="2"/>
        <v>2</v>
      </c>
      <c r="M19">
        <f t="shared" si="3"/>
        <v>0.16885974110743487</v>
      </c>
      <c r="N19">
        <f t="shared" si="4"/>
        <v>2.0523902152737472</v>
      </c>
      <c r="O19" t="s">
        <v>106</v>
      </c>
    </row>
    <row r="20" spans="1:15" x14ac:dyDescent="0.25">
      <c r="A20" t="s">
        <v>10</v>
      </c>
      <c r="B20" t="s">
        <v>23</v>
      </c>
      <c r="C20" t="s">
        <v>24</v>
      </c>
      <c r="D20">
        <v>0.49099999999999999</v>
      </c>
      <c r="E20">
        <v>1.1213150999999999</v>
      </c>
      <c r="F20" s="3" t="s">
        <v>25</v>
      </c>
      <c r="G20" t="s">
        <v>105</v>
      </c>
      <c r="H20" t="s">
        <v>108</v>
      </c>
      <c r="I20" t="s">
        <v>107</v>
      </c>
      <c r="J20">
        <f t="shared" si="0"/>
        <v>0.11450219290610941</v>
      </c>
      <c r="K20">
        <f t="shared" si="1"/>
        <v>5.6220576716899721E-2</v>
      </c>
      <c r="L20" t="str">
        <f t="shared" si="2"/>
        <v>0</v>
      </c>
      <c r="M20">
        <f t="shared" si="3"/>
        <v>-5.6220576716899721E-2</v>
      </c>
      <c r="N20">
        <f t="shared" si="4"/>
        <v>-0.68332783642845218</v>
      </c>
      <c r="O20" t="s">
        <v>107</v>
      </c>
    </row>
    <row r="21" spans="1:15" x14ac:dyDescent="0.25">
      <c r="A21" t="s">
        <v>34</v>
      </c>
      <c r="B21" t="s">
        <v>47</v>
      </c>
      <c r="C21" t="s">
        <v>48</v>
      </c>
      <c r="D21">
        <v>0.62</v>
      </c>
      <c r="E21">
        <v>1.1299999999999999</v>
      </c>
      <c r="F21" s="3" t="s">
        <v>13</v>
      </c>
      <c r="G21" t="s">
        <v>102</v>
      </c>
      <c r="H21" t="s">
        <v>104</v>
      </c>
      <c r="I21" t="s">
        <v>105</v>
      </c>
      <c r="J21">
        <f t="shared" si="0"/>
        <v>0.12221763272424911</v>
      </c>
      <c r="K21">
        <f t="shared" si="1"/>
        <v>7.5774932289034452E-2</v>
      </c>
      <c r="L21" t="str">
        <f t="shared" si="2"/>
        <v>1</v>
      </c>
      <c r="M21">
        <f t="shared" si="3"/>
        <v>4.6442700435214659E-2</v>
      </c>
      <c r="N21">
        <f t="shared" si="4"/>
        <v>0.56448353715927557</v>
      </c>
      <c r="O21" t="s">
        <v>104</v>
      </c>
    </row>
    <row r="22" spans="1:15" x14ac:dyDescent="0.25">
      <c r="A22" t="s">
        <v>10</v>
      </c>
      <c r="B22" t="s">
        <v>23</v>
      </c>
      <c r="C22" t="s">
        <v>24</v>
      </c>
      <c r="D22">
        <v>0.49099999999999999</v>
      </c>
      <c r="E22">
        <v>1.1213150999999999</v>
      </c>
      <c r="F22" s="3" t="s">
        <v>25</v>
      </c>
      <c r="G22" t="s">
        <v>105</v>
      </c>
      <c r="H22" t="s">
        <v>108</v>
      </c>
      <c r="I22" t="s">
        <v>107</v>
      </c>
      <c r="J22">
        <f t="shared" si="0"/>
        <v>0.11450219290610941</v>
      </c>
      <c r="K22">
        <f t="shared" si="1"/>
        <v>5.6220576716899721E-2</v>
      </c>
      <c r="L22" t="str">
        <f t="shared" si="2"/>
        <v>0</v>
      </c>
      <c r="M22">
        <f t="shared" si="3"/>
        <v>-5.6220576716899721E-2</v>
      </c>
      <c r="N22">
        <f t="shared" si="4"/>
        <v>-0.68332783642845218</v>
      </c>
      <c r="O22" t="s">
        <v>107</v>
      </c>
    </row>
    <row r="23" spans="1:15" x14ac:dyDescent="0.25">
      <c r="A23" t="s">
        <v>34</v>
      </c>
      <c r="B23" t="s">
        <v>49</v>
      </c>
      <c r="C23" t="s">
        <v>50</v>
      </c>
      <c r="D23">
        <v>0.92510000000000003</v>
      </c>
      <c r="E23">
        <v>1.1416828999999999</v>
      </c>
      <c r="F23" s="3" t="s">
        <v>9</v>
      </c>
      <c r="G23" t="s">
        <v>106</v>
      </c>
      <c r="H23" t="s">
        <v>103</v>
      </c>
      <c r="I23" t="s">
        <v>102</v>
      </c>
      <c r="J23">
        <f t="shared" si="0"/>
        <v>0.13250340192309235</v>
      </c>
      <c r="K23">
        <f t="shared" si="1"/>
        <v>0.12257889711905273</v>
      </c>
      <c r="L23" t="str">
        <f t="shared" si="2"/>
        <v>2</v>
      </c>
      <c r="M23">
        <f t="shared" si="3"/>
        <v>0.14242790672713196</v>
      </c>
      <c r="N23">
        <f t="shared" si="4"/>
        <v>1.7311269117883117</v>
      </c>
      <c r="O23" t="s">
        <v>106</v>
      </c>
    </row>
    <row r="24" spans="1:15" x14ac:dyDescent="0.25">
      <c r="A24" t="s">
        <v>34</v>
      </c>
      <c r="B24" t="s">
        <v>51</v>
      </c>
      <c r="C24" t="s">
        <v>52</v>
      </c>
      <c r="D24">
        <v>0.877</v>
      </c>
      <c r="E24">
        <v>1.08806</v>
      </c>
      <c r="F24" s="3" t="s">
        <v>13</v>
      </c>
      <c r="G24" t="s">
        <v>102</v>
      </c>
      <c r="H24" t="s">
        <v>103</v>
      </c>
      <c r="I24" t="s">
        <v>106</v>
      </c>
      <c r="J24">
        <f t="shared" si="0"/>
        <v>8.4396293972031286E-2</v>
      </c>
      <c r="K24">
        <f t="shared" si="1"/>
        <v>7.4015549813471443E-2</v>
      </c>
      <c r="L24" t="str">
        <f t="shared" si="2"/>
        <v>2</v>
      </c>
      <c r="M24">
        <f t="shared" si="3"/>
        <v>9.4777038130591129E-2</v>
      </c>
      <c r="N24">
        <f t="shared" si="4"/>
        <v>1.151958805669917</v>
      </c>
      <c r="O24" t="s">
        <v>102</v>
      </c>
    </row>
    <row r="25" spans="1:15" x14ac:dyDescent="0.25">
      <c r="A25" t="s">
        <v>10</v>
      </c>
      <c r="B25" t="s">
        <v>21</v>
      </c>
      <c r="C25" t="s">
        <v>22</v>
      </c>
      <c r="D25">
        <v>0.34899999999999998</v>
      </c>
      <c r="E25">
        <v>1.0798300000000001</v>
      </c>
      <c r="F25" s="3" t="s">
        <v>20</v>
      </c>
      <c r="G25" t="s">
        <v>107</v>
      </c>
      <c r="H25" t="s">
        <v>109</v>
      </c>
      <c r="I25" t="s">
        <v>106</v>
      </c>
      <c r="J25">
        <f t="shared" si="0"/>
        <v>7.6803621338874847E-2</v>
      </c>
      <c r="K25">
        <f t="shared" si="1"/>
        <v>2.6804463847267319E-2</v>
      </c>
      <c r="L25" t="str">
        <f t="shared" si="2"/>
        <v>0</v>
      </c>
      <c r="M25">
        <f t="shared" si="3"/>
        <v>-2.6804463847267319E-2</v>
      </c>
      <c r="N25">
        <f t="shared" si="4"/>
        <v>-0.32579239411950112</v>
      </c>
      <c r="O25" t="s">
        <v>106</v>
      </c>
    </row>
    <row r="26" spans="1:15" x14ac:dyDescent="0.25">
      <c r="A26" t="s">
        <v>34</v>
      </c>
      <c r="B26" t="s">
        <v>53</v>
      </c>
      <c r="C26" t="s">
        <v>54</v>
      </c>
      <c r="D26">
        <v>0.95269999999999999</v>
      </c>
      <c r="E26">
        <v>1.1660311999999999</v>
      </c>
      <c r="F26" s="3" t="s">
        <v>25</v>
      </c>
      <c r="G26" t="s">
        <v>105</v>
      </c>
      <c r="H26" t="s">
        <v>108</v>
      </c>
      <c r="I26" t="s">
        <v>107</v>
      </c>
      <c r="J26">
        <f t="shared" si="0"/>
        <v>0.1536058457178206</v>
      </c>
      <c r="K26">
        <f t="shared" si="1"/>
        <v>0.14634028921536768</v>
      </c>
      <c r="L26" t="str">
        <f t="shared" si="2"/>
        <v>2</v>
      </c>
      <c r="M26">
        <f t="shared" si="3"/>
        <v>0.16087140222027352</v>
      </c>
      <c r="N26">
        <f t="shared" si="4"/>
        <v>1.9552966839158523</v>
      </c>
      <c r="O26" t="s">
        <v>105</v>
      </c>
    </row>
    <row r="27" spans="1:15" x14ac:dyDescent="0.25">
      <c r="A27" t="s">
        <v>34</v>
      </c>
      <c r="B27" t="s">
        <v>55</v>
      </c>
      <c r="C27" t="s">
        <v>56</v>
      </c>
      <c r="D27">
        <v>0.30499999999999999</v>
      </c>
      <c r="E27">
        <v>1.0613007999999999</v>
      </c>
      <c r="F27" s="3" t="s">
        <v>9</v>
      </c>
      <c r="G27" t="s">
        <v>106</v>
      </c>
      <c r="H27" t="s">
        <v>109</v>
      </c>
      <c r="I27" t="s">
        <v>107</v>
      </c>
      <c r="J27">
        <f t="shared" si="0"/>
        <v>5.9495325577874202E-2</v>
      </c>
      <c r="K27">
        <f t="shared" si="1"/>
        <v>1.8146074301251629E-2</v>
      </c>
      <c r="L27" t="str">
        <f t="shared" si="2"/>
        <v>1</v>
      </c>
      <c r="M27">
        <f t="shared" si="3"/>
        <v>4.1349251276622576E-2</v>
      </c>
      <c r="N27">
        <f t="shared" si="4"/>
        <v>0.50257567714166707</v>
      </c>
      <c r="O27" t="s">
        <v>109</v>
      </c>
    </row>
    <row r="28" spans="1:15" x14ac:dyDescent="0.25">
      <c r="A28" t="s">
        <v>10</v>
      </c>
      <c r="B28" t="s">
        <v>30</v>
      </c>
      <c r="C28" t="s">
        <v>31</v>
      </c>
      <c r="D28">
        <v>0.49399999999999999</v>
      </c>
      <c r="E28">
        <v>1.0698300000000001</v>
      </c>
      <c r="F28" s="3" t="s">
        <v>13</v>
      </c>
      <c r="G28" t="s">
        <v>102</v>
      </c>
      <c r="H28" t="s">
        <v>103</v>
      </c>
      <c r="I28" t="s">
        <v>106</v>
      </c>
      <c r="J28">
        <f t="shared" si="0"/>
        <v>6.7499757346615355E-2</v>
      </c>
      <c r="K28">
        <f t="shared" si="1"/>
        <v>3.3344880129227983E-2</v>
      </c>
      <c r="L28" t="str">
        <f t="shared" si="2"/>
        <v>2</v>
      </c>
      <c r="M28">
        <f t="shared" si="3"/>
        <v>0.10165463456400273</v>
      </c>
      <c r="N28">
        <f t="shared" si="4"/>
        <v>1.2355519198838893</v>
      </c>
      <c r="O28" t="s">
        <v>102</v>
      </c>
    </row>
    <row r="29" spans="1:15" x14ac:dyDescent="0.25">
      <c r="A29" t="s">
        <v>34</v>
      </c>
      <c r="B29" t="s">
        <v>57</v>
      </c>
      <c r="C29" t="s">
        <v>58</v>
      </c>
      <c r="D29">
        <v>0.28100000000000003</v>
      </c>
      <c r="E29">
        <v>1.0620445999999999</v>
      </c>
      <c r="F29" s="3" t="s">
        <v>9</v>
      </c>
      <c r="G29" t="s">
        <v>106</v>
      </c>
      <c r="H29" t="s">
        <v>109</v>
      </c>
      <c r="I29" t="s">
        <v>107</v>
      </c>
      <c r="J29">
        <f t="shared" si="0"/>
        <v>6.0195918171451521E-2</v>
      </c>
      <c r="K29">
        <f t="shared" si="1"/>
        <v>1.691505300617788E-2</v>
      </c>
      <c r="L29" t="str">
        <f t="shared" si="2"/>
        <v>0</v>
      </c>
      <c r="M29">
        <f t="shared" si="3"/>
        <v>-1.691505300617788E-2</v>
      </c>
      <c r="N29">
        <f t="shared" si="4"/>
        <v>-0.20559245829133699</v>
      </c>
      <c r="O29" t="s">
        <v>107</v>
      </c>
    </row>
    <row r="30" spans="1:15" x14ac:dyDescent="0.25">
      <c r="A30" t="s">
        <v>34</v>
      </c>
      <c r="B30" t="s">
        <v>59</v>
      </c>
      <c r="C30" t="s">
        <v>60</v>
      </c>
      <c r="D30">
        <v>0.53499999999999903</v>
      </c>
      <c r="E30">
        <v>1.0524321999999999</v>
      </c>
      <c r="F30" s="3" t="s">
        <v>9</v>
      </c>
      <c r="G30" t="s">
        <v>106</v>
      </c>
      <c r="H30" t="s">
        <v>110</v>
      </c>
      <c r="I30" t="s">
        <v>105</v>
      </c>
      <c r="J30">
        <f t="shared" si="0"/>
        <v>5.1103866447210995E-2</v>
      </c>
      <c r="K30">
        <f t="shared" si="1"/>
        <v>2.7340568549257833E-2</v>
      </c>
      <c r="L30" t="str">
        <f t="shared" si="2"/>
        <v>0</v>
      </c>
      <c r="M30">
        <f t="shared" si="3"/>
        <v>-2.7340568549257833E-2</v>
      </c>
      <c r="N30">
        <f t="shared" si="4"/>
        <v>-0.33230842948418599</v>
      </c>
      <c r="O30" t="s">
        <v>105</v>
      </c>
    </row>
    <row r="31" spans="1:15" x14ac:dyDescent="0.25">
      <c r="A31" t="s">
        <v>34</v>
      </c>
      <c r="B31" t="s">
        <v>61</v>
      </c>
      <c r="C31" t="s">
        <v>62</v>
      </c>
      <c r="D31">
        <v>0.875</v>
      </c>
      <c r="E31">
        <v>1.0835056999999999</v>
      </c>
      <c r="F31" s="3" t="s">
        <v>25</v>
      </c>
      <c r="G31" t="s">
        <v>105</v>
      </c>
      <c r="H31" t="s">
        <v>104</v>
      </c>
      <c r="I31" t="s">
        <v>102</v>
      </c>
      <c r="J31">
        <f t="shared" si="0"/>
        <v>8.020180270955761E-2</v>
      </c>
      <c r="K31">
        <f t="shared" si="1"/>
        <v>7.0176577370862914E-2</v>
      </c>
      <c r="L31" t="str">
        <f t="shared" si="2"/>
        <v>2</v>
      </c>
      <c r="M31">
        <f t="shared" si="3"/>
        <v>9.0227028048252306E-2</v>
      </c>
      <c r="N31">
        <f t="shared" si="4"/>
        <v>1.0966561259953838</v>
      </c>
      <c r="O31" t="s">
        <v>105</v>
      </c>
    </row>
    <row r="32" spans="1:15" x14ac:dyDescent="0.25">
      <c r="A32" t="s">
        <v>34</v>
      </c>
      <c r="B32" t="s">
        <v>63</v>
      </c>
      <c r="C32" t="s">
        <v>64</v>
      </c>
      <c r="D32">
        <v>0.878</v>
      </c>
      <c r="E32">
        <v>1.0846928</v>
      </c>
      <c r="F32" s="3" t="s">
        <v>25</v>
      </c>
      <c r="G32" t="s">
        <v>105</v>
      </c>
      <c r="H32" t="s">
        <v>104</v>
      </c>
      <c r="I32" t="s">
        <v>102</v>
      </c>
      <c r="J32">
        <f t="shared" si="0"/>
        <v>8.12968132619733E-2</v>
      </c>
      <c r="K32">
        <f t="shared" si="1"/>
        <v>7.1378602044012557E-2</v>
      </c>
      <c r="L32" t="str">
        <f t="shared" si="2"/>
        <v>2</v>
      </c>
      <c r="M32">
        <f t="shared" si="3"/>
        <v>9.1215024479934043E-2</v>
      </c>
      <c r="N32">
        <f t="shared" si="4"/>
        <v>1.1086646378870302</v>
      </c>
      <c r="O32" t="s">
        <v>105</v>
      </c>
    </row>
    <row r="33" spans="1:15" x14ac:dyDescent="0.25">
      <c r="A33" t="s">
        <v>34</v>
      </c>
      <c r="B33" t="s">
        <v>65</v>
      </c>
      <c r="C33" t="s">
        <v>66</v>
      </c>
      <c r="D33">
        <v>0.77200000000000002</v>
      </c>
      <c r="E33">
        <v>1.06386</v>
      </c>
      <c r="F33" s="3" t="s">
        <v>20</v>
      </c>
      <c r="G33" t="s">
        <v>107</v>
      </c>
      <c r="H33" t="s">
        <v>108</v>
      </c>
      <c r="I33" t="s">
        <v>105</v>
      </c>
      <c r="J33">
        <f t="shared" si="0"/>
        <v>6.1903803314815133E-2</v>
      </c>
      <c r="K33">
        <f t="shared" si="1"/>
        <v>4.7789736159037283E-2</v>
      </c>
      <c r="L33" t="str">
        <f t="shared" si="2"/>
        <v>1</v>
      </c>
      <c r="M33">
        <f t="shared" si="3"/>
        <v>1.411406715577785E-2</v>
      </c>
      <c r="N33">
        <f t="shared" si="4"/>
        <v>0.171548133014161</v>
      </c>
      <c r="O33" t="s">
        <v>108</v>
      </c>
    </row>
    <row r="34" spans="1:15" x14ac:dyDescent="0.25">
      <c r="A34" t="s">
        <v>34</v>
      </c>
      <c r="B34" t="s">
        <v>67</v>
      </c>
      <c r="C34" t="s">
        <v>68</v>
      </c>
      <c r="D34">
        <v>0.66500000000000004</v>
      </c>
      <c r="E34">
        <v>1.0592900000000001</v>
      </c>
      <c r="F34" s="3" t="s">
        <v>13</v>
      </c>
      <c r="G34" t="s">
        <v>102</v>
      </c>
      <c r="H34" t="s">
        <v>103</v>
      </c>
      <c r="I34" t="s">
        <v>106</v>
      </c>
      <c r="J34">
        <f t="shared" si="0"/>
        <v>5.7598872379398404E-2</v>
      </c>
      <c r="K34">
        <f t="shared" si="1"/>
        <v>3.8303250132299939E-2</v>
      </c>
      <c r="L34" t="str">
        <f t="shared" si="2"/>
        <v>0</v>
      </c>
      <c r="M34">
        <f t="shared" si="3"/>
        <v>-3.8303250132299939E-2</v>
      </c>
      <c r="N34">
        <f t="shared" si="4"/>
        <v>-0.46555333597662329</v>
      </c>
      <c r="O34" t="s">
        <v>106</v>
      </c>
    </row>
    <row r="35" spans="1:15" x14ac:dyDescent="0.25">
      <c r="A35" t="s">
        <v>34</v>
      </c>
      <c r="B35" t="s">
        <v>69</v>
      </c>
      <c r="C35" t="s">
        <v>70</v>
      </c>
      <c r="D35">
        <v>3.6499999999999998E-2</v>
      </c>
      <c r="E35">
        <v>1.1499299999999999</v>
      </c>
      <c r="F35" s="3" t="s">
        <v>13</v>
      </c>
      <c r="G35" t="s">
        <v>102</v>
      </c>
      <c r="H35" t="s">
        <v>103</v>
      </c>
      <c r="I35" t="s">
        <v>106</v>
      </c>
      <c r="J35">
        <f t="shared" si="0"/>
        <v>0.13970107095731404</v>
      </c>
      <c r="K35">
        <f t="shared" si="1"/>
        <v>5.0990890899419621E-3</v>
      </c>
      <c r="L35" t="str">
        <f t="shared" si="2"/>
        <v>0</v>
      </c>
      <c r="M35">
        <f t="shared" si="3"/>
        <v>-5.0990890899419621E-3</v>
      </c>
      <c r="N35">
        <f t="shared" si="4"/>
        <v>-6.1976410045231398E-2</v>
      </c>
      <c r="O35" t="s">
        <v>106</v>
      </c>
    </row>
    <row r="36" spans="1:15" x14ac:dyDescent="0.25">
      <c r="A36" t="s">
        <v>34</v>
      </c>
      <c r="B36" t="s">
        <v>71</v>
      </c>
      <c r="C36" t="s">
        <v>72</v>
      </c>
      <c r="D36">
        <v>0.83399999999999996</v>
      </c>
      <c r="E36">
        <v>1.07369</v>
      </c>
      <c r="F36" s="3" t="s">
        <v>20</v>
      </c>
      <c r="G36" t="s">
        <v>107</v>
      </c>
      <c r="H36" t="s">
        <v>108</v>
      </c>
      <c r="I36" t="s">
        <v>105</v>
      </c>
      <c r="J36">
        <f t="shared" si="0"/>
        <v>7.110131382605539E-2</v>
      </c>
      <c r="K36">
        <f t="shared" si="1"/>
        <v>5.9298495730930191E-2</v>
      </c>
      <c r="L36" t="str">
        <f t="shared" si="2"/>
        <v>2</v>
      </c>
      <c r="M36">
        <f t="shared" si="3"/>
        <v>8.2904131921180596E-2</v>
      </c>
      <c r="N36">
        <f t="shared" si="4"/>
        <v>1.0076506575509798</v>
      </c>
      <c r="O36" t="s">
        <v>107</v>
      </c>
    </row>
    <row r="37" spans="1:15" x14ac:dyDescent="0.25">
      <c r="A37" t="s">
        <v>34</v>
      </c>
      <c r="B37" t="s">
        <v>73</v>
      </c>
      <c r="C37" t="s">
        <v>74</v>
      </c>
      <c r="D37">
        <v>0.15</v>
      </c>
      <c r="E37">
        <v>1.2</v>
      </c>
      <c r="F37" s="3" t="s">
        <v>13</v>
      </c>
      <c r="G37" t="s">
        <v>102</v>
      </c>
      <c r="H37" t="s">
        <v>111</v>
      </c>
      <c r="I37" t="s">
        <v>107</v>
      </c>
      <c r="J37">
        <f t="shared" si="0"/>
        <v>0.18232155679395459</v>
      </c>
      <c r="K37">
        <f t="shared" si="1"/>
        <v>2.7348233519093188E-2</v>
      </c>
      <c r="L37" t="str">
        <f t="shared" si="2"/>
        <v>0</v>
      </c>
      <c r="M37">
        <f t="shared" si="3"/>
        <v>-2.7348233519093188E-2</v>
      </c>
      <c r="N37">
        <f t="shared" si="4"/>
        <v>-0.33240159265610181</v>
      </c>
      <c r="O37" t="s">
        <v>107</v>
      </c>
    </row>
    <row r="38" spans="1:15" x14ac:dyDescent="0.25">
      <c r="A38" t="s">
        <v>34</v>
      </c>
      <c r="B38" t="s">
        <v>75</v>
      </c>
      <c r="C38" t="s">
        <v>76</v>
      </c>
      <c r="D38">
        <v>0.05</v>
      </c>
      <c r="E38">
        <v>1.45</v>
      </c>
      <c r="F38" s="3" t="s">
        <v>20</v>
      </c>
      <c r="G38" t="s">
        <v>107</v>
      </c>
      <c r="H38" t="s">
        <v>108</v>
      </c>
      <c r="I38" t="s">
        <v>105</v>
      </c>
      <c r="J38">
        <f t="shared" si="0"/>
        <v>0.37156355643248301</v>
      </c>
      <c r="K38">
        <f t="shared" si="1"/>
        <v>1.8578177821624152E-2</v>
      </c>
      <c r="L38" t="str">
        <f t="shared" si="2"/>
        <v>0</v>
      </c>
      <c r="M38">
        <f t="shared" si="3"/>
        <v>-1.8578177821624152E-2</v>
      </c>
      <c r="N38">
        <f t="shared" si="4"/>
        <v>-0.2258067561199068</v>
      </c>
      <c r="O38" t="s">
        <v>105</v>
      </c>
    </row>
    <row r="39" spans="1:15" x14ac:dyDescent="0.25">
      <c r="A39" t="s">
        <v>34</v>
      </c>
      <c r="B39" t="s">
        <v>77</v>
      </c>
      <c r="C39" t="s">
        <v>78</v>
      </c>
      <c r="D39">
        <v>0.32</v>
      </c>
      <c r="E39">
        <v>1.18</v>
      </c>
      <c r="F39" s="3" t="s">
        <v>13</v>
      </c>
      <c r="G39" t="s">
        <v>102</v>
      </c>
      <c r="H39" t="s">
        <v>103</v>
      </c>
      <c r="I39" t="s">
        <v>106</v>
      </c>
      <c r="J39">
        <f t="shared" si="0"/>
        <v>0.16551443847757333</v>
      </c>
      <c r="K39">
        <f t="shared" si="1"/>
        <v>5.2964620312823465E-2</v>
      </c>
      <c r="L39" t="str">
        <f t="shared" si="2"/>
        <v>1</v>
      </c>
      <c r="M39">
        <f t="shared" si="3"/>
        <v>0.11254981816474986</v>
      </c>
      <c r="N39">
        <f t="shared" si="4"/>
        <v>1.3679764283495124</v>
      </c>
      <c r="O39" t="s">
        <v>103</v>
      </c>
    </row>
    <row r="40" spans="1:15" x14ac:dyDescent="0.25">
      <c r="A40" t="s">
        <v>34</v>
      </c>
      <c r="B40" t="s">
        <v>79</v>
      </c>
      <c r="C40" t="s">
        <v>80</v>
      </c>
      <c r="D40">
        <v>0.55000000000000004</v>
      </c>
      <c r="E40">
        <v>1.0529500000000001</v>
      </c>
      <c r="F40" s="3" t="s">
        <v>25</v>
      </c>
      <c r="G40" t="s">
        <v>105</v>
      </c>
      <c r="H40" t="s">
        <v>104</v>
      </c>
      <c r="I40" t="s">
        <v>102</v>
      </c>
      <c r="J40">
        <f t="shared" si="0"/>
        <v>5.1595748643650373E-2</v>
      </c>
      <c r="K40">
        <f t="shared" si="1"/>
        <v>2.8377661754007709E-2</v>
      </c>
      <c r="L40" t="str">
        <f t="shared" si="2"/>
        <v>2</v>
      </c>
      <c r="M40">
        <f t="shared" si="3"/>
        <v>7.4813835533293044E-2</v>
      </c>
      <c r="N40">
        <f t="shared" si="4"/>
        <v>0.90931789311424782</v>
      </c>
      <c r="O40" t="s">
        <v>105</v>
      </c>
    </row>
    <row r="41" spans="1:15" x14ac:dyDescent="0.25">
      <c r="A41" t="s">
        <v>10</v>
      </c>
      <c r="B41" t="s">
        <v>23</v>
      </c>
      <c r="C41" t="s">
        <v>24</v>
      </c>
      <c r="D41">
        <v>0.49099999999999999</v>
      </c>
      <c r="E41">
        <v>1.1213150999999999</v>
      </c>
      <c r="F41" s="3" t="s">
        <v>25</v>
      </c>
      <c r="G41" t="s">
        <v>105</v>
      </c>
      <c r="H41" t="s">
        <v>108</v>
      </c>
      <c r="I41" t="s">
        <v>107</v>
      </c>
      <c r="J41">
        <f t="shared" si="0"/>
        <v>0.11450219290610941</v>
      </c>
      <c r="K41">
        <f t="shared" si="1"/>
        <v>5.6220576716899721E-2</v>
      </c>
      <c r="L41" t="str">
        <f t="shared" si="2"/>
        <v>0</v>
      </c>
      <c r="M41">
        <f t="shared" si="3"/>
        <v>-5.6220576716899721E-2</v>
      </c>
      <c r="N41">
        <f t="shared" si="4"/>
        <v>-0.68332783642845218</v>
      </c>
      <c r="O41" t="s">
        <v>107</v>
      </c>
    </row>
    <row r="42" spans="1:15" x14ac:dyDescent="0.25">
      <c r="A42" t="s">
        <v>34</v>
      </c>
      <c r="B42" t="s">
        <v>81</v>
      </c>
      <c r="C42" t="s">
        <v>82</v>
      </c>
      <c r="D42">
        <v>0.222</v>
      </c>
      <c r="E42">
        <v>0.93576000000000004</v>
      </c>
      <c r="F42" s="3" t="s">
        <v>9</v>
      </c>
      <c r="G42" t="s">
        <v>106</v>
      </c>
      <c r="H42" t="s">
        <v>103</v>
      </c>
      <c r="I42" t="s">
        <v>102</v>
      </c>
      <c r="J42">
        <f t="shared" si="0"/>
        <v>-6.6396245639685436E-2</v>
      </c>
      <c r="K42">
        <f t="shared" si="1"/>
        <v>-1.4739966532010167E-2</v>
      </c>
      <c r="L42" t="str">
        <f t="shared" si="2"/>
        <v>0</v>
      </c>
      <c r="M42">
        <f t="shared" si="3"/>
        <v>1.4739966532010167E-2</v>
      </c>
      <c r="N42">
        <f t="shared" si="4"/>
        <v>0.179155569500208</v>
      </c>
      <c r="O42" t="s">
        <v>102</v>
      </c>
    </row>
    <row r="43" spans="1:15" x14ac:dyDescent="0.25">
      <c r="A43" t="s">
        <v>34</v>
      </c>
      <c r="B43" t="s">
        <v>75</v>
      </c>
      <c r="C43" t="s">
        <v>83</v>
      </c>
      <c r="D43">
        <v>0.91800000000000004</v>
      </c>
      <c r="E43">
        <v>0.88861000000000001</v>
      </c>
      <c r="F43" s="3" t="s">
        <v>20</v>
      </c>
      <c r="G43" t="s">
        <v>107</v>
      </c>
      <c r="H43" t="s">
        <v>108</v>
      </c>
      <c r="I43" t="s">
        <v>105</v>
      </c>
      <c r="J43">
        <f t="shared" si="0"/>
        <v>-0.1180968348862122</v>
      </c>
      <c r="K43">
        <f t="shared" si="1"/>
        <v>-0.10841289442554281</v>
      </c>
      <c r="L43" t="str">
        <f t="shared" si="2"/>
        <v>2</v>
      </c>
      <c r="M43">
        <f t="shared" si="3"/>
        <v>-0.12778077534688159</v>
      </c>
      <c r="N43">
        <f t="shared" si="4"/>
        <v>-1.553099698614222</v>
      </c>
      <c r="O43" t="s">
        <v>107</v>
      </c>
    </row>
    <row r="44" spans="1:15" x14ac:dyDescent="0.25">
      <c r="A44" t="s">
        <v>34</v>
      </c>
      <c r="B44" t="s">
        <v>49</v>
      </c>
      <c r="C44" t="s">
        <v>50</v>
      </c>
      <c r="D44">
        <v>0.92510000000000003</v>
      </c>
      <c r="E44">
        <v>1.1416828999999999</v>
      </c>
      <c r="F44" s="3" t="s">
        <v>9</v>
      </c>
      <c r="G44" t="s">
        <v>106</v>
      </c>
      <c r="H44" t="s">
        <v>103</v>
      </c>
      <c r="I44" t="s">
        <v>102</v>
      </c>
      <c r="J44">
        <f t="shared" si="0"/>
        <v>0.13250340192309235</v>
      </c>
      <c r="K44">
        <f t="shared" si="1"/>
        <v>0.12257889711905273</v>
      </c>
      <c r="L44" t="str">
        <f t="shared" si="2"/>
        <v>2</v>
      </c>
      <c r="M44">
        <f t="shared" si="3"/>
        <v>0.14242790672713196</v>
      </c>
      <c r="N44">
        <f t="shared" si="4"/>
        <v>1.7311269117883117</v>
      </c>
      <c r="O44" t="s">
        <v>106</v>
      </c>
    </row>
    <row r="45" spans="1:15" x14ac:dyDescent="0.25">
      <c r="A45" t="s">
        <v>34</v>
      </c>
      <c r="B45" t="s">
        <v>84</v>
      </c>
      <c r="C45" t="s">
        <v>85</v>
      </c>
      <c r="D45">
        <v>0.44900000000000001</v>
      </c>
      <c r="E45">
        <v>0.94838</v>
      </c>
      <c r="F45" s="3" t="s">
        <v>13</v>
      </c>
      <c r="G45" t="s">
        <v>102</v>
      </c>
      <c r="H45" t="s">
        <v>103</v>
      </c>
      <c r="I45" t="s">
        <v>106</v>
      </c>
      <c r="J45">
        <f t="shared" si="0"/>
        <v>-5.3000013161705328E-2</v>
      </c>
      <c r="K45">
        <f t="shared" si="1"/>
        <v>-2.3797005909605692E-2</v>
      </c>
      <c r="L45" t="str">
        <f t="shared" si="2"/>
        <v>1</v>
      </c>
      <c r="M45">
        <f t="shared" si="3"/>
        <v>-2.9203007252099636E-2</v>
      </c>
      <c r="N45">
        <f t="shared" si="4"/>
        <v>-0.35494526965219064</v>
      </c>
      <c r="O45" t="s">
        <v>103</v>
      </c>
    </row>
    <row r="46" spans="1:15" x14ac:dyDescent="0.25">
      <c r="A46" t="s">
        <v>34</v>
      </c>
      <c r="B46" t="s">
        <v>86</v>
      </c>
      <c r="C46" t="s">
        <v>87</v>
      </c>
      <c r="D46">
        <v>0.62</v>
      </c>
      <c r="E46">
        <v>1.06481</v>
      </c>
      <c r="F46" s="3" t="s">
        <v>9</v>
      </c>
      <c r="G46" t="s">
        <v>106</v>
      </c>
      <c r="H46" t="s">
        <v>103</v>
      </c>
      <c r="I46" t="s">
        <v>102</v>
      </c>
      <c r="J46">
        <f t="shared" si="0"/>
        <v>6.2796379489676882E-2</v>
      </c>
      <c r="K46">
        <f t="shared" si="1"/>
        <v>3.8933755283599665E-2</v>
      </c>
      <c r="L46" t="str">
        <f t="shared" si="2"/>
        <v>1</v>
      </c>
      <c r="M46">
        <f t="shared" si="3"/>
        <v>2.3862624206077217E-2</v>
      </c>
      <c r="N46">
        <f t="shared" si="4"/>
        <v>0.29003607437812762</v>
      </c>
      <c r="O46" t="s">
        <v>103</v>
      </c>
    </row>
    <row r="47" spans="1:15" x14ac:dyDescent="0.25">
      <c r="A47" t="s">
        <v>34</v>
      </c>
      <c r="B47" t="s">
        <v>88</v>
      </c>
      <c r="C47" t="s">
        <v>89</v>
      </c>
      <c r="D47">
        <v>0.71299999999999997</v>
      </c>
      <c r="E47">
        <v>0.94488000000000005</v>
      </c>
      <c r="F47" s="3" t="s">
        <v>25</v>
      </c>
      <c r="G47" t="s">
        <v>105</v>
      </c>
      <c r="H47" t="s">
        <v>108</v>
      </c>
      <c r="I47" t="s">
        <v>107</v>
      </c>
      <c r="J47">
        <f t="shared" si="0"/>
        <v>-5.6697343678545224E-2</v>
      </c>
      <c r="K47">
        <f t="shared" si="1"/>
        <v>-4.0425206042802746E-2</v>
      </c>
      <c r="L47" t="str">
        <f t="shared" si="2"/>
        <v>2</v>
      </c>
      <c r="M47">
        <f t="shared" si="3"/>
        <v>-7.296948131428771E-2</v>
      </c>
      <c r="N47">
        <f t="shared" si="4"/>
        <v>-0.88690085914416128</v>
      </c>
      <c r="O47" t="s">
        <v>105</v>
      </c>
    </row>
    <row r="48" spans="1:15" x14ac:dyDescent="0.25">
      <c r="A48" t="s">
        <v>34</v>
      </c>
      <c r="B48" t="s">
        <v>90</v>
      </c>
      <c r="C48" t="s">
        <v>91</v>
      </c>
      <c r="D48">
        <v>0.44600000000000001</v>
      </c>
      <c r="E48">
        <v>1.05897</v>
      </c>
      <c r="F48" s="3" t="s">
        <v>9</v>
      </c>
      <c r="G48" t="s">
        <v>106</v>
      </c>
      <c r="H48" t="s">
        <v>103</v>
      </c>
      <c r="I48" t="s">
        <v>102</v>
      </c>
      <c r="J48">
        <f t="shared" si="0"/>
        <v>5.7296737606108657E-2</v>
      </c>
      <c r="K48">
        <f t="shared" si="1"/>
        <v>2.555434497232446E-2</v>
      </c>
      <c r="L48" t="str">
        <f t="shared" si="2"/>
        <v>2</v>
      </c>
      <c r="M48">
        <f t="shared" si="3"/>
        <v>8.903913023989285E-2</v>
      </c>
      <c r="N48">
        <f t="shared" si="4"/>
        <v>1.0822179311797768</v>
      </c>
      <c r="O48" t="s">
        <v>106</v>
      </c>
    </row>
    <row r="49" spans="1:15" x14ac:dyDescent="0.25">
      <c r="A49" t="s">
        <v>34</v>
      </c>
      <c r="B49" t="s">
        <v>92</v>
      </c>
      <c r="C49" t="s">
        <v>93</v>
      </c>
      <c r="D49">
        <v>0.63400000000000001</v>
      </c>
      <c r="E49">
        <v>0.93688000000000005</v>
      </c>
      <c r="F49" s="3" t="s">
        <v>25</v>
      </c>
      <c r="G49" t="s">
        <v>105</v>
      </c>
      <c r="H49" t="s">
        <v>108</v>
      </c>
      <c r="I49" t="s">
        <v>107</v>
      </c>
      <c r="J49">
        <f t="shared" si="0"/>
        <v>-6.5200073248255164E-2</v>
      </c>
      <c r="K49">
        <f t="shared" si="1"/>
        <v>-4.1336846439393775E-2</v>
      </c>
      <c r="L49" t="str">
        <f t="shared" si="2"/>
        <v>1</v>
      </c>
      <c r="M49">
        <f t="shared" si="3"/>
        <v>-2.3863226808861389E-2</v>
      </c>
      <c r="N49">
        <f t="shared" si="4"/>
        <v>-0.29004339865832501</v>
      </c>
      <c r="O49" t="s">
        <v>108</v>
      </c>
    </row>
    <row r="50" spans="1:15" x14ac:dyDescent="0.25">
      <c r="A50" t="s">
        <v>94</v>
      </c>
      <c r="B50" t="s">
        <v>116</v>
      </c>
      <c r="C50" t="s">
        <v>95</v>
      </c>
      <c r="D50">
        <v>0.01</v>
      </c>
      <c r="E50">
        <v>4.5199999999999996</v>
      </c>
      <c r="F50" s="3" t="s">
        <v>9</v>
      </c>
      <c r="G50" t="s">
        <v>106</v>
      </c>
      <c r="H50" t="s">
        <v>103</v>
      </c>
      <c r="I50" t="s">
        <v>102</v>
      </c>
      <c r="J50">
        <f t="shared" si="0"/>
        <v>1.5085119938441398</v>
      </c>
      <c r="K50">
        <f t="shared" si="1"/>
        <v>1.5085119938441399E-2</v>
      </c>
      <c r="L50" t="str">
        <f t="shared" si="2"/>
        <v>0</v>
      </c>
      <c r="M50">
        <f t="shared" si="3"/>
        <v>-1.5085119938441399E-2</v>
      </c>
      <c r="N50">
        <f t="shared" si="4"/>
        <v>-0.18335070487991439</v>
      </c>
      <c r="O50" t="s">
        <v>102</v>
      </c>
    </row>
    <row r="51" spans="1:15" x14ac:dyDescent="0.25">
      <c r="A51" t="s">
        <v>96</v>
      </c>
      <c r="B51" t="s">
        <v>97</v>
      </c>
      <c r="C51" t="s">
        <v>98</v>
      </c>
      <c r="D51">
        <v>0.74</v>
      </c>
      <c r="E51">
        <v>1.1111112000000001</v>
      </c>
      <c r="F51" s="3" t="s">
        <v>25</v>
      </c>
      <c r="G51" t="s">
        <v>105</v>
      </c>
      <c r="H51" t="s">
        <v>104</v>
      </c>
      <c r="I51" t="s">
        <v>102</v>
      </c>
      <c r="J51">
        <f t="shared" si="0"/>
        <v>0.10536059565782317</v>
      </c>
      <c r="K51">
        <f t="shared" si="1"/>
        <v>7.7966840786789143E-2</v>
      </c>
      <c r="L51" t="str">
        <f t="shared" si="2"/>
        <v>2</v>
      </c>
      <c r="M51">
        <f t="shared" si="3"/>
        <v>0.1327543505288572</v>
      </c>
      <c r="N51">
        <f t="shared" si="4"/>
        <v>1.6135505613922274</v>
      </c>
      <c r="O51" t="s">
        <v>105</v>
      </c>
    </row>
    <row r="52" spans="1:15" x14ac:dyDescent="0.25">
      <c r="A52" t="s">
        <v>10</v>
      </c>
      <c r="B52" t="s">
        <v>23</v>
      </c>
      <c r="C52" t="s">
        <v>24</v>
      </c>
      <c r="D52">
        <v>0.49099999999999999</v>
      </c>
      <c r="E52">
        <v>1.1213150999999999</v>
      </c>
      <c r="F52" s="3" t="s">
        <v>25</v>
      </c>
      <c r="G52" t="s">
        <v>105</v>
      </c>
      <c r="H52" t="s">
        <v>108</v>
      </c>
      <c r="I52" t="s">
        <v>107</v>
      </c>
      <c r="J52">
        <f t="shared" si="0"/>
        <v>0.11450219290610941</v>
      </c>
      <c r="K52">
        <f t="shared" si="1"/>
        <v>5.6220576716899721E-2</v>
      </c>
      <c r="L52" t="str">
        <f t="shared" si="2"/>
        <v>0</v>
      </c>
      <c r="M52">
        <f t="shared" si="3"/>
        <v>-5.6220576716899721E-2</v>
      </c>
      <c r="N52">
        <f t="shared" si="4"/>
        <v>-0.68332783642845218</v>
      </c>
      <c r="O52" t="s">
        <v>107</v>
      </c>
    </row>
    <row r="53" spans="1:15" x14ac:dyDescent="0.25">
      <c r="A53" t="s">
        <v>99</v>
      </c>
      <c r="B53" t="s">
        <v>100</v>
      </c>
      <c r="C53" t="s">
        <v>101</v>
      </c>
      <c r="D53">
        <v>0.03</v>
      </c>
      <c r="E53">
        <v>3.14</v>
      </c>
      <c r="F53" s="3" t="s">
        <v>13</v>
      </c>
      <c r="G53" t="s">
        <v>102</v>
      </c>
      <c r="H53" t="s">
        <v>103</v>
      </c>
      <c r="I53" t="s">
        <v>106</v>
      </c>
      <c r="J53">
        <f t="shared" si="0"/>
        <v>1.144222799920162</v>
      </c>
      <c r="K53">
        <f t="shared" si="1"/>
        <v>3.4326683997604857E-2</v>
      </c>
      <c r="L53" t="str">
        <f t="shared" si="2"/>
        <v>0</v>
      </c>
      <c r="M53">
        <f t="shared" si="3"/>
        <v>-3.4326683997604857E-2</v>
      </c>
      <c r="N53">
        <f t="shared" si="4"/>
        <v>-0.41722052809884441</v>
      </c>
      <c r="O53" t="s">
        <v>106</v>
      </c>
    </row>
    <row r="55" spans="1:15" x14ac:dyDescent="0.25">
      <c r="K55">
        <f>STDEV(K2:K53)</f>
        <v>8.2274676545810957E-2</v>
      </c>
    </row>
    <row r="56" spans="1:15" x14ac:dyDescent="0.25">
      <c r="K56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2" workbookViewId="0">
      <selection activeCell="B49" sqref="B49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7</v>
      </c>
      <c r="B1">
        <v>0.43099821291443008</v>
      </c>
    </row>
    <row r="2" spans="1:2" x14ac:dyDescent="0.25">
      <c r="A2" t="s">
        <v>11</v>
      </c>
      <c r="B2">
        <v>7.8496898140753071E-2</v>
      </c>
    </row>
    <row r="3" spans="1:2" x14ac:dyDescent="0.25">
      <c r="A3" t="s">
        <v>14</v>
      </c>
      <c r="B3">
        <v>0.23100060367897871</v>
      </c>
    </row>
    <row r="4" spans="1:2" x14ac:dyDescent="0.25">
      <c r="A4" t="s">
        <v>16</v>
      </c>
      <c r="B4">
        <v>0.11059647407202534</v>
      </c>
    </row>
    <row r="5" spans="1:2" x14ac:dyDescent="0.25">
      <c r="A5" t="s">
        <v>18</v>
      </c>
      <c r="B5">
        <v>8.0196541994276602E-2</v>
      </c>
    </row>
    <row r="6" spans="1:2" x14ac:dyDescent="0.25">
      <c r="A6" t="s">
        <v>21</v>
      </c>
      <c r="B6">
        <v>7.6803621338874847E-2</v>
      </c>
    </row>
    <row r="7" spans="1:2" x14ac:dyDescent="0.25">
      <c r="A7" t="s">
        <v>23</v>
      </c>
      <c r="B7">
        <v>0.11450219290610941</v>
      </c>
    </row>
    <row r="8" spans="1:2" x14ac:dyDescent="0.25">
      <c r="A8" t="s">
        <v>26</v>
      </c>
      <c r="B8">
        <v>0.10789708584182285</v>
      </c>
    </row>
    <row r="9" spans="1:2" x14ac:dyDescent="0.25">
      <c r="A9" t="s">
        <v>28</v>
      </c>
      <c r="B9">
        <v>0.10640539957644385</v>
      </c>
    </row>
    <row r="10" spans="1:2" x14ac:dyDescent="0.25">
      <c r="A10" t="s">
        <v>30</v>
      </c>
      <c r="B10">
        <v>6.7499757346615355E-2</v>
      </c>
    </row>
    <row r="11" spans="1:2" x14ac:dyDescent="0.25">
      <c r="A11" t="s">
        <v>23</v>
      </c>
      <c r="B11">
        <v>0.11450219290610941</v>
      </c>
    </row>
    <row r="12" spans="1:2" x14ac:dyDescent="0.25">
      <c r="A12" t="s">
        <v>32</v>
      </c>
      <c r="B12">
        <v>-8.1795910302183042E-2</v>
      </c>
    </row>
    <row r="13" spans="1:2" x14ac:dyDescent="0.25">
      <c r="A13" t="s">
        <v>35</v>
      </c>
      <c r="B13">
        <v>0.15700374880966469</v>
      </c>
    </row>
    <row r="14" spans="1:2" x14ac:dyDescent="0.25">
      <c r="A14" t="s">
        <v>37</v>
      </c>
      <c r="B14">
        <v>0.73236789371322664</v>
      </c>
    </row>
    <row r="15" spans="1:2" x14ac:dyDescent="0.25">
      <c r="A15" t="s">
        <v>39</v>
      </c>
      <c r="B15">
        <v>0.1906203596086497</v>
      </c>
    </row>
    <row r="16" spans="1:2" x14ac:dyDescent="0.25">
      <c r="A16" t="s">
        <v>41</v>
      </c>
      <c r="B16">
        <v>0.1906203596086497</v>
      </c>
    </row>
    <row r="17" spans="1:2" x14ac:dyDescent="0.25">
      <c r="A17" t="s">
        <v>43</v>
      </c>
      <c r="B17">
        <v>0.20701416938432612</v>
      </c>
    </row>
    <row r="18" spans="1:2" x14ac:dyDescent="0.25">
      <c r="A18" t="s">
        <v>45</v>
      </c>
      <c r="B18">
        <v>0.11332868530700327</v>
      </c>
    </row>
    <row r="19" spans="1:2" x14ac:dyDescent="0.25">
      <c r="A19" t="s">
        <v>23</v>
      </c>
      <c r="B19">
        <v>0.11450219290610941</v>
      </c>
    </row>
    <row r="20" spans="1:2" x14ac:dyDescent="0.25">
      <c r="A20" t="s">
        <v>47</v>
      </c>
      <c r="B20">
        <v>0.12221763272424911</v>
      </c>
    </row>
    <row r="21" spans="1:2" x14ac:dyDescent="0.25">
      <c r="A21" t="s">
        <v>23</v>
      </c>
      <c r="B21">
        <v>0.11450219290610941</v>
      </c>
    </row>
    <row r="22" spans="1:2" x14ac:dyDescent="0.25">
      <c r="A22" t="s">
        <v>49</v>
      </c>
      <c r="B22">
        <v>0.13250340192309235</v>
      </c>
    </row>
    <row r="23" spans="1:2" x14ac:dyDescent="0.25">
      <c r="A23" t="s">
        <v>51</v>
      </c>
      <c r="B23">
        <v>8.4396293972031286E-2</v>
      </c>
    </row>
    <row r="24" spans="1:2" x14ac:dyDescent="0.25">
      <c r="A24" t="s">
        <v>21</v>
      </c>
      <c r="B24">
        <v>7.6803621338874847E-2</v>
      </c>
    </row>
    <row r="25" spans="1:2" x14ac:dyDescent="0.25">
      <c r="A25" t="s">
        <v>53</v>
      </c>
      <c r="B25">
        <v>0.1536058457178206</v>
      </c>
    </row>
    <row r="26" spans="1:2" x14ac:dyDescent="0.25">
      <c r="A26" t="s">
        <v>55</v>
      </c>
      <c r="B26">
        <v>5.9495325577874202E-2</v>
      </c>
    </row>
    <row r="27" spans="1:2" x14ac:dyDescent="0.25">
      <c r="A27" t="s">
        <v>30</v>
      </c>
      <c r="B27">
        <v>6.7499757346615355E-2</v>
      </c>
    </row>
    <row r="28" spans="1:2" x14ac:dyDescent="0.25">
      <c r="A28" t="s">
        <v>57</v>
      </c>
      <c r="B28">
        <v>6.0195918171451521E-2</v>
      </c>
    </row>
    <row r="29" spans="1:2" x14ac:dyDescent="0.25">
      <c r="A29" t="s">
        <v>59</v>
      </c>
      <c r="B29">
        <v>5.1103866447210995E-2</v>
      </c>
    </row>
    <row r="30" spans="1:2" x14ac:dyDescent="0.25">
      <c r="A30" t="s">
        <v>61</v>
      </c>
      <c r="B30">
        <v>8.020180270955761E-2</v>
      </c>
    </row>
    <row r="31" spans="1:2" x14ac:dyDescent="0.25">
      <c r="A31" t="s">
        <v>63</v>
      </c>
      <c r="B31">
        <v>8.12968132619733E-2</v>
      </c>
    </row>
    <row r="32" spans="1:2" x14ac:dyDescent="0.25">
      <c r="A32" t="s">
        <v>65</v>
      </c>
      <c r="B32">
        <v>6.1903803314815133E-2</v>
      </c>
    </row>
    <row r="33" spans="1:2" x14ac:dyDescent="0.25">
      <c r="A33" t="s">
        <v>67</v>
      </c>
      <c r="B33">
        <v>5.7598872379398404E-2</v>
      </c>
    </row>
    <row r="34" spans="1:2" x14ac:dyDescent="0.25">
      <c r="A34" t="s">
        <v>69</v>
      </c>
      <c r="B34">
        <v>0.13970107095731404</v>
      </c>
    </row>
    <row r="35" spans="1:2" x14ac:dyDescent="0.25">
      <c r="A35" t="s">
        <v>71</v>
      </c>
      <c r="B35">
        <v>7.110131382605539E-2</v>
      </c>
    </row>
    <row r="36" spans="1:2" x14ac:dyDescent="0.25">
      <c r="A36" t="s">
        <v>73</v>
      </c>
      <c r="B36">
        <v>0.18232155679395459</v>
      </c>
    </row>
    <row r="37" spans="1:2" x14ac:dyDescent="0.25">
      <c r="A37" t="s">
        <v>75</v>
      </c>
      <c r="B37">
        <v>0.37156355643248301</v>
      </c>
    </row>
    <row r="38" spans="1:2" x14ac:dyDescent="0.25">
      <c r="A38" t="s">
        <v>77</v>
      </c>
      <c r="B38">
        <v>0.16551443847757333</v>
      </c>
    </row>
    <row r="39" spans="1:2" x14ac:dyDescent="0.25">
      <c r="A39" t="s">
        <v>79</v>
      </c>
      <c r="B39">
        <v>5.1595748643650373E-2</v>
      </c>
    </row>
    <row r="40" spans="1:2" x14ac:dyDescent="0.25">
      <c r="A40" t="s">
        <v>23</v>
      </c>
      <c r="B40">
        <v>0.11450219290610941</v>
      </c>
    </row>
    <row r="41" spans="1:2" x14ac:dyDescent="0.25">
      <c r="A41" t="s">
        <v>81</v>
      </c>
      <c r="B41">
        <v>-6.6396245639685436E-2</v>
      </c>
    </row>
    <row r="42" spans="1:2" x14ac:dyDescent="0.25">
      <c r="A42" t="s">
        <v>75</v>
      </c>
      <c r="B42">
        <v>-0.1180968348862122</v>
      </c>
    </row>
    <row r="43" spans="1:2" x14ac:dyDescent="0.25">
      <c r="A43" t="s">
        <v>49</v>
      </c>
      <c r="B43">
        <v>0.13250340192309235</v>
      </c>
    </row>
    <row r="44" spans="1:2" x14ac:dyDescent="0.25">
      <c r="A44" t="s">
        <v>84</v>
      </c>
      <c r="B44">
        <v>-5.3000013161705328E-2</v>
      </c>
    </row>
    <row r="45" spans="1:2" x14ac:dyDescent="0.25">
      <c r="A45" t="s">
        <v>86</v>
      </c>
      <c r="B45">
        <v>6.2796379489676882E-2</v>
      </c>
    </row>
    <row r="46" spans="1:2" x14ac:dyDescent="0.25">
      <c r="A46" t="s">
        <v>88</v>
      </c>
      <c r="B46">
        <v>-5.6697343678545224E-2</v>
      </c>
    </row>
    <row r="47" spans="1:2" x14ac:dyDescent="0.25">
      <c r="A47" t="s">
        <v>90</v>
      </c>
      <c r="B47">
        <v>5.7296737606108657E-2</v>
      </c>
    </row>
    <row r="48" spans="1:2" x14ac:dyDescent="0.25">
      <c r="A48" t="s">
        <v>92</v>
      </c>
      <c r="B48">
        <v>-6.5200073248255164E-2</v>
      </c>
    </row>
    <row r="49" spans="1:2" x14ac:dyDescent="0.25">
      <c r="A49" t="s">
        <v>61</v>
      </c>
      <c r="B49">
        <v>1.5085119938441398</v>
      </c>
    </row>
    <row r="50" spans="1:2" x14ac:dyDescent="0.25">
      <c r="A50" t="s">
        <v>97</v>
      </c>
      <c r="B50">
        <v>0.10536059565782317</v>
      </c>
    </row>
    <row r="51" spans="1:2" x14ac:dyDescent="0.25">
      <c r="A51" t="s">
        <v>23</v>
      </c>
      <c r="B51">
        <v>0.11450219290610941</v>
      </c>
    </row>
    <row r="52" spans="1:2" x14ac:dyDescent="0.25">
      <c r="A52" t="s">
        <v>100</v>
      </c>
      <c r="B52">
        <v>1.144222799920162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2023-03-31T05:02:50Z</dcterms:created>
  <dcterms:modified xsi:type="dcterms:W3CDTF">2023-03-31T05:37:06Z</dcterms:modified>
</cp:coreProperties>
</file>