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nmc\28th March 2023\"/>
    </mc:Choice>
  </mc:AlternateContent>
  <bookViews>
    <workbookView xWindow="480" yWindow="110" windowWidth="10520" windowHeight="8780" activeTab="2"/>
  </bookViews>
  <sheets>
    <sheet name="Sheet1" sheetId="1" r:id="rId1"/>
    <sheet name="Sheet2" sheetId="2" r:id="rId2"/>
    <sheet name="Sheet3" sheetId="4" r:id="rId3"/>
  </sheets>
  <definedNames>
    <definedName name="_xlnm._FilterDatabase" localSheetId="1" hidden="1">Sheet2!$A$1:$K$51</definedName>
    <definedName name="_xlnm._FilterDatabase" localSheetId="2" hidden="1">Sheet3!$A$1:$K$48</definedName>
  </definedNames>
  <calcPr calcId="162913"/>
</workbook>
</file>

<file path=xl/calcChain.xml><?xml version="1.0" encoding="utf-8"?>
<calcChain xmlns="http://schemas.openxmlformats.org/spreadsheetml/2006/main">
  <c r="O3" i="4" l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N3" i="4" l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2" i="4"/>
  <c r="O2" i="4" s="1"/>
  <c r="N52" i="4" s="1"/>
  <c r="M4" i="4"/>
  <c r="M3" i="4"/>
  <c r="P3" i="4" s="1"/>
  <c r="M5" i="4"/>
  <c r="M6" i="4"/>
  <c r="P6" i="4" s="1"/>
  <c r="M7" i="4"/>
  <c r="P7" i="4" s="1"/>
  <c r="M8" i="4"/>
  <c r="M9" i="4"/>
  <c r="M10" i="4"/>
  <c r="P10" i="4" s="1"/>
  <c r="M11" i="4"/>
  <c r="P11" i="4" s="1"/>
  <c r="M12" i="4"/>
  <c r="M13" i="4"/>
  <c r="M14" i="4"/>
  <c r="P14" i="4" s="1"/>
  <c r="M15" i="4"/>
  <c r="P15" i="4" s="1"/>
  <c r="M16" i="4"/>
  <c r="M17" i="4"/>
  <c r="M18" i="4"/>
  <c r="P18" i="4" s="1"/>
  <c r="M19" i="4"/>
  <c r="P19" i="4" s="1"/>
  <c r="M20" i="4"/>
  <c r="M21" i="4"/>
  <c r="M22" i="4"/>
  <c r="P22" i="4" s="1"/>
  <c r="M23" i="4"/>
  <c r="P23" i="4" s="1"/>
  <c r="M24" i="4"/>
  <c r="M25" i="4"/>
  <c r="M26" i="4"/>
  <c r="P26" i="4" s="1"/>
  <c r="M27" i="4"/>
  <c r="P27" i="4" s="1"/>
  <c r="M28" i="4"/>
  <c r="M29" i="4"/>
  <c r="M30" i="4"/>
  <c r="P30" i="4" s="1"/>
  <c r="M31" i="4"/>
  <c r="P31" i="4" s="1"/>
  <c r="M32" i="4"/>
  <c r="M33" i="4"/>
  <c r="M34" i="4"/>
  <c r="P34" i="4" s="1"/>
  <c r="M35" i="4"/>
  <c r="P35" i="4" s="1"/>
  <c r="M36" i="4"/>
  <c r="M37" i="4"/>
  <c r="M38" i="4"/>
  <c r="P38" i="4" s="1"/>
  <c r="M39" i="4"/>
  <c r="P39" i="4" s="1"/>
  <c r="M40" i="4"/>
  <c r="M41" i="4"/>
  <c r="M42" i="4"/>
  <c r="P42" i="4" s="1"/>
  <c r="M43" i="4"/>
  <c r="P43" i="4" s="1"/>
  <c r="M44" i="4"/>
  <c r="M45" i="4"/>
  <c r="M46" i="4"/>
  <c r="P46" i="4" s="1"/>
  <c r="M47" i="4"/>
  <c r="P47" i="4" s="1"/>
  <c r="M48" i="4"/>
  <c r="M2" i="4"/>
  <c r="P45" i="4" l="1"/>
  <c r="P37" i="4"/>
  <c r="P29" i="4"/>
  <c r="P21" i="4"/>
  <c r="Q21" i="4" s="1"/>
  <c r="P13" i="4"/>
  <c r="P5" i="4"/>
  <c r="P48" i="4"/>
  <c r="P44" i="4"/>
  <c r="Q44" i="4" s="1"/>
  <c r="P40" i="4"/>
  <c r="P36" i="4"/>
  <c r="P32" i="4"/>
  <c r="P28" i="4"/>
  <c r="Q28" i="4" s="1"/>
  <c r="P24" i="4"/>
  <c r="P20" i="4"/>
  <c r="P16" i="4"/>
  <c r="P12" i="4"/>
  <c r="Q12" i="4" s="1"/>
  <c r="P8" i="4"/>
  <c r="P2" i="4"/>
  <c r="P41" i="4"/>
  <c r="P33" i="4"/>
  <c r="Q33" i="4" s="1"/>
  <c r="P25" i="4"/>
  <c r="P17" i="4"/>
  <c r="P9" i="4"/>
  <c r="Q9" i="4" s="1"/>
  <c r="P4" i="4"/>
  <c r="Q4" i="4" s="1"/>
  <c r="Q13" i="4"/>
  <c r="Q2" i="4"/>
  <c r="Q42" i="4"/>
  <c r="Q34" i="4"/>
  <c r="Q26" i="4"/>
  <c r="Q18" i="4"/>
  <c r="Q10" i="4"/>
  <c r="Q41" i="4"/>
  <c r="Q25" i="4"/>
  <c r="Q48" i="4"/>
  <c r="Q40" i="4"/>
  <c r="Q36" i="4"/>
  <c r="Q32" i="4"/>
  <c r="Q24" i="4"/>
  <c r="Q20" i="4"/>
  <c r="Q16" i="4"/>
  <c r="Q8" i="4"/>
  <c r="Q3" i="4"/>
  <c r="Q43" i="4"/>
  <c r="Q39" i="4"/>
  <c r="Q31" i="4"/>
  <c r="Q23" i="4"/>
  <c r="Q15" i="4"/>
  <c r="Q7" i="4"/>
  <c r="Q46" i="4"/>
  <c r="Q38" i="4"/>
  <c r="Q30" i="4"/>
  <c r="Q22" i="4"/>
  <c r="Q14" i="4"/>
  <c r="Q17" i="4"/>
  <c r="Q37" i="4"/>
  <c r="Q5" i="4"/>
  <c r="Q47" i="4"/>
  <c r="Q35" i="4"/>
  <c r="Q27" i="4"/>
  <c r="Q19" i="4"/>
  <c r="Q11" i="4"/>
  <c r="Q6" i="4"/>
  <c r="Q45" i="4"/>
  <c r="Q29" i="4"/>
</calcChain>
</file>

<file path=xl/sharedStrings.xml><?xml version="1.0" encoding="utf-8"?>
<sst xmlns="http://schemas.openxmlformats.org/spreadsheetml/2006/main" count="1124" uniqueCount="334">
  <si>
    <t>Band</t>
  </si>
  <si>
    <t>rs-number</t>
  </si>
  <si>
    <t>Gene(s)</t>
  </si>
  <si>
    <t>Risk allele</t>
  </si>
  <si>
    <t>Risk allele frequency</t>
  </si>
  <si>
    <t>OR (95% CI)</t>
  </si>
  <si>
    <t>p-Value</t>
  </si>
  <si>
    <t>Reference (examples)</t>
  </si>
  <si>
    <t>1p13.3</t>
  </si>
  <si>
    <t>rs599839</t>
  </si>
  <si>
    <t>SORT1</t>
  </si>
  <si>
    <t>A</t>
  </si>
  <si>
    <r>
      <t>1.29 (1.18-1.40)</t>
    </r>
    <r>
      <rPr>
        <sz val="10"/>
        <color rgb="FF212121"/>
        <rFont val="Cambria"/>
        <family val="1"/>
      </rPr>
      <t>7</t>
    </r>
  </si>
  <si>
    <r>
      <t>4.05 × 10</t>
    </r>
    <r>
      <rPr>
        <sz val="10"/>
        <color rgb="FF212121"/>
        <rFont val="Cambria"/>
        <family val="1"/>
      </rPr>
      <t>−9</t>
    </r>
  </si>
  <si>
    <r>
      <t>7</t>
    </r>
    <r>
      <rPr>
        <sz val="9.65"/>
        <color rgb="FF212121"/>
        <rFont val="Cambria"/>
        <family val="1"/>
      </rPr>
      <t>, </t>
    </r>
    <r>
      <rPr>
        <u/>
        <sz val="9.65"/>
        <color rgb="FF376FAA"/>
        <rFont val="Cambria"/>
        <family val="1"/>
      </rPr>
      <t>17</t>
    </r>
    <r>
      <rPr>
        <sz val="9.65"/>
        <color rgb="FF212121"/>
        <rFont val="Cambria"/>
        <family val="1"/>
      </rPr>
      <t>, </t>
    </r>
    <r>
      <rPr>
        <u/>
        <sz val="9.65"/>
        <color rgb="FF376FAA"/>
        <rFont val="Cambria"/>
        <family val="1"/>
      </rPr>
      <t>22</t>
    </r>
  </si>
  <si>
    <t>1p32.2</t>
  </si>
  <si>
    <t>rs17114036</t>
  </si>
  <si>
    <t>PPAP2B</t>
  </si>
  <si>
    <r>
      <t>1.17 (1.13-1.22)</t>
    </r>
    <r>
      <rPr>
        <sz val="10"/>
        <color rgb="FF212121"/>
        <rFont val="Cambria"/>
        <family val="1"/>
      </rPr>
      <t>17</t>
    </r>
  </si>
  <si>
    <r>
      <t>3.81 × 10</t>
    </r>
    <r>
      <rPr>
        <sz val="10"/>
        <color rgb="FF212121"/>
        <rFont val="Cambria"/>
        <family val="1"/>
      </rPr>
      <t>−19</t>
    </r>
  </si>
  <si>
    <t>1p32.3</t>
  </si>
  <si>
    <t>rs11206510</t>
  </si>
  <si>
    <t>PCSK9</t>
  </si>
  <si>
    <t>T</t>
  </si>
  <si>
    <r>
      <t>1.15 (1.10-1.21)</t>
    </r>
    <r>
      <rPr>
        <sz val="10"/>
        <color rgb="FF212121"/>
        <rFont val="Cambria"/>
        <family val="1"/>
      </rPr>
      <t>22</t>
    </r>
  </si>
  <si>
    <r>
      <t>9.6 × 10</t>
    </r>
    <r>
      <rPr>
        <sz val="10"/>
        <color rgb="FF212121"/>
        <rFont val="Cambria"/>
        <family val="1"/>
      </rPr>
      <t>−9</t>
    </r>
  </si>
  <si>
    <t>1q21.3</t>
  </si>
  <si>
    <t>rs4845625</t>
  </si>
  <si>
    <t>IL6R</t>
  </si>
  <si>
    <r>
      <t>1.04 (1.02-1.07)</t>
    </r>
    <r>
      <rPr>
        <sz val="10"/>
        <color rgb="FF212121"/>
        <rFont val="Cambria"/>
        <family val="1"/>
      </rPr>
      <t>20</t>
    </r>
  </si>
  <si>
    <r>
      <t>3.55 × 10</t>
    </r>
    <r>
      <rPr>
        <sz val="10"/>
        <color rgb="FF212121"/>
        <rFont val="Cambria"/>
        <family val="1"/>
      </rPr>
      <t>−8</t>
    </r>
  </si>
  <si>
    <t>1q41</t>
  </si>
  <si>
    <t>rs17465637</t>
  </si>
  <si>
    <t>MIA3</t>
  </si>
  <si>
    <t>C</t>
  </si>
  <si>
    <r>
      <t>1.14 (1.10-1.19)</t>
    </r>
    <r>
      <rPr>
        <sz val="10"/>
        <color rgb="FF212121"/>
        <rFont val="Cambria"/>
        <family val="1"/>
      </rPr>
      <t>22</t>
    </r>
  </si>
  <si>
    <r>
      <t>1.4 × 10</t>
    </r>
    <r>
      <rPr>
        <sz val="10"/>
        <color rgb="FF212121"/>
        <rFont val="Cambria"/>
        <family val="1"/>
      </rPr>
      <t>−9</t>
    </r>
  </si>
  <si>
    <t>2p11.2</t>
  </si>
  <si>
    <t>rs1561198</t>
  </si>
  <si>
    <t>VAMP5-VAMP8-GGCX</t>
  </si>
  <si>
    <r>
      <t>1.05 (1.03-1.07)</t>
    </r>
    <r>
      <rPr>
        <sz val="10"/>
        <color rgb="FF212121"/>
        <rFont val="Cambria"/>
        <family val="1"/>
      </rPr>
      <t>20</t>
    </r>
  </si>
  <si>
    <r>
      <t>4.48 × 10</t>
    </r>
    <r>
      <rPr>
        <sz val="10"/>
        <color rgb="FF212121"/>
        <rFont val="Cambria"/>
        <family val="1"/>
      </rPr>
      <t>−9</t>
    </r>
  </si>
  <si>
    <t>2p21</t>
  </si>
  <si>
    <t>rs6544713</t>
  </si>
  <si>
    <t>ABCG5-ABCG8</t>
  </si>
  <si>
    <r>
      <t>1.06 (1.04-1.09)</t>
    </r>
    <r>
      <rPr>
        <sz val="10"/>
        <color rgb="FF212121"/>
        <rFont val="Cambria"/>
        <family val="1"/>
      </rPr>
      <t>20</t>
    </r>
  </si>
  <si>
    <r>
      <t>8.72 × 10</t>
    </r>
    <r>
      <rPr>
        <sz val="10"/>
        <color rgb="FF212121"/>
        <rFont val="Cambria"/>
        <family val="1"/>
      </rPr>
      <t>−10</t>
    </r>
  </si>
  <si>
    <r>
      <t>20</t>
    </r>
    <r>
      <rPr>
        <sz val="9.65"/>
        <color rgb="FF212121"/>
        <rFont val="Cambria"/>
        <family val="1"/>
      </rPr>
      <t>, </t>
    </r>
    <r>
      <rPr>
        <u/>
        <sz val="9.65"/>
        <color rgb="FF376FAA"/>
        <rFont val="Cambria"/>
        <family val="1"/>
      </rPr>
      <t>25</t>
    </r>
    <r>
      <rPr>
        <sz val="9.65"/>
        <color rgb="FF212121"/>
        <rFont val="Cambria"/>
        <family val="1"/>
      </rPr>
      <t>, </t>
    </r>
    <r>
      <rPr>
        <u/>
        <sz val="9.65"/>
        <color rgb="FF376FAA"/>
        <rFont val="Cambria"/>
        <family val="1"/>
      </rPr>
      <t>55</t>
    </r>
  </si>
  <si>
    <t>2p24.1</t>
  </si>
  <si>
    <t>rs2123536</t>
  </si>
  <si>
    <t>TTC32-WDR35</t>
  </si>
  <si>
    <r>
      <t>1.12 (1.08-1.16)</t>
    </r>
    <r>
      <rPr>
        <sz val="10"/>
        <color rgb="FF212121"/>
        <rFont val="Cambria"/>
        <family val="1"/>
      </rPr>
      <t>19</t>
    </r>
  </si>
  <si>
    <r>
      <t>6.83 × 10</t>
    </r>
    <r>
      <rPr>
        <sz val="10"/>
        <color rgb="FF212121"/>
        <rFont val="Cambria"/>
        <family val="1"/>
      </rPr>
      <t>−11</t>
    </r>
  </si>
  <si>
    <t>rs515135</t>
  </si>
  <si>
    <t>APOB</t>
  </si>
  <si>
    <t>G</t>
  </si>
  <si>
    <r>
      <t>1.08 (1.05-1.11)</t>
    </r>
    <r>
      <rPr>
        <sz val="10"/>
        <color rgb="FF212121"/>
        <rFont val="Cambria"/>
        <family val="1"/>
      </rPr>
      <t>20</t>
    </r>
  </si>
  <si>
    <r>
      <t>4.80 × 10</t>
    </r>
    <r>
      <rPr>
        <sz val="10"/>
        <color rgb="FF212121"/>
        <rFont val="Cambria"/>
        <family val="1"/>
      </rPr>
      <t>−10</t>
    </r>
  </si>
  <si>
    <t>2q22.3</t>
  </si>
  <si>
    <t>rs2252641</t>
  </si>
  <si>
    <t>ZEB2-AC074093.1</t>
  </si>
  <si>
    <r>
      <t>1.04(1.02-1.06)</t>
    </r>
    <r>
      <rPr>
        <sz val="10"/>
        <color rgb="FF212121"/>
        <rFont val="Cambria"/>
        <family val="1"/>
      </rPr>
      <t>20</t>
    </r>
  </si>
  <si>
    <r>
      <t>3.66 × 10</t>
    </r>
    <r>
      <rPr>
        <sz val="10"/>
        <color rgb="FF212121"/>
        <rFont val="Cambria"/>
        <family val="1"/>
      </rPr>
      <t>−8</t>
    </r>
  </si>
  <si>
    <t>2q33.2</t>
  </si>
  <si>
    <t>rs6725887</t>
  </si>
  <si>
    <t>WDR12</t>
  </si>
  <si>
    <r>
      <t>1.17 (1.11-1.23)</t>
    </r>
    <r>
      <rPr>
        <sz val="10"/>
        <color rgb="FF212121"/>
        <rFont val="Cambria"/>
        <family val="1"/>
      </rPr>
      <t>22</t>
    </r>
  </si>
  <si>
    <r>
      <t>1.3 × 10</t>
    </r>
    <r>
      <rPr>
        <sz val="10"/>
        <color rgb="FF212121"/>
        <rFont val="Cambria"/>
        <family val="1"/>
      </rPr>
      <t>−8</t>
    </r>
  </si>
  <si>
    <r>
      <t>17</t>
    </r>
    <r>
      <rPr>
        <sz val="9.65"/>
        <color rgb="FF212121"/>
        <rFont val="Cambria"/>
        <family val="1"/>
      </rPr>
      <t>, </t>
    </r>
    <r>
      <rPr>
        <u/>
        <sz val="9.65"/>
        <color rgb="FF376FAA"/>
        <rFont val="Cambria"/>
        <family val="1"/>
      </rPr>
      <t>22</t>
    </r>
  </si>
  <si>
    <t>3q22.3</t>
  </si>
  <si>
    <t>rs2306374</t>
  </si>
  <si>
    <t>MRAS</t>
  </si>
  <si>
    <r>
      <t>1.12 (1.07-1.16)</t>
    </r>
    <r>
      <rPr>
        <sz val="10"/>
        <color rgb="FF212121"/>
        <rFont val="Cambria"/>
        <family val="1"/>
      </rPr>
      <t>17</t>
    </r>
  </si>
  <si>
    <r>
      <t>3.34 × 10</t>
    </r>
    <r>
      <rPr>
        <sz val="10"/>
        <color rgb="FF212121"/>
        <rFont val="Cambria"/>
        <family val="1"/>
      </rPr>
      <t>−8</t>
    </r>
  </si>
  <si>
    <r>
      <t>17</t>
    </r>
    <r>
      <rPr>
        <sz val="9.65"/>
        <color rgb="FF212121"/>
        <rFont val="Cambria"/>
        <family val="1"/>
      </rPr>
      <t>, </t>
    </r>
    <r>
      <rPr>
        <u/>
        <sz val="9.65"/>
        <color rgb="FF376FAA"/>
        <rFont val="Cambria"/>
        <family val="1"/>
      </rPr>
      <t>21</t>
    </r>
  </si>
  <si>
    <t>4q31.22</t>
  </si>
  <si>
    <t>rs1878406</t>
  </si>
  <si>
    <t>EDNRA</t>
  </si>
  <si>
    <r>
      <t>1.06 (1.02-1.11)</t>
    </r>
    <r>
      <rPr>
        <sz val="10"/>
        <color rgb="FF212121"/>
        <rFont val="Cambria"/>
        <family val="1"/>
      </rPr>
      <t>20</t>
    </r>
  </si>
  <si>
    <r>
      <t>2.54 × 10</t>
    </r>
    <r>
      <rPr>
        <sz val="10"/>
        <color rgb="FF212121"/>
        <rFont val="Cambria"/>
        <family val="1"/>
      </rPr>
      <t>−8</t>
    </r>
  </si>
  <si>
    <t>4q32.1</t>
  </si>
  <si>
    <t>rs7692387</t>
  </si>
  <si>
    <t>GUCY1A3</t>
  </si>
  <si>
    <r>
      <t>1.06 (1.03-1.09)</t>
    </r>
    <r>
      <rPr>
        <sz val="10"/>
        <color rgb="FF212121"/>
        <rFont val="Cambria"/>
        <family val="1"/>
      </rPr>
      <t>20</t>
    </r>
  </si>
  <si>
    <r>
      <t>4.57 × 10</t>
    </r>
    <r>
      <rPr>
        <sz val="10"/>
        <color rgb="FF212121"/>
        <rFont val="Cambria"/>
        <family val="1"/>
      </rPr>
      <t>−9</t>
    </r>
  </si>
  <si>
    <r>
      <t>19</t>
    </r>
    <r>
      <rPr>
        <sz val="9.65"/>
        <color rgb="FF212121"/>
        <rFont val="Cambria"/>
        <family val="1"/>
      </rPr>
      <t>, </t>
    </r>
    <r>
      <rPr>
        <u/>
        <sz val="9.65"/>
        <color rgb="FF376FAA"/>
        <rFont val="Cambria"/>
        <family val="1"/>
      </rPr>
      <t>20</t>
    </r>
  </si>
  <si>
    <t>5q31.1</t>
  </si>
  <si>
    <t>rs273909</t>
  </si>
  <si>
    <t>SLC22A4-SLC22A5</t>
  </si>
  <si>
    <r>
      <t>1.09 (1.05-1.12)</t>
    </r>
    <r>
      <rPr>
        <sz val="10"/>
        <color rgb="FF212121"/>
        <rFont val="Cambria"/>
        <family val="1"/>
      </rPr>
      <t>20</t>
    </r>
  </si>
  <si>
    <r>
      <t>1.43 × 10</t>
    </r>
    <r>
      <rPr>
        <sz val="10"/>
        <color rgb="FF212121"/>
        <rFont val="Cambria"/>
        <family val="1"/>
      </rPr>
      <t>−8</t>
    </r>
  </si>
  <si>
    <t>6p21.2</t>
  </si>
  <si>
    <t>rs10947789</t>
  </si>
  <si>
    <t>KCNK5</t>
  </si>
  <si>
    <r>
      <t>1.06 (1.03-1.08)</t>
    </r>
    <r>
      <rPr>
        <sz val="10"/>
        <color rgb="FF212121"/>
        <rFont val="Cambria"/>
        <family val="1"/>
      </rPr>
      <t>20</t>
    </r>
  </si>
  <si>
    <r>
      <t>1.63 × 10</t>
    </r>
    <r>
      <rPr>
        <sz val="10"/>
        <color rgb="FF212121"/>
        <rFont val="Cambria"/>
        <family val="1"/>
      </rPr>
      <t>−8</t>
    </r>
  </si>
  <si>
    <t>6p21.31</t>
  </si>
  <si>
    <t>rs17609940</t>
  </si>
  <si>
    <t>ANKS1A</t>
  </si>
  <si>
    <r>
      <t>1.07 (1.05-1.10)</t>
    </r>
    <r>
      <rPr>
        <sz val="10"/>
        <color rgb="FF212121"/>
        <rFont val="Cambria"/>
        <family val="1"/>
      </rPr>
      <t>17</t>
    </r>
  </si>
  <si>
    <r>
      <t>1.36 × 10</t>
    </r>
    <r>
      <rPr>
        <sz val="10"/>
        <color rgb="FF212121"/>
        <rFont val="Cambria"/>
        <family val="1"/>
      </rPr>
      <t>−8</t>
    </r>
  </si>
  <si>
    <t>6p21.32</t>
  </si>
  <si>
    <t>rs9268402</t>
  </si>
  <si>
    <t>C6orf10-BTNL2</t>
  </si>
  <si>
    <r>
      <t>1.16 (1.12-1.20)</t>
    </r>
    <r>
      <rPr>
        <sz val="10"/>
        <color rgb="FF212121"/>
        <rFont val="Cambria"/>
        <family val="1"/>
      </rPr>
      <t>19</t>
    </r>
  </si>
  <si>
    <r>
      <t>2.77 × 10</t>
    </r>
    <r>
      <rPr>
        <sz val="10"/>
        <color rgb="FF212121"/>
        <rFont val="Cambria"/>
        <family val="1"/>
      </rPr>
      <t>−15</t>
    </r>
  </si>
  <si>
    <t>6p21.33</t>
  </si>
  <si>
    <t>rs3869109</t>
  </si>
  <si>
    <t>HLA-C, HLA-B, HCG27</t>
  </si>
  <si>
    <t>1 1456*</t>
  </si>
  <si>
    <r>
      <t>1.12 × 10</t>
    </r>
    <r>
      <rPr>
        <sz val="10"/>
        <color rgb="FF212121"/>
        <rFont val="Cambria"/>
        <family val="1"/>
      </rPr>
      <t>−9</t>
    </r>
  </si>
  <si>
    <t>6p24.1</t>
  </si>
  <si>
    <t>rs12526453</t>
  </si>
  <si>
    <t>PHACTR1</t>
  </si>
  <si>
    <r>
      <t>1.12 (1.08-1.17) </t>
    </r>
    <r>
      <rPr>
        <sz val="10"/>
        <color rgb="FF212121"/>
        <rFont val="Cambria"/>
        <family val="1"/>
      </rPr>
      <t>22</t>
    </r>
  </si>
  <si>
    <r>
      <t>1.3 × 10</t>
    </r>
    <r>
      <rPr>
        <sz val="10"/>
        <color rgb="FF212121"/>
        <rFont val="Cambria"/>
        <family val="1"/>
      </rPr>
      <t>−9</t>
    </r>
  </si>
  <si>
    <t>rs6903956</t>
  </si>
  <si>
    <t>C6orf105</t>
  </si>
  <si>
    <r>
      <t>1.65 (1.44-1.90)</t>
    </r>
    <r>
      <rPr>
        <sz val="10"/>
        <color rgb="FF212121"/>
        <rFont val="Cambria"/>
        <family val="1"/>
      </rPr>
      <t>57</t>
    </r>
  </si>
  <si>
    <r>
      <t>2.55 × 10</t>
    </r>
    <r>
      <rPr>
        <sz val="10"/>
        <color rgb="FF212121"/>
        <rFont val="Cambria"/>
        <family val="1"/>
      </rPr>
      <t>−13</t>
    </r>
  </si>
  <si>
    <t>6q23.2</t>
  </si>
  <si>
    <t>rs12190287</t>
  </si>
  <si>
    <t>TCF21</t>
  </si>
  <si>
    <r>
      <t>1.08 (1.06-1.10)</t>
    </r>
    <r>
      <rPr>
        <sz val="10"/>
        <color rgb="FF212121"/>
        <rFont val="Cambria"/>
        <family val="1"/>
      </rPr>
      <t>17</t>
    </r>
  </si>
  <si>
    <r>
      <t>1.07 × 10</t>
    </r>
    <r>
      <rPr>
        <sz val="10"/>
        <color rgb="FF212121"/>
        <rFont val="Cambria"/>
        <family val="1"/>
      </rPr>
      <t>−12</t>
    </r>
  </si>
  <si>
    <t>6q25.3</t>
  </si>
  <si>
    <t>rs3798220</t>
  </si>
  <si>
    <t>LPA</t>
  </si>
  <si>
    <r>
      <t>1.51 (1.33-1.70)</t>
    </r>
    <r>
      <rPr>
        <sz val="10"/>
        <color rgb="FF212121"/>
        <rFont val="Cambria"/>
        <family val="1"/>
      </rPr>
      <t>17</t>
    </r>
  </si>
  <si>
    <r>
      <t>3.00 × 10</t>
    </r>
    <r>
      <rPr>
        <sz val="10"/>
        <color rgb="FF212121"/>
        <rFont val="Cambria"/>
        <family val="1"/>
      </rPr>
      <t>−11</t>
    </r>
  </si>
  <si>
    <r>
      <t>17</t>
    </r>
    <r>
      <rPr>
        <sz val="9.65"/>
        <color rgb="FF212121"/>
        <rFont val="Cambria"/>
        <family val="1"/>
      </rPr>
      <t>, </t>
    </r>
    <r>
      <rPr>
        <u/>
        <sz val="9.65"/>
        <color rgb="FF376FAA"/>
        <rFont val="Cambria"/>
        <family val="1"/>
      </rPr>
      <t>23</t>
    </r>
  </si>
  <si>
    <t>6q26</t>
  </si>
  <si>
    <t>rs4252120</t>
  </si>
  <si>
    <t>PLG</t>
  </si>
  <si>
    <r>
      <t>5.00 × 10</t>
    </r>
    <r>
      <rPr>
        <sz val="10"/>
        <color rgb="FF212121"/>
        <rFont val="Cambria"/>
        <family val="1"/>
      </rPr>
      <t>−9</t>
    </r>
  </si>
  <si>
    <t>7p21.1</t>
  </si>
  <si>
    <t>rs2023938</t>
  </si>
  <si>
    <t>HDAC9</t>
  </si>
  <si>
    <r>
      <t>1.07 (1.04-1.11)</t>
    </r>
    <r>
      <rPr>
        <sz val="10"/>
        <color rgb="FF212121"/>
        <rFont val="Cambria"/>
        <family val="1"/>
      </rPr>
      <t>20</t>
    </r>
  </si>
  <si>
    <r>
      <t>4.94 × 10</t>
    </r>
    <r>
      <rPr>
        <sz val="10"/>
        <color rgb="FF212121"/>
        <rFont val="Cambria"/>
        <family val="1"/>
      </rPr>
      <t>−8</t>
    </r>
  </si>
  <si>
    <t>7q22.3</t>
  </si>
  <si>
    <t>rs10953541</t>
  </si>
  <si>
    <t>BCAP29</t>
  </si>
  <si>
    <r>
      <t>1.08 (1.05-1.11)</t>
    </r>
    <r>
      <rPr>
        <sz val="10"/>
        <color rgb="FF212121"/>
        <rFont val="Cambria"/>
        <family val="1"/>
      </rPr>
      <t>16</t>
    </r>
  </si>
  <si>
    <r>
      <t>3.12 × 10</t>
    </r>
    <r>
      <rPr>
        <sz val="10"/>
        <color rgb="FF212121"/>
        <rFont val="Cambria"/>
        <family val="1"/>
      </rPr>
      <t>−8</t>
    </r>
  </si>
  <si>
    <t>7q32.2</t>
  </si>
  <si>
    <t>rs11556924</t>
  </si>
  <si>
    <t>ZC3HC1</t>
  </si>
  <si>
    <r>
      <t>1.09 (1.07-1.12)</t>
    </r>
    <r>
      <rPr>
        <sz val="10"/>
        <color rgb="FF212121"/>
        <rFont val="Cambria"/>
        <family val="1"/>
      </rPr>
      <t>17</t>
    </r>
  </si>
  <si>
    <r>
      <t>9.18 × 10</t>
    </r>
    <r>
      <rPr>
        <sz val="10"/>
        <color rgb="FF212121"/>
        <rFont val="Cambria"/>
        <family val="1"/>
      </rPr>
      <t>−18</t>
    </r>
  </si>
  <si>
    <t>8p21.3</t>
  </si>
  <si>
    <t>rs264</t>
  </si>
  <si>
    <t>LPL</t>
  </si>
  <si>
    <r>
      <t>1.05 (1.02-1.08)</t>
    </r>
    <r>
      <rPr>
        <sz val="10"/>
        <color rgb="FF212121"/>
        <rFont val="Cambria"/>
        <family val="1"/>
      </rPr>
      <t>20</t>
    </r>
  </si>
  <si>
    <r>
      <t>5.06 × 10</t>
    </r>
    <r>
      <rPr>
        <sz val="10"/>
        <color rgb="FF212121"/>
        <rFont val="Cambria"/>
        <family val="1"/>
      </rPr>
      <t>−9</t>
    </r>
  </si>
  <si>
    <t>8q24.13</t>
  </si>
  <si>
    <t>rs2954029</t>
  </si>
  <si>
    <t>TRIB1</t>
  </si>
  <si>
    <r>
      <t>1.04 (1.02-1.06)</t>
    </r>
    <r>
      <rPr>
        <sz val="10"/>
        <color rgb="FF212121"/>
        <rFont val="Cambria"/>
        <family val="1"/>
      </rPr>
      <t>20</t>
    </r>
  </si>
  <si>
    <r>
      <t>4.53 × 10</t>
    </r>
    <r>
      <rPr>
        <sz val="10"/>
        <color rgb="FF212121"/>
        <rFont val="Cambria"/>
        <family val="1"/>
      </rPr>
      <t>−8</t>
    </r>
  </si>
  <si>
    <r>
      <t>20</t>
    </r>
    <r>
      <rPr>
        <sz val="9.65"/>
        <color rgb="FF212121"/>
        <rFont val="Cambria"/>
        <family val="1"/>
      </rPr>
      <t>, </t>
    </r>
    <r>
      <rPr>
        <u/>
        <sz val="9.65"/>
        <color rgb="FF376FAA"/>
        <rFont val="Cambria"/>
        <family val="1"/>
      </rPr>
      <t>25</t>
    </r>
  </si>
  <si>
    <t>9p21.3</t>
  </si>
  <si>
    <t>rs1333049</t>
  </si>
  <si>
    <t>CDKN2A, CDKN2B</t>
  </si>
  <si>
    <r>
      <t>1.37 (1.26-1.48)</t>
    </r>
    <r>
      <rPr>
        <sz val="10"/>
        <color rgb="FF212121"/>
        <rFont val="Cambria"/>
        <family val="1"/>
      </rPr>
      <t>7</t>
    </r>
  </si>
  <si>
    <r>
      <t>1.80 × 10</t>
    </r>
    <r>
      <rPr>
        <sz val="10"/>
        <color rgb="FF212121"/>
        <rFont val="Cambria"/>
        <family val="1"/>
      </rPr>
      <t>−14</t>
    </r>
  </si>
  <si>
    <t>9q34.2</t>
  </si>
  <si>
    <t>rs579459</t>
  </si>
  <si>
    <t>ABO</t>
  </si>
  <si>
    <r>
      <t>1.10 (1.07-1.13)</t>
    </r>
    <r>
      <rPr>
        <sz val="10"/>
        <color rgb="FF212121"/>
        <rFont val="Cambria"/>
        <family val="1"/>
      </rPr>
      <t>17</t>
    </r>
  </si>
  <si>
    <r>
      <t>4.08 × 10</t>
    </r>
    <r>
      <rPr>
        <sz val="10"/>
        <color rgb="FF212121"/>
        <rFont val="Cambria"/>
        <family val="1"/>
      </rPr>
      <t>−14</t>
    </r>
  </si>
  <si>
    <r>
      <t>17</t>
    </r>
    <r>
      <rPr>
        <sz val="9.65"/>
        <color rgb="FF212121"/>
        <rFont val="Cambria"/>
        <family val="1"/>
      </rPr>
      <t>, </t>
    </r>
    <r>
      <rPr>
        <u/>
        <sz val="9.65"/>
        <color rgb="FF376FAA"/>
        <rFont val="Cambria"/>
        <family val="1"/>
      </rPr>
      <t>55</t>
    </r>
    <r>
      <rPr>
        <sz val="9.65"/>
        <color rgb="FF212121"/>
        <rFont val="Cambria"/>
        <family val="1"/>
      </rPr>
      <t>, </t>
    </r>
    <r>
      <rPr>
        <u/>
        <sz val="9.65"/>
        <color rgb="FF376FAA"/>
        <rFont val="Cambria"/>
        <family val="1"/>
      </rPr>
      <t>58</t>
    </r>
  </si>
  <si>
    <t>10p11.23</t>
  </si>
  <si>
    <t>rs2505083</t>
  </si>
  <si>
    <t>KIAA1462</t>
  </si>
  <si>
    <r>
      <t>1.07 (1.04-1.09)</t>
    </r>
    <r>
      <rPr>
        <sz val="10"/>
        <color rgb="FF212121"/>
        <rFont val="Cambria"/>
        <family val="1"/>
      </rPr>
      <t>16</t>
    </r>
  </si>
  <si>
    <r>
      <t>3.87 × 10</t>
    </r>
    <r>
      <rPr>
        <sz val="10"/>
        <color rgb="FF212121"/>
        <rFont val="Cambria"/>
        <family val="1"/>
      </rPr>
      <t>−8</t>
    </r>
  </si>
  <si>
    <r>
      <t>16</t>
    </r>
    <r>
      <rPr>
        <sz val="9.65"/>
        <color rgb="FF212121"/>
        <rFont val="Cambria"/>
        <family val="1"/>
      </rPr>
      <t>, </t>
    </r>
    <r>
      <rPr>
        <u/>
        <sz val="9.65"/>
        <color rgb="FF376FAA"/>
        <rFont val="Cambria"/>
        <family val="1"/>
      </rPr>
      <t>18</t>
    </r>
  </si>
  <si>
    <t>10q11.21</t>
  </si>
  <si>
    <t>rs1746048</t>
  </si>
  <si>
    <t>CXCL12</t>
  </si>
  <si>
    <r>
      <t>1.17 (1.11-1.24)</t>
    </r>
    <r>
      <rPr>
        <sz val="10"/>
        <color rgb="FF212121"/>
        <rFont val="Cambria"/>
        <family val="1"/>
      </rPr>
      <t>22</t>
    </r>
  </si>
  <si>
    <r>
      <t>7.4 × 10</t>
    </r>
    <r>
      <rPr>
        <sz val="10"/>
        <color rgb="FF212121"/>
        <rFont val="Cambria"/>
        <family val="1"/>
      </rPr>
      <t>−9</t>
    </r>
  </si>
  <si>
    <t>10q23.31</t>
  </si>
  <si>
    <t>rs1412444</t>
  </si>
  <si>
    <t>LIPA</t>
  </si>
  <si>
    <r>
      <t>1.09 (1.07-1.12)</t>
    </r>
    <r>
      <rPr>
        <sz val="10"/>
        <color rgb="FF212121"/>
        <rFont val="Cambria"/>
        <family val="1"/>
      </rPr>
      <t>16</t>
    </r>
  </si>
  <si>
    <r>
      <t>2.76 × 10</t>
    </r>
    <r>
      <rPr>
        <sz val="10"/>
        <color rgb="FF212121"/>
        <rFont val="Cambria"/>
        <family val="1"/>
      </rPr>
      <t>−13</t>
    </r>
  </si>
  <si>
    <r>
      <t>16</t>
    </r>
    <r>
      <rPr>
        <sz val="9.65"/>
        <color rgb="FF212121"/>
        <rFont val="Cambria"/>
        <family val="1"/>
      </rPr>
      <t>, </t>
    </r>
    <r>
      <rPr>
        <u/>
        <sz val="9.65"/>
        <color rgb="FF376FAA"/>
        <rFont val="Cambria"/>
        <family val="1"/>
      </rPr>
      <t>25</t>
    </r>
    <r>
      <rPr>
        <sz val="9.65"/>
        <color rgb="FF212121"/>
        <rFont val="Cambria"/>
        <family val="1"/>
      </rPr>
      <t>, </t>
    </r>
    <r>
      <rPr>
        <u/>
        <sz val="9.65"/>
        <color rgb="FF376FAA"/>
        <rFont val="Cambria"/>
        <family val="1"/>
      </rPr>
      <t>59</t>
    </r>
  </si>
  <si>
    <t>10q24.32</t>
  </si>
  <si>
    <t>rs12413409</t>
  </si>
  <si>
    <t>CYP17A1, CNNM2,NT5C2</t>
  </si>
  <si>
    <r>
      <t>1.12 (1.08-1.16)</t>
    </r>
    <r>
      <rPr>
        <sz val="10"/>
        <color rgb="FF212121"/>
        <rFont val="Cambria"/>
        <family val="1"/>
      </rPr>
      <t>17</t>
    </r>
  </si>
  <si>
    <r>
      <t>1.03 × 10</t>
    </r>
    <r>
      <rPr>
        <sz val="10"/>
        <color rgb="FF212121"/>
        <rFont val="Cambria"/>
        <family val="1"/>
      </rPr>
      <t>−9</t>
    </r>
  </si>
  <si>
    <t>11q22.3</t>
  </si>
  <si>
    <t>rs974819</t>
  </si>
  <si>
    <t>PDGFD</t>
  </si>
  <si>
    <r>
      <t>2.41 × 10</t>
    </r>
    <r>
      <rPr>
        <sz val="10"/>
        <color rgb="FF212121"/>
        <rFont val="Cambria"/>
        <family val="1"/>
      </rPr>
      <t>−9</t>
    </r>
  </si>
  <si>
    <t>11q23.3</t>
  </si>
  <si>
    <t>rs964184</t>
  </si>
  <si>
    <t>ZNF259, APOA5-A4-C3-A1</t>
  </si>
  <si>
    <r>
      <t>1.13 (1.10-1.16)</t>
    </r>
    <r>
      <rPr>
        <sz val="10"/>
        <color rgb="FF212121"/>
        <rFont val="Cambria"/>
        <family val="1"/>
      </rPr>
      <t>17</t>
    </r>
  </si>
  <si>
    <r>
      <t>1.02 × 10</t>
    </r>
    <r>
      <rPr>
        <sz val="10"/>
        <color rgb="FF212121"/>
        <rFont val="Cambria"/>
        <family val="1"/>
      </rPr>
      <t>−17</t>
    </r>
  </si>
  <si>
    <t>12q21.33</t>
  </si>
  <si>
    <t>rs7136259</t>
  </si>
  <si>
    <t>ATP2B1</t>
  </si>
  <si>
    <r>
      <t>1.11 (1.08-1.15)</t>
    </r>
    <r>
      <rPr>
        <sz val="10"/>
        <color rgb="FF212121"/>
        <rFont val="Cambria"/>
        <family val="1"/>
      </rPr>
      <t>19</t>
    </r>
  </si>
  <si>
    <r>
      <t>5.68 × 10</t>
    </r>
    <r>
      <rPr>
        <sz val="10"/>
        <color rgb="FF212121"/>
        <rFont val="Cambria"/>
        <family val="1"/>
      </rPr>
      <t>−10</t>
    </r>
  </si>
  <si>
    <t>12q24.12</t>
  </si>
  <si>
    <t>rs3184504</t>
  </si>
  <si>
    <t>SH2B3</t>
  </si>
  <si>
    <r>
      <t>1.13 (1.08-1.18)</t>
    </r>
    <r>
      <rPr>
        <sz val="10"/>
        <color rgb="FF212121"/>
        <rFont val="Cambria"/>
        <family val="1"/>
      </rPr>
      <t>60</t>
    </r>
  </si>
  <si>
    <r>
      <t>8.6 × 10</t>
    </r>
    <r>
      <rPr>
        <sz val="10"/>
        <color rgb="FF212121"/>
        <rFont val="Cambria"/>
        <family val="1"/>
      </rPr>
      <t>−8</t>
    </r>
  </si>
  <si>
    <r>
      <t>20</t>
    </r>
    <r>
      <rPr>
        <sz val="9.65"/>
        <color rgb="FF212121"/>
        <rFont val="Cambria"/>
        <family val="1"/>
      </rPr>
      <t>, </t>
    </r>
    <r>
      <rPr>
        <u/>
        <sz val="9.65"/>
        <color rgb="FF376FAA"/>
        <rFont val="Cambria"/>
        <family val="1"/>
      </rPr>
      <t>60</t>
    </r>
  </si>
  <si>
    <t>13q12.3</t>
  </si>
  <si>
    <t>rs9319428</t>
  </si>
  <si>
    <t>FLT1</t>
  </si>
  <si>
    <r>
      <t>1.05 (1.03-1.08)</t>
    </r>
    <r>
      <rPr>
        <sz val="10"/>
        <color rgb="FF212121"/>
        <rFont val="Cambria"/>
        <family val="1"/>
      </rPr>
      <t>20</t>
    </r>
  </si>
  <si>
    <r>
      <t>1.01 × 10</t>
    </r>
    <r>
      <rPr>
        <sz val="10"/>
        <color rgb="FF212121"/>
        <rFont val="Cambria"/>
        <family val="1"/>
      </rPr>
      <t>−8</t>
    </r>
  </si>
  <si>
    <t>13q34</t>
  </si>
  <si>
    <t>rs4773144</t>
  </si>
  <si>
    <t>COL4A1,COL4A2</t>
  </si>
  <si>
    <r>
      <t>1.07 (1.05-1.09)</t>
    </r>
    <r>
      <rPr>
        <sz val="10"/>
        <color rgb="FF212121"/>
        <rFont val="Cambria"/>
        <family val="1"/>
      </rPr>
      <t>17</t>
    </r>
  </si>
  <si>
    <r>
      <t>3.84 × 10</t>
    </r>
    <r>
      <rPr>
        <sz val="10"/>
        <color rgb="FF212121"/>
        <rFont val="Cambria"/>
        <family val="1"/>
      </rPr>
      <t>−9</t>
    </r>
  </si>
  <si>
    <t>14q32.2</t>
  </si>
  <si>
    <t>rs2895811</t>
  </si>
  <si>
    <t>HHIPL1</t>
  </si>
  <si>
    <r>
      <t>1.14 × 10</t>
    </r>
    <r>
      <rPr>
        <sz val="10"/>
        <color rgb="FF212121"/>
        <rFont val="Cambria"/>
        <family val="1"/>
      </rPr>
      <t>−10</t>
    </r>
  </si>
  <si>
    <t>15q25.1</t>
  </si>
  <si>
    <t>rs3825807</t>
  </si>
  <si>
    <t>ADAMTS7</t>
  </si>
  <si>
    <r>
      <t>16</t>
    </r>
    <r>
      <rPr>
        <sz val="9.65"/>
        <color rgb="FF212121"/>
        <rFont val="Cambria"/>
        <family val="1"/>
      </rPr>
      <t>, </t>
    </r>
    <r>
      <rPr>
        <u/>
        <sz val="9.65"/>
        <color rgb="FF376FAA"/>
        <rFont val="Cambria"/>
        <family val="1"/>
      </rPr>
      <t>17</t>
    </r>
    <r>
      <rPr>
        <sz val="9.65"/>
        <color rgb="FF212121"/>
        <rFont val="Cambria"/>
        <family val="1"/>
      </rPr>
      <t>, </t>
    </r>
    <r>
      <rPr>
        <u/>
        <sz val="9.65"/>
        <color rgb="FF376FAA"/>
        <rFont val="Cambria"/>
        <family val="1"/>
      </rPr>
      <t>58</t>
    </r>
  </si>
  <si>
    <t>15q26.1</t>
  </si>
  <si>
    <t>rs17514846</t>
  </si>
  <si>
    <t>FURIN-FES</t>
  </si>
  <si>
    <r>
      <t>4.49 × 10</t>
    </r>
    <r>
      <rPr>
        <sz val="10"/>
        <color rgb="FF212121"/>
        <rFont val="Cambria"/>
        <family val="1"/>
      </rPr>
      <t>−10</t>
    </r>
  </si>
  <si>
    <t>17p11.2</t>
  </si>
  <si>
    <t>rs12936587</t>
  </si>
  <si>
    <t>RASD1,SMCR3,PEMT</t>
  </si>
  <si>
    <r>
      <t>4.45 × 10</t>
    </r>
    <r>
      <rPr>
        <sz val="10"/>
        <color rgb="FF212121"/>
        <rFont val="Cambria"/>
        <family val="1"/>
      </rPr>
      <t>−10</t>
    </r>
  </si>
  <si>
    <t>17p13.3</t>
  </si>
  <si>
    <t>rs216172</t>
  </si>
  <si>
    <t>SMG6, SRR</t>
  </si>
  <si>
    <r>
      <t>1.15 × 10</t>
    </r>
    <r>
      <rPr>
        <sz val="10"/>
        <color rgb="FF212121"/>
        <rFont val="Cambria"/>
        <family val="1"/>
      </rPr>
      <t>−9</t>
    </r>
  </si>
  <si>
    <t>17q21.32</t>
  </si>
  <si>
    <t>rs46522</t>
  </si>
  <si>
    <t>UBE2Z, GIP,ATP5G1, SNF8</t>
  </si>
  <si>
    <r>
      <t>1.06 (1.04-1.08)</t>
    </r>
    <r>
      <rPr>
        <sz val="10"/>
        <color rgb="FF212121"/>
        <rFont val="Cambria"/>
        <family val="1"/>
      </rPr>
      <t>17</t>
    </r>
  </si>
  <si>
    <r>
      <t>1.81 × 10</t>
    </r>
    <r>
      <rPr>
        <sz val="10"/>
        <color rgb="FF212121"/>
        <rFont val="Cambria"/>
        <family val="1"/>
      </rPr>
      <t>−8</t>
    </r>
  </si>
  <si>
    <t>19p13.2</t>
  </si>
  <si>
    <t>rs1122608</t>
  </si>
  <si>
    <t>LDLR</t>
  </si>
  <si>
    <r>
      <t>1.15 (1.10-1.20)</t>
    </r>
    <r>
      <rPr>
        <sz val="10"/>
        <color rgb="FF212121"/>
        <rFont val="Cambria"/>
        <family val="1"/>
      </rPr>
      <t>22</t>
    </r>
  </si>
  <si>
    <r>
      <t>1.9 × 10</t>
    </r>
    <r>
      <rPr>
        <sz val="10"/>
        <color rgb="FF212121"/>
        <rFont val="Cambria"/>
        <family val="1"/>
      </rPr>
      <t>−9</t>
    </r>
  </si>
  <si>
    <t>19q13.32</t>
  </si>
  <si>
    <t>rs2075650</t>
  </si>
  <si>
    <t>APOE/TOMM40</t>
  </si>
  <si>
    <r>
      <t>1.14 (1.09-1.19)</t>
    </r>
    <r>
      <rPr>
        <sz val="10"/>
        <color rgb="FF212121"/>
        <rFont val="Cambria"/>
        <family val="1"/>
      </rPr>
      <t>25</t>
    </r>
  </si>
  <si>
    <r>
      <t>3.2 × 10</t>
    </r>
    <r>
      <rPr>
        <sz val="10"/>
        <color rgb="FF212121"/>
        <rFont val="Cambria"/>
        <family val="1"/>
      </rPr>
      <t>−8</t>
    </r>
  </si>
  <si>
    <t>21q22.11</t>
  </si>
  <si>
    <t>rs9982601</t>
  </si>
  <si>
    <t>SLC5A3-MRPS6-KCNE2</t>
  </si>
  <si>
    <r>
      <t>1.20 (1.14-1.27)</t>
    </r>
    <r>
      <rPr>
        <sz val="10"/>
        <color rgb="FF212121"/>
        <rFont val="Cambria"/>
        <family val="1"/>
      </rPr>
      <t>22</t>
    </r>
  </si>
  <si>
    <r>
      <t>6.4 × 10</t>
    </r>
    <r>
      <rPr>
        <sz val="10"/>
        <color rgb="FF212121"/>
        <rFont val="Cambria"/>
        <family val="1"/>
      </rPr>
      <t>−11</t>
    </r>
  </si>
  <si>
    <t xml:space="preserve">OR </t>
  </si>
  <si>
    <t>95% CI)</t>
  </si>
  <si>
    <t>1.18-1.40)7</t>
  </si>
  <si>
    <t>1.13-1.22)17</t>
  </si>
  <si>
    <t>1.10-1.21)22</t>
  </si>
  <si>
    <t>1.02-1.07)20</t>
  </si>
  <si>
    <t>1.10-1.19)22</t>
  </si>
  <si>
    <t>1.03-1.07)20</t>
  </si>
  <si>
    <t>1.04-1.09)20</t>
  </si>
  <si>
    <t>1.08-1.16)19</t>
  </si>
  <si>
    <t>1.05-1.11)20</t>
  </si>
  <si>
    <t>1.02-1.06)20</t>
  </si>
  <si>
    <t>1.11-1.23)22</t>
  </si>
  <si>
    <t>1.07-1.16)17</t>
  </si>
  <si>
    <t>1.02-1.11)20</t>
  </si>
  <si>
    <t>1.03-1.09)20</t>
  </si>
  <si>
    <t>1.05-1.12)20</t>
  </si>
  <si>
    <t>1.03-1.08)20</t>
  </si>
  <si>
    <t>1.05-1.10)17</t>
  </si>
  <si>
    <t>1.12-1.20)19</t>
  </si>
  <si>
    <t>1.08-1.17) 22</t>
  </si>
  <si>
    <t>1.44-1.90)57</t>
  </si>
  <si>
    <t>1.06-1.10)17</t>
  </si>
  <si>
    <t>1.33-1.70)17</t>
  </si>
  <si>
    <t>1.04-1.11)20</t>
  </si>
  <si>
    <t>1.05-1.11)16</t>
  </si>
  <si>
    <t>1.07-1.12)17</t>
  </si>
  <si>
    <t>1.02-1.08)20</t>
  </si>
  <si>
    <t>1.26-1.48)7</t>
  </si>
  <si>
    <t>1.07-1.13)17</t>
  </si>
  <si>
    <t>1.04-1.09)16</t>
  </si>
  <si>
    <t>1.11-1.24)22</t>
  </si>
  <si>
    <t>1.07-1.12)16</t>
  </si>
  <si>
    <t>1.08-1.16)17</t>
  </si>
  <si>
    <t>1.10-1.16)17</t>
  </si>
  <si>
    <t>1.08-1.15)19</t>
  </si>
  <si>
    <t>1.08-1.18)60</t>
  </si>
  <si>
    <t>1.05-1.09)17</t>
  </si>
  <si>
    <t>1.04-1.08)17</t>
  </si>
  <si>
    <t>1.10-1.20)22</t>
  </si>
  <si>
    <t>1.09-1.19)25</t>
  </si>
  <si>
    <t>1.14-1.27)22</t>
  </si>
  <si>
    <t>[T/C]</t>
  </si>
  <si>
    <t>[T/G]</t>
  </si>
  <si>
    <t>[A/G]</t>
  </si>
  <si>
    <t>[C/G]</t>
  </si>
  <si>
    <t>1 .14</t>
  </si>
  <si>
    <t>[A/T]</t>
  </si>
  <si>
    <t>[G/C]</t>
  </si>
  <si>
    <t>NA</t>
  </si>
  <si>
    <t>V3md calls</t>
  </si>
  <si>
    <t>Genotype Call Dose 2</t>
  </si>
  <si>
    <t>Genotype call  Dose 1</t>
  </si>
  <si>
    <t>Genotype call Dose 0</t>
  </si>
  <si>
    <t>TT</t>
  </si>
  <si>
    <t>GG</t>
  </si>
  <si>
    <t>AA</t>
  </si>
  <si>
    <t>CC</t>
  </si>
  <si>
    <t>TC</t>
  </si>
  <si>
    <t>TG</t>
  </si>
  <si>
    <t>AG</t>
  </si>
  <si>
    <t>CG</t>
  </si>
  <si>
    <t>AT</t>
  </si>
  <si>
    <t>GC</t>
  </si>
  <si>
    <t>Insert Manual call</t>
  </si>
  <si>
    <t>CAD Genotype code</t>
  </si>
  <si>
    <t>Beta</t>
  </si>
  <si>
    <t>Population score</t>
  </si>
  <si>
    <t>Zero center score</t>
  </si>
  <si>
    <t>z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</si>
</sst>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9.65"/>
      <color rgb="FF212121"/>
      <name val="Cambria"/>
      <family val="1"/>
    </font>
    <font>
      <sz val="9.65"/>
      <color rgb="FF212121"/>
      <name val="Cambria"/>
      <family val="1"/>
    </font>
    <font>
      <sz val="10"/>
      <color rgb="FF212121"/>
      <name val="Cambria"/>
      <family val="1"/>
    </font>
    <font>
      <u/>
      <sz val="9.65"/>
      <color rgb="FF376FAA"/>
      <name val="Cambria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rgb="FF888888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5" fillId="2" borderId="2" xfId="1" applyFill="1" applyBorder="1" applyAlignment="1">
      <alignment horizontal="center" vertical="top" wrapText="1"/>
    </xf>
    <xf numFmtId="16" fontId="4" fillId="2" borderId="2" xfId="0" applyNumberFormat="1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0" fillId="0" borderId="2" xfId="0" applyBorder="1"/>
    <xf numFmtId="0" fontId="2" fillId="3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1" fillId="5" borderId="2" xfId="0" applyFont="1" applyFill="1" applyBorder="1" applyAlignment="1">
      <alignment horizontal="center" vertical="top" wrapText="1"/>
    </xf>
    <xf numFmtId="0" fontId="2" fillId="5" borderId="2" xfId="0" applyFont="1" applyFill="1" applyBorder="1" applyAlignment="1">
      <alignment horizontal="center" vertical="top" wrapText="1"/>
    </xf>
    <xf numFmtId="0" fontId="1" fillId="6" borderId="2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0" fillId="4" borderId="2" xfId="0" applyFill="1" applyBorder="1" applyAlignment="1">
      <alignment vertical="top"/>
    </xf>
    <xf numFmtId="0" fontId="0" fillId="0" borderId="2" xfId="0" applyBorder="1" applyAlignment="1">
      <alignment vertical="top"/>
    </xf>
    <xf numFmtId="0" fontId="6" fillId="0" borderId="2" xfId="0" applyFont="1" applyBorder="1" applyAlignment="1">
      <alignment horizontal="center" vertical="top"/>
    </xf>
    <xf numFmtId="0" fontId="0" fillId="0" borderId="2" xfId="0" applyFill="1" applyBorder="1" applyAlignment="1">
      <alignment vertical="top"/>
    </xf>
    <xf numFmtId="0" fontId="6" fillId="0" borderId="2" xfId="0" applyFont="1" applyFill="1" applyBorder="1" applyAlignment="1">
      <alignment horizontal="left" vertical="top"/>
    </xf>
    <xf numFmtId="0" fontId="0" fillId="0" borderId="2" xfId="0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pmc/articles/PMC3881185/" TargetMode="External"/><Relationship Id="rId13" Type="http://schemas.openxmlformats.org/officeDocument/2006/relationships/hyperlink" Target="https://www.ncbi.nlm.nih.gov/pmc/articles/PMC3881185/" TargetMode="External"/><Relationship Id="rId18" Type="http://schemas.openxmlformats.org/officeDocument/2006/relationships/hyperlink" Target="https://www.ncbi.nlm.nih.gov/pmc/articles/PMC3881185/" TargetMode="External"/><Relationship Id="rId26" Type="http://schemas.openxmlformats.org/officeDocument/2006/relationships/hyperlink" Target="https://www.ncbi.nlm.nih.gov/pmc/articles/PMC3881185/" TargetMode="External"/><Relationship Id="rId3" Type="http://schemas.openxmlformats.org/officeDocument/2006/relationships/hyperlink" Target="https://www.ncbi.nlm.nih.gov/pmc/articles/PMC3881185/" TargetMode="External"/><Relationship Id="rId21" Type="http://schemas.openxmlformats.org/officeDocument/2006/relationships/hyperlink" Target="https://www.ncbi.nlm.nih.gov/pmc/articles/PMC3881185/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www.ncbi.nlm.nih.gov/nuccore/AC074093.1" TargetMode="External"/><Relationship Id="rId12" Type="http://schemas.openxmlformats.org/officeDocument/2006/relationships/hyperlink" Target="https://www.ncbi.nlm.nih.gov/pmc/articles/PMC3881185/" TargetMode="External"/><Relationship Id="rId17" Type="http://schemas.openxmlformats.org/officeDocument/2006/relationships/hyperlink" Target="https://www.ncbi.nlm.nih.gov/pmc/articles/PMC3881185/" TargetMode="External"/><Relationship Id="rId25" Type="http://schemas.openxmlformats.org/officeDocument/2006/relationships/hyperlink" Target="https://www.ncbi.nlm.nih.gov/pmc/articles/PMC3881185/" TargetMode="External"/><Relationship Id="rId33" Type="http://schemas.openxmlformats.org/officeDocument/2006/relationships/hyperlink" Target="https://www.ncbi.nlm.nih.gov/pmc/articles/PMC3881185/" TargetMode="External"/><Relationship Id="rId2" Type="http://schemas.openxmlformats.org/officeDocument/2006/relationships/hyperlink" Target="https://www.ncbi.nlm.nih.gov/pmc/articles/PMC3881185/" TargetMode="External"/><Relationship Id="rId16" Type="http://schemas.openxmlformats.org/officeDocument/2006/relationships/hyperlink" Target="https://www.ncbi.nlm.nih.gov/pmc/articles/PMC3881185/" TargetMode="External"/><Relationship Id="rId20" Type="http://schemas.openxmlformats.org/officeDocument/2006/relationships/hyperlink" Target="https://www.ncbi.nlm.nih.gov/pmc/articles/PMC3881185/" TargetMode="External"/><Relationship Id="rId29" Type="http://schemas.openxmlformats.org/officeDocument/2006/relationships/hyperlink" Target="https://www.ncbi.nlm.nih.gov/pmc/articles/PMC3881185/" TargetMode="External"/><Relationship Id="rId1" Type="http://schemas.openxmlformats.org/officeDocument/2006/relationships/hyperlink" Target="https://www.ncbi.nlm.nih.gov/pmc/articles/PMC3881185/" TargetMode="External"/><Relationship Id="rId6" Type="http://schemas.openxmlformats.org/officeDocument/2006/relationships/hyperlink" Target="https://www.ncbi.nlm.nih.gov/pmc/articles/PMC3881185/" TargetMode="External"/><Relationship Id="rId11" Type="http://schemas.openxmlformats.org/officeDocument/2006/relationships/hyperlink" Target="https://www.ncbi.nlm.nih.gov/pmc/articles/PMC3881185/" TargetMode="External"/><Relationship Id="rId24" Type="http://schemas.openxmlformats.org/officeDocument/2006/relationships/hyperlink" Target="https://www.ncbi.nlm.nih.gov/pmc/articles/PMC3881185/" TargetMode="External"/><Relationship Id="rId32" Type="http://schemas.openxmlformats.org/officeDocument/2006/relationships/hyperlink" Target="https://www.ncbi.nlm.nih.gov/pmc/articles/PMC3881185/" TargetMode="External"/><Relationship Id="rId5" Type="http://schemas.openxmlformats.org/officeDocument/2006/relationships/hyperlink" Target="https://www.ncbi.nlm.nih.gov/pmc/articles/PMC3881185/" TargetMode="External"/><Relationship Id="rId15" Type="http://schemas.openxmlformats.org/officeDocument/2006/relationships/hyperlink" Target="https://www.ncbi.nlm.nih.gov/pmc/articles/PMC3881185/" TargetMode="External"/><Relationship Id="rId23" Type="http://schemas.openxmlformats.org/officeDocument/2006/relationships/hyperlink" Target="https://www.ncbi.nlm.nih.gov/pmc/articles/PMC3881185/" TargetMode="External"/><Relationship Id="rId28" Type="http://schemas.openxmlformats.org/officeDocument/2006/relationships/hyperlink" Target="https://www.ncbi.nlm.nih.gov/pmc/articles/PMC3881185/" TargetMode="External"/><Relationship Id="rId10" Type="http://schemas.openxmlformats.org/officeDocument/2006/relationships/hyperlink" Target="https://www.ncbi.nlm.nih.gov/pmc/articles/PMC3881185/" TargetMode="External"/><Relationship Id="rId19" Type="http://schemas.openxmlformats.org/officeDocument/2006/relationships/hyperlink" Target="https://www.ncbi.nlm.nih.gov/pmc/articles/PMC3881185/" TargetMode="External"/><Relationship Id="rId31" Type="http://schemas.openxmlformats.org/officeDocument/2006/relationships/hyperlink" Target="https://www.ncbi.nlm.nih.gov/pmc/articles/PMC3881185/" TargetMode="External"/><Relationship Id="rId4" Type="http://schemas.openxmlformats.org/officeDocument/2006/relationships/hyperlink" Target="https://www.ncbi.nlm.nih.gov/pmc/articles/PMC3881185/" TargetMode="External"/><Relationship Id="rId9" Type="http://schemas.openxmlformats.org/officeDocument/2006/relationships/hyperlink" Target="https://www.ncbi.nlm.nih.gov/pmc/articles/PMC3881185/" TargetMode="External"/><Relationship Id="rId14" Type="http://schemas.openxmlformats.org/officeDocument/2006/relationships/hyperlink" Target="https://www.ncbi.nlm.nih.gov/pmc/articles/PMC3881185/table/T1/?report=objectonly" TargetMode="External"/><Relationship Id="rId22" Type="http://schemas.openxmlformats.org/officeDocument/2006/relationships/hyperlink" Target="https://www.ncbi.nlm.nih.gov/pmc/articles/PMC3881185/" TargetMode="External"/><Relationship Id="rId27" Type="http://schemas.openxmlformats.org/officeDocument/2006/relationships/hyperlink" Target="https://www.ncbi.nlm.nih.gov/pmc/articles/PMC3881185/" TargetMode="External"/><Relationship Id="rId30" Type="http://schemas.openxmlformats.org/officeDocument/2006/relationships/hyperlink" Target="https://www.ncbi.nlm.nih.gov/pmc/articles/PMC3881185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ncbi.nlm.nih.gov/pmc/articles/PMC3881185/table/T1/?report=objectonly" TargetMode="External"/><Relationship Id="rId1" Type="http://schemas.openxmlformats.org/officeDocument/2006/relationships/hyperlink" Target="https://www.ncbi.nlm.nih.gov/nuccore/AC074093.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ncbi.nlm.nih.gov/nuccore/AC074093.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opLeftCell="A12" workbookViewId="0">
      <selection activeCell="F20" sqref="F20"/>
    </sheetView>
  </sheetViews>
  <sheetFormatPr defaultRowHeight="14.5" x14ac:dyDescent="0.35"/>
  <cols>
    <col min="2" max="2" width="17.7265625" customWidth="1"/>
    <col min="5" max="5" width="10.7265625" customWidth="1"/>
  </cols>
  <sheetData>
    <row r="1" spans="1:8" ht="4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8" ht="24.5" x14ac:dyDescent="0.35">
      <c r="A2" s="2" t="s">
        <v>8</v>
      </c>
      <c r="B2" s="2" t="s">
        <v>9</v>
      </c>
      <c r="C2" s="2" t="s">
        <v>10</v>
      </c>
      <c r="D2" s="2" t="s">
        <v>11</v>
      </c>
      <c r="E2" s="2">
        <v>0.77</v>
      </c>
      <c r="F2" s="2" t="s">
        <v>12</v>
      </c>
      <c r="G2" s="2" t="s">
        <v>13</v>
      </c>
      <c r="H2" s="3" t="s">
        <v>14</v>
      </c>
    </row>
    <row r="3" spans="1:8" ht="24.5" x14ac:dyDescent="0.35">
      <c r="A3" s="2" t="s">
        <v>15</v>
      </c>
      <c r="B3" s="2" t="s">
        <v>16</v>
      </c>
      <c r="C3" s="2" t="s">
        <v>17</v>
      </c>
      <c r="D3" s="2" t="s">
        <v>11</v>
      </c>
      <c r="E3" s="2">
        <v>0.91</v>
      </c>
      <c r="F3" s="2" t="s">
        <v>18</v>
      </c>
      <c r="G3" s="2" t="s">
        <v>19</v>
      </c>
      <c r="H3" s="4">
        <v>17</v>
      </c>
    </row>
    <row r="4" spans="1:8" ht="24.5" x14ac:dyDescent="0.35">
      <c r="A4" s="2" t="s">
        <v>20</v>
      </c>
      <c r="B4" s="2" t="s">
        <v>21</v>
      </c>
      <c r="C4" s="2" t="s">
        <v>22</v>
      </c>
      <c r="D4" s="2" t="s">
        <v>23</v>
      </c>
      <c r="E4" s="2">
        <v>0.81</v>
      </c>
      <c r="F4" s="2" t="s">
        <v>24</v>
      </c>
      <c r="G4" s="2" t="s">
        <v>25</v>
      </c>
      <c r="H4" s="4">
        <v>22</v>
      </c>
    </row>
    <row r="5" spans="1:8" ht="24.5" x14ac:dyDescent="0.35">
      <c r="A5" s="2" t="s">
        <v>26</v>
      </c>
      <c r="B5" s="2" t="s">
        <v>27</v>
      </c>
      <c r="C5" s="2" t="s">
        <v>28</v>
      </c>
      <c r="D5" s="2" t="s">
        <v>23</v>
      </c>
      <c r="E5" s="2">
        <v>0.47</v>
      </c>
      <c r="F5" s="2" t="s">
        <v>29</v>
      </c>
      <c r="G5" s="2" t="s">
        <v>30</v>
      </c>
      <c r="H5" s="4">
        <v>20</v>
      </c>
    </row>
    <row r="6" spans="1:8" ht="24.5" x14ac:dyDescent="0.35">
      <c r="A6" s="2" t="s">
        <v>31</v>
      </c>
      <c r="B6" s="2" t="s">
        <v>32</v>
      </c>
      <c r="C6" s="2" t="s">
        <v>33</v>
      </c>
      <c r="D6" s="2" t="s">
        <v>34</v>
      </c>
      <c r="E6" s="2">
        <v>0.72</v>
      </c>
      <c r="F6" s="2" t="s">
        <v>35</v>
      </c>
      <c r="G6" s="2" t="s">
        <v>36</v>
      </c>
      <c r="H6" s="3" t="s">
        <v>14</v>
      </c>
    </row>
    <row r="7" spans="1:8" ht="36" x14ac:dyDescent="0.35">
      <c r="A7" s="2" t="s">
        <v>37</v>
      </c>
      <c r="B7" s="2" t="s">
        <v>38</v>
      </c>
      <c r="C7" s="2" t="s">
        <v>39</v>
      </c>
      <c r="D7" s="2" t="s">
        <v>11</v>
      </c>
      <c r="E7" s="2">
        <v>0.45</v>
      </c>
      <c r="F7" s="2" t="s">
        <v>40</v>
      </c>
      <c r="G7" s="2" t="s">
        <v>41</v>
      </c>
      <c r="H7" s="4">
        <v>20</v>
      </c>
    </row>
    <row r="8" spans="1:8" ht="24.5" x14ac:dyDescent="0.35">
      <c r="A8" s="2" t="s">
        <v>42</v>
      </c>
      <c r="B8" s="2" t="s">
        <v>43</v>
      </c>
      <c r="C8" s="2" t="s">
        <v>44</v>
      </c>
      <c r="D8" s="2" t="s">
        <v>23</v>
      </c>
      <c r="E8" s="2">
        <v>0.3</v>
      </c>
      <c r="F8" s="2" t="s">
        <v>45</v>
      </c>
      <c r="G8" s="2" t="s">
        <v>46</v>
      </c>
      <c r="H8" s="3" t="s">
        <v>47</v>
      </c>
    </row>
    <row r="9" spans="1:8" ht="24.5" x14ac:dyDescent="0.35">
      <c r="A9" s="2" t="s">
        <v>48</v>
      </c>
      <c r="B9" s="2" t="s">
        <v>49</v>
      </c>
      <c r="C9" s="2" t="s">
        <v>50</v>
      </c>
      <c r="D9" s="2" t="s">
        <v>23</v>
      </c>
      <c r="E9" s="2">
        <v>0.39</v>
      </c>
      <c r="F9" s="2" t="s">
        <v>51</v>
      </c>
      <c r="G9" s="2" t="s">
        <v>52</v>
      </c>
      <c r="H9" s="4">
        <v>19</v>
      </c>
    </row>
    <row r="10" spans="1:8" ht="24.5" x14ac:dyDescent="0.35">
      <c r="A10" s="2" t="s">
        <v>48</v>
      </c>
      <c r="B10" s="2" t="s">
        <v>53</v>
      </c>
      <c r="C10" s="2" t="s">
        <v>54</v>
      </c>
      <c r="D10" s="2" t="s">
        <v>55</v>
      </c>
      <c r="E10" s="2">
        <v>0.83</v>
      </c>
      <c r="F10" s="2" t="s">
        <v>56</v>
      </c>
      <c r="G10" s="2" t="s">
        <v>57</v>
      </c>
      <c r="H10" s="4">
        <v>20</v>
      </c>
    </row>
    <row r="11" spans="1:8" ht="36" x14ac:dyDescent="0.35">
      <c r="A11" s="2" t="s">
        <v>58</v>
      </c>
      <c r="B11" s="2" t="s">
        <v>59</v>
      </c>
      <c r="C11" s="2" t="s">
        <v>60</v>
      </c>
      <c r="D11" s="2" t="s">
        <v>55</v>
      </c>
      <c r="E11" s="2">
        <v>0.46</v>
      </c>
      <c r="F11" s="2" t="s">
        <v>61</v>
      </c>
      <c r="G11" s="2" t="s">
        <v>62</v>
      </c>
      <c r="H11" s="4">
        <v>20</v>
      </c>
    </row>
    <row r="12" spans="1:8" ht="24.5" x14ac:dyDescent="0.35">
      <c r="A12" s="2" t="s">
        <v>63</v>
      </c>
      <c r="B12" s="2" t="s">
        <v>64</v>
      </c>
      <c r="C12" s="2" t="s">
        <v>65</v>
      </c>
      <c r="D12" s="2" t="s">
        <v>34</v>
      </c>
      <c r="E12" s="2">
        <v>0.14000000000000001</v>
      </c>
      <c r="F12" s="2" t="s">
        <v>66</v>
      </c>
      <c r="G12" s="2" t="s">
        <v>67</v>
      </c>
      <c r="H12" s="3" t="s">
        <v>68</v>
      </c>
    </row>
    <row r="13" spans="1:8" ht="24.5" x14ac:dyDescent="0.35">
      <c r="A13" s="2" t="s">
        <v>69</v>
      </c>
      <c r="B13" s="2" t="s">
        <v>70</v>
      </c>
      <c r="C13" s="2" t="s">
        <v>71</v>
      </c>
      <c r="D13" s="2" t="s">
        <v>34</v>
      </c>
      <c r="E13" s="2">
        <v>0.18</v>
      </c>
      <c r="F13" s="2" t="s">
        <v>72</v>
      </c>
      <c r="G13" s="2" t="s">
        <v>73</v>
      </c>
      <c r="H13" s="3" t="s">
        <v>74</v>
      </c>
    </row>
    <row r="14" spans="1:8" ht="24.5" x14ac:dyDescent="0.35">
      <c r="A14" s="2" t="s">
        <v>75</v>
      </c>
      <c r="B14" s="2" t="s">
        <v>76</v>
      </c>
      <c r="C14" s="2" t="s">
        <v>77</v>
      </c>
      <c r="D14" s="2" t="s">
        <v>23</v>
      </c>
      <c r="E14" s="2">
        <v>0.15</v>
      </c>
      <c r="F14" s="2" t="s">
        <v>78</v>
      </c>
      <c r="G14" s="2" t="s">
        <v>79</v>
      </c>
      <c r="H14" s="4">
        <v>20</v>
      </c>
    </row>
    <row r="15" spans="1:8" ht="24.5" x14ac:dyDescent="0.35">
      <c r="A15" s="2" t="s">
        <v>80</v>
      </c>
      <c r="B15" s="2" t="s">
        <v>81</v>
      </c>
      <c r="C15" s="2" t="s">
        <v>82</v>
      </c>
      <c r="D15" s="2" t="s">
        <v>55</v>
      </c>
      <c r="E15" s="2">
        <v>0.81</v>
      </c>
      <c r="F15" s="2" t="s">
        <v>83</v>
      </c>
      <c r="G15" s="2" t="s">
        <v>84</v>
      </c>
      <c r="H15" s="3" t="s">
        <v>85</v>
      </c>
    </row>
    <row r="16" spans="1:8" ht="24.5" x14ac:dyDescent="0.35">
      <c r="A16" s="2" t="s">
        <v>86</v>
      </c>
      <c r="B16" s="2" t="s">
        <v>87</v>
      </c>
      <c r="C16" s="2" t="s">
        <v>88</v>
      </c>
      <c r="D16" s="2" t="s">
        <v>34</v>
      </c>
      <c r="E16" s="2">
        <v>0.14000000000000001</v>
      </c>
      <c r="F16" s="2" t="s">
        <v>89</v>
      </c>
      <c r="G16" s="2" t="s">
        <v>90</v>
      </c>
      <c r="H16" s="4">
        <v>20</v>
      </c>
    </row>
    <row r="17" spans="1:8" ht="24.5" x14ac:dyDescent="0.35">
      <c r="A17" s="2" t="s">
        <v>91</v>
      </c>
      <c r="B17" s="2" t="s">
        <v>92</v>
      </c>
      <c r="C17" s="2" t="s">
        <v>93</v>
      </c>
      <c r="D17" s="2" t="s">
        <v>23</v>
      </c>
      <c r="E17" s="2">
        <v>0.76</v>
      </c>
      <c r="F17" s="2" t="s">
        <v>94</v>
      </c>
      <c r="G17" s="2" t="s">
        <v>95</v>
      </c>
      <c r="H17" s="4">
        <v>20</v>
      </c>
    </row>
    <row r="18" spans="1:8" ht="24.5" x14ac:dyDescent="0.35">
      <c r="A18" s="2" t="s">
        <v>96</v>
      </c>
      <c r="B18" s="2" t="s">
        <v>97</v>
      </c>
      <c r="C18" s="2" t="s">
        <v>98</v>
      </c>
      <c r="D18" s="2" t="s">
        <v>55</v>
      </c>
      <c r="E18" s="2">
        <v>0.75</v>
      </c>
      <c r="F18" s="2" t="s">
        <v>99</v>
      </c>
      <c r="G18" s="2" t="s">
        <v>100</v>
      </c>
      <c r="H18" s="4">
        <v>17</v>
      </c>
    </row>
    <row r="19" spans="1:8" ht="24.5" x14ac:dyDescent="0.35">
      <c r="A19" s="2" t="s">
        <v>101</v>
      </c>
      <c r="B19" s="2" t="s">
        <v>102</v>
      </c>
      <c r="C19" s="2" t="s">
        <v>103</v>
      </c>
      <c r="D19" s="2" t="s">
        <v>55</v>
      </c>
      <c r="E19" s="2">
        <v>0.59</v>
      </c>
      <c r="F19" s="2" t="s">
        <v>104</v>
      </c>
      <c r="G19" s="2" t="s">
        <v>105</v>
      </c>
      <c r="H19" s="4">
        <v>19</v>
      </c>
    </row>
    <row r="20" spans="1:8" ht="36" x14ac:dyDescent="0.35">
      <c r="A20" s="2" t="s">
        <v>106</v>
      </c>
      <c r="B20" s="2" t="s">
        <v>107</v>
      </c>
      <c r="C20" s="2" t="s">
        <v>108</v>
      </c>
      <c r="D20" s="2" t="s">
        <v>55</v>
      </c>
      <c r="E20" s="2">
        <v>0.55000000000000004</v>
      </c>
      <c r="F20" s="2" t="s">
        <v>109</v>
      </c>
      <c r="G20" s="2" t="s">
        <v>110</v>
      </c>
      <c r="H20" s="4">
        <v>56</v>
      </c>
    </row>
    <row r="21" spans="1:8" ht="24.5" x14ac:dyDescent="0.35">
      <c r="A21" s="2" t="s">
        <v>111</v>
      </c>
      <c r="B21" s="2" t="s">
        <v>112</v>
      </c>
      <c r="C21" s="2" t="s">
        <v>113</v>
      </c>
      <c r="D21" s="2" t="s">
        <v>34</v>
      </c>
      <c r="E21" s="2">
        <v>0.65</v>
      </c>
      <c r="F21" s="2" t="s">
        <v>114</v>
      </c>
      <c r="G21" s="2" t="s">
        <v>115</v>
      </c>
      <c r="H21" s="3" t="s">
        <v>68</v>
      </c>
    </row>
    <row r="22" spans="1:8" ht="24.5" x14ac:dyDescent="0.35">
      <c r="A22" s="2" t="s">
        <v>111</v>
      </c>
      <c r="B22" s="2" t="s">
        <v>116</v>
      </c>
      <c r="C22" s="2" t="s">
        <v>117</v>
      </c>
      <c r="D22" s="2" t="s">
        <v>11</v>
      </c>
      <c r="E22" s="2">
        <v>7.0000000000000007E-2</v>
      </c>
      <c r="F22" s="2" t="s">
        <v>118</v>
      </c>
      <c r="G22" s="2" t="s">
        <v>119</v>
      </c>
      <c r="H22" s="4">
        <v>57</v>
      </c>
    </row>
    <row r="23" spans="1:8" ht="24.5" x14ac:dyDescent="0.35">
      <c r="A23" s="2" t="s">
        <v>120</v>
      </c>
      <c r="B23" s="2" t="s">
        <v>121</v>
      </c>
      <c r="C23" s="2" t="s">
        <v>122</v>
      </c>
      <c r="D23" s="2" t="s">
        <v>34</v>
      </c>
      <c r="E23" s="2">
        <v>0.62</v>
      </c>
      <c r="F23" s="2" t="s">
        <v>123</v>
      </c>
      <c r="G23" s="2" t="s">
        <v>124</v>
      </c>
      <c r="H23" s="4">
        <v>17</v>
      </c>
    </row>
    <row r="24" spans="1:8" ht="24.5" x14ac:dyDescent="0.35">
      <c r="A24" s="2" t="s">
        <v>125</v>
      </c>
      <c r="B24" s="2" t="s">
        <v>126</v>
      </c>
      <c r="C24" s="2" t="s">
        <v>127</v>
      </c>
      <c r="D24" s="2" t="s">
        <v>34</v>
      </c>
      <c r="E24" s="2">
        <v>0.02</v>
      </c>
      <c r="F24" s="2" t="s">
        <v>128</v>
      </c>
      <c r="G24" s="2" t="s">
        <v>129</v>
      </c>
      <c r="H24" s="3" t="s">
        <v>130</v>
      </c>
    </row>
    <row r="25" spans="1:8" ht="24.5" x14ac:dyDescent="0.35">
      <c r="A25" s="2" t="s">
        <v>131</v>
      </c>
      <c r="B25" s="2" t="s">
        <v>132</v>
      </c>
      <c r="C25" s="2" t="s">
        <v>133</v>
      </c>
      <c r="D25" s="2" t="s">
        <v>23</v>
      </c>
      <c r="E25" s="2">
        <v>0.73</v>
      </c>
      <c r="F25" s="2" t="s">
        <v>83</v>
      </c>
      <c r="G25" s="2" t="s">
        <v>134</v>
      </c>
      <c r="H25" s="4">
        <v>20</v>
      </c>
    </row>
    <row r="26" spans="1:8" ht="24.5" x14ac:dyDescent="0.35">
      <c r="A26" s="2" t="s">
        <v>135</v>
      </c>
      <c r="B26" s="2" t="s">
        <v>136</v>
      </c>
      <c r="C26" s="2" t="s">
        <v>137</v>
      </c>
      <c r="D26" s="2" t="s">
        <v>55</v>
      </c>
      <c r="E26" s="2">
        <v>0.1</v>
      </c>
      <c r="F26" s="2" t="s">
        <v>138</v>
      </c>
      <c r="G26" s="2" t="s">
        <v>139</v>
      </c>
      <c r="H26" s="4">
        <v>20</v>
      </c>
    </row>
    <row r="27" spans="1:8" ht="24.5" x14ac:dyDescent="0.35">
      <c r="A27" s="2" t="s">
        <v>140</v>
      </c>
      <c r="B27" s="2" t="s">
        <v>141</v>
      </c>
      <c r="C27" s="2" t="s">
        <v>142</v>
      </c>
      <c r="D27" s="2" t="s">
        <v>34</v>
      </c>
      <c r="E27" s="2">
        <v>0.8</v>
      </c>
      <c r="F27" s="2" t="s">
        <v>143</v>
      </c>
      <c r="G27" s="2" t="s">
        <v>144</v>
      </c>
      <c r="H27" s="4">
        <v>16</v>
      </c>
    </row>
    <row r="28" spans="1:8" ht="24.5" x14ac:dyDescent="0.35">
      <c r="A28" s="2" t="s">
        <v>145</v>
      </c>
      <c r="B28" s="2" t="s">
        <v>146</v>
      </c>
      <c r="C28" s="2" t="s">
        <v>147</v>
      </c>
      <c r="D28" s="2" t="s">
        <v>34</v>
      </c>
      <c r="E28" s="2">
        <v>0.62</v>
      </c>
      <c r="F28" s="2" t="s">
        <v>148</v>
      </c>
      <c r="G28" s="2" t="s">
        <v>149</v>
      </c>
      <c r="H28" s="4">
        <v>17</v>
      </c>
    </row>
    <row r="29" spans="1:8" ht="24.5" x14ac:dyDescent="0.35">
      <c r="A29" s="2" t="s">
        <v>150</v>
      </c>
      <c r="B29" s="2" t="s">
        <v>151</v>
      </c>
      <c r="C29" s="2" t="s">
        <v>152</v>
      </c>
      <c r="D29" s="2" t="s">
        <v>55</v>
      </c>
      <c r="E29" s="2">
        <v>0.86</v>
      </c>
      <c r="F29" s="2" t="s">
        <v>153</v>
      </c>
      <c r="G29" s="2" t="s">
        <v>154</v>
      </c>
      <c r="H29" s="4">
        <v>20</v>
      </c>
    </row>
    <row r="30" spans="1:8" ht="24.5" x14ac:dyDescent="0.35">
      <c r="A30" s="2" t="s">
        <v>155</v>
      </c>
      <c r="B30" s="2" t="s">
        <v>156</v>
      </c>
      <c r="C30" s="2" t="s">
        <v>157</v>
      </c>
      <c r="D30" s="2" t="s">
        <v>11</v>
      </c>
      <c r="E30" s="2">
        <v>0.55000000000000004</v>
      </c>
      <c r="F30" s="2" t="s">
        <v>158</v>
      </c>
      <c r="G30" s="2" t="s">
        <v>159</v>
      </c>
      <c r="H30" s="3" t="s">
        <v>160</v>
      </c>
    </row>
    <row r="31" spans="1:8" ht="24.5" x14ac:dyDescent="0.35">
      <c r="A31" s="2" t="s">
        <v>161</v>
      </c>
      <c r="B31" s="2" t="s">
        <v>162</v>
      </c>
      <c r="C31" s="2" t="s">
        <v>163</v>
      </c>
      <c r="D31" s="2" t="s">
        <v>34</v>
      </c>
      <c r="E31" s="2">
        <v>0.47</v>
      </c>
      <c r="F31" s="2" t="s">
        <v>164</v>
      </c>
      <c r="G31" s="2" t="s">
        <v>165</v>
      </c>
      <c r="H31" s="5">
        <v>44751</v>
      </c>
    </row>
    <row r="32" spans="1:8" ht="24.5" x14ac:dyDescent="0.35">
      <c r="A32" s="2" t="s">
        <v>166</v>
      </c>
      <c r="B32" s="2" t="s">
        <v>167</v>
      </c>
      <c r="C32" s="2" t="s">
        <v>168</v>
      </c>
      <c r="D32" s="2" t="s">
        <v>34</v>
      </c>
      <c r="E32" s="2">
        <v>0.21</v>
      </c>
      <c r="F32" s="2" t="s">
        <v>169</v>
      </c>
      <c r="G32" s="2" t="s">
        <v>170</v>
      </c>
      <c r="H32" s="3" t="s">
        <v>171</v>
      </c>
    </row>
    <row r="33" spans="1:8" ht="24.5" x14ac:dyDescent="0.35">
      <c r="A33" s="2" t="s">
        <v>172</v>
      </c>
      <c r="B33" s="2" t="s">
        <v>173</v>
      </c>
      <c r="C33" s="2" t="s">
        <v>174</v>
      </c>
      <c r="D33" s="2" t="s">
        <v>34</v>
      </c>
      <c r="E33" s="2">
        <v>0.38</v>
      </c>
      <c r="F33" s="2" t="s">
        <v>175</v>
      </c>
      <c r="G33" s="2" t="s">
        <v>176</v>
      </c>
      <c r="H33" s="3" t="s">
        <v>177</v>
      </c>
    </row>
    <row r="34" spans="1:8" ht="24.5" x14ac:dyDescent="0.35">
      <c r="A34" s="2" t="s">
        <v>178</v>
      </c>
      <c r="B34" s="2" t="s">
        <v>179</v>
      </c>
      <c r="C34" s="2" t="s">
        <v>180</v>
      </c>
      <c r="D34" s="2" t="s">
        <v>34</v>
      </c>
      <c r="E34" s="2">
        <v>0.84</v>
      </c>
      <c r="F34" s="2" t="s">
        <v>181</v>
      </c>
      <c r="G34" s="2" t="s">
        <v>182</v>
      </c>
      <c r="H34" s="3" t="s">
        <v>14</v>
      </c>
    </row>
    <row r="35" spans="1:8" ht="24.5" x14ac:dyDescent="0.35">
      <c r="A35" s="2" t="s">
        <v>183</v>
      </c>
      <c r="B35" s="2" t="s">
        <v>184</v>
      </c>
      <c r="C35" s="2" t="s">
        <v>185</v>
      </c>
      <c r="D35" s="2" t="s">
        <v>23</v>
      </c>
      <c r="E35" s="2">
        <v>0.42</v>
      </c>
      <c r="F35" s="2" t="s">
        <v>186</v>
      </c>
      <c r="G35" s="2" t="s">
        <v>187</v>
      </c>
      <c r="H35" s="3" t="s">
        <v>188</v>
      </c>
    </row>
    <row r="36" spans="1:8" ht="36" x14ac:dyDescent="0.35">
      <c r="A36" s="2" t="s">
        <v>189</v>
      </c>
      <c r="B36" s="2" t="s">
        <v>190</v>
      </c>
      <c r="C36" s="2" t="s">
        <v>191</v>
      </c>
      <c r="D36" s="2" t="s">
        <v>55</v>
      </c>
      <c r="E36" s="2">
        <v>0.89</v>
      </c>
      <c r="F36" s="2" t="s">
        <v>192</v>
      </c>
      <c r="G36" s="2" t="s">
        <v>193</v>
      </c>
      <c r="H36" s="4">
        <v>17</v>
      </c>
    </row>
    <row r="37" spans="1:8" ht="24.5" x14ac:dyDescent="0.35">
      <c r="A37" s="2" t="s">
        <v>194</v>
      </c>
      <c r="B37" s="2" t="s">
        <v>195</v>
      </c>
      <c r="C37" s="2" t="s">
        <v>196</v>
      </c>
      <c r="D37" s="2" t="s">
        <v>23</v>
      </c>
      <c r="E37" s="2">
        <v>0.32</v>
      </c>
      <c r="F37" s="2" t="s">
        <v>175</v>
      </c>
      <c r="G37" s="2" t="s">
        <v>197</v>
      </c>
      <c r="H37" s="4">
        <v>16</v>
      </c>
    </row>
    <row r="38" spans="1:8" ht="36" x14ac:dyDescent="0.35">
      <c r="A38" s="2" t="s">
        <v>198</v>
      </c>
      <c r="B38" s="2" t="s">
        <v>199</v>
      </c>
      <c r="C38" s="2" t="s">
        <v>200</v>
      </c>
      <c r="D38" s="2" t="s">
        <v>55</v>
      </c>
      <c r="E38" s="2">
        <v>0.13</v>
      </c>
      <c r="F38" s="2" t="s">
        <v>201</v>
      </c>
      <c r="G38" s="2" t="s">
        <v>202</v>
      </c>
      <c r="H38" s="4">
        <v>17</v>
      </c>
    </row>
    <row r="39" spans="1:8" ht="24.5" x14ac:dyDescent="0.35">
      <c r="A39" s="2" t="s">
        <v>203</v>
      </c>
      <c r="B39" s="2" t="s">
        <v>204</v>
      </c>
      <c r="C39" s="2" t="s">
        <v>205</v>
      </c>
      <c r="D39" s="2" t="s">
        <v>23</v>
      </c>
      <c r="E39" s="2">
        <v>0.39</v>
      </c>
      <c r="F39" s="2" t="s">
        <v>206</v>
      </c>
      <c r="G39" s="2" t="s">
        <v>207</v>
      </c>
      <c r="H39" s="4">
        <v>19</v>
      </c>
    </row>
    <row r="40" spans="1:8" ht="24.5" x14ac:dyDescent="0.35">
      <c r="A40" s="2" t="s">
        <v>208</v>
      </c>
      <c r="B40" s="2" t="s">
        <v>209</v>
      </c>
      <c r="C40" s="2" t="s">
        <v>210</v>
      </c>
      <c r="D40" s="2" t="s">
        <v>23</v>
      </c>
      <c r="E40" s="2">
        <v>0.38</v>
      </c>
      <c r="F40" s="2" t="s">
        <v>211</v>
      </c>
      <c r="G40" s="2" t="s">
        <v>212</v>
      </c>
      <c r="H40" s="3" t="s">
        <v>213</v>
      </c>
    </row>
    <row r="41" spans="1:8" ht="24.5" x14ac:dyDescent="0.35">
      <c r="A41" s="2" t="s">
        <v>214</v>
      </c>
      <c r="B41" s="2" t="s">
        <v>215</v>
      </c>
      <c r="C41" s="2" t="s">
        <v>216</v>
      </c>
      <c r="D41" s="2" t="s">
        <v>11</v>
      </c>
      <c r="E41" s="2">
        <v>0.32</v>
      </c>
      <c r="F41" s="2" t="s">
        <v>217</v>
      </c>
      <c r="G41" s="2" t="s">
        <v>218</v>
      </c>
      <c r="H41" s="4">
        <v>20</v>
      </c>
    </row>
    <row r="42" spans="1:8" ht="24.5" x14ac:dyDescent="0.35">
      <c r="A42" s="2" t="s">
        <v>219</v>
      </c>
      <c r="B42" s="2" t="s">
        <v>220</v>
      </c>
      <c r="C42" s="2" t="s">
        <v>221</v>
      </c>
      <c r="D42" s="2" t="s">
        <v>55</v>
      </c>
      <c r="E42" s="2">
        <v>0.44</v>
      </c>
      <c r="F42" s="2" t="s">
        <v>222</v>
      </c>
      <c r="G42" s="2" t="s">
        <v>223</v>
      </c>
      <c r="H42" s="4">
        <v>17</v>
      </c>
    </row>
    <row r="43" spans="1:8" ht="24.5" x14ac:dyDescent="0.35">
      <c r="A43" s="2" t="s">
        <v>224</v>
      </c>
      <c r="B43" s="2" t="s">
        <v>225</v>
      </c>
      <c r="C43" s="2" t="s">
        <v>226</v>
      </c>
      <c r="D43" s="2" t="s">
        <v>34</v>
      </c>
      <c r="E43" s="2">
        <v>0.43</v>
      </c>
      <c r="F43" s="2" t="s">
        <v>99</v>
      </c>
      <c r="G43" s="2" t="s">
        <v>227</v>
      </c>
      <c r="H43" s="4">
        <v>17</v>
      </c>
    </row>
    <row r="44" spans="1:8" ht="24.5" x14ac:dyDescent="0.35">
      <c r="A44" s="2" t="s">
        <v>228</v>
      </c>
      <c r="B44" s="2" t="s">
        <v>229</v>
      </c>
      <c r="C44" s="2" t="s">
        <v>230</v>
      </c>
      <c r="D44" s="2" t="s">
        <v>11</v>
      </c>
      <c r="E44" s="2">
        <v>0.56999999999999995</v>
      </c>
      <c r="F44" s="2" t="s">
        <v>123</v>
      </c>
      <c r="G44" s="2" t="s">
        <v>124</v>
      </c>
      <c r="H44" s="3" t="s">
        <v>231</v>
      </c>
    </row>
    <row r="45" spans="1:8" ht="24.5" x14ac:dyDescent="0.35">
      <c r="A45" s="2" t="s">
        <v>232</v>
      </c>
      <c r="B45" s="2" t="s">
        <v>233</v>
      </c>
      <c r="C45" s="2" t="s">
        <v>234</v>
      </c>
      <c r="D45" s="2" t="s">
        <v>11</v>
      </c>
      <c r="E45" s="2">
        <v>0.44</v>
      </c>
      <c r="F45" s="2" t="s">
        <v>217</v>
      </c>
      <c r="G45" s="2" t="s">
        <v>235</v>
      </c>
      <c r="H45" s="4">
        <v>20</v>
      </c>
    </row>
    <row r="46" spans="1:8" ht="24.5" x14ac:dyDescent="0.35">
      <c r="A46" s="2" t="s">
        <v>236</v>
      </c>
      <c r="B46" s="2" t="s">
        <v>237</v>
      </c>
      <c r="C46" s="2" t="s">
        <v>238</v>
      </c>
      <c r="D46" s="2" t="s">
        <v>55</v>
      </c>
      <c r="E46" s="2">
        <v>0.56000000000000005</v>
      </c>
      <c r="F46" s="2" t="s">
        <v>222</v>
      </c>
      <c r="G46" s="2" t="s">
        <v>239</v>
      </c>
      <c r="H46" s="4">
        <v>17</v>
      </c>
    </row>
    <row r="47" spans="1:8" ht="24.5" x14ac:dyDescent="0.35">
      <c r="A47" s="2" t="s">
        <v>240</v>
      </c>
      <c r="B47" s="2" t="s">
        <v>241</v>
      </c>
      <c r="C47" s="2" t="s">
        <v>242</v>
      </c>
      <c r="D47" s="2" t="s">
        <v>34</v>
      </c>
      <c r="E47" s="2">
        <v>0.37</v>
      </c>
      <c r="F47" s="2" t="s">
        <v>222</v>
      </c>
      <c r="G47" s="2" t="s">
        <v>243</v>
      </c>
      <c r="H47" s="4">
        <v>17</v>
      </c>
    </row>
    <row r="48" spans="1:8" ht="36" x14ac:dyDescent="0.35">
      <c r="A48" s="2" t="s">
        <v>244</v>
      </c>
      <c r="B48" s="2" t="s">
        <v>245</v>
      </c>
      <c r="C48" s="2" t="s">
        <v>246</v>
      </c>
      <c r="D48" s="2" t="s">
        <v>23</v>
      </c>
      <c r="E48" s="2">
        <v>0.53</v>
      </c>
      <c r="F48" s="2" t="s">
        <v>247</v>
      </c>
      <c r="G48" s="2" t="s">
        <v>248</v>
      </c>
      <c r="H48" s="4">
        <v>17</v>
      </c>
    </row>
    <row r="49" spans="1:8" ht="24.5" x14ac:dyDescent="0.35">
      <c r="A49" s="2" t="s">
        <v>249</v>
      </c>
      <c r="B49" s="2" t="s">
        <v>250</v>
      </c>
      <c r="C49" s="2" t="s">
        <v>251</v>
      </c>
      <c r="D49" s="2" t="s">
        <v>55</v>
      </c>
      <c r="E49" s="2">
        <v>0.75</v>
      </c>
      <c r="F49" s="2" t="s">
        <v>252</v>
      </c>
      <c r="G49" s="2" t="s">
        <v>253</v>
      </c>
      <c r="H49" s="3" t="s">
        <v>68</v>
      </c>
    </row>
    <row r="50" spans="1:8" ht="24.5" x14ac:dyDescent="0.35">
      <c r="A50" s="2" t="s">
        <v>254</v>
      </c>
      <c r="B50" s="2" t="s">
        <v>255</v>
      </c>
      <c r="C50" s="2" t="s">
        <v>256</v>
      </c>
      <c r="D50" s="2" t="s">
        <v>55</v>
      </c>
      <c r="E50" s="2">
        <v>0.14000000000000001</v>
      </c>
      <c r="F50" s="2" t="s">
        <v>257</v>
      </c>
      <c r="G50" s="2" t="s">
        <v>258</v>
      </c>
      <c r="H50" s="3" t="s">
        <v>160</v>
      </c>
    </row>
    <row r="51" spans="1:8" ht="36" x14ac:dyDescent="0.35">
      <c r="A51" s="2" t="s">
        <v>259</v>
      </c>
      <c r="B51" s="2" t="s">
        <v>260</v>
      </c>
      <c r="C51" s="2" t="s">
        <v>261</v>
      </c>
      <c r="D51" s="2" t="s">
        <v>23</v>
      </c>
      <c r="E51" s="2">
        <v>0.13</v>
      </c>
      <c r="F51" s="2" t="s">
        <v>262</v>
      </c>
      <c r="G51" s="2" t="s">
        <v>263</v>
      </c>
      <c r="H51" s="3" t="s">
        <v>68</v>
      </c>
    </row>
  </sheetData>
  <hyperlinks>
    <hyperlink ref="H3" r:id="rId1" location="R17" display="https://www.ncbi.nlm.nih.gov/pmc/articles/PMC3881185/ - R17"/>
    <hyperlink ref="H4" r:id="rId2" location="R22" display="https://www.ncbi.nlm.nih.gov/pmc/articles/PMC3881185/ - R22"/>
    <hyperlink ref="H5" r:id="rId3" location="R20" display="https://www.ncbi.nlm.nih.gov/pmc/articles/PMC3881185/ - R20"/>
    <hyperlink ref="H7" r:id="rId4" location="R20" display="https://www.ncbi.nlm.nih.gov/pmc/articles/PMC3881185/ - R20"/>
    <hyperlink ref="H9" r:id="rId5" location="R19" display="https://www.ncbi.nlm.nih.gov/pmc/articles/PMC3881185/ - R19"/>
    <hyperlink ref="H10" r:id="rId6" location="R20" display="https://www.ncbi.nlm.nih.gov/pmc/articles/PMC3881185/ - R20"/>
    <hyperlink ref="C11" r:id="rId7" display="https://www.ncbi.nlm.nih.gov/nuccore/AC074093.1"/>
    <hyperlink ref="H11" r:id="rId8" location="R20" display="https://www.ncbi.nlm.nih.gov/pmc/articles/PMC3881185/ - R20"/>
    <hyperlink ref="H14" r:id="rId9" location="R20" display="https://www.ncbi.nlm.nih.gov/pmc/articles/PMC3881185/ - R20"/>
    <hyperlink ref="H16" r:id="rId10" location="R20" display="https://www.ncbi.nlm.nih.gov/pmc/articles/PMC3881185/ - R20"/>
    <hyperlink ref="H17" r:id="rId11" location="R20" display="https://www.ncbi.nlm.nih.gov/pmc/articles/PMC3881185/ - R20"/>
    <hyperlink ref="H18" r:id="rId12" location="R17" display="https://www.ncbi.nlm.nih.gov/pmc/articles/PMC3881185/ - R17"/>
    <hyperlink ref="H19" r:id="rId13" location="R19" display="https://www.ncbi.nlm.nih.gov/pmc/articles/PMC3881185/ - R19"/>
    <hyperlink ref="F20" r:id="rId14" location="TFN1" display="https://www.ncbi.nlm.nih.gov/pmc/articles/PMC3881185/table/T1/?report=objectonly - TFN1"/>
    <hyperlink ref="H20" r:id="rId15" location="R56" display="https://www.ncbi.nlm.nih.gov/pmc/articles/PMC3881185/ - R56"/>
    <hyperlink ref="H22" r:id="rId16" location="R57" display="https://www.ncbi.nlm.nih.gov/pmc/articles/PMC3881185/ - R57"/>
    <hyperlink ref="H23" r:id="rId17" location="R17" display="https://www.ncbi.nlm.nih.gov/pmc/articles/PMC3881185/ - R17"/>
    <hyperlink ref="H25" r:id="rId18" location="R20" display="https://www.ncbi.nlm.nih.gov/pmc/articles/PMC3881185/ - R20"/>
    <hyperlink ref="H26" r:id="rId19" location="R20" display="https://www.ncbi.nlm.nih.gov/pmc/articles/PMC3881185/ - R20"/>
    <hyperlink ref="H27" r:id="rId20" location="R16" display="https://www.ncbi.nlm.nih.gov/pmc/articles/PMC3881185/ - R16"/>
    <hyperlink ref="H28" r:id="rId21" location="R17" display="https://www.ncbi.nlm.nih.gov/pmc/articles/PMC3881185/ - R17"/>
    <hyperlink ref="H29" r:id="rId22" location="R20" display="https://www.ncbi.nlm.nih.gov/pmc/articles/PMC3881185/ - R20"/>
    <hyperlink ref="H36" r:id="rId23" location="R17" display="https://www.ncbi.nlm.nih.gov/pmc/articles/PMC3881185/ - R17"/>
    <hyperlink ref="H37" r:id="rId24" location="R16" display="https://www.ncbi.nlm.nih.gov/pmc/articles/PMC3881185/ - R16"/>
    <hyperlink ref="H38" r:id="rId25" location="R17" display="https://www.ncbi.nlm.nih.gov/pmc/articles/PMC3881185/ - R17"/>
    <hyperlink ref="H39" r:id="rId26" location="R19" display="https://www.ncbi.nlm.nih.gov/pmc/articles/PMC3881185/ - R19"/>
    <hyperlink ref="H41" r:id="rId27" location="R20" display="https://www.ncbi.nlm.nih.gov/pmc/articles/PMC3881185/ - R20"/>
    <hyperlink ref="H42" r:id="rId28" location="R17" display="https://www.ncbi.nlm.nih.gov/pmc/articles/PMC3881185/ - R17"/>
    <hyperlink ref="H43" r:id="rId29" location="R17" display="https://www.ncbi.nlm.nih.gov/pmc/articles/PMC3881185/ - R17"/>
    <hyperlink ref="H45" r:id="rId30" location="R20" display="https://www.ncbi.nlm.nih.gov/pmc/articles/PMC3881185/ - R20"/>
    <hyperlink ref="H46" r:id="rId31" location="R17" display="https://www.ncbi.nlm.nih.gov/pmc/articles/PMC3881185/ - R17"/>
    <hyperlink ref="H47" r:id="rId32" location="R17" display="https://www.ncbi.nlm.nih.gov/pmc/articles/PMC3881185/ - R17"/>
    <hyperlink ref="H48" r:id="rId33" location="R17" display="https://www.ncbi.nlm.nih.gov/pmc/articles/PMC3881185/ - R17"/>
  </hyperlinks>
  <pageMargins left="0.7" right="0.7" top="0.75" bottom="0.75" header="0.3" footer="0.3"/>
  <pageSetup orientation="portrait" horizontalDpi="360" verticalDpi="360" r:id="rId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51"/>
  <sheetViews>
    <sheetView topLeftCell="A37" workbookViewId="0">
      <selection sqref="A1:K51"/>
    </sheetView>
  </sheetViews>
  <sheetFormatPr defaultRowHeight="14.5" x14ac:dyDescent="0.35"/>
  <cols>
    <col min="1" max="1" width="8.453125" bestFit="1" customWidth="1"/>
    <col min="2" max="2" width="14.54296875" customWidth="1"/>
    <col min="5" max="5" width="9.1796875" customWidth="1"/>
    <col min="6" max="6" width="26.7265625" customWidth="1"/>
    <col min="7" max="7" width="9.1796875" customWidth="1"/>
    <col min="8" max="8" width="9.1796875" style="14"/>
    <col min="9" max="9" width="19.26953125" customWidth="1"/>
    <col min="10" max="10" width="22.26953125" customWidth="1"/>
    <col min="11" max="11" width="18.453125" customWidth="1"/>
  </cols>
  <sheetData>
    <row r="1" spans="1:11" ht="24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264</v>
      </c>
      <c r="G1" s="6" t="s">
        <v>265</v>
      </c>
      <c r="H1" s="10" t="s">
        <v>314</v>
      </c>
      <c r="I1" s="6" t="s">
        <v>315</v>
      </c>
      <c r="J1" s="6" t="s">
        <v>316</v>
      </c>
      <c r="K1" s="6" t="s">
        <v>317</v>
      </c>
    </row>
    <row r="2" spans="1:11" ht="24" hidden="1" x14ac:dyDescent="0.35">
      <c r="A2" s="9" t="s">
        <v>8</v>
      </c>
      <c r="B2" s="9" t="s">
        <v>9</v>
      </c>
      <c r="C2" s="9" t="s">
        <v>10</v>
      </c>
      <c r="D2" s="9" t="s">
        <v>11</v>
      </c>
      <c r="E2" s="9">
        <v>0.77</v>
      </c>
      <c r="F2" s="9">
        <v>1.29</v>
      </c>
      <c r="G2" s="9" t="s">
        <v>266</v>
      </c>
      <c r="H2" s="11" t="s">
        <v>313</v>
      </c>
      <c r="I2" s="8"/>
      <c r="J2" s="8"/>
      <c r="K2" s="8"/>
    </row>
    <row r="3" spans="1:11" ht="24" x14ac:dyDescent="0.35">
      <c r="A3" s="2" t="s">
        <v>15</v>
      </c>
      <c r="B3" s="2" t="s">
        <v>16</v>
      </c>
      <c r="C3" s="2" t="s">
        <v>17</v>
      </c>
      <c r="D3" s="2" t="s">
        <v>11</v>
      </c>
      <c r="E3" s="2">
        <v>0.91</v>
      </c>
      <c r="F3" s="2">
        <v>1.17</v>
      </c>
      <c r="G3" s="2" t="s">
        <v>267</v>
      </c>
      <c r="H3" s="12" t="s">
        <v>306</v>
      </c>
      <c r="I3" s="8"/>
      <c r="J3" s="8"/>
      <c r="K3" s="8"/>
    </row>
    <row r="4" spans="1:11" ht="24" x14ac:dyDescent="0.35">
      <c r="A4" s="2" t="s">
        <v>20</v>
      </c>
      <c r="B4" s="2" t="s">
        <v>21</v>
      </c>
      <c r="C4" s="2" t="s">
        <v>22</v>
      </c>
      <c r="D4" s="2" t="s">
        <v>23</v>
      </c>
      <c r="E4" s="2">
        <v>0.81</v>
      </c>
      <c r="F4" s="2">
        <v>1.1499999999999999</v>
      </c>
      <c r="G4" s="2" t="s">
        <v>268</v>
      </c>
      <c r="H4" s="13" t="s">
        <v>306</v>
      </c>
      <c r="I4" s="8"/>
      <c r="J4" s="8"/>
      <c r="K4" s="8"/>
    </row>
    <row r="5" spans="1:11" ht="24" x14ac:dyDescent="0.35">
      <c r="A5" s="2" t="s">
        <v>26</v>
      </c>
      <c r="B5" s="2" t="s">
        <v>27</v>
      </c>
      <c r="C5" s="2" t="s">
        <v>28</v>
      </c>
      <c r="D5" s="2" t="s">
        <v>23</v>
      </c>
      <c r="E5" s="2">
        <v>0.47</v>
      </c>
      <c r="F5" s="2">
        <v>1.04</v>
      </c>
      <c r="G5" s="2" t="s">
        <v>269</v>
      </c>
      <c r="H5" s="13" t="s">
        <v>306</v>
      </c>
      <c r="I5" s="8"/>
      <c r="J5" s="8"/>
      <c r="K5" s="8"/>
    </row>
    <row r="6" spans="1:11" ht="24" x14ac:dyDescent="0.35">
      <c r="A6" s="2" t="s">
        <v>31</v>
      </c>
      <c r="B6" s="2" t="s">
        <v>32</v>
      </c>
      <c r="C6" s="2" t="s">
        <v>33</v>
      </c>
      <c r="D6" s="2" t="s">
        <v>34</v>
      </c>
      <c r="E6" s="2">
        <v>0.72</v>
      </c>
      <c r="F6" s="2">
        <v>1.1399999999999999</v>
      </c>
      <c r="G6" s="2" t="s">
        <v>270</v>
      </c>
      <c r="H6" s="12" t="s">
        <v>307</v>
      </c>
      <c r="I6" s="8"/>
      <c r="J6" s="8"/>
      <c r="K6" s="8"/>
    </row>
    <row r="7" spans="1:11" ht="36" x14ac:dyDescent="0.35">
      <c r="A7" s="2" t="s">
        <v>37</v>
      </c>
      <c r="B7" s="2" t="s">
        <v>38</v>
      </c>
      <c r="C7" s="2" t="s">
        <v>39</v>
      </c>
      <c r="D7" s="2" t="s">
        <v>11</v>
      </c>
      <c r="E7" s="2">
        <v>0.45</v>
      </c>
      <c r="F7" s="2">
        <v>1.05</v>
      </c>
      <c r="G7" s="2" t="s">
        <v>271</v>
      </c>
      <c r="H7" s="13" t="s">
        <v>308</v>
      </c>
      <c r="I7" s="8"/>
      <c r="J7" s="8"/>
      <c r="K7" s="8"/>
    </row>
    <row r="8" spans="1:11" ht="24" x14ac:dyDescent="0.35">
      <c r="A8" s="2" t="s">
        <v>42</v>
      </c>
      <c r="B8" s="2" t="s">
        <v>43</v>
      </c>
      <c r="C8" s="2" t="s">
        <v>44</v>
      </c>
      <c r="D8" s="2" t="s">
        <v>23</v>
      </c>
      <c r="E8" s="2">
        <v>0.3</v>
      </c>
      <c r="F8" s="2">
        <v>1.06</v>
      </c>
      <c r="G8" s="2" t="s">
        <v>272</v>
      </c>
      <c r="H8" s="12" t="s">
        <v>308</v>
      </c>
      <c r="I8" s="8"/>
      <c r="J8" s="8"/>
      <c r="K8" s="8"/>
    </row>
    <row r="9" spans="1:11" ht="24" x14ac:dyDescent="0.35">
      <c r="A9" s="2" t="s">
        <v>48</v>
      </c>
      <c r="B9" s="2" t="s">
        <v>49</v>
      </c>
      <c r="C9" s="2" t="s">
        <v>50</v>
      </c>
      <c r="D9" s="2" t="s">
        <v>23</v>
      </c>
      <c r="E9" s="2">
        <v>0.39</v>
      </c>
      <c r="F9" s="2">
        <v>1.1200000000000001</v>
      </c>
      <c r="G9" s="2" t="s">
        <v>273</v>
      </c>
      <c r="H9" s="12" t="s">
        <v>308</v>
      </c>
      <c r="I9" s="8"/>
      <c r="J9" s="8"/>
      <c r="K9" s="8"/>
    </row>
    <row r="10" spans="1:11" ht="24" x14ac:dyDescent="0.35">
      <c r="A10" s="2" t="s">
        <v>48</v>
      </c>
      <c r="B10" s="2" t="s">
        <v>53</v>
      </c>
      <c r="C10" s="2" t="s">
        <v>54</v>
      </c>
      <c r="D10" s="2" t="s">
        <v>55</v>
      </c>
      <c r="E10" s="2">
        <v>0.83</v>
      </c>
      <c r="F10" s="2">
        <v>1.08</v>
      </c>
      <c r="G10" s="2" t="s">
        <v>274</v>
      </c>
      <c r="H10" s="12" t="s">
        <v>306</v>
      </c>
      <c r="I10" s="8"/>
      <c r="J10" s="8"/>
      <c r="K10" s="8"/>
    </row>
    <row r="11" spans="1:11" ht="36" x14ac:dyDescent="0.35">
      <c r="A11" s="2" t="s">
        <v>58</v>
      </c>
      <c r="B11" s="2" t="s">
        <v>59</v>
      </c>
      <c r="C11" s="2" t="s">
        <v>60</v>
      </c>
      <c r="D11" s="2" t="s">
        <v>55</v>
      </c>
      <c r="E11" s="2">
        <v>0.46</v>
      </c>
      <c r="F11" s="2">
        <v>1.04</v>
      </c>
      <c r="G11" s="2" t="s">
        <v>275</v>
      </c>
      <c r="H11" s="12" t="s">
        <v>306</v>
      </c>
      <c r="I11" s="8"/>
      <c r="J11" s="8"/>
      <c r="K11" s="8"/>
    </row>
    <row r="12" spans="1:11" ht="24" x14ac:dyDescent="0.35">
      <c r="A12" s="2" t="s">
        <v>63</v>
      </c>
      <c r="B12" s="2" t="s">
        <v>64</v>
      </c>
      <c r="C12" s="2" t="s">
        <v>65</v>
      </c>
      <c r="D12" s="2" t="s">
        <v>34</v>
      </c>
      <c r="E12" s="2">
        <v>0.14000000000000001</v>
      </c>
      <c r="F12" s="2">
        <v>1.17</v>
      </c>
      <c r="G12" s="2" t="s">
        <v>276</v>
      </c>
      <c r="H12" s="12" t="s">
        <v>308</v>
      </c>
      <c r="I12" s="8"/>
      <c r="J12" s="8"/>
      <c r="K12" s="8"/>
    </row>
    <row r="13" spans="1:11" ht="24" x14ac:dyDescent="0.35">
      <c r="A13" s="2" t="s">
        <v>69</v>
      </c>
      <c r="B13" s="2" t="s">
        <v>70</v>
      </c>
      <c r="C13" s="2" t="s">
        <v>71</v>
      </c>
      <c r="D13" s="2" t="s">
        <v>34</v>
      </c>
      <c r="E13" s="2">
        <v>0.18</v>
      </c>
      <c r="F13" s="2">
        <v>1.1200000000000001</v>
      </c>
      <c r="G13" s="2" t="s">
        <v>277</v>
      </c>
      <c r="H13" s="12" t="s">
        <v>308</v>
      </c>
      <c r="I13" s="8"/>
      <c r="J13" s="8"/>
      <c r="K13" s="8"/>
    </row>
    <row r="14" spans="1:11" ht="24" x14ac:dyDescent="0.35">
      <c r="A14" s="2" t="s">
        <v>75</v>
      </c>
      <c r="B14" s="2" t="s">
        <v>76</v>
      </c>
      <c r="C14" s="2" t="s">
        <v>77</v>
      </c>
      <c r="D14" s="2" t="s">
        <v>23</v>
      </c>
      <c r="E14" s="2">
        <v>0.15</v>
      </c>
      <c r="F14" s="2">
        <v>1.06</v>
      </c>
      <c r="G14" s="2" t="s">
        <v>278</v>
      </c>
      <c r="H14" s="12" t="s">
        <v>308</v>
      </c>
      <c r="I14" s="8"/>
      <c r="J14" s="8"/>
      <c r="K14" s="8"/>
    </row>
    <row r="15" spans="1:11" ht="24" x14ac:dyDescent="0.35">
      <c r="A15" s="2" t="s">
        <v>80</v>
      </c>
      <c r="B15" s="2" t="s">
        <v>81</v>
      </c>
      <c r="C15" s="2" t="s">
        <v>82</v>
      </c>
      <c r="D15" s="2" t="s">
        <v>55</v>
      </c>
      <c r="E15" s="2">
        <v>0.81</v>
      </c>
      <c r="F15" s="2">
        <v>1.06</v>
      </c>
      <c r="G15" s="2" t="s">
        <v>279</v>
      </c>
      <c r="H15" s="13" t="s">
        <v>308</v>
      </c>
      <c r="I15" s="8"/>
      <c r="J15" s="8"/>
      <c r="K15" s="8"/>
    </row>
    <row r="16" spans="1:11" ht="24" x14ac:dyDescent="0.35">
      <c r="A16" s="2" t="s">
        <v>86</v>
      </c>
      <c r="B16" s="2" t="s">
        <v>87</v>
      </c>
      <c r="C16" s="2" t="s">
        <v>88</v>
      </c>
      <c r="D16" s="2" t="s">
        <v>34</v>
      </c>
      <c r="E16" s="2">
        <v>0.14000000000000001</v>
      </c>
      <c r="F16" s="2">
        <v>1.0900000000000001</v>
      </c>
      <c r="G16" s="2" t="s">
        <v>280</v>
      </c>
      <c r="H16" s="13" t="s">
        <v>306</v>
      </c>
      <c r="I16" s="8"/>
      <c r="J16" s="8"/>
      <c r="K16" s="8"/>
    </row>
    <row r="17" spans="1:11" ht="24" x14ac:dyDescent="0.35">
      <c r="A17" s="2" t="s">
        <v>91</v>
      </c>
      <c r="B17" s="2" t="s">
        <v>92</v>
      </c>
      <c r="C17" s="2" t="s">
        <v>93</v>
      </c>
      <c r="D17" s="2" t="s">
        <v>23</v>
      </c>
      <c r="E17" s="2">
        <v>0.76</v>
      </c>
      <c r="F17" s="2">
        <v>1.06</v>
      </c>
      <c r="G17" s="2" t="s">
        <v>281</v>
      </c>
      <c r="H17" s="12" t="s">
        <v>308</v>
      </c>
      <c r="I17" s="8"/>
      <c r="J17" s="8"/>
      <c r="K17" s="8"/>
    </row>
    <row r="18" spans="1:11" ht="24" x14ac:dyDescent="0.35">
      <c r="A18" s="2" t="s">
        <v>96</v>
      </c>
      <c r="B18" s="2" t="s">
        <v>97</v>
      </c>
      <c r="C18" s="2" t="s">
        <v>98</v>
      </c>
      <c r="D18" s="2" t="s">
        <v>55</v>
      </c>
      <c r="E18" s="2">
        <v>0.75</v>
      </c>
      <c r="F18" s="2">
        <v>1.07</v>
      </c>
      <c r="G18" s="2" t="s">
        <v>282</v>
      </c>
      <c r="H18" s="13" t="s">
        <v>309</v>
      </c>
      <c r="I18" s="8"/>
      <c r="J18" s="8"/>
      <c r="K18" s="8"/>
    </row>
    <row r="19" spans="1:11" ht="24" x14ac:dyDescent="0.35">
      <c r="A19" s="2" t="s">
        <v>101</v>
      </c>
      <c r="B19" s="2" t="s">
        <v>102</v>
      </c>
      <c r="C19" s="2" t="s">
        <v>103</v>
      </c>
      <c r="D19" s="2" t="s">
        <v>55</v>
      </c>
      <c r="E19" s="2">
        <v>0.59</v>
      </c>
      <c r="F19" s="2">
        <v>1.1599999999999999</v>
      </c>
      <c r="G19" s="2" t="s">
        <v>283</v>
      </c>
      <c r="H19" s="12" t="s">
        <v>306</v>
      </c>
      <c r="I19" s="8"/>
      <c r="J19" s="8"/>
      <c r="K19" s="8"/>
    </row>
    <row r="20" spans="1:11" ht="36" hidden="1" x14ac:dyDescent="0.35">
      <c r="A20" s="9" t="s">
        <v>106</v>
      </c>
      <c r="B20" s="9" t="s">
        <v>107</v>
      </c>
      <c r="C20" s="9" t="s">
        <v>108</v>
      </c>
      <c r="D20" s="9" t="s">
        <v>55</v>
      </c>
      <c r="E20" s="9">
        <v>0.55000000000000004</v>
      </c>
      <c r="F20" s="9" t="s">
        <v>310</v>
      </c>
      <c r="G20" s="9"/>
      <c r="H20" s="11" t="s">
        <v>313</v>
      </c>
      <c r="I20" s="8"/>
      <c r="J20" s="8"/>
      <c r="K20" s="8"/>
    </row>
    <row r="21" spans="1:11" ht="24" hidden="1" x14ac:dyDescent="0.35">
      <c r="A21" s="9" t="s">
        <v>111</v>
      </c>
      <c r="B21" s="9" t="s">
        <v>112</v>
      </c>
      <c r="C21" s="9" t="s">
        <v>113</v>
      </c>
      <c r="D21" s="9" t="s">
        <v>34</v>
      </c>
      <c r="E21" s="9">
        <v>0.65</v>
      </c>
      <c r="F21" s="9">
        <v>1.1200000000000001</v>
      </c>
      <c r="G21" s="9" t="s">
        <v>284</v>
      </c>
      <c r="H21" s="11" t="s">
        <v>313</v>
      </c>
      <c r="I21" s="8"/>
      <c r="J21" s="8"/>
      <c r="K21" s="8"/>
    </row>
    <row r="22" spans="1:11" ht="24" x14ac:dyDescent="0.35">
      <c r="A22" s="2" t="s">
        <v>111</v>
      </c>
      <c r="B22" s="2" t="s">
        <v>116</v>
      </c>
      <c r="C22" s="2" t="s">
        <v>117</v>
      </c>
      <c r="D22" s="2" t="s">
        <v>11</v>
      </c>
      <c r="E22" s="2">
        <v>7.0000000000000007E-2</v>
      </c>
      <c r="F22" s="2">
        <v>1.65</v>
      </c>
      <c r="G22" s="2" t="s">
        <v>285</v>
      </c>
      <c r="H22" s="12" t="s">
        <v>306</v>
      </c>
      <c r="I22" s="8"/>
      <c r="J22" s="8"/>
      <c r="K22" s="8"/>
    </row>
    <row r="23" spans="1:11" ht="24" x14ac:dyDescent="0.35">
      <c r="A23" s="2" t="s">
        <v>120</v>
      </c>
      <c r="B23" s="2" t="s">
        <v>121</v>
      </c>
      <c r="C23" s="2" t="s">
        <v>122</v>
      </c>
      <c r="D23" s="2" t="s">
        <v>34</v>
      </c>
      <c r="E23" s="2">
        <v>0.62</v>
      </c>
      <c r="F23" s="2">
        <v>1.08</v>
      </c>
      <c r="G23" s="2" t="s">
        <v>286</v>
      </c>
      <c r="H23" s="12" t="s">
        <v>308</v>
      </c>
      <c r="I23" s="8"/>
      <c r="J23" s="8"/>
      <c r="K23" s="8"/>
    </row>
    <row r="24" spans="1:11" ht="24" x14ac:dyDescent="0.35">
      <c r="A24" s="2" t="s">
        <v>125</v>
      </c>
      <c r="B24" s="2" t="s">
        <v>126</v>
      </c>
      <c r="C24" s="2" t="s">
        <v>127</v>
      </c>
      <c r="D24" s="2" t="s">
        <v>34</v>
      </c>
      <c r="E24" s="2">
        <v>0.02</v>
      </c>
      <c r="F24" s="2">
        <v>1.51</v>
      </c>
      <c r="G24" s="2" t="s">
        <v>287</v>
      </c>
      <c r="H24" s="12" t="s">
        <v>308</v>
      </c>
      <c r="I24" s="8"/>
      <c r="J24" s="8"/>
      <c r="K24" s="8"/>
    </row>
    <row r="25" spans="1:11" ht="24" x14ac:dyDescent="0.35">
      <c r="A25" s="2" t="s">
        <v>131</v>
      </c>
      <c r="B25" s="2" t="s">
        <v>132</v>
      </c>
      <c r="C25" s="2" t="s">
        <v>133</v>
      </c>
      <c r="D25" s="2" t="s">
        <v>23</v>
      </c>
      <c r="E25" s="2">
        <v>0.73</v>
      </c>
      <c r="F25" s="2">
        <v>1.06</v>
      </c>
      <c r="G25" s="2" t="s">
        <v>279</v>
      </c>
      <c r="H25" s="12" t="s">
        <v>308</v>
      </c>
      <c r="I25" s="8"/>
      <c r="J25" s="8"/>
      <c r="K25" s="8"/>
    </row>
    <row r="26" spans="1:11" ht="24" x14ac:dyDescent="0.35">
      <c r="A26" s="2" t="s">
        <v>135</v>
      </c>
      <c r="B26" s="2" t="s">
        <v>136</v>
      </c>
      <c r="C26" s="2" t="s">
        <v>137</v>
      </c>
      <c r="D26" s="2" t="s">
        <v>55</v>
      </c>
      <c r="E26" s="2">
        <v>0.1</v>
      </c>
      <c r="F26" s="2">
        <v>1.07</v>
      </c>
      <c r="G26" s="2" t="s">
        <v>288</v>
      </c>
      <c r="H26" s="13" t="s">
        <v>308</v>
      </c>
      <c r="I26" s="8"/>
      <c r="J26" s="8"/>
      <c r="K26" s="8"/>
    </row>
    <row r="27" spans="1:11" ht="24" x14ac:dyDescent="0.35">
      <c r="A27" s="2" t="s">
        <v>140</v>
      </c>
      <c r="B27" s="2" t="s">
        <v>141</v>
      </c>
      <c r="C27" s="2" t="s">
        <v>142</v>
      </c>
      <c r="D27" s="2" t="s">
        <v>34</v>
      </c>
      <c r="E27" s="2">
        <v>0.8</v>
      </c>
      <c r="F27" s="2">
        <v>1.08</v>
      </c>
      <c r="G27" s="2" t="s">
        <v>289</v>
      </c>
      <c r="H27" s="12" t="s">
        <v>308</v>
      </c>
      <c r="I27" s="8"/>
      <c r="J27" s="8"/>
      <c r="K27" s="8"/>
    </row>
    <row r="28" spans="1:11" ht="24" x14ac:dyDescent="0.35">
      <c r="A28" s="2" t="s">
        <v>145</v>
      </c>
      <c r="B28" s="2" t="s">
        <v>146</v>
      </c>
      <c r="C28" s="2" t="s">
        <v>147</v>
      </c>
      <c r="D28" s="2" t="s">
        <v>34</v>
      </c>
      <c r="E28" s="2">
        <v>0.62</v>
      </c>
      <c r="F28" s="2">
        <v>1.0900000000000001</v>
      </c>
      <c r="G28" s="2" t="s">
        <v>290</v>
      </c>
      <c r="H28" s="12" t="s">
        <v>308</v>
      </c>
      <c r="I28" s="8"/>
      <c r="J28" s="8"/>
      <c r="K28" s="8"/>
    </row>
    <row r="29" spans="1:11" ht="24" x14ac:dyDescent="0.35">
      <c r="A29" s="2" t="s">
        <v>150</v>
      </c>
      <c r="B29" s="2" t="s">
        <v>151</v>
      </c>
      <c r="C29" s="2" t="s">
        <v>152</v>
      </c>
      <c r="D29" s="2" t="s">
        <v>55</v>
      </c>
      <c r="E29" s="2">
        <v>0.86</v>
      </c>
      <c r="F29" s="2">
        <v>1.05</v>
      </c>
      <c r="G29" s="2" t="s">
        <v>291</v>
      </c>
      <c r="H29" s="12" t="s">
        <v>306</v>
      </c>
      <c r="I29" s="8"/>
      <c r="J29" s="8"/>
      <c r="K29" s="8"/>
    </row>
    <row r="30" spans="1:11" ht="24" x14ac:dyDescent="0.35">
      <c r="A30" s="2" t="s">
        <v>155</v>
      </c>
      <c r="B30" s="2" t="s">
        <v>156</v>
      </c>
      <c r="C30" s="2" t="s">
        <v>157</v>
      </c>
      <c r="D30" s="2" t="s">
        <v>11</v>
      </c>
      <c r="E30" s="2">
        <v>0.55000000000000004</v>
      </c>
      <c r="F30" s="2">
        <v>1.04</v>
      </c>
      <c r="G30" s="2" t="s">
        <v>275</v>
      </c>
      <c r="H30" s="13" t="s">
        <v>311</v>
      </c>
      <c r="I30" s="8"/>
      <c r="J30" s="8"/>
      <c r="K30" s="8"/>
    </row>
    <row r="31" spans="1:11" ht="24" x14ac:dyDescent="0.35">
      <c r="A31" s="2" t="s">
        <v>161</v>
      </c>
      <c r="B31" s="2" t="s">
        <v>162</v>
      </c>
      <c r="C31" s="2" t="s">
        <v>163</v>
      </c>
      <c r="D31" s="2" t="s">
        <v>34</v>
      </c>
      <c r="E31" s="2">
        <v>0.47</v>
      </c>
      <c r="F31" s="2">
        <v>1.37</v>
      </c>
      <c r="G31" s="2" t="s">
        <v>292</v>
      </c>
      <c r="H31" s="13" t="s">
        <v>312</v>
      </c>
      <c r="I31" s="8"/>
      <c r="J31" s="8"/>
      <c r="K31" s="8"/>
    </row>
    <row r="32" spans="1:11" ht="24" x14ac:dyDescent="0.35">
      <c r="A32" s="2" t="s">
        <v>166</v>
      </c>
      <c r="B32" s="2" t="s">
        <v>167</v>
      </c>
      <c r="C32" s="2" t="s">
        <v>168</v>
      </c>
      <c r="D32" s="2" t="s">
        <v>34</v>
      </c>
      <c r="E32" s="2">
        <v>0.21</v>
      </c>
      <c r="F32" s="2">
        <v>1.1000000000000001</v>
      </c>
      <c r="G32" s="2" t="s">
        <v>293</v>
      </c>
      <c r="H32" s="13" t="s">
        <v>306</v>
      </c>
      <c r="I32" s="8"/>
      <c r="J32" s="8"/>
      <c r="K32" s="8"/>
    </row>
    <row r="33" spans="1:11" ht="24" x14ac:dyDescent="0.35">
      <c r="A33" s="2" t="s">
        <v>172</v>
      </c>
      <c r="B33" s="2" t="s">
        <v>173</v>
      </c>
      <c r="C33" s="2" t="s">
        <v>174</v>
      </c>
      <c r="D33" s="2" t="s">
        <v>34</v>
      </c>
      <c r="E33" s="2">
        <v>0.38</v>
      </c>
      <c r="F33" s="2">
        <v>1.07</v>
      </c>
      <c r="G33" s="2" t="s">
        <v>294</v>
      </c>
      <c r="H33" s="12" t="s">
        <v>308</v>
      </c>
      <c r="I33" s="8"/>
      <c r="J33" s="8"/>
      <c r="K33" s="8"/>
    </row>
    <row r="34" spans="1:11" ht="24" x14ac:dyDescent="0.35">
      <c r="A34" s="2" t="s">
        <v>178</v>
      </c>
      <c r="B34" s="2" t="s">
        <v>179</v>
      </c>
      <c r="C34" s="2" t="s">
        <v>180</v>
      </c>
      <c r="D34" s="2" t="s">
        <v>34</v>
      </c>
      <c r="E34" s="2">
        <v>0.84</v>
      </c>
      <c r="F34" s="2">
        <v>1.17</v>
      </c>
      <c r="G34" s="2" t="s">
        <v>295</v>
      </c>
      <c r="H34" s="13" t="s">
        <v>306</v>
      </c>
      <c r="I34" s="8"/>
      <c r="J34" s="8"/>
      <c r="K34" s="8"/>
    </row>
    <row r="35" spans="1:11" ht="24" x14ac:dyDescent="0.35">
      <c r="A35" s="2" t="s">
        <v>183</v>
      </c>
      <c r="B35" s="2" t="s">
        <v>184</v>
      </c>
      <c r="C35" s="2" t="s">
        <v>185</v>
      </c>
      <c r="D35" s="2" t="s">
        <v>23</v>
      </c>
      <c r="E35" s="2">
        <v>0.42</v>
      </c>
      <c r="F35" s="2">
        <v>1.0900000000000001</v>
      </c>
      <c r="G35" s="2" t="s">
        <v>296</v>
      </c>
      <c r="H35" s="13" t="s">
        <v>306</v>
      </c>
      <c r="I35" s="8"/>
      <c r="J35" s="8"/>
      <c r="K35" s="8"/>
    </row>
    <row r="36" spans="1:11" ht="36" x14ac:dyDescent="0.35">
      <c r="A36" s="2" t="s">
        <v>189</v>
      </c>
      <c r="B36" s="2" t="s">
        <v>190</v>
      </c>
      <c r="C36" s="2" t="s">
        <v>191</v>
      </c>
      <c r="D36" s="2" t="s">
        <v>55</v>
      </c>
      <c r="E36" s="2">
        <v>0.89</v>
      </c>
      <c r="F36" s="2">
        <v>1.1200000000000001</v>
      </c>
      <c r="G36" s="2" t="s">
        <v>297</v>
      </c>
      <c r="H36" s="12" t="s">
        <v>306</v>
      </c>
      <c r="I36" s="8"/>
      <c r="J36" s="8"/>
      <c r="K36" s="8"/>
    </row>
    <row r="37" spans="1:11" ht="24" x14ac:dyDescent="0.35">
      <c r="A37" s="2" t="s">
        <v>194</v>
      </c>
      <c r="B37" s="2" t="s">
        <v>195</v>
      </c>
      <c r="C37" s="2" t="s">
        <v>196</v>
      </c>
      <c r="D37" s="2" t="s">
        <v>23</v>
      </c>
      <c r="E37" s="2">
        <v>0.32</v>
      </c>
      <c r="F37" s="2">
        <v>1.07</v>
      </c>
      <c r="G37" s="2" t="s">
        <v>294</v>
      </c>
      <c r="H37" s="12" t="s">
        <v>308</v>
      </c>
      <c r="I37" s="8"/>
      <c r="J37" s="8"/>
      <c r="K37" s="8"/>
    </row>
    <row r="38" spans="1:11" ht="36" x14ac:dyDescent="0.35">
      <c r="A38" s="2" t="s">
        <v>198</v>
      </c>
      <c r="B38" s="2" t="s">
        <v>199</v>
      </c>
      <c r="C38" s="2" t="s">
        <v>200</v>
      </c>
      <c r="D38" s="2" t="s">
        <v>55</v>
      </c>
      <c r="E38" s="2">
        <v>0.13</v>
      </c>
      <c r="F38" s="2">
        <v>1.1299999999999999</v>
      </c>
      <c r="G38" s="2" t="s">
        <v>298</v>
      </c>
      <c r="H38" s="13" t="s">
        <v>312</v>
      </c>
      <c r="I38" s="8"/>
      <c r="J38" s="8"/>
      <c r="K38" s="8"/>
    </row>
    <row r="39" spans="1:11" ht="24" x14ac:dyDescent="0.35">
      <c r="A39" s="2" t="s">
        <v>203</v>
      </c>
      <c r="B39" s="2" t="s">
        <v>204</v>
      </c>
      <c r="C39" s="2" t="s">
        <v>205</v>
      </c>
      <c r="D39" s="2" t="s">
        <v>23</v>
      </c>
      <c r="E39" s="2">
        <v>0.39</v>
      </c>
      <c r="F39" s="2">
        <v>1.1100000000000001</v>
      </c>
      <c r="G39" s="2" t="s">
        <v>299</v>
      </c>
      <c r="H39" s="12" t="s">
        <v>308</v>
      </c>
      <c r="I39" s="8"/>
      <c r="J39" s="8"/>
      <c r="K39" s="8"/>
    </row>
    <row r="40" spans="1:11" ht="24" x14ac:dyDescent="0.35">
      <c r="A40" s="2" t="s">
        <v>208</v>
      </c>
      <c r="B40" s="2" t="s">
        <v>209</v>
      </c>
      <c r="C40" s="2" t="s">
        <v>210</v>
      </c>
      <c r="D40" s="2" t="s">
        <v>23</v>
      </c>
      <c r="E40" s="2">
        <v>0.38</v>
      </c>
      <c r="F40" s="2">
        <v>1.1299999999999999</v>
      </c>
      <c r="G40" s="2" t="s">
        <v>300</v>
      </c>
      <c r="H40" s="13" t="s">
        <v>306</v>
      </c>
      <c r="I40" s="8"/>
      <c r="J40" s="8"/>
      <c r="K40" s="8"/>
    </row>
    <row r="41" spans="1:11" ht="24" x14ac:dyDescent="0.35">
      <c r="A41" s="2" t="s">
        <v>214</v>
      </c>
      <c r="B41" s="2" t="s">
        <v>215</v>
      </c>
      <c r="C41" s="2" t="s">
        <v>216</v>
      </c>
      <c r="D41" s="2" t="s">
        <v>11</v>
      </c>
      <c r="E41" s="2">
        <v>0.32</v>
      </c>
      <c r="F41" s="2">
        <v>1.05</v>
      </c>
      <c r="G41" s="2" t="s">
        <v>281</v>
      </c>
      <c r="H41" s="12" t="s">
        <v>306</v>
      </c>
      <c r="I41" s="8"/>
      <c r="J41" s="8"/>
      <c r="K41" s="8"/>
    </row>
    <row r="42" spans="1:11" ht="24" x14ac:dyDescent="0.35">
      <c r="A42" s="2" t="s">
        <v>219</v>
      </c>
      <c r="B42" s="2" t="s">
        <v>220</v>
      </c>
      <c r="C42" s="2" t="s">
        <v>221</v>
      </c>
      <c r="D42" s="2" t="s">
        <v>55</v>
      </c>
      <c r="E42" s="2">
        <v>0.44</v>
      </c>
      <c r="F42" s="2">
        <v>1.07</v>
      </c>
      <c r="G42" s="2" t="s">
        <v>301</v>
      </c>
      <c r="H42" s="12" t="s">
        <v>306</v>
      </c>
      <c r="I42" s="8"/>
      <c r="J42" s="8"/>
      <c r="K42" s="8"/>
    </row>
    <row r="43" spans="1:11" ht="24" x14ac:dyDescent="0.35">
      <c r="A43" s="2" t="s">
        <v>224</v>
      </c>
      <c r="B43" s="2" t="s">
        <v>225</v>
      </c>
      <c r="C43" s="2" t="s">
        <v>226</v>
      </c>
      <c r="D43" s="2" t="s">
        <v>34</v>
      </c>
      <c r="E43" s="2">
        <v>0.43</v>
      </c>
      <c r="F43" s="2">
        <v>1.07</v>
      </c>
      <c r="G43" s="2" t="s">
        <v>282</v>
      </c>
      <c r="H43" s="12" t="s">
        <v>308</v>
      </c>
      <c r="I43" s="8"/>
      <c r="J43" s="8"/>
      <c r="K43" s="8"/>
    </row>
    <row r="44" spans="1:11" ht="24" x14ac:dyDescent="0.35">
      <c r="A44" s="2" t="s">
        <v>228</v>
      </c>
      <c r="B44" s="2" t="s">
        <v>229</v>
      </c>
      <c r="C44" s="2" t="s">
        <v>230</v>
      </c>
      <c r="D44" s="2" t="s">
        <v>11</v>
      </c>
      <c r="E44" s="2">
        <v>0.56999999999999995</v>
      </c>
      <c r="F44" s="2">
        <v>1.08</v>
      </c>
      <c r="G44" s="2" t="s">
        <v>286</v>
      </c>
      <c r="H44" s="13" t="s">
        <v>308</v>
      </c>
      <c r="I44" s="8"/>
      <c r="J44" s="8"/>
      <c r="K44" s="8"/>
    </row>
    <row r="45" spans="1:11" ht="24" x14ac:dyDescent="0.35">
      <c r="A45" s="2" t="s">
        <v>232</v>
      </c>
      <c r="B45" s="2" t="s">
        <v>233</v>
      </c>
      <c r="C45" s="2" t="s">
        <v>234</v>
      </c>
      <c r="D45" s="2" t="s">
        <v>11</v>
      </c>
      <c r="E45" s="2">
        <v>0.44</v>
      </c>
      <c r="F45" s="2">
        <v>1.05</v>
      </c>
      <c r="G45" s="2" t="s">
        <v>281</v>
      </c>
      <c r="H45" s="12" t="s">
        <v>307</v>
      </c>
      <c r="I45" s="8"/>
      <c r="J45" s="8"/>
      <c r="K45" s="8"/>
    </row>
    <row r="46" spans="1:11" ht="24" x14ac:dyDescent="0.35">
      <c r="A46" s="2" t="s">
        <v>236</v>
      </c>
      <c r="B46" s="2" t="s">
        <v>237</v>
      </c>
      <c r="C46" s="2" t="s">
        <v>238</v>
      </c>
      <c r="D46" s="2" t="s">
        <v>55</v>
      </c>
      <c r="E46" s="2">
        <v>0.56000000000000005</v>
      </c>
      <c r="F46" s="2">
        <v>1.07</v>
      </c>
      <c r="G46" s="2" t="s">
        <v>301</v>
      </c>
      <c r="H46" s="13" t="s">
        <v>308</v>
      </c>
      <c r="I46" s="8"/>
      <c r="J46" s="8"/>
      <c r="K46" s="8"/>
    </row>
    <row r="47" spans="1:11" ht="24" x14ac:dyDescent="0.35">
      <c r="A47" s="2" t="s">
        <v>240</v>
      </c>
      <c r="B47" s="2" t="s">
        <v>241</v>
      </c>
      <c r="C47" s="2" t="s">
        <v>242</v>
      </c>
      <c r="D47" s="2" t="s">
        <v>34</v>
      </c>
      <c r="E47" s="2">
        <v>0.37</v>
      </c>
      <c r="F47" s="2">
        <v>1.07</v>
      </c>
      <c r="G47" s="2" t="s">
        <v>301</v>
      </c>
      <c r="H47" s="13" t="s">
        <v>312</v>
      </c>
      <c r="I47" s="8"/>
      <c r="J47" s="8"/>
      <c r="K47" s="8"/>
    </row>
    <row r="48" spans="1:11" ht="36" x14ac:dyDescent="0.35">
      <c r="A48" s="2" t="s">
        <v>244</v>
      </c>
      <c r="B48" s="2" t="s">
        <v>245</v>
      </c>
      <c r="C48" s="2" t="s">
        <v>246</v>
      </c>
      <c r="D48" s="2" t="s">
        <v>23</v>
      </c>
      <c r="E48" s="2">
        <v>0.53</v>
      </c>
      <c r="F48" s="2">
        <v>1.06</v>
      </c>
      <c r="G48" s="2" t="s">
        <v>302</v>
      </c>
      <c r="H48" s="12" t="s">
        <v>308</v>
      </c>
      <c r="I48" s="8"/>
      <c r="J48" s="8"/>
      <c r="K48" s="8"/>
    </row>
    <row r="49" spans="1:11" ht="24" x14ac:dyDescent="0.35">
      <c r="A49" s="2" t="s">
        <v>249</v>
      </c>
      <c r="B49" s="2" t="s">
        <v>250</v>
      </c>
      <c r="C49" s="2" t="s">
        <v>251</v>
      </c>
      <c r="D49" s="2" t="s">
        <v>55</v>
      </c>
      <c r="E49" s="2">
        <v>0.75</v>
      </c>
      <c r="F49" s="2">
        <v>1.1499999999999999</v>
      </c>
      <c r="G49" s="2" t="s">
        <v>303</v>
      </c>
      <c r="H49" s="13" t="s">
        <v>307</v>
      </c>
      <c r="I49" s="8"/>
      <c r="J49" s="8"/>
      <c r="K49" s="8"/>
    </row>
    <row r="50" spans="1:11" ht="24" x14ac:dyDescent="0.35">
      <c r="A50" s="2" t="s">
        <v>254</v>
      </c>
      <c r="B50" s="2" t="s">
        <v>255</v>
      </c>
      <c r="C50" s="2" t="s">
        <v>256</v>
      </c>
      <c r="D50" s="2" t="s">
        <v>55</v>
      </c>
      <c r="E50" s="2">
        <v>0.14000000000000001</v>
      </c>
      <c r="F50" s="2">
        <v>1.1399999999999999</v>
      </c>
      <c r="G50" s="2" t="s">
        <v>304</v>
      </c>
      <c r="H50" s="13" t="s">
        <v>306</v>
      </c>
      <c r="I50" s="8"/>
      <c r="J50" s="8"/>
      <c r="K50" s="8"/>
    </row>
    <row r="51" spans="1:11" ht="36" x14ac:dyDescent="0.35">
      <c r="A51" s="2" t="s">
        <v>259</v>
      </c>
      <c r="B51" s="2" t="s">
        <v>260</v>
      </c>
      <c r="C51" s="2" t="s">
        <v>261</v>
      </c>
      <c r="D51" s="2" t="s">
        <v>23</v>
      </c>
      <c r="E51" s="2">
        <v>0.13</v>
      </c>
      <c r="F51" s="2">
        <v>1.2</v>
      </c>
      <c r="G51" s="2" t="s">
        <v>305</v>
      </c>
      <c r="H51" s="13" t="s">
        <v>306</v>
      </c>
      <c r="I51" s="8"/>
      <c r="J51" s="8"/>
      <c r="K51" s="8"/>
    </row>
  </sheetData>
  <autoFilter ref="A1:K51">
    <filterColumn colId="7">
      <filters>
        <filter val="[A/G]"/>
        <filter val="[A/T]"/>
        <filter val="[C/G]"/>
        <filter val="[G/C]"/>
        <filter val="[T/C]"/>
        <filter val="[T/G]"/>
      </filters>
    </filterColumn>
  </autoFilter>
  <hyperlinks>
    <hyperlink ref="C11" r:id="rId1" display="https://www.ncbi.nlm.nih.gov/nuccore/AC074093.1"/>
    <hyperlink ref="F20" r:id="rId2" location="TFN1" display="https://www.ncbi.nlm.nih.gov/pmc/articles/PMC3881185/table/T1/?report=objectonly - TFN1"/>
  </hyperlinks>
  <pageMargins left="0.7" right="0.7" top="0.75" bottom="0.75" header="0.3" footer="0.3"/>
  <pageSetup orientation="portrait" horizontalDpi="360" verticalDpi="36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topLeftCell="H1" workbookViewId="0">
      <selection activeCell="P2" sqref="P2"/>
    </sheetView>
  </sheetViews>
  <sheetFormatPr defaultColWidth="9.1796875" defaultRowHeight="14.5" x14ac:dyDescent="0.35"/>
  <cols>
    <col min="1" max="1" width="11.7265625" style="18" customWidth="1"/>
    <col min="2" max="2" width="14.453125" style="18" customWidth="1"/>
    <col min="3" max="4" width="9.1796875" style="18"/>
    <col min="5" max="6" width="9.1796875" style="18" customWidth="1"/>
    <col min="7" max="7" width="18.26953125" style="18" customWidth="1"/>
    <col min="8" max="8" width="16.453125" style="18" customWidth="1"/>
    <col min="9" max="9" width="15.26953125" style="18" customWidth="1"/>
    <col min="10" max="10" width="10.54296875" style="18" customWidth="1"/>
    <col min="11" max="11" width="12.54296875" style="18" customWidth="1"/>
    <col min="12" max="12" width="21.54296875" style="18" customWidth="1"/>
    <col min="13" max="13" width="17.54296875" style="18" customWidth="1"/>
    <col min="14" max="14" width="9.1796875" style="18"/>
    <col min="15" max="15" width="16" style="18" bestFit="1" customWidth="1"/>
    <col min="16" max="16" width="16.453125" style="18" bestFit="1" customWidth="1"/>
    <col min="17" max="17" width="14.81640625" style="18" customWidth="1"/>
    <col min="18" max="16384" width="9.1796875" style="18"/>
  </cols>
  <sheetData>
    <row r="1" spans="1:17" ht="24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15" t="s">
        <v>264</v>
      </c>
      <c r="G1" s="6" t="s">
        <v>265</v>
      </c>
      <c r="H1" s="7" t="s">
        <v>314</v>
      </c>
      <c r="I1" s="6" t="s">
        <v>315</v>
      </c>
      <c r="J1" s="6" t="s">
        <v>316</v>
      </c>
      <c r="K1" s="6" t="s">
        <v>317</v>
      </c>
      <c r="L1" s="17" t="s">
        <v>328</v>
      </c>
      <c r="M1" s="6" t="s">
        <v>329</v>
      </c>
      <c r="N1" s="7" t="s">
        <v>330</v>
      </c>
      <c r="O1" s="23" t="s">
        <v>331</v>
      </c>
      <c r="P1" s="23" t="s">
        <v>332</v>
      </c>
      <c r="Q1" s="23" t="s">
        <v>333</v>
      </c>
    </row>
    <row r="2" spans="1:17" x14ac:dyDescent="0.35">
      <c r="A2" s="2" t="s">
        <v>15</v>
      </c>
      <c r="B2" s="2" t="s">
        <v>16</v>
      </c>
      <c r="C2" s="2" t="s">
        <v>17</v>
      </c>
      <c r="D2" s="2" t="s">
        <v>11</v>
      </c>
      <c r="E2" s="2">
        <v>0.91</v>
      </c>
      <c r="F2" s="16">
        <v>1.17</v>
      </c>
      <c r="G2" s="2" t="s">
        <v>267</v>
      </c>
      <c r="H2" s="19" t="s">
        <v>306</v>
      </c>
      <c r="I2" s="20" t="s">
        <v>318</v>
      </c>
      <c r="J2" s="20" t="s">
        <v>322</v>
      </c>
      <c r="K2" s="20" t="s">
        <v>321</v>
      </c>
      <c r="L2" s="21" t="s">
        <v>321</v>
      </c>
      <c r="M2" s="20" t="str">
        <f>IF($L2=$I2,"2",IF($L2=$J2,"1",IF($L2=$K2,"0","Error")))</f>
        <v>0</v>
      </c>
      <c r="N2" s="20">
        <f>LN(F2)</f>
        <v>0.15700374880966469</v>
      </c>
      <c r="O2" s="24">
        <f>N2*E2</f>
        <v>0.14287341141679488</v>
      </c>
      <c r="P2" s="24">
        <f>(N2*M2)-O2</f>
        <v>-0.14287341141679488</v>
      </c>
      <c r="Q2" s="24">
        <f>P2/$N$52</f>
        <v>-3.9556520861505344</v>
      </c>
    </row>
    <row r="3" spans="1:17" x14ac:dyDescent="0.35">
      <c r="A3" s="2" t="s">
        <v>20</v>
      </c>
      <c r="B3" s="2" t="s">
        <v>21</v>
      </c>
      <c r="C3" s="2" t="s">
        <v>22</v>
      </c>
      <c r="D3" s="2" t="s">
        <v>23</v>
      </c>
      <c r="E3" s="2">
        <v>0.81</v>
      </c>
      <c r="F3" s="16">
        <v>1.1499999999999999</v>
      </c>
      <c r="G3" s="2" t="s">
        <v>268</v>
      </c>
      <c r="H3" s="20" t="s">
        <v>306</v>
      </c>
      <c r="I3" s="20" t="s">
        <v>318</v>
      </c>
      <c r="J3" s="20" t="s">
        <v>322</v>
      </c>
      <c r="K3" s="20" t="s">
        <v>321</v>
      </c>
      <c r="L3" s="21" t="s">
        <v>321</v>
      </c>
      <c r="M3" s="20" t="str">
        <f t="shared" ref="M3:M48" si="0">IF($L3=$I3,"2",IF($L3=$J3,"1",IF($L3=$K3,"0","Error")))</f>
        <v>0</v>
      </c>
      <c r="N3" s="20">
        <f t="shared" ref="N3:N48" si="1">LN(F3)</f>
        <v>0.13976194237515863</v>
      </c>
      <c r="O3" s="24">
        <f t="shared" ref="O3:O48" si="2">N3*E3</f>
        <v>0.1132071733238785</v>
      </c>
      <c r="P3" s="24">
        <f t="shared" ref="P3:P48" si="3">(N3*M3)-O3</f>
        <v>-0.1132071733238785</v>
      </c>
      <c r="Q3" s="24">
        <f t="shared" ref="Q3:Q48" si="4">P3/$N$52</f>
        <v>-3.1343004054088466</v>
      </c>
    </row>
    <row r="4" spans="1:17" x14ac:dyDescent="0.35">
      <c r="A4" s="2" t="s">
        <v>26</v>
      </c>
      <c r="B4" s="2" t="s">
        <v>27</v>
      </c>
      <c r="C4" s="2" t="s">
        <v>28</v>
      </c>
      <c r="D4" s="2" t="s">
        <v>23</v>
      </c>
      <c r="E4" s="2">
        <v>0.47</v>
      </c>
      <c r="F4" s="16">
        <v>1.04</v>
      </c>
      <c r="G4" s="2" t="s">
        <v>269</v>
      </c>
      <c r="H4" s="20" t="s">
        <v>306</v>
      </c>
      <c r="I4" s="20" t="s">
        <v>318</v>
      </c>
      <c r="J4" s="20" t="s">
        <v>322</v>
      </c>
      <c r="K4" s="20" t="s">
        <v>321</v>
      </c>
      <c r="L4" s="21" t="s">
        <v>321</v>
      </c>
      <c r="M4" s="20" t="str">
        <f>IF($L4=$I4,"2",IF($L4=$J4,"1",IF($L4=$K4,"0","Error")))</f>
        <v>0</v>
      </c>
      <c r="N4" s="20">
        <f t="shared" si="1"/>
        <v>3.9220713153281329E-2</v>
      </c>
      <c r="O4" s="24">
        <f t="shared" si="2"/>
        <v>1.8433735182042225E-2</v>
      </c>
      <c r="P4" s="24">
        <f t="shared" si="3"/>
        <v>-1.8433735182042225E-2</v>
      </c>
      <c r="Q4" s="24">
        <f t="shared" si="4"/>
        <v>-0.51036398099065983</v>
      </c>
    </row>
    <row r="5" spans="1:17" x14ac:dyDescent="0.35">
      <c r="A5" s="2" t="s">
        <v>31</v>
      </c>
      <c r="B5" s="2" t="s">
        <v>32</v>
      </c>
      <c r="C5" s="2" t="s">
        <v>33</v>
      </c>
      <c r="D5" s="2" t="s">
        <v>34</v>
      </c>
      <c r="E5" s="2">
        <v>0.72</v>
      </c>
      <c r="F5" s="16">
        <v>1.1399999999999999</v>
      </c>
      <c r="G5" s="2" t="s">
        <v>270</v>
      </c>
      <c r="H5" s="19" t="s">
        <v>307</v>
      </c>
      <c r="I5" s="20" t="s">
        <v>319</v>
      </c>
      <c r="J5" s="20" t="s">
        <v>323</v>
      </c>
      <c r="K5" s="20" t="s">
        <v>318</v>
      </c>
      <c r="L5" s="21" t="s">
        <v>318</v>
      </c>
      <c r="M5" s="20" t="str">
        <f t="shared" si="0"/>
        <v>0</v>
      </c>
      <c r="N5" s="20">
        <f t="shared" si="1"/>
        <v>0.131028262406404</v>
      </c>
      <c r="O5" s="24">
        <f t="shared" si="2"/>
        <v>9.4340348932610882E-2</v>
      </c>
      <c r="P5" s="24">
        <f>(N5*M5)-O5</f>
        <v>-9.4340348932610882E-2</v>
      </c>
      <c r="Q5" s="24">
        <f t="shared" si="4"/>
        <v>-2.6119457382788038</v>
      </c>
    </row>
    <row r="6" spans="1:17" ht="36" x14ac:dyDescent="0.35">
      <c r="A6" s="2" t="s">
        <v>37</v>
      </c>
      <c r="B6" s="2" t="s">
        <v>38</v>
      </c>
      <c r="C6" s="2" t="s">
        <v>39</v>
      </c>
      <c r="D6" s="2" t="s">
        <v>11</v>
      </c>
      <c r="E6" s="2">
        <v>0.45</v>
      </c>
      <c r="F6" s="16">
        <v>1.05</v>
      </c>
      <c r="G6" s="2" t="s">
        <v>271</v>
      </c>
      <c r="H6" s="20" t="s">
        <v>308</v>
      </c>
      <c r="I6" s="20" t="s">
        <v>320</v>
      </c>
      <c r="J6" s="20" t="s">
        <v>324</v>
      </c>
      <c r="K6" s="20" t="s">
        <v>319</v>
      </c>
      <c r="L6" s="21" t="s">
        <v>319</v>
      </c>
      <c r="M6" s="20" t="str">
        <f t="shared" si="0"/>
        <v>0</v>
      </c>
      <c r="N6" s="20">
        <f t="shared" si="1"/>
        <v>4.8790164169432049E-2</v>
      </c>
      <c r="O6" s="24">
        <f t="shared" si="2"/>
        <v>2.1955573876244423E-2</v>
      </c>
      <c r="P6" s="24">
        <f t="shared" si="3"/>
        <v>-2.1955573876244423E-2</v>
      </c>
      <c r="Q6" s="24">
        <f t="shared" si="4"/>
        <v>-0.60787105693753529</v>
      </c>
    </row>
    <row r="7" spans="1:17" ht="24" x14ac:dyDescent="0.35">
      <c r="A7" s="2" t="s">
        <v>42</v>
      </c>
      <c r="B7" s="2" t="s">
        <v>43</v>
      </c>
      <c r="C7" s="2" t="s">
        <v>44</v>
      </c>
      <c r="D7" s="2" t="s">
        <v>23</v>
      </c>
      <c r="E7" s="2">
        <v>0.3</v>
      </c>
      <c r="F7" s="16">
        <v>1.06</v>
      </c>
      <c r="G7" s="2" t="s">
        <v>272</v>
      </c>
      <c r="H7" s="19" t="s">
        <v>308</v>
      </c>
      <c r="I7" s="20" t="s">
        <v>320</v>
      </c>
      <c r="J7" s="20" t="s">
        <v>324</v>
      </c>
      <c r="K7" s="20" t="s">
        <v>319</v>
      </c>
      <c r="L7" s="21" t="s">
        <v>319</v>
      </c>
      <c r="M7" s="20" t="str">
        <f t="shared" si="0"/>
        <v>0</v>
      </c>
      <c r="N7" s="20">
        <f t="shared" si="1"/>
        <v>5.8268908123975824E-2</v>
      </c>
      <c r="O7" s="24">
        <f t="shared" si="2"/>
        <v>1.7480672437192746E-2</v>
      </c>
      <c r="P7" s="24">
        <f t="shared" si="3"/>
        <v>-1.7480672437192746E-2</v>
      </c>
      <c r="Q7" s="24">
        <f t="shared" si="4"/>
        <v>-0.48397709348296064</v>
      </c>
    </row>
    <row r="8" spans="1:17" ht="24" x14ac:dyDescent="0.35">
      <c r="A8" s="2" t="s">
        <v>48</v>
      </c>
      <c r="B8" s="2" t="s">
        <v>49</v>
      </c>
      <c r="C8" s="2" t="s">
        <v>50</v>
      </c>
      <c r="D8" s="2" t="s">
        <v>23</v>
      </c>
      <c r="E8" s="2">
        <v>0.39</v>
      </c>
      <c r="F8" s="16">
        <v>1.1200000000000001</v>
      </c>
      <c r="G8" s="2" t="s">
        <v>273</v>
      </c>
      <c r="H8" s="19" t="s">
        <v>308</v>
      </c>
      <c r="I8" s="20" t="s">
        <v>320</v>
      </c>
      <c r="J8" s="20" t="s">
        <v>324</v>
      </c>
      <c r="K8" s="20" t="s">
        <v>319</v>
      </c>
      <c r="L8" s="21" t="s">
        <v>319</v>
      </c>
      <c r="M8" s="20" t="str">
        <f t="shared" si="0"/>
        <v>0</v>
      </c>
      <c r="N8" s="20">
        <f t="shared" si="1"/>
        <v>0.11332868530700327</v>
      </c>
      <c r="O8" s="24">
        <f t="shared" si="2"/>
        <v>4.4198187269731279E-2</v>
      </c>
      <c r="P8" s="24">
        <f t="shared" si="3"/>
        <v>-4.4198187269731279E-2</v>
      </c>
      <c r="Q8" s="24">
        <f t="shared" si="4"/>
        <v>-1.2236892081169473</v>
      </c>
    </row>
    <row r="9" spans="1:17" x14ac:dyDescent="0.35">
      <c r="A9" s="2" t="s">
        <v>48</v>
      </c>
      <c r="B9" s="2" t="s">
        <v>53</v>
      </c>
      <c r="C9" s="2" t="s">
        <v>54</v>
      </c>
      <c r="D9" s="2" t="s">
        <v>55</v>
      </c>
      <c r="E9" s="2">
        <v>0.83</v>
      </c>
      <c r="F9" s="16">
        <v>1.08</v>
      </c>
      <c r="G9" s="2" t="s">
        <v>274</v>
      </c>
      <c r="H9" s="19" t="s">
        <v>306</v>
      </c>
      <c r="I9" s="20" t="s">
        <v>321</v>
      </c>
      <c r="J9" s="20" t="s">
        <v>322</v>
      </c>
      <c r="K9" s="20" t="s">
        <v>318</v>
      </c>
      <c r="L9" s="21" t="s">
        <v>318</v>
      </c>
      <c r="M9" s="20" t="str">
        <f t="shared" si="0"/>
        <v>0</v>
      </c>
      <c r="N9" s="20">
        <f t="shared" si="1"/>
        <v>7.6961041136128394E-2</v>
      </c>
      <c r="O9" s="24">
        <f t="shared" si="2"/>
        <v>6.3877664142986568E-2</v>
      </c>
      <c r="P9" s="24">
        <f t="shared" si="3"/>
        <v>-6.3877664142986568E-2</v>
      </c>
      <c r="Q9" s="24">
        <f t="shared" si="4"/>
        <v>-1.768543306413453</v>
      </c>
    </row>
    <row r="10" spans="1:17" ht="36" x14ac:dyDescent="0.35">
      <c r="A10" s="2" t="s">
        <v>58</v>
      </c>
      <c r="B10" s="2" t="s">
        <v>59</v>
      </c>
      <c r="C10" s="2" t="s">
        <v>60</v>
      </c>
      <c r="D10" s="2" t="s">
        <v>55</v>
      </c>
      <c r="E10" s="2">
        <v>0.46</v>
      </c>
      <c r="F10" s="16">
        <v>1.04</v>
      </c>
      <c r="G10" s="2" t="s">
        <v>275</v>
      </c>
      <c r="H10" s="19" t="s">
        <v>306</v>
      </c>
      <c r="I10" s="20" t="s">
        <v>321</v>
      </c>
      <c r="J10" s="20" t="s">
        <v>322</v>
      </c>
      <c r="K10" s="20" t="s">
        <v>318</v>
      </c>
      <c r="L10" s="21" t="s">
        <v>318</v>
      </c>
      <c r="M10" s="20" t="str">
        <f t="shared" si="0"/>
        <v>0</v>
      </c>
      <c r="N10" s="20">
        <f t="shared" si="1"/>
        <v>3.9220713153281329E-2</v>
      </c>
      <c r="O10" s="24">
        <f t="shared" si="2"/>
        <v>1.8041528050509414E-2</v>
      </c>
      <c r="P10" s="24">
        <f t="shared" si="3"/>
        <v>-1.8041528050509414E-2</v>
      </c>
      <c r="Q10" s="24">
        <f t="shared" si="4"/>
        <v>-0.49950517288447566</v>
      </c>
    </row>
    <row r="11" spans="1:17" x14ac:dyDescent="0.35">
      <c r="A11" s="2" t="s">
        <v>63</v>
      </c>
      <c r="B11" s="2" t="s">
        <v>64</v>
      </c>
      <c r="C11" s="2" t="s">
        <v>65</v>
      </c>
      <c r="D11" s="2" t="s">
        <v>34</v>
      </c>
      <c r="E11" s="2">
        <v>0.14000000000000001</v>
      </c>
      <c r="F11" s="16">
        <v>1.17</v>
      </c>
      <c r="G11" s="2" t="s">
        <v>276</v>
      </c>
      <c r="H11" s="19" t="s">
        <v>308</v>
      </c>
      <c r="I11" s="20" t="s">
        <v>319</v>
      </c>
      <c r="J11" s="20" t="s">
        <v>324</v>
      </c>
      <c r="K11" s="20" t="s">
        <v>320</v>
      </c>
      <c r="L11" s="21" t="s">
        <v>320</v>
      </c>
      <c r="M11" s="20" t="str">
        <f t="shared" si="0"/>
        <v>0</v>
      </c>
      <c r="N11" s="20">
        <f t="shared" si="1"/>
        <v>0.15700374880966469</v>
      </c>
      <c r="O11" s="24">
        <f t="shared" si="2"/>
        <v>2.1980524833353058E-2</v>
      </c>
      <c r="P11" s="24">
        <f t="shared" si="3"/>
        <v>-2.1980524833353058E-2</v>
      </c>
      <c r="Q11" s="24">
        <f t="shared" si="4"/>
        <v>-0.60856185940777452</v>
      </c>
    </row>
    <row r="12" spans="1:17" x14ac:dyDescent="0.35">
      <c r="A12" s="2" t="s">
        <v>69</v>
      </c>
      <c r="B12" s="2" t="s">
        <v>70</v>
      </c>
      <c r="C12" s="2" t="s">
        <v>71</v>
      </c>
      <c r="D12" s="2" t="s">
        <v>34</v>
      </c>
      <c r="E12" s="2">
        <v>0.18</v>
      </c>
      <c r="F12" s="16">
        <v>1.1200000000000001</v>
      </c>
      <c r="G12" s="2" t="s">
        <v>277</v>
      </c>
      <c r="H12" s="19" t="s">
        <v>308</v>
      </c>
      <c r="I12" s="20" t="s">
        <v>319</v>
      </c>
      <c r="J12" s="20" t="s">
        <v>324</v>
      </c>
      <c r="K12" s="20" t="s">
        <v>320</v>
      </c>
      <c r="L12" s="21" t="s">
        <v>320</v>
      </c>
      <c r="M12" s="20" t="str">
        <f t="shared" si="0"/>
        <v>0</v>
      </c>
      <c r="N12" s="20">
        <f t="shared" si="1"/>
        <v>0.11332868530700327</v>
      </c>
      <c r="O12" s="24">
        <f t="shared" si="2"/>
        <v>2.0399163355260586E-2</v>
      </c>
      <c r="P12" s="24">
        <f t="shared" si="3"/>
        <v>-2.0399163355260586E-2</v>
      </c>
      <c r="Q12" s="24">
        <f t="shared" si="4"/>
        <v>-0.56477963451551394</v>
      </c>
    </row>
    <row r="13" spans="1:17" x14ac:dyDescent="0.35">
      <c r="A13" s="2" t="s">
        <v>75</v>
      </c>
      <c r="B13" s="2" t="s">
        <v>76</v>
      </c>
      <c r="C13" s="2" t="s">
        <v>77</v>
      </c>
      <c r="D13" s="2" t="s">
        <v>23</v>
      </c>
      <c r="E13" s="2">
        <v>0.15</v>
      </c>
      <c r="F13" s="16">
        <v>1.06</v>
      </c>
      <c r="G13" s="2" t="s">
        <v>278</v>
      </c>
      <c r="H13" s="19" t="s">
        <v>308</v>
      </c>
      <c r="I13" s="20" t="s">
        <v>320</v>
      </c>
      <c r="J13" s="20" t="s">
        <v>324</v>
      </c>
      <c r="K13" s="20" t="s">
        <v>319</v>
      </c>
      <c r="L13" s="21" t="s">
        <v>319</v>
      </c>
      <c r="M13" s="20" t="str">
        <f t="shared" si="0"/>
        <v>0</v>
      </c>
      <c r="N13" s="20">
        <f t="shared" si="1"/>
        <v>5.8268908123975824E-2</v>
      </c>
      <c r="O13" s="24">
        <f t="shared" si="2"/>
        <v>8.7403362185963732E-3</v>
      </c>
      <c r="P13" s="24">
        <f t="shared" si="3"/>
        <v>-8.7403362185963732E-3</v>
      </c>
      <c r="Q13" s="24">
        <f t="shared" si="4"/>
        <v>-0.24198854674148032</v>
      </c>
    </row>
    <row r="14" spans="1:17" x14ac:dyDescent="0.35">
      <c r="A14" s="2" t="s">
        <v>80</v>
      </c>
      <c r="B14" s="2" t="s">
        <v>81</v>
      </c>
      <c r="C14" s="2" t="s">
        <v>82</v>
      </c>
      <c r="D14" s="2" t="s">
        <v>55</v>
      </c>
      <c r="E14" s="2">
        <v>0.81</v>
      </c>
      <c r="F14" s="16">
        <v>1.06</v>
      </c>
      <c r="G14" s="2" t="s">
        <v>279</v>
      </c>
      <c r="H14" s="20" t="s">
        <v>308</v>
      </c>
      <c r="I14" s="20" t="s">
        <v>319</v>
      </c>
      <c r="J14" s="20" t="s">
        <v>324</v>
      </c>
      <c r="K14" s="20" t="s">
        <v>320</v>
      </c>
      <c r="L14" s="21" t="s">
        <v>320</v>
      </c>
      <c r="M14" s="20" t="str">
        <f t="shared" si="0"/>
        <v>0</v>
      </c>
      <c r="N14" s="20">
        <f t="shared" si="1"/>
        <v>5.8268908123975824E-2</v>
      </c>
      <c r="O14" s="24">
        <f t="shared" si="2"/>
        <v>4.7197815580420417E-2</v>
      </c>
      <c r="P14" s="24">
        <f t="shared" si="3"/>
        <v>-4.7197815580420417E-2</v>
      </c>
      <c r="Q14" s="24">
        <f t="shared" si="4"/>
        <v>-1.3067381524039938</v>
      </c>
    </row>
    <row r="15" spans="1:17" ht="24" x14ac:dyDescent="0.35">
      <c r="A15" s="2" t="s">
        <v>86</v>
      </c>
      <c r="B15" s="2" t="s">
        <v>87</v>
      </c>
      <c r="C15" s="2" t="s">
        <v>88</v>
      </c>
      <c r="D15" s="2" t="s">
        <v>34</v>
      </c>
      <c r="E15" s="2">
        <v>0.14000000000000001</v>
      </c>
      <c r="F15" s="16">
        <v>1.0900000000000001</v>
      </c>
      <c r="G15" s="2" t="s">
        <v>280</v>
      </c>
      <c r="H15" s="20" t="s">
        <v>306</v>
      </c>
      <c r="I15" s="20" t="s">
        <v>321</v>
      </c>
      <c r="J15" s="20" t="s">
        <v>322</v>
      </c>
      <c r="K15" s="20" t="s">
        <v>318</v>
      </c>
      <c r="L15" s="21" t="s">
        <v>318</v>
      </c>
      <c r="M15" s="20" t="str">
        <f t="shared" si="0"/>
        <v>0</v>
      </c>
      <c r="N15" s="20">
        <f t="shared" si="1"/>
        <v>8.6177696241052412E-2</v>
      </c>
      <c r="O15" s="24">
        <f t="shared" si="2"/>
        <v>1.2064877473747338E-2</v>
      </c>
      <c r="P15" s="24">
        <f t="shared" si="3"/>
        <v>-1.2064877473747338E-2</v>
      </c>
      <c r="Q15" s="24">
        <f t="shared" si="4"/>
        <v>-0.33403316456801002</v>
      </c>
    </row>
    <row r="16" spans="1:17" x14ac:dyDescent="0.35">
      <c r="A16" s="2" t="s">
        <v>91</v>
      </c>
      <c r="B16" s="2" t="s">
        <v>92</v>
      </c>
      <c r="C16" s="2" t="s">
        <v>93</v>
      </c>
      <c r="D16" s="2" t="s">
        <v>23</v>
      </c>
      <c r="E16" s="2">
        <v>0.76</v>
      </c>
      <c r="F16" s="16">
        <v>1.06</v>
      </c>
      <c r="G16" s="2" t="s">
        <v>281</v>
      </c>
      <c r="H16" s="19" t="s">
        <v>308</v>
      </c>
      <c r="I16" s="20" t="s">
        <v>320</v>
      </c>
      <c r="J16" s="20" t="s">
        <v>324</v>
      </c>
      <c r="K16" s="20" t="s">
        <v>319</v>
      </c>
      <c r="L16" s="21" t="s">
        <v>319</v>
      </c>
      <c r="M16" s="20" t="str">
        <f t="shared" si="0"/>
        <v>0</v>
      </c>
      <c r="N16" s="20">
        <f t="shared" si="1"/>
        <v>5.8268908123975824E-2</v>
      </c>
      <c r="O16" s="24">
        <f t="shared" si="2"/>
        <v>4.4284370174221627E-2</v>
      </c>
      <c r="P16" s="24">
        <f t="shared" si="3"/>
        <v>-4.4284370174221627E-2</v>
      </c>
      <c r="Q16" s="24">
        <f t="shared" si="4"/>
        <v>-1.226075303490167</v>
      </c>
    </row>
    <row r="17" spans="1:17" x14ac:dyDescent="0.35">
      <c r="A17" s="2" t="s">
        <v>96</v>
      </c>
      <c r="B17" s="2" t="s">
        <v>97</v>
      </c>
      <c r="C17" s="2" t="s">
        <v>98</v>
      </c>
      <c r="D17" s="2" t="s">
        <v>55</v>
      </c>
      <c r="E17" s="2">
        <v>0.75</v>
      </c>
      <c r="F17" s="16">
        <v>1.07</v>
      </c>
      <c r="G17" s="2" t="s">
        <v>282</v>
      </c>
      <c r="H17" s="20" t="s">
        <v>309</v>
      </c>
      <c r="I17" s="20" t="s">
        <v>319</v>
      </c>
      <c r="J17" s="20" t="s">
        <v>325</v>
      </c>
      <c r="K17" s="20" t="s">
        <v>321</v>
      </c>
      <c r="L17" s="21" t="s">
        <v>321</v>
      </c>
      <c r="M17" s="20" t="str">
        <f t="shared" si="0"/>
        <v>0</v>
      </c>
      <c r="N17" s="20">
        <f t="shared" si="1"/>
        <v>6.7658648473814864E-2</v>
      </c>
      <c r="O17" s="24">
        <f t="shared" si="2"/>
        <v>5.0743986355361148E-2</v>
      </c>
      <c r="P17" s="24">
        <f t="shared" si="3"/>
        <v>-5.0743986355361148E-2</v>
      </c>
      <c r="Q17" s="24">
        <f t="shared" si="4"/>
        <v>-1.4049188963551487</v>
      </c>
    </row>
    <row r="18" spans="1:17" ht="24" x14ac:dyDescent="0.35">
      <c r="A18" s="2" t="s">
        <v>101</v>
      </c>
      <c r="B18" s="2" t="s">
        <v>102</v>
      </c>
      <c r="C18" s="2" t="s">
        <v>103</v>
      </c>
      <c r="D18" s="2" t="s">
        <v>55</v>
      </c>
      <c r="E18" s="2">
        <v>0.59</v>
      </c>
      <c r="F18" s="16">
        <v>1.1599999999999999</v>
      </c>
      <c r="G18" s="2" t="s">
        <v>283</v>
      </c>
      <c r="H18" s="19" t="s">
        <v>306</v>
      </c>
      <c r="I18" s="20" t="s">
        <v>321</v>
      </c>
      <c r="J18" s="20" t="s">
        <v>322</v>
      </c>
      <c r="K18" s="20" t="s">
        <v>318</v>
      </c>
      <c r="L18" s="21" t="s">
        <v>318</v>
      </c>
      <c r="M18" s="20" t="str">
        <f t="shared" si="0"/>
        <v>0</v>
      </c>
      <c r="N18" s="20">
        <f t="shared" si="1"/>
        <v>0.14842000511827322</v>
      </c>
      <c r="O18" s="24">
        <f t="shared" si="2"/>
        <v>8.756780301978119E-2</v>
      </c>
      <c r="P18" s="24">
        <f t="shared" si="3"/>
        <v>-8.756780301978119E-2</v>
      </c>
      <c r="Q18" s="24">
        <f t="shared" si="4"/>
        <v>-2.4244382440363452</v>
      </c>
    </row>
    <row r="19" spans="1:17" x14ac:dyDescent="0.35">
      <c r="A19" s="2" t="s">
        <v>111</v>
      </c>
      <c r="B19" s="2" t="s">
        <v>116</v>
      </c>
      <c r="C19" s="2" t="s">
        <v>117</v>
      </c>
      <c r="D19" s="2" t="s">
        <v>11</v>
      </c>
      <c r="E19" s="2">
        <v>7.0000000000000007E-2</v>
      </c>
      <c r="F19" s="16">
        <v>1.65</v>
      </c>
      <c r="G19" s="2" t="s">
        <v>285</v>
      </c>
      <c r="H19" s="19" t="s">
        <v>306</v>
      </c>
      <c r="I19" s="20" t="s">
        <v>318</v>
      </c>
      <c r="J19" s="20" t="s">
        <v>322</v>
      </c>
      <c r="K19" s="20" t="s">
        <v>321</v>
      </c>
      <c r="L19" s="21" t="s">
        <v>321</v>
      </c>
      <c r="M19" s="20" t="str">
        <f t="shared" si="0"/>
        <v>0</v>
      </c>
      <c r="N19" s="20">
        <f t="shared" si="1"/>
        <v>0.50077528791248915</v>
      </c>
      <c r="O19" s="24">
        <f t="shared" si="2"/>
        <v>3.5054270153874245E-2</v>
      </c>
      <c r="P19" s="24">
        <f t="shared" si="3"/>
        <v>-3.5054270153874245E-2</v>
      </c>
      <c r="Q19" s="24">
        <f t="shared" si="4"/>
        <v>-0.97052695450902626</v>
      </c>
    </row>
    <row r="20" spans="1:17" x14ac:dyDescent="0.35">
      <c r="A20" s="2" t="s">
        <v>120</v>
      </c>
      <c r="B20" s="2" t="s">
        <v>121</v>
      </c>
      <c r="C20" s="2" t="s">
        <v>122</v>
      </c>
      <c r="D20" s="2" t="s">
        <v>34</v>
      </c>
      <c r="E20" s="2">
        <v>0.62</v>
      </c>
      <c r="F20" s="16">
        <v>1.08</v>
      </c>
      <c r="G20" s="2" t="s">
        <v>286</v>
      </c>
      <c r="H20" s="19" t="s">
        <v>308</v>
      </c>
      <c r="I20" s="20" t="s">
        <v>319</v>
      </c>
      <c r="J20" s="20" t="s">
        <v>324</v>
      </c>
      <c r="K20" s="20" t="s">
        <v>320</v>
      </c>
      <c r="L20" s="21" t="s">
        <v>320</v>
      </c>
      <c r="M20" s="20" t="str">
        <f t="shared" si="0"/>
        <v>0</v>
      </c>
      <c r="N20" s="20">
        <f t="shared" si="1"/>
        <v>7.6961041136128394E-2</v>
      </c>
      <c r="O20" s="24">
        <f t="shared" si="2"/>
        <v>4.7715845504399605E-2</v>
      </c>
      <c r="P20" s="24">
        <f t="shared" si="3"/>
        <v>-4.7715845504399605E-2</v>
      </c>
      <c r="Q20" s="24">
        <f t="shared" si="4"/>
        <v>-1.3210805421401697</v>
      </c>
    </row>
    <row r="21" spans="1:17" x14ac:dyDescent="0.35">
      <c r="A21" s="2" t="s">
        <v>125</v>
      </c>
      <c r="B21" s="2" t="s">
        <v>126</v>
      </c>
      <c r="C21" s="2" t="s">
        <v>127</v>
      </c>
      <c r="D21" s="2" t="s">
        <v>34</v>
      </c>
      <c r="E21" s="2">
        <v>0.02</v>
      </c>
      <c r="F21" s="16">
        <v>1.51</v>
      </c>
      <c r="G21" s="2" t="s">
        <v>287</v>
      </c>
      <c r="H21" s="19" t="s">
        <v>308</v>
      </c>
      <c r="I21" s="20" t="s">
        <v>319</v>
      </c>
      <c r="J21" s="20" t="s">
        <v>324</v>
      </c>
      <c r="K21" s="20" t="s">
        <v>320</v>
      </c>
      <c r="L21" s="21" t="s">
        <v>320</v>
      </c>
      <c r="M21" s="20" t="str">
        <f t="shared" si="0"/>
        <v>0</v>
      </c>
      <c r="N21" s="20">
        <f t="shared" si="1"/>
        <v>0.41210965082683298</v>
      </c>
      <c r="O21" s="24">
        <f t="shared" si="2"/>
        <v>8.2421930165366593E-3</v>
      </c>
      <c r="P21" s="24">
        <f t="shared" si="3"/>
        <v>-8.2421930165366593E-3</v>
      </c>
      <c r="Q21" s="24">
        <f t="shared" si="4"/>
        <v>-0.22819674897526851</v>
      </c>
    </row>
    <row r="22" spans="1:17" x14ac:dyDescent="0.35">
      <c r="A22" s="2" t="s">
        <v>131</v>
      </c>
      <c r="B22" s="2" t="s">
        <v>132</v>
      </c>
      <c r="C22" s="2" t="s">
        <v>133</v>
      </c>
      <c r="D22" s="2" t="s">
        <v>23</v>
      </c>
      <c r="E22" s="2">
        <v>0.73</v>
      </c>
      <c r="F22" s="16">
        <v>1.06</v>
      </c>
      <c r="G22" s="2" t="s">
        <v>279</v>
      </c>
      <c r="H22" s="19" t="s">
        <v>308</v>
      </c>
      <c r="I22" s="20" t="s">
        <v>320</v>
      </c>
      <c r="J22" s="20" t="s">
        <v>324</v>
      </c>
      <c r="K22" s="20" t="s">
        <v>319</v>
      </c>
      <c r="L22" s="21" t="s">
        <v>319</v>
      </c>
      <c r="M22" s="20" t="str">
        <f t="shared" si="0"/>
        <v>0</v>
      </c>
      <c r="N22" s="20">
        <f t="shared" si="1"/>
        <v>5.8268908123975824E-2</v>
      </c>
      <c r="O22" s="24">
        <f t="shared" si="2"/>
        <v>4.2536302930502354E-2</v>
      </c>
      <c r="P22" s="24">
        <f t="shared" si="3"/>
        <v>-4.2536302930502354E-2</v>
      </c>
      <c r="Q22" s="24">
        <f t="shared" si="4"/>
        <v>-1.1776775941418711</v>
      </c>
    </row>
    <row r="23" spans="1:17" x14ac:dyDescent="0.35">
      <c r="A23" s="2" t="s">
        <v>135</v>
      </c>
      <c r="B23" s="2" t="s">
        <v>136</v>
      </c>
      <c r="C23" s="2" t="s">
        <v>137</v>
      </c>
      <c r="D23" s="2" t="s">
        <v>55</v>
      </c>
      <c r="E23" s="2">
        <v>0.1</v>
      </c>
      <c r="F23" s="16">
        <v>1.07</v>
      </c>
      <c r="G23" s="2" t="s">
        <v>288</v>
      </c>
      <c r="H23" s="20" t="s">
        <v>308</v>
      </c>
      <c r="I23" s="20" t="s">
        <v>319</v>
      </c>
      <c r="J23" s="20" t="s">
        <v>324</v>
      </c>
      <c r="K23" s="20" t="s">
        <v>320</v>
      </c>
      <c r="L23" s="21" t="s">
        <v>320</v>
      </c>
      <c r="M23" s="20" t="str">
        <f t="shared" si="0"/>
        <v>0</v>
      </c>
      <c r="N23" s="20">
        <f t="shared" si="1"/>
        <v>6.7658648473814864E-2</v>
      </c>
      <c r="O23" s="24">
        <f t="shared" si="2"/>
        <v>6.7658648473814869E-3</v>
      </c>
      <c r="P23" s="24">
        <f t="shared" si="3"/>
        <v>-6.7658648473814869E-3</v>
      </c>
      <c r="Q23" s="24">
        <f t="shared" si="4"/>
        <v>-0.18732251951401985</v>
      </c>
    </row>
    <row r="24" spans="1:17" x14ac:dyDescent="0.35">
      <c r="A24" s="2" t="s">
        <v>140</v>
      </c>
      <c r="B24" s="2" t="s">
        <v>141</v>
      </c>
      <c r="C24" s="2" t="s">
        <v>142</v>
      </c>
      <c r="D24" s="2" t="s">
        <v>34</v>
      </c>
      <c r="E24" s="2">
        <v>0.8</v>
      </c>
      <c r="F24" s="16">
        <v>1.08</v>
      </c>
      <c r="G24" s="2" t="s">
        <v>289</v>
      </c>
      <c r="H24" s="19" t="s">
        <v>308</v>
      </c>
      <c r="I24" s="20" t="s">
        <v>319</v>
      </c>
      <c r="J24" s="20" t="s">
        <v>324</v>
      </c>
      <c r="K24" s="20" t="s">
        <v>320</v>
      </c>
      <c r="L24" s="21" t="s">
        <v>320</v>
      </c>
      <c r="M24" s="20" t="str">
        <f t="shared" si="0"/>
        <v>0</v>
      </c>
      <c r="N24" s="20">
        <f t="shared" si="1"/>
        <v>7.6961041136128394E-2</v>
      </c>
      <c r="O24" s="24">
        <f t="shared" si="2"/>
        <v>6.1568832908902721E-2</v>
      </c>
      <c r="P24" s="24">
        <f t="shared" si="3"/>
        <v>-6.1568832908902721E-2</v>
      </c>
      <c r="Q24" s="24">
        <f t="shared" si="4"/>
        <v>-1.7046200543744128</v>
      </c>
    </row>
    <row r="25" spans="1:17" x14ac:dyDescent="0.35">
      <c r="A25" s="2" t="s">
        <v>145</v>
      </c>
      <c r="B25" s="2" t="s">
        <v>146</v>
      </c>
      <c r="C25" s="2" t="s">
        <v>147</v>
      </c>
      <c r="D25" s="2" t="s">
        <v>34</v>
      </c>
      <c r="E25" s="2">
        <v>0.62</v>
      </c>
      <c r="F25" s="16">
        <v>1.0900000000000001</v>
      </c>
      <c r="G25" s="2" t="s">
        <v>290</v>
      </c>
      <c r="H25" s="19" t="s">
        <v>308</v>
      </c>
      <c r="I25" s="20" t="s">
        <v>319</v>
      </c>
      <c r="J25" s="20" t="s">
        <v>324</v>
      </c>
      <c r="K25" s="20" t="s">
        <v>320</v>
      </c>
      <c r="L25" s="21" t="s">
        <v>320</v>
      </c>
      <c r="M25" s="20" t="str">
        <f t="shared" si="0"/>
        <v>0</v>
      </c>
      <c r="N25" s="20">
        <f t="shared" si="1"/>
        <v>8.6177696241052412E-2</v>
      </c>
      <c r="O25" s="24">
        <f t="shared" si="2"/>
        <v>5.3430171669452492E-2</v>
      </c>
      <c r="P25" s="24">
        <f t="shared" si="3"/>
        <v>-5.3430171669452492E-2</v>
      </c>
      <c r="Q25" s="24">
        <f t="shared" si="4"/>
        <v>-1.479289728801187</v>
      </c>
    </row>
    <row r="26" spans="1:17" x14ac:dyDescent="0.35">
      <c r="A26" s="2" t="s">
        <v>150</v>
      </c>
      <c r="B26" s="2" t="s">
        <v>151</v>
      </c>
      <c r="C26" s="2" t="s">
        <v>152</v>
      </c>
      <c r="D26" s="2" t="s">
        <v>55</v>
      </c>
      <c r="E26" s="2">
        <v>0.86</v>
      </c>
      <c r="F26" s="16">
        <v>1.05</v>
      </c>
      <c r="G26" s="2" t="s">
        <v>291</v>
      </c>
      <c r="H26" s="19" t="s">
        <v>306</v>
      </c>
      <c r="I26" s="20" t="s">
        <v>321</v>
      </c>
      <c r="J26" s="20" t="s">
        <v>322</v>
      </c>
      <c r="K26" s="20" t="s">
        <v>318</v>
      </c>
      <c r="L26" s="21" t="s">
        <v>318</v>
      </c>
      <c r="M26" s="20" t="str">
        <f t="shared" si="0"/>
        <v>0</v>
      </c>
      <c r="N26" s="20">
        <f t="shared" si="1"/>
        <v>4.8790164169432049E-2</v>
      </c>
      <c r="O26" s="24">
        <f t="shared" si="2"/>
        <v>4.195954118571156E-2</v>
      </c>
      <c r="P26" s="24">
        <f t="shared" si="3"/>
        <v>-4.195954118571156E-2</v>
      </c>
      <c r="Q26" s="24">
        <f t="shared" si="4"/>
        <v>-1.1617091310361785</v>
      </c>
    </row>
    <row r="27" spans="1:17" x14ac:dyDescent="0.35">
      <c r="A27" s="2" t="s">
        <v>155</v>
      </c>
      <c r="B27" s="2" t="s">
        <v>156</v>
      </c>
      <c r="C27" s="2" t="s">
        <v>157</v>
      </c>
      <c r="D27" s="2" t="s">
        <v>11</v>
      </c>
      <c r="E27" s="2">
        <v>0.55000000000000004</v>
      </c>
      <c r="F27" s="16">
        <v>1.04</v>
      </c>
      <c r="G27" s="2" t="s">
        <v>275</v>
      </c>
      <c r="H27" s="20" t="s">
        <v>311</v>
      </c>
      <c r="I27" s="20" t="s">
        <v>320</v>
      </c>
      <c r="J27" s="20" t="s">
        <v>326</v>
      </c>
      <c r="K27" s="20" t="s">
        <v>318</v>
      </c>
      <c r="L27" s="21" t="s">
        <v>318</v>
      </c>
      <c r="M27" s="20" t="str">
        <f t="shared" si="0"/>
        <v>0</v>
      </c>
      <c r="N27" s="20">
        <f t="shared" si="1"/>
        <v>3.9220713153281329E-2</v>
      </c>
      <c r="O27" s="24">
        <f t="shared" si="2"/>
        <v>2.1571392234304734E-2</v>
      </c>
      <c r="P27" s="24">
        <f t="shared" si="3"/>
        <v>-2.1571392234304734E-2</v>
      </c>
      <c r="Q27" s="24">
        <f t="shared" si="4"/>
        <v>-0.59723444584013397</v>
      </c>
    </row>
    <row r="28" spans="1:17" ht="24" x14ac:dyDescent="0.35">
      <c r="A28" s="2" t="s">
        <v>161</v>
      </c>
      <c r="B28" s="2" t="s">
        <v>162</v>
      </c>
      <c r="C28" s="2" t="s">
        <v>163</v>
      </c>
      <c r="D28" s="2" t="s">
        <v>34</v>
      </c>
      <c r="E28" s="2">
        <v>0.47</v>
      </c>
      <c r="F28" s="16">
        <v>1.37</v>
      </c>
      <c r="G28" s="2" t="s">
        <v>292</v>
      </c>
      <c r="H28" s="20" t="s">
        <v>312</v>
      </c>
      <c r="I28" s="20" t="s">
        <v>321</v>
      </c>
      <c r="J28" s="20" t="s">
        <v>327</v>
      </c>
      <c r="K28" s="20" t="s">
        <v>319</v>
      </c>
      <c r="L28" s="21" t="s">
        <v>319</v>
      </c>
      <c r="M28" s="20" t="str">
        <f t="shared" si="0"/>
        <v>0</v>
      </c>
      <c r="N28" s="20">
        <f t="shared" si="1"/>
        <v>0.3148107398400336</v>
      </c>
      <c r="O28" s="24">
        <f t="shared" si="2"/>
        <v>0.14796104772481578</v>
      </c>
      <c r="P28" s="24">
        <f t="shared" si="3"/>
        <v>-0.14796104772481578</v>
      </c>
      <c r="Q28" s="24">
        <f t="shared" si="4"/>
        <v>-4.0965104794361054</v>
      </c>
    </row>
    <row r="29" spans="1:17" x14ac:dyDescent="0.35">
      <c r="A29" s="2" t="s">
        <v>166</v>
      </c>
      <c r="B29" s="2" t="s">
        <v>167</v>
      </c>
      <c r="C29" s="2" t="s">
        <v>168</v>
      </c>
      <c r="D29" s="2" t="s">
        <v>34</v>
      </c>
      <c r="E29" s="2">
        <v>0.21</v>
      </c>
      <c r="F29" s="16">
        <v>1.1000000000000001</v>
      </c>
      <c r="G29" s="2" t="s">
        <v>293</v>
      </c>
      <c r="H29" s="20" t="s">
        <v>306</v>
      </c>
      <c r="I29" s="20" t="s">
        <v>321</v>
      </c>
      <c r="J29" s="20" t="s">
        <v>322</v>
      </c>
      <c r="K29" s="20" t="s">
        <v>318</v>
      </c>
      <c r="L29" s="21" t="s">
        <v>318</v>
      </c>
      <c r="M29" s="20" t="str">
        <f t="shared" si="0"/>
        <v>0</v>
      </c>
      <c r="N29" s="20">
        <f t="shared" si="1"/>
        <v>9.5310179804324935E-2</v>
      </c>
      <c r="O29" s="24">
        <f t="shared" si="2"/>
        <v>2.0015137758908237E-2</v>
      </c>
      <c r="P29" s="24">
        <f t="shared" si="3"/>
        <v>-2.0015137758908237E-2</v>
      </c>
      <c r="Q29" s="24">
        <f t="shared" si="4"/>
        <v>-0.55414734376048402</v>
      </c>
    </row>
    <row r="30" spans="1:17" x14ac:dyDescent="0.35">
      <c r="A30" s="2" t="s">
        <v>172</v>
      </c>
      <c r="B30" s="2" t="s">
        <v>173</v>
      </c>
      <c r="C30" s="2" t="s">
        <v>174</v>
      </c>
      <c r="D30" s="2" t="s">
        <v>34</v>
      </c>
      <c r="E30" s="2">
        <v>0.38</v>
      </c>
      <c r="F30" s="16">
        <v>1.07</v>
      </c>
      <c r="G30" s="2" t="s">
        <v>294</v>
      </c>
      <c r="H30" s="19" t="s">
        <v>308</v>
      </c>
      <c r="I30" s="20" t="s">
        <v>319</v>
      </c>
      <c r="J30" s="20" t="s">
        <v>324</v>
      </c>
      <c r="K30" s="20" t="s">
        <v>320</v>
      </c>
      <c r="L30" s="21" t="s">
        <v>320</v>
      </c>
      <c r="M30" s="20" t="str">
        <f t="shared" si="0"/>
        <v>0</v>
      </c>
      <c r="N30" s="20">
        <f t="shared" si="1"/>
        <v>6.7658648473814864E-2</v>
      </c>
      <c r="O30" s="24">
        <f t="shared" si="2"/>
        <v>2.571028642004965E-2</v>
      </c>
      <c r="P30" s="24">
        <f t="shared" si="3"/>
        <v>-2.571028642004965E-2</v>
      </c>
      <c r="Q30" s="24">
        <f t="shared" si="4"/>
        <v>-0.71182557415327541</v>
      </c>
    </row>
    <row r="31" spans="1:17" x14ac:dyDescent="0.35">
      <c r="A31" s="2" t="s">
        <v>178</v>
      </c>
      <c r="B31" s="2" t="s">
        <v>179</v>
      </c>
      <c r="C31" s="2" t="s">
        <v>180</v>
      </c>
      <c r="D31" s="2" t="s">
        <v>34</v>
      </c>
      <c r="E31" s="2">
        <v>0.84</v>
      </c>
      <c r="F31" s="16">
        <v>1.17</v>
      </c>
      <c r="G31" s="2" t="s">
        <v>295</v>
      </c>
      <c r="H31" s="20" t="s">
        <v>306</v>
      </c>
      <c r="I31" s="20" t="s">
        <v>321</v>
      </c>
      <c r="J31" s="20" t="s">
        <v>322</v>
      </c>
      <c r="K31" s="20" t="s">
        <v>318</v>
      </c>
      <c r="L31" s="21" t="s">
        <v>318</v>
      </c>
      <c r="M31" s="20" t="str">
        <f t="shared" si="0"/>
        <v>0</v>
      </c>
      <c r="N31" s="20">
        <f t="shared" si="1"/>
        <v>0.15700374880966469</v>
      </c>
      <c r="O31" s="24">
        <f t="shared" si="2"/>
        <v>0.13188314900011833</v>
      </c>
      <c r="P31" s="24">
        <f t="shared" si="3"/>
        <v>-0.13188314900011833</v>
      </c>
      <c r="Q31" s="24">
        <f t="shared" si="4"/>
        <v>-3.6513711564466464</v>
      </c>
    </row>
    <row r="32" spans="1:17" x14ac:dyDescent="0.35">
      <c r="A32" s="2" t="s">
        <v>183</v>
      </c>
      <c r="B32" s="2" t="s">
        <v>184</v>
      </c>
      <c r="C32" s="2" t="s">
        <v>185</v>
      </c>
      <c r="D32" s="2" t="s">
        <v>23</v>
      </c>
      <c r="E32" s="2">
        <v>0.42</v>
      </c>
      <c r="F32" s="16">
        <v>1.0900000000000001</v>
      </c>
      <c r="G32" s="2" t="s">
        <v>296</v>
      </c>
      <c r="H32" s="20" t="s">
        <v>306</v>
      </c>
      <c r="I32" s="20" t="s">
        <v>318</v>
      </c>
      <c r="J32" s="20" t="s">
        <v>322</v>
      </c>
      <c r="K32" s="20" t="s">
        <v>321</v>
      </c>
      <c r="L32" s="21" t="s">
        <v>321</v>
      </c>
      <c r="M32" s="20" t="str">
        <f t="shared" si="0"/>
        <v>0</v>
      </c>
      <c r="N32" s="20">
        <f t="shared" si="1"/>
        <v>8.6177696241052412E-2</v>
      </c>
      <c r="O32" s="24">
        <f t="shared" si="2"/>
        <v>3.6194632421242011E-2</v>
      </c>
      <c r="P32" s="24">
        <f t="shared" si="3"/>
        <v>-3.6194632421242011E-2</v>
      </c>
      <c r="Q32" s="24">
        <f t="shared" si="4"/>
        <v>-1.00209949370403</v>
      </c>
    </row>
    <row r="33" spans="1:17" ht="36" x14ac:dyDescent="0.35">
      <c r="A33" s="2" t="s">
        <v>189</v>
      </c>
      <c r="B33" s="2" t="s">
        <v>190</v>
      </c>
      <c r="C33" s="2" t="s">
        <v>191</v>
      </c>
      <c r="D33" s="2" t="s">
        <v>55</v>
      </c>
      <c r="E33" s="2">
        <v>0.89</v>
      </c>
      <c r="F33" s="16">
        <v>1.1200000000000001</v>
      </c>
      <c r="G33" s="2" t="s">
        <v>297</v>
      </c>
      <c r="H33" s="19" t="s">
        <v>306</v>
      </c>
      <c r="I33" s="20" t="s">
        <v>321</v>
      </c>
      <c r="J33" s="20" t="s">
        <v>322</v>
      </c>
      <c r="K33" s="20" t="s">
        <v>318</v>
      </c>
      <c r="L33" s="21" t="s">
        <v>318</v>
      </c>
      <c r="M33" s="20" t="str">
        <f t="shared" si="0"/>
        <v>0</v>
      </c>
      <c r="N33" s="20">
        <f t="shared" si="1"/>
        <v>0.11332868530700327</v>
      </c>
      <c r="O33" s="24">
        <f t="shared" si="2"/>
        <v>0.10086252992323291</v>
      </c>
      <c r="P33" s="24">
        <f t="shared" si="3"/>
        <v>-0.10086252992323291</v>
      </c>
      <c r="Q33" s="24">
        <f t="shared" si="4"/>
        <v>-2.7925215262155971</v>
      </c>
    </row>
    <row r="34" spans="1:17" x14ac:dyDescent="0.35">
      <c r="A34" s="2" t="s">
        <v>194</v>
      </c>
      <c r="B34" s="2" t="s">
        <v>195</v>
      </c>
      <c r="C34" s="2" t="s">
        <v>196</v>
      </c>
      <c r="D34" s="2" t="s">
        <v>23</v>
      </c>
      <c r="E34" s="2">
        <v>0.32</v>
      </c>
      <c r="F34" s="16">
        <v>1.07</v>
      </c>
      <c r="G34" s="2" t="s">
        <v>294</v>
      </c>
      <c r="H34" s="19" t="s">
        <v>308</v>
      </c>
      <c r="I34" s="20" t="s">
        <v>320</v>
      </c>
      <c r="J34" s="20" t="s">
        <v>324</v>
      </c>
      <c r="K34" s="20" t="s">
        <v>319</v>
      </c>
      <c r="L34" s="21" t="s">
        <v>319</v>
      </c>
      <c r="M34" s="20" t="str">
        <f t="shared" si="0"/>
        <v>0</v>
      </c>
      <c r="N34" s="20">
        <f t="shared" si="1"/>
        <v>6.7658648473814864E-2</v>
      </c>
      <c r="O34" s="24">
        <f t="shared" si="2"/>
        <v>2.1650767511620757E-2</v>
      </c>
      <c r="P34" s="24">
        <f t="shared" si="3"/>
        <v>-2.1650767511620757E-2</v>
      </c>
      <c r="Q34" s="24">
        <f t="shared" si="4"/>
        <v>-0.59943206244486347</v>
      </c>
    </row>
    <row r="35" spans="1:17" ht="36" x14ac:dyDescent="0.35">
      <c r="A35" s="2" t="s">
        <v>198</v>
      </c>
      <c r="B35" s="2" t="s">
        <v>199</v>
      </c>
      <c r="C35" s="2" t="s">
        <v>200</v>
      </c>
      <c r="D35" s="2" t="s">
        <v>55</v>
      </c>
      <c r="E35" s="2">
        <v>0.13</v>
      </c>
      <c r="F35" s="16">
        <v>1.1299999999999999</v>
      </c>
      <c r="G35" s="2" t="s">
        <v>298</v>
      </c>
      <c r="H35" s="20" t="s">
        <v>312</v>
      </c>
      <c r="I35" s="20" t="s">
        <v>319</v>
      </c>
      <c r="J35" s="20" t="s">
        <v>327</v>
      </c>
      <c r="K35" s="20" t="s">
        <v>321</v>
      </c>
      <c r="L35" s="21" t="s">
        <v>321</v>
      </c>
      <c r="M35" s="20" t="str">
        <f t="shared" si="0"/>
        <v>0</v>
      </c>
      <c r="N35" s="20">
        <f t="shared" si="1"/>
        <v>0.12221763272424911</v>
      </c>
      <c r="O35" s="24">
        <f t="shared" si="2"/>
        <v>1.5888292254152385E-2</v>
      </c>
      <c r="P35" s="24">
        <f t="shared" si="3"/>
        <v>-1.5888292254152385E-2</v>
      </c>
      <c r="Q35" s="24">
        <f t="shared" si="4"/>
        <v>-0.43988980018936791</v>
      </c>
    </row>
    <row r="36" spans="1:17" x14ac:dyDescent="0.35">
      <c r="A36" s="2" t="s">
        <v>203</v>
      </c>
      <c r="B36" s="2" t="s">
        <v>204</v>
      </c>
      <c r="C36" s="2" t="s">
        <v>205</v>
      </c>
      <c r="D36" s="2" t="s">
        <v>23</v>
      </c>
      <c r="E36" s="2">
        <v>0.39</v>
      </c>
      <c r="F36" s="16">
        <v>1.1100000000000001</v>
      </c>
      <c r="G36" s="2" t="s">
        <v>299</v>
      </c>
      <c r="H36" s="19" t="s">
        <v>308</v>
      </c>
      <c r="I36" s="20" t="s">
        <v>320</v>
      </c>
      <c r="J36" s="20" t="s">
        <v>324</v>
      </c>
      <c r="K36" s="20" t="s">
        <v>319</v>
      </c>
      <c r="L36" s="21" t="s">
        <v>319</v>
      </c>
      <c r="M36" s="20" t="str">
        <f t="shared" si="0"/>
        <v>0</v>
      </c>
      <c r="N36" s="20">
        <f t="shared" si="1"/>
        <v>0.10436001532424286</v>
      </c>
      <c r="O36" s="24">
        <f t="shared" si="2"/>
        <v>4.0700405976454718E-2</v>
      </c>
      <c r="P36" s="24">
        <f t="shared" si="3"/>
        <v>-4.0700405976454718E-2</v>
      </c>
      <c r="Q36" s="24">
        <f t="shared" si="4"/>
        <v>-1.1268481952759721</v>
      </c>
    </row>
    <row r="37" spans="1:17" x14ac:dyDescent="0.35">
      <c r="A37" s="2" t="s">
        <v>208</v>
      </c>
      <c r="B37" s="2" t="s">
        <v>209</v>
      </c>
      <c r="C37" s="2" t="s">
        <v>210</v>
      </c>
      <c r="D37" s="2" t="s">
        <v>23</v>
      </c>
      <c r="E37" s="2">
        <v>0.38</v>
      </c>
      <c r="F37" s="16">
        <v>1.1299999999999999</v>
      </c>
      <c r="G37" s="2" t="s">
        <v>300</v>
      </c>
      <c r="H37" s="20" t="s">
        <v>306</v>
      </c>
      <c r="I37" s="20" t="s">
        <v>318</v>
      </c>
      <c r="J37" s="20" t="s">
        <v>322</v>
      </c>
      <c r="K37" s="20" t="s">
        <v>321</v>
      </c>
      <c r="L37" s="21" t="s">
        <v>321</v>
      </c>
      <c r="M37" s="20" t="str">
        <f t="shared" si="0"/>
        <v>0</v>
      </c>
      <c r="N37" s="20">
        <f t="shared" si="1"/>
        <v>0.12221763272424911</v>
      </c>
      <c r="O37" s="24">
        <f t="shared" si="2"/>
        <v>4.6442700435214666E-2</v>
      </c>
      <c r="P37" s="24">
        <f t="shared" si="3"/>
        <v>-4.6442700435214666E-2</v>
      </c>
      <c r="Q37" s="24">
        <f t="shared" si="4"/>
        <v>-1.2858317236304602</v>
      </c>
    </row>
    <row r="38" spans="1:17" x14ac:dyDescent="0.35">
      <c r="A38" s="2" t="s">
        <v>214</v>
      </c>
      <c r="B38" s="2" t="s">
        <v>215</v>
      </c>
      <c r="C38" s="2" t="s">
        <v>216</v>
      </c>
      <c r="D38" s="2" t="s">
        <v>11</v>
      </c>
      <c r="E38" s="2">
        <v>0.32</v>
      </c>
      <c r="F38" s="16">
        <v>1.05</v>
      </c>
      <c r="G38" s="2" t="s">
        <v>281</v>
      </c>
      <c r="H38" s="19" t="s">
        <v>306</v>
      </c>
      <c r="I38" s="20" t="s">
        <v>318</v>
      </c>
      <c r="J38" s="20" t="s">
        <v>322</v>
      </c>
      <c r="K38" s="20" t="s">
        <v>321</v>
      </c>
      <c r="L38" s="21" t="s">
        <v>321</v>
      </c>
      <c r="M38" s="20" t="str">
        <f t="shared" si="0"/>
        <v>0</v>
      </c>
      <c r="N38" s="20">
        <f t="shared" si="1"/>
        <v>4.8790164169432049E-2</v>
      </c>
      <c r="O38" s="24">
        <f t="shared" si="2"/>
        <v>1.5612852534218256E-2</v>
      </c>
      <c r="P38" s="24">
        <f t="shared" si="3"/>
        <v>-1.5612852534218256E-2</v>
      </c>
      <c r="Q38" s="24">
        <f t="shared" si="4"/>
        <v>-0.4322638627111362</v>
      </c>
    </row>
    <row r="39" spans="1:17" ht="24" x14ac:dyDescent="0.35">
      <c r="A39" s="2" t="s">
        <v>219</v>
      </c>
      <c r="B39" s="2" t="s">
        <v>220</v>
      </c>
      <c r="C39" s="2" t="s">
        <v>221</v>
      </c>
      <c r="D39" s="2" t="s">
        <v>55</v>
      </c>
      <c r="E39" s="2">
        <v>0.44</v>
      </c>
      <c r="F39" s="16">
        <v>1.07</v>
      </c>
      <c r="G39" s="2" t="s">
        <v>301</v>
      </c>
      <c r="H39" s="19" t="s">
        <v>306</v>
      </c>
      <c r="I39" s="20" t="s">
        <v>321</v>
      </c>
      <c r="J39" s="20" t="s">
        <v>322</v>
      </c>
      <c r="K39" s="20" t="s">
        <v>318</v>
      </c>
      <c r="L39" s="21" t="s">
        <v>318</v>
      </c>
      <c r="M39" s="20" t="str">
        <f t="shared" si="0"/>
        <v>0</v>
      </c>
      <c r="N39" s="20">
        <f t="shared" si="1"/>
        <v>6.7658648473814864E-2</v>
      </c>
      <c r="O39" s="24">
        <f t="shared" si="2"/>
        <v>2.9769805328478539E-2</v>
      </c>
      <c r="P39" s="24">
        <f t="shared" si="3"/>
        <v>-2.9769805328478539E-2</v>
      </c>
      <c r="Q39" s="24">
        <f t="shared" si="4"/>
        <v>-0.82421908586168724</v>
      </c>
    </row>
    <row r="40" spans="1:17" x14ac:dyDescent="0.35">
      <c r="A40" s="2" t="s">
        <v>224</v>
      </c>
      <c r="B40" s="2" t="s">
        <v>225</v>
      </c>
      <c r="C40" s="2" t="s">
        <v>226</v>
      </c>
      <c r="D40" s="2" t="s">
        <v>34</v>
      </c>
      <c r="E40" s="2">
        <v>0.43</v>
      </c>
      <c r="F40" s="16">
        <v>1.07</v>
      </c>
      <c r="G40" s="2" t="s">
        <v>282</v>
      </c>
      <c r="H40" s="19" t="s">
        <v>308</v>
      </c>
      <c r="I40" s="20" t="s">
        <v>319</v>
      </c>
      <c r="J40" s="20" t="s">
        <v>324</v>
      </c>
      <c r="K40" s="20" t="s">
        <v>320</v>
      </c>
      <c r="L40" s="21" t="s">
        <v>320</v>
      </c>
      <c r="M40" s="20" t="str">
        <f t="shared" si="0"/>
        <v>0</v>
      </c>
      <c r="N40" s="20">
        <f t="shared" si="1"/>
        <v>6.7658648473814864E-2</v>
      </c>
      <c r="O40" s="24">
        <f t="shared" si="2"/>
        <v>2.9093218843740391E-2</v>
      </c>
      <c r="P40" s="24">
        <f t="shared" si="3"/>
        <v>-2.9093218843740391E-2</v>
      </c>
      <c r="Q40" s="24">
        <f t="shared" si="4"/>
        <v>-0.8054868339102853</v>
      </c>
    </row>
    <row r="41" spans="1:17" x14ac:dyDescent="0.35">
      <c r="A41" s="2" t="s">
        <v>228</v>
      </c>
      <c r="B41" s="2" t="s">
        <v>229</v>
      </c>
      <c r="C41" s="2" t="s">
        <v>230</v>
      </c>
      <c r="D41" s="2" t="s">
        <v>11</v>
      </c>
      <c r="E41" s="2">
        <v>0.56999999999999995</v>
      </c>
      <c r="F41" s="16">
        <v>1.08</v>
      </c>
      <c r="G41" s="2" t="s">
        <v>286</v>
      </c>
      <c r="H41" s="20" t="s">
        <v>308</v>
      </c>
      <c r="I41" s="20" t="s">
        <v>320</v>
      </c>
      <c r="J41" s="20" t="s">
        <v>324</v>
      </c>
      <c r="K41" s="20" t="s">
        <v>319</v>
      </c>
      <c r="L41" s="21" t="s">
        <v>319</v>
      </c>
      <c r="M41" s="20" t="str">
        <f t="shared" si="0"/>
        <v>0</v>
      </c>
      <c r="N41" s="20">
        <f t="shared" si="1"/>
        <v>7.6961041136128394E-2</v>
      </c>
      <c r="O41" s="24">
        <f t="shared" si="2"/>
        <v>4.386779344759318E-2</v>
      </c>
      <c r="P41" s="24">
        <f t="shared" si="3"/>
        <v>-4.386779344759318E-2</v>
      </c>
      <c r="Q41" s="24">
        <f t="shared" si="4"/>
        <v>-1.2145417887417689</v>
      </c>
    </row>
    <row r="42" spans="1:17" x14ac:dyDescent="0.35">
      <c r="A42" s="2" t="s">
        <v>232</v>
      </c>
      <c r="B42" s="2" t="s">
        <v>233</v>
      </c>
      <c r="C42" s="2" t="s">
        <v>234</v>
      </c>
      <c r="D42" s="2" t="s">
        <v>11</v>
      </c>
      <c r="E42" s="2">
        <v>0.44</v>
      </c>
      <c r="F42" s="16">
        <v>1.05</v>
      </c>
      <c r="G42" s="2" t="s">
        <v>281</v>
      </c>
      <c r="H42" s="19" t="s">
        <v>307</v>
      </c>
      <c r="I42" s="20" t="s">
        <v>318</v>
      </c>
      <c r="J42" s="20" t="s">
        <v>323</v>
      </c>
      <c r="K42" s="20" t="s">
        <v>319</v>
      </c>
      <c r="L42" s="21" t="s">
        <v>319</v>
      </c>
      <c r="M42" s="20" t="str">
        <f t="shared" si="0"/>
        <v>0</v>
      </c>
      <c r="N42" s="20">
        <f t="shared" si="1"/>
        <v>4.8790164169432049E-2</v>
      </c>
      <c r="O42" s="24">
        <f t="shared" si="2"/>
        <v>2.1467672234550102E-2</v>
      </c>
      <c r="P42" s="24">
        <f t="shared" si="3"/>
        <v>-2.1467672234550102E-2</v>
      </c>
      <c r="Q42" s="24">
        <f t="shared" si="4"/>
        <v>-0.59436281122781232</v>
      </c>
    </row>
    <row r="43" spans="1:17" ht="24" x14ac:dyDescent="0.35">
      <c r="A43" s="2" t="s">
        <v>236</v>
      </c>
      <c r="B43" s="2" t="s">
        <v>237</v>
      </c>
      <c r="C43" s="2" t="s">
        <v>238</v>
      </c>
      <c r="D43" s="2" t="s">
        <v>55</v>
      </c>
      <c r="E43" s="2">
        <v>0.56000000000000005</v>
      </c>
      <c r="F43" s="16">
        <v>1.07</v>
      </c>
      <c r="G43" s="2" t="s">
        <v>301</v>
      </c>
      <c r="H43" s="20" t="s">
        <v>308</v>
      </c>
      <c r="I43" s="20" t="s">
        <v>319</v>
      </c>
      <c r="J43" s="20" t="s">
        <v>324</v>
      </c>
      <c r="K43" s="20" t="s">
        <v>320</v>
      </c>
      <c r="L43" s="21" t="s">
        <v>320</v>
      </c>
      <c r="M43" s="20" t="str">
        <f t="shared" si="0"/>
        <v>0</v>
      </c>
      <c r="N43" s="20">
        <f t="shared" si="1"/>
        <v>6.7658648473814864E-2</v>
      </c>
      <c r="O43" s="24">
        <f t="shared" si="2"/>
        <v>3.7888843145336325E-2</v>
      </c>
      <c r="P43" s="24">
        <f t="shared" si="3"/>
        <v>-3.7888843145336325E-2</v>
      </c>
      <c r="Q43" s="24">
        <f t="shared" si="4"/>
        <v>-1.049006109278511</v>
      </c>
    </row>
    <row r="44" spans="1:17" x14ac:dyDescent="0.35">
      <c r="A44" s="2" t="s">
        <v>240</v>
      </c>
      <c r="B44" s="2" t="s">
        <v>241</v>
      </c>
      <c r="C44" s="2" t="s">
        <v>242</v>
      </c>
      <c r="D44" s="2" t="s">
        <v>34</v>
      </c>
      <c r="E44" s="2">
        <v>0.37</v>
      </c>
      <c r="F44" s="16">
        <v>1.07</v>
      </c>
      <c r="G44" s="2" t="s">
        <v>301</v>
      </c>
      <c r="H44" s="20" t="s">
        <v>312</v>
      </c>
      <c r="I44" s="20" t="s">
        <v>321</v>
      </c>
      <c r="J44" s="20" t="s">
        <v>327</v>
      </c>
      <c r="K44" s="20" t="s">
        <v>319</v>
      </c>
      <c r="L44" s="21" t="s">
        <v>319</v>
      </c>
      <c r="M44" s="20" t="str">
        <f t="shared" si="0"/>
        <v>0</v>
      </c>
      <c r="N44" s="20">
        <f t="shared" si="1"/>
        <v>6.7658648473814864E-2</v>
      </c>
      <c r="O44" s="24">
        <f t="shared" si="2"/>
        <v>2.5033699935311498E-2</v>
      </c>
      <c r="P44" s="24">
        <f t="shared" si="3"/>
        <v>-2.5033699935311498E-2</v>
      </c>
      <c r="Q44" s="24">
        <f t="shared" si="4"/>
        <v>-0.69309332220187336</v>
      </c>
    </row>
    <row r="45" spans="1:17" ht="36" x14ac:dyDescent="0.35">
      <c r="A45" s="2" t="s">
        <v>244</v>
      </c>
      <c r="B45" s="2" t="s">
        <v>245</v>
      </c>
      <c r="C45" s="2" t="s">
        <v>246</v>
      </c>
      <c r="D45" s="2" t="s">
        <v>23</v>
      </c>
      <c r="E45" s="2">
        <v>0.53</v>
      </c>
      <c r="F45" s="16">
        <v>1.06</v>
      </c>
      <c r="G45" s="2" t="s">
        <v>302</v>
      </c>
      <c r="H45" s="19" t="s">
        <v>308</v>
      </c>
      <c r="I45" s="20" t="s">
        <v>320</v>
      </c>
      <c r="J45" s="20" t="s">
        <v>324</v>
      </c>
      <c r="K45" s="20" t="s">
        <v>319</v>
      </c>
      <c r="L45" s="21" t="s">
        <v>319</v>
      </c>
      <c r="M45" s="20" t="str">
        <f t="shared" si="0"/>
        <v>0</v>
      </c>
      <c r="N45" s="20">
        <f t="shared" si="1"/>
        <v>5.8268908123975824E-2</v>
      </c>
      <c r="O45" s="24">
        <f t="shared" si="2"/>
        <v>3.0882521305707188E-2</v>
      </c>
      <c r="P45" s="24">
        <f t="shared" si="3"/>
        <v>-3.0882521305707188E-2</v>
      </c>
      <c r="Q45" s="24">
        <f t="shared" si="4"/>
        <v>-0.85502619848656392</v>
      </c>
    </row>
    <row r="46" spans="1:17" x14ac:dyDescent="0.35">
      <c r="A46" s="2" t="s">
        <v>249</v>
      </c>
      <c r="B46" s="2" t="s">
        <v>250</v>
      </c>
      <c r="C46" s="2" t="s">
        <v>251</v>
      </c>
      <c r="D46" s="2" t="s">
        <v>55</v>
      </c>
      <c r="E46" s="2">
        <v>0.75</v>
      </c>
      <c r="F46" s="16">
        <v>1.1499999999999999</v>
      </c>
      <c r="G46" s="2" t="s">
        <v>303</v>
      </c>
      <c r="H46" s="20" t="s">
        <v>307</v>
      </c>
      <c r="I46" s="20" t="s">
        <v>319</v>
      </c>
      <c r="J46" s="20" t="s">
        <v>323</v>
      </c>
      <c r="K46" s="20" t="s">
        <v>318</v>
      </c>
      <c r="L46" s="21" t="s">
        <v>318</v>
      </c>
      <c r="M46" s="20" t="str">
        <f t="shared" si="0"/>
        <v>0</v>
      </c>
      <c r="N46" s="20">
        <f t="shared" si="1"/>
        <v>0.13976194237515863</v>
      </c>
      <c r="O46" s="24">
        <f t="shared" si="2"/>
        <v>0.10482145678136898</v>
      </c>
      <c r="P46" s="24">
        <f t="shared" si="3"/>
        <v>-0.10482145678136898</v>
      </c>
      <c r="Q46" s="24">
        <f t="shared" si="4"/>
        <v>-2.9021300050081908</v>
      </c>
    </row>
    <row r="47" spans="1:17" ht="24" x14ac:dyDescent="0.35">
      <c r="A47" s="2" t="s">
        <v>254</v>
      </c>
      <c r="B47" s="2" t="s">
        <v>255</v>
      </c>
      <c r="C47" s="2" t="s">
        <v>256</v>
      </c>
      <c r="D47" s="2" t="s">
        <v>55</v>
      </c>
      <c r="E47" s="2">
        <v>0.14000000000000001</v>
      </c>
      <c r="F47" s="16">
        <v>1.1399999999999999</v>
      </c>
      <c r="G47" s="2" t="s">
        <v>304</v>
      </c>
      <c r="H47" s="20" t="s">
        <v>306</v>
      </c>
      <c r="I47" s="22" t="s">
        <v>321</v>
      </c>
      <c r="J47" s="20" t="s">
        <v>322</v>
      </c>
      <c r="K47" s="20" t="s">
        <v>318</v>
      </c>
      <c r="L47" s="21" t="s">
        <v>318</v>
      </c>
      <c r="M47" s="20" t="str">
        <f t="shared" si="0"/>
        <v>0</v>
      </c>
      <c r="N47" s="20">
        <f t="shared" si="1"/>
        <v>0.131028262406404</v>
      </c>
      <c r="O47" s="24">
        <f t="shared" si="2"/>
        <v>1.8343956736896563E-2</v>
      </c>
      <c r="P47" s="24">
        <f t="shared" si="3"/>
        <v>-1.8343956736896563E-2</v>
      </c>
      <c r="Q47" s="24">
        <f t="shared" si="4"/>
        <v>-0.50787833799865634</v>
      </c>
    </row>
    <row r="48" spans="1:17" ht="36" x14ac:dyDescent="0.35">
      <c r="A48" s="2" t="s">
        <v>259</v>
      </c>
      <c r="B48" s="2" t="s">
        <v>260</v>
      </c>
      <c r="C48" s="2" t="s">
        <v>261</v>
      </c>
      <c r="D48" s="2" t="s">
        <v>23</v>
      </c>
      <c r="E48" s="2">
        <v>0.13</v>
      </c>
      <c r="F48" s="16">
        <v>1.2</v>
      </c>
      <c r="G48" s="2" t="s">
        <v>305</v>
      </c>
      <c r="H48" s="20" t="s">
        <v>306</v>
      </c>
      <c r="I48" s="20" t="s">
        <v>318</v>
      </c>
      <c r="J48" s="20" t="s">
        <v>322</v>
      </c>
      <c r="K48" s="20" t="s">
        <v>321</v>
      </c>
      <c r="L48" s="21" t="s">
        <v>321</v>
      </c>
      <c r="M48" s="20" t="str">
        <f t="shared" si="0"/>
        <v>0</v>
      </c>
      <c r="N48" s="20">
        <f t="shared" si="1"/>
        <v>0.18232155679395459</v>
      </c>
      <c r="O48" s="24">
        <f t="shared" si="2"/>
        <v>2.3701802383214097E-2</v>
      </c>
      <c r="P48" s="24">
        <f t="shared" si="3"/>
        <v>-2.3701802383214097E-2</v>
      </c>
      <c r="Q48" s="24">
        <f t="shared" si="4"/>
        <v>-0.65621785826321666</v>
      </c>
    </row>
    <row r="52" spans="14:14" x14ac:dyDescent="0.35">
      <c r="N52" s="18">
        <f>STDEV(O2:O48)</f>
        <v>3.6118801225472022E-2</v>
      </c>
    </row>
  </sheetData>
  <hyperlinks>
    <hyperlink ref="C10" r:id="rId1" display="https://www.ncbi.nlm.nih.gov/nuccore/AC074093.1"/>
  </hyperlinks>
  <pageMargins left="0.7" right="0.7" top="0.75" bottom="0.75" header="0.3" footer="0.3"/>
  <pageSetup orientation="portrait" horizontalDpi="360" verticalDpi="36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HP</cp:lastModifiedBy>
  <dcterms:created xsi:type="dcterms:W3CDTF">2022-05-19T06:29:19Z</dcterms:created>
  <dcterms:modified xsi:type="dcterms:W3CDTF">2023-03-28T15:40:51Z</dcterms:modified>
</cp:coreProperties>
</file>