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Sheet1" sheetId="1" r:id="rId1"/>
    <sheet name="Sheet2" sheetId="2" r:id="rId2"/>
    <sheet name="Sheet3" sheetId="3" r:id="rId3"/>
    <sheet name="Sheet5" sheetId="5" r:id="rId4"/>
  </sheets>
  <definedNames>
    <definedName name="_xlnm._FilterDatabase" localSheetId="0" hidden="1">Sheet1!$A$1:$O$174</definedName>
  </definedName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2" i="1"/>
  <c r="K3" i="1"/>
  <c r="K115" i="1"/>
  <c r="J3" i="1"/>
  <c r="J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2" i="1"/>
  <c r="K2" i="1" s="1"/>
  <c r="M164" i="1" l="1"/>
  <c r="M152" i="1"/>
  <c r="M140" i="1"/>
  <c r="M128" i="1"/>
  <c r="M116" i="1"/>
  <c r="M108" i="1"/>
  <c r="M92" i="1"/>
  <c r="M84" i="1"/>
  <c r="M72" i="1"/>
  <c r="M143" i="1"/>
  <c r="M91" i="1"/>
  <c r="M59" i="1"/>
  <c r="M174" i="1"/>
  <c r="M170" i="1"/>
  <c r="M162" i="1"/>
  <c r="N162" i="1" s="1"/>
  <c r="M154" i="1"/>
  <c r="M146" i="1"/>
  <c r="M138" i="1"/>
  <c r="M130" i="1"/>
  <c r="N130" i="1" s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172" i="1"/>
  <c r="M160" i="1"/>
  <c r="M148" i="1"/>
  <c r="M136" i="1"/>
  <c r="M124" i="1"/>
  <c r="M112" i="1"/>
  <c r="M100" i="1"/>
  <c r="M88" i="1"/>
  <c r="M76" i="1"/>
  <c r="M64" i="1"/>
  <c r="M168" i="1"/>
  <c r="M156" i="1"/>
  <c r="M144" i="1"/>
  <c r="M132" i="1"/>
  <c r="M120" i="1"/>
  <c r="M104" i="1"/>
  <c r="M96" i="1"/>
  <c r="M80" i="1"/>
  <c r="M68" i="1"/>
  <c r="M2" i="1"/>
  <c r="M155" i="1"/>
  <c r="M123" i="1"/>
  <c r="M111" i="1"/>
  <c r="M79" i="1"/>
  <c r="M47" i="1"/>
  <c r="M167" i="1"/>
  <c r="M163" i="1"/>
  <c r="M159" i="1"/>
  <c r="M151" i="1"/>
  <c r="M139" i="1"/>
  <c r="M131" i="1"/>
  <c r="M127" i="1"/>
  <c r="M119" i="1"/>
  <c r="M115" i="1"/>
  <c r="M107" i="1"/>
  <c r="M103" i="1"/>
  <c r="M95" i="1"/>
  <c r="M87" i="1"/>
  <c r="M83" i="1"/>
  <c r="M75" i="1"/>
  <c r="M71" i="1"/>
  <c r="M67" i="1"/>
  <c r="M63" i="1"/>
  <c r="M55" i="1"/>
  <c r="M51" i="1"/>
  <c r="M43" i="1"/>
  <c r="M171" i="1"/>
  <c r="M147" i="1"/>
  <c r="M135" i="1"/>
  <c r="M99" i="1"/>
  <c r="M166" i="1"/>
  <c r="M158" i="1"/>
  <c r="M150" i="1"/>
  <c r="M142" i="1"/>
  <c r="M134" i="1"/>
  <c r="M126" i="1"/>
  <c r="M78" i="1"/>
  <c r="M70" i="1"/>
  <c r="M62" i="1"/>
  <c r="M30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39" i="1"/>
  <c r="M35" i="1"/>
  <c r="M31" i="1"/>
  <c r="M27" i="1"/>
  <c r="M23" i="1"/>
  <c r="M19" i="1"/>
  <c r="M15" i="1"/>
  <c r="M11" i="1"/>
  <c r="M7" i="1"/>
  <c r="M3" i="1"/>
  <c r="M118" i="1"/>
  <c r="M110" i="1"/>
  <c r="M102" i="1"/>
  <c r="M94" i="1"/>
  <c r="M86" i="1"/>
  <c r="M54" i="1"/>
  <c r="M46" i="1"/>
  <c r="M38" i="1"/>
  <c r="M22" i="1"/>
  <c r="M14" i="1"/>
  <c r="N14" i="1" s="1"/>
  <c r="M6" i="1"/>
  <c r="K4" i="1"/>
  <c r="K177" i="1" s="1"/>
  <c r="J177" i="1"/>
  <c r="N102" i="1" l="1"/>
  <c r="N11" i="1"/>
  <c r="N27" i="1"/>
  <c r="M4" i="1"/>
  <c r="N4" i="1" s="1"/>
  <c r="N20" i="1"/>
  <c r="N36" i="1"/>
  <c r="N52" i="1"/>
  <c r="N9" i="1"/>
  <c r="N25" i="1"/>
  <c r="N41" i="1"/>
  <c r="N57" i="1"/>
  <c r="N73" i="1"/>
  <c r="N89" i="1"/>
  <c r="N168" i="1"/>
  <c r="N124" i="1"/>
  <c r="N76" i="1"/>
  <c r="N111" i="1"/>
  <c r="N91" i="1"/>
  <c r="N59" i="1"/>
  <c r="N136" i="1"/>
  <c r="N80" i="1"/>
  <c r="N152" i="1"/>
  <c r="N108" i="1"/>
  <c r="N123" i="1"/>
  <c r="N90" i="1"/>
  <c r="N34" i="1"/>
  <c r="N174" i="1"/>
  <c r="N138" i="1"/>
  <c r="N74" i="1"/>
  <c r="N156" i="1"/>
  <c r="N112" i="1"/>
  <c r="N2" i="1"/>
  <c r="N172" i="1"/>
  <c r="N120" i="1"/>
  <c r="N68" i="1"/>
  <c r="N140" i="1"/>
  <c r="N96" i="1"/>
  <c r="N155" i="1"/>
  <c r="N114" i="1"/>
  <c r="N82" i="1"/>
  <c r="N58" i="1"/>
  <c r="N144" i="1"/>
  <c r="N100" i="1"/>
  <c r="N143" i="1"/>
  <c r="N160" i="1"/>
  <c r="N104" i="1"/>
  <c r="N64" i="1"/>
  <c r="N128" i="1"/>
  <c r="N84" i="1"/>
  <c r="N170" i="1"/>
  <c r="N106" i="1"/>
  <c r="N50" i="1"/>
  <c r="N18" i="1"/>
  <c r="N154" i="1"/>
  <c r="N122" i="1"/>
  <c r="N132" i="1"/>
  <c r="N88" i="1"/>
  <c r="N79" i="1"/>
  <c r="N47" i="1"/>
  <c r="N148" i="1"/>
  <c r="N92" i="1"/>
  <c r="N164" i="1"/>
  <c r="N116" i="1"/>
  <c r="N72" i="1"/>
  <c r="N98" i="1"/>
  <c r="N42" i="1"/>
  <c r="N10" i="1"/>
  <c r="N146" i="1"/>
  <c r="N26" i="1"/>
  <c r="N66" i="1"/>
  <c r="N30" i="1"/>
  <c r="N105" i="1"/>
  <c r="N121" i="1"/>
  <c r="N137" i="1"/>
  <c r="N153" i="1"/>
  <c r="N169" i="1"/>
  <c r="N46" i="1"/>
  <c r="N86" i="1"/>
  <c r="N118" i="1"/>
  <c r="N3" i="1"/>
  <c r="N19" i="1"/>
  <c r="N35" i="1"/>
  <c r="N12" i="1"/>
  <c r="N28" i="1"/>
  <c r="N44" i="1"/>
  <c r="N60" i="1"/>
  <c r="N17" i="1"/>
  <c r="N33" i="1"/>
  <c r="N49" i="1"/>
  <c r="N65" i="1"/>
  <c r="N81" i="1"/>
  <c r="N97" i="1"/>
  <c r="N113" i="1"/>
  <c r="N129" i="1"/>
  <c r="N145" i="1"/>
  <c r="N161" i="1"/>
  <c r="N70" i="1"/>
  <c r="N134" i="1"/>
  <c r="N166" i="1"/>
  <c r="N135" i="1"/>
  <c r="N63" i="1"/>
  <c r="N95" i="1"/>
  <c r="N115" i="1"/>
  <c r="N139" i="1"/>
  <c r="N163" i="1"/>
  <c r="N22" i="1"/>
  <c r="N54" i="1"/>
  <c r="N94" i="1"/>
  <c r="N7" i="1"/>
  <c r="N23" i="1"/>
  <c r="N39" i="1"/>
  <c r="N16" i="1"/>
  <c r="N32" i="1"/>
  <c r="N48" i="1"/>
  <c r="N5" i="1"/>
  <c r="N21" i="1"/>
  <c r="N37" i="1"/>
  <c r="N53" i="1"/>
  <c r="N69" i="1"/>
  <c r="N85" i="1"/>
  <c r="N101" i="1"/>
  <c r="N117" i="1"/>
  <c r="N133" i="1"/>
  <c r="N149" i="1"/>
  <c r="N165" i="1"/>
  <c r="N78" i="1"/>
  <c r="N142" i="1"/>
  <c r="N147" i="1"/>
  <c r="N51" i="1"/>
  <c r="N67" i="1"/>
  <c r="N83" i="1"/>
  <c r="N103" i="1"/>
  <c r="N119" i="1"/>
  <c r="N167" i="1"/>
  <c r="N150" i="1"/>
  <c r="N99" i="1"/>
  <c r="N55" i="1"/>
  <c r="N71" i="1"/>
  <c r="N87" i="1"/>
  <c r="N107" i="1"/>
  <c r="N127" i="1"/>
  <c r="N151" i="1"/>
  <c r="N6" i="1"/>
  <c r="N38" i="1"/>
  <c r="N110" i="1"/>
  <c r="N15" i="1"/>
  <c r="N31" i="1"/>
  <c r="N8" i="1"/>
  <c r="N24" i="1"/>
  <c r="N40" i="1"/>
  <c r="N56" i="1"/>
  <c r="N13" i="1"/>
  <c r="N29" i="1"/>
  <c r="N45" i="1"/>
  <c r="N61" i="1"/>
  <c r="N77" i="1"/>
  <c r="N93" i="1"/>
  <c r="N109" i="1"/>
  <c r="N125" i="1"/>
  <c r="N141" i="1"/>
  <c r="N157" i="1"/>
  <c r="N173" i="1"/>
  <c r="N62" i="1"/>
  <c r="N126" i="1"/>
  <c r="N158" i="1"/>
  <c r="N171" i="1"/>
  <c r="N43" i="1"/>
  <c r="N75" i="1"/>
  <c r="N131" i="1"/>
  <c r="N159" i="1"/>
</calcChain>
</file>

<file path=xl/sharedStrings.xml><?xml version="1.0" encoding="utf-8"?>
<sst xmlns="http://schemas.openxmlformats.org/spreadsheetml/2006/main" count="1574" uniqueCount="338">
  <si>
    <t>condition name</t>
  </si>
  <si>
    <t>genes</t>
  </si>
  <si>
    <t>uniqueid</t>
  </si>
  <si>
    <t>treatment refractory schizophrenia</t>
  </si>
  <si>
    <t>SETP9, SLAMF1</t>
  </si>
  <si>
    <t>rs11265461</t>
  </si>
  <si>
    <t>schizophrenia</t>
  </si>
  <si>
    <t>'-</t>
  </si>
  <si>
    <t>rs10489202</t>
  </si>
  <si>
    <t>TRIM26</t>
  </si>
  <si>
    <t>rs2523722</t>
  </si>
  <si>
    <t>NOTCH4</t>
  </si>
  <si>
    <t>rs3131296</t>
  </si>
  <si>
    <t>TCF4</t>
  </si>
  <si>
    <t>rs9960767</t>
  </si>
  <si>
    <t>rs12807809</t>
  </si>
  <si>
    <t>RPL10P2, MIR3143</t>
  </si>
  <si>
    <t>rs13194053</t>
  </si>
  <si>
    <t>HLA-DQA1</t>
  </si>
  <si>
    <t>rs9272219</t>
  </si>
  <si>
    <t>ZNF804A</t>
  </si>
  <si>
    <t>rs1344706</t>
  </si>
  <si>
    <t>rs1261117</t>
  </si>
  <si>
    <t>PRRC2A</t>
  </si>
  <si>
    <t>rs1046089</t>
  </si>
  <si>
    <t>POM121L2</t>
  </si>
  <si>
    <t>rs16897515</t>
  </si>
  <si>
    <t>CDH13</t>
  </si>
  <si>
    <t>rs8057927</t>
  </si>
  <si>
    <t>LINC01470</t>
  </si>
  <si>
    <t>rs2910032</t>
  </si>
  <si>
    <t>rs7085104</t>
  </si>
  <si>
    <t>MAD1L1</t>
  </si>
  <si>
    <t>rs6461049</t>
  </si>
  <si>
    <t>NFU1P2</t>
  </si>
  <si>
    <t>rs1198588</t>
  </si>
  <si>
    <t>CACNA1C</t>
  </si>
  <si>
    <t>rs1006737</t>
  </si>
  <si>
    <t>CACNB2</t>
  </si>
  <si>
    <t>rs17691888</t>
  </si>
  <si>
    <t>TSNARE1</t>
  </si>
  <si>
    <t>rs4129585</t>
  </si>
  <si>
    <t>rs17504622</t>
  </si>
  <si>
    <t>QPCT</t>
  </si>
  <si>
    <t>rs2373000</t>
  </si>
  <si>
    <t>SLCO6A1</t>
  </si>
  <si>
    <t>rs6878284</t>
  </si>
  <si>
    <t>ITIH3</t>
  </si>
  <si>
    <t>rs4687552</t>
  </si>
  <si>
    <t>LINC01929</t>
  </si>
  <si>
    <t>rs4801131</t>
  </si>
  <si>
    <t>SNORC</t>
  </si>
  <si>
    <t>rs778371</t>
  </si>
  <si>
    <t>AKT3</t>
  </si>
  <si>
    <t>rs14403</t>
  </si>
  <si>
    <t>LINC02057, SMIM15-AS1</t>
  </si>
  <si>
    <t>rs171748</t>
  </si>
  <si>
    <t>SRR</t>
  </si>
  <si>
    <t>rs4523957</t>
  </si>
  <si>
    <t>CSMD1</t>
  </si>
  <si>
    <t>rs10503253</t>
  </si>
  <si>
    <t>CNNM2</t>
  </si>
  <si>
    <t>rs7914558</t>
  </si>
  <si>
    <t>NT5C2</t>
  </si>
  <si>
    <t>rs11191580</t>
  </si>
  <si>
    <t>rs12966547</t>
  </si>
  <si>
    <t>MIR137HG</t>
  </si>
  <si>
    <t>rs1625579</t>
  </si>
  <si>
    <t>rs17662626</t>
  </si>
  <si>
    <t>SOX2-OT</t>
  </si>
  <si>
    <t>rs9841616</t>
  </si>
  <si>
    <t>PLCH2</t>
  </si>
  <si>
    <t>rs4648845</t>
  </si>
  <si>
    <t>PTPRF, KDM4A</t>
  </si>
  <si>
    <t>rs11210892</t>
  </si>
  <si>
    <t>rs1702294</t>
  </si>
  <si>
    <t>LINC01645, BRINP2</t>
  </si>
  <si>
    <t>rs6670165</t>
  </si>
  <si>
    <t>MIR29B2CHG</t>
  </si>
  <si>
    <t>rs7523273</t>
  </si>
  <si>
    <t>SDCCAG8</t>
  </si>
  <si>
    <t>rs77149735</t>
  </si>
  <si>
    <t>CYP26B1</t>
  </si>
  <si>
    <t>rs3768644</t>
  </si>
  <si>
    <t>RIMS1</t>
  </si>
  <si>
    <t>rs1339227</t>
  </si>
  <si>
    <t>KRT18P50, FUT9</t>
  </si>
  <si>
    <t>rs117074560</t>
  </si>
  <si>
    <t>PCGEM1, SLC44A3P1</t>
  </si>
  <si>
    <t>rs59979824</t>
  </si>
  <si>
    <t>CAPZA1P4</t>
  </si>
  <si>
    <t>rs7801375</t>
  </si>
  <si>
    <t>DGKI</t>
  </si>
  <si>
    <t>rs3735025</t>
  </si>
  <si>
    <t>GIGYF2</t>
  </si>
  <si>
    <t>rs6704768</t>
  </si>
  <si>
    <t>HSPD1P6, LINC02033</t>
  </si>
  <si>
    <t>rs75968099</t>
  </si>
  <si>
    <t>ITIH4, ITIH3</t>
  </si>
  <si>
    <t>rs2535627</t>
  </si>
  <si>
    <t>C3orf49, THOC7</t>
  </si>
  <si>
    <t>rs832187</t>
  </si>
  <si>
    <t>RFPL4AP3</t>
  </si>
  <si>
    <t>rs215411</t>
  </si>
  <si>
    <t>CLCN3</t>
  </si>
  <si>
    <t>rs10520163</t>
  </si>
  <si>
    <t>LINC01360, RN7SKP19</t>
  </si>
  <si>
    <t>rs12129573</t>
  </si>
  <si>
    <t>LINC02057</t>
  </si>
  <si>
    <t>rs4391122</t>
  </si>
  <si>
    <t>MEF2C-AS1</t>
  </si>
  <si>
    <t>rs16867576</t>
  </si>
  <si>
    <t>MAN2A1</t>
  </si>
  <si>
    <t>rs4388249</t>
  </si>
  <si>
    <t>ACTG1P22</t>
  </si>
  <si>
    <t>rs11682175</t>
  </si>
  <si>
    <t>SATB2</t>
  </si>
  <si>
    <t>rs6704641</t>
  </si>
  <si>
    <t>rs6984242</t>
  </si>
  <si>
    <t>RNU6-745P, LINC02205</t>
  </si>
  <si>
    <t>rs12148337</t>
  </si>
  <si>
    <t>ADAMTSL3</t>
  </si>
  <si>
    <t>rs950169</t>
  </si>
  <si>
    <t>FURIN</t>
  </si>
  <si>
    <t>rs4702</t>
  </si>
  <si>
    <t>GRIN2A</t>
  </si>
  <si>
    <t>rs9922678</t>
  </si>
  <si>
    <t>rs7405404</t>
  </si>
  <si>
    <t>SLC38A7, CNOT1</t>
  </si>
  <si>
    <t>rs12325245</t>
  </si>
  <si>
    <t>NFATC3</t>
  </si>
  <si>
    <t>rs8044995</t>
  </si>
  <si>
    <t>rs9636107</t>
  </si>
  <si>
    <t>LINC01415, LINC01416</t>
  </si>
  <si>
    <t>rs72934570</t>
  </si>
  <si>
    <t>GATAD2A, MAU2</t>
  </si>
  <si>
    <t>rs2905426</t>
  </si>
  <si>
    <t>ZNF536</t>
  </si>
  <si>
    <t>rs2053079</t>
  </si>
  <si>
    <t>rs6065094</t>
  </si>
  <si>
    <t>CNKSR2, RNU6-133P</t>
  </si>
  <si>
    <t>rs1378559</t>
  </si>
  <si>
    <t>DDX10P2</t>
  </si>
  <si>
    <t>rs11139497</t>
  </si>
  <si>
    <t>rs7893279</t>
  </si>
  <si>
    <t>Y_RNA</t>
  </si>
  <si>
    <t>rs11027857</t>
  </si>
  <si>
    <t>SELENOH</t>
  </si>
  <si>
    <t>rs9420</t>
  </si>
  <si>
    <t>C11orf87</t>
  </si>
  <si>
    <t>rs12421382</t>
  </si>
  <si>
    <t>DRD2, TMPRSS5</t>
  </si>
  <si>
    <t>rs2514218</t>
  </si>
  <si>
    <t>GRAMD1B</t>
  </si>
  <si>
    <t>rs77502336</t>
  </si>
  <si>
    <t>NRGN</t>
  </si>
  <si>
    <t>rs55661361</t>
  </si>
  <si>
    <t>rs10791097</t>
  </si>
  <si>
    <t>rs2007044</t>
  </si>
  <si>
    <t>ATP2A2</t>
  </si>
  <si>
    <t>rs4766428</t>
  </si>
  <si>
    <t>MPHOSPH9</t>
  </si>
  <si>
    <t>rs2851447</t>
  </si>
  <si>
    <t>PRKD1</t>
  </si>
  <si>
    <t>rs2068012</t>
  </si>
  <si>
    <t>BCL11B</t>
  </si>
  <si>
    <t>rs2693698</t>
  </si>
  <si>
    <t>PAK6</t>
  </si>
  <si>
    <t>rs56205728</t>
  </si>
  <si>
    <t>rs12903146</t>
  </si>
  <si>
    <t>VRK2</t>
  </si>
  <si>
    <t>rs77622099</t>
  </si>
  <si>
    <t>ZNF823</t>
  </si>
  <si>
    <t>rs72986630</t>
  </si>
  <si>
    <t>PCNX1, SIPA1L1-AS1</t>
  </si>
  <si>
    <t>rs221902</t>
  </si>
  <si>
    <t>ALMS1</t>
  </si>
  <si>
    <t>rs6546857</t>
  </si>
  <si>
    <t>RN7SKP93, MGAT5</t>
  </si>
  <si>
    <t>rs6430491</t>
  </si>
  <si>
    <t>RERE</t>
  </si>
  <si>
    <t>rs2252865</t>
  </si>
  <si>
    <t>FOXO3</t>
  </si>
  <si>
    <t>rs9398171</t>
  </si>
  <si>
    <t>LINC02326</t>
  </si>
  <si>
    <t>rs10148671</t>
  </si>
  <si>
    <t>NWD2</t>
  </si>
  <si>
    <t>rs13117857</t>
  </si>
  <si>
    <t>FRMPD4</t>
  </si>
  <si>
    <t>rs12840919</t>
  </si>
  <si>
    <t>MLF2</t>
  </si>
  <si>
    <t>rs11064369</t>
  </si>
  <si>
    <t>SRPK2</t>
  </si>
  <si>
    <t>rs2057884</t>
  </si>
  <si>
    <t>TMF1P1, ERCC4</t>
  </si>
  <si>
    <t>rs12925872</t>
  </si>
  <si>
    <t>rs61833239</t>
  </si>
  <si>
    <t>LINC01905, LINC01539</t>
  </si>
  <si>
    <t>rs715170</t>
  </si>
  <si>
    <t>MAP7D1</t>
  </si>
  <si>
    <t>rs4653164</t>
  </si>
  <si>
    <t>BCL11A</t>
  </si>
  <si>
    <t>rs7599488</t>
  </si>
  <si>
    <t>SLC39A8</t>
  </si>
  <si>
    <t>rs13107325</t>
  </si>
  <si>
    <t>ITIH1</t>
  </si>
  <si>
    <t>rs2710323</t>
  </si>
  <si>
    <t>ZSWIM6</t>
  </si>
  <si>
    <t>rs7709645</t>
  </si>
  <si>
    <t>GLB1L2</t>
  </si>
  <si>
    <t>rs7113199</t>
  </si>
  <si>
    <t>CACNA2D2, C3orf18</t>
  </si>
  <si>
    <t>rs11715134</t>
  </si>
  <si>
    <t>EMX1</t>
  </si>
  <si>
    <t>rs999494</t>
  </si>
  <si>
    <t>ZEB2</t>
  </si>
  <si>
    <t>rs13016542</t>
  </si>
  <si>
    <t>BCL11A, RN7SL361P</t>
  </si>
  <si>
    <t>rs12328348</t>
  </si>
  <si>
    <t>MRTFA</t>
  </si>
  <si>
    <t>rs133047</t>
  </si>
  <si>
    <t>LINC01877</t>
  </si>
  <si>
    <t>rs76432012</t>
  </si>
  <si>
    <t>LPP</t>
  </si>
  <si>
    <t>rs79650876</t>
  </si>
  <si>
    <t>HYKK</t>
  </si>
  <si>
    <t>rs9788721</t>
  </si>
  <si>
    <t>FTCDNL1</t>
  </si>
  <si>
    <t>rs2577850</t>
  </si>
  <si>
    <t>CD47, LINC00636</t>
  </si>
  <si>
    <t>rs696366</t>
  </si>
  <si>
    <t>AK4</t>
  </si>
  <si>
    <t>rs4511159</t>
  </si>
  <si>
    <t>OSBPL10</t>
  </si>
  <si>
    <t>rs10510653</t>
  </si>
  <si>
    <t>ARNILA, DTNB</t>
  </si>
  <si>
    <t>rs141216273</t>
  </si>
  <si>
    <t>UBE3B, MMAB</t>
  </si>
  <si>
    <t>rs888194</t>
  </si>
  <si>
    <t>rs76950775</t>
  </si>
  <si>
    <t>B9D1</t>
  </si>
  <si>
    <t>rs79259362</t>
  </si>
  <si>
    <t>UBXN7</t>
  </si>
  <si>
    <t>rs73891238</t>
  </si>
  <si>
    <t>ABCC8</t>
  </si>
  <si>
    <t>rs7932043</t>
  </si>
  <si>
    <t>IL21, IL2</t>
  </si>
  <si>
    <t>rs55741542</t>
  </si>
  <si>
    <t>SUMO2P2, LINC01239</t>
  </si>
  <si>
    <t>rs79835034</t>
  </si>
  <si>
    <t>PITPNM2</t>
  </si>
  <si>
    <t>rs73230058</t>
  </si>
  <si>
    <t>DCBLD1</t>
  </si>
  <si>
    <t>rs9285425</t>
  </si>
  <si>
    <t>LHFPL3</t>
  </si>
  <si>
    <t>rs42181</t>
  </si>
  <si>
    <t>MMD</t>
  </si>
  <si>
    <t>rs11650101</t>
  </si>
  <si>
    <t>RBFOX1</t>
  </si>
  <si>
    <t>rs17143361</t>
  </si>
  <si>
    <t>PARD6G</t>
  </si>
  <si>
    <t>rs150477527</t>
  </si>
  <si>
    <t>RNA5SP231, MTND4P3</t>
  </si>
  <si>
    <t>rs17750149</t>
  </si>
  <si>
    <t>SYT12</t>
  </si>
  <si>
    <t>rs1892928</t>
  </si>
  <si>
    <t>CWC27</t>
  </si>
  <si>
    <t>rs2042329</t>
  </si>
  <si>
    <t>BIN2P1, RNU6-499P</t>
  </si>
  <si>
    <t>rs2583636</t>
  </si>
  <si>
    <t>RN7SKP157, KIF2A</t>
  </si>
  <si>
    <t>rs10939931</t>
  </si>
  <si>
    <t>BACH2</t>
  </si>
  <si>
    <t>rs62408211</t>
  </si>
  <si>
    <t>LINC02024, IGSF11</t>
  </si>
  <si>
    <t>rs62275670</t>
  </si>
  <si>
    <t>FKBP9</t>
  </si>
  <si>
    <t>rs2392177</t>
  </si>
  <si>
    <t>NRG2</t>
  </si>
  <si>
    <t>rs197197</t>
  </si>
  <si>
    <t>VIT</t>
  </si>
  <si>
    <t>rs1558701</t>
  </si>
  <si>
    <t>PSD3</t>
  </si>
  <si>
    <t>rs79456756</t>
  </si>
  <si>
    <t>rs62291668</t>
  </si>
  <si>
    <t>MTHFR</t>
  </si>
  <si>
    <t>rs1801133</t>
  </si>
  <si>
    <t>RNA5SP94, MIR4432HG</t>
  </si>
  <si>
    <t>rs929625</t>
  </si>
  <si>
    <t>BARHL2, LINC02609</t>
  </si>
  <si>
    <t>rs72720396</t>
  </si>
  <si>
    <t>DNAJC17P1, SEC61GP1</t>
  </si>
  <si>
    <t>rs77399976</t>
  </si>
  <si>
    <t>RPL12P40, RN7SKP182</t>
  </si>
  <si>
    <t>rs4799489</t>
  </si>
  <si>
    <t>WNT3</t>
  </si>
  <si>
    <t>rs199497</t>
  </si>
  <si>
    <t>NGEF</t>
  </si>
  <si>
    <t>rs62191775</t>
  </si>
  <si>
    <t>PTPRN2</t>
  </si>
  <si>
    <t>rs10949662</t>
  </si>
  <si>
    <t>LINC00707, LINC02665</t>
  </si>
  <si>
    <t>rs12357428</t>
  </si>
  <si>
    <t>schizophrenia, type 2 diabetes mellitus</t>
  </si>
  <si>
    <t>TCF7L2</t>
  </si>
  <si>
    <t>rs7903146</t>
  </si>
  <si>
    <t>attention deficit hyperactivity disorder, unipolar depression, bipolar disorder, autism spectrum disorder, schizophrenia</t>
  </si>
  <si>
    <t>rs2535629</t>
  </si>
  <si>
    <t>RAF</t>
  </si>
  <si>
    <t>OR</t>
  </si>
  <si>
    <t>C</t>
  </si>
  <si>
    <t>A</t>
  </si>
  <si>
    <t>G</t>
  </si>
  <si>
    <t>T</t>
  </si>
  <si>
    <t>Risk allele</t>
  </si>
  <si>
    <t>CC</t>
  </si>
  <si>
    <t>TC</t>
  </si>
  <si>
    <t>TT</t>
  </si>
  <si>
    <t>GG</t>
  </si>
  <si>
    <t>TG</t>
  </si>
  <si>
    <t>AA</t>
  </si>
  <si>
    <t>AC</t>
  </si>
  <si>
    <t>AG</t>
  </si>
  <si>
    <t>AT</t>
  </si>
  <si>
    <t>CG</t>
  </si>
  <si>
    <t>Genotype call Dose 2</t>
  </si>
  <si>
    <t>Genotype call Dose 1</t>
  </si>
  <si>
    <t>Genotype call Dose 0</t>
  </si>
  <si>
    <t>CA</t>
  </si>
  <si>
    <t>GA</t>
  </si>
  <si>
    <t>Beta</t>
  </si>
  <si>
    <t>population score</t>
  </si>
  <si>
    <t>Zero center score</t>
  </si>
  <si>
    <t>Z score</t>
  </si>
  <si>
    <t>SD of population score</t>
  </si>
  <si>
    <t>variance of Beta</t>
  </si>
  <si>
    <t>Insert manually</t>
  </si>
  <si>
    <t>Schizo code 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</si>
</sst>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Sheet5!$A$1:$A$173</c:f>
              <c:strCache>
                <c:ptCount val="173"/>
                <c:pt idx="0">
                  <c:v>rs11265461</c:v>
                </c:pt>
                <c:pt idx="1">
                  <c:v>rs10489202</c:v>
                </c:pt>
                <c:pt idx="2">
                  <c:v>rs2523722</c:v>
                </c:pt>
                <c:pt idx="3">
                  <c:v>rs3131296</c:v>
                </c:pt>
                <c:pt idx="4">
                  <c:v>rs9960767</c:v>
                </c:pt>
                <c:pt idx="5">
                  <c:v>rs12807809</c:v>
                </c:pt>
                <c:pt idx="6">
                  <c:v>rs13194053</c:v>
                </c:pt>
                <c:pt idx="7">
                  <c:v>rs13194053</c:v>
                </c:pt>
                <c:pt idx="8">
                  <c:v>rs9272219</c:v>
                </c:pt>
                <c:pt idx="9">
                  <c:v>rs1344706</c:v>
                </c:pt>
                <c:pt idx="10">
                  <c:v>rs1261117</c:v>
                </c:pt>
                <c:pt idx="11">
                  <c:v>rs1046089</c:v>
                </c:pt>
                <c:pt idx="12">
                  <c:v>rs16897515</c:v>
                </c:pt>
                <c:pt idx="13">
                  <c:v>rs8057927</c:v>
                </c:pt>
                <c:pt idx="14">
                  <c:v>rs2910032</c:v>
                </c:pt>
                <c:pt idx="15">
                  <c:v>rs7085104</c:v>
                </c:pt>
                <c:pt idx="16">
                  <c:v>rs6461049</c:v>
                </c:pt>
                <c:pt idx="17">
                  <c:v>rs1198588</c:v>
                </c:pt>
                <c:pt idx="18">
                  <c:v>rs1006737</c:v>
                </c:pt>
                <c:pt idx="19">
                  <c:v>rs17691888</c:v>
                </c:pt>
                <c:pt idx="20">
                  <c:v>rs4129585</c:v>
                </c:pt>
                <c:pt idx="21">
                  <c:v>rs17504622</c:v>
                </c:pt>
                <c:pt idx="22">
                  <c:v>rs2373000</c:v>
                </c:pt>
                <c:pt idx="23">
                  <c:v>rs6878284</c:v>
                </c:pt>
                <c:pt idx="24">
                  <c:v>rs4687552</c:v>
                </c:pt>
                <c:pt idx="25">
                  <c:v>rs4801131</c:v>
                </c:pt>
                <c:pt idx="26">
                  <c:v>rs778371</c:v>
                </c:pt>
                <c:pt idx="27">
                  <c:v>rs14403</c:v>
                </c:pt>
                <c:pt idx="28">
                  <c:v>rs171748</c:v>
                </c:pt>
                <c:pt idx="29">
                  <c:v>rs4523957</c:v>
                </c:pt>
                <c:pt idx="30">
                  <c:v>rs10503253</c:v>
                </c:pt>
                <c:pt idx="31">
                  <c:v>rs7914558</c:v>
                </c:pt>
                <c:pt idx="32">
                  <c:v>rs11191580</c:v>
                </c:pt>
                <c:pt idx="33">
                  <c:v>rs12966547</c:v>
                </c:pt>
                <c:pt idx="34">
                  <c:v>rs1625579</c:v>
                </c:pt>
                <c:pt idx="35">
                  <c:v>rs17662626</c:v>
                </c:pt>
                <c:pt idx="36">
                  <c:v>rs9841616</c:v>
                </c:pt>
                <c:pt idx="37">
                  <c:v>rs4648845</c:v>
                </c:pt>
                <c:pt idx="38">
                  <c:v>rs11210892</c:v>
                </c:pt>
                <c:pt idx="39">
                  <c:v>rs1702294</c:v>
                </c:pt>
                <c:pt idx="40">
                  <c:v>rs6670165</c:v>
                </c:pt>
                <c:pt idx="41">
                  <c:v>rs7523273</c:v>
                </c:pt>
                <c:pt idx="42">
                  <c:v>rs77149735</c:v>
                </c:pt>
                <c:pt idx="43">
                  <c:v>rs3768644</c:v>
                </c:pt>
                <c:pt idx="44">
                  <c:v>rs1339227</c:v>
                </c:pt>
                <c:pt idx="45">
                  <c:v>rs117074560</c:v>
                </c:pt>
                <c:pt idx="46">
                  <c:v>rs59979824</c:v>
                </c:pt>
                <c:pt idx="47">
                  <c:v>rs7801375</c:v>
                </c:pt>
                <c:pt idx="48">
                  <c:v>rs3735025</c:v>
                </c:pt>
                <c:pt idx="49">
                  <c:v>rs10503253</c:v>
                </c:pt>
                <c:pt idx="50">
                  <c:v>rs6704768</c:v>
                </c:pt>
                <c:pt idx="51">
                  <c:v>rs75968099</c:v>
                </c:pt>
                <c:pt idx="52">
                  <c:v>rs2535627</c:v>
                </c:pt>
                <c:pt idx="53">
                  <c:v>rs832187</c:v>
                </c:pt>
                <c:pt idx="54">
                  <c:v>rs215411</c:v>
                </c:pt>
                <c:pt idx="55">
                  <c:v>rs10520163</c:v>
                </c:pt>
                <c:pt idx="56">
                  <c:v>rs12129573</c:v>
                </c:pt>
                <c:pt idx="57">
                  <c:v>rs4391122</c:v>
                </c:pt>
                <c:pt idx="58">
                  <c:v>rs16867576</c:v>
                </c:pt>
                <c:pt idx="59">
                  <c:v>rs4388249</c:v>
                </c:pt>
                <c:pt idx="60">
                  <c:v>rs11682175</c:v>
                </c:pt>
                <c:pt idx="61">
                  <c:v>rs6704641</c:v>
                </c:pt>
                <c:pt idx="62">
                  <c:v>rs6984242</c:v>
                </c:pt>
                <c:pt idx="63">
                  <c:v>rs12148337</c:v>
                </c:pt>
                <c:pt idx="64">
                  <c:v>rs950169</c:v>
                </c:pt>
                <c:pt idx="65">
                  <c:v>rs4702</c:v>
                </c:pt>
                <c:pt idx="66">
                  <c:v>rs9922678</c:v>
                </c:pt>
                <c:pt idx="67">
                  <c:v>rs7405404</c:v>
                </c:pt>
                <c:pt idx="68">
                  <c:v>rs12325245</c:v>
                </c:pt>
                <c:pt idx="69">
                  <c:v>rs8044995</c:v>
                </c:pt>
                <c:pt idx="70">
                  <c:v>rs4523957</c:v>
                </c:pt>
                <c:pt idx="71">
                  <c:v>rs9636107</c:v>
                </c:pt>
                <c:pt idx="72">
                  <c:v>rs72934570</c:v>
                </c:pt>
                <c:pt idx="73">
                  <c:v>rs2905426</c:v>
                </c:pt>
                <c:pt idx="74">
                  <c:v>rs2053079</c:v>
                </c:pt>
                <c:pt idx="75">
                  <c:v>rs6065094</c:v>
                </c:pt>
                <c:pt idx="76">
                  <c:v>rs1378559</c:v>
                </c:pt>
                <c:pt idx="77">
                  <c:v>rs4129585</c:v>
                </c:pt>
                <c:pt idx="78">
                  <c:v>rs11139497</c:v>
                </c:pt>
                <c:pt idx="79">
                  <c:v>rs7893279</c:v>
                </c:pt>
                <c:pt idx="80">
                  <c:v>rs11027857</c:v>
                </c:pt>
                <c:pt idx="81">
                  <c:v>rs9420</c:v>
                </c:pt>
                <c:pt idx="82">
                  <c:v>rs12421382</c:v>
                </c:pt>
                <c:pt idx="83">
                  <c:v>rs2514218</c:v>
                </c:pt>
                <c:pt idx="84">
                  <c:v>rs77502336</c:v>
                </c:pt>
                <c:pt idx="85">
                  <c:v>rs55661361</c:v>
                </c:pt>
                <c:pt idx="86">
                  <c:v>rs10791097</c:v>
                </c:pt>
                <c:pt idx="87">
                  <c:v>rs2007044</c:v>
                </c:pt>
                <c:pt idx="88">
                  <c:v>rs4766428</c:v>
                </c:pt>
                <c:pt idx="89">
                  <c:v>rs2851447</c:v>
                </c:pt>
                <c:pt idx="90">
                  <c:v>rs2068012</c:v>
                </c:pt>
                <c:pt idx="91">
                  <c:v>rs2693698</c:v>
                </c:pt>
                <c:pt idx="92">
                  <c:v>rs56205728</c:v>
                </c:pt>
                <c:pt idx="93">
                  <c:v>rs12903146</c:v>
                </c:pt>
                <c:pt idx="94">
                  <c:v>rs77622099</c:v>
                </c:pt>
                <c:pt idx="95">
                  <c:v>rs72986630</c:v>
                </c:pt>
                <c:pt idx="96">
                  <c:v>rs221902</c:v>
                </c:pt>
                <c:pt idx="97">
                  <c:v>rs6546857</c:v>
                </c:pt>
                <c:pt idx="98">
                  <c:v>rs6430491</c:v>
                </c:pt>
                <c:pt idx="99">
                  <c:v>rs2252865</c:v>
                </c:pt>
                <c:pt idx="100">
                  <c:v>rs9398171</c:v>
                </c:pt>
                <c:pt idx="101">
                  <c:v>rs10148671</c:v>
                </c:pt>
                <c:pt idx="102">
                  <c:v>rs13117857</c:v>
                </c:pt>
                <c:pt idx="103">
                  <c:v>rs12840919</c:v>
                </c:pt>
                <c:pt idx="104">
                  <c:v>rs11064369</c:v>
                </c:pt>
                <c:pt idx="105">
                  <c:v>rs2057884</c:v>
                </c:pt>
                <c:pt idx="106">
                  <c:v>rs9636107</c:v>
                </c:pt>
                <c:pt idx="107">
                  <c:v>rs12925872</c:v>
                </c:pt>
                <c:pt idx="108">
                  <c:v>rs61833239</c:v>
                </c:pt>
                <c:pt idx="109">
                  <c:v>rs715170</c:v>
                </c:pt>
                <c:pt idx="110">
                  <c:v>rs4653164</c:v>
                </c:pt>
                <c:pt idx="111">
                  <c:v>rs7599488</c:v>
                </c:pt>
                <c:pt idx="112">
                  <c:v>rs4702</c:v>
                </c:pt>
                <c:pt idx="113">
                  <c:v>rs13107325</c:v>
                </c:pt>
                <c:pt idx="114">
                  <c:v>rs2710323</c:v>
                </c:pt>
                <c:pt idx="115">
                  <c:v>rs4129585</c:v>
                </c:pt>
                <c:pt idx="116">
                  <c:v>rs7709645</c:v>
                </c:pt>
                <c:pt idx="117">
                  <c:v>rs1378559</c:v>
                </c:pt>
                <c:pt idx="118">
                  <c:v>rs7893279</c:v>
                </c:pt>
                <c:pt idx="119">
                  <c:v>rs778371</c:v>
                </c:pt>
                <c:pt idx="120">
                  <c:v>rs4766428</c:v>
                </c:pt>
                <c:pt idx="121">
                  <c:v>rs7113199</c:v>
                </c:pt>
                <c:pt idx="122">
                  <c:v>rs11715134</c:v>
                </c:pt>
                <c:pt idx="123">
                  <c:v>rs999494</c:v>
                </c:pt>
                <c:pt idx="124">
                  <c:v>rs13016542</c:v>
                </c:pt>
                <c:pt idx="125">
                  <c:v>rs77502336</c:v>
                </c:pt>
                <c:pt idx="126">
                  <c:v>rs12328348</c:v>
                </c:pt>
                <c:pt idx="127">
                  <c:v>rs133047</c:v>
                </c:pt>
                <c:pt idx="128">
                  <c:v>rs76432012</c:v>
                </c:pt>
                <c:pt idx="129">
                  <c:v>rs79650876</c:v>
                </c:pt>
                <c:pt idx="130">
                  <c:v>rs9788721</c:v>
                </c:pt>
                <c:pt idx="131">
                  <c:v>rs2577850</c:v>
                </c:pt>
                <c:pt idx="132">
                  <c:v>rs2053079</c:v>
                </c:pt>
                <c:pt idx="133">
                  <c:v>rs696366</c:v>
                </c:pt>
                <c:pt idx="134">
                  <c:v>rs4511159</c:v>
                </c:pt>
                <c:pt idx="135">
                  <c:v>rs10510653</c:v>
                </c:pt>
                <c:pt idx="136">
                  <c:v>rs141216273</c:v>
                </c:pt>
                <c:pt idx="137">
                  <c:v>rs888194</c:v>
                </c:pt>
                <c:pt idx="138">
                  <c:v>rs76950775</c:v>
                </c:pt>
                <c:pt idx="139">
                  <c:v>rs79259362</c:v>
                </c:pt>
                <c:pt idx="140">
                  <c:v>rs73891238</c:v>
                </c:pt>
                <c:pt idx="141">
                  <c:v>rs7932043</c:v>
                </c:pt>
                <c:pt idx="142">
                  <c:v>rs55741542</c:v>
                </c:pt>
                <c:pt idx="143">
                  <c:v>rs79835034</c:v>
                </c:pt>
                <c:pt idx="144">
                  <c:v>rs73230058</c:v>
                </c:pt>
                <c:pt idx="145">
                  <c:v>rs9285425</c:v>
                </c:pt>
                <c:pt idx="146">
                  <c:v>rs42181</c:v>
                </c:pt>
                <c:pt idx="147">
                  <c:v>rs11650101</c:v>
                </c:pt>
                <c:pt idx="148">
                  <c:v>rs17143361</c:v>
                </c:pt>
                <c:pt idx="149">
                  <c:v>rs150477527</c:v>
                </c:pt>
                <c:pt idx="150">
                  <c:v>rs17750149</c:v>
                </c:pt>
                <c:pt idx="151">
                  <c:v>rs1892928</c:v>
                </c:pt>
                <c:pt idx="152">
                  <c:v>rs2042329</c:v>
                </c:pt>
                <c:pt idx="153">
                  <c:v>rs2583636</c:v>
                </c:pt>
                <c:pt idx="154">
                  <c:v>rs10939931</c:v>
                </c:pt>
                <c:pt idx="155">
                  <c:v>rs62408211</c:v>
                </c:pt>
                <c:pt idx="156">
                  <c:v>rs62275670</c:v>
                </c:pt>
                <c:pt idx="157">
                  <c:v>rs2392177</c:v>
                </c:pt>
                <c:pt idx="158">
                  <c:v>rs197197</c:v>
                </c:pt>
                <c:pt idx="159">
                  <c:v>rs1558701</c:v>
                </c:pt>
                <c:pt idx="160">
                  <c:v>rs79456756</c:v>
                </c:pt>
                <c:pt idx="161">
                  <c:v>rs62291668</c:v>
                </c:pt>
                <c:pt idx="162">
                  <c:v>rs1801133</c:v>
                </c:pt>
                <c:pt idx="163">
                  <c:v>rs929625</c:v>
                </c:pt>
                <c:pt idx="164">
                  <c:v>rs72720396</c:v>
                </c:pt>
                <c:pt idx="165">
                  <c:v>rs77399976</c:v>
                </c:pt>
                <c:pt idx="166">
                  <c:v>rs4799489</c:v>
                </c:pt>
                <c:pt idx="167">
                  <c:v>rs199497</c:v>
                </c:pt>
                <c:pt idx="168">
                  <c:v>rs62191775</c:v>
                </c:pt>
                <c:pt idx="169">
                  <c:v>rs10949662</c:v>
                </c:pt>
                <c:pt idx="170">
                  <c:v>rs12357428</c:v>
                </c:pt>
                <c:pt idx="171">
                  <c:v>rs7903146</c:v>
                </c:pt>
                <c:pt idx="172">
                  <c:v>rs2535629</c:v>
                </c:pt>
              </c:strCache>
            </c:strRef>
          </c:cat>
          <c:val>
            <c:numRef>
              <c:f>Sheet5!$B$1:$B$173</c:f>
              <c:numCache>
                <c:formatCode>General</c:formatCode>
                <c:ptCount val="173"/>
                <c:pt idx="0">
                  <c:v>0.37156355643248301</c:v>
                </c:pt>
                <c:pt idx="1">
                  <c:v>0.20701416938432612</c:v>
                </c:pt>
                <c:pt idx="2">
                  <c:v>0.22314355131420976</c:v>
                </c:pt>
                <c:pt idx="3">
                  <c:v>0.17395330712343798</c:v>
                </c:pt>
                <c:pt idx="4">
                  <c:v>0.20701416938432612</c:v>
                </c:pt>
                <c:pt idx="5">
                  <c:v>0.13976194237515863</c:v>
                </c:pt>
                <c:pt idx="6">
                  <c:v>0.19885085874516517</c:v>
                </c:pt>
                <c:pt idx="7">
                  <c:v>0.19885085874516517</c:v>
                </c:pt>
                <c:pt idx="8">
                  <c:v>0.131028262406404</c:v>
                </c:pt>
                <c:pt idx="9">
                  <c:v>0.11332868530700327</c:v>
                </c:pt>
                <c:pt idx="10">
                  <c:v>0.47000362924573563</c:v>
                </c:pt>
                <c:pt idx="11">
                  <c:v>0.26236426446749106</c:v>
                </c:pt>
                <c:pt idx="12">
                  <c:v>0.26236426446749106</c:v>
                </c:pt>
                <c:pt idx="13">
                  <c:v>0.29416103854949011</c:v>
                </c:pt>
                <c:pt idx="14">
                  <c:v>7.6961041136128394E-2</c:v>
                </c:pt>
                <c:pt idx="15">
                  <c:v>0.10436001532424286</c:v>
                </c:pt>
                <c:pt idx="16">
                  <c:v>0.10165365372649982</c:v>
                </c:pt>
                <c:pt idx="17">
                  <c:v>0.11769414281664317</c:v>
                </c:pt>
                <c:pt idx="18">
                  <c:v>9.8033740271365397E-2</c:v>
                </c:pt>
                <c:pt idx="19">
                  <c:v>0.14842000511827322</c:v>
                </c:pt>
                <c:pt idx="20">
                  <c:v>8.7094706850933734E-2</c:v>
                </c:pt>
                <c:pt idx="21">
                  <c:v>0.21349717426240436</c:v>
                </c:pt>
                <c:pt idx="22">
                  <c:v>8.3421608139072359E-2</c:v>
                </c:pt>
                <c:pt idx="23">
                  <c:v>8.6177696241052412E-2</c:v>
                </c:pt>
                <c:pt idx="24">
                  <c:v>8.2501221511743772E-2</c:v>
                </c:pt>
                <c:pt idx="25">
                  <c:v>7.6961041136128394E-2</c:v>
                </c:pt>
                <c:pt idx="26">
                  <c:v>8.6177696241052412E-2</c:v>
                </c:pt>
                <c:pt idx="27">
                  <c:v>9.5310179804324935E-2</c:v>
                </c:pt>
                <c:pt idx="28">
                  <c:v>7.5107472486805479E-2</c:v>
                </c:pt>
                <c:pt idx="29">
                  <c:v>7.9734968018853519E-2</c:v>
                </c:pt>
                <c:pt idx="30">
                  <c:v>0.14842000511827322</c:v>
                </c:pt>
                <c:pt idx="31">
                  <c:v>0.19885085874516517</c:v>
                </c:pt>
                <c:pt idx="32">
                  <c:v>0.18232155679395459</c:v>
                </c:pt>
                <c:pt idx="33">
                  <c:v>0.33647223662121289</c:v>
                </c:pt>
                <c:pt idx="34">
                  <c:v>0.11332868530700327</c:v>
                </c:pt>
                <c:pt idx="35">
                  <c:v>0.18232155679395459</c:v>
                </c:pt>
                <c:pt idx="36">
                  <c:v>7.7961466469709001E-2</c:v>
                </c:pt>
                <c:pt idx="37">
                  <c:v>6.9526062648610304E-2</c:v>
                </c:pt>
                <c:pt idx="38">
                  <c:v>6.8278829953294318E-2</c:v>
                </c:pt>
                <c:pt idx="39">
                  <c:v>0.11991028257255737</c:v>
                </c:pt>
                <c:pt idx="40">
                  <c:v>7.2320661579626078E-2</c:v>
                </c:pt>
                <c:pt idx="41">
                  <c:v>6.1095099359810827E-2</c:v>
                </c:pt>
                <c:pt idx="42">
                  <c:v>0.27535642276114397</c:v>
                </c:pt>
                <c:pt idx="43">
                  <c:v>0.10092592738996059</c:v>
                </c:pt>
                <c:pt idx="44">
                  <c:v>5.9749980605773807E-2</c:v>
                </c:pt>
                <c:pt idx="45">
                  <c:v>0.16369609137078972</c:v>
                </c:pt>
                <c:pt idx="46">
                  <c:v>6.5071941343713288E-2</c:v>
                </c:pt>
                <c:pt idx="47">
                  <c:v>7.9043223740452681E-2</c:v>
                </c:pt>
                <c:pt idx="48">
                  <c:v>6.3913325743652855E-2</c:v>
                </c:pt>
                <c:pt idx="49">
                  <c:v>0.14842000511827322</c:v>
                </c:pt>
                <c:pt idx="50">
                  <c:v>7.2570583834829561E-2</c:v>
                </c:pt>
                <c:pt idx="51">
                  <c:v>8.1579986992422845E-2</c:v>
                </c:pt>
                <c:pt idx="52">
                  <c:v>6.8592791465611674E-2</c:v>
                </c:pt>
                <c:pt idx="53">
                  <c:v>6.0812180696756576E-2</c:v>
                </c:pt>
                <c:pt idx="54">
                  <c:v>6.2035390919452697E-2</c:v>
                </c:pt>
                <c:pt idx="55">
                  <c:v>6.2974799161388387E-2</c:v>
                </c:pt>
                <c:pt idx="56">
                  <c:v>7.5107472486805479E-2</c:v>
                </c:pt>
                <c:pt idx="57">
                  <c:v>8.121005682554315E-2</c:v>
                </c:pt>
                <c:pt idx="58">
                  <c:v>9.6218857740542896E-2</c:v>
                </c:pt>
                <c:pt idx="59">
                  <c:v>7.3250461739592737E-2</c:v>
                </c:pt>
                <c:pt idx="60">
                  <c:v>6.9350021034791612E-2</c:v>
                </c:pt>
                <c:pt idx="61">
                  <c:v>7.7886538657071194E-2</c:v>
                </c:pt>
                <c:pt idx="62">
                  <c:v>6.0812180696756576E-2</c:v>
                </c:pt>
                <c:pt idx="63">
                  <c:v>5.8268908123975824E-2</c:v>
                </c:pt>
                <c:pt idx="64">
                  <c:v>8.0126027279284681E-2</c:v>
                </c:pt>
                <c:pt idx="65">
                  <c:v>8.121005682554315E-2</c:v>
                </c:pt>
                <c:pt idx="66">
                  <c:v>6.4850972319616271E-2</c:v>
                </c:pt>
                <c:pt idx="67">
                  <c:v>7.4179398174251468E-2</c:v>
                </c:pt>
                <c:pt idx="68">
                  <c:v>8.3381588939050955E-2</c:v>
                </c:pt>
                <c:pt idx="69">
                  <c:v>7.7886538657071194E-2</c:v>
                </c:pt>
                <c:pt idx="70">
                  <c:v>7.9734968018853519E-2</c:v>
                </c:pt>
                <c:pt idx="71">
                  <c:v>7.2570583834829561E-2</c:v>
                </c:pt>
                <c:pt idx="72">
                  <c:v>0.13581966004253285</c:v>
                </c:pt>
                <c:pt idx="73">
                  <c:v>6.8278829953294318E-2</c:v>
                </c:pt>
                <c:pt idx="74">
                  <c:v>7.1495949505068518E-2</c:v>
                </c:pt>
                <c:pt idx="75">
                  <c:v>7.4723539795936503E-2</c:v>
                </c:pt>
                <c:pt idx="76">
                  <c:v>8.6177696241052412E-2</c:v>
                </c:pt>
                <c:pt idx="77">
                  <c:v>8.7094706850933734E-2</c:v>
                </c:pt>
                <c:pt idx="78">
                  <c:v>6.6723632042908126E-2</c:v>
                </c:pt>
                <c:pt idx="79">
                  <c:v>0.11778303565638346</c:v>
                </c:pt>
                <c:pt idx="80">
                  <c:v>6.2035390919452697E-2</c:v>
                </c:pt>
                <c:pt idx="81">
                  <c:v>6.5787740538003153E-2</c:v>
                </c:pt>
                <c:pt idx="82">
                  <c:v>6.0812180696756576E-2</c:v>
                </c:pt>
                <c:pt idx="83">
                  <c:v>7.5801758316280901E-2</c:v>
                </c:pt>
                <c:pt idx="84">
                  <c:v>6.3913325743652855E-2</c:v>
                </c:pt>
                <c:pt idx="85">
                  <c:v>7.6881037935957672E-2</c:v>
                </c:pt>
                <c:pt idx="86">
                  <c:v>7.3250461739592737E-2</c:v>
                </c:pt>
                <c:pt idx="87">
                  <c:v>9.211526330780534E-2</c:v>
                </c:pt>
                <c:pt idx="88">
                  <c:v>6.5787740538003153E-2</c:v>
                </c:pt>
                <c:pt idx="89">
                  <c:v>8.8831145206613324E-2</c:v>
                </c:pt>
                <c:pt idx="90">
                  <c:v>6.9350021034791612E-2</c:v>
                </c:pt>
                <c:pt idx="91">
                  <c:v>6.2939775073873772E-2</c:v>
                </c:pt>
                <c:pt idx="92">
                  <c:v>7.1389996086672999E-2</c:v>
                </c:pt>
                <c:pt idx="93">
                  <c:v>6.4850972319616271E-2</c:v>
                </c:pt>
                <c:pt idx="94">
                  <c:v>-8.6996831640868355E-2</c:v>
                </c:pt>
                <c:pt idx="95">
                  <c:v>-0.10580505889697649</c:v>
                </c:pt>
                <c:pt idx="96">
                  <c:v>4.0796394192569439E-2</c:v>
                </c:pt>
                <c:pt idx="97">
                  <c:v>-5.1904007150422198E-2</c:v>
                </c:pt>
                <c:pt idx="98">
                  <c:v>5.5103526226024144E-2</c:v>
                </c:pt>
                <c:pt idx="99">
                  <c:v>5.269680899996896E-2</c:v>
                </c:pt>
                <c:pt idx="100">
                  <c:v>5.0598052763091435E-2</c:v>
                </c:pt>
                <c:pt idx="101">
                  <c:v>-4.7395636974629125E-2</c:v>
                </c:pt>
                <c:pt idx="102">
                  <c:v>-4.8098403491031338E-2</c:v>
                </c:pt>
                <c:pt idx="103">
                  <c:v>-4.9705082579667263E-2</c:v>
                </c:pt>
                <c:pt idx="104">
                  <c:v>-4.2698754533115245E-2</c:v>
                </c:pt>
                <c:pt idx="105">
                  <c:v>5.5699572470366811E-2</c:v>
                </c:pt>
                <c:pt idx="106">
                  <c:v>7.2570583834829561E-2</c:v>
                </c:pt>
                <c:pt idx="107">
                  <c:v>-6.6000923259824859E-2</c:v>
                </c:pt>
                <c:pt idx="108">
                  <c:v>-8.3794737743265763E-2</c:v>
                </c:pt>
                <c:pt idx="109">
                  <c:v>6.1499533087571709E-2</c:v>
                </c:pt>
                <c:pt idx="110">
                  <c:v>-4.3899642290018366E-2</c:v>
                </c:pt>
                <c:pt idx="111">
                  <c:v>4.3097802902722963E-2</c:v>
                </c:pt>
                <c:pt idx="112">
                  <c:v>8.121005682554315E-2</c:v>
                </c:pt>
                <c:pt idx="113">
                  <c:v>-0.16140190654145117</c:v>
                </c:pt>
                <c:pt idx="114">
                  <c:v>6.8200557689255412E-2</c:v>
                </c:pt>
                <c:pt idx="115">
                  <c:v>8.7094706850933734E-2</c:v>
                </c:pt>
                <c:pt idx="116">
                  <c:v>-6.770084936425981E-2</c:v>
                </c:pt>
                <c:pt idx="117">
                  <c:v>8.6177696241052412E-2</c:v>
                </c:pt>
                <c:pt idx="118">
                  <c:v>0.11778303565638346</c:v>
                </c:pt>
                <c:pt idx="119">
                  <c:v>8.6177696241052412E-2</c:v>
                </c:pt>
                <c:pt idx="120">
                  <c:v>6.5787740538003153E-2</c:v>
                </c:pt>
                <c:pt idx="121">
                  <c:v>5.3701891387545143E-2</c:v>
                </c:pt>
                <c:pt idx="122">
                  <c:v>-7.0497574413377367E-2</c:v>
                </c:pt>
                <c:pt idx="123">
                  <c:v>5.5198160464762308E-2</c:v>
                </c:pt>
                <c:pt idx="124">
                  <c:v>8.3099569169574117E-2</c:v>
                </c:pt>
                <c:pt idx="125">
                  <c:v>6.3913325743652855E-2</c:v>
                </c:pt>
                <c:pt idx="126">
                  <c:v>4.1803912281183631E-2</c:v>
                </c:pt>
                <c:pt idx="127">
                  <c:v>7.2999500883521501E-2</c:v>
                </c:pt>
                <c:pt idx="128">
                  <c:v>0.10260171366071939</c:v>
                </c:pt>
                <c:pt idx="129">
                  <c:v>-5.869960085877781E-2</c:v>
                </c:pt>
                <c:pt idx="130">
                  <c:v>4.0997979034072096E-2</c:v>
                </c:pt>
                <c:pt idx="131">
                  <c:v>4.1899813464677936E-2</c:v>
                </c:pt>
                <c:pt idx="132">
                  <c:v>7.1495949505068518E-2</c:v>
                </c:pt>
                <c:pt idx="133">
                  <c:v>4.0297056764536932E-2</c:v>
                </c:pt>
                <c:pt idx="134">
                  <c:v>3.8701347537074895E-2</c:v>
                </c:pt>
                <c:pt idx="135">
                  <c:v>-5.4604031994040687E-2</c:v>
                </c:pt>
                <c:pt idx="136">
                  <c:v>-0.11170280776251774</c:v>
                </c:pt>
                <c:pt idx="137">
                  <c:v>3.7498076420084361E-2</c:v>
                </c:pt>
                <c:pt idx="138">
                  <c:v>-0.11249703122714616</c:v>
                </c:pt>
                <c:pt idx="139">
                  <c:v>-5.5798162930246531E-2</c:v>
                </c:pt>
                <c:pt idx="140">
                  <c:v>-4.2396149519041151E-2</c:v>
                </c:pt>
                <c:pt idx="141">
                  <c:v>-3.5295626394724625E-2</c:v>
                </c:pt>
                <c:pt idx="142">
                  <c:v>-0.16949615500020493</c:v>
                </c:pt>
                <c:pt idx="143">
                  <c:v>8.0602550932050432E-2</c:v>
                </c:pt>
                <c:pt idx="144">
                  <c:v>6.6695568038266387E-2</c:v>
                </c:pt>
                <c:pt idx="145">
                  <c:v>-3.6995989686726127E-2</c:v>
                </c:pt>
                <c:pt idx="146">
                  <c:v>-5.869960085877781E-2</c:v>
                </c:pt>
                <c:pt idx="147">
                  <c:v>-3.8200433815303518E-2</c:v>
                </c:pt>
                <c:pt idx="148">
                  <c:v>-7.3495851845282095E-2</c:v>
                </c:pt>
                <c:pt idx="149">
                  <c:v>-0.16949615500020493</c:v>
                </c:pt>
                <c:pt idx="150">
                  <c:v>-4.3398226825470808E-2</c:v>
                </c:pt>
                <c:pt idx="151">
                  <c:v>3.7796622694566413E-2</c:v>
                </c:pt>
                <c:pt idx="152">
                  <c:v>3.7902537048467348E-2</c:v>
                </c:pt>
                <c:pt idx="153">
                  <c:v>3.6100465624722654E-2</c:v>
                </c:pt>
                <c:pt idx="154">
                  <c:v>3.6495850237840036E-2</c:v>
                </c:pt>
                <c:pt idx="155">
                  <c:v>3.9903172532586385E-2</c:v>
                </c:pt>
                <c:pt idx="156">
                  <c:v>-3.7701867184011528E-2</c:v>
                </c:pt>
                <c:pt idx="157">
                  <c:v>-5.2799691592201235E-2</c:v>
                </c:pt>
                <c:pt idx="158">
                  <c:v>3.6100465624722654E-2</c:v>
                </c:pt>
                <c:pt idx="159">
                  <c:v>3.7199440989106304E-2</c:v>
                </c:pt>
                <c:pt idx="160">
                  <c:v>4.1199523247316329E-2</c:v>
                </c:pt>
                <c:pt idx="161">
                  <c:v>-5.3896680257665433E-2</c:v>
                </c:pt>
                <c:pt idx="162">
                  <c:v>0.2971372312225361</c:v>
                </c:pt>
                <c:pt idx="163">
                  <c:v>-3.7099763957026688E-2</c:v>
                </c:pt>
                <c:pt idx="164">
                  <c:v>4.1602489854513557E-2</c:v>
                </c:pt>
                <c:pt idx="165">
                  <c:v>7.8201012794165262E-2</c:v>
                </c:pt>
                <c:pt idx="166">
                  <c:v>-6.0397772548675781E-2</c:v>
                </c:pt>
                <c:pt idx="167">
                  <c:v>5.4099852316824772E-2</c:v>
                </c:pt>
                <c:pt idx="168">
                  <c:v>-0.11650010895888033</c:v>
                </c:pt>
                <c:pt idx="169">
                  <c:v>-3.660174564456075E-2</c:v>
                </c:pt>
                <c:pt idx="170">
                  <c:v>-5.5597280102409496E-2</c:v>
                </c:pt>
                <c:pt idx="171">
                  <c:v>0.42526773540434409</c:v>
                </c:pt>
                <c:pt idx="172">
                  <c:v>9.5310179804324935E-2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40096"/>
        <c:axId val="250484224"/>
      </c:barChart>
      <c:catAx>
        <c:axId val="2379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84224"/>
        <c:crosses val="autoZero"/>
        <c:auto val="1"/>
        <c:lblAlgn val="ctr"/>
        <c:lblOffset val="100"/>
        <c:noMultiLvlLbl val="0"/>
      </c:catAx>
      <c:valAx>
        <c:axId val="2504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4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142</xdr:row>
      <xdr:rowOff>9524</xdr:rowOff>
    </xdr:from>
    <xdr:to>
      <xdr:col>22</xdr:col>
      <xdr:colOff>47624</xdr:colOff>
      <xdr:row>163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8"/>
  <sheetViews>
    <sheetView tabSelected="1" workbookViewId="0">
      <selection activeCell="A190" sqref="A190"/>
    </sheetView>
  </sheetViews>
  <sheetFormatPr defaultRowHeight="15" x14ac:dyDescent="0.25"/>
  <cols>
    <col min="1" max="1" width="32.28515625" customWidth="1"/>
    <col min="2" max="2" width="13.28515625" customWidth="1"/>
    <col min="3" max="3" width="15.140625" customWidth="1"/>
    <col min="6" max="6" width="10" bestFit="1" customWidth="1"/>
    <col min="7" max="9" width="19.7109375" bestFit="1" customWidth="1"/>
    <col min="10" max="10" width="6" customWidth="1"/>
    <col min="11" max="11" width="23.140625" customWidth="1"/>
    <col min="12" max="12" width="24" customWidth="1"/>
    <col min="13" max="13" width="16.42578125" bestFit="1" customWidth="1"/>
    <col min="14" max="14" width="16.42578125" customWidth="1"/>
    <col min="15" max="15" width="14.85546875" bestFit="1" customWidth="1"/>
  </cols>
  <sheetData>
    <row r="1" spans="1:110" x14ac:dyDescent="0.25">
      <c r="A1" s="6" t="s">
        <v>0</v>
      </c>
      <c r="B1" s="6" t="s">
        <v>1</v>
      </c>
      <c r="C1" s="6" t="s">
        <v>2</v>
      </c>
      <c r="D1" s="6" t="s">
        <v>308</v>
      </c>
      <c r="E1" s="6" t="s">
        <v>309</v>
      </c>
      <c r="F1" s="6" t="s">
        <v>314</v>
      </c>
      <c r="G1" s="7" t="s">
        <v>325</v>
      </c>
      <c r="H1" s="7" t="s">
        <v>326</v>
      </c>
      <c r="I1" s="7" t="s">
        <v>327</v>
      </c>
      <c r="J1" s="7" t="s">
        <v>330</v>
      </c>
      <c r="K1" s="7" t="s">
        <v>331</v>
      </c>
      <c r="L1" s="7" t="s">
        <v>337</v>
      </c>
      <c r="M1" s="7" t="s">
        <v>332</v>
      </c>
      <c r="N1" s="7" t="s">
        <v>333</v>
      </c>
      <c r="O1" s="5" t="s">
        <v>336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</row>
    <row r="2" spans="1:110" x14ac:dyDescent="0.25">
      <c r="A2" s="1" t="s">
        <v>3</v>
      </c>
      <c r="B2" s="1" t="s">
        <v>4</v>
      </c>
      <c r="C2" s="1" t="s">
        <v>5</v>
      </c>
      <c r="D2" s="1">
        <v>0.41</v>
      </c>
      <c r="E2" s="1">
        <v>1.45</v>
      </c>
      <c r="F2" s="1" t="s">
        <v>310</v>
      </c>
      <c r="G2" s="1" t="s">
        <v>315</v>
      </c>
      <c r="H2" s="1" t="s">
        <v>316</v>
      </c>
      <c r="I2" s="1" t="s">
        <v>317</v>
      </c>
      <c r="J2" s="1">
        <f>LN(E2)</f>
        <v>0.37156355643248301</v>
      </c>
      <c r="K2" s="1">
        <f>J2*D2</f>
        <v>0.15234105813731802</v>
      </c>
      <c r="L2" s="1" t="str">
        <f>IF($O2=$G2,"2",IF($O2=$H2,"1",IF($O2=$I2,"0","Error")))</f>
        <v>1</v>
      </c>
      <c r="M2" s="1">
        <f>(J2*L2)-K2</f>
        <v>0.21922249829516499</v>
      </c>
      <c r="N2" s="1">
        <f>M2/$K$177</f>
        <v>3.4957090999663012</v>
      </c>
      <c r="O2" t="s">
        <v>316</v>
      </c>
    </row>
    <row r="3" spans="1:110" x14ac:dyDescent="0.25">
      <c r="A3" s="1" t="s">
        <v>6</v>
      </c>
      <c r="B3" s="1" t="s">
        <v>7</v>
      </c>
      <c r="C3" s="1" t="s">
        <v>8</v>
      </c>
      <c r="D3" s="1">
        <v>0.14099999999999999</v>
      </c>
      <c r="E3" s="1">
        <v>1.23</v>
      </c>
      <c r="F3" s="1" t="s">
        <v>311</v>
      </c>
      <c r="G3" s="1" t="s">
        <v>317</v>
      </c>
      <c r="H3" s="1" t="s">
        <v>319</v>
      </c>
      <c r="I3" s="1" t="s">
        <v>318</v>
      </c>
      <c r="J3" s="1">
        <f t="shared" ref="J3:J66" si="0">LN(E3)</f>
        <v>0.20701416938432612</v>
      </c>
      <c r="K3" s="1">
        <f>J3*D3</f>
        <v>2.9188997883189981E-2</v>
      </c>
      <c r="L3" s="1" t="str">
        <f t="shared" ref="L3:L66" si="1">IF($O3=$G3,"2",IF($O3=$H3,"1",IF($O3=$I3,"0","Error")))</f>
        <v>0</v>
      </c>
      <c r="M3" s="1">
        <f t="shared" ref="M3:M66" si="2">(J3*L3)-K3</f>
        <v>-2.9188997883189981E-2</v>
      </c>
      <c r="N3" s="1">
        <f t="shared" ref="N3:N66" si="3">M3/$K$177</f>
        <v>-0.46544604825085489</v>
      </c>
      <c r="O3" t="s">
        <v>318</v>
      </c>
    </row>
    <row r="4" spans="1:110" x14ac:dyDescent="0.25">
      <c r="A4" s="1" t="s">
        <v>6</v>
      </c>
      <c r="B4" s="1" t="s">
        <v>9</v>
      </c>
      <c r="C4" s="1" t="s">
        <v>10</v>
      </c>
      <c r="D4" s="1">
        <v>0.73699999999999999</v>
      </c>
      <c r="E4" s="1">
        <v>1.25</v>
      </c>
      <c r="F4" s="1" t="s">
        <v>312</v>
      </c>
      <c r="G4" s="1" t="s">
        <v>315</v>
      </c>
      <c r="H4" s="1" t="s">
        <v>316</v>
      </c>
      <c r="I4" s="1" t="s">
        <v>317</v>
      </c>
      <c r="J4" s="1">
        <f t="shared" si="0"/>
        <v>0.22314355131420976</v>
      </c>
      <c r="K4" s="1">
        <f>J4*D4</f>
        <v>0.1644567973185726</v>
      </c>
      <c r="L4" s="1" t="str">
        <f t="shared" si="1"/>
        <v>2</v>
      </c>
      <c r="M4" s="1">
        <f t="shared" si="2"/>
        <v>0.28183030530984693</v>
      </c>
      <c r="N4" s="1">
        <f t="shared" si="3"/>
        <v>4.494049518546344</v>
      </c>
      <c r="O4" t="s">
        <v>315</v>
      </c>
    </row>
    <row r="5" spans="1:110" x14ac:dyDescent="0.25">
      <c r="A5" s="1" t="s">
        <v>6</v>
      </c>
      <c r="B5" s="1" t="s">
        <v>11</v>
      </c>
      <c r="C5" s="1" t="s">
        <v>12</v>
      </c>
      <c r="D5" s="1">
        <v>0.87</v>
      </c>
      <c r="E5" s="1">
        <v>1.19</v>
      </c>
      <c r="F5" s="1" t="s">
        <v>312</v>
      </c>
      <c r="G5" s="1" t="s">
        <v>315</v>
      </c>
      <c r="H5" s="1" t="s">
        <v>316</v>
      </c>
      <c r="I5" s="1" t="s">
        <v>317</v>
      </c>
      <c r="J5" s="1">
        <f t="shared" si="0"/>
        <v>0.17395330712343798</v>
      </c>
      <c r="K5" s="1">
        <f>J5*D5</f>
        <v>0.15133937719739105</v>
      </c>
      <c r="L5" s="1" t="str">
        <f t="shared" si="1"/>
        <v>2</v>
      </c>
      <c r="M5" s="1">
        <f t="shared" si="2"/>
        <v>0.19656723704948492</v>
      </c>
      <c r="N5" s="1">
        <f t="shared" si="3"/>
        <v>3.1344496329201474</v>
      </c>
      <c r="O5" t="s">
        <v>315</v>
      </c>
    </row>
    <row r="6" spans="1:110" x14ac:dyDescent="0.25">
      <c r="A6" s="1" t="s">
        <v>6</v>
      </c>
      <c r="B6" s="1" t="s">
        <v>13</v>
      </c>
      <c r="C6" s="1" t="s">
        <v>14</v>
      </c>
      <c r="D6" s="1">
        <v>0.06</v>
      </c>
      <c r="E6" s="1">
        <v>1.23</v>
      </c>
      <c r="F6" s="1" t="s">
        <v>310</v>
      </c>
      <c r="G6" s="1" t="s">
        <v>315</v>
      </c>
      <c r="H6" s="1" t="s">
        <v>321</v>
      </c>
      <c r="I6" s="1" t="s">
        <v>320</v>
      </c>
      <c r="J6" s="1">
        <f t="shared" si="0"/>
        <v>0.20701416938432612</v>
      </c>
      <c r="K6" s="1">
        <f>J6*D6</f>
        <v>1.2420850163059566E-2</v>
      </c>
      <c r="L6" s="1" t="str">
        <f t="shared" si="1"/>
        <v>0</v>
      </c>
      <c r="M6" s="1">
        <f t="shared" si="2"/>
        <v>-1.2420850163059566E-2</v>
      </c>
      <c r="N6" s="1">
        <f t="shared" si="3"/>
        <v>-0.19806214819185314</v>
      </c>
      <c r="O6" t="s">
        <v>320</v>
      </c>
    </row>
    <row r="7" spans="1:110" x14ac:dyDescent="0.25">
      <c r="A7" s="1" t="s">
        <v>6</v>
      </c>
      <c r="B7" s="1" t="s">
        <v>7</v>
      </c>
      <c r="C7" s="1" t="s">
        <v>15</v>
      </c>
      <c r="D7" s="1">
        <v>0.83</v>
      </c>
      <c r="E7" s="1">
        <v>1.1499999999999999</v>
      </c>
      <c r="F7" s="1" t="s">
        <v>313</v>
      </c>
      <c r="G7" s="1" t="s">
        <v>317</v>
      </c>
      <c r="H7" s="1" t="s">
        <v>316</v>
      </c>
      <c r="I7" s="1" t="s">
        <v>315</v>
      </c>
      <c r="J7" s="1">
        <f t="shared" si="0"/>
        <v>0.13976194237515863</v>
      </c>
      <c r="K7" s="1">
        <f>J7*D7</f>
        <v>0.11600241217138166</v>
      </c>
      <c r="L7" s="1" t="str">
        <f t="shared" si="1"/>
        <v>1</v>
      </c>
      <c r="M7" s="1">
        <f t="shared" si="2"/>
        <v>2.3759530203776968E-2</v>
      </c>
      <c r="N7" s="1">
        <f t="shared" si="3"/>
        <v>0.37886807508433162</v>
      </c>
      <c r="O7" t="s">
        <v>316</v>
      </c>
    </row>
    <row r="8" spans="1:110" x14ac:dyDescent="0.25">
      <c r="A8" s="1" t="s">
        <v>6</v>
      </c>
      <c r="B8" s="1" t="s">
        <v>16</v>
      </c>
      <c r="C8" s="1" t="s">
        <v>17</v>
      </c>
      <c r="D8" s="1">
        <v>0.86</v>
      </c>
      <c r="E8" s="1">
        <v>1.22</v>
      </c>
      <c r="F8" s="1" t="s">
        <v>313</v>
      </c>
      <c r="G8" s="1" t="s">
        <v>317</v>
      </c>
      <c r="H8" s="1" t="s">
        <v>316</v>
      </c>
      <c r="I8" s="1" t="s">
        <v>315</v>
      </c>
      <c r="J8" s="1">
        <f t="shared" si="0"/>
        <v>0.19885085874516517</v>
      </c>
      <c r="K8" s="1">
        <f>J8*D8</f>
        <v>0.17101173852084203</v>
      </c>
      <c r="L8" s="1" t="str">
        <f t="shared" si="1"/>
        <v>1</v>
      </c>
      <c r="M8" s="1">
        <f t="shared" si="2"/>
        <v>2.7839120224323138E-2</v>
      </c>
      <c r="N8" s="1">
        <f t="shared" si="3"/>
        <v>0.44392097827565291</v>
      </c>
      <c r="O8" t="s">
        <v>316</v>
      </c>
    </row>
    <row r="9" spans="1:110" x14ac:dyDescent="0.25">
      <c r="A9" s="1" t="s">
        <v>6</v>
      </c>
      <c r="B9" s="1" t="s">
        <v>16</v>
      </c>
      <c r="C9" s="1" t="s">
        <v>17</v>
      </c>
      <c r="D9" s="1">
        <v>0.86</v>
      </c>
      <c r="E9" s="1">
        <v>1.22</v>
      </c>
      <c r="F9" s="1" t="s">
        <v>313</v>
      </c>
      <c r="G9" s="1" t="s">
        <v>317</v>
      </c>
      <c r="H9" s="1" t="s">
        <v>316</v>
      </c>
      <c r="I9" s="1" t="s">
        <v>315</v>
      </c>
      <c r="J9" s="1">
        <f t="shared" si="0"/>
        <v>0.19885085874516517</v>
      </c>
      <c r="K9" s="1">
        <f>J9*D9</f>
        <v>0.17101173852084203</v>
      </c>
      <c r="L9" s="1" t="str">
        <f t="shared" si="1"/>
        <v>1</v>
      </c>
      <c r="M9" s="1">
        <f t="shared" si="2"/>
        <v>2.7839120224323138E-2</v>
      </c>
      <c r="N9" s="1">
        <f t="shared" si="3"/>
        <v>0.44392097827565291</v>
      </c>
      <c r="O9" t="s">
        <v>316</v>
      </c>
    </row>
    <row r="10" spans="1:110" x14ac:dyDescent="0.25">
      <c r="A10" s="1" t="s">
        <v>6</v>
      </c>
      <c r="B10" s="1" t="s">
        <v>18</v>
      </c>
      <c r="C10" s="1" t="s">
        <v>19</v>
      </c>
      <c r="D10" s="1">
        <v>0.72</v>
      </c>
      <c r="E10" s="1">
        <v>1.1399999999999999</v>
      </c>
      <c r="F10" s="1" t="s">
        <v>312</v>
      </c>
      <c r="G10" s="1" t="s">
        <v>318</v>
      </c>
      <c r="H10" s="1" t="s">
        <v>319</v>
      </c>
      <c r="I10" s="1" t="s">
        <v>317</v>
      </c>
      <c r="J10" s="1">
        <f t="shared" si="0"/>
        <v>0.131028262406404</v>
      </c>
      <c r="K10" s="1">
        <f>J10*D10</f>
        <v>9.4340348932610882E-2</v>
      </c>
      <c r="L10" s="1" t="str">
        <f t="shared" si="1"/>
        <v>1</v>
      </c>
      <c r="M10" s="1">
        <f t="shared" si="2"/>
        <v>3.6687913473793118E-2</v>
      </c>
      <c r="N10" s="1">
        <f t="shared" si="3"/>
        <v>0.58502331643185856</v>
      </c>
      <c r="O10" t="s">
        <v>319</v>
      </c>
    </row>
    <row r="11" spans="1:110" x14ac:dyDescent="0.25">
      <c r="A11" s="1" t="s">
        <v>6</v>
      </c>
      <c r="B11" s="1" t="s">
        <v>20</v>
      </c>
      <c r="C11" s="1" t="s">
        <v>21</v>
      </c>
      <c r="D11" s="1">
        <v>0.59</v>
      </c>
      <c r="E11" s="1">
        <v>1.1200000000000001</v>
      </c>
      <c r="F11" s="1" t="s">
        <v>313</v>
      </c>
      <c r="G11" s="1" t="s">
        <v>320</v>
      </c>
      <c r="H11" s="1" t="s">
        <v>321</v>
      </c>
      <c r="I11" s="1" t="s">
        <v>315</v>
      </c>
      <c r="J11" s="1">
        <f t="shared" si="0"/>
        <v>0.11332868530700327</v>
      </c>
      <c r="K11" s="1">
        <f>J11*D11</f>
        <v>6.6863924331131919E-2</v>
      </c>
      <c r="L11" s="1" t="str">
        <f t="shared" si="1"/>
        <v>1</v>
      </c>
      <c r="M11" s="1">
        <f t="shared" si="2"/>
        <v>4.646476097587135E-2</v>
      </c>
      <c r="N11" s="1">
        <f t="shared" si="3"/>
        <v>0.7409243532678732</v>
      </c>
      <c r="O11" t="s">
        <v>321</v>
      </c>
    </row>
    <row r="12" spans="1:110" x14ac:dyDescent="0.25">
      <c r="A12" s="1" t="s">
        <v>6</v>
      </c>
      <c r="B12" s="1" t="s">
        <v>13</v>
      </c>
      <c r="C12" s="1" t="s">
        <v>22</v>
      </c>
      <c r="D12" s="1">
        <v>0.06</v>
      </c>
      <c r="E12" s="1">
        <v>1.6</v>
      </c>
      <c r="F12" s="1" t="s">
        <v>313</v>
      </c>
      <c r="G12" s="1" t="s">
        <v>317</v>
      </c>
      <c r="H12" s="1" t="s">
        <v>316</v>
      </c>
      <c r="I12" s="1" t="s">
        <v>315</v>
      </c>
      <c r="J12" s="1">
        <f t="shared" si="0"/>
        <v>0.47000362924573563</v>
      </c>
      <c r="K12" s="1">
        <f>J12*D12</f>
        <v>2.8200217754744138E-2</v>
      </c>
      <c r="L12" s="1" t="str">
        <f t="shared" si="1"/>
        <v>2</v>
      </c>
      <c r="M12" s="1">
        <f t="shared" si="2"/>
        <v>0.91180704073672714</v>
      </c>
      <c r="N12" s="1">
        <f t="shared" si="3"/>
        <v>14.539621592237918</v>
      </c>
      <c r="O12" t="s">
        <v>317</v>
      </c>
    </row>
    <row r="13" spans="1:110" x14ac:dyDescent="0.25">
      <c r="A13" s="1" t="s">
        <v>6</v>
      </c>
      <c r="B13" s="1" t="s">
        <v>23</v>
      </c>
      <c r="C13" s="1" t="s">
        <v>24</v>
      </c>
      <c r="D13" s="1">
        <v>0.34</v>
      </c>
      <c r="E13" s="1">
        <v>1.3</v>
      </c>
      <c r="F13" s="1" t="s">
        <v>312</v>
      </c>
      <c r="G13" s="1" t="s">
        <v>318</v>
      </c>
      <c r="H13" s="1" t="s">
        <v>322</v>
      </c>
      <c r="I13" s="1" t="s">
        <v>320</v>
      </c>
      <c r="J13" s="1">
        <f t="shared" si="0"/>
        <v>0.26236426446749106</v>
      </c>
      <c r="K13" s="1">
        <f>J13*D13</f>
        <v>8.9203849918946962E-2</v>
      </c>
      <c r="L13" s="1" t="str">
        <f t="shared" si="1"/>
        <v>1</v>
      </c>
      <c r="M13" s="1">
        <f t="shared" si="2"/>
        <v>0.17316041454854408</v>
      </c>
      <c r="N13" s="1">
        <f t="shared" si="3"/>
        <v>2.7612058141782114</v>
      </c>
      <c r="O13" t="s">
        <v>322</v>
      </c>
    </row>
    <row r="14" spans="1:110" x14ac:dyDescent="0.25">
      <c r="A14" s="1" t="s">
        <v>6</v>
      </c>
      <c r="B14" s="1" t="s">
        <v>25</v>
      </c>
      <c r="C14" s="2" t="s">
        <v>26</v>
      </c>
      <c r="D14" s="1">
        <v>0.16</v>
      </c>
      <c r="E14" s="1">
        <v>1.3</v>
      </c>
      <c r="F14" s="1" t="s">
        <v>310</v>
      </c>
      <c r="G14" s="1" t="s">
        <v>315</v>
      </c>
      <c r="H14" s="1" t="s">
        <v>321</v>
      </c>
      <c r="I14" s="1" t="s">
        <v>320</v>
      </c>
      <c r="J14" s="1">
        <f t="shared" si="0"/>
        <v>0.26236426446749106</v>
      </c>
      <c r="K14" s="1">
        <f>J14*D14</f>
        <v>4.1978282314798568E-2</v>
      </c>
      <c r="L14" s="1" t="str">
        <f t="shared" si="1"/>
        <v>1</v>
      </c>
      <c r="M14" s="1">
        <f t="shared" si="2"/>
        <v>0.22038598215269251</v>
      </c>
      <c r="N14" s="1">
        <f t="shared" si="3"/>
        <v>3.5142619453177244</v>
      </c>
      <c r="O14" t="s">
        <v>321</v>
      </c>
    </row>
    <row r="15" spans="1:110" x14ac:dyDescent="0.25">
      <c r="A15" s="1" t="s">
        <v>6</v>
      </c>
      <c r="B15" s="1" t="s">
        <v>27</v>
      </c>
      <c r="C15" s="1" t="s">
        <v>28</v>
      </c>
      <c r="D15" s="1">
        <v>6.9000000000000006E-2</v>
      </c>
      <c r="E15" s="1">
        <v>1.3420000000000001</v>
      </c>
      <c r="F15" s="1" t="s">
        <v>310</v>
      </c>
      <c r="G15" s="1" t="s">
        <v>315</v>
      </c>
      <c r="H15" s="1" t="s">
        <v>316</v>
      </c>
      <c r="I15" s="1" t="s">
        <v>317</v>
      </c>
      <c r="J15" s="1">
        <f t="shared" si="0"/>
        <v>0.29416103854949011</v>
      </c>
      <c r="K15" s="1">
        <f>J15*D15</f>
        <v>2.029711165991482E-2</v>
      </c>
      <c r="L15" s="1" t="str">
        <f t="shared" si="1"/>
        <v>1</v>
      </c>
      <c r="M15" s="1">
        <f t="shared" si="2"/>
        <v>0.27386392688957528</v>
      </c>
      <c r="N15" s="1">
        <f t="shared" si="3"/>
        <v>4.3670181155010983</v>
      </c>
      <c r="O15" t="s">
        <v>316</v>
      </c>
    </row>
    <row r="16" spans="1:110" x14ac:dyDescent="0.25">
      <c r="A16" s="1" t="s">
        <v>6</v>
      </c>
      <c r="B16" s="1" t="s">
        <v>29</v>
      </c>
      <c r="C16" s="1" t="s">
        <v>30</v>
      </c>
      <c r="D16" s="1">
        <v>0.46899999999999997</v>
      </c>
      <c r="E16" s="1">
        <v>1.08</v>
      </c>
      <c r="F16" s="1" t="s">
        <v>310</v>
      </c>
      <c r="G16" s="1" t="s">
        <v>315</v>
      </c>
      <c r="H16" s="1" t="s">
        <v>316</v>
      </c>
      <c r="I16" s="1" t="s">
        <v>317</v>
      </c>
      <c r="J16" s="1">
        <f t="shared" si="0"/>
        <v>7.6961041136128394E-2</v>
      </c>
      <c r="K16" s="1">
        <f>J16*D16</f>
        <v>3.6094728292844214E-2</v>
      </c>
      <c r="L16" s="1" t="str">
        <f t="shared" si="1"/>
        <v>0</v>
      </c>
      <c r="M16" s="1">
        <f t="shared" si="2"/>
        <v>-3.6094728292844214E-2</v>
      </c>
      <c r="N16" s="1">
        <f t="shared" si="3"/>
        <v>-0.57556442032797273</v>
      </c>
      <c r="O16" t="s">
        <v>317</v>
      </c>
    </row>
    <row r="17" spans="1:15" x14ac:dyDescent="0.25">
      <c r="A17" s="1" t="s">
        <v>6</v>
      </c>
      <c r="B17" s="1" t="s">
        <v>7</v>
      </c>
      <c r="C17" s="1" t="s">
        <v>31</v>
      </c>
      <c r="D17" s="1">
        <v>0.64500000000000002</v>
      </c>
      <c r="E17" s="1">
        <v>1.1100000000000001</v>
      </c>
      <c r="F17" s="1" t="s">
        <v>311</v>
      </c>
      <c r="G17" s="1" t="s">
        <v>320</v>
      </c>
      <c r="H17" s="1" t="s">
        <v>322</v>
      </c>
      <c r="I17" s="1" t="s">
        <v>318</v>
      </c>
      <c r="J17" s="1">
        <f t="shared" si="0"/>
        <v>0.10436001532424286</v>
      </c>
      <c r="K17" s="1">
        <f>J17*D17</f>
        <v>6.7312209884136637E-2</v>
      </c>
      <c r="L17" s="1" t="str">
        <f t="shared" si="1"/>
        <v>2</v>
      </c>
      <c r="M17" s="1">
        <f t="shared" si="2"/>
        <v>0.14140782076434907</v>
      </c>
      <c r="N17" s="1">
        <f t="shared" si="3"/>
        <v>2.2548808160500791</v>
      </c>
      <c r="O17" t="s">
        <v>320</v>
      </c>
    </row>
    <row r="18" spans="1:15" x14ac:dyDescent="0.25">
      <c r="A18" s="1" t="s">
        <v>6</v>
      </c>
      <c r="B18" s="1" t="s">
        <v>32</v>
      </c>
      <c r="C18" s="1" t="s">
        <v>33</v>
      </c>
      <c r="D18" s="1">
        <v>0.57099999999999995</v>
      </c>
      <c r="E18" s="1">
        <v>1.107</v>
      </c>
      <c r="F18" s="1" t="s">
        <v>313</v>
      </c>
      <c r="G18" s="1" t="s">
        <v>317</v>
      </c>
      <c r="H18" s="1" t="s">
        <v>316</v>
      </c>
      <c r="I18" s="1" t="s">
        <v>315</v>
      </c>
      <c r="J18" s="1">
        <f t="shared" si="0"/>
        <v>0.10165365372649982</v>
      </c>
      <c r="K18" s="1">
        <f>J18*D18</f>
        <v>5.8044236277831389E-2</v>
      </c>
      <c r="L18" s="1" t="str">
        <f t="shared" si="1"/>
        <v>2</v>
      </c>
      <c r="M18" s="1">
        <f t="shared" si="2"/>
        <v>0.14526307117516823</v>
      </c>
      <c r="N18" s="1">
        <f t="shared" si="3"/>
        <v>2.316356412982671</v>
      </c>
      <c r="O18" t="s">
        <v>317</v>
      </c>
    </row>
    <row r="19" spans="1:15" x14ac:dyDescent="0.25">
      <c r="A19" s="1" t="s">
        <v>6</v>
      </c>
      <c r="B19" s="1" t="s">
        <v>34</v>
      </c>
      <c r="C19" s="1" t="s">
        <v>35</v>
      </c>
      <c r="D19" s="1">
        <v>0.78600000000000003</v>
      </c>
      <c r="E19" s="1">
        <v>1.1249</v>
      </c>
      <c r="F19" s="1" t="s">
        <v>313</v>
      </c>
      <c r="G19" s="1" t="s">
        <v>317</v>
      </c>
      <c r="H19" s="1" t="s">
        <v>323</v>
      </c>
      <c r="I19" s="1" t="s">
        <v>320</v>
      </c>
      <c r="J19" s="1">
        <f t="shared" si="0"/>
        <v>0.11769414281664317</v>
      </c>
      <c r="K19" s="1">
        <f>J19*D19</f>
        <v>9.2507596253881538E-2</v>
      </c>
      <c r="L19" s="1" t="str">
        <f t="shared" si="1"/>
        <v>2</v>
      </c>
      <c r="M19" s="1">
        <f t="shared" si="2"/>
        <v>0.14288068937940479</v>
      </c>
      <c r="N19" s="1">
        <f t="shared" si="3"/>
        <v>2.2783670925989976</v>
      </c>
      <c r="O19" t="s">
        <v>317</v>
      </c>
    </row>
    <row r="20" spans="1:15" x14ac:dyDescent="0.25">
      <c r="A20" s="1" t="s">
        <v>6</v>
      </c>
      <c r="B20" s="1" t="s">
        <v>36</v>
      </c>
      <c r="C20" s="1" t="s">
        <v>37</v>
      </c>
      <c r="D20" s="1">
        <v>0.33200000000000002</v>
      </c>
      <c r="E20" s="1">
        <v>1.103</v>
      </c>
      <c r="F20" s="1" t="s">
        <v>311</v>
      </c>
      <c r="G20" s="1" t="s">
        <v>320</v>
      </c>
      <c r="H20" s="1" t="s">
        <v>322</v>
      </c>
      <c r="I20" s="1" t="s">
        <v>318</v>
      </c>
      <c r="J20" s="1">
        <f t="shared" si="0"/>
        <v>9.8033740271365397E-2</v>
      </c>
      <c r="K20" s="1">
        <f>J20*D20</f>
        <v>3.2547201770093313E-2</v>
      </c>
      <c r="L20" s="1" t="str">
        <f t="shared" si="1"/>
        <v>0</v>
      </c>
      <c r="M20" s="1">
        <f t="shared" si="2"/>
        <v>-3.2547201770093313E-2</v>
      </c>
      <c r="N20" s="1">
        <f t="shared" si="3"/>
        <v>-0.5189957704658813</v>
      </c>
      <c r="O20" t="s">
        <v>318</v>
      </c>
    </row>
    <row r="21" spans="1:15" x14ac:dyDescent="0.25">
      <c r="A21" s="1" t="s">
        <v>6</v>
      </c>
      <c r="B21" s="1" t="s">
        <v>38</v>
      </c>
      <c r="C21" s="1" t="s">
        <v>39</v>
      </c>
      <c r="D21" s="1">
        <v>0.88600000000000001</v>
      </c>
      <c r="E21" s="1">
        <v>1.1599999999999999</v>
      </c>
      <c r="F21" s="1" t="s">
        <v>312</v>
      </c>
      <c r="G21" s="1" t="s">
        <v>318</v>
      </c>
      <c r="H21" s="1" t="s">
        <v>322</v>
      </c>
      <c r="I21" s="1" t="s">
        <v>320</v>
      </c>
      <c r="J21" s="1">
        <f t="shared" si="0"/>
        <v>0.14842000511827322</v>
      </c>
      <c r="K21" s="1">
        <f>J21*D21</f>
        <v>0.13150012453479007</v>
      </c>
      <c r="L21" s="1" t="str">
        <f t="shared" si="1"/>
        <v>2</v>
      </c>
      <c r="M21" s="1">
        <f t="shared" si="2"/>
        <v>0.16533988570175637</v>
      </c>
      <c r="N21" s="1">
        <f t="shared" si="3"/>
        <v>2.6365001198773648</v>
      </c>
      <c r="O21" t="s">
        <v>318</v>
      </c>
    </row>
    <row r="22" spans="1:15" x14ac:dyDescent="0.25">
      <c r="A22" s="1" t="s">
        <v>6</v>
      </c>
      <c r="B22" s="1" t="s">
        <v>40</v>
      </c>
      <c r="C22" s="1" t="s">
        <v>41</v>
      </c>
      <c r="D22" s="1">
        <v>0.439</v>
      </c>
      <c r="E22" s="1">
        <v>1.091</v>
      </c>
      <c r="F22" s="1" t="s">
        <v>311</v>
      </c>
      <c r="G22" s="1" t="s">
        <v>320</v>
      </c>
      <c r="H22" s="1" t="s">
        <v>321</v>
      </c>
      <c r="I22" s="1" t="s">
        <v>315</v>
      </c>
      <c r="J22" s="1">
        <f t="shared" si="0"/>
        <v>8.7094706850933734E-2</v>
      </c>
      <c r="K22" s="1">
        <f>J22*D22</f>
        <v>3.8234576307559907E-2</v>
      </c>
      <c r="L22" s="1" t="str">
        <f t="shared" si="1"/>
        <v>1</v>
      </c>
      <c r="M22" s="1">
        <f t="shared" si="2"/>
        <v>4.8860130543373827E-2</v>
      </c>
      <c r="N22" s="1">
        <f t="shared" si="3"/>
        <v>0.77912077589793782</v>
      </c>
      <c r="O22" t="s">
        <v>321</v>
      </c>
    </row>
    <row r="23" spans="1:15" x14ac:dyDescent="0.25">
      <c r="A23" s="1" t="s">
        <v>6</v>
      </c>
      <c r="B23" s="1" t="s">
        <v>29</v>
      </c>
      <c r="C23" s="1" t="s">
        <v>42</v>
      </c>
      <c r="D23" s="1">
        <v>0.05</v>
      </c>
      <c r="E23" s="1">
        <v>1.238</v>
      </c>
      <c r="F23" s="1" t="s">
        <v>313</v>
      </c>
      <c r="G23" s="1" t="s">
        <v>317</v>
      </c>
      <c r="H23" s="1" t="s">
        <v>316</v>
      </c>
      <c r="I23" s="1" t="s">
        <v>315</v>
      </c>
      <c r="J23" s="1">
        <f t="shared" si="0"/>
        <v>0.21349717426240436</v>
      </c>
      <c r="K23" s="1">
        <f>J23*D23</f>
        <v>1.0674858713120218E-2</v>
      </c>
      <c r="L23" s="1" t="str">
        <f t="shared" si="1"/>
        <v>0</v>
      </c>
      <c r="M23" s="1">
        <f t="shared" si="2"/>
        <v>-1.0674858713120218E-2</v>
      </c>
      <c r="N23" s="1">
        <f t="shared" si="3"/>
        <v>-0.17022067093709389</v>
      </c>
      <c r="O23" t="s">
        <v>315</v>
      </c>
    </row>
    <row r="24" spans="1:15" x14ac:dyDescent="0.25">
      <c r="A24" s="1" t="s">
        <v>6</v>
      </c>
      <c r="B24" s="1" t="s">
        <v>43</v>
      </c>
      <c r="C24" s="1" t="s">
        <v>44</v>
      </c>
      <c r="D24" s="1">
        <v>0.40200000000000002</v>
      </c>
      <c r="E24" s="1">
        <v>1.087</v>
      </c>
      <c r="F24" s="1" t="s">
        <v>313</v>
      </c>
      <c r="G24" s="1" t="s">
        <v>317</v>
      </c>
      <c r="H24" s="1" t="s">
        <v>316</v>
      </c>
      <c r="I24" s="1" t="s">
        <v>315</v>
      </c>
      <c r="J24" s="1">
        <f t="shared" si="0"/>
        <v>8.3421608139072359E-2</v>
      </c>
      <c r="K24" s="1">
        <f>J24*D24</f>
        <v>3.3535486471907093E-2</v>
      </c>
      <c r="L24" s="1" t="str">
        <f t="shared" si="1"/>
        <v>1</v>
      </c>
      <c r="M24" s="1">
        <f t="shared" si="2"/>
        <v>4.9886121667165266E-2</v>
      </c>
      <c r="N24" s="1">
        <f t="shared" si="3"/>
        <v>0.79548117018143594</v>
      </c>
      <c r="O24" t="s">
        <v>316</v>
      </c>
    </row>
    <row r="25" spans="1:15" x14ac:dyDescent="0.25">
      <c r="A25" s="1" t="s">
        <v>6</v>
      </c>
      <c r="B25" s="1" t="s">
        <v>45</v>
      </c>
      <c r="C25" s="1" t="s">
        <v>46</v>
      </c>
      <c r="D25" s="1">
        <v>0.36299999999999999</v>
      </c>
      <c r="E25" s="1">
        <v>1.0900000000000001</v>
      </c>
      <c r="F25" s="1" t="s">
        <v>310</v>
      </c>
      <c r="G25" s="1" t="s">
        <v>315</v>
      </c>
      <c r="H25" s="1" t="s">
        <v>316</v>
      </c>
      <c r="I25" s="1" t="s">
        <v>317</v>
      </c>
      <c r="J25" s="1">
        <f t="shared" si="0"/>
        <v>8.6177696241052412E-2</v>
      </c>
      <c r="K25" s="1">
        <f>J25*D25</f>
        <v>3.1282503735502024E-2</v>
      </c>
      <c r="L25" s="1" t="str">
        <f t="shared" si="1"/>
        <v>1</v>
      </c>
      <c r="M25" s="1">
        <f t="shared" si="2"/>
        <v>5.4895192505550389E-2</v>
      </c>
      <c r="N25" s="1">
        <f t="shared" si="3"/>
        <v>0.87535551997806393</v>
      </c>
      <c r="O25" t="s">
        <v>316</v>
      </c>
    </row>
    <row r="26" spans="1:15" x14ac:dyDescent="0.25">
      <c r="A26" s="1" t="s">
        <v>6</v>
      </c>
      <c r="B26" s="1" t="s">
        <v>47</v>
      </c>
      <c r="C26" s="1" t="s">
        <v>48</v>
      </c>
      <c r="D26" s="1">
        <v>0.64100000000000001</v>
      </c>
      <c r="E26" s="1">
        <v>1.0860000000000001</v>
      </c>
      <c r="F26" s="1" t="s">
        <v>313</v>
      </c>
      <c r="G26" s="1" t="s">
        <v>317</v>
      </c>
      <c r="H26" s="1" t="s">
        <v>316</v>
      </c>
      <c r="I26" s="1" t="s">
        <v>315</v>
      </c>
      <c r="J26" s="1">
        <f t="shared" si="0"/>
        <v>8.2501221511743772E-2</v>
      </c>
      <c r="K26" s="1">
        <f>J26*D26</f>
        <v>5.2883282989027759E-2</v>
      </c>
      <c r="L26" s="1" t="str">
        <f t="shared" si="1"/>
        <v>1</v>
      </c>
      <c r="M26" s="1">
        <f t="shared" si="2"/>
        <v>2.9617938522716013E-2</v>
      </c>
      <c r="N26" s="1">
        <f t="shared" si="3"/>
        <v>0.47228591053049018</v>
      </c>
      <c r="O26" t="s">
        <v>316</v>
      </c>
    </row>
    <row r="27" spans="1:15" x14ac:dyDescent="0.25">
      <c r="A27" s="1" t="s">
        <v>6</v>
      </c>
      <c r="B27" s="1" t="s">
        <v>49</v>
      </c>
      <c r="C27" s="1" t="s">
        <v>50</v>
      </c>
      <c r="D27" s="1">
        <v>0.58199999999999996</v>
      </c>
      <c r="E27" s="1">
        <v>1.08</v>
      </c>
      <c r="F27" s="1" t="s">
        <v>310</v>
      </c>
      <c r="G27" s="1" t="s">
        <v>315</v>
      </c>
      <c r="H27" s="1" t="s">
        <v>316</v>
      </c>
      <c r="I27" s="1" t="s">
        <v>317</v>
      </c>
      <c r="J27" s="1">
        <f t="shared" si="0"/>
        <v>7.6961041136128394E-2</v>
      </c>
      <c r="K27" s="1">
        <f>J27*D27</f>
        <v>4.4791325941226721E-2</v>
      </c>
      <c r="L27" s="1" t="str">
        <f t="shared" si="1"/>
        <v>1</v>
      </c>
      <c r="M27" s="1">
        <f t="shared" si="2"/>
        <v>3.2169715194901673E-2</v>
      </c>
      <c r="N27" s="1">
        <f t="shared" si="3"/>
        <v>0.51297639167823594</v>
      </c>
      <c r="O27" t="s">
        <v>316</v>
      </c>
    </row>
    <row r="28" spans="1:15" x14ac:dyDescent="0.25">
      <c r="A28" s="1" t="s">
        <v>6</v>
      </c>
      <c r="B28" s="1" t="s">
        <v>51</v>
      </c>
      <c r="C28" s="1" t="s">
        <v>52</v>
      </c>
      <c r="D28" s="1">
        <v>0.28100000000000003</v>
      </c>
      <c r="E28" s="1">
        <v>1.0900000000000001</v>
      </c>
      <c r="F28" s="1" t="s">
        <v>312</v>
      </c>
      <c r="G28" s="1" t="s">
        <v>318</v>
      </c>
      <c r="H28" s="1" t="s">
        <v>322</v>
      </c>
      <c r="I28" s="1" t="s">
        <v>320</v>
      </c>
      <c r="J28" s="1">
        <f t="shared" si="0"/>
        <v>8.6177696241052412E-2</v>
      </c>
      <c r="K28" s="1">
        <f>J28*D28</f>
        <v>2.421593264373573E-2</v>
      </c>
      <c r="L28" s="1" t="str">
        <f t="shared" si="1"/>
        <v>0</v>
      </c>
      <c r="M28" s="1">
        <f t="shared" si="2"/>
        <v>-2.421593264373573E-2</v>
      </c>
      <c r="N28" s="1">
        <f t="shared" si="3"/>
        <v>-0.38614584162297644</v>
      </c>
      <c r="O28" t="s">
        <v>320</v>
      </c>
    </row>
    <row r="29" spans="1:15" x14ac:dyDescent="0.25">
      <c r="A29" s="1" t="s">
        <v>6</v>
      </c>
      <c r="B29" s="1" t="s">
        <v>53</v>
      </c>
      <c r="C29" s="1" t="s">
        <v>54</v>
      </c>
      <c r="D29" s="1">
        <v>0.77300000000000002</v>
      </c>
      <c r="E29" s="1">
        <v>1.1000000000000001</v>
      </c>
      <c r="F29" s="1" t="s">
        <v>310</v>
      </c>
      <c r="G29" s="1" t="s">
        <v>315</v>
      </c>
      <c r="H29" s="1" t="s">
        <v>316</v>
      </c>
      <c r="I29" s="1" t="s">
        <v>317</v>
      </c>
      <c r="J29" s="1">
        <f t="shared" si="0"/>
        <v>9.5310179804324935E-2</v>
      </c>
      <c r="K29" s="1">
        <f>J29*D29</f>
        <v>7.3674768988743172E-2</v>
      </c>
      <c r="L29" s="1" t="str">
        <f t="shared" si="1"/>
        <v>2</v>
      </c>
      <c r="M29" s="1">
        <f t="shared" si="2"/>
        <v>0.1169455906199067</v>
      </c>
      <c r="N29" s="1">
        <f t="shared" si="3"/>
        <v>1.8648075289266874</v>
      </c>
      <c r="O29" t="s">
        <v>315</v>
      </c>
    </row>
    <row r="30" spans="1:15" x14ac:dyDescent="0.25">
      <c r="A30" s="1" t="s">
        <v>6</v>
      </c>
      <c r="B30" s="1" t="s">
        <v>55</v>
      </c>
      <c r="C30" s="1" t="s">
        <v>56</v>
      </c>
      <c r="D30" s="1">
        <v>0.47099999999999997</v>
      </c>
      <c r="E30" s="1">
        <v>1.0780000000000001</v>
      </c>
      <c r="F30" s="1" t="s">
        <v>311</v>
      </c>
      <c r="G30" s="1" t="s">
        <v>320</v>
      </c>
      <c r="H30" s="1" t="s">
        <v>322</v>
      </c>
      <c r="I30" s="1" t="s">
        <v>318</v>
      </c>
      <c r="J30" s="1">
        <f t="shared" si="0"/>
        <v>7.5107472486805479E-2</v>
      </c>
      <c r="K30" s="1">
        <f>J30*D30</f>
        <v>3.5375619541285382E-2</v>
      </c>
      <c r="L30" s="1" t="str">
        <f t="shared" si="1"/>
        <v>1</v>
      </c>
      <c r="M30" s="1">
        <f t="shared" si="2"/>
        <v>3.9731852945520098E-2</v>
      </c>
      <c r="N30" s="1">
        <f t="shared" si="3"/>
        <v>0.63356179671473423</v>
      </c>
      <c r="O30" t="s">
        <v>322</v>
      </c>
    </row>
    <row r="31" spans="1:15" x14ac:dyDescent="0.25">
      <c r="A31" s="1" t="s">
        <v>6</v>
      </c>
      <c r="B31" s="1" t="s">
        <v>57</v>
      </c>
      <c r="C31" s="1" t="s">
        <v>58</v>
      </c>
      <c r="D31" s="1">
        <v>0.61599999999999999</v>
      </c>
      <c r="E31" s="1">
        <v>1.083</v>
      </c>
      <c r="F31" s="1" t="s">
        <v>313</v>
      </c>
      <c r="G31" s="1" t="s">
        <v>317</v>
      </c>
      <c r="H31" s="1" t="s">
        <v>319</v>
      </c>
      <c r="I31" s="1" t="s">
        <v>318</v>
      </c>
      <c r="J31" s="1">
        <f t="shared" si="0"/>
        <v>7.9734968018853519E-2</v>
      </c>
      <c r="K31" s="1">
        <f>J31*D31</f>
        <v>4.911674029961377E-2</v>
      </c>
      <c r="L31" s="1" t="str">
        <f t="shared" si="1"/>
        <v>2</v>
      </c>
      <c r="M31" s="1">
        <f t="shared" si="2"/>
        <v>0.11035319573809327</v>
      </c>
      <c r="N31" s="1">
        <f t="shared" si="3"/>
        <v>1.7596855867987486</v>
      </c>
      <c r="O31" t="s">
        <v>317</v>
      </c>
    </row>
    <row r="32" spans="1:15" x14ac:dyDescent="0.25">
      <c r="A32" s="1" t="s">
        <v>6</v>
      </c>
      <c r="B32" s="1" t="s">
        <v>59</v>
      </c>
      <c r="C32" s="1" t="s">
        <v>60</v>
      </c>
      <c r="D32" s="1">
        <v>0.19</v>
      </c>
      <c r="E32" s="1">
        <v>1.1599999999999999</v>
      </c>
      <c r="F32" s="1" t="s">
        <v>311</v>
      </c>
      <c r="G32" s="1" t="s">
        <v>320</v>
      </c>
      <c r="H32" s="1" t="s">
        <v>321</v>
      </c>
      <c r="I32" s="1" t="s">
        <v>315</v>
      </c>
      <c r="J32" s="1">
        <f t="shared" si="0"/>
        <v>0.14842000511827322</v>
      </c>
      <c r="K32" s="1">
        <f>J32*D32</f>
        <v>2.8199800972471913E-2</v>
      </c>
      <c r="L32" s="1" t="str">
        <f t="shared" si="1"/>
        <v>1</v>
      </c>
      <c r="M32" s="1">
        <f t="shared" si="2"/>
        <v>0.12022020414580131</v>
      </c>
      <c r="N32" s="1">
        <f t="shared" si="3"/>
        <v>1.9170243241478147</v>
      </c>
      <c r="O32" t="s">
        <v>321</v>
      </c>
    </row>
    <row r="33" spans="1:15" x14ac:dyDescent="0.25">
      <c r="A33" s="1" t="s">
        <v>6</v>
      </c>
      <c r="B33" s="1" t="s">
        <v>61</v>
      </c>
      <c r="C33" s="1" t="s">
        <v>62</v>
      </c>
      <c r="D33" s="1">
        <v>0.59</v>
      </c>
      <c r="E33" s="1">
        <v>1.22</v>
      </c>
      <c r="F33" s="1" t="s">
        <v>312</v>
      </c>
      <c r="G33" s="1" t="s">
        <v>318</v>
      </c>
      <c r="H33" s="1" t="s">
        <v>322</v>
      </c>
      <c r="I33" s="1" t="s">
        <v>320</v>
      </c>
      <c r="J33" s="1">
        <f t="shared" si="0"/>
        <v>0.19885085874516517</v>
      </c>
      <c r="K33" s="1">
        <f>J33*D33</f>
        <v>0.11732200665964744</v>
      </c>
      <c r="L33" s="1" t="str">
        <f t="shared" si="1"/>
        <v>2</v>
      </c>
      <c r="M33" s="1">
        <f t="shared" si="2"/>
        <v>0.28037971083068292</v>
      </c>
      <c r="N33" s="1">
        <f t="shared" si="3"/>
        <v>4.4709184240619306</v>
      </c>
      <c r="O33" t="s">
        <v>318</v>
      </c>
    </row>
    <row r="34" spans="1:15" x14ac:dyDescent="0.25">
      <c r="A34" s="1" t="s">
        <v>6</v>
      </c>
      <c r="B34" s="1" t="s">
        <v>63</v>
      </c>
      <c r="C34" s="1" t="s">
        <v>64</v>
      </c>
      <c r="D34" s="1">
        <v>0.91</v>
      </c>
      <c r="E34" s="1">
        <v>1.2</v>
      </c>
      <c r="F34" s="1" t="s">
        <v>313</v>
      </c>
      <c r="G34" s="1" t="s">
        <v>317</v>
      </c>
      <c r="H34" s="1" t="s">
        <v>316</v>
      </c>
      <c r="I34" s="1" t="s">
        <v>315</v>
      </c>
      <c r="J34" s="1">
        <f t="shared" si="0"/>
        <v>0.18232155679395459</v>
      </c>
      <c r="K34" s="1">
        <f>J34*D34</f>
        <v>0.16591261668249868</v>
      </c>
      <c r="L34" s="1" t="str">
        <f t="shared" si="1"/>
        <v>2</v>
      </c>
      <c r="M34" s="1">
        <f t="shared" si="2"/>
        <v>0.1987304969054105</v>
      </c>
      <c r="N34" s="1">
        <f t="shared" si="3"/>
        <v>3.1689448477031164</v>
      </c>
      <c r="O34" t="s">
        <v>317</v>
      </c>
    </row>
    <row r="35" spans="1:15" x14ac:dyDescent="0.25">
      <c r="A35" s="1" t="s">
        <v>6</v>
      </c>
      <c r="B35" s="1" t="s">
        <v>49</v>
      </c>
      <c r="C35" s="1" t="s">
        <v>65</v>
      </c>
      <c r="D35" s="1">
        <v>0.57999999999999996</v>
      </c>
      <c r="E35" s="1">
        <v>1.4</v>
      </c>
      <c r="F35" s="1" t="s">
        <v>312</v>
      </c>
      <c r="G35" s="1" t="s">
        <v>318</v>
      </c>
      <c r="H35" s="1" t="s">
        <v>322</v>
      </c>
      <c r="I35" s="1" t="s">
        <v>320</v>
      </c>
      <c r="J35" s="1">
        <f t="shared" si="0"/>
        <v>0.33647223662121289</v>
      </c>
      <c r="K35" s="1">
        <f>J35*D35</f>
        <v>0.19515389724030346</v>
      </c>
      <c r="L35" s="1" t="str">
        <f t="shared" si="1"/>
        <v>1</v>
      </c>
      <c r="M35" s="1">
        <f t="shared" si="2"/>
        <v>0.14131833938090943</v>
      </c>
      <c r="N35" s="1">
        <f t="shared" si="3"/>
        <v>2.2534539511580172</v>
      </c>
      <c r="O35" t="s">
        <v>322</v>
      </c>
    </row>
    <row r="36" spans="1:15" x14ac:dyDescent="0.25">
      <c r="A36" s="1" t="s">
        <v>6</v>
      </c>
      <c r="B36" s="1" t="s">
        <v>66</v>
      </c>
      <c r="C36" s="1" t="s">
        <v>67</v>
      </c>
      <c r="D36" s="1">
        <v>0.8</v>
      </c>
      <c r="E36" s="1">
        <v>1.1200000000000001</v>
      </c>
      <c r="F36" s="1" t="s">
        <v>313</v>
      </c>
      <c r="G36" s="1" t="s">
        <v>317</v>
      </c>
      <c r="H36" s="1" t="s">
        <v>319</v>
      </c>
      <c r="I36" s="1" t="s">
        <v>318</v>
      </c>
      <c r="J36" s="1">
        <f t="shared" si="0"/>
        <v>0.11332868530700327</v>
      </c>
      <c r="K36" s="1">
        <f>J36*D36</f>
        <v>9.0662948245602615E-2</v>
      </c>
      <c r="L36" s="1" t="str">
        <f t="shared" si="1"/>
        <v>2</v>
      </c>
      <c r="M36" s="1">
        <f t="shared" si="2"/>
        <v>0.13599442236840392</v>
      </c>
      <c r="N36" s="1">
        <f t="shared" si="3"/>
        <v>2.1685590827352379</v>
      </c>
      <c r="O36" t="s">
        <v>317</v>
      </c>
    </row>
    <row r="37" spans="1:15" x14ac:dyDescent="0.25">
      <c r="A37" s="1" t="s">
        <v>6</v>
      </c>
      <c r="B37" s="1" t="s">
        <v>7</v>
      </c>
      <c r="C37" s="1" t="s">
        <v>68</v>
      </c>
      <c r="D37" s="1">
        <v>0.91</v>
      </c>
      <c r="E37" s="1">
        <v>1.2</v>
      </c>
      <c r="F37" s="1" t="s">
        <v>311</v>
      </c>
      <c r="G37" s="1" t="s">
        <v>320</v>
      </c>
      <c r="H37" s="1" t="s">
        <v>322</v>
      </c>
      <c r="I37" s="1" t="s">
        <v>318</v>
      </c>
      <c r="J37" s="1">
        <f t="shared" si="0"/>
        <v>0.18232155679395459</v>
      </c>
      <c r="K37" s="1">
        <f>J37*D37</f>
        <v>0.16591261668249868</v>
      </c>
      <c r="L37" s="1" t="str">
        <f t="shared" si="1"/>
        <v>2</v>
      </c>
      <c r="M37" s="1">
        <f t="shared" si="2"/>
        <v>0.1987304969054105</v>
      </c>
      <c r="N37" s="1">
        <f t="shared" si="3"/>
        <v>3.1689448477031164</v>
      </c>
      <c r="O37" t="s">
        <v>320</v>
      </c>
    </row>
    <row r="38" spans="1:15" x14ac:dyDescent="0.25">
      <c r="A38" s="1" t="s">
        <v>6</v>
      </c>
      <c r="B38" s="1" t="s">
        <v>69</v>
      </c>
      <c r="C38" s="1" t="s">
        <v>70</v>
      </c>
      <c r="D38" s="1">
        <v>0.83299999999999996</v>
      </c>
      <c r="E38" s="1">
        <v>1.081081</v>
      </c>
      <c r="F38" s="1" t="s">
        <v>313</v>
      </c>
      <c r="G38" s="1" t="s">
        <v>317</v>
      </c>
      <c r="H38" s="1" t="s">
        <v>323</v>
      </c>
      <c r="I38" s="1" t="s">
        <v>320</v>
      </c>
      <c r="J38" s="1">
        <f t="shared" si="0"/>
        <v>7.7961466469709001E-2</v>
      </c>
      <c r="K38" s="1">
        <f>J38*D38</f>
        <v>6.4941901569267602E-2</v>
      </c>
      <c r="L38" s="1" t="str">
        <f t="shared" si="1"/>
        <v>1</v>
      </c>
      <c r="M38" s="1">
        <f t="shared" si="2"/>
        <v>1.3019564900441399E-2</v>
      </c>
      <c r="N38" s="1">
        <f t="shared" si="3"/>
        <v>0.20760921827829859</v>
      </c>
      <c r="O38" t="s">
        <v>323</v>
      </c>
    </row>
    <row r="39" spans="1:15" x14ac:dyDescent="0.25">
      <c r="A39" s="1" t="s">
        <v>6</v>
      </c>
      <c r="B39" s="1" t="s">
        <v>71</v>
      </c>
      <c r="C39" s="1" t="s">
        <v>72</v>
      </c>
      <c r="D39" s="1">
        <v>0.52700000000000002</v>
      </c>
      <c r="E39" s="1">
        <v>1.0720000000000001</v>
      </c>
      <c r="F39" s="1" t="s">
        <v>313</v>
      </c>
      <c r="G39" s="1" t="s">
        <v>317</v>
      </c>
      <c r="H39" s="1" t="s">
        <v>316</v>
      </c>
      <c r="I39" s="1" t="s">
        <v>315</v>
      </c>
      <c r="J39" s="1">
        <f t="shared" si="0"/>
        <v>6.9526062648610304E-2</v>
      </c>
      <c r="K39" s="1">
        <f>J39*D39</f>
        <v>3.6640235015817632E-2</v>
      </c>
      <c r="L39" s="1" t="str">
        <f t="shared" si="1"/>
        <v>2</v>
      </c>
      <c r="M39" s="1">
        <f t="shared" si="2"/>
        <v>0.10241189028140298</v>
      </c>
      <c r="N39" s="1">
        <f t="shared" si="3"/>
        <v>1.6330539957601906</v>
      </c>
      <c r="O39" t="s">
        <v>317</v>
      </c>
    </row>
    <row r="40" spans="1:15" x14ac:dyDescent="0.25">
      <c r="A40" s="1" t="s">
        <v>6</v>
      </c>
      <c r="B40" s="1" t="s">
        <v>73</v>
      </c>
      <c r="C40" s="1" t="s">
        <v>74</v>
      </c>
      <c r="D40" s="1">
        <v>0.32300000000000001</v>
      </c>
      <c r="E40" s="1">
        <v>1.0706637999999999</v>
      </c>
      <c r="F40" s="1" t="s">
        <v>311</v>
      </c>
      <c r="G40" s="1" t="s">
        <v>320</v>
      </c>
      <c r="H40" s="1" t="s">
        <v>322</v>
      </c>
      <c r="I40" s="1" t="s">
        <v>318</v>
      </c>
      <c r="J40" s="1">
        <f t="shared" si="0"/>
        <v>6.8278829953294318E-2</v>
      </c>
      <c r="K40" s="1">
        <f>J40*D40</f>
        <v>2.2054062074914064E-2</v>
      </c>
      <c r="L40" s="1" t="str">
        <f t="shared" si="1"/>
        <v>1</v>
      </c>
      <c r="M40" s="1">
        <f t="shared" si="2"/>
        <v>4.6224767878380257E-2</v>
      </c>
      <c r="N40" s="1">
        <f t="shared" si="3"/>
        <v>0.7370974374113668</v>
      </c>
      <c r="O40" t="s">
        <v>322</v>
      </c>
    </row>
    <row r="41" spans="1:15" x14ac:dyDescent="0.25">
      <c r="A41" s="1" t="s">
        <v>6</v>
      </c>
      <c r="B41" s="1" t="s">
        <v>7</v>
      </c>
      <c r="C41" s="1" t="s">
        <v>75</v>
      </c>
      <c r="D41" s="1">
        <v>0.80900000000000005</v>
      </c>
      <c r="E41" s="1">
        <v>1.1273956999999999</v>
      </c>
      <c r="F41" s="1" t="s">
        <v>310</v>
      </c>
      <c r="G41" s="1" t="s">
        <v>315</v>
      </c>
      <c r="H41" s="1" t="s">
        <v>316</v>
      </c>
      <c r="I41" s="1" t="s">
        <v>317</v>
      </c>
      <c r="J41" s="1">
        <f t="shared" si="0"/>
        <v>0.11991028257255737</v>
      </c>
      <c r="K41" s="1">
        <f>J41*D41</f>
        <v>9.7007418601198922E-2</v>
      </c>
      <c r="L41" s="1" t="str">
        <f t="shared" si="1"/>
        <v>2</v>
      </c>
      <c r="M41" s="1">
        <f t="shared" si="2"/>
        <v>0.1428131465439158</v>
      </c>
      <c r="N41" s="1">
        <f t="shared" si="3"/>
        <v>2.277290058505816</v>
      </c>
      <c r="O41" t="s">
        <v>315</v>
      </c>
    </row>
    <row r="42" spans="1:15" x14ac:dyDescent="0.25">
      <c r="A42" s="1" t="s">
        <v>6</v>
      </c>
      <c r="B42" s="1" t="s">
        <v>76</v>
      </c>
      <c r="C42" s="1" t="s">
        <v>77</v>
      </c>
      <c r="D42" s="1">
        <v>0.184</v>
      </c>
      <c r="E42" s="1">
        <v>1.075</v>
      </c>
      <c r="F42" s="1" t="s">
        <v>313</v>
      </c>
      <c r="G42" s="1" t="s">
        <v>317</v>
      </c>
      <c r="H42" s="1" t="s">
        <v>316</v>
      </c>
      <c r="I42" s="1" t="s">
        <v>315</v>
      </c>
      <c r="J42" s="1">
        <f t="shared" si="0"/>
        <v>7.2320661579626078E-2</v>
      </c>
      <c r="K42" s="1">
        <f>J42*D42</f>
        <v>1.3307001730651198E-2</v>
      </c>
      <c r="L42" s="1" t="str">
        <f t="shared" si="1"/>
        <v>1</v>
      </c>
      <c r="M42" s="1">
        <f t="shared" si="2"/>
        <v>5.901365984897488E-2</v>
      </c>
      <c r="N42" s="1">
        <f t="shared" si="3"/>
        <v>0.94102835867976831</v>
      </c>
      <c r="O42" t="s">
        <v>316</v>
      </c>
    </row>
    <row r="43" spans="1:15" x14ac:dyDescent="0.25">
      <c r="A43" s="1" t="s">
        <v>6</v>
      </c>
      <c r="B43" s="1" t="s">
        <v>78</v>
      </c>
      <c r="C43" s="1" t="s">
        <v>79</v>
      </c>
      <c r="D43" s="1">
        <v>0.68500000000000005</v>
      </c>
      <c r="E43" s="1">
        <v>1.0629999999999999</v>
      </c>
      <c r="F43" s="1" t="s">
        <v>311</v>
      </c>
      <c r="G43" s="1" t="s">
        <v>320</v>
      </c>
      <c r="H43" s="1" t="s">
        <v>322</v>
      </c>
      <c r="I43" s="1" t="s">
        <v>318</v>
      </c>
      <c r="J43" s="1">
        <f t="shared" si="0"/>
        <v>6.1095099359810827E-2</v>
      </c>
      <c r="K43" s="1">
        <f>J43*D43</f>
        <v>4.1850143061470418E-2</v>
      </c>
      <c r="L43" s="1" t="str">
        <f t="shared" si="1"/>
        <v>2</v>
      </c>
      <c r="M43" s="1">
        <f t="shared" si="2"/>
        <v>8.0340055658151235E-2</v>
      </c>
      <c r="N43" s="1">
        <f t="shared" si="3"/>
        <v>1.2810978154161128</v>
      </c>
      <c r="O43" t="s">
        <v>320</v>
      </c>
    </row>
    <row r="44" spans="1:15" s="3" customFormat="1" x14ac:dyDescent="0.25">
      <c r="A44" s="2" t="s">
        <v>6</v>
      </c>
      <c r="B44" s="2" t="s">
        <v>80</v>
      </c>
      <c r="C44" s="2" t="s">
        <v>81</v>
      </c>
      <c r="D44" s="2">
        <v>1.9099999999999999E-2</v>
      </c>
      <c r="E44" s="2">
        <v>1.3169999999999999</v>
      </c>
      <c r="F44" s="2" t="s">
        <v>311</v>
      </c>
      <c r="G44" s="2" t="s">
        <v>320</v>
      </c>
      <c r="H44" s="2" t="s">
        <v>322</v>
      </c>
      <c r="I44" s="2" t="s">
        <v>318</v>
      </c>
      <c r="J44" s="1">
        <f t="shared" si="0"/>
        <v>0.27535642276114397</v>
      </c>
      <c r="K44" s="1">
        <f>J44*D44</f>
        <v>5.2593076747378493E-3</v>
      </c>
      <c r="L44" s="1" t="str">
        <f t="shared" si="1"/>
        <v>0</v>
      </c>
      <c r="M44" s="1">
        <f t="shared" si="2"/>
        <v>-5.2593076747378493E-3</v>
      </c>
      <c r="N44" s="1">
        <f t="shared" si="3"/>
        <v>-8.3864611712205786E-2</v>
      </c>
      <c r="O44" t="s">
        <v>318</v>
      </c>
    </row>
    <row r="45" spans="1:15" x14ac:dyDescent="0.25">
      <c r="A45" s="1" t="s">
        <v>6</v>
      </c>
      <c r="B45" s="1" t="s">
        <v>82</v>
      </c>
      <c r="C45" s="1" t="s">
        <v>83</v>
      </c>
      <c r="D45" s="1">
        <v>0.89900000000000002</v>
      </c>
      <c r="E45" s="1">
        <v>1.1061947000000001</v>
      </c>
      <c r="F45" s="1" t="s">
        <v>312</v>
      </c>
      <c r="G45" s="1" t="s">
        <v>318</v>
      </c>
      <c r="H45" s="1" t="s">
        <v>322</v>
      </c>
      <c r="I45" s="1" t="s">
        <v>320</v>
      </c>
      <c r="J45" s="1">
        <f t="shared" si="0"/>
        <v>0.10092592738996059</v>
      </c>
      <c r="K45" s="1">
        <f>J45*D45</f>
        <v>9.0732408723574576E-2</v>
      </c>
      <c r="L45" s="1" t="str">
        <f t="shared" si="1"/>
        <v>2</v>
      </c>
      <c r="M45" s="1">
        <f t="shared" si="2"/>
        <v>0.1111194460563466</v>
      </c>
      <c r="N45" s="1">
        <f t="shared" si="3"/>
        <v>1.7719041694314663</v>
      </c>
      <c r="O45" t="s">
        <v>318</v>
      </c>
    </row>
    <row r="46" spans="1:15" x14ac:dyDescent="0.25">
      <c r="A46" s="1" t="s">
        <v>6</v>
      </c>
      <c r="B46" s="1" t="s">
        <v>84</v>
      </c>
      <c r="C46" s="1" t="s">
        <v>85</v>
      </c>
      <c r="D46" s="1">
        <v>0.63200000000000001</v>
      </c>
      <c r="E46" s="1">
        <v>1.0615711000000001</v>
      </c>
      <c r="F46" s="1" t="s">
        <v>310</v>
      </c>
      <c r="G46" s="1" t="s">
        <v>315</v>
      </c>
      <c r="H46" s="1" t="s">
        <v>316</v>
      </c>
      <c r="I46" s="1" t="s">
        <v>317</v>
      </c>
      <c r="J46" s="1">
        <f t="shared" si="0"/>
        <v>5.9749980605773807E-2</v>
      </c>
      <c r="K46" s="1">
        <f>J46*D46</f>
        <v>3.776198774284905E-2</v>
      </c>
      <c r="L46" s="1" t="str">
        <f t="shared" si="1"/>
        <v>2</v>
      </c>
      <c r="M46" s="1">
        <f t="shared" si="2"/>
        <v>8.1737973468698571E-2</v>
      </c>
      <c r="N46" s="1">
        <f t="shared" si="3"/>
        <v>1.3033889308323587</v>
      </c>
      <c r="O46" t="s">
        <v>315</v>
      </c>
    </row>
    <row r="47" spans="1:15" x14ac:dyDescent="0.25">
      <c r="A47" s="1" t="s">
        <v>6</v>
      </c>
      <c r="B47" s="1" t="s">
        <v>86</v>
      </c>
      <c r="C47" s="1" t="s">
        <v>87</v>
      </c>
      <c r="D47" s="1">
        <v>0.95240000000000002</v>
      </c>
      <c r="E47" s="1">
        <v>1.1778563</v>
      </c>
      <c r="F47" s="1" t="s">
        <v>310</v>
      </c>
      <c r="G47" s="1" t="s">
        <v>315</v>
      </c>
      <c r="H47" s="1" t="s">
        <v>316</v>
      </c>
      <c r="I47" s="1" t="s">
        <v>317</v>
      </c>
      <c r="J47" s="1">
        <f t="shared" si="0"/>
        <v>0.16369609137078972</v>
      </c>
      <c r="K47" s="1">
        <f>J47*D47</f>
        <v>0.15590415742154012</v>
      </c>
      <c r="L47" s="1" t="str">
        <f t="shared" si="1"/>
        <v>2</v>
      </c>
      <c r="M47" s="1">
        <f t="shared" si="2"/>
        <v>0.17148802532003932</v>
      </c>
      <c r="N47" s="1">
        <f t="shared" si="3"/>
        <v>2.7345379936295271</v>
      </c>
      <c r="O47" t="s">
        <v>315</v>
      </c>
    </row>
    <row r="48" spans="1:15" x14ac:dyDescent="0.25">
      <c r="A48" s="1" t="s">
        <v>6</v>
      </c>
      <c r="B48" s="1" t="s">
        <v>88</v>
      </c>
      <c r="C48" s="1" t="s">
        <v>89</v>
      </c>
      <c r="D48" s="1">
        <v>0.66300000000000003</v>
      </c>
      <c r="E48" s="1">
        <v>1.0672358</v>
      </c>
      <c r="F48" s="1" t="s">
        <v>310</v>
      </c>
      <c r="G48" s="1" t="s">
        <v>315</v>
      </c>
      <c r="H48" s="1" t="s">
        <v>321</v>
      </c>
      <c r="I48" s="1" t="s">
        <v>320</v>
      </c>
      <c r="J48" s="1">
        <f t="shared" si="0"/>
        <v>6.5071941343713288E-2</v>
      </c>
      <c r="K48" s="1">
        <f>J48*D48</f>
        <v>4.3142697110881915E-2</v>
      </c>
      <c r="L48" s="1" t="str">
        <f t="shared" si="1"/>
        <v>0</v>
      </c>
      <c r="M48" s="1">
        <f t="shared" si="2"/>
        <v>-4.3142697110881915E-2</v>
      </c>
      <c r="N48" s="1">
        <f t="shared" si="3"/>
        <v>-0.68795091772259953</v>
      </c>
      <c r="O48" t="s">
        <v>320</v>
      </c>
    </row>
    <row r="49" spans="1:15" x14ac:dyDescent="0.25">
      <c r="A49" s="1" t="s">
        <v>6</v>
      </c>
      <c r="B49" s="1" t="s">
        <v>90</v>
      </c>
      <c r="C49" s="1" t="s">
        <v>91</v>
      </c>
      <c r="D49" s="1">
        <v>0.84799999999999998</v>
      </c>
      <c r="E49" s="1">
        <v>1.0822510999999999</v>
      </c>
      <c r="F49" s="1" t="s">
        <v>312</v>
      </c>
      <c r="G49" s="1" t="s">
        <v>318</v>
      </c>
      <c r="H49" s="1" t="s">
        <v>322</v>
      </c>
      <c r="I49" s="1" t="s">
        <v>320</v>
      </c>
      <c r="J49" s="1">
        <f t="shared" si="0"/>
        <v>7.9043223740452681E-2</v>
      </c>
      <c r="K49" s="1">
        <f>J49*D49</f>
        <v>6.7028653731903878E-2</v>
      </c>
      <c r="L49" s="1" t="str">
        <f t="shared" si="1"/>
        <v>2</v>
      </c>
      <c r="M49" s="1">
        <f t="shared" si="2"/>
        <v>9.1057793749001484E-2</v>
      </c>
      <c r="N49" s="1">
        <f t="shared" si="3"/>
        <v>1.4520022383955264</v>
      </c>
      <c r="O49" t="s">
        <v>318</v>
      </c>
    </row>
    <row r="50" spans="1:15" x14ac:dyDescent="0.25">
      <c r="A50" s="1" t="s">
        <v>6</v>
      </c>
      <c r="B50" s="1" t="s">
        <v>92</v>
      </c>
      <c r="C50" s="1" t="s">
        <v>93</v>
      </c>
      <c r="D50" s="1">
        <v>0.64200000000000002</v>
      </c>
      <c r="E50" s="1">
        <v>1.0660000000000001</v>
      </c>
      <c r="F50" s="1" t="s">
        <v>313</v>
      </c>
      <c r="G50" s="1" t="s">
        <v>317</v>
      </c>
      <c r="H50" s="1" t="s">
        <v>316</v>
      </c>
      <c r="I50" s="1" t="s">
        <v>315</v>
      </c>
      <c r="J50" s="1">
        <f t="shared" si="0"/>
        <v>6.3913325743652855E-2</v>
      </c>
      <c r="K50" s="1">
        <f>J50*D50</f>
        <v>4.1032355127425132E-2</v>
      </c>
      <c r="L50" s="1" t="str">
        <f t="shared" si="1"/>
        <v>2</v>
      </c>
      <c r="M50" s="1">
        <f t="shared" si="2"/>
        <v>8.6794296359880577E-2</v>
      </c>
      <c r="N50" s="1">
        <f t="shared" si="3"/>
        <v>1.3840167590914563</v>
      </c>
      <c r="O50" t="s">
        <v>317</v>
      </c>
    </row>
    <row r="51" spans="1:15" x14ac:dyDescent="0.25">
      <c r="A51" s="1" t="s">
        <v>6</v>
      </c>
      <c r="B51" s="1" t="s">
        <v>59</v>
      </c>
      <c r="C51" s="1" t="s">
        <v>60</v>
      </c>
      <c r="D51" s="1">
        <v>0.19</v>
      </c>
      <c r="E51" s="1">
        <v>1.1599999999999999</v>
      </c>
      <c r="F51" s="1" t="s">
        <v>311</v>
      </c>
      <c r="G51" s="1" t="s">
        <v>320</v>
      </c>
      <c r="H51" s="1" t="s">
        <v>321</v>
      </c>
      <c r="I51" s="1" t="s">
        <v>315</v>
      </c>
      <c r="J51" s="1">
        <f t="shared" si="0"/>
        <v>0.14842000511827322</v>
      </c>
      <c r="K51" s="1">
        <f>J51*D51</f>
        <v>2.8199800972471913E-2</v>
      </c>
      <c r="L51" s="1" t="str">
        <f t="shared" si="1"/>
        <v>1</v>
      </c>
      <c r="M51" s="1">
        <f t="shared" si="2"/>
        <v>0.12022020414580131</v>
      </c>
      <c r="N51" s="1">
        <f t="shared" si="3"/>
        <v>1.9170243241478147</v>
      </c>
      <c r="O51" t="s">
        <v>321</v>
      </c>
    </row>
    <row r="52" spans="1:15" x14ac:dyDescent="0.25">
      <c r="A52" s="1" t="s">
        <v>6</v>
      </c>
      <c r="B52" s="1" t="s">
        <v>94</v>
      </c>
      <c r="C52" s="1" t="s">
        <v>95</v>
      </c>
      <c r="D52" s="1">
        <v>0.44800000000000001</v>
      </c>
      <c r="E52" s="1">
        <v>1.0752687000000001</v>
      </c>
      <c r="F52" s="1" t="s">
        <v>312</v>
      </c>
      <c r="G52" s="1" t="s">
        <v>318</v>
      </c>
      <c r="H52" s="1" t="s">
        <v>322</v>
      </c>
      <c r="I52" s="1" t="s">
        <v>320</v>
      </c>
      <c r="J52" s="1">
        <f t="shared" si="0"/>
        <v>7.2570583834829561E-2</v>
      </c>
      <c r="K52" s="1">
        <f>J52*D52</f>
        <v>3.2511621558003641E-2</v>
      </c>
      <c r="L52" s="1" t="str">
        <f t="shared" si="1"/>
        <v>1</v>
      </c>
      <c r="M52" s="1">
        <f t="shared" si="2"/>
        <v>4.005896227682592E-2</v>
      </c>
      <c r="N52" s="1">
        <f t="shared" si="3"/>
        <v>0.63877786292610483</v>
      </c>
      <c r="O52" t="s">
        <v>322</v>
      </c>
    </row>
    <row r="53" spans="1:15" x14ac:dyDescent="0.25">
      <c r="A53" s="1" t="s">
        <v>6</v>
      </c>
      <c r="B53" s="1" t="s">
        <v>96</v>
      </c>
      <c r="C53" s="1" t="s">
        <v>97</v>
      </c>
      <c r="D53" s="1">
        <v>0.32400000000000001</v>
      </c>
      <c r="E53" s="1">
        <v>1.085</v>
      </c>
      <c r="F53" s="1" t="s">
        <v>313</v>
      </c>
      <c r="G53" s="1" t="s">
        <v>317</v>
      </c>
      <c r="H53" s="1" t="s">
        <v>316</v>
      </c>
      <c r="I53" s="1" t="s">
        <v>315</v>
      </c>
      <c r="J53" s="1">
        <f t="shared" si="0"/>
        <v>8.1579986992422845E-2</v>
      </c>
      <c r="K53" s="1">
        <f>J53*D53</f>
        <v>2.6431915785545004E-2</v>
      </c>
      <c r="L53" s="1" t="str">
        <f t="shared" si="1"/>
        <v>0</v>
      </c>
      <c r="M53" s="1">
        <f t="shared" si="2"/>
        <v>-2.6431915785545004E-2</v>
      </c>
      <c r="N53" s="1">
        <f t="shared" si="3"/>
        <v>-0.42148177883031845</v>
      </c>
      <c r="O53" t="s">
        <v>315</v>
      </c>
    </row>
    <row r="54" spans="1:15" x14ac:dyDescent="0.25">
      <c r="A54" s="1" t="s">
        <v>6</v>
      </c>
      <c r="B54" s="1" t="s">
        <v>98</v>
      </c>
      <c r="C54" s="1" t="s">
        <v>99</v>
      </c>
      <c r="D54" s="1">
        <v>0.52900000000000003</v>
      </c>
      <c r="E54" s="1">
        <v>1.071</v>
      </c>
      <c r="F54" s="1" t="s">
        <v>313</v>
      </c>
      <c r="G54" s="1" t="s">
        <v>317</v>
      </c>
      <c r="H54" s="1" t="s">
        <v>316</v>
      </c>
      <c r="I54" s="1" t="s">
        <v>315</v>
      </c>
      <c r="J54" s="1">
        <f t="shared" si="0"/>
        <v>6.8592791465611674E-2</v>
      </c>
      <c r="K54" s="1">
        <f>J54*D54</f>
        <v>3.6285586685308575E-2</v>
      </c>
      <c r="L54" s="1" t="str">
        <f t="shared" si="1"/>
        <v>1</v>
      </c>
      <c r="M54" s="1">
        <f t="shared" si="2"/>
        <v>3.2307204780303099E-2</v>
      </c>
      <c r="N54" s="1">
        <f t="shared" si="3"/>
        <v>0.51516879254300141</v>
      </c>
      <c r="O54" t="s">
        <v>316</v>
      </c>
    </row>
    <row r="55" spans="1:15" x14ac:dyDescent="0.25">
      <c r="A55" s="1" t="s">
        <v>6</v>
      </c>
      <c r="B55" s="1" t="s">
        <v>100</v>
      </c>
      <c r="C55" s="1" t="s">
        <v>101</v>
      </c>
      <c r="D55" s="1">
        <v>0.38500000000000001</v>
      </c>
      <c r="E55" s="1">
        <v>1.0626993</v>
      </c>
      <c r="F55" s="1" t="s">
        <v>310</v>
      </c>
      <c r="G55" s="1" t="s">
        <v>315</v>
      </c>
      <c r="H55" s="1" t="s">
        <v>316</v>
      </c>
      <c r="I55" s="1" t="s">
        <v>315</v>
      </c>
      <c r="J55" s="1">
        <f t="shared" si="0"/>
        <v>6.0812180696756576E-2</v>
      </c>
      <c r="K55" s="1">
        <f>J55*D55</f>
        <v>2.3412689568251283E-2</v>
      </c>
      <c r="L55" s="1" t="str">
        <f t="shared" si="1"/>
        <v>1</v>
      </c>
      <c r="M55" s="1">
        <f t="shared" si="2"/>
        <v>3.7399491128505297E-2</v>
      </c>
      <c r="N55" s="1">
        <f t="shared" si="3"/>
        <v>0.59637009197841251</v>
      </c>
      <c r="O55" t="s">
        <v>316</v>
      </c>
    </row>
    <row r="56" spans="1:15" x14ac:dyDescent="0.25">
      <c r="A56" s="1" t="s">
        <v>6</v>
      </c>
      <c r="B56" s="1" t="s">
        <v>102</v>
      </c>
      <c r="C56" s="1" t="s">
        <v>103</v>
      </c>
      <c r="D56" s="1">
        <v>0.314</v>
      </c>
      <c r="E56" s="1">
        <v>1.0640000000000001</v>
      </c>
      <c r="F56" s="1" t="s">
        <v>311</v>
      </c>
      <c r="G56" s="1" t="s">
        <v>320</v>
      </c>
      <c r="H56" s="1" t="s">
        <v>323</v>
      </c>
      <c r="I56" s="1" t="s">
        <v>317</v>
      </c>
      <c r="J56" s="1">
        <f t="shared" si="0"/>
        <v>6.2035390919452697E-2</v>
      </c>
      <c r="K56" s="1">
        <f>J56*D56</f>
        <v>1.9479112748708147E-2</v>
      </c>
      <c r="L56" s="1" t="str">
        <f t="shared" si="1"/>
        <v>0</v>
      </c>
      <c r="M56" s="1">
        <f t="shared" si="2"/>
        <v>-1.9479112748708147E-2</v>
      </c>
      <c r="N56" s="1">
        <f t="shared" si="3"/>
        <v>-0.31061278940105241</v>
      </c>
      <c r="O56" t="s">
        <v>317</v>
      </c>
    </row>
    <row r="57" spans="1:15" x14ac:dyDescent="0.25">
      <c r="A57" s="1" t="s">
        <v>6</v>
      </c>
      <c r="B57" s="1" t="s">
        <v>104</v>
      </c>
      <c r="C57" s="1" t="s">
        <v>105</v>
      </c>
      <c r="D57" s="1">
        <v>0.47</v>
      </c>
      <c r="E57" s="1">
        <v>1.0649999999999999</v>
      </c>
      <c r="F57" s="1" t="s">
        <v>313</v>
      </c>
      <c r="G57" s="1" t="s">
        <v>317</v>
      </c>
      <c r="H57" s="1" t="s">
        <v>316</v>
      </c>
      <c r="I57" s="1" t="s">
        <v>315</v>
      </c>
      <c r="J57" s="1">
        <f t="shared" si="0"/>
        <v>6.2974799161388387E-2</v>
      </c>
      <c r="K57" s="1">
        <f>J57*D57</f>
        <v>2.9598155605852539E-2</v>
      </c>
      <c r="L57" s="1" t="str">
        <f t="shared" si="1"/>
        <v>1</v>
      </c>
      <c r="M57" s="1">
        <f t="shared" si="2"/>
        <v>3.3376643555535851E-2</v>
      </c>
      <c r="N57" s="1">
        <f t="shared" si="3"/>
        <v>0.53222200052808888</v>
      </c>
      <c r="O57" t="s">
        <v>316</v>
      </c>
    </row>
    <row r="58" spans="1:15" x14ac:dyDescent="0.25">
      <c r="A58" s="1" t="s">
        <v>6</v>
      </c>
      <c r="B58" s="1" t="s">
        <v>106</v>
      </c>
      <c r="C58" s="1" t="s">
        <v>107</v>
      </c>
      <c r="D58" s="1">
        <v>0.35799999999999998</v>
      </c>
      <c r="E58" s="1">
        <v>1.0780000000000001</v>
      </c>
      <c r="F58" s="1" t="s">
        <v>311</v>
      </c>
      <c r="G58" s="1" t="s">
        <v>320</v>
      </c>
      <c r="H58" s="1" t="s">
        <v>321</v>
      </c>
      <c r="I58" s="1" t="s">
        <v>315</v>
      </c>
      <c r="J58" s="1">
        <f t="shared" si="0"/>
        <v>7.5107472486805479E-2</v>
      </c>
      <c r="K58" s="1">
        <f>J58*D58</f>
        <v>2.6888475150276359E-2</v>
      </c>
      <c r="L58" s="1" t="str">
        <f t="shared" si="1"/>
        <v>2</v>
      </c>
      <c r="M58" s="1">
        <f t="shared" si="2"/>
        <v>0.1233264698233346</v>
      </c>
      <c r="N58" s="1">
        <f t="shared" si="3"/>
        <v>1.9665566544529181</v>
      </c>
      <c r="O58" t="s">
        <v>320</v>
      </c>
    </row>
    <row r="59" spans="1:15" x14ac:dyDescent="0.25">
      <c r="A59" s="1" t="s">
        <v>6</v>
      </c>
      <c r="B59" s="1" t="s">
        <v>108</v>
      </c>
      <c r="C59" s="1" t="s">
        <v>109</v>
      </c>
      <c r="D59" s="1">
        <v>0.46800000000000003</v>
      </c>
      <c r="E59" s="1">
        <v>1.0845986999999999</v>
      </c>
      <c r="F59" s="1" t="s">
        <v>312</v>
      </c>
      <c r="G59" s="1" t="s">
        <v>318</v>
      </c>
      <c r="H59" s="1" t="s">
        <v>322</v>
      </c>
      <c r="I59" s="1" t="s">
        <v>320</v>
      </c>
      <c r="J59" s="1">
        <f t="shared" si="0"/>
        <v>8.121005682554315E-2</v>
      </c>
      <c r="K59" s="1">
        <f>J59*D59</f>
        <v>3.8006306594354194E-2</v>
      </c>
      <c r="L59" s="1" t="str">
        <f t="shared" si="1"/>
        <v>1</v>
      </c>
      <c r="M59" s="1">
        <f t="shared" si="2"/>
        <v>4.3203750231188956E-2</v>
      </c>
      <c r="N59" s="1">
        <f t="shared" si="3"/>
        <v>0.68892446719812506</v>
      </c>
      <c r="O59" t="s">
        <v>322</v>
      </c>
    </row>
    <row r="60" spans="1:15" x14ac:dyDescent="0.25">
      <c r="A60" s="1" t="s">
        <v>6</v>
      </c>
      <c r="B60" s="1" t="s">
        <v>110</v>
      </c>
      <c r="C60" s="1" t="s">
        <v>111</v>
      </c>
      <c r="D60" s="1">
        <v>0.88300000000000001</v>
      </c>
      <c r="E60" s="1">
        <v>1.101</v>
      </c>
      <c r="F60" s="1" t="s">
        <v>311</v>
      </c>
      <c r="G60" s="1" t="s">
        <v>320</v>
      </c>
      <c r="H60" s="1" t="s">
        <v>322</v>
      </c>
      <c r="I60" s="1" t="s">
        <v>318</v>
      </c>
      <c r="J60" s="1">
        <f t="shared" si="0"/>
        <v>9.6218857740542896E-2</v>
      </c>
      <c r="K60" s="1">
        <f>J60*D60</f>
        <v>8.4961251384899378E-2</v>
      </c>
      <c r="L60" s="1" t="str">
        <f t="shared" si="1"/>
        <v>2</v>
      </c>
      <c r="M60" s="1">
        <f t="shared" si="2"/>
        <v>0.10747646409618641</v>
      </c>
      <c r="N60" s="1">
        <f t="shared" si="3"/>
        <v>1.7138133927631032</v>
      </c>
      <c r="O60" t="s">
        <v>320</v>
      </c>
    </row>
    <row r="61" spans="1:15" x14ac:dyDescent="0.25">
      <c r="A61" s="1" t="s">
        <v>6</v>
      </c>
      <c r="B61" s="1" t="s">
        <v>112</v>
      </c>
      <c r="C61" s="1" t="s">
        <v>113</v>
      </c>
      <c r="D61" s="1">
        <v>0.21299999999999999</v>
      </c>
      <c r="E61" s="1">
        <v>1.0760000000000001</v>
      </c>
      <c r="F61" s="1" t="s">
        <v>313</v>
      </c>
      <c r="G61" s="1" t="s">
        <v>317</v>
      </c>
      <c r="H61" s="1" t="s">
        <v>316</v>
      </c>
      <c r="I61" s="1" t="s">
        <v>315</v>
      </c>
      <c r="J61" s="1">
        <f t="shared" si="0"/>
        <v>7.3250461739592737E-2</v>
      </c>
      <c r="K61" s="1">
        <f>J61*D61</f>
        <v>1.5602348350533252E-2</v>
      </c>
      <c r="L61" s="1" t="str">
        <f t="shared" si="1"/>
        <v>0</v>
      </c>
      <c r="M61" s="1">
        <f t="shared" si="2"/>
        <v>-1.5602348350533252E-2</v>
      </c>
      <c r="N61" s="1">
        <f t="shared" si="3"/>
        <v>-0.2487941316879255</v>
      </c>
      <c r="O61" t="s">
        <v>315</v>
      </c>
    </row>
    <row r="62" spans="1:15" x14ac:dyDescent="0.25">
      <c r="A62" s="1" t="s">
        <v>6</v>
      </c>
      <c r="B62" s="1" t="s">
        <v>114</v>
      </c>
      <c r="C62" s="1" t="s">
        <v>115</v>
      </c>
      <c r="D62" s="1">
        <v>0.45800000000000002</v>
      </c>
      <c r="E62" s="1">
        <v>1.0718113</v>
      </c>
      <c r="F62" s="1" t="s">
        <v>310</v>
      </c>
      <c r="G62" s="1" t="s">
        <v>315</v>
      </c>
      <c r="H62" s="1" t="s">
        <v>316</v>
      </c>
      <c r="I62" s="1" t="s">
        <v>317</v>
      </c>
      <c r="J62" s="1">
        <f t="shared" si="0"/>
        <v>6.9350021034791612E-2</v>
      </c>
      <c r="K62" s="1">
        <f>J62*D62</f>
        <v>3.176230963393456E-2</v>
      </c>
      <c r="L62" s="1" t="str">
        <f t="shared" si="1"/>
        <v>1</v>
      </c>
      <c r="M62" s="1">
        <f t="shared" si="2"/>
        <v>3.7587711400857052E-2</v>
      </c>
      <c r="N62" s="1">
        <f t="shared" si="3"/>
        <v>0.59937144140182919</v>
      </c>
      <c r="O62" t="s">
        <v>316</v>
      </c>
    </row>
    <row r="63" spans="1:15" x14ac:dyDescent="0.25">
      <c r="A63" s="1" t="s">
        <v>6</v>
      </c>
      <c r="B63" s="1" t="s">
        <v>116</v>
      </c>
      <c r="C63" s="1" t="s">
        <v>117</v>
      </c>
      <c r="D63" s="1">
        <v>0.80500000000000005</v>
      </c>
      <c r="E63" s="1">
        <v>1.081</v>
      </c>
      <c r="F63" s="1" t="s">
        <v>311</v>
      </c>
      <c r="G63" s="1" t="s">
        <v>320</v>
      </c>
      <c r="H63" s="1" t="s">
        <v>322</v>
      </c>
      <c r="I63" s="1" t="s">
        <v>318</v>
      </c>
      <c r="J63" s="1">
        <f t="shared" si="0"/>
        <v>7.7886538657071194E-2</v>
      </c>
      <c r="K63" s="1">
        <f>J63*D63</f>
        <v>6.2698663618942316E-2</v>
      </c>
      <c r="L63" s="1" t="str">
        <f t="shared" si="1"/>
        <v>2</v>
      </c>
      <c r="M63" s="1">
        <f t="shared" si="2"/>
        <v>9.3074413695200073E-2</v>
      </c>
      <c r="N63" s="1">
        <f t="shared" si="3"/>
        <v>1.4841591417787201</v>
      </c>
      <c r="O63" t="s">
        <v>320</v>
      </c>
    </row>
    <row r="64" spans="1:15" x14ac:dyDescent="0.25">
      <c r="A64" s="1" t="s">
        <v>6</v>
      </c>
      <c r="B64" s="1" t="s">
        <v>7</v>
      </c>
      <c r="C64" s="1" t="s">
        <v>118</v>
      </c>
      <c r="D64" s="1">
        <v>0.4</v>
      </c>
      <c r="E64" s="1">
        <v>1.0626993</v>
      </c>
      <c r="F64" s="1" t="s">
        <v>312</v>
      </c>
      <c r="G64" s="1" t="s">
        <v>318</v>
      </c>
      <c r="H64" s="1" t="s">
        <v>322</v>
      </c>
      <c r="I64" s="1" t="s">
        <v>320</v>
      </c>
      <c r="J64" s="1">
        <f t="shared" si="0"/>
        <v>6.0812180696756576E-2</v>
      </c>
      <c r="K64" s="1">
        <f>J64*D64</f>
        <v>2.4324872278702631E-2</v>
      </c>
      <c r="L64" s="1" t="str">
        <f t="shared" si="1"/>
        <v>1</v>
      </c>
      <c r="M64" s="1">
        <f t="shared" si="2"/>
        <v>3.6487308418053949E-2</v>
      </c>
      <c r="N64" s="1">
        <f t="shared" si="3"/>
        <v>0.58182447997893905</v>
      </c>
      <c r="O64" t="s">
        <v>322</v>
      </c>
    </row>
    <row r="65" spans="1:15" x14ac:dyDescent="0.25">
      <c r="A65" s="1" t="s">
        <v>6</v>
      </c>
      <c r="B65" s="1" t="s">
        <v>119</v>
      </c>
      <c r="C65" s="1" t="s">
        <v>120</v>
      </c>
      <c r="D65" s="1">
        <v>0.46500000000000002</v>
      </c>
      <c r="E65" s="1">
        <v>1.06</v>
      </c>
      <c r="F65" s="1" t="s">
        <v>313</v>
      </c>
      <c r="G65" s="1" t="s">
        <v>317</v>
      </c>
      <c r="H65" s="1" t="s">
        <v>316</v>
      </c>
      <c r="I65" s="1" t="s">
        <v>315</v>
      </c>
      <c r="J65" s="1">
        <f t="shared" si="0"/>
        <v>5.8268908123975824E-2</v>
      </c>
      <c r="K65" s="1">
        <f>J65*D65</f>
        <v>2.7095042277648758E-2</v>
      </c>
      <c r="L65" s="1" t="str">
        <f t="shared" si="1"/>
        <v>1</v>
      </c>
      <c r="M65" s="1">
        <f t="shared" si="2"/>
        <v>3.1173865846327066E-2</v>
      </c>
      <c r="N65" s="1">
        <f t="shared" si="3"/>
        <v>0.49709663637446866</v>
      </c>
      <c r="O65" t="s">
        <v>316</v>
      </c>
    </row>
    <row r="66" spans="1:15" x14ac:dyDescent="0.25">
      <c r="A66" s="1" t="s">
        <v>6</v>
      </c>
      <c r="B66" s="1" t="s">
        <v>121</v>
      </c>
      <c r="C66" s="1" t="s">
        <v>122</v>
      </c>
      <c r="D66" s="1">
        <v>0.74299999999999999</v>
      </c>
      <c r="E66" s="1">
        <v>1.0834235999999999</v>
      </c>
      <c r="F66" s="1" t="s">
        <v>310</v>
      </c>
      <c r="G66" s="1" t="s">
        <v>315</v>
      </c>
      <c r="H66" s="1" t="s">
        <v>316</v>
      </c>
      <c r="I66" s="1" t="s">
        <v>317</v>
      </c>
      <c r="J66" s="1">
        <f t="shared" si="0"/>
        <v>8.0126027279284681E-2</v>
      </c>
      <c r="K66" s="1">
        <f>J66*D66</f>
        <v>5.9533638268508521E-2</v>
      </c>
      <c r="L66" s="1" t="str">
        <f t="shared" si="1"/>
        <v>1</v>
      </c>
      <c r="M66" s="1">
        <f t="shared" si="2"/>
        <v>2.059238901077616E-2</v>
      </c>
      <c r="N66" s="1">
        <f t="shared" si="3"/>
        <v>0.32836502738005668</v>
      </c>
      <c r="O66" t="s">
        <v>316</v>
      </c>
    </row>
    <row r="67" spans="1:15" x14ac:dyDescent="0.25">
      <c r="A67" s="1" t="s">
        <v>6</v>
      </c>
      <c r="B67" s="1" t="s">
        <v>123</v>
      </c>
      <c r="C67" s="1" t="s">
        <v>124</v>
      </c>
      <c r="D67" s="1">
        <v>0.438</v>
      </c>
      <c r="E67" s="1">
        <v>1.0845986999999999</v>
      </c>
      <c r="F67" s="1" t="s">
        <v>312</v>
      </c>
      <c r="G67" s="1" t="s">
        <v>318</v>
      </c>
      <c r="H67" s="1" t="s">
        <v>322</v>
      </c>
      <c r="I67" s="1" t="s">
        <v>320</v>
      </c>
      <c r="J67" s="1">
        <f t="shared" ref="J67:J130" si="4">LN(E67)</f>
        <v>8.121005682554315E-2</v>
      </c>
      <c r="K67" s="1">
        <f>J67*D67</f>
        <v>3.5570004889587899E-2</v>
      </c>
      <c r="L67" s="1" t="str">
        <f t="shared" ref="L67:L130" si="5">IF($O67=$G67,"2",IF($O67=$H67,"1",IF($O67=$I67,"0","Error")))</f>
        <v>0</v>
      </c>
      <c r="M67" s="1">
        <f t="shared" ref="M67:M130" si="6">(J67*L67)-K67</f>
        <v>-3.5570004889587899E-2</v>
      </c>
      <c r="N67" s="1">
        <f t="shared" ref="N67:N130" si="7">M67/$K$177</f>
        <v>-0.56719721171574955</v>
      </c>
      <c r="O67" t="s">
        <v>320</v>
      </c>
    </row>
    <row r="68" spans="1:15" x14ac:dyDescent="0.25">
      <c r="A68" s="1" t="s">
        <v>6</v>
      </c>
      <c r="B68" s="1" t="s">
        <v>125</v>
      </c>
      <c r="C68" s="1" t="s">
        <v>126</v>
      </c>
      <c r="D68" s="1">
        <v>0.28100000000000003</v>
      </c>
      <c r="E68" s="1">
        <v>1.0669999999999999</v>
      </c>
      <c r="F68" s="1" t="s">
        <v>311</v>
      </c>
      <c r="G68" s="1" t="s">
        <v>320</v>
      </c>
      <c r="H68" s="1" t="s">
        <v>322</v>
      </c>
      <c r="I68" s="1" t="s">
        <v>318</v>
      </c>
      <c r="J68" s="1">
        <f t="shared" si="4"/>
        <v>6.4850972319616271E-2</v>
      </c>
      <c r="K68" s="1">
        <f>J68*D68</f>
        <v>1.8223123221812174E-2</v>
      </c>
      <c r="L68" s="1" t="str">
        <f t="shared" si="5"/>
        <v>2</v>
      </c>
      <c r="M68" s="1">
        <f t="shared" si="6"/>
        <v>0.11147882141742037</v>
      </c>
      <c r="N68" s="1">
        <f t="shared" si="7"/>
        <v>1.7776347478610477</v>
      </c>
      <c r="O68" t="s">
        <v>320</v>
      </c>
    </row>
    <row r="69" spans="1:15" x14ac:dyDescent="0.25">
      <c r="A69" s="1" t="s">
        <v>6</v>
      </c>
      <c r="B69" s="1" t="s">
        <v>7</v>
      </c>
      <c r="C69" s="1" t="s">
        <v>127</v>
      </c>
      <c r="D69" s="1">
        <v>0.223</v>
      </c>
      <c r="E69" s="1">
        <v>1.077</v>
      </c>
      <c r="F69" s="1" t="s">
        <v>313</v>
      </c>
      <c r="G69" s="1" t="s">
        <v>317</v>
      </c>
      <c r="H69" s="1" t="s">
        <v>316</v>
      </c>
      <c r="I69" s="1" t="s">
        <v>315</v>
      </c>
      <c r="J69" s="1">
        <f t="shared" si="4"/>
        <v>7.4179398174251468E-2</v>
      </c>
      <c r="K69" s="1">
        <f>J69*D69</f>
        <v>1.6542005792858076E-2</v>
      </c>
      <c r="L69" s="1" t="str">
        <f t="shared" si="5"/>
        <v>0</v>
      </c>
      <c r="M69" s="1">
        <f t="shared" si="6"/>
        <v>-1.6542005792858076E-2</v>
      </c>
      <c r="N69" s="1">
        <f t="shared" si="7"/>
        <v>-0.26377785415040411</v>
      </c>
      <c r="O69" t="s">
        <v>315</v>
      </c>
    </row>
    <row r="70" spans="1:15" x14ac:dyDescent="0.25">
      <c r="A70" s="1" t="s">
        <v>6</v>
      </c>
      <c r="B70" s="1" t="s">
        <v>128</v>
      </c>
      <c r="C70" s="1" t="s">
        <v>129</v>
      </c>
      <c r="D70" s="1">
        <v>0.14099999999999999</v>
      </c>
      <c r="E70" s="1">
        <v>1.0869565000000001</v>
      </c>
      <c r="F70" s="1" t="s">
        <v>313</v>
      </c>
      <c r="G70" s="1" t="s">
        <v>317</v>
      </c>
      <c r="H70" s="1" t="s">
        <v>323</v>
      </c>
      <c r="I70" s="1" t="s">
        <v>320</v>
      </c>
      <c r="J70" s="1">
        <f t="shared" si="4"/>
        <v>8.3381588939050955E-2</v>
      </c>
      <c r="K70" s="1">
        <f>J70*D70</f>
        <v>1.1756804040406183E-2</v>
      </c>
      <c r="L70" s="1" t="str">
        <f t="shared" si="5"/>
        <v>0</v>
      </c>
      <c r="M70" s="1">
        <f t="shared" si="6"/>
        <v>-1.1756804040406183E-2</v>
      </c>
      <c r="N70" s="1">
        <f t="shared" si="7"/>
        <v>-0.18747330766768708</v>
      </c>
      <c r="O70" t="s">
        <v>320</v>
      </c>
    </row>
    <row r="71" spans="1:15" x14ac:dyDescent="0.25">
      <c r="A71" s="1" t="s">
        <v>6</v>
      </c>
      <c r="B71" s="1" t="s">
        <v>130</v>
      </c>
      <c r="C71" s="1" t="s">
        <v>131</v>
      </c>
      <c r="D71" s="1">
        <v>0.16200000000000001</v>
      </c>
      <c r="E71" s="1">
        <v>1.081</v>
      </c>
      <c r="F71" s="1" t="s">
        <v>311</v>
      </c>
      <c r="G71" s="1" t="s">
        <v>320</v>
      </c>
      <c r="H71" s="1" t="s">
        <v>322</v>
      </c>
      <c r="I71" s="1" t="s">
        <v>318</v>
      </c>
      <c r="J71" s="1">
        <f t="shared" si="4"/>
        <v>7.7886538657071194E-2</v>
      </c>
      <c r="K71" s="1">
        <f>J71*D71</f>
        <v>1.2617619262445534E-2</v>
      </c>
      <c r="L71" s="1" t="str">
        <f t="shared" si="5"/>
        <v>0</v>
      </c>
      <c r="M71" s="1">
        <f t="shared" si="6"/>
        <v>-1.2617619262445534E-2</v>
      </c>
      <c r="N71" s="1">
        <f t="shared" si="7"/>
        <v>-0.20119981670975121</v>
      </c>
      <c r="O71" t="s">
        <v>318</v>
      </c>
    </row>
    <row r="72" spans="1:15" x14ac:dyDescent="0.25">
      <c r="A72" s="1" t="s">
        <v>6</v>
      </c>
      <c r="B72" s="1" t="s">
        <v>57</v>
      </c>
      <c r="C72" s="1" t="s">
        <v>58</v>
      </c>
      <c r="D72" s="1">
        <v>0.61599999999999999</v>
      </c>
      <c r="E72" s="1">
        <v>1.083</v>
      </c>
      <c r="F72" s="1" t="s">
        <v>313</v>
      </c>
      <c r="G72" s="1" t="s">
        <v>317</v>
      </c>
      <c r="H72" s="1" t="s">
        <v>319</v>
      </c>
      <c r="I72" s="1" t="s">
        <v>318</v>
      </c>
      <c r="J72" s="1">
        <f t="shared" si="4"/>
        <v>7.9734968018853519E-2</v>
      </c>
      <c r="K72" s="1">
        <f>J72*D72</f>
        <v>4.911674029961377E-2</v>
      </c>
      <c r="L72" s="1" t="str">
        <f t="shared" si="5"/>
        <v>2</v>
      </c>
      <c r="M72" s="1">
        <f t="shared" si="6"/>
        <v>0.11035319573809327</v>
      </c>
      <c r="N72" s="1">
        <f t="shared" si="7"/>
        <v>1.7596855867987486</v>
      </c>
      <c r="O72" t="s">
        <v>317</v>
      </c>
    </row>
    <row r="73" spans="1:15" x14ac:dyDescent="0.25">
      <c r="A73" s="1" t="s">
        <v>6</v>
      </c>
      <c r="B73" s="1" t="s">
        <v>13</v>
      </c>
      <c r="C73" s="1" t="s">
        <v>132</v>
      </c>
      <c r="D73" s="1">
        <v>0.497</v>
      </c>
      <c r="E73" s="1">
        <v>1.0752687000000001</v>
      </c>
      <c r="F73" s="1" t="s">
        <v>312</v>
      </c>
      <c r="G73" s="1" t="s">
        <v>318</v>
      </c>
      <c r="H73" s="1" t="s">
        <v>322</v>
      </c>
      <c r="I73" s="1" t="s">
        <v>320</v>
      </c>
      <c r="J73" s="1">
        <f t="shared" si="4"/>
        <v>7.2570583834829561E-2</v>
      </c>
      <c r="K73" s="1">
        <f>J73*D73</f>
        <v>3.6067580165910294E-2</v>
      </c>
      <c r="L73" s="1" t="str">
        <f t="shared" si="5"/>
        <v>1</v>
      </c>
      <c r="M73" s="1">
        <f t="shared" si="6"/>
        <v>3.6503003668919266E-2</v>
      </c>
      <c r="N73" s="1">
        <f t="shared" si="7"/>
        <v>0.58207475552867871</v>
      </c>
      <c r="O73" t="s">
        <v>322</v>
      </c>
    </row>
    <row r="74" spans="1:15" x14ac:dyDescent="0.25">
      <c r="A74" s="1" t="s">
        <v>6</v>
      </c>
      <c r="B74" s="1" t="s">
        <v>133</v>
      </c>
      <c r="C74" s="1" t="s">
        <v>134</v>
      </c>
      <c r="D74" s="1">
        <v>0.92030000000000001</v>
      </c>
      <c r="E74" s="1">
        <v>1.1454753</v>
      </c>
      <c r="F74" s="1" t="s">
        <v>310</v>
      </c>
      <c r="G74" s="1" t="s">
        <v>315</v>
      </c>
      <c r="H74" s="1" t="s">
        <v>316</v>
      </c>
      <c r="I74" s="1" t="s">
        <v>317</v>
      </c>
      <c r="J74" s="1">
        <f t="shared" si="4"/>
        <v>0.13581966004253285</v>
      </c>
      <c r="K74" s="1">
        <f>J74*D74</f>
        <v>0.12499483313714298</v>
      </c>
      <c r="L74" s="1" t="str">
        <f t="shared" si="5"/>
        <v>2</v>
      </c>
      <c r="M74" s="1">
        <f t="shared" si="6"/>
        <v>0.1466444869479227</v>
      </c>
      <c r="N74" s="1">
        <f t="shared" si="7"/>
        <v>2.33838438787215</v>
      </c>
      <c r="O74" t="s">
        <v>315</v>
      </c>
    </row>
    <row r="75" spans="1:15" x14ac:dyDescent="0.25">
      <c r="A75" s="1" t="s">
        <v>6</v>
      </c>
      <c r="B75" s="1" t="s">
        <v>135</v>
      </c>
      <c r="C75" s="1" t="s">
        <v>136</v>
      </c>
      <c r="D75" s="1">
        <v>0.372</v>
      </c>
      <c r="E75" s="1">
        <v>1.0706637999999999</v>
      </c>
      <c r="F75" s="1" t="s">
        <v>312</v>
      </c>
      <c r="G75" s="1" t="s">
        <v>318</v>
      </c>
      <c r="H75" s="1" t="s">
        <v>319</v>
      </c>
      <c r="I75" s="1" t="s">
        <v>317</v>
      </c>
      <c r="J75" s="1">
        <f t="shared" si="4"/>
        <v>6.8278829953294318E-2</v>
      </c>
      <c r="K75" s="1">
        <f>J75*D75</f>
        <v>2.5399724742625487E-2</v>
      </c>
      <c r="L75" s="1" t="str">
        <f t="shared" si="5"/>
        <v>1</v>
      </c>
      <c r="M75" s="1">
        <f t="shared" si="6"/>
        <v>4.287910521066883E-2</v>
      </c>
      <c r="N75" s="1">
        <f t="shared" si="7"/>
        <v>0.68374769674200631</v>
      </c>
      <c r="O75" t="s">
        <v>319</v>
      </c>
    </row>
    <row r="76" spans="1:15" x14ac:dyDescent="0.25">
      <c r="A76" s="1" t="s">
        <v>6</v>
      </c>
      <c r="B76" s="1" t="s">
        <v>137</v>
      </c>
      <c r="C76" s="1" t="s">
        <v>138</v>
      </c>
      <c r="D76" s="1">
        <v>0.23100000000000001</v>
      </c>
      <c r="E76" s="1">
        <v>1.0741137999999999</v>
      </c>
      <c r="F76" s="1" t="s">
        <v>312</v>
      </c>
      <c r="G76" s="1" t="s">
        <v>318</v>
      </c>
      <c r="H76" s="1" t="s">
        <v>322</v>
      </c>
      <c r="I76" s="1" t="s">
        <v>320</v>
      </c>
      <c r="J76" s="1">
        <f t="shared" si="4"/>
        <v>7.1495949505068518E-2</v>
      </c>
      <c r="K76" s="1">
        <f>J76*D76</f>
        <v>1.6515564335670828E-2</v>
      </c>
      <c r="L76" s="1" t="str">
        <f t="shared" si="5"/>
        <v>0</v>
      </c>
      <c r="M76" s="1">
        <f t="shared" si="6"/>
        <v>-1.6515564335670828E-2</v>
      </c>
      <c r="N76" s="1">
        <f t="shared" si="7"/>
        <v>-0.26335622022494187</v>
      </c>
      <c r="O76" t="s">
        <v>320</v>
      </c>
    </row>
    <row r="77" spans="1:15" x14ac:dyDescent="0.25">
      <c r="A77" s="1" t="s">
        <v>6</v>
      </c>
      <c r="B77" s="1" t="s">
        <v>7</v>
      </c>
      <c r="C77" s="1" t="s">
        <v>139</v>
      </c>
      <c r="D77" s="1">
        <v>0.67800000000000005</v>
      </c>
      <c r="E77" s="1">
        <v>1.0775862</v>
      </c>
      <c r="F77" s="1" t="s">
        <v>312</v>
      </c>
      <c r="G77" s="1" t="s">
        <v>318</v>
      </c>
      <c r="H77" s="1" t="s">
        <v>322</v>
      </c>
      <c r="I77" s="1" t="s">
        <v>320</v>
      </c>
      <c r="J77" s="1">
        <f t="shared" si="4"/>
        <v>7.4723539795936503E-2</v>
      </c>
      <c r="K77" s="1">
        <f>J77*D77</f>
        <v>5.0662559981644956E-2</v>
      </c>
      <c r="L77" s="1" t="str">
        <f t="shared" si="5"/>
        <v>1</v>
      </c>
      <c r="M77" s="1">
        <f t="shared" si="6"/>
        <v>2.4060979814291547E-2</v>
      </c>
      <c r="N77" s="1">
        <f t="shared" si="7"/>
        <v>0.38367497289296021</v>
      </c>
      <c r="O77" t="s">
        <v>322</v>
      </c>
    </row>
    <row r="78" spans="1:15" x14ac:dyDescent="0.25">
      <c r="A78" s="1" t="s">
        <v>6</v>
      </c>
      <c r="B78" s="1" t="s">
        <v>140</v>
      </c>
      <c r="C78" s="1" t="s">
        <v>141</v>
      </c>
      <c r="D78" s="1">
        <v>0.83099999999999996</v>
      </c>
      <c r="E78" s="1">
        <v>1.0900000000000001</v>
      </c>
      <c r="F78" s="1" t="s">
        <v>313</v>
      </c>
      <c r="G78" s="1" t="s">
        <v>317</v>
      </c>
      <c r="H78" s="1" t="s">
        <v>316</v>
      </c>
      <c r="I78" s="1" t="s">
        <v>315</v>
      </c>
      <c r="J78" s="1">
        <f t="shared" si="4"/>
        <v>8.6177696241052412E-2</v>
      </c>
      <c r="K78" s="1">
        <f>J78*D78</f>
        <v>7.1613665576314545E-2</v>
      </c>
      <c r="L78" s="1" t="str">
        <f t="shared" si="5"/>
        <v>2</v>
      </c>
      <c r="M78" s="1">
        <f t="shared" si="6"/>
        <v>0.10074172690579028</v>
      </c>
      <c r="N78" s="1">
        <f t="shared" si="7"/>
        <v>1.6064216685311725</v>
      </c>
      <c r="O78" t="s">
        <v>317</v>
      </c>
    </row>
    <row r="79" spans="1:15" x14ac:dyDescent="0.25">
      <c r="A79" s="1" t="s">
        <v>6</v>
      </c>
      <c r="B79" s="1" t="s">
        <v>40</v>
      </c>
      <c r="C79" s="1" t="s">
        <v>41</v>
      </c>
      <c r="D79" s="1">
        <v>0.439</v>
      </c>
      <c r="E79" s="1">
        <v>1.091</v>
      </c>
      <c r="F79" s="1" t="s">
        <v>311</v>
      </c>
      <c r="G79" s="1" t="s">
        <v>320</v>
      </c>
      <c r="H79" s="1" t="s">
        <v>321</v>
      </c>
      <c r="I79" s="1" t="s">
        <v>315</v>
      </c>
      <c r="J79" s="1">
        <f t="shared" si="4"/>
        <v>8.7094706850933734E-2</v>
      </c>
      <c r="K79" s="1">
        <f>J79*D79</f>
        <v>3.8234576307559907E-2</v>
      </c>
      <c r="L79" s="1" t="str">
        <f t="shared" si="5"/>
        <v>1</v>
      </c>
      <c r="M79" s="1">
        <f t="shared" si="6"/>
        <v>4.8860130543373827E-2</v>
      </c>
      <c r="N79" s="1">
        <f t="shared" si="7"/>
        <v>0.77912077589793782</v>
      </c>
      <c r="O79" t="s">
        <v>321</v>
      </c>
    </row>
    <row r="80" spans="1:15" x14ac:dyDescent="0.25">
      <c r="A80" s="1" t="s">
        <v>6</v>
      </c>
      <c r="B80" s="1" t="s">
        <v>142</v>
      </c>
      <c r="C80" s="1" t="s">
        <v>143</v>
      </c>
      <c r="D80" s="1">
        <v>0.33700000000000002</v>
      </c>
      <c r="E80" s="1">
        <v>1.069</v>
      </c>
      <c r="F80" s="1" t="s">
        <v>311</v>
      </c>
      <c r="G80" s="1" t="s">
        <v>320</v>
      </c>
      <c r="H80" s="1" t="s">
        <v>323</v>
      </c>
      <c r="I80" s="1" t="s">
        <v>317</v>
      </c>
      <c r="J80" s="1">
        <f t="shared" si="4"/>
        <v>6.6723632042908126E-2</v>
      </c>
      <c r="K80" s="1">
        <f>J80*D80</f>
        <v>2.2485863998460039E-2</v>
      </c>
      <c r="L80" s="1" t="str">
        <f t="shared" si="5"/>
        <v>2</v>
      </c>
      <c r="M80" s="1">
        <f t="shared" si="6"/>
        <v>0.11096140008735622</v>
      </c>
      <c r="N80" s="1">
        <f t="shared" si="7"/>
        <v>1.7693839776796654</v>
      </c>
      <c r="O80" t="s">
        <v>320</v>
      </c>
    </row>
    <row r="81" spans="1:15" x14ac:dyDescent="0.25">
      <c r="A81" s="1" t="s">
        <v>6</v>
      </c>
      <c r="B81" s="1" t="s">
        <v>38</v>
      </c>
      <c r="C81" s="1" t="s">
        <v>144</v>
      </c>
      <c r="D81" s="1">
        <v>0.88900000000000001</v>
      </c>
      <c r="E81" s="1">
        <v>1.125</v>
      </c>
      <c r="F81" s="1" t="s">
        <v>313</v>
      </c>
      <c r="G81" s="1" t="s">
        <v>317</v>
      </c>
      <c r="H81" s="1" t="s">
        <v>319</v>
      </c>
      <c r="I81" s="1" t="s">
        <v>318</v>
      </c>
      <c r="J81" s="1">
        <f t="shared" si="4"/>
        <v>0.11778303565638346</v>
      </c>
      <c r="K81" s="1">
        <f>J81*D81</f>
        <v>0.10470911869852489</v>
      </c>
      <c r="L81" s="1" t="str">
        <f t="shared" si="5"/>
        <v>2</v>
      </c>
      <c r="M81" s="1">
        <f t="shared" si="6"/>
        <v>0.13085695261424202</v>
      </c>
      <c r="N81" s="1">
        <f t="shared" si="7"/>
        <v>2.086637291358493</v>
      </c>
      <c r="O81" t="s">
        <v>317</v>
      </c>
    </row>
    <row r="82" spans="1:15" x14ac:dyDescent="0.25">
      <c r="A82" s="1" t="s">
        <v>6</v>
      </c>
      <c r="B82" s="1" t="s">
        <v>145</v>
      </c>
      <c r="C82" s="1" t="s">
        <v>146</v>
      </c>
      <c r="D82" s="1">
        <v>0.499</v>
      </c>
      <c r="E82" s="1">
        <v>1.0640000000000001</v>
      </c>
      <c r="F82" s="1" t="s">
        <v>311</v>
      </c>
      <c r="G82" s="1" t="s">
        <v>320</v>
      </c>
      <c r="H82" s="1" t="s">
        <v>322</v>
      </c>
      <c r="I82" s="1" t="s">
        <v>318</v>
      </c>
      <c r="J82" s="1">
        <f t="shared" si="4"/>
        <v>6.2035390919452697E-2</v>
      </c>
      <c r="K82" s="1">
        <f>J82*D82</f>
        <v>3.0955660068806897E-2</v>
      </c>
      <c r="L82" s="1" t="str">
        <f t="shared" si="5"/>
        <v>2</v>
      </c>
      <c r="M82" s="1">
        <f t="shared" si="6"/>
        <v>9.3115121770098494E-2</v>
      </c>
      <c r="N82" s="1">
        <f t="shared" si="7"/>
        <v>1.4848082703534384</v>
      </c>
      <c r="O82" t="s">
        <v>320</v>
      </c>
    </row>
    <row r="83" spans="1:15" x14ac:dyDescent="0.25">
      <c r="A83" s="1" t="s">
        <v>6</v>
      </c>
      <c r="B83" s="1" t="s">
        <v>147</v>
      </c>
      <c r="C83" s="1" t="s">
        <v>148</v>
      </c>
      <c r="D83" s="1">
        <v>0.311</v>
      </c>
      <c r="E83" s="1">
        <v>1.0680000000000001</v>
      </c>
      <c r="F83" s="1" t="s">
        <v>311</v>
      </c>
      <c r="G83" s="1" t="s">
        <v>320</v>
      </c>
      <c r="H83" s="1" t="s">
        <v>322</v>
      </c>
      <c r="I83" s="1" t="s">
        <v>318</v>
      </c>
      <c r="J83" s="1">
        <f t="shared" si="4"/>
        <v>6.5787740538003153E-2</v>
      </c>
      <c r="K83" s="1">
        <f>J83*D83</f>
        <v>2.0459987307318982E-2</v>
      </c>
      <c r="L83" s="1" t="str">
        <f t="shared" si="5"/>
        <v>1</v>
      </c>
      <c r="M83" s="1">
        <f t="shared" si="6"/>
        <v>4.5327753230684172E-2</v>
      </c>
      <c r="N83" s="1">
        <f t="shared" si="7"/>
        <v>0.72279369445095076</v>
      </c>
      <c r="O83" t="s">
        <v>322</v>
      </c>
    </row>
    <row r="84" spans="1:15" x14ac:dyDescent="0.25">
      <c r="A84" s="1" t="s">
        <v>6</v>
      </c>
      <c r="B84" s="1" t="s">
        <v>149</v>
      </c>
      <c r="C84" s="1" t="s">
        <v>150</v>
      </c>
      <c r="D84" s="1">
        <v>0.66600000000000004</v>
      </c>
      <c r="E84" s="1">
        <v>1.0626993</v>
      </c>
      <c r="F84" s="1" t="s">
        <v>310</v>
      </c>
      <c r="G84" s="1" t="s">
        <v>315</v>
      </c>
      <c r="H84" s="1" t="s">
        <v>316</v>
      </c>
      <c r="I84" s="1" t="s">
        <v>317</v>
      </c>
      <c r="J84" s="1">
        <f t="shared" si="4"/>
        <v>6.0812180696756576E-2</v>
      </c>
      <c r="K84" s="1">
        <f>J84*D84</f>
        <v>4.050091234403988E-2</v>
      </c>
      <c r="L84" s="1" t="str">
        <f t="shared" si="5"/>
        <v>2</v>
      </c>
      <c r="M84" s="1">
        <f t="shared" si="6"/>
        <v>8.1123449049473273E-2</v>
      </c>
      <c r="N84" s="1">
        <f t="shared" si="7"/>
        <v>1.2935897604865076</v>
      </c>
      <c r="O84" t="s">
        <v>315</v>
      </c>
    </row>
    <row r="85" spans="1:15" x14ac:dyDescent="0.25">
      <c r="A85" s="1" t="s">
        <v>6</v>
      </c>
      <c r="B85" s="1" t="s">
        <v>151</v>
      </c>
      <c r="C85" s="1" t="s">
        <v>152</v>
      </c>
      <c r="D85" s="1">
        <v>0.68600000000000005</v>
      </c>
      <c r="E85" s="1">
        <v>1.0787487</v>
      </c>
      <c r="F85" s="1" t="s">
        <v>310</v>
      </c>
      <c r="G85" s="1" t="s">
        <v>315</v>
      </c>
      <c r="H85" s="1" t="s">
        <v>316</v>
      </c>
      <c r="I85" s="1" t="s">
        <v>317</v>
      </c>
      <c r="J85" s="1">
        <f t="shared" si="4"/>
        <v>7.5801758316280901E-2</v>
      </c>
      <c r="K85" s="1">
        <f>J85*D85</f>
        <v>5.2000006204968703E-2</v>
      </c>
      <c r="L85" s="1" t="str">
        <f t="shared" si="5"/>
        <v>1</v>
      </c>
      <c r="M85" s="1">
        <f t="shared" si="6"/>
        <v>2.3801752111312198E-2</v>
      </c>
      <c r="N85" s="1">
        <f t="shared" si="7"/>
        <v>0.3795413431454871</v>
      </c>
      <c r="O85" t="s">
        <v>316</v>
      </c>
    </row>
    <row r="86" spans="1:15" x14ac:dyDescent="0.25">
      <c r="A86" s="1" t="s">
        <v>6</v>
      </c>
      <c r="B86" s="1" t="s">
        <v>153</v>
      </c>
      <c r="C86" s="1" t="s">
        <v>154</v>
      </c>
      <c r="D86" s="1">
        <v>0.32200000000000001</v>
      </c>
      <c r="E86" s="1">
        <v>1.0660000000000001</v>
      </c>
      <c r="F86" s="1" t="s">
        <v>310</v>
      </c>
      <c r="G86" s="1" t="s">
        <v>315</v>
      </c>
      <c r="H86" s="1" t="s">
        <v>324</v>
      </c>
      <c r="I86" s="1" t="s">
        <v>318</v>
      </c>
      <c r="J86" s="1">
        <f t="shared" si="4"/>
        <v>6.3913325743652855E-2</v>
      </c>
      <c r="K86" s="1">
        <f>J86*D86</f>
        <v>2.0580090889456219E-2</v>
      </c>
      <c r="L86" s="1" t="str">
        <f t="shared" si="5"/>
        <v>0</v>
      </c>
      <c r="M86" s="1">
        <f t="shared" si="6"/>
        <v>-2.0580090889456219E-2</v>
      </c>
      <c r="N86" s="1">
        <f t="shared" si="7"/>
        <v>-0.3281689222587989</v>
      </c>
      <c r="O86" t="s">
        <v>318</v>
      </c>
    </row>
    <row r="87" spans="1:15" x14ac:dyDescent="0.25">
      <c r="A87" s="1" t="s">
        <v>6</v>
      </c>
      <c r="B87" s="1" t="s">
        <v>155</v>
      </c>
      <c r="C87" s="1" t="s">
        <v>156</v>
      </c>
      <c r="D87" s="1">
        <v>0.66500000000000004</v>
      </c>
      <c r="E87" s="1">
        <v>1.0799136</v>
      </c>
      <c r="F87" s="1" t="s">
        <v>312</v>
      </c>
      <c r="G87" s="1" t="s">
        <v>318</v>
      </c>
      <c r="H87" s="1" t="s">
        <v>322</v>
      </c>
      <c r="I87" s="1" t="s">
        <v>320</v>
      </c>
      <c r="J87" s="1">
        <f t="shared" si="4"/>
        <v>7.6881037935957672E-2</v>
      </c>
      <c r="K87" s="1">
        <f>J87*D87</f>
        <v>5.1125890227411853E-2</v>
      </c>
      <c r="L87" s="1" t="str">
        <f t="shared" si="5"/>
        <v>0</v>
      </c>
      <c r="M87" s="1">
        <f t="shared" si="6"/>
        <v>-5.1125890227411853E-2</v>
      </c>
      <c r="N87" s="1">
        <f t="shared" si="7"/>
        <v>-0.8152504469281634</v>
      </c>
      <c r="O87" t="s">
        <v>320</v>
      </c>
    </row>
    <row r="88" spans="1:15" x14ac:dyDescent="0.25">
      <c r="A88" s="1" t="s">
        <v>6</v>
      </c>
      <c r="B88" s="1" t="s">
        <v>7</v>
      </c>
      <c r="C88" s="1" t="s">
        <v>157</v>
      </c>
      <c r="D88" s="1">
        <v>0.46</v>
      </c>
      <c r="E88" s="1">
        <v>1.0760000000000001</v>
      </c>
      <c r="F88" s="1" t="s">
        <v>313</v>
      </c>
      <c r="G88" s="1" t="s">
        <v>317</v>
      </c>
      <c r="H88" s="1" t="s">
        <v>319</v>
      </c>
      <c r="I88" s="1" t="s">
        <v>318</v>
      </c>
      <c r="J88" s="1">
        <f t="shared" si="4"/>
        <v>7.3250461739592737E-2</v>
      </c>
      <c r="K88" s="1">
        <f>J88*D88</f>
        <v>3.3695212400212664E-2</v>
      </c>
      <c r="L88" s="1" t="str">
        <f t="shared" si="5"/>
        <v>0</v>
      </c>
      <c r="M88" s="1">
        <f t="shared" si="6"/>
        <v>-3.3695212400212664E-2</v>
      </c>
      <c r="N88" s="1">
        <f t="shared" si="7"/>
        <v>-0.53730188064059037</v>
      </c>
      <c r="O88" t="s">
        <v>318</v>
      </c>
    </row>
    <row r="89" spans="1:15" x14ac:dyDescent="0.25">
      <c r="A89" s="1" t="s">
        <v>6</v>
      </c>
      <c r="B89" s="1" t="s">
        <v>36</v>
      </c>
      <c r="C89" s="1" t="s">
        <v>158</v>
      </c>
      <c r="D89" s="1">
        <v>0.376</v>
      </c>
      <c r="E89" s="1">
        <v>1.0964912</v>
      </c>
      <c r="F89" s="1" t="s">
        <v>312</v>
      </c>
      <c r="G89" s="1" t="s">
        <v>318</v>
      </c>
      <c r="H89" s="1" t="s">
        <v>322</v>
      </c>
      <c r="I89" s="1" t="s">
        <v>320</v>
      </c>
      <c r="J89" s="1">
        <f t="shared" si="4"/>
        <v>9.211526330780534E-2</v>
      </c>
      <c r="K89" s="1">
        <f>J89*D89</f>
        <v>3.4635339003734805E-2</v>
      </c>
      <c r="L89" s="1" t="str">
        <f t="shared" si="5"/>
        <v>0</v>
      </c>
      <c r="M89" s="1">
        <f t="shared" si="6"/>
        <v>-3.4635339003734805E-2</v>
      </c>
      <c r="N89" s="1">
        <f t="shared" si="7"/>
        <v>-0.55229308432000412</v>
      </c>
      <c r="O89" t="s">
        <v>320</v>
      </c>
    </row>
    <row r="90" spans="1:15" x14ac:dyDescent="0.25">
      <c r="A90" s="1" t="s">
        <v>6</v>
      </c>
      <c r="B90" s="1" t="s">
        <v>159</v>
      </c>
      <c r="C90" s="1" t="s">
        <v>160</v>
      </c>
      <c r="D90" s="1">
        <v>0.47399999999999998</v>
      </c>
      <c r="E90" s="1">
        <v>1.0680000000000001</v>
      </c>
      <c r="F90" s="1" t="s">
        <v>313</v>
      </c>
      <c r="G90" s="1" t="s">
        <v>317</v>
      </c>
      <c r="H90" s="1" t="s">
        <v>316</v>
      </c>
      <c r="I90" s="1" t="s">
        <v>315</v>
      </c>
      <c r="J90" s="1">
        <f t="shared" si="4"/>
        <v>6.5787740538003153E-2</v>
      </c>
      <c r="K90" s="1">
        <f>J90*D90</f>
        <v>3.1183389015013493E-2</v>
      </c>
      <c r="L90" s="1" t="str">
        <f t="shared" si="5"/>
        <v>2</v>
      </c>
      <c r="M90" s="1">
        <f t="shared" si="6"/>
        <v>0.10039209206099281</v>
      </c>
      <c r="N90" s="1">
        <f t="shared" si="7"/>
        <v>1.6008464118028316</v>
      </c>
      <c r="O90" t="s">
        <v>317</v>
      </c>
    </row>
    <row r="91" spans="1:15" x14ac:dyDescent="0.25">
      <c r="A91" s="1" t="s">
        <v>6</v>
      </c>
      <c r="B91" s="1" t="s">
        <v>161</v>
      </c>
      <c r="C91" s="1" t="s">
        <v>162</v>
      </c>
      <c r="D91" s="1">
        <v>0.25900000000000001</v>
      </c>
      <c r="E91" s="1">
        <v>1.0928960999999999</v>
      </c>
      <c r="F91" s="1" t="s">
        <v>312</v>
      </c>
      <c r="G91" s="1" t="s">
        <v>318</v>
      </c>
      <c r="H91" s="1" t="s">
        <v>324</v>
      </c>
      <c r="I91" s="1" t="s">
        <v>315</v>
      </c>
      <c r="J91" s="1">
        <f t="shared" si="4"/>
        <v>8.8831145206613324E-2</v>
      </c>
      <c r="K91" s="1">
        <f>J91*D91</f>
        <v>2.3007266608512853E-2</v>
      </c>
      <c r="L91" s="1" t="str">
        <f t="shared" si="5"/>
        <v>1</v>
      </c>
      <c r="M91" s="1">
        <f t="shared" si="6"/>
        <v>6.5823878598100474E-2</v>
      </c>
      <c r="N91" s="1">
        <f t="shared" si="7"/>
        <v>1.049623707420051</v>
      </c>
      <c r="O91" t="s">
        <v>324</v>
      </c>
    </row>
    <row r="92" spans="1:15" x14ac:dyDescent="0.25">
      <c r="A92" s="1" t="s">
        <v>6</v>
      </c>
      <c r="B92" s="1" t="s">
        <v>163</v>
      </c>
      <c r="C92" s="1" t="s">
        <v>164</v>
      </c>
      <c r="D92" s="1">
        <v>0.22900000000000001</v>
      </c>
      <c r="E92" s="1">
        <v>1.0718113</v>
      </c>
      <c r="F92" s="1" t="s">
        <v>310</v>
      </c>
      <c r="G92" s="1" t="s">
        <v>315</v>
      </c>
      <c r="H92" s="1" t="s">
        <v>316</v>
      </c>
      <c r="I92" s="1" t="s">
        <v>317</v>
      </c>
      <c r="J92" s="1">
        <f t="shared" si="4"/>
        <v>6.9350021034791612E-2</v>
      </c>
      <c r="K92" s="1">
        <f>J92*D92</f>
        <v>1.588115481696728E-2</v>
      </c>
      <c r="L92" s="1" t="str">
        <f t="shared" si="5"/>
        <v>1</v>
      </c>
      <c r="M92" s="1">
        <f t="shared" si="6"/>
        <v>5.3468866217824332E-2</v>
      </c>
      <c r="N92" s="1">
        <f t="shared" si="7"/>
        <v>0.85261140465094154</v>
      </c>
      <c r="O92" t="s">
        <v>316</v>
      </c>
    </row>
    <row r="93" spans="1:15" x14ac:dyDescent="0.25">
      <c r="A93" s="1" t="s">
        <v>6</v>
      </c>
      <c r="B93" s="1" t="s">
        <v>165</v>
      </c>
      <c r="C93" s="1" t="s">
        <v>166</v>
      </c>
      <c r="D93" s="1">
        <v>0.58199999999999996</v>
      </c>
      <c r="E93" s="1">
        <v>1.0649626999999999</v>
      </c>
      <c r="F93" s="1" t="s">
        <v>312</v>
      </c>
      <c r="G93" s="1" t="s">
        <v>318</v>
      </c>
      <c r="H93" s="1" t="s">
        <v>322</v>
      </c>
      <c r="I93" s="1" t="s">
        <v>320</v>
      </c>
      <c r="J93" s="1">
        <f t="shared" si="4"/>
        <v>6.2939775073873772E-2</v>
      </c>
      <c r="K93" s="1">
        <f>J93*D93</f>
        <v>3.6630949092994532E-2</v>
      </c>
      <c r="L93" s="1" t="str">
        <f t="shared" si="5"/>
        <v>1</v>
      </c>
      <c r="M93" s="1">
        <f t="shared" si="6"/>
        <v>2.630882598087924E-2</v>
      </c>
      <c r="N93" s="1">
        <f t="shared" si="7"/>
        <v>0.41951899602458725</v>
      </c>
      <c r="O93" t="s">
        <v>322</v>
      </c>
    </row>
    <row r="94" spans="1:15" x14ac:dyDescent="0.25">
      <c r="A94" s="1" t="s">
        <v>6</v>
      </c>
      <c r="B94" s="1" t="s">
        <v>167</v>
      </c>
      <c r="C94" s="1" t="s">
        <v>168</v>
      </c>
      <c r="D94" s="1">
        <v>0.27400000000000002</v>
      </c>
      <c r="E94" s="1">
        <v>1.0740000000000001</v>
      </c>
      <c r="F94" s="1" t="s">
        <v>311</v>
      </c>
      <c r="G94" s="1" t="s">
        <v>320</v>
      </c>
      <c r="H94" s="1" t="s">
        <v>322</v>
      </c>
      <c r="I94" s="1" t="s">
        <v>318</v>
      </c>
      <c r="J94" s="1">
        <f t="shared" si="4"/>
        <v>7.1389996086672999E-2</v>
      </c>
      <c r="K94" s="1">
        <f>J94*D94</f>
        <v>1.9560858927748403E-2</v>
      </c>
      <c r="L94" s="1" t="str">
        <f t="shared" si="5"/>
        <v>0</v>
      </c>
      <c r="M94" s="1">
        <f t="shared" si="6"/>
        <v>-1.9560858927748403E-2</v>
      </c>
      <c r="N94" s="1">
        <f t="shared" si="7"/>
        <v>-0.31191630917744756</v>
      </c>
      <c r="O94" t="s">
        <v>318</v>
      </c>
    </row>
    <row r="95" spans="1:15" x14ac:dyDescent="0.25">
      <c r="A95" s="1" t="s">
        <v>6</v>
      </c>
      <c r="B95" s="1" t="s">
        <v>7</v>
      </c>
      <c r="C95" s="1" t="s">
        <v>169</v>
      </c>
      <c r="D95" s="1">
        <v>0.52</v>
      </c>
      <c r="E95" s="1">
        <v>1.0669999999999999</v>
      </c>
      <c r="F95" s="1" t="s">
        <v>311</v>
      </c>
      <c r="G95" s="1" t="s">
        <v>320</v>
      </c>
      <c r="H95" s="1" t="s">
        <v>322</v>
      </c>
      <c r="I95" s="1" t="s">
        <v>318</v>
      </c>
      <c r="J95" s="1">
        <f t="shared" si="4"/>
        <v>6.4850972319616271E-2</v>
      </c>
      <c r="K95" s="1">
        <f>J95*D95</f>
        <v>3.3722505606200465E-2</v>
      </c>
      <c r="L95" s="1" t="str">
        <f t="shared" si="5"/>
        <v>1</v>
      </c>
      <c r="M95" s="1">
        <f t="shared" si="6"/>
        <v>3.1128466713415806E-2</v>
      </c>
      <c r="N95" s="1">
        <f t="shared" si="7"/>
        <v>0.49637270446381782</v>
      </c>
      <c r="O95" t="s">
        <v>322</v>
      </c>
    </row>
    <row r="96" spans="1:15" x14ac:dyDescent="0.25">
      <c r="A96" s="1" t="s">
        <v>6</v>
      </c>
      <c r="B96" s="1" t="s">
        <v>170</v>
      </c>
      <c r="C96" s="1" t="s">
        <v>171</v>
      </c>
      <c r="D96" s="1">
        <v>0.92800000000000005</v>
      </c>
      <c r="E96" s="1">
        <v>0.91668000000000005</v>
      </c>
      <c r="F96" s="1" t="s">
        <v>312</v>
      </c>
      <c r="G96" s="1" t="s">
        <v>318</v>
      </c>
      <c r="H96" s="1" t="s">
        <v>322</v>
      </c>
      <c r="I96" s="1" t="s">
        <v>320</v>
      </c>
      <c r="J96" s="1">
        <f t="shared" si="4"/>
        <v>-8.6996831640868355E-2</v>
      </c>
      <c r="K96" s="1">
        <f>J96*D96</f>
        <v>-8.0733059762725837E-2</v>
      </c>
      <c r="L96" s="1" t="str">
        <f t="shared" si="5"/>
        <v>2</v>
      </c>
      <c r="M96" s="1">
        <f t="shared" si="6"/>
        <v>-9.3260603519010873E-2</v>
      </c>
      <c r="N96" s="1">
        <f t="shared" si="7"/>
        <v>-1.4871281137887928</v>
      </c>
      <c r="O96" t="s">
        <v>318</v>
      </c>
    </row>
    <row r="97" spans="1:110" x14ac:dyDescent="0.25">
      <c r="A97" s="1" t="s">
        <v>6</v>
      </c>
      <c r="B97" s="1" t="s">
        <v>172</v>
      </c>
      <c r="C97" s="1" t="s">
        <v>173</v>
      </c>
      <c r="D97" s="1">
        <v>0.94599999999999995</v>
      </c>
      <c r="E97" s="1">
        <v>0.89959999999999996</v>
      </c>
      <c r="F97" s="1" t="s">
        <v>310</v>
      </c>
      <c r="G97" s="1" t="s">
        <v>315</v>
      </c>
      <c r="H97" s="1" t="s">
        <v>316</v>
      </c>
      <c r="I97" s="1" t="s">
        <v>317</v>
      </c>
      <c r="J97" s="1">
        <f t="shared" si="4"/>
        <v>-0.10580505889697649</v>
      </c>
      <c r="K97" s="1">
        <f>J97*D97</f>
        <v>-0.10009158571653975</v>
      </c>
      <c r="L97" s="1" t="str">
        <f t="shared" si="5"/>
        <v>2</v>
      </c>
      <c r="M97" s="1">
        <f t="shared" si="6"/>
        <v>-0.11151853207741322</v>
      </c>
      <c r="N97" s="1">
        <f t="shared" si="7"/>
        <v>-1.7782679717161822</v>
      </c>
      <c r="O97" t="s">
        <v>315</v>
      </c>
    </row>
    <row r="98" spans="1:110" x14ac:dyDescent="0.25">
      <c r="A98" s="1" t="s">
        <v>6</v>
      </c>
      <c r="B98" s="1" t="s">
        <v>174</v>
      </c>
      <c r="C98" s="1" t="s">
        <v>175</v>
      </c>
      <c r="D98" s="1">
        <v>0.39800000000000002</v>
      </c>
      <c r="E98" s="1">
        <v>1.0416399999999999</v>
      </c>
      <c r="F98" s="1" t="s">
        <v>312</v>
      </c>
      <c r="G98" s="1" t="s">
        <v>318</v>
      </c>
      <c r="H98" s="1" t="s">
        <v>319</v>
      </c>
      <c r="I98" s="1" t="s">
        <v>317</v>
      </c>
      <c r="J98" s="1">
        <f t="shared" si="4"/>
        <v>4.0796394192569439E-2</v>
      </c>
      <c r="K98" s="1">
        <f>J98*D98</f>
        <v>1.6236964888642638E-2</v>
      </c>
      <c r="L98" s="1" t="str">
        <f t="shared" si="5"/>
        <v>1</v>
      </c>
      <c r="M98" s="1">
        <f t="shared" si="6"/>
        <v>2.4559429303926801E-2</v>
      </c>
      <c r="N98" s="1">
        <f t="shared" si="7"/>
        <v>0.3916232192196008</v>
      </c>
      <c r="O98" t="s">
        <v>319</v>
      </c>
    </row>
    <row r="99" spans="1:110" x14ac:dyDescent="0.25">
      <c r="A99" s="1" t="s">
        <v>6</v>
      </c>
      <c r="B99" s="1" t="s">
        <v>176</v>
      </c>
      <c r="C99" s="1" t="s">
        <v>177</v>
      </c>
      <c r="D99" s="1">
        <v>0.75</v>
      </c>
      <c r="E99" s="1">
        <v>0.94942000000000004</v>
      </c>
      <c r="F99" s="1" t="s">
        <v>311</v>
      </c>
      <c r="G99" s="1" t="s">
        <v>320</v>
      </c>
      <c r="H99" s="1" t="s">
        <v>322</v>
      </c>
      <c r="I99" s="1" t="s">
        <v>318</v>
      </c>
      <c r="J99" s="1">
        <f t="shared" si="4"/>
        <v>-5.1904007150422198E-2</v>
      </c>
      <c r="K99" s="1">
        <f>J99*D99</f>
        <v>-3.8928005362816646E-2</v>
      </c>
      <c r="L99" s="1" t="str">
        <f t="shared" si="5"/>
        <v>2</v>
      </c>
      <c r="M99" s="1">
        <f t="shared" si="6"/>
        <v>-6.4880008938027756E-2</v>
      </c>
      <c r="N99" s="1">
        <f t="shared" si="7"/>
        <v>-1.0345728171804196</v>
      </c>
      <c r="O99" t="s">
        <v>320</v>
      </c>
    </row>
    <row r="100" spans="1:110" x14ac:dyDescent="0.25">
      <c r="A100" s="1" t="s">
        <v>6</v>
      </c>
      <c r="B100" s="1" t="s">
        <v>178</v>
      </c>
      <c r="C100" s="1" t="s">
        <v>179</v>
      </c>
      <c r="D100" s="1">
        <v>0.73799999999999999</v>
      </c>
      <c r="E100" s="1">
        <v>1.0566500000000001</v>
      </c>
      <c r="F100" s="1" t="s">
        <v>312</v>
      </c>
      <c r="G100" s="1" t="s">
        <v>318</v>
      </c>
      <c r="H100" s="1" t="s">
        <v>322</v>
      </c>
      <c r="I100" s="1" t="s">
        <v>320</v>
      </c>
      <c r="J100" s="1">
        <f t="shared" si="4"/>
        <v>5.5103526226024144E-2</v>
      </c>
      <c r="K100" s="1">
        <f>J100*D100</f>
        <v>4.0666402354805821E-2</v>
      </c>
      <c r="L100" s="1" t="str">
        <f t="shared" si="5"/>
        <v>2</v>
      </c>
      <c r="M100" s="1">
        <f t="shared" si="6"/>
        <v>6.9540650097242473E-2</v>
      </c>
      <c r="N100" s="1">
        <f t="shared" si="7"/>
        <v>1.1088911277491105</v>
      </c>
      <c r="O100" t="s">
        <v>318</v>
      </c>
    </row>
    <row r="101" spans="1:110" x14ac:dyDescent="0.25">
      <c r="A101" s="1" t="s">
        <v>6</v>
      </c>
      <c r="B101" s="1" t="s">
        <v>180</v>
      </c>
      <c r="C101" s="1" t="s">
        <v>181</v>
      </c>
      <c r="D101" s="1">
        <v>0.27700000000000002</v>
      </c>
      <c r="E101" s="1">
        <v>1.0541100000000001</v>
      </c>
      <c r="F101" s="1" t="s">
        <v>313</v>
      </c>
      <c r="G101" s="1" t="s">
        <v>317</v>
      </c>
      <c r="H101" s="1" t="s">
        <v>316</v>
      </c>
      <c r="I101" s="1" t="s">
        <v>315</v>
      </c>
      <c r="J101" s="1">
        <f t="shared" si="4"/>
        <v>5.269680899996896E-2</v>
      </c>
      <c r="K101" s="1">
        <f>J101*D101</f>
        <v>1.4597016092991404E-2</v>
      </c>
      <c r="L101" s="1" t="str">
        <f t="shared" si="5"/>
        <v>1</v>
      </c>
      <c r="M101" s="1">
        <f t="shared" si="6"/>
        <v>3.8099792906977556E-2</v>
      </c>
      <c r="N101" s="1">
        <f t="shared" si="7"/>
        <v>0.60753706306379784</v>
      </c>
      <c r="O101" t="s">
        <v>316</v>
      </c>
    </row>
    <row r="102" spans="1:110" x14ac:dyDescent="0.25">
      <c r="A102" s="1" t="s">
        <v>6</v>
      </c>
      <c r="B102" s="1" t="s">
        <v>182</v>
      </c>
      <c r="C102" s="1" t="s">
        <v>183</v>
      </c>
      <c r="D102" s="1">
        <v>0.34399999999999997</v>
      </c>
      <c r="E102" s="1">
        <v>1.0519000000000001</v>
      </c>
      <c r="F102" s="1" t="s">
        <v>310</v>
      </c>
      <c r="G102" s="1" t="s">
        <v>315</v>
      </c>
      <c r="H102" s="1" t="s">
        <v>316</v>
      </c>
      <c r="I102" s="1" t="s">
        <v>317</v>
      </c>
      <c r="J102" s="1">
        <f t="shared" si="4"/>
        <v>5.0598052763091435E-2</v>
      </c>
      <c r="K102" s="1">
        <f>J102*D102</f>
        <v>1.7405730150503451E-2</v>
      </c>
      <c r="L102" s="1" t="str">
        <f t="shared" si="5"/>
        <v>2</v>
      </c>
      <c r="M102" s="1">
        <f t="shared" si="6"/>
        <v>8.3790375375679418E-2</v>
      </c>
      <c r="N102" s="1">
        <f t="shared" si="7"/>
        <v>1.3361164112635011</v>
      </c>
      <c r="O102" t="s">
        <v>315</v>
      </c>
    </row>
    <row r="103" spans="1:110" x14ac:dyDescent="0.25">
      <c r="A103" s="1" t="s">
        <v>6</v>
      </c>
      <c r="B103" s="1" t="s">
        <v>184</v>
      </c>
      <c r="C103" s="1" t="s">
        <v>185</v>
      </c>
      <c r="D103" s="1">
        <v>0.45600000000000002</v>
      </c>
      <c r="E103" s="1">
        <v>0.95370999999999995</v>
      </c>
      <c r="F103" s="1" t="s">
        <v>313</v>
      </c>
      <c r="G103" s="1" t="s">
        <v>317</v>
      </c>
      <c r="H103" s="1" t="s">
        <v>316</v>
      </c>
      <c r="I103" s="1" t="s">
        <v>315</v>
      </c>
      <c r="J103" s="1">
        <f t="shared" si="4"/>
        <v>-4.7395636974629125E-2</v>
      </c>
      <c r="K103" s="1">
        <f>J103*D103</f>
        <v>-2.1612410460430883E-2</v>
      </c>
      <c r="L103" s="1" t="str">
        <f t="shared" si="5"/>
        <v>0</v>
      </c>
      <c r="M103" s="1">
        <f t="shared" si="6"/>
        <v>2.1612410460430883E-2</v>
      </c>
      <c r="N103" s="1">
        <f t="shared" si="7"/>
        <v>0.3446302295899043</v>
      </c>
      <c r="O103" t="s">
        <v>315</v>
      </c>
    </row>
    <row r="104" spans="1:110" x14ac:dyDescent="0.25">
      <c r="A104" s="1" t="s">
        <v>6</v>
      </c>
      <c r="B104" s="1" t="s">
        <v>186</v>
      </c>
      <c r="C104" s="1" t="s">
        <v>187</v>
      </c>
      <c r="D104" s="1">
        <v>0.77</v>
      </c>
      <c r="E104" s="1">
        <v>0.95304</v>
      </c>
      <c r="F104" s="1" t="s">
        <v>310</v>
      </c>
      <c r="G104" s="1" t="s">
        <v>315</v>
      </c>
      <c r="H104" s="1" t="s">
        <v>316</v>
      </c>
      <c r="I104" s="1" t="s">
        <v>317</v>
      </c>
      <c r="J104" s="1">
        <f t="shared" si="4"/>
        <v>-4.8098403491031338E-2</v>
      </c>
      <c r="K104" s="1">
        <f>J104*D104</f>
        <v>-3.7035770688094133E-2</v>
      </c>
      <c r="L104" s="1" t="str">
        <f t="shared" si="5"/>
        <v>2</v>
      </c>
      <c r="M104" s="1">
        <f t="shared" si="6"/>
        <v>-5.9161036293968544E-2</v>
      </c>
      <c r="N104" s="1">
        <f t="shared" si="7"/>
        <v>-0.94337841482770701</v>
      </c>
      <c r="O104" t="s">
        <v>315</v>
      </c>
    </row>
    <row r="105" spans="1:110" x14ac:dyDescent="0.25">
      <c r="A105" s="1" t="s">
        <v>6</v>
      </c>
      <c r="B105" s="1" t="s">
        <v>188</v>
      </c>
      <c r="C105" s="1" t="s">
        <v>189</v>
      </c>
      <c r="D105" s="1">
        <v>0.86299999999999999</v>
      </c>
      <c r="E105" s="1">
        <v>0.95150999999999997</v>
      </c>
      <c r="F105" s="1" t="s">
        <v>312</v>
      </c>
      <c r="G105" s="1" t="s">
        <v>318</v>
      </c>
      <c r="H105" s="1" t="s">
        <v>322</v>
      </c>
      <c r="I105" s="1" t="s">
        <v>320</v>
      </c>
      <c r="J105" s="1">
        <f t="shared" si="4"/>
        <v>-4.9705082579667263E-2</v>
      </c>
      <c r="K105" s="1">
        <f>J105*D105</f>
        <v>-4.289548626625285E-2</v>
      </c>
      <c r="L105" s="1" t="str">
        <f t="shared" si="5"/>
        <v>2</v>
      </c>
      <c r="M105" s="1">
        <f t="shared" si="6"/>
        <v>-5.6514678893081677E-2</v>
      </c>
      <c r="N105" s="1">
        <f t="shared" si="7"/>
        <v>-0.90117975492744529</v>
      </c>
      <c r="O105" t="s">
        <v>318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1:110" x14ac:dyDescent="0.25">
      <c r="A106" s="1" t="s">
        <v>6</v>
      </c>
      <c r="B106" s="1" t="s">
        <v>190</v>
      </c>
      <c r="C106" s="1" t="s">
        <v>191</v>
      </c>
      <c r="D106" s="1">
        <v>0.65400000000000003</v>
      </c>
      <c r="E106" s="1">
        <v>0.95820000000000005</v>
      </c>
      <c r="F106" s="1" t="s">
        <v>313</v>
      </c>
      <c r="G106" s="1" t="s">
        <v>317</v>
      </c>
      <c r="H106" s="1" t="s">
        <v>319</v>
      </c>
      <c r="I106" s="1" t="s">
        <v>318</v>
      </c>
      <c r="J106" s="1">
        <f t="shared" si="4"/>
        <v>-4.2698754533115245E-2</v>
      </c>
      <c r="K106" s="1">
        <f>J106*D106</f>
        <v>-2.7924985464657371E-2</v>
      </c>
      <c r="L106" s="1" t="str">
        <f t="shared" si="5"/>
        <v>2</v>
      </c>
      <c r="M106" s="1">
        <f t="shared" si="6"/>
        <v>-5.7472523601573122E-2</v>
      </c>
      <c r="N106" s="1">
        <f t="shared" si="7"/>
        <v>-0.91645349046949642</v>
      </c>
      <c r="O106" t="s">
        <v>317</v>
      </c>
    </row>
    <row r="107" spans="1:110" x14ac:dyDescent="0.25">
      <c r="A107" s="1" t="s">
        <v>6</v>
      </c>
      <c r="B107" s="1" t="s">
        <v>192</v>
      </c>
      <c r="C107" s="1" t="s">
        <v>193</v>
      </c>
      <c r="D107" s="1">
        <v>0.36399999999999999</v>
      </c>
      <c r="E107" s="1">
        <v>1.05728</v>
      </c>
      <c r="F107" s="1" t="s">
        <v>313</v>
      </c>
      <c r="G107" s="1" t="s">
        <v>317</v>
      </c>
      <c r="H107" s="1" t="s">
        <v>316</v>
      </c>
      <c r="I107" s="1" t="s">
        <v>315</v>
      </c>
      <c r="J107" s="1">
        <f t="shared" si="4"/>
        <v>5.5699572470366811E-2</v>
      </c>
      <c r="K107" s="1">
        <f>J107*D107</f>
        <v>2.027464437921352E-2</v>
      </c>
      <c r="L107" s="1" t="str">
        <f t="shared" si="5"/>
        <v>1</v>
      </c>
      <c r="M107" s="1">
        <f t="shared" si="6"/>
        <v>3.5424928091153288E-2</v>
      </c>
      <c r="N107" s="1">
        <f t="shared" si="7"/>
        <v>0.5648838255969626</v>
      </c>
      <c r="O107" t="s">
        <v>316</v>
      </c>
    </row>
    <row r="108" spans="1:110" x14ac:dyDescent="0.25">
      <c r="A108" s="1" t="s">
        <v>6</v>
      </c>
      <c r="B108" s="1" t="s">
        <v>13</v>
      </c>
      <c r="C108" s="1" t="s">
        <v>132</v>
      </c>
      <c r="D108" s="1">
        <v>0.497</v>
      </c>
      <c r="E108" s="1">
        <v>1.0752687000000001</v>
      </c>
      <c r="F108" s="1" t="s">
        <v>312</v>
      </c>
      <c r="G108" s="1" t="s">
        <v>318</v>
      </c>
      <c r="H108" s="1" t="s">
        <v>322</v>
      </c>
      <c r="I108" s="1" t="s">
        <v>320</v>
      </c>
      <c r="J108" s="1">
        <f t="shared" si="4"/>
        <v>7.2570583834829561E-2</v>
      </c>
      <c r="K108" s="1">
        <f>J108*D108</f>
        <v>3.6067580165910294E-2</v>
      </c>
      <c r="L108" s="1" t="str">
        <f t="shared" si="5"/>
        <v>1</v>
      </c>
      <c r="M108" s="1">
        <f t="shared" si="6"/>
        <v>3.6503003668919266E-2</v>
      </c>
      <c r="N108" s="1">
        <f t="shared" si="7"/>
        <v>0.58207475552867871</v>
      </c>
      <c r="O108" t="s">
        <v>322</v>
      </c>
    </row>
    <row r="109" spans="1:110" x14ac:dyDescent="0.25">
      <c r="A109" s="1" t="s">
        <v>6</v>
      </c>
      <c r="B109" s="1" t="s">
        <v>194</v>
      </c>
      <c r="C109" s="1" t="s">
        <v>195</v>
      </c>
      <c r="D109" s="1">
        <v>0.80100000000000005</v>
      </c>
      <c r="E109" s="1">
        <v>0.93613000000000002</v>
      </c>
      <c r="F109" s="1" t="s">
        <v>310</v>
      </c>
      <c r="G109" s="1" t="s">
        <v>315</v>
      </c>
      <c r="H109" s="1" t="s">
        <v>316</v>
      </c>
      <c r="I109" s="1" t="s">
        <v>317</v>
      </c>
      <c r="J109" s="1">
        <f t="shared" si="4"/>
        <v>-6.6000923259824859E-2</v>
      </c>
      <c r="K109" s="1">
        <f>J109*D109</f>
        <v>-5.2866739531119714E-2</v>
      </c>
      <c r="L109" s="1" t="str">
        <f t="shared" si="5"/>
        <v>2</v>
      </c>
      <c r="M109" s="1">
        <f t="shared" si="6"/>
        <v>-7.9135106988530005E-2</v>
      </c>
      <c r="N109" s="1">
        <f t="shared" si="7"/>
        <v>-1.2618837746030394</v>
      </c>
      <c r="O109" t="s">
        <v>315</v>
      </c>
    </row>
    <row r="110" spans="1:110" x14ac:dyDescent="0.25">
      <c r="A110" s="1" t="s">
        <v>6</v>
      </c>
      <c r="B110" s="1" t="s">
        <v>53</v>
      </c>
      <c r="C110" s="1" t="s">
        <v>196</v>
      </c>
      <c r="D110" s="1">
        <v>0.85099999999999998</v>
      </c>
      <c r="E110" s="1">
        <v>0.91961999999999999</v>
      </c>
      <c r="F110" s="1" t="s">
        <v>313</v>
      </c>
      <c r="G110" s="1" t="s">
        <v>317</v>
      </c>
      <c r="H110" s="1" t="s">
        <v>319</v>
      </c>
      <c r="I110" s="1" t="s">
        <v>318</v>
      </c>
      <c r="J110" s="1">
        <f t="shared" si="4"/>
        <v>-8.3794737743265763E-2</v>
      </c>
      <c r="K110" s="1">
        <f>J110*D110</f>
        <v>-7.1309321819519156E-2</v>
      </c>
      <c r="L110" s="1" t="str">
        <f t="shared" si="5"/>
        <v>2</v>
      </c>
      <c r="M110" s="1">
        <f t="shared" si="6"/>
        <v>-9.6280153667012369E-2</v>
      </c>
      <c r="N110" s="1">
        <f t="shared" si="7"/>
        <v>-1.5352776833460258</v>
      </c>
      <c r="O110" t="s">
        <v>317</v>
      </c>
    </row>
    <row r="111" spans="1:110" x14ac:dyDescent="0.25">
      <c r="A111" s="1" t="s">
        <v>6</v>
      </c>
      <c r="B111" s="1" t="s">
        <v>197</v>
      </c>
      <c r="C111" s="1" t="s">
        <v>198</v>
      </c>
      <c r="D111" s="1">
        <v>0.76900000000000002</v>
      </c>
      <c r="E111" s="1">
        <v>1.0634300000000001</v>
      </c>
      <c r="F111" s="1" t="s">
        <v>310</v>
      </c>
      <c r="G111" s="1" t="s">
        <v>315</v>
      </c>
      <c r="H111" s="1" t="s">
        <v>316</v>
      </c>
      <c r="I111" s="1" t="s">
        <v>317</v>
      </c>
      <c r="J111" s="1">
        <f t="shared" si="4"/>
        <v>6.1499533087571709E-2</v>
      </c>
      <c r="K111" s="1">
        <f>J111*D111</f>
        <v>4.7293140944342643E-2</v>
      </c>
      <c r="L111" s="1" t="str">
        <f t="shared" si="5"/>
        <v>2</v>
      </c>
      <c r="M111" s="1">
        <f t="shared" si="6"/>
        <v>7.5705925230800775E-2</v>
      </c>
      <c r="N111" s="1">
        <f t="shared" si="7"/>
        <v>1.2072022434228207</v>
      </c>
      <c r="O111" t="s">
        <v>315</v>
      </c>
    </row>
    <row r="112" spans="1:110" x14ac:dyDescent="0.25">
      <c r="A112" s="1" t="s">
        <v>6</v>
      </c>
      <c r="B112" s="1" t="s">
        <v>199</v>
      </c>
      <c r="C112" s="1" t="s">
        <v>200</v>
      </c>
      <c r="D112" s="1">
        <v>0.40200000000000002</v>
      </c>
      <c r="E112" s="1">
        <v>0.95704999999999996</v>
      </c>
      <c r="F112" s="1" t="s">
        <v>310</v>
      </c>
      <c r="G112" s="1" t="s">
        <v>315</v>
      </c>
      <c r="H112" s="1" t="s">
        <v>316</v>
      </c>
      <c r="I112" s="1" t="s">
        <v>317</v>
      </c>
      <c r="J112" s="1">
        <f t="shared" si="4"/>
        <v>-4.3899642290018366E-2</v>
      </c>
      <c r="K112" s="1">
        <f>J112*D112</f>
        <v>-1.7647656200587385E-2</v>
      </c>
      <c r="L112" s="1" t="str">
        <f t="shared" si="5"/>
        <v>2</v>
      </c>
      <c r="M112" s="1">
        <f t="shared" si="6"/>
        <v>-7.0151628379449354E-2</v>
      </c>
      <c r="N112" s="1">
        <f t="shared" si="7"/>
        <v>-1.1186337516020541</v>
      </c>
      <c r="O112" t="s">
        <v>315</v>
      </c>
    </row>
    <row r="113" spans="1:15" x14ac:dyDescent="0.25">
      <c r="A113" s="1" t="s">
        <v>6</v>
      </c>
      <c r="B113" s="1" t="s">
        <v>201</v>
      </c>
      <c r="C113" s="1" t="s">
        <v>202</v>
      </c>
      <c r="D113" s="1">
        <v>0.52400000000000002</v>
      </c>
      <c r="E113" s="1">
        <v>1.0440400000000001</v>
      </c>
      <c r="F113" s="1" t="s">
        <v>310</v>
      </c>
      <c r="G113" s="1" t="s">
        <v>315</v>
      </c>
      <c r="H113" s="1" t="s">
        <v>316</v>
      </c>
      <c r="I113" s="1" t="s">
        <v>317</v>
      </c>
      <c r="J113" s="1">
        <f t="shared" si="4"/>
        <v>4.3097802902722963E-2</v>
      </c>
      <c r="K113" s="1">
        <f>J113*D113</f>
        <v>2.2583248721026832E-2</v>
      </c>
      <c r="L113" s="1" t="str">
        <f t="shared" si="5"/>
        <v>0</v>
      </c>
      <c r="M113" s="1">
        <f t="shared" si="6"/>
        <v>-2.2583248721026832E-2</v>
      </c>
      <c r="N113" s="1">
        <f t="shared" si="7"/>
        <v>-0.36011115955171547</v>
      </c>
      <c r="O113" t="s">
        <v>317</v>
      </c>
    </row>
    <row r="114" spans="1:15" x14ac:dyDescent="0.25">
      <c r="A114" s="1" t="s">
        <v>6</v>
      </c>
      <c r="B114" s="1" t="s">
        <v>123</v>
      </c>
      <c r="C114" s="1" t="s">
        <v>124</v>
      </c>
      <c r="D114" s="1">
        <v>0.438</v>
      </c>
      <c r="E114" s="1">
        <v>1.0845986999999999</v>
      </c>
      <c r="F114" s="1" t="s">
        <v>312</v>
      </c>
      <c r="G114" s="1" t="s">
        <v>318</v>
      </c>
      <c r="H114" s="1" t="s">
        <v>322</v>
      </c>
      <c r="I114" s="1" t="s">
        <v>320</v>
      </c>
      <c r="J114" s="1">
        <f t="shared" si="4"/>
        <v>8.121005682554315E-2</v>
      </c>
      <c r="K114" s="1">
        <f>J114*D114</f>
        <v>3.5570004889587899E-2</v>
      </c>
      <c r="L114" s="1" t="str">
        <f t="shared" si="5"/>
        <v>0</v>
      </c>
      <c r="M114" s="1">
        <f t="shared" si="6"/>
        <v>-3.5570004889587899E-2</v>
      </c>
      <c r="N114" s="1">
        <f t="shared" si="7"/>
        <v>-0.56719721171574955</v>
      </c>
      <c r="O114" t="s">
        <v>320</v>
      </c>
    </row>
    <row r="115" spans="1:15" s="3" customFormat="1" x14ac:dyDescent="0.25">
      <c r="A115" s="2" t="s">
        <v>6</v>
      </c>
      <c r="B115" s="2" t="s">
        <v>203</v>
      </c>
      <c r="C115" s="2" t="s">
        <v>204</v>
      </c>
      <c r="D115" s="2">
        <v>0.94</v>
      </c>
      <c r="E115" s="2">
        <v>0.85094999999999998</v>
      </c>
      <c r="F115" s="2" t="s">
        <v>310</v>
      </c>
      <c r="G115" s="2" t="s">
        <v>315</v>
      </c>
      <c r="H115" s="2" t="s">
        <v>328</v>
      </c>
      <c r="I115" s="2" t="s">
        <v>320</v>
      </c>
      <c r="J115" s="1">
        <f t="shared" si="4"/>
        <v>-0.16140190654145117</v>
      </c>
      <c r="K115" s="1">
        <f>J115*D115</f>
        <v>-0.15171779214896408</v>
      </c>
      <c r="L115" s="1" t="str">
        <f t="shared" si="5"/>
        <v>2</v>
      </c>
      <c r="M115" s="1">
        <f t="shared" si="6"/>
        <v>-0.17108602093393827</v>
      </c>
      <c r="N115" s="1">
        <f t="shared" si="7"/>
        <v>-2.7281276552671403</v>
      </c>
      <c r="O115" t="s">
        <v>315</v>
      </c>
    </row>
    <row r="116" spans="1:15" x14ac:dyDescent="0.25">
      <c r="A116" s="1" t="s">
        <v>6</v>
      </c>
      <c r="B116" s="1" t="s">
        <v>205</v>
      </c>
      <c r="C116" s="1" t="s">
        <v>206</v>
      </c>
      <c r="D116" s="1">
        <v>0.49399999999999999</v>
      </c>
      <c r="E116" s="1">
        <v>1.0705800000000001</v>
      </c>
      <c r="F116" s="1" t="s">
        <v>313</v>
      </c>
      <c r="G116" s="1" t="s">
        <v>317</v>
      </c>
      <c r="H116" s="1" t="s">
        <v>316</v>
      </c>
      <c r="I116" s="1" t="s">
        <v>315</v>
      </c>
      <c r="J116" s="1">
        <f t="shared" si="4"/>
        <v>6.8200557689255412E-2</v>
      </c>
      <c r="K116" s="1">
        <f>J116*D116</f>
        <v>3.3691075498492172E-2</v>
      </c>
      <c r="L116" s="1" t="str">
        <f t="shared" si="5"/>
        <v>1</v>
      </c>
      <c r="M116" s="1">
        <f t="shared" si="6"/>
        <v>3.450948219076324E-2</v>
      </c>
      <c r="N116" s="1">
        <f t="shared" si="7"/>
        <v>0.55028617896211929</v>
      </c>
      <c r="O116" t="s">
        <v>316</v>
      </c>
    </row>
    <row r="117" spans="1:15" x14ac:dyDescent="0.25">
      <c r="A117" s="1" t="s">
        <v>6</v>
      </c>
      <c r="B117" s="1" t="s">
        <v>40</v>
      </c>
      <c r="C117" s="1" t="s">
        <v>41</v>
      </c>
      <c r="D117" s="1">
        <v>0.439</v>
      </c>
      <c r="E117" s="1">
        <v>1.091</v>
      </c>
      <c r="F117" s="1" t="s">
        <v>311</v>
      </c>
      <c r="G117" s="1" t="s">
        <v>320</v>
      </c>
      <c r="H117" s="1" t="s">
        <v>321</v>
      </c>
      <c r="I117" s="1" t="s">
        <v>315</v>
      </c>
      <c r="J117" s="1">
        <f t="shared" si="4"/>
        <v>8.7094706850933734E-2</v>
      </c>
      <c r="K117" s="1">
        <f>J117*D117</f>
        <v>3.8234576307559907E-2</v>
      </c>
      <c r="L117" s="1" t="str">
        <f t="shared" si="5"/>
        <v>1</v>
      </c>
      <c r="M117" s="1">
        <f t="shared" si="6"/>
        <v>4.8860130543373827E-2</v>
      </c>
      <c r="N117" s="1">
        <f t="shared" si="7"/>
        <v>0.77912077589793782</v>
      </c>
      <c r="O117" t="s">
        <v>321</v>
      </c>
    </row>
    <row r="118" spans="1:15" x14ac:dyDescent="0.25">
      <c r="A118" s="1" t="s">
        <v>6</v>
      </c>
      <c r="B118" s="1" t="s">
        <v>207</v>
      </c>
      <c r="C118" s="1" t="s">
        <v>208</v>
      </c>
      <c r="D118" s="1">
        <v>0.52600000000000002</v>
      </c>
      <c r="E118" s="1">
        <v>0.93454000000000004</v>
      </c>
      <c r="F118" s="1" t="s">
        <v>312</v>
      </c>
      <c r="G118" s="1" t="s">
        <v>318</v>
      </c>
      <c r="H118" s="1" t="s">
        <v>324</v>
      </c>
      <c r="I118" s="1" t="s">
        <v>315</v>
      </c>
      <c r="J118" s="1">
        <f t="shared" si="4"/>
        <v>-6.770084936425981E-2</v>
      </c>
      <c r="K118" s="1">
        <f>J118*D118</f>
        <v>-3.5610646765600662E-2</v>
      </c>
      <c r="L118" s="1" t="str">
        <f t="shared" si="5"/>
        <v>1</v>
      </c>
      <c r="M118" s="1">
        <f t="shared" si="6"/>
        <v>-3.2090202598659148E-2</v>
      </c>
      <c r="N118" s="1">
        <f t="shared" si="7"/>
        <v>-0.51170848848212924</v>
      </c>
      <c r="O118" t="s">
        <v>324</v>
      </c>
    </row>
    <row r="119" spans="1:15" x14ac:dyDescent="0.25">
      <c r="A119" s="1" t="s">
        <v>6</v>
      </c>
      <c r="B119" s="1" t="s">
        <v>140</v>
      </c>
      <c r="C119" s="1" t="s">
        <v>141</v>
      </c>
      <c r="D119" s="1">
        <v>0.83099999999999996</v>
      </c>
      <c r="E119" s="1">
        <v>1.0900000000000001</v>
      </c>
      <c r="F119" s="1" t="s">
        <v>313</v>
      </c>
      <c r="G119" s="1" t="s">
        <v>317</v>
      </c>
      <c r="H119" s="1" t="s">
        <v>316</v>
      </c>
      <c r="I119" s="1" t="s">
        <v>315</v>
      </c>
      <c r="J119" s="1">
        <f t="shared" si="4"/>
        <v>8.6177696241052412E-2</v>
      </c>
      <c r="K119" s="1">
        <f>J119*D119</f>
        <v>7.1613665576314545E-2</v>
      </c>
      <c r="L119" s="1" t="str">
        <f t="shared" si="5"/>
        <v>2</v>
      </c>
      <c r="M119" s="1">
        <f t="shared" si="6"/>
        <v>0.10074172690579028</v>
      </c>
      <c r="N119" s="1">
        <f t="shared" si="7"/>
        <v>1.6064216685311725</v>
      </c>
      <c r="O119" t="s">
        <v>317</v>
      </c>
    </row>
    <row r="120" spans="1:15" x14ac:dyDescent="0.25">
      <c r="A120" s="1" t="s">
        <v>6</v>
      </c>
      <c r="B120" s="1" t="s">
        <v>38</v>
      </c>
      <c r="C120" s="1" t="s">
        <v>144</v>
      </c>
      <c r="D120" s="1">
        <v>0.88900000000000001</v>
      </c>
      <c r="E120" s="1">
        <v>1.125</v>
      </c>
      <c r="F120" s="1" t="s">
        <v>313</v>
      </c>
      <c r="G120" s="1" t="s">
        <v>317</v>
      </c>
      <c r="H120" s="1" t="s">
        <v>319</v>
      </c>
      <c r="I120" s="1" t="s">
        <v>318</v>
      </c>
      <c r="J120" s="1">
        <f t="shared" si="4"/>
        <v>0.11778303565638346</v>
      </c>
      <c r="K120" s="1">
        <f>J120*D120</f>
        <v>0.10470911869852489</v>
      </c>
      <c r="L120" s="1" t="str">
        <f t="shared" si="5"/>
        <v>2</v>
      </c>
      <c r="M120" s="1">
        <f t="shared" si="6"/>
        <v>0.13085695261424202</v>
      </c>
      <c r="N120" s="1">
        <f t="shared" si="7"/>
        <v>2.086637291358493</v>
      </c>
      <c r="O120" t="s">
        <v>317</v>
      </c>
    </row>
    <row r="121" spans="1:15" x14ac:dyDescent="0.25">
      <c r="A121" s="1" t="s">
        <v>6</v>
      </c>
      <c r="B121" s="1" t="s">
        <v>51</v>
      </c>
      <c r="C121" s="1" t="s">
        <v>52</v>
      </c>
      <c r="D121" s="1">
        <v>0.28100000000000003</v>
      </c>
      <c r="E121" s="1">
        <v>1.0900000000000001</v>
      </c>
      <c r="F121" s="1" t="s">
        <v>312</v>
      </c>
      <c r="G121" s="1" t="s">
        <v>318</v>
      </c>
      <c r="H121" s="1" t="s">
        <v>322</v>
      </c>
      <c r="I121" s="1" t="s">
        <v>320</v>
      </c>
      <c r="J121" s="1">
        <f t="shared" si="4"/>
        <v>8.6177696241052412E-2</v>
      </c>
      <c r="K121" s="1">
        <f>J121*D121</f>
        <v>2.421593264373573E-2</v>
      </c>
      <c r="L121" s="1" t="str">
        <f t="shared" si="5"/>
        <v>0</v>
      </c>
      <c r="M121" s="1">
        <f t="shared" si="6"/>
        <v>-2.421593264373573E-2</v>
      </c>
      <c r="N121" s="1">
        <f t="shared" si="7"/>
        <v>-0.38614584162297644</v>
      </c>
      <c r="O121" t="s">
        <v>320</v>
      </c>
    </row>
    <row r="122" spans="1:15" x14ac:dyDescent="0.25">
      <c r="A122" s="1" t="s">
        <v>6</v>
      </c>
      <c r="B122" s="1" t="s">
        <v>159</v>
      </c>
      <c r="C122" s="1" t="s">
        <v>160</v>
      </c>
      <c r="D122" s="1">
        <v>0.47399999999999998</v>
      </c>
      <c r="E122" s="1">
        <v>1.0680000000000001</v>
      </c>
      <c r="F122" s="1" t="s">
        <v>313</v>
      </c>
      <c r="G122" s="1" t="s">
        <v>317</v>
      </c>
      <c r="H122" s="1" t="s">
        <v>316</v>
      </c>
      <c r="I122" s="1" t="s">
        <v>315</v>
      </c>
      <c r="J122" s="1">
        <f t="shared" si="4"/>
        <v>6.5787740538003153E-2</v>
      </c>
      <c r="K122" s="1">
        <f>J122*D122</f>
        <v>3.1183389015013493E-2</v>
      </c>
      <c r="L122" s="1" t="str">
        <f t="shared" si="5"/>
        <v>2</v>
      </c>
      <c r="M122" s="1">
        <f t="shared" si="6"/>
        <v>0.10039209206099281</v>
      </c>
      <c r="N122" s="1">
        <f t="shared" si="7"/>
        <v>1.6008464118028316</v>
      </c>
      <c r="O122" t="s">
        <v>317</v>
      </c>
    </row>
    <row r="123" spans="1:15" x14ac:dyDescent="0.25">
      <c r="A123" s="1" t="s">
        <v>6</v>
      </c>
      <c r="B123" s="1" t="s">
        <v>209</v>
      </c>
      <c r="C123" s="1" t="s">
        <v>210</v>
      </c>
      <c r="D123" s="1">
        <v>0.26400000000000001</v>
      </c>
      <c r="E123" s="1">
        <v>1.0551699999999999</v>
      </c>
      <c r="F123" s="1" t="s">
        <v>311</v>
      </c>
      <c r="G123" s="1" t="s">
        <v>320</v>
      </c>
      <c r="H123" s="1" t="s">
        <v>321</v>
      </c>
      <c r="I123" s="1" t="s">
        <v>315</v>
      </c>
      <c r="J123" s="1">
        <f t="shared" si="4"/>
        <v>5.3701891387545143E-2</v>
      </c>
      <c r="K123" s="1">
        <f>J123*D123</f>
        <v>1.4177299326311919E-2</v>
      </c>
      <c r="L123" s="1" t="str">
        <f t="shared" si="5"/>
        <v>0</v>
      </c>
      <c r="M123" s="1">
        <f t="shared" si="6"/>
        <v>-1.4177299326311919E-2</v>
      </c>
      <c r="N123" s="1">
        <f t="shared" si="7"/>
        <v>-0.22607038352973527</v>
      </c>
      <c r="O123" t="s">
        <v>315</v>
      </c>
    </row>
    <row r="124" spans="1:15" x14ac:dyDescent="0.25">
      <c r="A124" s="1" t="s">
        <v>6</v>
      </c>
      <c r="B124" s="1" t="s">
        <v>211</v>
      </c>
      <c r="C124" s="1" t="s">
        <v>212</v>
      </c>
      <c r="D124" s="1">
        <v>0.89400000000000002</v>
      </c>
      <c r="E124" s="1">
        <v>0.93193000000000004</v>
      </c>
      <c r="F124" s="1" t="s">
        <v>312</v>
      </c>
      <c r="G124" s="1" t="s">
        <v>318</v>
      </c>
      <c r="H124" s="1" t="s">
        <v>322</v>
      </c>
      <c r="I124" s="1" t="s">
        <v>320</v>
      </c>
      <c r="J124" s="1">
        <f t="shared" si="4"/>
        <v>-7.0497574413377367E-2</v>
      </c>
      <c r="K124" s="1">
        <f>J124*D124</f>
        <v>-6.3024831525559363E-2</v>
      </c>
      <c r="L124" s="1" t="str">
        <f t="shared" si="5"/>
        <v>2</v>
      </c>
      <c r="M124" s="1">
        <f t="shared" si="6"/>
        <v>-7.7970317301195372E-2</v>
      </c>
      <c r="N124" s="1">
        <f t="shared" si="7"/>
        <v>-1.2433101065661014</v>
      </c>
      <c r="O124" t="s">
        <v>318</v>
      </c>
    </row>
    <row r="125" spans="1:15" x14ac:dyDescent="0.25">
      <c r="A125" s="1" t="s">
        <v>6</v>
      </c>
      <c r="B125" s="1" t="s">
        <v>213</v>
      </c>
      <c r="C125" s="1" t="s">
        <v>214</v>
      </c>
      <c r="D125" s="1">
        <v>0.79800000000000004</v>
      </c>
      <c r="E125" s="1">
        <v>1.0567500000000001</v>
      </c>
      <c r="F125" s="1" t="s">
        <v>310</v>
      </c>
      <c r="G125" s="1" t="s">
        <v>315</v>
      </c>
      <c r="H125" s="1" t="s">
        <v>316</v>
      </c>
      <c r="I125" s="1" t="s">
        <v>317</v>
      </c>
      <c r="J125" s="1">
        <f t="shared" si="4"/>
        <v>5.5198160464762308E-2</v>
      </c>
      <c r="K125" s="1">
        <f>J125*D125</f>
        <v>4.4048132050880325E-2</v>
      </c>
      <c r="L125" s="1" t="str">
        <f t="shared" si="5"/>
        <v>1</v>
      </c>
      <c r="M125" s="1">
        <f t="shared" si="6"/>
        <v>1.1150028413881984E-2</v>
      </c>
      <c r="N125" s="1">
        <f t="shared" si="7"/>
        <v>0.1777976991157651</v>
      </c>
      <c r="O125" t="s">
        <v>316</v>
      </c>
    </row>
    <row r="126" spans="1:15" x14ac:dyDescent="0.25">
      <c r="A126" s="1" t="s">
        <v>6</v>
      </c>
      <c r="B126" s="1" t="s">
        <v>215</v>
      </c>
      <c r="C126" s="1" t="s">
        <v>216</v>
      </c>
      <c r="D126" s="1">
        <v>0.89</v>
      </c>
      <c r="E126" s="1">
        <v>1.0866499999999999</v>
      </c>
      <c r="F126" s="1" t="s">
        <v>313</v>
      </c>
      <c r="G126" s="1" t="s">
        <v>317</v>
      </c>
      <c r="H126" s="1" t="s">
        <v>316</v>
      </c>
      <c r="I126" s="1" t="s">
        <v>315</v>
      </c>
      <c r="J126" s="1">
        <f t="shared" si="4"/>
        <v>8.3099569169574117E-2</v>
      </c>
      <c r="K126" s="1">
        <f>J126*D126</f>
        <v>7.3958616560920967E-2</v>
      </c>
      <c r="L126" s="1" t="str">
        <f t="shared" si="5"/>
        <v>2</v>
      </c>
      <c r="M126" s="1">
        <f t="shared" si="6"/>
        <v>9.2240521778227266E-2</v>
      </c>
      <c r="N126" s="1">
        <f t="shared" si="7"/>
        <v>1.4708619501801401</v>
      </c>
      <c r="O126" t="s">
        <v>317</v>
      </c>
    </row>
    <row r="127" spans="1:15" x14ac:dyDescent="0.25">
      <c r="A127" s="1" t="s">
        <v>6</v>
      </c>
      <c r="B127" s="1" t="s">
        <v>153</v>
      </c>
      <c r="C127" s="1" t="s">
        <v>154</v>
      </c>
      <c r="D127" s="1">
        <v>0.32200000000000001</v>
      </c>
      <c r="E127" s="1">
        <v>1.0660000000000001</v>
      </c>
      <c r="F127" s="1" t="s">
        <v>310</v>
      </c>
      <c r="G127" s="1" t="s">
        <v>315</v>
      </c>
      <c r="H127" s="1" t="s">
        <v>324</v>
      </c>
      <c r="I127" s="1" t="s">
        <v>318</v>
      </c>
      <c r="J127" s="1">
        <f t="shared" si="4"/>
        <v>6.3913325743652855E-2</v>
      </c>
      <c r="K127" s="1">
        <f>J127*D127</f>
        <v>2.0580090889456219E-2</v>
      </c>
      <c r="L127" s="1" t="str">
        <f t="shared" si="5"/>
        <v>0</v>
      </c>
      <c r="M127" s="1">
        <f t="shared" si="6"/>
        <v>-2.0580090889456219E-2</v>
      </c>
      <c r="N127" s="1">
        <f t="shared" si="7"/>
        <v>-0.3281689222587989</v>
      </c>
      <c r="O127" t="s">
        <v>318</v>
      </c>
    </row>
    <row r="128" spans="1:15" x14ac:dyDescent="0.25">
      <c r="A128" s="1" t="s">
        <v>6</v>
      </c>
      <c r="B128" s="1" t="s">
        <v>217</v>
      </c>
      <c r="C128" s="1" t="s">
        <v>218</v>
      </c>
      <c r="D128" s="1">
        <v>0.61699999999999999</v>
      </c>
      <c r="E128" s="1">
        <v>1.0426899999999999</v>
      </c>
      <c r="F128" s="1" t="s">
        <v>311</v>
      </c>
      <c r="G128" s="1" t="s">
        <v>320</v>
      </c>
      <c r="H128" s="1" t="s">
        <v>322</v>
      </c>
      <c r="I128" s="1" t="s">
        <v>318</v>
      </c>
      <c r="J128" s="1">
        <f t="shared" si="4"/>
        <v>4.1803912281183631E-2</v>
      </c>
      <c r="K128" s="1">
        <f>J128*D128</f>
        <v>2.5793013877490299E-2</v>
      </c>
      <c r="L128" s="1" t="str">
        <f t="shared" si="5"/>
        <v>1</v>
      </c>
      <c r="M128" s="1">
        <f t="shared" si="6"/>
        <v>1.6010898403693331E-2</v>
      </c>
      <c r="N128" s="1">
        <f t="shared" si="7"/>
        <v>0.25530884687331895</v>
      </c>
      <c r="O128" t="s">
        <v>322</v>
      </c>
    </row>
    <row r="129" spans="1:15" x14ac:dyDescent="0.25">
      <c r="A129" s="1" t="s">
        <v>6</v>
      </c>
      <c r="B129" s="1" t="s">
        <v>219</v>
      </c>
      <c r="C129" s="1" t="s">
        <v>220</v>
      </c>
      <c r="D129" s="1">
        <v>8.5699999999999998E-2</v>
      </c>
      <c r="E129" s="1">
        <v>1.0757300000000001</v>
      </c>
      <c r="F129" s="1" t="s">
        <v>313</v>
      </c>
      <c r="G129" s="1" t="s">
        <v>317</v>
      </c>
      <c r="H129" s="1" t="s">
        <v>316</v>
      </c>
      <c r="I129" s="1" t="s">
        <v>315</v>
      </c>
      <c r="J129" s="1">
        <f t="shared" si="4"/>
        <v>7.2999500883521501E-2</v>
      </c>
      <c r="K129" s="1">
        <f>J129*D129</f>
        <v>6.2560572257177923E-3</v>
      </c>
      <c r="L129" s="1" t="str">
        <f t="shared" si="5"/>
        <v>0</v>
      </c>
      <c r="M129" s="1">
        <f t="shared" si="6"/>
        <v>-6.2560572257177923E-3</v>
      </c>
      <c r="N129" s="1">
        <f t="shared" si="7"/>
        <v>-9.9758721590729876E-2</v>
      </c>
      <c r="O129" t="s">
        <v>315</v>
      </c>
    </row>
    <row r="130" spans="1:15" x14ac:dyDescent="0.25">
      <c r="A130" s="1" t="s">
        <v>6</v>
      </c>
      <c r="B130" s="1" t="s">
        <v>221</v>
      </c>
      <c r="C130" s="1" t="s">
        <v>222</v>
      </c>
      <c r="D130" s="1">
        <v>0.95299999999999996</v>
      </c>
      <c r="E130" s="1">
        <v>1.10805</v>
      </c>
      <c r="F130" s="1" t="s">
        <v>313</v>
      </c>
      <c r="G130" s="1" t="s">
        <v>317</v>
      </c>
      <c r="H130" s="1" t="s">
        <v>316</v>
      </c>
      <c r="I130" s="1" t="s">
        <v>315</v>
      </c>
      <c r="J130" s="1">
        <f t="shared" si="4"/>
        <v>0.10260171366071939</v>
      </c>
      <c r="K130" s="1">
        <f>J130*D130</f>
        <v>9.7779433118665576E-2</v>
      </c>
      <c r="L130" s="1" t="str">
        <f t="shared" si="5"/>
        <v>2</v>
      </c>
      <c r="M130" s="1">
        <f t="shared" si="6"/>
        <v>0.10742399420277321</v>
      </c>
      <c r="N130" s="1">
        <f t="shared" si="7"/>
        <v>1.7129767109202028</v>
      </c>
      <c r="O130" t="s">
        <v>317</v>
      </c>
    </row>
    <row r="131" spans="1:15" x14ac:dyDescent="0.25">
      <c r="A131" s="1" t="s">
        <v>6</v>
      </c>
      <c r="B131" s="1" t="s">
        <v>223</v>
      </c>
      <c r="C131" s="1" t="s">
        <v>224</v>
      </c>
      <c r="D131" s="1">
        <v>0.85299999999999998</v>
      </c>
      <c r="E131" s="1">
        <v>0.94298999999999999</v>
      </c>
      <c r="F131" s="1" t="s">
        <v>312</v>
      </c>
      <c r="G131" s="1" t="s">
        <v>318</v>
      </c>
      <c r="H131" s="1" t="s">
        <v>322</v>
      </c>
      <c r="I131" s="1" t="s">
        <v>320</v>
      </c>
      <c r="J131" s="1">
        <f t="shared" ref="J131:J174" si="8">LN(E131)</f>
        <v>-5.869960085877781E-2</v>
      </c>
      <c r="K131" s="1">
        <f>J131*D131</f>
        <v>-5.0070759532537472E-2</v>
      </c>
      <c r="L131" s="1" t="str">
        <f t="shared" ref="L131:L174" si="9">IF($O131=$G131,"2",IF($O131=$H131,"1",IF($O131=$I131,"0","Error")))</f>
        <v>2</v>
      </c>
      <c r="M131" s="1">
        <f t="shared" ref="M131:M174" si="10">(J131*L131)-K131</f>
        <v>-6.7328442185018156E-2</v>
      </c>
      <c r="N131" s="1">
        <f t="shared" ref="N131:N174" si="11">M131/$K$177</f>
        <v>-1.0736153901313052</v>
      </c>
      <c r="O131" t="s">
        <v>318</v>
      </c>
    </row>
    <row r="132" spans="1:15" x14ac:dyDescent="0.25">
      <c r="A132" s="1" t="s">
        <v>6</v>
      </c>
      <c r="B132" s="1" t="s">
        <v>225</v>
      </c>
      <c r="C132" s="1" t="s">
        <v>226</v>
      </c>
      <c r="D132" s="1">
        <v>0.33400000000000002</v>
      </c>
      <c r="E132" s="1">
        <v>1.0418499999999999</v>
      </c>
      <c r="F132" s="1" t="s">
        <v>310</v>
      </c>
      <c r="G132" s="1" t="s">
        <v>315</v>
      </c>
      <c r="H132" s="1" t="s">
        <v>316</v>
      </c>
      <c r="I132" s="1" t="s">
        <v>317</v>
      </c>
      <c r="J132" s="1">
        <f t="shared" si="8"/>
        <v>4.0997979034072096E-2</v>
      </c>
      <c r="K132" s="1">
        <f>J132*D132</f>
        <v>1.3693324997380081E-2</v>
      </c>
      <c r="L132" s="1" t="str">
        <f t="shared" si="9"/>
        <v>2</v>
      </c>
      <c r="M132" s="1">
        <f t="shared" si="10"/>
        <v>6.8302633070764118E-2</v>
      </c>
      <c r="N132" s="1">
        <f t="shared" si="11"/>
        <v>1.0891497808571202</v>
      </c>
      <c r="O132" t="s">
        <v>315</v>
      </c>
    </row>
    <row r="133" spans="1:15" x14ac:dyDescent="0.25">
      <c r="A133" s="1" t="s">
        <v>6</v>
      </c>
      <c r="B133" s="1" t="s">
        <v>227</v>
      </c>
      <c r="C133" s="1" t="s">
        <v>228</v>
      </c>
      <c r="D133" s="1">
        <v>0.59899999999999998</v>
      </c>
      <c r="E133" s="1">
        <v>1.0427900000000001</v>
      </c>
      <c r="F133" s="1" t="s">
        <v>313</v>
      </c>
      <c r="G133" s="1" t="s">
        <v>317</v>
      </c>
      <c r="H133" s="1" t="s">
        <v>316</v>
      </c>
      <c r="I133" s="1" t="s">
        <v>315</v>
      </c>
      <c r="J133" s="1">
        <f t="shared" si="8"/>
        <v>4.1899813464677936E-2</v>
      </c>
      <c r="K133" s="1">
        <f>J133*D133</f>
        <v>2.5097988265342083E-2</v>
      </c>
      <c r="L133" s="1" t="str">
        <f t="shared" si="9"/>
        <v>1</v>
      </c>
      <c r="M133" s="1">
        <f t="shared" si="10"/>
        <v>1.6801825199335853E-2</v>
      </c>
      <c r="N133" s="1">
        <f t="shared" si="11"/>
        <v>0.26792091916715854</v>
      </c>
      <c r="O133" t="s">
        <v>316</v>
      </c>
    </row>
    <row r="134" spans="1:15" x14ac:dyDescent="0.25">
      <c r="A134" s="1" t="s">
        <v>6</v>
      </c>
      <c r="B134" s="1" t="s">
        <v>137</v>
      </c>
      <c r="C134" s="1" t="s">
        <v>138</v>
      </c>
      <c r="D134" s="1">
        <v>0.23100000000000001</v>
      </c>
      <c r="E134" s="1">
        <v>1.0741137999999999</v>
      </c>
      <c r="F134" s="1" t="s">
        <v>312</v>
      </c>
      <c r="G134" s="1" t="s">
        <v>318</v>
      </c>
      <c r="H134" s="1" t="s">
        <v>322</v>
      </c>
      <c r="I134" s="1" t="s">
        <v>320</v>
      </c>
      <c r="J134" s="1">
        <f t="shared" si="8"/>
        <v>7.1495949505068518E-2</v>
      </c>
      <c r="K134" s="1">
        <f>J134*D134</f>
        <v>1.6515564335670828E-2</v>
      </c>
      <c r="L134" s="1" t="str">
        <f t="shared" si="9"/>
        <v>0</v>
      </c>
      <c r="M134" s="1">
        <f t="shared" si="10"/>
        <v>-1.6515564335670828E-2</v>
      </c>
      <c r="N134" s="1">
        <f t="shared" si="11"/>
        <v>-0.26335622022494187</v>
      </c>
      <c r="O134" t="s">
        <v>320</v>
      </c>
    </row>
    <row r="135" spans="1:15" x14ac:dyDescent="0.25">
      <c r="A135" s="1" t="s">
        <v>6</v>
      </c>
      <c r="B135" s="1" t="s">
        <v>229</v>
      </c>
      <c r="C135" s="1" t="s">
        <v>230</v>
      </c>
      <c r="D135" s="1">
        <v>0.61499999999999999</v>
      </c>
      <c r="E135" s="1">
        <v>1.04112</v>
      </c>
      <c r="F135" s="1" t="s">
        <v>310</v>
      </c>
      <c r="G135" s="1" t="s">
        <v>315</v>
      </c>
      <c r="H135" s="1" t="s">
        <v>321</v>
      </c>
      <c r="I135" s="1" t="s">
        <v>320</v>
      </c>
      <c r="J135" s="1">
        <f t="shared" si="8"/>
        <v>4.0297056764536932E-2</v>
      </c>
      <c r="K135" s="1">
        <f>J135*D135</f>
        <v>2.4782689910190212E-2</v>
      </c>
      <c r="L135" s="1" t="str">
        <f t="shared" si="9"/>
        <v>1</v>
      </c>
      <c r="M135" s="1">
        <f t="shared" si="10"/>
        <v>1.551436685434672E-2</v>
      </c>
      <c r="N135" s="1">
        <f t="shared" si="11"/>
        <v>0.24739118391002995</v>
      </c>
      <c r="O135" t="s">
        <v>321</v>
      </c>
    </row>
    <row r="136" spans="1:15" x14ac:dyDescent="0.25">
      <c r="A136" s="1" t="s">
        <v>6</v>
      </c>
      <c r="B136" s="1" t="s">
        <v>231</v>
      </c>
      <c r="C136" s="1" t="s">
        <v>232</v>
      </c>
      <c r="D136" s="1">
        <v>0.56100000000000005</v>
      </c>
      <c r="E136" s="1">
        <v>1.0394600000000001</v>
      </c>
      <c r="F136" s="1" t="s">
        <v>312</v>
      </c>
      <c r="G136" s="1" t="s">
        <v>318</v>
      </c>
      <c r="H136" s="1" t="s">
        <v>322</v>
      </c>
      <c r="I136" s="1" t="s">
        <v>320</v>
      </c>
      <c r="J136" s="1">
        <f t="shared" si="8"/>
        <v>3.8701347537074895E-2</v>
      </c>
      <c r="K136" s="1">
        <f>J136*D136</f>
        <v>2.1711455968299018E-2</v>
      </c>
      <c r="L136" s="1" t="str">
        <f t="shared" si="9"/>
        <v>2</v>
      </c>
      <c r="M136" s="1">
        <f t="shared" si="10"/>
        <v>5.5691239105850776E-2</v>
      </c>
      <c r="N136" s="1">
        <f t="shared" si="11"/>
        <v>0.88804923237669087</v>
      </c>
      <c r="O136" t="s">
        <v>318</v>
      </c>
    </row>
    <row r="137" spans="1:15" x14ac:dyDescent="0.25">
      <c r="A137" s="1" t="s">
        <v>6</v>
      </c>
      <c r="B137" s="1" t="s">
        <v>233</v>
      </c>
      <c r="C137" s="1" t="s">
        <v>234</v>
      </c>
      <c r="D137" s="1">
        <v>0.80600000000000005</v>
      </c>
      <c r="E137" s="1">
        <v>0.94686000000000003</v>
      </c>
      <c r="F137" s="1" t="s">
        <v>313</v>
      </c>
      <c r="G137" s="1" t="s">
        <v>317</v>
      </c>
      <c r="H137" s="1" t="s">
        <v>323</v>
      </c>
      <c r="I137" s="1" t="s">
        <v>320</v>
      </c>
      <c r="J137" s="1">
        <f t="shared" si="8"/>
        <v>-5.4604031994040687E-2</v>
      </c>
      <c r="K137" s="1">
        <f>J137*D137</f>
        <v>-4.4010849787196799E-2</v>
      </c>
      <c r="L137" s="1" t="str">
        <f t="shared" si="9"/>
        <v>2</v>
      </c>
      <c r="M137" s="1">
        <f t="shared" si="10"/>
        <v>-6.5197214200884576E-2</v>
      </c>
      <c r="N137" s="1">
        <f t="shared" si="11"/>
        <v>-1.0396309536971964</v>
      </c>
      <c r="O137" t="s">
        <v>317</v>
      </c>
    </row>
    <row r="138" spans="1:15" x14ac:dyDescent="0.25">
      <c r="A138" s="1" t="s">
        <v>6</v>
      </c>
      <c r="B138" s="1" t="s">
        <v>235</v>
      </c>
      <c r="C138" s="1" t="s">
        <v>236</v>
      </c>
      <c r="D138" s="1">
        <v>0.96399999999999997</v>
      </c>
      <c r="E138" s="1">
        <v>0.89431000000000005</v>
      </c>
      <c r="F138" s="1" t="s">
        <v>310</v>
      </c>
      <c r="G138" s="1" t="s">
        <v>315</v>
      </c>
      <c r="H138" s="1" t="s">
        <v>321</v>
      </c>
      <c r="I138" s="1" t="s">
        <v>320</v>
      </c>
      <c r="J138" s="1">
        <f t="shared" si="8"/>
        <v>-0.11170280776251774</v>
      </c>
      <c r="K138" s="1">
        <f>J138*D138</f>
        <v>-0.1076815066830671</v>
      </c>
      <c r="L138" s="1" t="str">
        <f t="shared" si="9"/>
        <v>2</v>
      </c>
      <c r="M138" s="1">
        <f t="shared" si="10"/>
        <v>-0.11572410884196839</v>
      </c>
      <c r="N138" s="1">
        <f t="shared" si="11"/>
        <v>-1.8453298521380905</v>
      </c>
      <c r="O138" t="s">
        <v>315</v>
      </c>
    </row>
    <row r="139" spans="1:15" x14ac:dyDescent="0.25">
      <c r="A139" s="1" t="s">
        <v>6</v>
      </c>
      <c r="B139" s="1" t="s">
        <v>237</v>
      </c>
      <c r="C139" s="1" t="s">
        <v>238</v>
      </c>
      <c r="D139" s="1">
        <v>0.55400000000000005</v>
      </c>
      <c r="E139" s="1">
        <v>1.0382100000000001</v>
      </c>
      <c r="F139" s="1" t="s">
        <v>310</v>
      </c>
      <c r="G139" s="1" t="s">
        <v>315</v>
      </c>
      <c r="H139" s="1" t="s">
        <v>324</v>
      </c>
      <c r="I139" s="1" t="s">
        <v>318</v>
      </c>
      <c r="J139" s="1">
        <f t="shared" si="8"/>
        <v>3.7498076420084361E-2</v>
      </c>
      <c r="K139" s="1">
        <f>J139*D139</f>
        <v>2.0773934336726738E-2</v>
      </c>
      <c r="L139" s="1" t="str">
        <f t="shared" si="9"/>
        <v>2</v>
      </c>
      <c r="M139" s="1">
        <f t="shared" si="10"/>
        <v>5.4222218503441985E-2</v>
      </c>
      <c r="N139" s="1">
        <f t="shared" si="11"/>
        <v>0.8646243160117465</v>
      </c>
      <c r="O139" t="s">
        <v>315</v>
      </c>
    </row>
    <row r="140" spans="1:15" s="3" customFormat="1" x14ac:dyDescent="0.25">
      <c r="A140" s="2" t="s">
        <v>6</v>
      </c>
      <c r="B140" s="2" t="s">
        <v>116</v>
      </c>
      <c r="C140" s="2" t="s">
        <v>239</v>
      </c>
      <c r="D140" s="2">
        <v>0.96599999999999997</v>
      </c>
      <c r="E140" s="2">
        <v>0.89359999999999995</v>
      </c>
      <c r="F140" s="2" t="s">
        <v>312</v>
      </c>
      <c r="G140" s="2" t="s">
        <v>318</v>
      </c>
      <c r="H140" s="2" t="s">
        <v>329</v>
      </c>
      <c r="I140" s="2" t="s">
        <v>320</v>
      </c>
      <c r="J140" s="1">
        <f t="shared" si="8"/>
        <v>-0.11249703122714616</v>
      </c>
      <c r="K140" s="1">
        <f>J140*D140</f>
        <v>-0.10867213216542319</v>
      </c>
      <c r="L140" s="1" t="str">
        <f t="shared" si="9"/>
        <v>2</v>
      </c>
      <c r="M140" s="1">
        <f t="shared" si="10"/>
        <v>-0.11632193028886913</v>
      </c>
      <c r="N140" s="1">
        <f t="shared" si="11"/>
        <v>-1.8548626778669177</v>
      </c>
      <c r="O140" t="s">
        <v>318</v>
      </c>
    </row>
    <row r="141" spans="1:15" x14ac:dyDescent="0.25">
      <c r="A141" s="1" t="s">
        <v>6</v>
      </c>
      <c r="B141" s="1" t="s">
        <v>240</v>
      </c>
      <c r="C141" s="1" t="s">
        <v>241</v>
      </c>
      <c r="D141" s="1">
        <v>0.84</v>
      </c>
      <c r="E141" s="1">
        <v>0.94572999999999996</v>
      </c>
      <c r="F141" s="1" t="s">
        <v>311</v>
      </c>
      <c r="G141" s="1" t="s">
        <v>320</v>
      </c>
      <c r="H141" s="1" t="s">
        <v>322</v>
      </c>
      <c r="I141" s="1" t="s">
        <v>318</v>
      </c>
      <c r="J141" s="1">
        <f t="shared" si="8"/>
        <v>-5.5798162930246531E-2</v>
      </c>
      <c r="K141" s="1">
        <f>J141*D141</f>
        <v>-4.6870456861407082E-2</v>
      </c>
      <c r="L141" s="1" t="str">
        <f t="shared" si="9"/>
        <v>2</v>
      </c>
      <c r="M141" s="1">
        <f t="shared" si="10"/>
        <v>-6.4725868999085973E-2</v>
      </c>
      <c r="N141" s="1">
        <f t="shared" si="11"/>
        <v>-1.032114910754677</v>
      </c>
      <c r="O141" t="s">
        <v>320</v>
      </c>
    </row>
    <row r="142" spans="1:15" x14ac:dyDescent="0.25">
      <c r="A142" s="1" t="s">
        <v>6</v>
      </c>
      <c r="B142" s="1" t="s">
        <v>242</v>
      </c>
      <c r="C142" s="1" t="s">
        <v>243</v>
      </c>
      <c r="D142" s="1">
        <v>0.76900000000000002</v>
      </c>
      <c r="E142" s="1">
        <v>0.95848999999999995</v>
      </c>
      <c r="F142" s="1" t="s">
        <v>310</v>
      </c>
      <c r="G142" s="1" t="s">
        <v>315</v>
      </c>
      <c r="H142" s="1" t="s">
        <v>316</v>
      </c>
      <c r="I142" s="1" t="s">
        <v>317</v>
      </c>
      <c r="J142" s="1">
        <f t="shared" si="8"/>
        <v>-4.2396149519041151E-2</v>
      </c>
      <c r="K142" s="1">
        <f>J142*D142</f>
        <v>-3.2602638980142644E-2</v>
      </c>
      <c r="L142" s="1" t="str">
        <f t="shared" si="9"/>
        <v>2</v>
      </c>
      <c r="M142" s="1">
        <f t="shared" si="10"/>
        <v>-5.2189660057939659E-2</v>
      </c>
      <c r="N142" s="1">
        <f t="shared" si="11"/>
        <v>-0.83221325825348114</v>
      </c>
      <c r="O142" t="s">
        <v>315</v>
      </c>
    </row>
    <row r="143" spans="1:15" x14ac:dyDescent="0.25">
      <c r="A143" s="1" t="s">
        <v>6</v>
      </c>
      <c r="B143" s="1" t="s">
        <v>244</v>
      </c>
      <c r="C143" s="1" t="s">
        <v>245</v>
      </c>
      <c r="D143" s="1">
        <v>0.48299999999999998</v>
      </c>
      <c r="E143" s="1">
        <v>0.96531999999999996</v>
      </c>
      <c r="F143" s="1" t="s">
        <v>312</v>
      </c>
      <c r="G143" s="1" t="s">
        <v>318</v>
      </c>
      <c r="H143" s="1" t="s">
        <v>319</v>
      </c>
      <c r="I143" s="1" t="s">
        <v>317</v>
      </c>
      <c r="J143" s="1">
        <f t="shared" si="8"/>
        <v>-3.5295626394724625E-2</v>
      </c>
      <c r="K143" s="1">
        <f>J143*D143</f>
        <v>-1.7047787548651994E-2</v>
      </c>
      <c r="L143" s="1" t="str">
        <f t="shared" si="9"/>
        <v>1</v>
      </c>
      <c r="M143" s="1">
        <f t="shared" si="10"/>
        <v>-1.8247838846072631E-2</v>
      </c>
      <c r="N143" s="1">
        <f t="shared" si="11"/>
        <v>-0.29097896796636202</v>
      </c>
      <c r="O143" t="s">
        <v>319</v>
      </c>
    </row>
    <row r="144" spans="1:15" s="3" customFormat="1" x14ac:dyDescent="0.25">
      <c r="A144" s="2" t="s">
        <v>6</v>
      </c>
      <c r="B144" s="2" t="s">
        <v>246</v>
      </c>
      <c r="C144" s="2" t="s">
        <v>247</v>
      </c>
      <c r="D144" s="2">
        <v>0.98499999999999999</v>
      </c>
      <c r="E144" s="2">
        <v>0.84409000000000001</v>
      </c>
      <c r="F144" s="2" t="s">
        <v>313</v>
      </c>
      <c r="G144" s="2" t="s">
        <v>317</v>
      </c>
      <c r="H144" s="2" t="s">
        <v>316</v>
      </c>
      <c r="I144" s="2" t="s">
        <v>315</v>
      </c>
      <c r="J144" s="1">
        <f t="shared" si="8"/>
        <v>-0.16949615500020493</v>
      </c>
      <c r="K144" s="1">
        <f>J144*D144</f>
        <v>-0.16695371267520184</v>
      </c>
      <c r="L144" s="1" t="str">
        <f t="shared" si="9"/>
        <v>2</v>
      </c>
      <c r="M144" s="1">
        <f t="shared" si="10"/>
        <v>-0.17203859732520801</v>
      </c>
      <c r="N144" s="1">
        <f t="shared" si="11"/>
        <v>-2.7433173825317718</v>
      </c>
      <c r="O144" t="s">
        <v>317</v>
      </c>
    </row>
    <row r="145" spans="1:15" x14ac:dyDescent="0.25">
      <c r="A145" s="1" t="s">
        <v>6</v>
      </c>
      <c r="B145" s="1" t="s">
        <v>248</v>
      </c>
      <c r="C145" s="1" t="s">
        <v>249</v>
      </c>
      <c r="D145" s="1">
        <v>0.93600000000000005</v>
      </c>
      <c r="E145" s="1">
        <v>1.0839399999999999</v>
      </c>
      <c r="F145" s="1" t="s">
        <v>313</v>
      </c>
      <c r="G145" s="1" t="s">
        <v>317</v>
      </c>
      <c r="H145" s="1" t="s">
        <v>319</v>
      </c>
      <c r="I145" s="1" t="s">
        <v>318</v>
      </c>
      <c r="J145" s="1">
        <f t="shared" si="8"/>
        <v>8.0602550932050432E-2</v>
      </c>
      <c r="K145" s="1">
        <f>J145*D145</f>
        <v>7.544398767239921E-2</v>
      </c>
      <c r="L145" s="1" t="str">
        <f t="shared" si="9"/>
        <v>2</v>
      </c>
      <c r="M145" s="1">
        <f t="shared" si="10"/>
        <v>8.5761114191701654E-2</v>
      </c>
      <c r="N145" s="1">
        <f t="shared" si="11"/>
        <v>1.3675416968359249</v>
      </c>
      <c r="O145" t="s">
        <v>317</v>
      </c>
    </row>
    <row r="146" spans="1:15" x14ac:dyDescent="0.25">
      <c r="A146" s="1" t="s">
        <v>6</v>
      </c>
      <c r="B146" s="1" t="s">
        <v>250</v>
      </c>
      <c r="C146" s="1" t="s">
        <v>251</v>
      </c>
      <c r="D146" s="1">
        <v>0.89700000000000002</v>
      </c>
      <c r="E146" s="1">
        <v>1.06897</v>
      </c>
      <c r="F146" s="1" t="s">
        <v>310</v>
      </c>
      <c r="G146" s="1" t="s">
        <v>315</v>
      </c>
      <c r="H146" s="1" t="s">
        <v>316</v>
      </c>
      <c r="I146" s="1" t="s">
        <v>317</v>
      </c>
      <c r="J146" s="1">
        <f t="shared" si="8"/>
        <v>6.6695568038266387E-2</v>
      </c>
      <c r="K146" s="1">
        <f>J146*D146</f>
        <v>5.9825924530324953E-2</v>
      </c>
      <c r="L146" s="1" t="str">
        <f t="shared" si="9"/>
        <v>2</v>
      </c>
      <c r="M146" s="1">
        <f t="shared" si="10"/>
        <v>7.356521154620782E-2</v>
      </c>
      <c r="N146" s="1">
        <f t="shared" si="11"/>
        <v>1.1730665485655423</v>
      </c>
      <c r="O146" t="s">
        <v>315</v>
      </c>
    </row>
    <row r="147" spans="1:15" x14ac:dyDescent="0.25">
      <c r="A147" s="1" t="s">
        <v>6</v>
      </c>
      <c r="B147" s="1" t="s">
        <v>252</v>
      </c>
      <c r="C147" s="1" t="s">
        <v>253</v>
      </c>
      <c r="D147" s="1">
        <v>0.56299999999999994</v>
      </c>
      <c r="E147" s="1">
        <v>0.96367999999999998</v>
      </c>
      <c r="F147" s="1" t="s">
        <v>312</v>
      </c>
      <c r="G147" s="1" t="s">
        <v>318</v>
      </c>
      <c r="H147" s="1" t="s">
        <v>322</v>
      </c>
      <c r="I147" s="1" t="s">
        <v>320</v>
      </c>
      <c r="J147" s="1">
        <f t="shared" si="8"/>
        <v>-3.6995989686726127E-2</v>
      </c>
      <c r="K147" s="1">
        <f>J147*D147</f>
        <v>-2.0828742193626806E-2</v>
      </c>
      <c r="L147" s="1" t="str">
        <f t="shared" si="9"/>
        <v>0</v>
      </c>
      <c r="M147" s="1">
        <f t="shared" si="10"/>
        <v>2.0828742193626806E-2</v>
      </c>
      <c r="N147" s="1">
        <f t="shared" si="11"/>
        <v>0.33213390137119497</v>
      </c>
      <c r="O147" t="s">
        <v>320</v>
      </c>
    </row>
    <row r="148" spans="1:15" x14ac:dyDescent="0.25">
      <c r="A148" s="1" t="s">
        <v>6</v>
      </c>
      <c r="B148" s="1" t="s">
        <v>254</v>
      </c>
      <c r="C148" s="1" t="s">
        <v>255</v>
      </c>
      <c r="D148" s="1">
        <v>0.90100000000000002</v>
      </c>
      <c r="E148" s="1">
        <v>0.94298999999999999</v>
      </c>
      <c r="F148" s="1" t="s">
        <v>313</v>
      </c>
      <c r="G148" s="1" t="s">
        <v>317</v>
      </c>
      <c r="H148" s="1" t="s">
        <v>319</v>
      </c>
      <c r="I148" s="1" t="s">
        <v>318</v>
      </c>
      <c r="J148" s="1">
        <f t="shared" si="8"/>
        <v>-5.869960085877781E-2</v>
      </c>
      <c r="K148" s="1">
        <f>J148*D148</f>
        <v>-5.2888340373758808E-2</v>
      </c>
      <c r="L148" s="1" t="str">
        <f t="shared" si="9"/>
        <v>2</v>
      </c>
      <c r="M148" s="1">
        <f t="shared" si="10"/>
        <v>-6.4510861343796813E-2</v>
      </c>
      <c r="N148" s="1">
        <f t="shared" si="11"/>
        <v>-1.0286864112940752</v>
      </c>
      <c r="O148" t="s">
        <v>317</v>
      </c>
    </row>
    <row r="149" spans="1:15" x14ac:dyDescent="0.25">
      <c r="A149" s="1" t="s">
        <v>6</v>
      </c>
      <c r="B149" s="1" t="s">
        <v>256</v>
      </c>
      <c r="C149" s="1" t="s">
        <v>257</v>
      </c>
      <c r="D149" s="1">
        <v>0.65900000000000003</v>
      </c>
      <c r="E149" s="1">
        <v>0.96252000000000004</v>
      </c>
      <c r="F149" s="1" t="s">
        <v>310</v>
      </c>
      <c r="G149" s="1" t="s">
        <v>315</v>
      </c>
      <c r="H149" s="1" t="s">
        <v>316</v>
      </c>
      <c r="I149" s="1" t="s">
        <v>317</v>
      </c>
      <c r="J149" s="1">
        <f t="shared" si="8"/>
        <v>-3.8200433815303518E-2</v>
      </c>
      <c r="K149" s="1">
        <f>J149*D149</f>
        <v>-2.5174085884285019E-2</v>
      </c>
      <c r="L149" s="1" t="str">
        <f t="shared" si="9"/>
        <v>1</v>
      </c>
      <c r="M149" s="1">
        <f t="shared" si="10"/>
        <v>-1.3026347931018499E-2</v>
      </c>
      <c r="N149" s="1">
        <f t="shared" si="11"/>
        <v>-0.2077173800860424</v>
      </c>
      <c r="O149" t="s">
        <v>316</v>
      </c>
    </row>
    <row r="150" spans="1:15" x14ac:dyDescent="0.25">
      <c r="A150" s="1" t="s">
        <v>6</v>
      </c>
      <c r="B150" s="1" t="s">
        <v>258</v>
      </c>
      <c r="C150" s="1" t="s">
        <v>259</v>
      </c>
      <c r="D150" s="1">
        <v>0.92600000000000005</v>
      </c>
      <c r="E150" s="1">
        <v>0.92913999999999997</v>
      </c>
      <c r="F150" s="1" t="s">
        <v>310</v>
      </c>
      <c r="G150" s="1" t="s">
        <v>315</v>
      </c>
      <c r="H150" s="1" t="s">
        <v>316</v>
      </c>
      <c r="I150" s="1" t="s">
        <v>317</v>
      </c>
      <c r="J150" s="1">
        <f t="shared" si="8"/>
        <v>-7.3495851845282095E-2</v>
      </c>
      <c r="K150" s="1">
        <f>J150*D150</f>
        <v>-6.8057158808731227E-2</v>
      </c>
      <c r="L150" s="1" t="str">
        <f t="shared" si="9"/>
        <v>2</v>
      </c>
      <c r="M150" s="1">
        <f t="shared" si="10"/>
        <v>-7.8934544881832963E-2</v>
      </c>
      <c r="N150" s="1">
        <f t="shared" si="11"/>
        <v>-1.2586856230130266</v>
      </c>
      <c r="O150" t="s">
        <v>315</v>
      </c>
    </row>
    <row r="151" spans="1:15" x14ac:dyDescent="0.25">
      <c r="A151" s="1" t="s">
        <v>6</v>
      </c>
      <c r="B151" s="1" t="s">
        <v>260</v>
      </c>
      <c r="C151" s="1" t="s">
        <v>261</v>
      </c>
      <c r="D151" s="1">
        <v>0.97199999999999998</v>
      </c>
      <c r="E151" s="1">
        <v>0.84409000000000001</v>
      </c>
      <c r="F151" s="1" t="s">
        <v>311</v>
      </c>
      <c r="G151" s="1" t="s">
        <v>320</v>
      </c>
      <c r="H151" s="1" t="s">
        <v>321</v>
      </c>
      <c r="I151" s="1" t="s">
        <v>315</v>
      </c>
      <c r="J151" s="1">
        <f t="shared" si="8"/>
        <v>-0.16949615500020493</v>
      </c>
      <c r="K151" s="1">
        <f>J151*D151</f>
        <v>-0.16475026266019918</v>
      </c>
      <c r="L151" s="1" t="str">
        <f t="shared" si="9"/>
        <v>2</v>
      </c>
      <c r="M151" s="1">
        <f t="shared" si="10"/>
        <v>-0.17424204734021068</v>
      </c>
      <c r="N151" s="1">
        <f t="shared" si="11"/>
        <v>-2.778453467234149</v>
      </c>
      <c r="O151" t="s">
        <v>320</v>
      </c>
    </row>
    <row r="152" spans="1:15" x14ac:dyDescent="0.25">
      <c r="A152" s="1" t="s">
        <v>6</v>
      </c>
      <c r="B152" s="1" t="s">
        <v>262</v>
      </c>
      <c r="C152" s="1" t="s">
        <v>263</v>
      </c>
      <c r="D152" s="1">
        <v>0.78700000000000003</v>
      </c>
      <c r="E152" s="1">
        <v>0.95752999999999999</v>
      </c>
      <c r="F152" s="1" t="s">
        <v>312</v>
      </c>
      <c r="G152" s="1" t="s">
        <v>318</v>
      </c>
      <c r="H152" s="1" t="s">
        <v>322</v>
      </c>
      <c r="I152" s="1" t="s">
        <v>320</v>
      </c>
      <c r="J152" s="1">
        <f t="shared" si="8"/>
        <v>-4.3398226825470808E-2</v>
      </c>
      <c r="K152" s="1">
        <f>J152*D152</f>
        <v>-3.4154404511645524E-2</v>
      </c>
      <c r="L152" s="1" t="str">
        <f t="shared" si="9"/>
        <v>2</v>
      </c>
      <c r="M152" s="1">
        <f t="shared" si="10"/>
        <v>-5.2642049139296092E-2</v>
      </c>
      <c r="N152" s="1">
        <f t="shared" si="11"/>
        <v>-0.83942702801124491</v>
      </c>
      <c r="O152" t="s">
        <v>318</v>
      </c>
    </row>
    <row r="153" spans="1:15" x14ac:dyDescent="0.25">
      <c r="A153" s="1" t="s">
        <v>6</v>
      </c>
      <c r="B153" s="1" t="s">
        <v>264</v>
      </c>
      <c r="C153" s="1" t="s">
        <v>265</v>
      </c>
      <c r="D153" s="1">
        <v>0.65</v>
      </c>
      <c r="E153" s="1">
        <v>1.0385200000000001</v>
      </c>
      <c r="F153" s="1" t="s">
        <v>313</v>
      </c>
      <c r="G153" s="1" t="s">
        <v>317</v>
      </c>
      <c r="H153" s="1" t="s">
        <v>316</v>
      </c>
      <c r="I153" s="1" t="s">
        <v>315</v>
      </c>
      <c r="J153" s="1">
        <f t="shared" si="8"/>
        <v>3.7796622694566413E-2</v>
      </c>
      <c r="K153" s="1">
        <f>J153*D153</f>
        <v>2.4567804751468171E-2</v>
      </c>
      <c r="L153" s="1" t="str">
        <f t="shared" si="9"/>
        <v>2</v>
      </c>
      <c r="M153" s="1">
        <f t="shared" si="10"/>
        <v>5.1025440637664655E-2</v>
      </c>
      <c r="N153" s="1">
        <f t="shared" si="11"/>
        <v>0.81364868366162868</v>
      </c>
      <c r="O153" t="s">
        <v>317</v>
      </c>
    </row>
    <row r="154" spans="1:15" x14ac:dyDescent="0.25">
      <c r="A154" s="1" t="s">
        <v>6</v>
      </c>
      <c r="B154" s="1" t="s">
        <v>266</v>
      </c>
      <c r="C154" s="1" t="s">
        <v>267</v>
      </c>
      <c r="D154" s="1">
        <v>0.374</v>
      </c>
      <c r="E154" s="1">
        <v>1.0386299999999999</v>
      </c>
      <c r="F154" s="1" t="s">
        <v>313</v>
      </c>
      <c r="G154" s="1" t="s">
        <v>317</v>
      </c>
      <c r="H154" s="1" t="s">
        <v>319</v>
      </c>
      <c r="I154" s="1" t="s">
        <v>318</v>
      </c>
      <c r="J154" s="1">
        <f t="shared" si="8"/>
        <v>3.7902537048467348E-2</v>
      </c>
      <c r="K154" s="1">
        <f>J154*D154</f>
        <v>1.4175548856126789E-2</v>
      </c>
      <c r="L154" s="1" t="str">
        <f t="shared" si="9"/>
        <v>2</v>
      </c>
      <c r="M154" s="1">
        <f t="shared" si="10"/>
        <v>6.1629525240807906E-2</v>
      </c>
      <c r="N154" s="1">
        <f t="shared" si="11"/>
        <v>0.98274079479207632</v>
      </c>
      <c r="O154" t="s">
        <v>317</v>
      </c>
    </row>
    <row r="155" spans="1:15" x14ac:dyDescent="0.25">
      <c r="A155" s="1" t="s">
        <v>6</v>
      </c>
      <c r="B155" s="1" t="s">
        <v>268</v>
      </c>
      <c r="C155" s="1" t="s">
        <v>269</v>
      </c>
      <c r="D155" s="1">
        <v>0.46899999999999997</v>
      </c>
      <c r="E155" s="1">
        <v>1.0367599999999999</v>
      </c>
      <c r="F155" s="1" t="s">
        <v>312</v>
      </c>
      <c r="G155" s="1" t="s">
        <v>318</v>
      </c>
      <c r="H155" s="1" t="s">
        <v>319</v>
      </c>
      <c r="I155" s="1" t="s">
        <v>317</v>
      </c>
      <c r="J155" s="1">
        <f t="shared" si="8"/>
        <v>3.6100465624722654E-2</v>
      </c>
      <c r="K155" s="1">
        <f>J155*D155</f>
        <v>1.6931118377994922E-2</v>
      </c>
      <c r="L155" s="1" t="str">
        <f t="shared" si="9"/>
        <v>1</v>
      </c>
      <c r="M155" s="1">
        <f t="shared" si="10"/>
        <v>1.9169347246727732E-2</v>
      </c>
      <c r="N155" s="1">
        <f t="shared" si="11"/>
        <v>0.30567328687485368</v>
      </c>
      <c r="O155" t="s">
        <v>319</v>
      </c>
    </row>
    <row r="156" spans="1:15" x14ac:dyDescent="0.25">
      <c r="A156" s="1" t="s">
        <v>6</v>
      </c>
      <c r="B156" s="1" t="s">
        <v>270</v>
      </c>
      <c r="C156" s="1" t="s">
        <v>271</v>
      </c>
      <c r="D156" s="1">
        <v>0.69899999999999995</v>
      </c>
      <c r="E156" s="1">
        <v>1.0371699999999999</v>
      </c>
      <c r="F156" s="1" t="s">
        <v>311</v>
      </c>
      <c r="G156" s="1" t="s">
        <v>320</v>
      </c>
      <c r="H156" s="1" t="s">
        <v>322</v>
      </c>
      <c r="I156" s="1" t="s">
        <v>318</v>
      </c>
      <c r="J156" s="1">
        <f t="shared" si="8"/>
        <v>3.6495850237840036E-2</v>
      </c>
      <c r="K156" s="1">
        <f>J156*D156</f>
        <v>2.5510599316250184E-2</v>
      </c>
      <c r="L156" s="1" t="str">
        <f t="shared" si="9"/>
        <v>2</v>
      </c>
      <c r="M156" s="1">
        <f t="shared" si="10"/>
        <v>4.7481101159429884E-2</v>
      </c>
      <c r="N156" s="1">
        <f t="shared" si="11"/>
        <v>0.7571308542244648</v>
      </c>
      <c r="O156" t="s">
        <v>320</v>
      </c>
    </row>
    <row r="157" spans="1:15" x14ac:dyDescent="0.25">
      <c r="A157" s="1" t="s">
        <v>6</v>
      </c>
      <c r="B157" s="1" t="s">
        <v>272</v>
      </c>
      <c r="C157" s="1" t="s">
        <v>273</v>
      </c>
      <c r="D157" s="1">
        <v>0.69599999999999995</v>
      </c>
      <c r="E157" s="1">
        <v>1.04071</v>
      </c>
      <c r="F157" s="1" t="s">
        <v>311</v>
      </c>
      <c r="G157" s="1" t="s">
        <v>320</v>
      </c>
      <c r="H157" s="1" t="s">
        <v>323</v>
      </c>
      <c r="I157" s="1" t="s">
        <v>317</v>
      </c>
      <c r="J157" s="1">
        <f t="shared" si="8"/>
        <v>3.9903172532586385E-2</v>
      </c>
      <c r="K157" s="1">
        <f>J157*D157</f>
        <v>2.7772608082680124E-2</v>
      </c>
      <c r="L157" s="1" t="str">
        <f t="shared" si="9"/>
        <v>1</v>
      </c>
      <c r="M157" s="1">
        <f t="shared" si="10"/>
        <v>1.2130564449906261E-2</v>
      </c>
      <c r="N157" s="1">
        <f t="shared" si="11"/>
        <v>0.19343326923576201</v>
      </c>
      <c r="O157" t="s">
        <v>323</v>
      </c>
    </row>
    <row r="158" spans="1:15" x14ac:dyDescent="0.25">
      <c r="A158" s="1" t="s">
        <v>6</v>
      </c>
      <c r="B158" s="1" t="s">
        <v>274</v>
      </c>
      <c r="C158" s="1" t="s">
        <v>275</v>
      </c>
      <c r="D158" s="1">
        <v>0.72899999999999998</v>
      </c>
      <c r="E158" s="1">
        <v>0.96299999999999997</v>
      </c>
      <c r="F158" s="1" t="s">
        <v>313</v>
      </c>
      <c r="G158" s="1" t="s">
        <v>317</v>
      </c>
      <c r="H158" s="1" t="s">
        <v>316</v>
      </c>
      <c r="I158" s="1" t="s">
        <v>315</v>
      </c>
      <c r="J158" s="1">
        <f t="shared" si="8"/>
        <v>-3.7701867184011528E-2</v>
      </c>
      <c r="K158" s="1">
        <f>J158*D158</f>
        <v>-2.7484661177144404E-2</v>
      </c>
      <c r="L158" s="1" t="str">
        <f t="shared" si="9"/>
        <v>0</v>
      </c>
      <c r="M158" s="1">
        <f t="shared" si="10"/>
        <v>2.7484661177144404E-2</v>
      </c>
      <c r="N158" s="1">
        <f t="shared" si="11"/>
        <v>0.43826879509908967</v>
      </c>
      <c r="O158" t="s">
        <v>315</v>
      </c>
    </row>
    <row r="159" spans="1:15" x14ac:dyDescent="0.25">
      <c r="A159" s="1" t="s">
        <v>6</v>
      </c>
      <c r="B159" s="1" t="s">
        <v>276</v>
      </c>
      <c r="C159" s="1" t="s">
        <v>277</v>
      </c>
      <c r="D159" s="1">
        <v>0.86599999999999999</v>
      </c>
      <c r="E159" s="1">
        <v>0.94857000000000002</v>
      </c>
      <c r="F159" s="1" t="s">
        <v>311</v>
      </c>
      <c r="G159" s="1" t="s">
        <v>320</v>
      </c>
      <c r="H159" s="1" t="s">
        <v>322</v>
      </c>
      <c r="I159" s="1" t="s">
        <v>318</v>
      </c>
      <c r="J159" s="1">
        <f t="shared" si="8"/>
        <v>-5.2799691592201235E-2</v>
      </c>
      <c r="K159" s="1">
        <f>J159*D159</f>
        <v>-4.5724532918846268E-2</v>
      </c>
      <c r="L159" s="1" t="str">
        <f t="shared" si="9"/>
        <v>2</v>
      </c>
      <c r="M159" s="1">
        <f t="shared" si="10"/>
        <v>-5.9874850265556202E-2</v>
      </c>
      <c r="N159" s="1">
        <f t="shared" si="11"/>
        <v>-0.95476085055199278</v>
      </c>
      <c r="O159" t="s">
        <v>320</v>
      </c>
    </row>
    <row r="160" spans="1:15" x14ac:dyDescent="0.25">
      <c r="A160" s="1" t="s">
        <v>6</v>
      </c>
      <c r="B160" s="1" t="s">
        <v>278</v>
      </c>
      <c r="C160" s="1" t="s">
        <v>279</v>
      </c>
      <c r="D160" s="1">
        <v>0.55900000000000005</v>
      </c>
      <c r="E160" s="1">
        <v>1.0367599999999999</v>
      </c>
      <c r="F160" s="1" t="s">
        <v>313</v>
      </c>
      <c r="G160" s="1" t="s">
        <v>317</v>
      </c>
      <c r="H160" s="1" t="s">
        <v>319</v>
      </c>
      <c r="I160" s="1" t="s">
        <v>318</v>
      </c>
      <c r="J160" s="1">
        <f t="shared" si="8"/>
        <v>3.6100465624722654E-2</v>
      </c>
      <c r="K160" s="1">
        <f>J160*D160</f>
        <v>2.0180160284219966E-2</v>
      </c>
      <c r="L160" s="1" t="str">
        <f t="shared" si="9"/>
        <v>2</v>
      </c>
      <c r="M160" s="1">
        <f t="shared" si="10"/>
        <v>5.2020770965225338E-2</v>
      </c>
      <c r="N160" s="1">
        <f t="shared" si="11"/>
        <v>0.82952016268674966</v>
      </c>
      <c r="O160" t="s">
        <v>317</v>
      </c>
    </row>
    <row r="161" spans="1:15" x14ac:dyDescent="0.25">
      <c r="A161" s="1" t="s">
        <v>6</v>
      </c>
      <c r="B161" s="1" t="s">
        <v>280</v>
      </c>
      <c r="C161" s="1" t="s">
        <v>281</v>
      </c>
      <c r="D161" s="1">
        <v>0.27</v>
      </c>
      <c r="E161" s="1">
        <v>1.0379</v>
      </c>
      <c r="F161" s="1" t="s">
        <v>310</v>
      </c>
      <c r="G161" s="1" t="s">
        <v>315</v>
      </c>
      <c r="H161" s="1" t="s">
        <v>316</v>
      </c>
      <c r="I161" s="1" t="s">
        <v>317</v>
      </c>
      <c r="J161" s="1">
        <f t="shared" si="8"/>
        <v>3.7199440989106304E-2</v>
      </c>
      <c r="K161" s="1">
        <f>J161*D161</f>
        <v>1.0043849067058703E-2</v>
      </c>
      <c r="L161" s="1" t="str">
        <f t="shared" si="9"/>
        <v>0</v>
      </c>
      <c r="M161" s="1">
        <f t="shared" si="10"/>
        <v>-1.0043849067058703E-2</v>
      </c>
      <c r="N161" s="1">
        <f t="shared" si="11"/>
        <v>-0.16015862813100476</v>
      </c>
      <c r="O161" t="s">
        <v>317</v>
      </c>
    </row>
    <row r="162" spans="1:15" x14ac:dyDescent="0.25">
      <c r="A162" s="1" t="s">
        <v>6</v>
      </c>
      <c r="B162" s="1" t="s">
        <v>282</v>
      </c>
      <c r="C162" s="1" t="s">
        <v>283</v>
      </c>
      <c r="D162" s="1">
        <v>0.78500000000000003</v>
      </c>
      <c r="E162" s="1">
        <v>1.04206</v>
      </c>
      <c r="F162" s="1" t="s">
        <v>313</v>
      </c>
      <c r="G162" s="1" t="s">
        <v>317</v>
      </c>
      <c r="H162" s="1" t="s">
        <v>316</v>
      </c>
      <c r="I162" s="1" t="s">
        <v>315</v>
      </c>
      <c r="J162" s="1">
        <f t="shared" si="8"/>
        <v>4.1199523247316329E-2</v>
      </c>
      <c r="K162" s="1">
        <f>J162*D162</f>
        <v>3.2341625749143323E-2</v>
      </c>
      <c r="L162" s="1" t="str">
        <f t="shared" si="9"/>
        <v>2</v>
      </c>
      <c r="M162" s="1">
        <f t="shared" si="10"/>
        <v>5.0057420745489335E-2</v>
      </c>
      <c r="N162" s="1">
        <f t="shared" si="11"/>
        <v>0.79821269523734983</v>
      </c>
      <c r="O162" t="s">
        <v>317</v>
      </c>
    </row>
    <row r="163" spans="1:15" x14ac:dyDescent="0.25">
      <c r="A163" s="1" t="s">
        <v>6</v>
      </c>
      <c r="B163" s="1" t="s">
        <v>69</v>
      </c>
      <c r="C163" s="1" t="s">
        <v>284</v>
      </c>
      <c r="D163" s="1">
        <v>0.86899999999999999</v>
      </c>
      <c r="E163" s="1">
        <v>0.94752999999999998</v>
      </c>
      <c r="F163" s="1" t="s">
        <v>313</v>
      </c>
      <c r="G163" s="1" t="s">
        <v>317</v>
      </c>
      <c r="H163" s="1" t="s">
        <v>319</v>
      </c>
      <c r="I163" s="1" t="s">
        <v>318</v>
      </c>
      <c r="J163" s="1">
        <f t="shared" si="8"/>
        <v>-5.3896680257665433E-2</v>
      </c>
      <c r="K163" s="1">
        <f>J163*D163</f>
        <v>-4.6836215143911258E-2</v>
      </c>
      <c r="L163" s="1" t="str">
        <f t="shared" si="9"/>
        <v>2</v>
      </c>
      <c r="M163" s="1">
        <f t="shared" si="10"/>
        <v>-6.0957145371419608E-2</v>
      </c>
      <c r="N163" s="1">
        <f t="shared" si="11"/>
        <v>-0.97201906483126665</v>
      </c>
      <c r="O163" t="s">
        <v>317</v>
      </c>
    </row>
    <row r="164" spans="1:15" x14ac:dyDescent="0.25">
      <c r="A164" s="1" t="s">
        <v>6</v>
      </c>
      <c r="B164" s="1" t="s">
        <v>285</v>
      </c>
      <c r="C164" s="1" t="s">
        <v>286</v>
      </c>
      <c r="D164" s="1">
        <v>0.45</v>
      </c>
      <c r="E164" s="1">
        <v>1.3460000000000001</v>
      </c>
      <c r="F164" s="1" t="s">
        <v>311</v>
      </c>
      <c r="G164" s="1" t="s">
        <v>320</v>
      </c>
      <c r="H164" s="1" t="s">
        <v>322</v>
      </c>
      <c r="I164" s="1" t="s">
        <v>318</v>
      </c>
      <c r="J164" s="1">
        <f t="shared" si="8"/>
        <v>0.2971372312225361</v>
      </c>
      <c r="K164" s="1">
        <f>J164*D164</f>
        <v>0.13371175405014124</v>
      </c>
      <c r="L164" s="1" t="str">
        <f t="shared" si="9"/>
        <v>1</v>
      </c>
      <c r="M164" s="1">
        <f t="shared" si="10"/>
        <v>0.16342547717239486</v>
      </c>
      <c r="N164" s="1">
        <f t="shared" si="11"/>
        <v>2.6059730737521463</v>
      </c>
      <c r="O164" t="s">
        <v>322</v>
      </c>
    </row>
    <row r="165" spans="1:15" x14ac:dyDescent="0.25">
      <c r="A165" s="1" t="s">
        <v>6</v>
      </c>
      <c r="B165" s="1" t="s">
        <v>287</v>
      </c>
      <c r="C165" s="1" t="s">
        <v>288</v>
      </c>
      <c r="D165" s="1">
        <v>0.70899999999999996</v>
      </c>
      <c r="E165" s="1">
        <v>0.96357999999999999</v>
      </c>
      <c r="F165" s="1" t="s">
        <v>312</v>
      </c>
      <c r="G165" s="1" t="s">
        <v>318</v>
      </c>
      <c r="H165" s="1" t="s">
        <v>322</v>
      </c>
      <c r="I165" s="1" t="s">
        <v>320</v>
      </c>
      <c r="J165" s="1">
        <f t="shared" si="8"/>
        <v>-3.7099763957026688E-2</v>
      </c>
      <c r="K165" s="1">
        <f>J165*D165</f>
        <v>-2.6303732645531919E-2</v>
      </c>
      <c r="L165" s="1" t="str">
        <f t="shared" si="9"/>
        <v>0</v>
      </c>
      <c r="M165" s="1">
        <f t="shared" si="10"/>
        <v>2.6303732645531919E-2</v>
      </c>
      <c r="N165" s="1">
        <f t="shared" si="11"/>
        <v>0.41943777799787341</v>
      </c>
      <c r="O165" t="s">
        <v>320</v>
      </c>
    </row>
    <row r="166" spans="1:15" x14ac:dyDescent="0.25">
      <c r="A166" s="1" t="s">
        <v>6</v>
      </c>
      <c r="B166" s="1" t="s">
        <v>289</v>
      </c>
      <c r="C166" s="1" t="s">
        <v>290</v>
      </c>
      <c r="D166" s="1">
        <v>0.80700000000000005</v>
      </c>
      <c r="E166" s="1">
        <v>1.0424800000000001</v>
      </c>
      <c r="F166" s="1" t="s">
        <v>311</v>
      </c>
      <c r="G166" s="1" t="s">
        <v>320</v>
      </c>
      <c r="H166" s="1" t="s">
        <v>322</v>
      </c>
      <c r="I166" s="1" t="s">
        <v>318</v>
      </c>
      <c r="J166" s="1">
        <f t="shared" si="8"/>
        <v>4.1602489854513557E-2</v>
      </c>
      <c r="K166" s="1">
        <f>J166*D166</f>
        <v>3.3573209312592445E-2</v>
      </c>
      <c r="L166" s="1" t="str">
        <f t="shared" si="9"/>
        <v>0</v>
      </c>
      <c r="M166" s="1">
        <f t="shared" si="10"/>
        <v>-3.3573209312592445E-2</v>
      </c>
      <c r="N166" s="1">
        <f t="shared" si="11"/>
        <v>-0.53535642656112925</v>
      </c>
      <c r="O166" t="s">
        <v>318</v>
      </c>
    </row>
    <row r="167" spans="1:15" x14ac:dyDescent="0.25">
      <c r="A167" s="1" t="s">
        <v>6</v>
      </c>
      <c r="B167" s="1" t="s">
        <v>291</v>
      </c>
      <c r="C167" s="1" t="s">
        <v>292</v>
      </c>
      <c r="D167" s="1">
        <v>0.93300000000000005</v>
      </c>
      <c r="E167" s="1">
        <v>1.08134</v>
      </c>
      <c r="F167" s="1" t="s">
        <v>312</v>
      </c>
      <c r="G167" s="1" t="s">
        <v>318</v>
      </c>
      <c r="H167" s="1" t="s">
        <v>322</v>
      </c>
      <c r="I167" s="1" t="s">
        <v>320</v>
      </c>
      <c r="J167" s="1">
        <f t="shared" si="8"/>
        <v>7.8201012794165262E-2</v>
      </c>
      <c r="K167" s="1">
        <f>J167*D167</f>
        <v>7.2961544936956196E-2</v>
      </c>
      <c r="L167" s="1" t="str">
        <f t="shared" si="9"/>
        <v>2</v>
      </c>
      <c r="M167" s="1">
        <f t="shared" si="10"/>
        <v>8.3440480651374327E-2</v>
      </c>
      <c r="N167" s="1">
        <f t="shared" si="11"/>
        <v>1.330537010511774</v>
      </c>
      <c r="O167" t="s">
        <v>318</v>
      </c>
    </row>
    <row r="168" spans="1:15" x14ac:dyDescent="0.25">
      <c r="A168" s="1" t="s">
        <v>6</v>
      </c>
      <c r="B168" s="1" t="s">
        <v>293</v>
      </c>
      <c r="C168" s="1" t="s">
        <v>294</v>
      </c>
      <c r="D168" s="1">
        <v>0.90300000000000002</v>
      </c>
      <c r="E168" s="1">
        <v>0.94138999999999995</v>
      </c>
      <c r="F168" s="1" t="s">
        <v>311</v>
      </c>
      <c r="G168" s="1" t="s">
        <v>320</v>
      </c>
      <c r="H168" s="1" t="s">
        <v>322</v>
      </c>
      <c r="I168" s="1" t="s">
        <v>318</v>
      </c>
      <c r="J168" s="1">
        <f t="shared" si="8"/>
        <v>-6.0397772548675781E-2</v>
      </c>
      <c r="K168" s="1">
        <f>J168*D168</f>
        <v>-5.453918861145423E-2</v>
      </c>
      <c r="L168" s="1" t="str">
        <f t="shared" si="9"/>
        <v>2</v>
      </c>
      <c r="M168" s="1">
        <f t="shared" si="10"/>
        <v>-6.6256356485897339E-2</v>
      </c>
      <c r="N168" s="1">
        <f t="shared" si="11"/>
        <v>-1.0565199744531462</v>
      </c>
      <c r="O168" t="s">
        <v>320</v>
      </c>
    </row>
    <row r="169" spans="1:15" x14ac:dyDescent="0.25">
      <c r="A169" s="1" t="s">
        <v>6</v>
      </c>
      <c r="B169" s="1" t="s">
        <v>295</v>
      </c>
      <c r="C169" s="1" t="s">
        <v>296</v>
      </c>
      <c r="D169" s="1">
        <v>0.86599999999999999</v>
      </c>
      <c r="E169" s="1">
        <v>1.05559</v>
      </c>
      <c r="F169" s="1" t="s">
        <v>313</v>
      </c>
      <c r="G169" s="1" t="s">
        <v>317</v>
      </c>
      <c r="H169" s="1" t="s">
        <v>316</v>
      </c>
      <c r="I169" s="1" t="s">
        <v>315</v>
      </c>
      <c r="J169" s="1">
        <f t="shared" si="8"/>
        <v>5.4099852316824772E-2</v>
      </c>
      <c r="K169" s="1">
        <f>J169*D169</f>
        <v>4.685047210637025E-2</v>
      </c>
      <c r="L169" s="1" t="str">
        <f t="shared" si="9"/>
        <v>2</v>
      </c>
      <c r="M169" s="1">
        <f t="shared" si="10"/>
        <v>6.1349232527279293E-2</v>
      </c>
      <c r="N169" s="1">
        <f t="shared" si="11"/>
        <v>0.97827126362189065</v>
      </c>
      <c r="O169" t="s">
        <v>317</v>
      </c>
    </row>
    <row r="170" spans="1:15" s="3" customFormat="1" x14ac:dyDescent="0.25">
      <c r="A170" s="2" t="s">
        <v>6</v>
      </c>
      <c r="B170" s="2" t="s">
        <v>297</v>
      </c>
      <c r="C170" s="2" t="s">
        <v>298</v>
      </c>
      <c r="D170" s="2">
        <v>0.96799999999999997</v>
      </c>
      <c r="E170" s="2">
        <v>0.89002999999999999</v>
      </c>
      <c r="F170" s="2" t="s">
        <v>313</v>
      </c>
      <c r="G170" s="2" t="s">
        <v>317</v>
      </c>
      <c r="H170" s="2" t="s">
        <v>316</v>
      </c>
      <c r="I170" s="2" t="s">
        <v>315</v>
      </c>
      <c r="J170" s="1">
        <f t="shared" si="8"/>
        <v>-0.11650010895888033</v>
      </c>
      <c r="K170" s="1">
        <f>J170*D170</f>
        <v>-0.11277210547219615</v>
      </c>
      <c r="L170" s="1" t="str">
        <f t="shared" si="9"/>
        <v>2</v>
      </c>
      <c r="M170" s="1">
        <f t="shared" si="10"/>
        <v>-0.1202281124455645</v>
      </c>
      <c r="N170" s="1">
        <f t="shared" si="11"/>
        <v>-1.9171504294320003</v>
      </c>
      <c r="O170" t="s">
        <v>317</v>
      </c>
    </row>
    <row r="171" spans="1:15" x14ac:dyDescent="0.25">
      <c r="A171" s="1" t="s">
        <v>6</v>
      </c>
      <c r="B171" s="1" t="s">
        <v>299</v>
      </c>
      <c r="C171" s="1" t="s">
        <v>300</v>
      </c>
      <c r="D171" s="1">
        <v>0.70899999999999996</v>
      </c>
      <c r="E171" s="1">
        <v>0.96406000000000003</v>
      </c>
      <c r="F171" s="1" t="s">
        <v>310</v>
      </c>
      <c r="G171" s="1" t="s">
        <v>315</v>
      </c>
      <c r="H171" s="1" t="s">
        <v>316</v>
      </c>
      <c r="I171" s="1" t="s">
        <v>317</v>
      </c>
      <c r="J171" s="1">
        <f t="shared" si="8"/>
        <v>-3.660174564456075E-2</v>
      </c>
      <c r="K171" s="1">
        <f>J171*D171</f>
        <v>-2.595063766199357E-2</v>
      </c>
      <c r="L171" s="1" t="str">
        <f t="shared" si="9"/>
        <v>1</v>
      </c>
      <c r="M171" s="1">
        <f t="shared" si="10"/>
        <v>-1.065110798256718E-2</v>
      </c>
      <c r="N171" s="1">
        <f t="shared" si="11"/>
        <v>-0.16984194318072413</v>
      </c>
      <c r="O171" t="s">
        <v>316</v>
      </c>
    </row>
    <row r="172" spans="1:15" x14ac:dyDescent="0.25">
      <c r="A172" s="1" t="s">
        <v>6</v>
      </c>
      <c r="B172" s="1" t="s">
        <v>301</v>
      </c>
      <c r="C172" s="1" t="s">
        <v>302</v>
      </c>
      <c r="D172" s="1">
        <v>0.89800000000000002</v>
      </c>
      <c r="E172" s="1">
        <v>0.94591999999999998</v>
      </c>
      <c r="F172" s="1" t="s">
        <v>312</v>
      </c>
      <c r="G172" s="1" t="s">
        <v>318</v>
      </c>
      <c r="H172" s="1" t="s">
        <v>322</v>
      </c>
      <c r="I172" s="1" t="s">
        <v>320</v>
      </c>
      <c r="J172" s="1">
        <f t="shared" si="8"/>
        <v>-5.5597280102409496E-2</v>
      </c>
      <c r="K172" s="1">
        <f>J172*D172</f>
        <v>-4.9926357531963728E-2</v>
      </c>
      <c r="L172" s="1" t="str">
        <f t="shared" si="9"/>
        <v>2</v>
      </c>
      <c r="M172" s="1">
        <f t="shared" si="10"/>
        <v>-6.1268202672855265E-2</v>
      </c>
      <c r="N172" s="1">
        <f t="shared" si="11"/>
        <v>-0.97697916631581194</v>
      </c>
      <c r="O172" t="s">
        <v>318</v>
      </c>
    </row>
    <row r="173" spans="1:15" x14ac:dyDescent="0.25">
      <c r="A173" s="1" t="s">
        <v>303</v>
      </c>
      <c r="B173" s="2" t="s">
        <v>304</v>
      </c>
      <c r="C173" s="1" t="s">
        <v>305</v>
      </c>
      <c r="D173" s="1">
        <v>0.61</v>
      </c>
      <c r="E173" s="1">
        <v>1.53</v>
      </c>
      <c r="F173" s="1" t="s">
        <v>310</v>
      </c>
      <c r="G173" s="1" t="s">
        <v>315</v>
      </c>
      <c r="H173" s="1" t="s">
        <v>316</v>
      </c>
      <c r="I173" s="1" t="s">
        <v>317</v>
      </c>
      <c r="J173" s="1">
        <f t="shared" si="8"/>
        <v>0.42526773540434409</v>
      </c>
      <c r="K173" s="1">
        <f>J173*D173</f>
        <v>0.2594133185966499</v>
      </c>
      <c r="L173" s="1" t="str">
        <f t="shared" si="9"/>
        <v>2</v>
      </c>
      <c r="M173" s="1">
        <f t="shared" si="10"/>
        <v>0.59112215221203823</v>
      </c>
      <c r="N173" s="1">
        <f t="shared" si="11"/>
        <v>9.4259991686485662</v>
      </c>
      <c r="O173" t="s">
        <v>315</v>
      </c>
    </row>
    <row r="174" spans="1:15" x14ac:dyDescent="0.25">
      <c r="A174" s="1" t="s">
        <v>306</v>
      </c>
      <c r="B174" s="1" t="s">
        <v>47</v>
      </c>
      <c r="C174" s="1" t="s">
        <v>307</v>
      </c>
      <c r="D174" s="1">
        <v>0.65100000000000002</v>
      </c>
      <c r="E174" s="1">
        <v>1.1000000000000001</v>
      </c>
      <c r="F174" s="1" t="s">
        <v>311</v>
      </c>
      <c r="G174" s="1" t="s">
        <v>320</v>
      </c>
      <c r="H174" s="1" t="s">
        <v>322</v>
      </c>
      <c r="I174" s="1" t="s">
        <v>318</v>
      </c>
      <c r="J174" s="1">
        <f t="shared" si="8"/>
        <v>9.5310179804324935E-2</v>
      </c>
      <c r="K174" s="1">
        <f>J174*D174</f>
        <v>6.2046927052615532E-2</v>
      </c>
      <c r="L174" s="1" t="str">
        <f t="shared" si="9"/>
        <v>1</v>
      </c>
      <c r="M174" s="1">
        <f t="shared" si="10"/>
        <v>3.3263252751709403E-2</v>
      </c>
      <c r="N174" s="1">
        <f t="shared" si="11"/>
        <v>0.5304138774208752</v>
      </c>
      <c r="O174" t="s">
        <v>322</v>
      </c>
    </row>
    <row r="177" spans="10:11" x14ac:dyDescent="0.25">
      <c r="J177">
        <f>VAR(J2:J174)</f>
        <v>9.5760769335390111E-3</v>
      </c>
      <c r="K177">
        <f>STDEV(K2:K174)</f>
        <v>6.2711882489672355E-2</v>
      </c>
    </row>
    <row r="178" spans="10:11" x14ac:dyDescent="0.25">
      <c r="J178" t="s">
        <v>335</v>
      </c>
      <c r="K178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opLeftCell="B143" workbookViewId="0">
      <selection sqref="A1:B173"/>
    </sheetView>
  </sheetViews>
  <sheetFormatPr defaultRowHeight="15" x14ac:dyDescent="0.25"/>
  <cols>
    <col min="1" max="1" width="11.5703125" bestFit="1" customWidth="1"/>
  </cols>
  <sheetData>
    <row r="1" spans="1:2" x14ac:dyDescent="0.25">
      <c r="A1" s="1" t="s">
        <v>5</v>
      </c>
      <c r="B1">
        <v>0.37156355643248301</v>
      </c>
    </row>
    <row r="2" spans="1:2" x14ac:dyDescent="0.25">
      <c r="A2" s="1" t="s">
        <v>8</v>
      </c>
      <c r="B2">
        <v>0.20701416938432612</v>
      </c>
    </row>
    <row r="3" spans="1:2" x14ac:dyDescent="0.25">
      <c r="A3" s="1" t="s">
        <v>10</v>
      </c>
      <c r="B3">
        <v>0.22314355131420976</v>
      </c>
    </row>
    <row r="4" spans="1:2" x14ac:dyDescent="0.25">
      <c r="A4" s="1" t="s">
        <v>12</v>
      </c>
      <c r="B4">
        <v>0.17395330712343798</v>
      </c>
    </row>
    <row r="5" spans="1:2" x14ac:dyDescent="0.25">
      <c r="A5" s="1" t="s">
        <v>14</v>
      </c>
      <c r="B5">
        <v>0.20701416938432612</v>
      </c>
    </row>
    <row r="6" spans="1:2" x14ac:dyDescent="0.25">
      <c r="A6" s="1" t="s">
        <v>15</v>
      </c>
      <c r="B6">
        <v>0.13976194237515863</v>
      </c>
    </row>
    <row r="7" spans="1:2" x14ac:dyDescent="0.25">
      <c r="A7" s="1" t="s">
        <v>17</v>
      </c>
      <c r="B7">
        <v>0.19885085874516517</v>
      </c>
    </row>
    <row r="8" spans="1:2" x14ac:dyDescent="0.25">
      <c r="A8" s="1" t="s">
        <v>17</v>
      </c>
      <c r="B8">
        <v>0.19885085874516517</v>
      </c>
    </row>
    <row r="9" spans="1:2" x14ac:dyDescent="0.25">
      <c r="A9" s="1" t="s">
        <v>19</v>
      </c>
      <c r="B9">
        <v>0.131028262406404</v>
      </c>
    </row>
    <row r="10" spans="1:2" x14ac:dyDescent="0.25">
      <c r="A10" s="1" t="s">
        <v>21</v>
      </c>
      <c r="B10">
        <v>0.11332868530700327</v>
      </c>
    </row>
    <row r="11" spans="1:2" x14ac:dyDescent="0.25">
      <c r="A11" s="1" t="s">
        <v>22</v>
      </c>
      <c r="B11">
        <v>0.47000362924573563</v>
      </c>
    </row>
    <row r="12" spans="1:2" x14ac:dyDescent="0.25">
      <c r="A12" s="1" t="s">
        <v>24</v>
      </c>
      <c r="B12">
        <v>0.26236426446749106</v>
      </c>
    </row>
    <row r="13" spans="1:2" x14ac:dyDescent="0.25">
      <c r="A13" s="1" t="s">
        <v>26</v>
      </c>
      <c r="B13">
        <v>0.26236426446749106</v>
      </c>
    </row>
    <row r="14" spans="1:2" x14ac:dyDescent="0.25">
      <c r="A14" s="1" t="s">
        <v>28</v>
      </c>
      <c r="B14">
        <v>0.29416103854949011</v>
      </c>
    </row>
    <row r="15" spans="1:2" x14ac:dyDescent="0.25">
      <c r="A15" s="1" t="s">
        <v>30</v>
      </c>
      <c r="B15">
        <v>7.6961041136128394E-2</v>
      </c>
    </row>
    <row r="16" spans="1:2" x14ac:dyDescent="0.25">
      <c r="A16" s="1" t="s">
        <v>31</v>
      </c>
      <c r="B16">
        <v>0.10436001532424286</v>
      </c>
    </row>
    <row r="17" spans="1:2" x14ac:dyDescent="0.25">
      <c r="A17" s="1" t="s">
        <v>33</v>
      </c>
      <c r="B17">
        <v>0.10165365372649982</v>
      </c>
    </row>
    <row r="18" spans="1:2" x14ac:dyDescent="0.25">
      <c r="A18" s="1" t="s">
        <v>35</v>
      </c>
      <c r="B18">
        <v>0.11769414281664317</v>
      </c>
    </row>
    <row r="19" spans="1:2" x14ac:dyDescent="0.25">
      <c r="A19" s="1" t="s">
        <v>37</v>
      </c>
      <c r="B19">
        <v>9.8033740271365397E-2</v>
      </c>
    </row>
    <row r="20" spans="1:2" x14ac:dyDescent="0.25">
      <c r="A20" s="1" t="s">
        <v>39</v>
      </c>
      <c r="B20">
        <v>0.14842000511827322</v>
      </c>
    </row>
    <row r="21" spans="1:2" x14ac:dyDescent="0.25">
      <c r="A21" s="1" t="s">
        <v>41</v>
      </c>
      <c r="B21">
        <v>8.7094706850933734E-2</v>
      </c>
    </row>
    <row r="22" spans="1:2" x14ac:dyDescent="0.25">
      <c r="A22" s="1" t="s">
        <v>42</v>
      </c>
      <c r="B22">
        <v>0.21349717426240436</v>
      </c>
    </row>
    <row r="23" spans="1:2" x14ac:dyDescent="0.25">
      <c r="A23" s="1" t="s">
        <v>44</v>
      </c>
      <c r="B23">
        <v>8.3421608139072359E-2</v>
      </c>
    </row>
    <row r="24" spans="1:2" x14ac:dyDescent="0.25">
      <c r="A24" s="1" t="s">
        <v>46</v>
      </c>
      <c r="B24">
        <v>8.6177696241052412E-2</v>
      </c>
    </row>
    <row r="25" spans="1:2" x14ac:dyDescent="0.25">
      <c r="A25" s="1" t="s">
        <v>48</v>
      </c>
      <c r="B25">
        <v>8.2501221511743772E-2</v>
      </c>
    </row>
    <row r="26" spans="1:2" x14ac:dyDescent="0.25">
      <c r="A26" s="1" t="s">
        <v>50</v>
      </c>
      <c r="B26">
        <v>7.6961041136128394E-2</v>
      </c>
    </row>
    <row r="27" spans="1:2" x14ac:dyDescent="0.25">
      <c r="A27" s="1" t="s">
        <v>52</v>
      </c>
      <c r="B27">
        <v>8.6177696241052412E-2</v>
      </c>
    </row>
    <row r="28" spans="1:2" x14ac:dyDescent="0.25">
      <c r="A28" s="1" t="s">
        <v>54</v>
      </c>
      <c r="B28">
        <v>9.5310179804324935E-2</v>
      </c>
    </row>
    <row r="29" spans="1:2" x14ac:dyDescent="0.25">
      <c r="A29" s="1" t="s">
        <v>56</v>
      </c>
      <c r="B29">
        <v>7.5107472486805479E-2</v>
      </c>
    </row>
    <row r="30" spans="1:2" x14ac:dyDescent="0.25">
      <c r="A30" s="1" t="s">
        <v>58</v>
      </c>
      <c r="B30">
        <v>7.9734968018853519E-2</v>
      </c>
    </row>
    <row r="31" spans="1:2" x14ac:dyDescent="0.25">
      <c r="A31" s="1" t="s">
        <v>60</v>
      </c>
      <c r="B31">
        <v>0.14842000511827322</v>
      </c>
    </row>
    <row r="32" spans="1:2" x14ac:dyDescent="0.25">
      <c r="A32" s="1" t="s">
        <v>62</v>
      </c>
      <c r="B32">
        <v>0.19885085874516517</v>
      </c>
    </row>
    <row r="33" spans="1:2" x14ac:dyDescent="0.25">
      <c r="A33" s="1" t="s">
        <v>64</v>
      </c>
      <c r="B33">
        <v>0.18232155679395459</v>
      </c>
    </row>
    <row r="34" spans="1:2" x14ac:dyDescent="0.25">
      <c r="A34" s="1" t="s">
        <v>65</v>
      </c>
      <c r="B34">
        <v>0.33647223662121289</v>
      </c>
    </row>
    <row r="35" spans="1:2" x14ac:dyDescent="0.25">
      <c r="A35" s="1" t="s">
        <v>67</v>
      </c>
      <c r="B35">
        <v>0.11332868530700327</v>
      </c>
    </row>
    <row r="36" spans="1:2" x14ac:dyDescent="0.25">
      <c r="A36" s="1" t="s">
        <v>68</v>
      </c>
      <c r="B36">
        <v>0.18232155679395459</v>
      </c>
    </row>
    <row r="37" spans="1:2" x14ac:dyDescent="0.25">
      <c r="A37" s="1" t="s">
        <v>70</v>
      </c>
      <c r="B37">
        <v>7.7961466469709001E-2</v>
      </c>
    </row>
    <row r="38" spans="1:2" x14ac:dyDescent="0.25">
      <c r="A38" s="1" t="s">
        <v>72</v>
      </c>
      <c r="B38">
        <v>6.9526062648610304E-2</v>
      </c>
    </row>
    <row r="39" spans="1:2" x14ac:dyDescent="0.25">
      <c r="A39" s="1" t="s">
        <v>74</v>
      </c>
      <c r="B39">
        <v>6.8278829953294318E-2</v>
      </c>
    </row>
    <row r="40" spans="1:2" x14ac:dyDescent="0.25">
      <c r="A40" s="1" t="s">
        <v>75</v>
      </c>
      <c r="B40">
        <v>0.11991028257255737</v>
      </c>
    </row>
    <row r="41" spans="1:2" x14ac:dyDescent="0.25">
      <c r="A41" s="1" t="s">
        <v>77</v>
      </c>
      <c r="B41">
        <v>7.2320661579626078E-2</v>
      </c>
    </row>
    <row r="42" spans="1:2" x14ac:dyDescent="0.25">
      <c r="A42" s="1" t="s">
        <v>79</v>
      </c>
      <c r="B42">
        <v>6.1095099359810827E-2</v>
      </c>
    </row>
    <row r="43" spans="1:2" x14ac:dyDescent="0.25">
      <c r="A43" s="2" t="s">
        <v>81</v>
      </c>
      <c r="B43">
        <v>0.27535642276114397</v>
      </c>
    </row>
    <row r="44" spans="1:2" x14ac:dyDescent="0.25">
      <c r="A44" s="1" t="s">
        <v>83</v>
      </c>
      <c r="B44">
        <v>0.10092592738996059</v>
      </c>
    </row>
    <row r="45" spans="1:2" x14ac:dyDescent="0.25">
      <c r="A45" s="1" t="s">
        <v>85</v>
      </c>
      <c r="B45">
        <v>5.9749980605773807E-2</v>
      </c>
    </row>
    <row r="46" spans="1:2" x14ac:dyDescent="0.25">
      <c r="A46" s="1" t="s">
        <v>87</v>
      </c>
      <c r="B46">
        <v>0.16369609137078972</v>
      </c>
    </row>
    <row r="47" spans="1:2" x14ac:dyDescent="0.25">
      <c r="A47" s="1" t="s">
        <v>89</v>
      </c>
      <c r="B47">
        <v>6.5071941343713288E-2</v>
      </c>
    </row>
    <row r="48" spans="1:2" x14ac:dyDescent="0.25">
      <c r="A48" s="1" t="s">
        <v>91</v>
      </c>
      <c r="B48">
        <v>7.9043223740452681E-2</v>
      </c>
    </row>
    <row r="49" spans="1:2" x14ac:dyDescent="0.25">
      <c r="A49" s="1" t="s">
        <v>93</v>
      </c>
      <c r="B49">
        <v>6.3913325743652855E-2</v>
      </c>
    </row>
    <row r="50" spans="1:2" x14ac:dyDescent="0.25">
      <c r="A50" s="1" t="s">
        <v>60</v>
      </c>
      <c r="B50">
        <v>0.14842000511827322</v>
      </c>
    </row>
    <row r="51" spans="1:2" x14ac:dyDescent="0.25">
      <c r="A51" s="1" t="s">
        <v>95</v>
      </c>
      <c r="B51">
        <v>7.2570583834829561E-2</v>
      </c>
    </row>
    <row r="52" spans="1:2" x14ac:dyDescent="0.25">
      <c r="A52" s="1" t="s">
        <v>97</v>
      </c>
      <c r="B52">
        <v>8.1579986992422845E-2</v>
      </c>
    </row>
    <row r="53" spans="1:2" x14ac:dyDescent="0.25">
      <c r="A53" s="1" t="s">
        <v>99</v>
      </c>
      <c r="B53">
        <v>6.8592791465611674E-2</v>
      </c>
    </row>
    <row r="54" spans="1:2" x14ac:dyDescent="0.25">
      <c r="A54" s="1" t="s">
        <v>101</v>
      </c>
      <c r="B54">
        <v>6.0812180696756576E-2</v>
      </c>
    </row>
    <row r="55" spans="1:2" x14ac:dyDescent="0.25">
      <c r="A55" s="1" t="s">
        <v>103</v>
      </c>
      <c r="B55">
        <v>6.2035390919452697E-2</v>
      </c>
    </row>
    <row r="56" spans="1:2" x14ac:dyDescent="0.25">
      <c r="A56" s="1" t="s">
        <v>105</v>
      </c>
      <c r="B56">
        <v>6.2974799161388387E-2</v>
      </c>
    </row>
    <row r="57" spans="1:2" x14ac:dyDescent="0.25">
      <c r="A57" s="1" t="s">
        <v>107</v>
      </c>
      <c r="B57">
        <v>7.5107472486805479E-2</v>
      </c>
    </row>
    <row r="58" spans="1:2" x14ac:dyDescent="0.25">
      <c r="A58" s="1" t="s">
        <v>109</v>
      </c>
      <c r="B58">
        <v>8.121005682554315E-2</v>
      </c>
    </row>
    <row r="59" spans="1:2" x14ac:dyDescent="0.25">
      <c r="A59" s="1" t="s">
        <v>111</v>
      </c>
      <c r="B59">
        <v>9.6218857740542896E-2</v>
      </c>
    </row>
    <row r="60" spans="1:2" x14ac:dyDescent="0.25">
      <c r="A60" s="1" t="s">
        <v>113</v>
      </c>
      <c r="B60">
        <v>7.3250461739592737E-2</v>
      </c>
    </row>
    <row r="61" spans="1:2" x14ac:dyDescent="0.25">
      <c r="A61" s="1" t="s">
        <v>115</v>
      </c>
      <c r="B61">
        <v>6.9350021034791612E-2</v>
      </c>
    </row>
    <row r="62" spans="1:2" x14ac:dyDescent="0.25">
      <c r="A62" s="1" t="s">
        <v>117</v>
      </c>
      <c r="B62">
        <v>7.7886538657071194E-2</v>
      </c>
    </row>
    <row r="63" spans="1:2" x14ac:dyDescent="0.25">
      <c r="A63" s="1" t="s">
        <v>118</v>
      </c>
      <c r="B63">
        <v>6.0812180696756576E-2</v>
      </c>
    </row>
    <row r="64" spans="1:2" x14ac:dyDescent="0.25">
      <c r="A64" s="1" t="s">
        <v>120</v>
      </c>
      <c r="B64">
        <v>5.8268908123975824E-2</v>
      </c>
    </row>
    <row r="65" spans="1:2" x14ac:dyDescent="0.25">
      <c r="A65" s="1" t="s">
        <v>122</v>
      </c>
      <c r="B65">
        <v>8.0126027279284681E-2</v>
      </c>
    </row>
    <row r="66" spans="1:2" x14ac:dyDescent="0.25">
      <c r="A66" s="1" t="s">
        <v>124</v>
      </c>
      <c r="B66">
        <v>8.121005682554315E-2</v>
      </c>
    </row>
    <row r="67" spans="1:2" x14ac:dyDescent="0.25">
      <c r="A67" s="1" t="s">
        <v>126</v>
      </c>
      <c r="B67">
        <v>6.4850972319616271E-2</v>
      </c>
    </row>
    <row r="68" spans="1:2" x14ac:dyDescent="0.25">
      <c r="A68" s="1" t="s">
        <v>127</v>
      </c>
      <c r="B68">
        <v>7.4179398174251468E-2</v>
      </c>
    </row>
    <row r="69" spans="1:2" x14ac:dyDescent="0.25">
      <c r="A69" s="1" t="s">
        <v>129</v>
      </c>
      <c r="B69">
        <v>8.3381588939050955E-2</v>
      </c>
    </row>
    <row r="70" spans="1:2" x14ac:dyDescent="0.25">
      <c r="A70" s="1" t="s">
        <v>131</v>
      </c>
      <c r="B70">
        <v>7.7886538657071194E-2</v>
      </c>
    </row>
    <row r="71" spans="1:2" x14ac:dyDescent="0.25">
      <c r="A71" s="1" t="s">
        <v>58</v>
      </c>
      <c r="B71">
        <v>7.9734968018853519E-2</v>
      </c>
    </row>
    <row r="72" spans="1:2" x14ac:dyDescent="0.25">
      <c r="A72" s="1" t="s">
        <v>132</v>
      </c>
      <c r="B72">
        <v>7.2570583834829561E-2</v>
      </c>
    </row>
    <row r="73" spans="1:2" x14ac:dyDescent="0.25">
      <c r="A73" s="1" t="s">
        <v>134</v>
      </c>
      <c r="B73">
        <v>0.13581966004253285</v>
      </c>
    </row>
    <row r="74" spans="1:2" x14ac:dyDescent="0.25">
      <c r="A74" s="1" t="s">
        <v>136</v>
      </c>
      <c r="B74">
        <v>6.8278829953294318E-2</v>
      </c>
    </row>
    <row r="75" spans="1:2" x14ac:dyDescent="0.25">
      <c r="A75" s="1" t="s">
        <v>138</v>
      </c>
      <c r="B75">
        <v>7.1495949505068518E-2</v>
      </c>
    </row>
    <row r="76" spans="1:2" x14ac:dyDescent="0.25">
      <c r="A76" s="1" t="s">
        <v>139</v>
      </c>
      <c r="B76">
        <v>7.4723539795936503E-2</v>
      </c>
    </row>
    <row r="77" spans="1:2" x14ac:dyDescent="0.25">
      <c r="A77" s="1" t="s">
        <v>141</v>
      </c>
      <c r="B77">
        <v>8.6177696241052412E-2</v>
      </c>
    </row>
    <row r="78" spans="1:2" x14ac:dyDescent="0.25">
      <c r="A78" s="1" t="s">
        <v>41</v>
      </c>
      <c r="B78">
        <v>8.7094706850933734E-2</v>
      </c>
    </row>
    <row r="79" spans="1:2" x14ac:dyDescent="0.25">
      <c r="A79" s="1" t="s">
        <v>143</v>
      </c>
      <c r="B79">
        <v>6.6723632042908126E-2</v>
      </c>
    </row>
    <row r="80" spans="1:2" x14ac:dyDescent="0.25">
      <c r="A80" s="1" t="s">
        <v>144</v>
      </c>
      <c r="B80">
        <v>0.11778303565638346</v>
      </c>
    </row>
    <row r="81" spans="1:2" x14ac:dyDescent="0.25">
      <c r="A81" s="1" t="s">
        <v>146</v>
      </c>
      <c r="B81">
        <v>6.2035390919452697E-2</v>
      </c>
    </row>
    <row r="82" spans="1:2" x14ac:dyDescent="0.25">
      <c r="A82" s="1" t="s">
        <v>148</v>
      </c>
      <c r="B82">
        <v>6.5787740538003153E-2</v>
      </c>
    </row>
    <row r="83" spans="1:2" x14ac:dyDescent="0.25">
      <c r="A83" s="1" t="s">
        <v>150</v>
      </c>
      <c r="B83">
        <v>6.0812180696756576E-2</v>
      </c>
    </row>
    <row r="84" spans="1:2" x14ac:dyDescent="0.25">
      <c r="A84" s="1" t="s">
        <v>152</v>
      </c>
      <c r="B84">
        <v>7.5801758316280901E-2</v>
      </c>
    </row>
    <row r="85" spans="1:2" x14ac:dyDescent="0.25">
      <c r="A85" s="1" t="s">
        <v>154</v>
      </c>
      <c r="B85">
        <v>6.3913325743652855E-2</v>
      </c>
    </row>
    <row r="86" spans="1:2" x14ac:dyDescent="0.25">
      <c r="A86" s="1" t="s">
        <v>156</v>
      </c>
      <c r="B86">
        <v>7.6881037935957672E-2</v>
      </c>
    </row>
    <row r="87" spans="1:2" x14ac:dyDescent="0.25">
      <c r="A87" s="1" t="s">
        <v>157</v>
      </c>
      <c r="B87">
        <v>7.3250461739592737E-2</v>
      </c>
    </row>
    <row r="88" spans="1:2" x14ac:dyDescent="0.25">
      <c r="A88" s="1" t="s">
        <v>158</v>
      </c>
      <c r="B88">
        <v>9.211526330780534E-2</v>
      </c>
    </row>
    <row r="89" spans="1:2" x14ac:dyDescent="0.25">
      <c r="A89" s="1" t="s">
        <v>160</v>
      </c>
      <c r="B89">
        <v>6.5787740538003153E-2</v>
      </c>
    </row>
    <row r="90" spans="1:2" x14ac:dyDescent="0.25">
      <c r="A90" s="1" t="s">
        <v>162</v>
      </c>
      <c r="B90">
        <v>8.8831145206613324E-2</v>
      </c>
    </row>
    <row r="91" spans="1:2" x14ac:dyDescent="0.25">
      <c r="A91" s="1" t="s">
        <v>164</v>
      </c>
      <c r="B91">
        <v>6.9350021034791612E-2</v>
      </c>
    </row>
    <row r="92" spans="1:2" x14ac:dyDescent="0.25">
      <c r="A92" s="1" t="s">
        <v>166</v>
      </c>
      <c r="B92">
        <v>6.2939775073873772E-2</v>
      </c>
    </row>
    <row r="93" spans="1:2" x14ac:dyDescent="0.25">
      <c r="A93" s="1" t="s">
        <v>168</v>
      </c>
      <c r="B93">
        <v>7.1389996086672999E-2</v>
      </c>
    </row>
    <row r="94" spans="1:2" x14ac:dyDescent="0.25">
      <c r="A94" s="1" t="s">
        <v>169</v>
      </c>
      <c r="B94">
        <v>6.4850972319616271E-2</v>
      </c>
    </row>
    <row r="95" spans="1:2" x14ac:dyDescent="0.25">
      <c r="A95" s="1" t="s">
        <v>171</v>
      </c>
      <c r="B95">
        <v>-8.6996831640868355E-2</v>
      </c>
    </row>
    <row r="96" spans="1:2" x14ac:dyDescent="0.25">
      <c r="A96" s="1" t="s">
        <v>173</v>
      </c>
      <c r="B96">
        <v>-0.10580505889697649</v>
      </c>
    </row>
    <row r="97" spans="1:2" x14ac:dyDescent="0.25">
      <c r="A97" s="1" t="s">
        <v>175</v>
      </c>
      <c r="B97">
        <v>4.0796394192569439E-2</v>
      </c>
    </row>
    <row r="98" spans="1:2" x14ac:dyDescent="0.25">
      <c r="A98" s="1" t="s">
        <v>177</v>
      </c>
      <c r="B98">
        <v>-5.1904007150422198E-2</v>
      </c>
    </row>
    <row r="99" spans="1:2" x14ac:dyDescent="0.25">
      <c r="A99" s="1" t="s">
        <v>179</v>
      </c>
      <c r="B99">
        <v>5.5103526226024144E-2</v>
      </c>
    </row>
    <row r="100" spans="1:2" x14ac:dyDescent="0.25">
      <c r="A100" s="1" t="s">
        <v>181</v>
      </c>
      <c r="B100">
        <v>5.269680899996896E-2</v>
      </c>
    </row>
    <row r="101" spans="1:2" x14ac:dyDescent="0.25">
      <c r="A101" s="1" t="s">
        <v>183</v>
      </c>
      <c r="B101">
        <v>5.0598052763091435E-2</v>
      </c>
    </row>
    <row r="102" spans="1:2" x14ac:dyDescent="0.25">
      <c r="A102" s="1" t="s">
        <v>185</v>
      </c>
      <c r="B102">
        <v>-4.7395636974629125E-2</v>
      </c>
    </row>
    <row r="103" spans="1:2" x14ac:dyDescent="0.25">
      <c r="A103" s="1" t="s">
        <v>187</v>
      </c>
      <c r="B103">
        <v>-4.8098403491031338E-2</v>
      </c>
    </row>
    <row r="104" spans="1:2" x14ac:dyDescent="0.25">
      <c r="A104" s="1" t="s">
        <v>189</v>
      </c>
      <c r="B104">
        <v>-4.9705082579667263E-2</v>
      </c>
    </row>
    <row r="105" spans="1:2" x14ac:dyDescent="0.25">
      <c r="A105" s="1" t="s">
        <v>191</v>
      </c>
      <c r="B105">
        <v>-4.2698754533115245E-2</v>
      </c>
    </row>
    <row r="106" spans="1:2" x14ac:dyDescent="0.25">
      <c r="A106" s="1" t="s">
        <v>193</v>
      </c>
      <c r="B106">
        <v>5.5699572470366811E-2</v>
      </c>
    </row>
    <row r="107" spans="1:2" x14ac:dyDescent="0.25">
      <c r="A107" s="1" t="s">
        <v>132</v>
      </c>
      <c r="B107">
        <v>7.2570583834829561E-2</v>
      </c>
    </row>
    <row r="108" spans="1:2" x14ac:dyDescent="0.25">
      <c r="A108" s="1" t="s">
        <v>195</v>
      </c>
      <c r="B108">
        <v>-6.6000923259824859E-2</v>
      </c>
    </row>
    <row r="109" spans="1:2" x14ac:dyDescent="0.25">
      <c r="A109" s="1" t="s">
        <v>196</v>
      </c>
      <c r="B109">
        <v>-8.3794737743265763E-2</v>
      </c>
    </row>
    <row r="110" spans="1:2" x14ac:dyDescent="0.25">
      <c r="A110" s="1" t="s">
        <v>198</v>
      </c>
      <c r="B110">
        <v>6.1499533087571709E-2</v>
      </c>
    </row>
    <row r="111" spans="1:2" x14ac:dyDescent="0.25">
      <c r="A111" s="1" t="s">
        <v>200</v>
      </c>
      <c r="B111">
        <v>-4.3899642290018366E-2</v>
      </c>
    </row>
    <row r="112" spans="1:2" x14ac:dyDescent="0.25">
      <c r="A112" s="1" t="s">
        <v>202</v>
      </c>
      <c r="B112">
        <v>4.3097802902722963E-2</v>
      </c>
    </row>
    <row r="113" spans="1:2" x14ac:dyDescent="0.25">
      <c r="A113" s="1" t="s">
        <v>124</v>
      </c>
      <c r="B113">
        <v>8.121005682554315E-2</v>
      </c>
    </row>
    <row r="114" spans="1:2" x14ac:dyDescent="0.25">
      <c r="A114" s="2" t="s">
        <v>204</v>
      </c>
      <c r="B114">
        <v>-0.16140190654145117</v>
      </c>
    </row>
    <row r="115" spans="1:2" x14ac:dyDescent="0.25">
      <c r="A115" s="1" t="s">
        <v>206</v>
      </c>
      <c r="B115">
        <v>6.8200557689255412E-2</v>
      </c>
    </row>
    <row r="116" spans="1:2" x14ac:dyDescent="0.25">
      <c r="A116" s="1" t="s">
        <v>41</v>
      </c>
      <c r="B116">
        <v>8.7094706850933734E-2</v>
      </c>
    </row>
    <row r="117" spans="1:2" x14ac:dyDescent="0.25">
      <c r="A117" s="1" t="s">
        <v>208</v>
      </c>
      <c r="B117">
        <v>-6.770084936425981E-2</v>
      </c>
    </row>
    <row r="118" spans="1:2" x14ac:dyDescent="0.25">
      <c r="A118" s="1" t="s">
        <v>141</v>
      </c>
      <c r="B118">
        <v>8.6177696241052412E-2</v>
      </c>
    </row>
    <row r="119" spans="1:2" x14ac:dyDescent="0.25">
      <c r="A119" s="1" t="s">
        <v>144</v>
      </c>
      <c r="B119">
        <v>0.11778303565638346</v>
      </c>
    </row>
    <row r="120" spans="1:2" x14ac:dyDescent="0.25">
      <c r="A120" s="1" t="s">
        <v>52</v>
      </c>
      <c r="B120">
        <v>8.6177696241052412E-2</v>
      </c>
    </row>
    <row r="121" spans="1:2" x14ac:dyDescent="0.25">
      <c r="A121" s="1" t="s">
        <v>160</v>
      </c>
      <c r="B121">
        <v>6.5787740538003153E-2</v>
      </c>
    </row>
    <row r="122" spans="1:2" x14ac:dyDescent="0.25">
      <c r="A122" s="1" t="s">
        <v>210</v>
      </c>
      <c r="B122">
        <v>5.3701891387545143E-2</v>
      </c>
    </row>
    <row r="123" spans="1:2" x14ac:dyDescent="0.25">
      <c r="A123" s="1" t="s">
        <v>212</v>
      </c>
      <c r="B123">
        <v>-7.0497574413377367E-2</v>
      </c>
    </row>
    <row r="124" spans="1:2" x14ac:dyDescent="0.25">
      <c r="A124" s="1" t="s">
        <v>214</v>
      </c>
      <c r="B124">
        <v>5.5198160464762308E-2</v>
      </c>
    </row>
    <row r="125" spans="1:2" x14ac:dyDescent="0.25">
      <c r="A125" s="1" t="s">
        <v>216</v>
      </c>
      <c r="B125">
        <v>8.3099569169574117E-2</v>
      </c>
    </row>
    <row r="126" spans="1:2" x14ac:dyDescent="0.25">
      <c r="A126" s="1" t="s">
        <v>154</v>
      </c>
      <c r="B126">
        <v>6.3913325743652855E-2</v>
      </c>
    </row>
    <row r="127" spans="1:2" x14ac:dyDescent="0.25">
      <c r="A127" s="1" t="s">
        <v>218</v>
      </c>
      <c r="B127">
        <v>4.1803912281183631E-2</v>
      </c>
    </row>
    <row r="128" spans="1:2" x14ac:dyDescent="0.25">
      <c r="A128" s="1" t="s">
        <v>220</v>
      </c>
      <c r="B128">
        <v>7.2999500883521501E-2</v>
      </c>
    </row>
    <row r="129" spans="1:2" x14ac:dyDescent="0.25">
      <c r="A129" s="1" t="s">
        <v>222</v>
      </c>
      <c r="B129">
        <v>0.10260171366071939</v>
      </c>
    </row>
    <row r="130" spans="1:2" x14ac:dyDescent="0.25">
      <c r="A130" s="1" t="s">
        <v>224</v>
      </c>
      <c r="B130">
        <v>-5.869960085877781E-2</v>
      </c>
    </row>
    <row r="131" spans="1:2" x14ac:dyDescent="0.25">
      <c r="A131" s="1" t="s">
        <v>226</v>
      </c>
      <c r="B131">
        <v>4.0997979034072096E-2</v>
      </c>
    </row>
    <row r="132" spans="1:2" x14ac:dyDescent="0.25">
      <c r="A132" s="1" t="s">
        <v>228</v>
      </c>
      <c r="B132">
        <v>4.1899813464677936E-2</v>
      </c>
    </row>
    <row r="133" spans="1:2" x14ac:dyDescent="0.25">
      <c r="A133" s="1" t="s">
        <v>138</v>
      </c>
      <c r="B133">
        <v>7.1495949505068518E-2</v>
      </c>
    </row>
    <row r="134" spans="1:2" x14ac:dyDescent="0.25">
      <c r="A134" s="1" t="s">
        <v>230</v>
      </c>
      <c r="B134">
        <v>4.0297056764536932E-2</v>
      </c>
    </row>
    <row r="135" spans="1:2" x14ac:dyDescent="0.25">
      <c r="A135" s="1" t="s">
        <v>232</v>
      </c>
      <c r="B135">
        <v>3.8701347537074895E-2</v>
      </c>
    </row>
    <row r="136" spans="1:2" x14ac:dyDescent="0.25">
      <c r="A136" s="1" t="s">
        <v>234</v>
      </c>
      <c r="B136">
        <v>-5.4604031994040687E-2</v>
      </c>
    </row>
    <row r="137" spans="1:2" x14ac:dyDescent="0.25">
      <c r="A137" s="1" t="s">
        <v>236</v>
      </c>
      <c r="B137">
        <v>-0.11170280776251774</v>
      </c>
    </row>
    <row r="138" spans="1:2" x14ac:dyDescent="0.25">
      <c r="A138" s="1" t="s">
        <v>238</v>
      </c>
      <c r="B138">
        <v>3.7498076420084361E-2</v>
      </c>
    </row>
    <row r="139" spans="1:2" x14ac:dyDescent="0.25">
      <c r="A139" s="2" t="s">
        <v>239</v>
      </c>
      <c r="B139">
        <v>-0.11249703122714616</v>
      </c>
    </row>
    <row r="140" spans="1:2" x14ac:dyDescent="0.25">
      <c r="A140" s="1" t="s">
        <v>241</v>
      </c>
      <c r="B140">
        <v>-5.5798162930246531E-2</v>
      </c>
    </row>
    <row r="141" spans="1:2" x14ac:dyDescent="0.25">
      <c r="A141" s="1" t="s">
        <v>243</v>
      </c>
      <c r="B141">
        <v>-4.2396149519041151E-2</v>
      </c>
    </row>
    <row r="142" spans="1:2" x14ac:dyDescent="0.25">
      <c r="A142" s="1" t="s">
        <v>245</v>
      </c>
      <c r="B142">
        <v>-3.5295626394724625E-2</v>
      </c>
    </row>
    <row r="143" spans="1:2" x14ac:dyDescent="0.25">
      <c r="A143" s="2" t="s">
        <v>247</v>
      </c>
      <c r="B143">
        <v>-0.16949615500020493</v>
      </c>
    </row>
    <row r="144" spans="1:2" x14ac:dyDescent="0.25">
      <c r="A144" s="1" t="s">
        <v>249</v>
      </c>
      <c r="B144">
        <v>8.0602550932050432E-2</v>
      </c>
    </row>
    <row r="145" spans="1:2" x14ac:dyDescent="0.25">
      <c r="A145" s="1" t="s">
        <v>251</v>
      </c>
      <c r="B145">
        <v>6.6695568038266387E-2</v>
      </c>
    </row>
    <row r="146" spans="1:2" x14ac:dyDescent="0.25">
      <c r="A146" s="1" t="s">
        <v>253</v>
      </c>
      <c r="B146">
        <v>-3.6995989686726127E-2</v>
      </c>
    </row>
    <row r="147" spans="1:2" x14ac:dyDescent="0.25">
      <c r="A147" s="1" t="s">
        <v>255</v>
      </c>
      <c r="B147">
        <v>-5.869960085877781E-2</v>
      </c>
    </row>
    <row r="148" spans="1:2" x14ac:dyDescent="0.25">
      <c r="A148" s="1" t="s">
        <v>257</v>
      </c>
      <c r="B148">
        <v>-3.8200433815303518E-2</v>
      </c>
    </row>
    <row r="149" spans="1:2" x14ac:dyDescent="0.25">
      <c r="A149" s="1" t="s">
        <v>259</v>
      </c>
      <c r="B149">
        <v>-7.3495851845282095E-2</v>
      </c>
    </row>
    <row r="150" spans="1:2" x14ac:dyDescent="0.25">
      <c r="A150" s="1" t="s">
        <v>261</v>
      </c>
      <c r="B150">
        <v>-0.16949615500020493</v>
      </c>
    </row>
    <row r="151" spans="1:2" x14ac:dyDescent="0.25">
      <c r="A151" s="1" t="s">
        <v>263</v>
      </c>
      <c r="B151">
        <v>-4.3398226825470808E-2</v>
      </c>
    </row>
    <row r="152" spans="1:2" x14ac:dyDescent="0.25">
      <c r="A152" s="1" t="s">
        <v>265</v>
      </c>
      <c r="B152">
        <v>3.7796622694566413E-2</v>
      </c>
    </row>
    <row r="153" spans="1:2" x14ac:dyDescent="0.25">
      <c r="A153" s="1" t="s">
        <v>267</v>
      </c>
      <c r="B153">
        <v>3.7902537048467348E-2</v>
      </c>
    </row>
    <row r="154" spans="1:2" x14ac:dyDescent="0.25">
      <c r="A154" s="1" t="s">
        <v>269</v>
      </c>
      <c r="B154">
        <v>3.6100465624722654E-2</v>
      </c>
    </row>
    <row r="155" spans="1:2" x14ac:dyDescent="0.25">
      <c r="A155" s="1" t="s">
        <v>271</v>
      </c>
      <c r="B155">
        <v>3.6495850237840036E-2</v>
      </c>
    </row>
    <row r="156" spans="1:2" x14ac:dyDescent="0.25">
      <c r="A156" s="1" t="s">
        <v>273</v>
      </c>
      <c r="B156">
        <v>3.9903172532586385E-2</v>
      </c>
    </row>
    <row r="157" spans="1:2" x14ac:dyDescent="0.25">
      <c r="A157" s="1" t="s">
        <v>275</v>
      </c>
      <c r="B157">
        <v>-3.7701867184011528E-2</v>
      </c>
    </row>
    <row r="158" spans="1:2" x14ac:dyDescent="0.25">
      <c r="A158" s="1" t="s">
        <v>277</v>
      </c>
      <c r="B158">
        <v>-5.2799691592201235E-2</v>
      </c>
    </row>
    <row r="159" spans="1:2" x14ac:dyDescent="0.25">
      <c r="A159" s="1" t="s">
        <v>279</v>
      </c>
      <c r="B159">
        <v>3.6100465624722654E-2</v>
      </c>
    </row>
    <row r="160" spans="1:2" x14ac:dyDescent="0.25">
      <c r="A160" s="1" t="s">
        <v>281</v>
      </c>
      <c r="B160">
        <v>3.7199440989106304E-2</v>
      </c>
    </row>
    <row r="161" spans="1:2" x14ac:dyDescent="0.25">
      <c r="A161" s="1" t="s">
        <v>283</v>
      </c>
      <c r="B161">
        <v>4.1199523247316329E-2</v>
      </c>
    </row>
    <row r="162" spans="1:2" x14ac:dyDescent="0.25">
      <c r="A162" s="1" t="s">
        <v>284</v>
      </c>
      <c r="B162">
        <v>-5.3896680257665433E-2</v>
      </c>
    </row>
    <row r="163" spans="1:2" x14ac:dyDescent="0.25">
      <c r="A163" s="1" t="s">
        <v>286</v>
      </c>
      <c r="B163">
        <v>0.2971372312225361</v>
      </c>
    </row>
    <row r="164" spans="1:2" x14ac:dyDescent="0.25">
      <c r="A164" s="1" t="s">
        <v>288</v>
      </c>
      <c r="B164">
        <v>-3.7099763957026688E-2</v>
      </c>
    </row>
    <row r="165" spans="1:2" x14ac:dyDescent="0.25">
      <c r="A165" s="1" t="s">
        <v>290</v>
      </c>
      <c r="B165">
        <v>4.1602489854513557E-2</v>
      </c>
    </row>
    <row r="166" spans="1:2" x14ac:dyDescent="0.25">
      <c r="A166" s="1" t="s">
        <v>292</v>
      </c>
      <c r="B166">
        <v>7.8201012794165262E-2</v>
      </c>
    </row>
    <row r="167" spans="1:2" x14ac:dyDescent="0.25">
      <c r="A167" s="1" t="s">
        <v>294</v>
      </c>
      <c r="B167">
        <v>-6.0397772548675781E-2</v>
      </c>
    </row>
    <row r="168" spans="1:2" x14ac:dyDescent="0.25">
      <c r="A168" s="1" t="s">
        <v>296</v>
      </c>
      <c r="B168">
        <v>5.4099852316824772E-2</v>
      </c>
    </row>
    <row r="169" spans="1:2" x14ac:dyDescent="0.25">
      <c r="A169" s="2" t="s">
        <v>298</v>
      </c>
      <c r="B169">
        <v>-0.11650010895888033</v>
      </c>
    </row>
    <row r="170" spans="1:2" x14ac:dyDescent="0.25">
      <c r="A170" s="1" t="s">
        <v>300</v>
      </c>
      <c r="B170">
        <v>-3.660174564456075E-2</v>
      </c>
    </row>
    <row r="171" spans="1:2" x14ac:dyDescent="0.25">
      <c r="A171" s="1" t="s">
        <v>302</v>
      </c>
      <c r="B171">
        <v>-5.5597280102409496E-2</v>
      </c>
    </row>
    <row r="172" spans="1:2" x14ac:dyDescent="0.25">
      <c r="A172" s="1" t="s">
        <v>305</v>
      </c>
      <c r="B172">
        <v>0.42526773540434409</v>
      </c>
    </row>
    <row r="173" spans="1:2" x14ac:dyDescent="0.25">
      <c r="A173" s="1" t="s">
        <v>307</v>
      </c>
      <c r="B173">
        <v>9.5310179804324935E-2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2023-03-29T08:57:40Z</dcterms:created>
  <dcterms:modified xsi:type="dcterms:W3CDTF">2023-03-29T11:22:58Z</dcterms:modified>
</cp:coreProperties>
</file>