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3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1760" windowHeight="5460"/>
  </bookViews>
  <sheets>
    <sheet name="IS" sheetId="1" r:id="rId1"/>
    <sheet name="BS" sheetId="2" r:id="rId2"/>
    <sheet name="CF" sheetId="3" r:id="rId3"/>
    <sheet name="Der." sheetId="5" r:id="rId4"/>
    <sheet name="Non-Islamic" sheetId="4" r:id="rId5"/>
  </sheets>
  <calcPr calcId="145621"/>
</workbook>
</file>

<file path=xl/calcChain.xml><?xml version="1.0" encoding="utf-8"?>
<calcChain xmlns="http://schemas.openxmlformats.org/spreadsheetml/2006/main">
  <c r="D64" i="4" l="1"/>
  <c r="D55" i="4"/>
  <c r="D6" i="4"/>
  <c r="D63" i="4" l="1"/>
  <c r="D54" i="4"/>
  <c r="D53" i="4"/>
  <c r="D52" i="4"/>
  <c r="D51" i="4"/>
  <c r="D50" i="4"/>
  <c r="D49" i="4"/>
  <c r="D48" i="4"/>
  <c r="D46" i="4"/>
  <c r="D45" i="4"/>
  <c r="D44" i="4"/>
  <c r="D43" i="4"/>
  <c r="D42" i="4"/>
  <c r="D41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11" i="4"/>
  <c r="D10" i="4"/>
  <c r="D9" i="4"/>
  <c r="D8" i="4"/>
  <c r="D7" i="4"/>
  <c r="D5" i="4"/>
  <c r="D56" i="4"/>
  <c r="D36" i="4"/>
  <c r="D16" i="4"/>
  <c r="D13" i="4"/>
  <c r="D57" i="4" l="1"/>
  <c r="D58" i="4" s="1"/>
  <c r="D14" i="4"/>
  <c r="D15" i="4" s="1"/>
  <c r="D17" i="4"/>
  <c r="D18" i="4" s="1"/>
  <c r="D62" i="4" s="1"/>
  <c r="D37" i="4"/>
  <c r="D38" i="4" s="1"/>
  <c r="D26" i="2"/>
  <c r="D24" i="2"/>
  <c r="D23" i="2"/>
  <c r="D32" i="1" l="1"/>
  <c r="D30" i="1"/>
  <c r="D28" i="1"/>
  <c r="D23" i="1"/>
  <c r="D10" i="1"/>
  <c r="D8" i="1"/>
  <c r="D139" i="2"/>
  <c r="D130" i="2"/>
  <c r="D128" i="2"/>
  <c r="D129" i="2" s="1"/>
  <c r="D125" i="2"/>
  <c r="D116" i="2"/>
  <c r="D105" i="2" s="1"/>
  <c r="D106" i="2"/>
  <c r="D113" i="2"/>
  <c r="D110" i="2"/>
  <c r="D94" i="2"/>
  <c r="D78" i="2"/>
  <c r="D75" i="2" s="1"/>
  <c r="D91" i="2"/>
  <c r="D84" i="2"/>
  <c r="D81" i="2"/>
  <c r="D138" i="2" l="1"/>
  <c r="D152" i="2"/>
  <c r="D34" i="3"/>
  <c r="D25" i="3"/>
  <c r="D18" i="3"/>
  <c r="D6" i="3"/>
  <c r="D67" i="2"/>
  <c r="D55" i="2"/>
  <c r="D40" i="2"/>
  <c r="D30" i="2"/>
  <c r="D29" i="2" s="1"/>
  <c r="D19" i="2"/>
  <c r="D14" i="2"/>
  <c r="D7" i="2"/>
  <c r="D28" i="2" l="1"/>
  <c r="D71" i="2"/>
  <c r="D72" i="2" s="1"/>
</calcChain>
</file>

<file path=xl/sharedStrings.xml><?xml version="1.0" encoding="utf-8"?>
<sst xmlns="http://schemas.openxmlformats.org/spreadsheetml/2006/main" count="420" uniqueCount="334">
  <si>
    <t>Note No.</t>
  </si>
  <si>
    <t>CSES</t>
  </si>
  <si>
    <t>Income Statement</t>
  </si>
  <si>
    <t>Revenues</t>
  </si>
  <si>
    <t>  - Cost of Revenue</t>
  </si>
  <si>
    <t>Gross Profit</t>
  </si>
  <si>
    <t>  - Selling, General &amp; Admin Expense</t>
  </si>
  <si>
    <t>Operating Income</t>
  </si>
  <si>
    <t>  - Interest Expense</t>
  </si>
  <si>
    <r>
      <t xml:space="preserve">  - Interest Expense </t>
    </r>
    <r>
      <rPr>
        <sz val="11"/>
        <color rgb="FFFF0000"/>
        <rFont val="Calibri"/>
        <family val="2"/>
        <scheme val="minor"/>
      </rPr>
      <t>(Non Islamic)</t>
    </r>
  </si>
  <si>
    <t>  - Interest Income</t>
  </si>
  <si>
    <r>
      <t>  - Interest Income</t>
    </r>
    <r>
      <rPr>
        <sz val="11"/>
        <color rgb="FFFF0000"/>
        <rFont val="Calibri"/>
        <family val="2"/>
        <scheme val="minor"/>
      </rPr>
      <t xml:space="preserve"> (Non Islamic)</t>
    </r>
  </si>
  <si>
    <t>  - Investment Income</t>
  </si>
  <si>
    <r>
      <t xml:space="preserve">  - Investment Income </t>
    </r>
    <r>
      <rPr>
        <sz val="11"/>
        <color rgb="FFFF0000"/>
        <rFont val="Calibri"/>
        <family val="2"/>
        <scheme val="minor"/>
      </rPr>
      <t>(Non Islamic)</t>
    </r>
  </si>
  <si>
    <t>  - Income From Sister Co.</t>
  </si>
  <si>
    <r>
      <t xml:space="preserve">  - Income From Sister Co. </t>
    </r>
    <r>
      <rPr>
        <sz val="11"/>
        <color rgb="FFFF0000"/>
        <rFont val="Calibri"/>
        <family val="2"/>
        <scheme val="minor"/>
      </rPr>
      <t>(Non Islamic)</t>
    </r>
  </si>
  <si>
    <r>
      <t xml:space="preserve">  - Other Income </t>
    </r>
    <r>
      <rPr>
        <sz val="11"/>
        <color rgb="FFFF0000"/>
        <rFont val="Calibri"/>
        <family val="2"/>
        <scheme val="minor"/>
      </rPr>
      <t>(Non Islamic)</t>
    </r>
  </si>
  <si>
    <r>
      <t xml:space="preserve">  - Other  Expenses </t>
    </r>
    <r>
      <rPr>
        <sz val="11"/>
        <color rgb="FFFF0000"/>
        <rFont val="Calibri"/>
        <family val="2"/>
        <scheme val="minor"/>
      </rPr>
      <t>(Non Islamic)</t>
    </r>
  </si>
  <si>
    <t>Total Financial Income</t>
  </si>
  <si>
    <t>Net Profit Before Taxes/Zakat &amp; Minority Interest</t>
  </si>
  <si>
    <t>  - Income Tax/Zakat</t>
  </si>
  <si>
    <t>  - Tax/Zakat Provision</t>
  </si>
  <si>
    <t>  - Zakat Rate</t>
  </si>
  <si>
    <t>Income Before XO Items</t>
  </si>
  <si>
    <t>  - Extraordinary Loss Net of Tax/Zakat</t>
  </si>
  <si>
    <t>Net Profit Before Minority Interest</t>
  </si>
  <si>
    <t>  - Minority Interests</t>
  </si>
  <si>
    <t>Net Income</t>
  </si>
  <si>
    <t>  - Total Cash Preferred Dividends</t>
  </si>
  <si>
    <r>
      <t xml:space="preserve">  - Total Cash Preferred Dividends </t>
    </r>
    <r>
      <rPr>
        <sz val="11"/>
        <color rgb="FFFF0000"/>
        <rFont val="Calibri"/>
        <family val="2"/>
        <scheme val="minor"/>
      </rPr>
      <t>(Non Islamic)</t>
    </r>
  </si>
  <si>
    <t>  - Other Adjustments</t>
  </si>
  <si>
    <t>Net Inc Avail to Common Shareholders</t>
  </si>
  <si>
    <t>Abnormal Loss</t>
  </si>
  <si>
    <t>Tax Effect on Abnormal Items</t>
  </si>
  <si>
    <t>Normalized Income</t>
  </si>
  <si>
    <t>Comprehensive Income</t>
  </si>
  <si>
    <t>Comprehensive Income per Share</t>
  </si>
  <si>
    <t>Basic EPS Before Abnormal Items</t>
  </si>
  <si>
    <t>Basic EPS Before XO Items</t>
  </si>
  <si>
    <t>Basic EPS</t>
  </si>
  <si>
    <t>Basic Weighted Avg Shares</t>
  </si>
  <si>
    <t>Diluted EPS Before Abnormal Items</t>
  </si>
  <si>
    <t>Diluted EPS Before XO Items</t>
  </si>
  <si>
    <t>Diluted EPS</t>
  </si>
  <si>
    <t>Diluted Weighted Avg Shares</t>
  </si>
  <si>
    <t>Reference Items</t>
  </si>
  <si>
    <t>EBITDA</t>
  </si>
  <si>
    <t>Gross Margin</t>
  </si>
  <si>
    <t>Operating Margin</t>
  </si>
  <si>
    <t>Profit Margin</t>
  </si>
  <si>
    <t>Actual Sales Per Employee</t>
  </si>
  <si>
    <t>Dividends per Share</t>
  </si>
  <si>
    <t>Total Cash Common Dividends</t>
  </si>
  <si>
    <t>Sales Growth</t>
  </si>
  <si>
    <t>Basic EPS Before XO Growth</t>
  </si>
  <si>
    <t>Interest Income</t>
  </si>
  <si>
    <t>Capitalized Interest Expense</t>
  </si>
  <si>
    <t>Research &amp; Development Expense</t>
  </si>
  <si>
    <t>Depreciation Expense</t>
  </si>
  <si>
    <t>    Partial Record Indicator</t>
  </si>
  <si>
    <t>Balance Sheet Statement</t>
  </si>
  <si>
    <t>Assets</t>
  </si>
  <si>
    <t>  + Cash &amp; Cash Equivalent</t>
  </si>
  <si>
    <t>    - Cash</t>
  </si>
  <si>
    <t>    - Due Amount from Related Parties</t>
  </si>
  <si>
    <t>    - Cash Collateral</t>
  </si>
  <si>
    <t>    - Time Deposit (Islamic)</t>
  </si>
  <si>
    <r>
      <t xml:space="preserve">    - Time Deposit </t>
    </r>
    <r>
      <rPr>
        <sz val="11"/>
        <color rgb="FFFF0000"/>
        <rFont val="Calibri"/>
        <family val="2"/>
        <scheme val="minor"/>
      </rPr>
      <t>(Conventional)</t>
    </r>
  </si>
  <si>
    <t>  + Short-Term Investments</t>
  </si>
  <si>
    <t>    - Money Market Fund Islamic (MMFI)</t>
  </si>
  <si>
    <r>
      <t xml:space="preserve">    - Money Market Fund </t>
    </r>
    <r>
      <rPr>
        <sz val="11"/>
        <color rgb="FFFF0000"/>
        <rFont val="Calibri"/>
        <family val="2"/>
        <scheme val="minor"/>
      </rPr>
      <t>Conventional</t>
    </r>
    <r>
      <rPr>
        <sz val="11"/>
        <color theme="1"/>
        <rFont val="Calibri"/>
        <family val="2"/>
        <scheme val="minor"/>
      </rPr>
      <t xml:space="preserve"> (MMFC)</t>
    </r>
  </si>
  <si>
    <r>
      <t xml:space="preserve">    - </t>
    </r>
    <r>
      <rPr>
        <sz val="11"/>
        <color rgb="FFFF0000"/>
        <rFont val="Calibri"/>
        <family val="2"/>
        <scheme val="minor"/>
      </rPr>
      <t>Conventional</t>
    </r>
    <r>
      <rPr>
        <sz val="11"/>
        <color theme="1"/>
        <rFont val="Calibri"/>
        <family val="2"/>
        <scheme val="minor"/>
      </rPr>
      <t xml:space="preserve"> Bonds</t>
    </r>
  </si>
  <si>
    <t>    - Sukuk</t>
  </si>
  <si>
    <t>  + Net Receivables</t>
  </si>
  <si>
    <t>    - Accounts Receivables</t>
  </si>
  <si>
    <t>    - Provision For Doubtful Receivables</t>
  </si>
  <si>
    <t>Other Receivables</t>
  </si>
  <si>
    <t>Current Receivables</t>
  </si>
  <si>
    <t>  + Inventories</t>
  </si>
  <si>
    <t xml:space="preserve">    - Advanced Payments To Suppliers</t>
  </si>
  <si>
    <t>  + Other Current Assets</t>
  </si>
  <si>
    <r>
      <t xml:space="preserve">    - Other current Assets </t>
    </r>
    <r>
      <rPr>
        <sz val="11"/>
        <color rgb="FFFF0000"/>
        <rFont val="Calibri"/>
        <family val="2"/>
        <scheme val="minor"/>
      </rPr>
      <t>(Non Islamic)</t>
    </r>
  </si>
  <si>
    <t>Total Current Assets</t>
  </si>
  <si>
    <t>  + Long-Term Investments</t>
  </si>
  <si>
    <t>    + Gross Fixed Assets</t>
  </si>
  <si>
    <t>    - Land &amp; Buildings</t>
  </si>
  <si>
    <t>    - Leasehold Improvements</t>
  </si>
  <si>
    <t>    - Cell Sites &amp; Infrastructure</t>
  </si>
  <si>
    <t>    - Furniture &amp; Equipment</t>
  </si>
  <si>
    <t>    - Other Fixed Assets</t>
  </si>
  <si>
    <t>    - Accumulated Depreciation</t>
  </si>
  <si>
    <t>    - Capital Working in Progress</t>
  </si>
  <si>
    <t>  + Net Fixed Assets</t>
  </si>
  <si>
    <t>  + Total Long Term Investment</t>
  </si>
  <si>
    <t>    - Investment in Mutual Funds</t>
  </si>
  <si>
    <r>
      <t xml:space="preserve">    - Investment in Mutual Funds </t>
    </r>
    <r>
      <rPr>
        <sz val="11"/>
        <color rgb="FFFF0000"/>
        <rFont val="Calibri"/>
        <family val="2"/>
        <scheme val="minor"/>
      </rPr>
      <t>(Non Islamic)</t>
    </r>
  </si>
  <si>
    <t>    - Investment in Shares</t>
  </si>
  <si>
    <r>
      <t xml:space="preserve">    - Investment in Shares </t>
    </r>
    <r>
      <rPr>
        <sz val="11"/>
        <color rgb="FFFF0000"/>
        <rFont val="Calibri"/>
        <family val="2"/>
        <scheme val="minor"/>
      </rPr>
      <t>(Non Islamic)</t>
    </r>
  </si>
  <si>
    <t>    - Investment in Assocaites</t>
  </si>
  <si>
    <r>
      <t>    - Investment in Assocaites</t>
    </r>
    <r>
      <rPr>
        <sz val="11"/>
        <color rgb="FFFF0000"/>
        <rFont val="Calibri"/>
        <family val="2"/>
        <scheme val="minor"/>
      </rPr>
      <t xml:space="preserve"> (Non Islamic)</t>
    </r>
  </si>
  <si>
    <t>    - Investment in Subsidiaries</t>
  </si>
  <si>
    <r>
      <t xml:space="preserve">    - Investment in Subsidiaries </t>
    </r>
    <r>
      <rPr>
        <sz val="11"/>
        <color rgb="FFFF0000"/>
        <rFont val="Calibri"/>
        <family val="2"/>
        <scheme val="minor"/>
      </rPr>
      <t>(Non Islamic)</t>
    </r>
  </si>
  <si>
    <t>    - Other Long Term Investment</t>
  </si>
  <si>
    <r>
      <t xml:space="preserve">    - Other Long Term Investment </t>
    </r>
    <r>
      <rPr>
        <sz val="11"/>
        <color rgb="FFFF0000"/>
        <rFont val="Calibri"/>
        <family val="2"/>
        <scheme val="minor"/>
      </rPr>
      <t>(Non Islamic)</t>
    </r>
  </si>
  <si>
    <t xml:space="preserve">    - Government Bonds </t>
  </si>
  <si>
    <r>
      <t xml:space="preserve">    - Government Bonds </t>
    </r>
    <r>
      <rPr>
        <sz val="11"/>
        <color rgb="FFFF0000"/>
        <rFont val="Calibri"/>
        <family val="2"/>
        <scheme val="minor"/>
      </rPr>
      <t>(Non Islamic)</t>
    </r>
  </si>
  <si>
    <t>    - Government Sukuk</t>
  </si>
  <si>
    <t>    - Corporate Sukuk</t>
  </si>
  <si>
    <t>  + Other Long Term Assets</t>
  </si>
  <si>
    <t>    - Due From Other Telecom Operators LT</t>
  </si>
  <si>
    <t>    - Notes Receivables</t>
  </si>
  <si>
    <r>
      <t>    - Notes Receivables</t>
    </r>
    <r>
      <rPr>
        <sz val="11"/>
        <color rgb="FFFF0000"/>
        <rFont val="Calibri"/>
        <family val="2"/>
        <scheme val="minor"/>
      </rPr>
      <t xml:space="preserve"> (Non Islamic)</t>
    </r>
  </si>
  <si>
    <t>    - Prepaid Expenses LT</t>
  </si>
  <si>
    <t>    - Employees Union Loan (More than 1 Year)</t>
  </si>
  <si>
    <r>
      <t xml:space="preserve">    - Employees Union Loan </t>
    </r>
    <r>
      <rPr>
        <sz val="11"/>
        <color rgb="FFFF0000"/>
        <rFont val="Calibri"/>
        <family val="2"/>
        <scheme val="minor"/>
      </rPr>
      <t>(Non Islamic)</t>
    </r>
  </si>
  <si>
    <t>    - Income Receivables</t>
  </si>
  <si>
    <t>    - Due From Tax Authority</t>
  </si>
  <si>
    <t>    - Due From Sister Companies LT</t>
  </si>
  <si>
    <r>
      <t xml:space="preserve">    - Due From Sister Companies LT </t>
    </r>
    <r>
      <rPr>
        <sz val="11"/>
        <color rgb="FFFF0000"/>
        <rFont val="Calibri"/>
        <family val="2"/>
        <scheme val="minor"/>
      </rPr>
      <t>(Non Islamic)</t>
    </r>
  </si>
  <si>
    <t>  + Intangibles</t>
  </si>
  <si>
    <t>    - Goodwill</t>
  </si>
  <si>
    <t>    - Licences</t>
  </si>
  <si>
    <t>    - Pre Operating Expenses</t>
  </si>
  <si>
    <t>  + Total Long Term Assets</t>
  </si>
  <si>
    <t>Total Assets</t>
  </si>
  <si>
    <t>Liabilities &amp; Shareholders' Equity</t>
  </si>
  <si>
    <t>  + Total Short-Term Debt</t>
  </si>
  <si>
    <t>    - Short Term Islamic Finance</t>
  </si>
  <si>
    <t>    - Saudi Industrial Development Fund (SIDF)</t>
  </si>
  <si>
    <r>
      <t xml:space="preserve">    - Short Term </t>
    </r>
    <r>
      <rPr>
        <sz val="11"/>
        <color rgb="FFFF0000"/>
        <rFont val="Calibri"/>
        <family val="2"/>
        <scheme val="minor"/>
      </rPr>
      <t>(Non Islamic)</t>
    </r>
    <r>
      <rPr>
        <sz val="11"/>
        <color theme="1"/>
        <rFont val="Calibri"/>
        <family val="2"/>
        <scheme val="minor"/>
      </rPr>
      <t xml:space="preserve"> Finance  </t>
    </r>
  </si>
  <si>
    <t>       + Public Investment Fund (PIF)</t>
  </si>
  <si>
    <t>          - % of ownership of government</t>
  </si>
  <si>
    <t>    - Current Portion of Long Term Debt</t>
  </si>
  <si>
    <r>
      <t xml:space="preserve">    - Current Portion of Long Term Debt  </t>
    </r>
    <r>
      <rPr>
        <sz val="11"/>
        <color rgb="FFFF0000"/>
        <rFont val="Calibri"/>
        <family val="2"/>
        <scheme val="minor"/>
      </rPr>
      <t>(Non Islamic)</t>
    </r>
  </si>
  <si>
    <t>    - Current Portion of Long Term Lease</t>
  </si>
  <si>
    <r>
      <t>    - Current Portion of Long Term Lease</t>
    </r>
    <r>
      <rPr>
        <sz val="11"/>
        <color rgb="FFFF0000"/>
        <rFont val="Calibri"/>
        <family val="2"/>
        <scheme val="minor"/>
      </rPr>
      <t xml:space="preserve"> (Non Islamic)</t>
    </r>
  </si>
  <si>
    <t>Due To Other Commercial Parties</t>
  </si>
  <si>
    <t>  + Other Short-Term Liabilities</t>
  </si>
  <si>
    <t xml:space="preserve">    - Other Short Term </t>
  </si>
  <si>
    <r>
      <t xml:space="preserve">    - Other Short Term </t>
    </r>
    <r>
      <rPr>
        <sz val="11"/>
        <color rgb="FFFF0000"/>
        <rFont val="Calibri"/>
        <family val="2"/>
        <scheme val="minor"/>
      </rPr>
      <t>(Non Islamic)</t>
    </r>
  </si>
  <si>
    <t>  + Total Current Liabilities</t>
  </si>
  <si>
    <t>    - Government Charge</t>
  </si>
  <si>
    <t>    - Accounts Payable</t>
  </si>
  <si>
    <t>    - Accrued Expense</t>
  </si>
  <si>
    <t>    - Down Payment</t>
  </si>
  <si>
    <t>    - Taxes Payable</t>
  </si>
  <si>
    <t>    - Zakat Payable</t>
  </si>
  <si>
    <t>    - Dividends Payable</t>
  </si>
  <si>
    <t>    - Due To Sister Companies</t>
  </si>
  <si>
    <t>    - Other Current Liabilities</t>
  </si>
  <si>
    <r>
      <t xml:space="preserve">    - Other Current Liabilities </t>
    </r>
    <r>
      <rPr>
        <sz val="11"/>
        <color rgb="FFFF0000"/>
        <rFont val="Calibri"/>
        <family val="2"/>
        <scheme val="minor"/>
      </rPr>
      <t>(Non Islamic)</t>
    </r>
  </si>
  <si>
    <t>  + Total Long-Term Debt</t>
  </si>
  <si>
    <t>    + Long Term Debt</t>
  </si>
  <si>
    <t>       - Saudi Industrial Development Fund (SIDF)</t>
  </si>
  <si>
    <t xml:space="preserve">          - Drawn up to date </t>
  </si>
  <si>
    <t>    + Gross Long Term Debt</t>
  </si>
  <si>
    <t>    - Long Term Islamic Financing</t>
  </si>
  <si>
    <r>
      <t xml:space="preserve">    - Long Term Debt </t>
    </r>
    <r>
      <rPr>
        <sz val="11"/>
        <color rgb="FFFF0000"/>
        <rFont val="Calibri"/>
        <family val="2"/>
        <scheme val="minor"/>
      </rPr>
      <t>(Non Islamic)</t>
    </r>
  </si>
  <si>
    <t>    - Capital Lease</t>
  </si>
  <si>
    <r>
      <t xml:space="preserve">    - Capital Lease </t>
    </r>
    <r>
      <rPr>
        <sz val="11"/>
        <color rgb="FFFF0000"/>
        <rFont val="Calibri"/>
        <family val="2"/>
        <scheme val="minor"/>
      </rPr>
      <t>(Non Islamic)</t>
    </r>
  </si>
  <si>
    <r>
      <t xml:space="preserve">    - Corporate Bonds </t>
    </r>
    <r>
      <rPr>
        <sz val="11"/>
        <color rgb="FFFF0000"/>
        <rFont val="Calibri"/>
        <family val="2"/>
        <scheme val="minor"/>
      </rPr>
      <t>(Non Islamic)</t>
    </r>
  </si>
  <si>
    <t>  + Other Long-Term Liabilities</t>
  </si>
  <si>
    <t>    - Other Long-Term Liabilities (Islamic)</t>
  </si>
  <si>
    <r>
      <t xml:space="preserve">    - Other Long-Term Liabilities </t>
    </r>
    <r>
      <rPr>
        <b/>
        <sz val="11"/>
        <color rgb="FFFF0000"/>
        <rFont val="Calibri"/>
        <family val="2"/>
        <scheme val="minor"/>
      </rPr>
      <t>(Non Islamic)</t>
    </r>
  </si>
  <si>
    <t>Total Long-Term Liabilities</t>
  </si>
  <si>
    <t>Total Liabilities</t>
  </si>
  <si>
    <t>  + Total Provisions</t>
  </si>
  <si>
    <t>    - Tax Provisions</t>
  </si>
  <si>
    <t>    - Deferred Tax Income</t>
  </si>
  <si>
    <t>    - Deferred Income</t>
  </si>
  <si>
    <t>    - Provision For Employees' Termination benefits</t>
  </si>
  <si>
    <t>    - Warranties &amp; Options</t>
  </si>
  <si>
    <r>
      <t xml:space="preserve">    - Warranties &amp; Options </t>
    </r>
    <r>
      <rPr>
        <sz val="11"/>
        <color rgb="FFFF0000"/>
        <rFont val="Calibri"/>
        <family val="2"/>
        <scheme val="minor"/>
      </rPr>
      <t>(Non Islamic)</t>
    </r>
  </si>
  <si>
    <t>    - Other Provisions</t>
  </si>
  <si>
    <t>Total Liabilities &amp; Provisions</t>
  </si>
  <si>
    <t>  + Total Shareholders' Equity</t>
  </si>
  <si>
    <t>    - Minority Interest</t>
  </si>
  <si>
    <t>    - Paid-up Capital</t>
  </si>
  <si>
    <t>    - Share Premium</t>
  </si>
  <si>
    <t>    - Legal / Statutory Reserve</t>
  </si>
  <si>
    <t>    - General / Voluntary Reserve</t>
  </si>
  <si>
    <t>    - Capital Reserve</t>
  </si>
  <si>
    <t>    - Chg in Fair Val. Resv. &amp; Translation Adj.</t>
  </si>
  <si>
    <t>    - Reserves</t>
  </si>
  <si>
    <t>    - Due To Shareholders / Appropriate</t>
  </si>
  <si>
    <t>    - Retained Earnings / Accimulated Losses</t>
  </si>
  <si>
    <t>    - Net Profit of The Year</t>
  </si>
  <si>
    <t>    - Treasury Stock</t>
  </si>
  <si>
    <t>Total Liabilities &amp; Equity</t>
  </si>
  <si>
    <t>Shares Outstanding</t>
  </si>
  <si>
    <t>Number of Treasury Shares</t>
  </si>
  <si>
    <t>Amount of Treasury Shares</t>
  </si>
  <si>
    <t>Pension Obligations</t>
  </si>
  <si>
    <t>Operating Leases</t>
  </si>
  <si>
    <t>Capital Leases - Short Term</t>
  </si>
  <si>
    <t>Capital Leases - Long Term</t>
  </si>
  <si>
    <t>Capital Leases - Total</t>
  </si>
  <si>
    <t>Options Granted During Period</t>
  </si>
  <si>
    <t>Options Outstanding at Period End</t>
  </si>
  <si>
    <t>Book Value per Share</t>
  </si>
  <si>
    <t>Total Debt to Total Assets</t>
  </si>
  <si>
    <t>Net Debt</t>
  </si>
  <si>
    <t>Net Debt to Equity</t>
  </si>
  <si>
    <t>Tangible Common Equity Ratio</t>
  </si>
  <si>
    <t>Current Ratio</t>
  </si>
  <si>
    <t>Cash Conversion Cycle</t>
  </si>
  <si>
    <t>Inventory - Work in Progress</t>
  </si>
  <si>
    <t>Inventory - Finished Goods</t>
  </si>
  <si>
    <t>Other Inventory</t>
  </si>
  <si>
    <t>Pure Retained Earnings</t>
  </si>
  <si>
    <t>Number of Employees</t>
  </si>
  <si>
    <t>Cash Flow Statement</t>
  </si>
  <si>
    <t>  + Cash Flows From Operating Activities</t>
  </si>
  <si>
    <t>    - Net Income Before Tax &amp; Minority Interest</t>
  </si>
  <si>
    <t>    - Depreciation &amp; Amortization</t>
  </si>
  <si>
    <t>    - Interested Paid</t>
  </si>
  <si>
    <t>    - Interest Received</t>
  </si>
  <si>
    <t>    - Tax and Zakat Paid</t>
  </si>
  <si>
    <t>    - Movement on Woeking Capital</t>
  </si>
  <si>
    <t>    - Change in Operating Activities</t>
  </si>
  <si>
    <t>    - Change in Provisions</t>
  </si>
  <si>
    <t>    - Others</t>
  </si>
  <si>
    <t>  + Other Non-Cash Adjustments</t>
  </si>
  <si>
    <t>  + Changes in Non-Cash Capital</t>
  </si>
  <si>
    <t>  + Cash Flows From Investing Activities</t>
  </si>
  <si>
    <t>    - Disposal of Fixed Assets</t>
  </si>
  <si>
    <t>    - Capital Expenditures</t>
  </si>
  <si>
    <t>    - (Inc) dec in property &amp; Plant</t>
  </si>
  <si>
    <t>    - Increase in Investments</t>
  </si>
  <si>
    <t>    - Decrease in Investments</t>
  </si>
  <si>
    <t>    - Other Cash Inflow (Outflow)</t>
  </si>
  <si>
    <t>  + Cash from Financing Activities</t>
  </si>
  <si>
    <t>    - Dividends Paid During The Year</t>
  </si>
  <si>
    <t>    - Issuances (Purchases) of Equity Shares</t>
  </si>
  <si>
    <t>    - Change in Short-Term Borrowings</t>
  </si>
  <si>
    <t>    - (Inc) dec in Long-Term Borrowings</t>
  </si>
  <si>
    <t>    - (Inc) dec in Capital Stocks</t>
  </si>
  <si>
    <t>    - (Inc) dec in Loans</t>
  </si>
  <si>
    <t>    - Effect of Exchange Rates on Cash</t>
  </si>
  <si>
    <t>    - Other Fin. Inflow (Outflow)</t>
  </si>
  <si>
    <t>  + Cash &amp; Cash Equivalent at Period End</t>
  </si>
  <si>
    <t>    - Net Change Cash &amp; Cash Equivalents</t>
  </si>
  <si>
    <t>    - Cash &amp; Cash Equivalent at Start of Period</t>
  </si>
  <si>
    <t>Net Cash Paid for Acquisitions</t>
  </si>
  <si>
    <t>Free Cash Flow</t>
  </si>
  <si>
    <t>Free Cash Flow To Firm</t>
  </si>
  <si>
    <t>Free Cash Flow to Equity</t>
  </si>
  <si>
    <t>Free Cash Flow per Basic Share</t>
  </si>
  <si>
    <t>Price to Free Cash Flow</t>
  </si>
  <si>
    <t>Cash Flow to Net Income</t>
  </si>
  <si>
    <r>
      <t xml:space="preserve">    - </t>
    </r>
    <r>
      <rPr>
        <sz val="11"/>
        <color rgb="FFFF0000"/>
        <rFont val="Calibri"/>
        <family val="2"/>
        <scheme val="minor"/>
      </rPr>
      <t>Conventional</t>
    </r>
    <r>
      <rPr>
        <sz val="11"/>
        <color theme="1"/>
        <rFont val="Calibri"/>
        <family val="2"/>
        <scheme val="minor"/>
      </rPr>
      <t xml:space="preserve"> Finance</t>
    </r>
  </si>
  <si>
    <t>Center of Strategical Economic Studies</t>
  </si>
  <si>
    <t>Derivatives</t>
  </si>
  <si>
    <t>Derivatives Analysis</t>
  </si>
  <si>
    <t>Swap Transaction</t>
  </si>
  <si>
    <t>Type of Contracts:</t>
  </si>
  <si>
    <t>Forward Rate Transaction</t>
  </si>
  <si>
    <t xml:space="preserve">      Islamic                     Conventional                    </t>
  </si>
  <si>
    <t>Commodity Swap</t>
  </si>
  <si>
    <t>Commodity Option</t>
  </si>
  <si>
    <t xml:space="preserve">    - Paid Amount</t>
  </si>
  <si>
    <t>Equity Index Swap</t>
  </si>
  <si>
    <t xml:space="preserve">    - Price of Swap</t>
  </si>
  <si>
    <t>Equity Index Option</t>
  </si>
  <si>
    <t xml:space="preserve">    - Amount Collected</t>
  </si>
  <si>
    <t>Bond Option</t>
  </si>
  <si>
    <t>Interest Rate Option</t>
  </si>
  <si>
    <t>Foreign Exchange Transaction</t>
  </si>
  <si>
    <t>Cap Transaction</t>
  </si>
  <si>
    <t>Floor Transaction</t>
  </si>
  <si>
    <t>Collar Transaction</t>
  </si>
  <si>
    <t>Currency Swap Transaction</t>
  </si>
  <si>
    <t>Cross-Currency Rate Swap Transaction</t>
  </si>
  <si>
    <t>Credit Protection Transaction</t>
  </si>
  <si>
    <t>Credit Swap</t>
  </si>
  <si>
    <t>Credit Default Swap</t>
  </si>
  <si>
    <t>Credit Default Option</t>
  </si>
  <si>
    <t>Total Return Swap</t>
  </si>
  <si>
    <t>Credit Spread Transaction</t>
  </si>
  <si>
    <t>Repurchase Transaction</t>
  </si>
  <si>
    <t>Reverse Repurchase Transaction</t>
  </si>
  <si>
    <t>Buy/Sell-Back Transaction</t>
  </si>
  <si>
    <t>Securities Lending Transaction</t>
  </si>
  <si>
    <t xml:space="preserve">Weather Index Transaction </t>
  </si>
  <si>
    <t>Title</t>
  </si>
  <si>
    <t>          - Drawn up to date (Full Amount)</t>
  </si>
  <si>
    <t>          - Drawn up to date (Execlude Gveronemnt)</t>
  </si>
  <si>
    <t>كامل المبلغ المسحوب</t>
  </si>
  <si>
    <t>المبلغ المسحوب ناقص ملكية الحكومة</t>
  </si>
  <si>
    <t>نسبة ملكية الحكومة من كامل القرض</t>
  </si>
  <si>
    <t xml:space="preserve">          - % of Drawn of government </t>
  </si>
  <si>
    <t>نسبة ملكية الحكومة من المبلغ المسحوب</t>
  </si>
  <si>
    <t>مبلغ ملكية الشركة من القرض دون الحكومة</t>
  </si>
  <si>
    <t>          - Ownership of company (Execlude Government)</t>
  </si>
  <si>
    <t>كامل مبلغ القرض</t>
  </si>
  <si>
    <r>
      <t xml:space="preserve">    - </t>
    </r>
    <r>
      <rPr>
        <sz val="11"/>
        <color rgb="FFFF0000"/>
        <rFont val="Calibri"/>
        <family val="2"/>
        <scheme val="minor"/>
      </rPr>
      <t>Conventional</t>
    </r>
    <r>
      <rPr>
        <sz val="11"/>
        <color theme="1"/>
        <rFont val="Calibri"/>
        <family val="2"/>
        <scheme val="minor"/>
      </rPr>
      <t xml:space="preserve"> Finance</t>
    </r>
  </si>
  <si>
    <t xml:space="preserve"> (-)</t>
  </si>
  <si>
    <t xml:space="preserve">expenses </t>
  </si>
  <si>
    <t>Given</t>
  </si>
  <si>
    <t xml:space="preserve">Zakat </t>
  </si>
  <si>
    <t>%</t>
  </si>
  <si>
    <t>          - Drawn up to date (Execlude Govrnemnt)</t>
  </si>
  <si>
    <r>
      <t xml:space="preserve">       - </t>
    </r>
    <r>
      <rPr>
        <sz val="11"/>
        <color rgb="FFFF0000"/>
        <rFont val="Calibri"/>
        <family val="2"/>
        <scheme val="minor"/>
      </rPr>
      <t>Conventional</t>
    </r>
    <r>
      <rPr>
        <sz val="11"/>
        <color theme="1"/>
        <rFont val="Calibri"/>
        <family val="2"/>
        <scheme val="minor"/>
      </rPr>
      <t xml:space="preserve"> Finance</t>
    </r>
  </si>
  <si>
    <t xml:space="preserve">Total Revenues </t>
  </si>
  <si>
    <t xml:space="preserve">Total Expenses </t>
  </si>
  <si>
    <t xml:space="preserve">Total Assets </t>
  </si>
  <si>
    <r>
      <t xml:space="preserve">Total Liabilities </t>
    </r>
    <r>
      <rPr>
        <b/>
        <sz val="11"/>
        <color rgb="FFFF0000"/>
        <rFont val="Calibri"/>
        <family val="2"/>
        <scheme val="minor"/>
      </rPr>
      <t>(Non Islamic)</t>
    </r>
  </si>
  <si>
    <r>
      <t xml:space="preserve">Total Assets </t>
    </r>
    <r>
      <rPr>
        <b/>
        <sz val="11"/>
        <color rgb="FFFF0000"/>
        <rFont val="Calibri"/>
        <family val="2"/>
        <scheme val="minor"/>
      </rPr>
      <t>(Non Islamic)</t>
    </r>
  </si>
  <si>
    <r>
      <t xml:space="preserve">Total Expenses </t>
    </r>
    <r>
      <rPr>
        <b/>
        <sz val="11"/>
        <color rgb="FFFF0000"/>
        <rFont val="Calibri"/>
        <family val="2"/>
        <scheme val="minor"/>
      </rPr>
      <t>(Non Islamic)</t>
    </r>
  </si>
  <si>
    <t>  - Other Income</t>
  </si>
  <si>
    <t>  - Other  Expenses</t>
  </si>
  <si>
    <r>
      <t xml:space="preserve">Total Incomes </t>
    </r>
    <r>
      <rPr>
        <b/>
        <sz val="11"/>
        <color rgb="FFFF0000"/>
        <rFont val="Calibri"/>
        <family val="2"/>
        <scheme val="minor"/>
      </rPr>
      <t>(Non Islamic)</t>
    </r>
  </si>
  <si>
    <r>
      <t xml:space="preserve"> % of </t>
    </r>
    <r>
      <rPr>
        <b/>
        <sz val="11"/>
        <color rgb="FFFF0000"/>
        <rFont val="Calibri"/>
        <family val="2"/>
        <scheme val="minor"/>
      </rPr>
      <t>Non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Islamic</t>
    </r>
    <r>
      <rPr>
        <b/>
        <sz val="11"/>
        <color theme="1"/>
        <rFont val="Calibri"/>
        <family val="2"/>
        <scheme val="minor"/>
      </rPr>
      <t xml:space="preserve"> Incomes</t>
    </r>
  </si>
  <si>
    <r>
      <t xml:space="preserve"> % of </t>
    </r>
    <r>
      <rPr>
        <b/>
        <sz val="11"/>
        <color rgb="FFFF0000"/>
        <rFont val="Calibri"/>
        <family val="2"/>
        <scheme val="minor"/>
      </rPr>
      <t>Non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Islamic</t>
    </r>
    <r>
      <rPr>
        <b/>
        <sz val="11"/>
        <color theme="1"/>
        <rFont val="Calibri"/>
        <family val="2"/>
        <scheme val="minor"/>
      </rPr>
      <t xml:space="preserve"> Expenses</t>
    </r>
  </si>
  <si>
    <r>
      <t xml:space="preserve"> % of </t>
    </r>
    <r>
      <rPr>
        <b/>
        <sz val="11"/>
        <color rgb="FFFF0000"/>
        <rFont val="Calibri"/>
        <family val="2"/>
        <scheme val="minor"/>
      </rPr>
      <t>Non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Islamic</t>
    </r>
    <r>
      <rPr>
        <b/>
        <sz val="11"/>
        <color theme="1"/>
        <rFont val="Calibri"/>
        <family val="2"/>
        <scheme val="minor"/>
      </rPr>
      <t xml:space="preserve"> Total Assets</t>
    </r>
  </si>
  <si>
    <r>
      <t xml:space="preserve"> % of </t>
    </r>
    <r>
      <rPr>
        <b/>
        <sz val="11"/>
        <color rgb="FFFF0000"/>
        <rFont val="Calibri"/>
        <family val="2"/>
        <scheme val="minor"/>
      </rPr>
      <t>Non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Islamic</t>
    </r>
    <r>
      <rPr>
        <b/>
        <sz val="11"/>
        <color theme="1"/>
        <rFont val="Calibri"/>
        <family val="2"/>
        <scheme val="minor"/>
      </rPr>
      <t xml:space="preserve"> Total Liabilities</t>
    </r>
  </si>
  <si>
    <t>    - Drawn up to date (Execlude Govrnemnt)</t>
  </si>
  <si>
    <t>Short Term Liabilities</t>
  </si>
  <si>
    <t>Long Term Liabilities</t>
  </si>
  <si>
    <t>    - Drawn up to date (Execlude Gveronemnt)</t>
  </si>
  <si>
    <t xml:space="preserve">      Continious              Interim                                Once</t>
  </si>
  <si>
    <t xml:space="preserve"> </t>
  </si>
  <si>
    <t>محسوب تفصيلاً في صفحة الغير شرعية</t>
  </si>
  <si>
    <t>Functions</t>
  </si>
  <si>
    <t xml:space="preserve">Purification </t>
  </si>
  <si>
    <t>Total Purefication Amount</t>
  </si>
  <si>
    <t xml:space="preserve"> # of Shares</t>
  </si>
  <si>
    <t>add it to the interst expenses in non islamic sheet if conventional</t>
  </si>
  <si>
    <t xml:space="preserve"> =&lt;</t>
  </si>
  <si>
    <r>
      <t xml:space="preserve">    - Cash Equivalent </t>
    </r>
    <r>
      <rPr>
        <sz val="11"/>
        <color rgb="FFFF0000"/>
        <rFont val="Calibri"/>
        <family val="2"/>
        <scheme val="minor"/>
      </rPr>
      <t>(Conventional)</t>
    </r>
  </si>
  <si>
    <r>
      <t xml:space="preserve">    - Other Long-Term Liabilities </t>
    </r>
    <r>
      <rPr>
        <sz val="11"/>
        <color rgb="FFFF0000"/>
        <rFont val="Calibri"/>
        <family val="2"/>
        <scheme val="minor"/>
      </rPr>
      <t>(Non Islamic)</t>
    </r>
  </si>
  <si>
    <r>
      <t xml:space="preserve">    - Warranties &amp; Options Emp. </t>
    </r>
    <r>
      <rPr>
        <sz val="11"/>
        <color rgb="FFFF0000"/>
        <rFont val="Calibri"/>
        <family val="2"/>
        <scheme val="minor"/>
      </rPr>
      <t>(Non Islamic)</t>
    </r>
  </si>
  <si>
    <r>
      <t>add</t>
    </r>
    <r>
      <rPr>
        <sz val="11"/>
        <color rgb="FF0000FF"/>
        <rFont val="Calibri"/>
        <family val="2"/>
        <scheme val="minor"/>
      </rPr>
      <t xml:space="preserve"> "Amount Collected"</t>
    </r>
    <r>
      <rPr>
        <sz val="11"/>
        <color theme="1"/>
        <rFont val="Calibri"/>
        <family val="2"/>
        <scheme val="minor"/>
      </rPr>
      <t xml:space="preserve"> of Dervatives</t>
    </r>
    <r>
      <rPr>
        <sz val="11"/>
        <color rgb="FFFF0000"/>
        <rFont val="Calibri"/>
        <family val="2"/>
        <scheme val="minor"/>
      </rPr>
      <t xml:space="preserve"> if the  contract is conventional</t>
    </r>
  </si>
  <si>
    <r>
      <t>add</t>
    </r>
    <r>
      <rPr>
        <sz val="11"/>
        <color rgb="FF0000FF"/>
        <rFont val="Calibri"/>
        <family val="2"/>
        <scheme val="minor"/>
      </rPr>
      <t xml:space="preserve"> "Paid Amount"</t>
    </r>
    <r>
      <rPr>
        <sz val="11"/>
        <color theme="1"/>
        <rFont val="Calibri"/>
        <family val="2"/>
        <scheme val="minor"/>
      </rPr>
      <t xml:space="preserve"> of Dervatives</t>
    </r>
    <r>
      <rPr>
        <sz val="11"/>
        <color rgb="FFFF0000"/>
        <rFont val="Calibri"/>
        <family val="2"/>
        <scheme val="minor"/>
      </rPr>
      <t xml:space="preserve"> if the contract is conventional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</si>
</sst>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2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indexed="9"/>
      <name val="Calibri"/>
      <family val="2"/>
    </font>
    <font>
      <b/>
      <u/>
      <sz val="1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4E341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2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3" fontId="5" fillId="2" borderId="0" xfId="1" applyNumberFormat="1" applyFont="1" applyFill="1" applyAlignment="1">
      <alignment horizontal="right"/>
    </xf>
    <xf numFmtId="0" fontId="6" fillId="2" borderId="0" xfId="0" applyFont="1" applyFill="1" applyBorder="1"/>
    <xf numFmtId="0" fontId="0" fillId="2" borderId="0" xfId="0" applyFill="1" applyBorder="1"/>
    <xf numFmtId="1" fontId="5" fillId="2" borderId="0" xfId="1" applyNumberFormat="1" applyFont="1" applyFill="1" applyAlignment="1">
      <alignment horizontal="right"/>
    </xf>
    <xf numFmtId="2" fontId="5" fillId="2" borderId="0" xfId="1" applyNumberFormat="1" applyFont="1" applyFill="1" applyAlignment="1">
      <alignment horizontal="right"/>
    </xf>
    <xf numFmtId="0" fontId="9" fillId="2" borderId="0" xfId="0" applyFont="1" applyFill="1" applyBorder="1"/>
    <xf numFmtId="0" fontId="8" fillId="2" borderId="0" xfId="0" applyFont="1" applyFill="1"/>
    <xf numFmtId="3" fontId="10" fillId="2" borderId="0" xfId="1" applyNumberFormat="1" applyFont="1" applyFill="1" applyAlignment="1">
      <alignment horizontal="center"/>
    </xf>
    <xf numFmtId="4" fontId="5" fillId="2" borderId="0" xfId="1" applyNumberFormat="1" applyFont="1" applyFill="1" applyAlignment="1">
      <alignment horizontal="right"/>
    </xf>
    <xf numFmtId="0" fontId="5" fillId="2" borderId="0" xfId="1" applyFont="1" applyFill="1"/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/>
    <xf numFmtId="0" fontId="2" fillId="4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7" fillId="2" borderId="0" xfId="0" applyFont="1" applyFill="1"/>
    <xf numFmtId="0" fontId="13" fillId="7" borderId="1" xfId="0" applyFont="1" applyFill="1" applyBorder="1"/>
    <xf numFmtId="0" fontId="13" fillId="2" borderId="2" xfId="0" applyFont="1" applyFill="1" applyBorder="1"/>
    <xf numFmtId="0" fontId="13" fillId="2" borderId="3" xfId="0" applyFont="1" applyFill="1" applyBorder="1"/>
    <xf numFmtId="0" fontId="8" fillId="2" borderId="1" xfId="0" applyFont="1" applyFill="1" applyBorder="1"/>
    <xf numFmtId="0" fontId="0" fillId="2" borderId="1" xfId="0" applyFill="1" applyBorder="1"/>
    <xf numFmtId="0" fontId="6" fillId="2" borderId="1" xfId="0" applyFont="1" applyFill="1" applyBorder="1"/>
    <xf numFmtId="0" fontId="0" fillId="2" borderId="1" xfId="0" applyFont="1" applyFill="1" applyBorder="1"/>
    <xf numFmtId="0" fontId="6" fillId="5" borderId="1" xfId="0" applyFont="1" applyFill="1" applyBorder="1"/>
    <xf numFmtId="0" fontId="12" fillId="2" borderId="1" xfId="0" applyFont="1" applyFill="1" applyBorder="1"/>
    <xf numFmtId="0" fontId="8" fillId="5" borderId="1" xfId="0" applyFont="1" applyFill="1" applyBorder="1"/>
    <xf numFmtId="0" fontId="13" fillId="5" borderId="1" xfId="0" applyFont="1" applyFill="1" applyBorder="1"/>
    <xf numFmtId="0" fontId="18" fillId="8" borderId="1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/>
    </xf>
    <xf numFmtId="0" fontId="0" fillId="16" borderId="0" xfId="0" applyFill="1"/>
    <xf numFmtId="0" fontId="18" fillId="17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18" fillId="2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7" fillId="2" borderId="0" xfId="0" applyFont="1" applyFill="1"/>
    <xf numFmtId="9" fontId="0" fillId="2" borderId="0" xfId="0" applyNumberFormat="1" applyFill="1" applyAlignment="1">
      <alignment horizontal="left" vertical="center"/>
    </xf>
    <xf numFmtId="9" fontId="0" fillId="2" borderId="0" xfId="0" applyNumberFormat="1" applyFill="1" applyBorder="1" applyAlignment="1">
      <alignment horizontal="left" vertical="center"/>
    </xf>
    <xf numFmtId="0" fontId="8" fillId="21" borderId="1" xfId="0" applyFont="1" applyFill="1" applyBorder="1"/>
    <xf numFmtId="0" fontId="8" fillId="22" borderId="1" xfId="0" applyFont="1" applyFill="1" applyBorder="1"/>
    <xf numFmtId="9" fontId="8" fillId="2" borderId="0" xfId="0" applyNumberFormat="1" applyFont="1" applyFill="1" applyAlignment="1">
      <alignment horizontal="left" vertical="center"/>
    </xf>
    <xf numFmtId="9" fontId="8" fillId="2" borderId="0" xfId="0" applyNumberFormat="1" applyFont="1" applyFill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9" fontId="8" fillId="2" borderId="0" xfId="0" applyNumberFormat="1" applyFont="1" applyFill="1" applyBorder="1" applyAlignment="1">
      <alignment horizontal="left"/>
    </xf>
    <xf numFmtId="0" fontId="8" fillId="2" borderId="0" xfId="0" applyFont="1" applyFill="1" applyBorder="1"/>
    <xf numFmtId="0" fontId="21" fillId="23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22" fillId="23" borderId="1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14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8" fillId="21" borderId="2" xfId="0" applyFont="1" applyFill="1" applyBorder="1"/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8" fillId="22" borderId="2" xfId="0" applyFont="1" applyFill="1" applyBorder="1"/>
  </cellXfs>
  <cellStyles count="2">
    <cellStyle name="Normal" xfId="0" builtinId="0"/>
    <cellStyle name="Normal 8" xfId="1"/>
  </cellStyles>
  <dxfs count="0"/>
  <tableStyles count="0" defaultTableStyle="TableStyleMedium2" defaultPivotStyle="PivotStyleMedium9"/>
  <colors>
    <mruColors>
      <color rgb="FF0000FF"/>
      <color rgb="FF4E341A"/>
      <color rgb="FF34411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11</xdr:row>
          <xdr:rowOff>28575</xdr:rowOff>
        </xdr:from>
        <xdr:to>
          <xdr:col>1</xdr:col>
          <xdr:colOff>438150</xdr:colOff>
          <xdr:row>12</xdr:row>
          <xdr:rowOff>57150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13</xdr:row>
          <xdr:rowOff>9525</xdr:rowOff>
        </xdr:from>
        <xdr:to>
          <xdr:col>1</xdr:col>
          <xdr:colOff>438150</xdr:colOff>
          <xdr:row>14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15</xdr:row>
          <xdr:rowOff>0</xdr:rowOff>
        </xdr:from>
        <xdr:to>
          <xdr:col>1</xdr:col>
          <xdr:colOff>438150</xdr:colOff>
          <xdr:row>16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17</xdr:row>
          <xdr:rowOff>0</xdr:rowOff>
        </xdr:from>
        <xdr:to>
          <xdr:col>1</xdr:col>
          <xdr:colOff>438150</xdr:colOff>
          <xdr:row>18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20</xdr:row>
          <xdr:rowOff>0</xdr:rowOff>
        </xdr:from>
        <xdr:to>
          <xdr:col>1</xdr:col>
          <xdr:colOff>438150</xdr:colOff>
          <xdr:row>21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34</xdr:row>
          <xdr:rowOff>0</xdr:rowOff>
        </xdr:from>
        <xdr:to>
          <xdr:col>1</xdr:col>
          <xdr:colOff>438150</xdr:colOff>
          <xdr:row>35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21</xdr:row>
          <xdr:rowOff>0</xdr:rowOff>
        </xdr:from>
        <xdr:to>
          <xdr:col>1</xdr:col>
          <xdr:colOff>438150</xdr:colOff>
          <xdr:row>22</xdr:row>
          <xdr:rowOff>28575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12</xdr:row>
          <xdr:rowOff>38100</xdr:rowOff>
        </xdr:from>
        <xdr:to>
          <xdr:col>1</xdr:col>
          <xdr:colOff>361950</xdr:colOff>
          <xdr:row>12</xdr:row>
          <xdr:rowOff>180975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57150</xdr:rowOff>
        </xdr:from>
        <xdr:to>
          <xdr:col>1</xdr:col>
          <xdr:colOff>333375</xdr:colOff>
          <xdr:row>16</xdr:row>
          <xdr:rowOff>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16</xdr:row>
          <xdr:rowOff>38100</xdr:rowOff>
        </xdr:from>
        <xdr:to>
          <xdr:col>1</xdr:col>
          <xdr:colOff>333375</xdr:colOff>
          <xdr:row>16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26</xdr:row>
          <xdr:rowOff>57150</xdr:rowOff>
        </xdr:from>
        <xdr:to>
          <xdr:col>1</xdr:col>
          <xdr:colOff>333375</xdr:colOff>
          <xdr:row>27</xdr:row>
          <xdr:rowOff>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43</xdr:row>
          <xdr:rowOff>38100</xdr:rowOff>
        </xdr:from>
        <xdr:to>
          <xdr:col>1</xdr:col>
          <xdr:colOff>342900</xdr:colOff>
          <xdr:row>43</xdr:row>
          <xdr:rowOff>171450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45</xdr:row>
          <xdr:rowOff>57150</xdr:rowOff>
        </xdr:from>
        <xdr:to>
          <xdr:col>1</xdr:col>
          <xdr:colOff>352425</xdr:colOff>
          <xdr:row>46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49</xdr:row>
          <xdr:rowOff>47625</xdr:rowOff>
        </xdr:from>
        <xdr:to>
          <xdr:col>1</xdr:col>
          <xdr:colOff>352425</xdr:colOff>
          <xdr:row>49</xdr:row>
          <xdr:rowOff>180975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47</xdr:row>
          <xdr:rowOff>66675</xdr:rowOff>
        </xdr:from>
        <xdr:to>
          <xdr:col>1</xdr:col>
          <xdr:colOff>342900</xdr:colOff>
          <xdr:row>48</xdr:row>
          <xdr:rowOff>9525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9</xdr:row>
          <xdr:rowOff>28575</xdr:rowOff>
        </xdr:from>
        <xdr:to>
          <xdr:col>1</xdr:col>
          <xdr:colOff>361950</xdr:colOff>
          <xdr:row>9</xdr:row>
          <xdr:rowOff>161925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51</xdr:row>
          <xdr:rowOff>66675</xdr:rowOff>
        </xdr:from>
        <xdr:to>
          <xdr:col>1</xdr:col>
          <xdr:colOff>342900</xdr:colOff>
          <xdr:row>52</xdr:row>
          <xdr:rowOff>9525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41</xdr:row>
          <xdr:rowOff>28575</xdr:rowOff>
        </xdr:from>
        <xdr:to>
          <xdr:col>1</xdr:col>
          <xdr:colOff>342900</xdr:colOff>
          <xdr:row>41</xdr:row>
          <xdr:rowOff>161925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103</xdr:row>
          <xdr:rowOff>19050</xdr:rowOff>
        </xdr:from>
        <xdr:to>
          <xdr:col>1</xdr:col>
          <xdr:colOff>400050</xdr:colOff>
          <xdr:row>103</xdr:row>
          <xdr:rowOff>152400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61</xdr:row>
          <xdr:rowOff>66675</xdr:rowOff>
        </xdr:from>
        <xdr:to>
          <xdr:col>1</xdr:col>
          <xdr:colOff>333375</xdr:colOff>
          <xdr:row>62</xdr:row>
          <xdr:rowOff>9525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112</xdr:row>
          <xdr:rowOff>19050</xdr:rowOff>
        </xdr:from>
        <xdr:to>
          <xdr:col>1</xdr:col>
          <xdr:colOff>400050</xdr:colOff>
          <xdr:row>112</xdr:row>
          <xdr:rowOff>152400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65</xdr:row>
          <xdr:rowOff>38100</xdr:rowOff>
        </xdr:from>
        <xdr:to>
          <xdr:col>1</xdr:col>
          <xdr:colOff>342900</xdr:colOff>
          <xdr:row>65</xdr:row>
          <xdr:rowOff>171450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88</xdr:row>
          <xdr:rowOff>66675</xdr:rowOff>
        </xdr:from>
        <xdr:to>
          <xdr:col>1</xdr:col>
          <xdr:colOff>342900</xdr:colOff>
          <xdr:row>89</xdr:row>
          <xdr:rowOff>9525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121</xdr:row>
          <xdr:rowOff>47625</xdr:rowOff>
        </xdr:from>
        <xdr:to>
          <xdr:col>1</xdr:col>
          <xdr:colOff>381000</xdr:colOff>
          <xdr:row>121</xdr:row>
          <xdr:rowOff>180975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84</xdr:row>
          <xdr:rowOff>38100</xdr:rowOff>
        </xdr:from>
        <xdr:to>
          <xdr:col>1</xdr:col>
          <xdr:colOff>352425</xdr:colOff>
          <xdr:row>84</xdr:row>
          <xdr:rowOff>171450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86</xdr:row>
          <xdr:rowOff>47625</xdr:rowOff>
        </xdr:from>
        <xdr:to>
          <xdr:col>1</xdr:col>
          <xdr:colOff>342900</xdr:colOff>
          <xdr:row>86</xdr:row>
          <xdr:rowOff>180975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92</xdr:row>
          <xdr:rowOff>47625</xdr:rowOff>
        </xdr:from>
        <xdr:to>
          <xdr:col>1</xdr:col>
          <xdr:colOff>352425</xdr:colOff>
          <xdr:row>92</xdr:row>
          <xdr:rowOff>180975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58</xdr:row>
          <xdr:rowOff>47625</xdr:rowOff>
        </xdr:from>
        <xdr:to>
          <xdr:col>1</xdr:col>
          <xdr:colOff>342900</xdr:colOff>
          <xdr:row>58</xdr:row>
          <xdr:rowOff>180975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117</xdr:row>
          <xdr:rowOff>47625</xdr:rowOff>
        </xdr:from>
        <xdr:to>
          <xdr:col>1</xdr:col>
          <xdr:colOff>371475</xdr:colOff>
          <xdr:row>117</xdr:row>
          <xdr:rowOff>171450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123</xdr:row>
          <xdr:rowOff>57150</xdr:rowOff>
        </xdr:from>
        <xdr:to>
          <xdr:col>1</xdr:col>
          <xdr:colOff>381000</xdr:colOff>
          <xdr:row>124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126</xdr:row>
          <xdr:rowOff>47625</xdr:rowOff>
        </xdr:from>
        <xdr:to>
          <xdr:col>1</xdr:col>
          <xdr:colOff>381000</xdr:colOff>
          <xdr:row>126</xdr:row>
          <xdr:rowOff>180975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135</xdr:row>
          <xdr:rowOff>47625</xdr:rowOff>
        </xdr:from>
        <xdr:to>
          <xdr:col>1</xdr:col>
          <xdr:colOff>381000</xdr:colOff>
          <xdr:row>135</xdr:row>
          <xdr:rowOff>180975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4</xdr:col>
      <xdr:colOff>3731</xdr:colOff>
      <xdr:row>28</xdr:row>
      <xdr:rowOff>85724</xdr:rowOff>
    </xdr:from>
    <xdr:to>
      <xdr:col>6</xdr:col>
      <xdr:colOff>270849</xdr:colOff>
      <xdr:row>39</xdr:row>
      <xdr:rowOff>85727</xdr:rowOff>
    </xdr:to>
    <xdr:cxnSp macro="">
      <xdr:nvCxnSpPr>
        <xdr:cNvPr id="3" name="Elbow Connector 2"/>
        <xdr:cNvCxnSpPr/>
      </xdr:nvCxnSpPr>
      <xdr:spPr>
        <a:xfrm rot="16200000" flipH="1">
          <a:off x="5446440" y="5195058"/>
          <a:ext cx="2095503" cy="2826444"/>
        </a:xfrm>
        <a:prstGeom prst="bentConnector3">
          <a:avLst>
            <a:gd name="adj1" fmla="val 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1243</xdr:colOff>
      <xdr:row>39</xdr:row>
      <xdr:rowOff>82827</xdr:rowOff>
    </xdr:from>
    <xdr:to>
      <xdr:col>6</xdr:col>
      <xdr:colOff>273326</xdr:colOff>
      <xdr:row>39</xdr:row>
      <xdr:rowOff>82827</xdr:rowOff>
    </xdr:to>
    <xdr:cxnSp macro="">
      <xdr:nvCxnSpPr>
        <xdr:cNvPr id="11" name="Straight Connector 10"/>
        <xdr:cNvCxnSpPr/>
      </xdr:nvCxnSpPr>
      <xdr:spPr>
        <a:xfrm flipH="1">
          <a:off x="5078482" y="7653131"/>
          <a:ext cx="283140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692429</xdr:colOff>
      <xdr:row>59</xdr:row>
      <xdr:rowOff>104774</xdr:rowOff>
    </xdr:from>
    <xdr:to>
      <xdr:col>6</xdr:col>
      <xdr:colOff>263808</xdr:colOff>
      <xdr:row>70</xdr:row>
      <xdr:rowOff>104777</xdr:rowOff>
    </xdr:to>
    <xdr:cxnSp macro="">
      <xdr:nvCxnSpPr>
        <xdr:cNvPr id="39" name="Elbow Connector 38"/>
        <xdr:cNvCxnSpPr/>
      </xdr:nvCxnSpPr>
      <xdr:spPr>
        <a:xfrm rot="16200000" flipH="1">
          <a:off x="5439399" y="11119608"/>
          <a:ext cx="2095503" cy="2826444"/>
        </a:xfrm>
        <a:prstGeom prst="bentConnector3">
          <a:avLst>
            <a:gd name="adj1" fmla="val -4636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70</xdr:row>
      <xdr:rowOff>104775</xdr:rowOff>
    </xdr:from>
    <xdr:to>
      <xdr:col>6</xdr:col>
      <xdr:colOff>171450</xdr:colOff>
      <xdr:row>70</xdr:row>
      <xdr:rowOff>104775</xdr:rowOff>
    </xdr:to>
    <xdr:cxnSp macro="">
      <xdr:nvCxnSpPr>
        <xdr:cNvPr id="40" name="Straight Connector 39"/>
        <xdr:cNvCxnSpPr/>
      </xdr:nvCxnSpPr>
      <xdr:spPr>
        <a:xfrm flipH="1" flipV="1">
          <a:off x="4991100" y="13582650"/>
          <a:ext cx="1381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9526</xdr:colOff>
      <xdr:row>66</xdr:row>
      <xdr:rowOff>99392</xdr:rowOff>
    </xdr:from>
    <xdr:to>
      <xdr:col>6</xdr:col>
      <xdr:colOff>273326</xdr:colOff>
      <xdr:row>66</xdr:row>
      <xdr:rowOff>99392</xdr:rowOff>
    </xdr:to>
    <xdr:cxnSp macro="">
      <xdr:nvCxnSpPr>
        <xdr:cNvPr id="42" name="Straight Connector 41"/>
        <xdr:cNvCxnSpPr/>
      </xdr:nvCxnSpPr>
      <xdr:spPr>
        <a:xfrm flipH="1">
          <a:off x="5086765" y="12813196"/>
          <a:ext cx="282312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71</xdr:row>
      <xdr:rowOff>95250</xdr:rowOff>
    </xdr:from>
    <xdr:to>
      <xdr:col>8</xdr:col>
      <xdr:colOff>9525</xdr:colOff>
      <xdr:row>71</xdr:row>
      <xdr:rowOff>95250</xdr:rowOff>
    </xdr:to>
    <xdr:cxnSp macro="">
      <xdr:nvCxnSpPr>
        <xdr:cNvPr id="15" name="Straight Connector 14"/>
        <xdr:cNvCxnSpPr/>
      </xdr:nvCxnSpPr>
      <xdr:spPr>
        <a:xfrm flipV="1">
          <a:off x="4991100" y="13763625"/>
          <a:ext cx="2438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70</xdr:row>
      <xdr:rowOff>104775</xdr:rowOff>
    </xdr:from>
    <xdr:to>
      <xdr:col>8</xdr:col>
      <xdr:colOff>9525</xdr:colOff>
      <xdr:row>70</xdr:row>
      <xdr:rowOff>104775</xdr:rowOff>
    </xdr:to>
    <xdr:cxnSp macro="">
      <xdr:nvCxnSpPr>
        <xdr:cNvPr id="45" name="Straight Connector 44"/>
        <xdr:cNvCxnSpPr/>
      </xdr:nvCxnSpPr>
      <xdr:spPr>
        <a:xfrm flipV="1">
          <a:off x="4991100" y="13582650"/>
          <a:ext cx="2438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1242</xdr:colOff>
      <xdr:row>28</xdr:row>
      <xdr:rowOff>85725</xdr:rowOff>
    </xdr:from>
    <xdr:to>
      <xdr:col>8</xdr:col>
      <xdr:colOff>1242</xdr:colOff>
      <xdr:row>28</xdr:row>
      <xdr:rowOff>85725</xdr:rowOff>
    </xdr:to>
    <xdr:cxnSp macro="">
      <xdr:nvCxnSpPr>
        <xdr:cNvPr id="46" name="Straight Connector 45"/>
        <xdr:cNvCxnSpPr/>
      </xdr:nvCxnSpPr>
      <xdr:spPr>
        <a:xfrm flipV="1">
          <a:off x="5078481" y="5560529"/>
          <a:ext cx="3785152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28</xdr:row>
      <xdr:rowOff>95250</xdr:rowOff>
    </xdr:from>
    <xdr:to>
      <xdr:col>8</xdr:col>
      <xdr:colOff>9525</xdr:colOff>
      <xdr:row>71</xdr:row>
      <xdr:rowOff>104775</xdr:rowOff>
    </xdr:to>
    <xdr:cxnSp macro="">
      <xdr:nvCxnSpPr>
        <xdr:cNvPr id="17" name="Straight Connector 16"/>
        <xdr:cNvCxnSpPr/>
      </xdr:nvCxnSpPr>
      <xdr:spPr>
        <a:xfrm flipV="1">
          <a:off x="7429500" y="5572125"/>
          <a:ext cx="0" cy="8201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71</xdr:row>
      <xdr:rowOff>104775</xdr:rowOff>
    </xdr:from>
    <xdr:to>
      <xdr:col>8</xdr:col>
      <xdr:colOff>9525</xdr:colOff>
      <xdr:row>71</xdr:row>
      <xdr:rowOff>104775</xdr:rowOff>
    </xdr:to>
    <xdr:cxnSp macro="">
      <xdr:nvCxnSpPr>
        <xdr:cNvPr id="49" name="Straight Connector 48"/>
        <xdr:cNvCxnSpPr/>
      </xdr:nvCxnSpPr>
      <xdr:spPr>
        <a:xfrm flipV="1">
          <a:off x="4991100" y="13773150"/>
          <a:ext cx="24384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70</xdr:row>
      <xdr:rowOff>114300</xdr:rowOff>
    </xdr:from>
    <xdr:to>
      <xdr:col>8</xdr:col>
      <xdr:colOff>9525</xdr:colOff>
      <xdr:row>70</xdr:row>
      <xdr:rowOff>114300</xdr:rowOff>
    </xdr:to>
    <xdr:cxnSp macro="">
      <xdr:nvCxnSpPr>
        <xdr:cNvPr id="50" name="Straight Connector 49"/>
        <xdr:cNvCxnSpPr/>
      </xdr:nvCxnSpPr>
      <xdr:spPr>
        <a:xfrm flipV="1">
          <a:off x="4991100" y="13592175"/>
          <a:ext cx="24384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27</xdr:row>
      <xdr:rowOff>123825</xdr:rowOff>
    </xdr:from>
    <xdr:to>
      <xdr:col>8</xdr:col>
      <xdr:colOff>9525</xdr:colOff>
      <xdr:row>71</xdr:row>
      <xdr:rowOff>102300</xdr:rowOff>
    </xdr:to>
    <xdr:cxnSp macro="">
      <xdr:nvCxnSpPr>
        <xdr:cNvPr id="51" name="Straight Connector 50"/>
        <xdr:cNvCxnSpPr/>
      </xdr:nvCxnSpPr>
      <xdr:spPr>
        <a:xfrm flipH="1" flipV="1">
          <a:off x="7429500" y="5400675"/>
          <a:ext cx="0" cy="8370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9526</xdr:colOff>
      <xdr:row>37</xdr:row>
      <xdr:rowOff>104775</xdr:rowOff>
    </xdr:from>
    <xdr:to>
      <xdr:col>6</xdr:col>
      <xdr:colOff>273326</xdr:colOff>
      <xdr:row>37</xdr:row>
      <xdr:rowOff>104775</xdr:rowOff>
    </xdr:to>
    <xdr:cxnSp macro="">
      <xdr:nvCxnSpPr>
        <xdr:cNvPr id="52" name="Straight Connector 51"/>
        <xdr:cNvCxnSpPr/>
      </xdr:nvCxnSpPr>
      <xdr:spPr>
        <a:xfrm flipH="1" flipV="1">
          <a:off x="5086765" y="7294079"/>
          <a:ext cx="282312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1243</xdr:colOff>
      <xdr:row>29</xdr:row>
      <xdr:rowOff>104775</xdr:rowOff>
    </xdr:from>
    <xdr:to>
      <xdr:col>6</xdr:col>
      <xdr:colOff>265044</xdr:colOff>
      <xdr:row>29</xdr:row>
      <xdr:rowOff>104775</xdr:rowOff>
    </xdr:to>
    <xdr:cxnSp macro="">
      <xdr:nvCxnSpPr>
        <xdr:cNvPr id="53" name="Straight Connector 52"/>
        <xdr:cNvCxnSpPr/>
      </xdr:nvCxnSpPr>
      <xdr:spPr>
        <a:xfrm flipH="1" flipV="1">
          <a:off x="5078482" y="5770079"/>
          <a:ext cx="282312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27</xdr:row>
      <xdr:rowOff>123825</xdr:rowOff>
    </xdr:from>
    <xdr:to>
      <xdr:col>8</xdr:col>
      <xdr:colOff>9525</xdr:colOff>
      <xdr:row>27</xdr:row>
      <xdr:rowOff>123825</xdr:rowOff>
    </xdr:to>
    <xdr:cxnSp macro="">
      <xdr:nvCxnSpPr>
        <xdr:cNvPr id="55" name="Straight Connector 54"/>
        <xdr:cNvCxnSpPr/>
      </xdr:nvCxnSpPr>
      <xdr:spPr>
        <a:xfrm flipV="1">
          <a:off x="4991100" y="5400675"/>
          <a:ext cx="24384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</xdr:row>
      <xdr:rowOff>95250</xdr:rowOff>
    </xdr:from>
    <xdr:to>
      <xdr:col>5</xdr:col>
      <xdr:colOff>276225</xdr:colOff>
      <xdr:row>6</xdr:row>
      <xdr:rowOff>95250</xdr:rowOff>
    </xdr:to>
    <xdr:cxnSp macro="">
      <xdr:nvCxnSpPr>
        <xdr:cNvPr id="20" name="Straight Connector 19"/>
        <xdr:cNvCxnSpPr/>
      </xdr:nvCxnSpPr>
      <xdr:spPr>
        <a:xfrm flipV="1">
          <a:off x="4991100" y="1371600"/>
          <a:ext cx="876300" cy="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</xdr:row>
      <xdr:rowOff>95250</xdr:rowOff>
    </xdr:from>
    <xdr:to>
      <xdr:col>5</xdr:col>
      <xdr:colOff>276225</xdr:colOff>
      <xdr:row>13</xdr:row>
      <xdr:rowOff>95250</xdr:rowOff>
    </xdr:to>
    <xdr:cxnSp macro="">
      <xdr:nvCxnSpPr>
        <xdr:cNvPr id="58" name="Straight Connector 57"/>
        <xdr:cNvCxnSpPr/>
      </xdr:nvCxnSpPr>
      <xdr:spPr>
        <a:xfrm flipV="1">
          <a:off x="4991100" y="2705100"/>
          <a:ext cx="876300" cy="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18</xdr:row>
      <xdr:rowOff>95250</xdr:rowOff>
    </xdr:from>
    <xdr:to>
      <xdr:col>5</xdr:col>
      <xdr:colOff>276225</xdr:colOff>
      <xdr:row>18</xdr:row>
      <xdr:rowOff>95250</xdr:rowOff>
    </xdr:to>
    <xdr:cxnSp macro="">
      <xdr:nvCxnSpPr>
        <xdr:cNvPr id="59" name="Straight Connector 58"/>
        <xdr:cNvCxnSpPr/>
      </xdr:nvCxnSpPr>
      <xdr:spPr>
        <a:xfrm flipV="1">
          <a:off x="4991100" y="3657600"/>
          <a:ext cx="876300" cy="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22</xdr:row>
      <xdr:rowOff>95250</xdr:rowOff>
    </xdr:from>
    <xdr:to>
      <xdr:col>5</xdr:col>
      <xdr:colOff>276225</xdr:colOff>
      <xdr:row>22</xdr:row>
      <xdr:rowOff>95250</xdr:rowOff>
    </xdr:to>
    <xdr:cxnSp macro="">
      <xdr:nvCxnSpPr>
        <xdr:cNvPr id="60" name="Straight Connector 59"/>
        <xdr:cNvCxnSpPr/>
      </xdr:nvCxnSpPr>
      <xdr:spPr>
        <a:xfrm flipV="1">
          <a:off x="4991100" y="4419600"/>
          <a:ext cx="876300" cy="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276225</xdr:colOff>
      <xdr:row>6</xdr:row>
      <xdr:rowOff>104775</xdr:rowOff>
    </xdr:from>
    <xdr:to>
      <xdr:col>5</xdr:col>
      <xdr:colOff>276225</xdr:colOff>
      <xdr:row>27</xdr:row>
      <xdr:rowOff>118275</xdr:rowOff>
    </xdr:to>
    <xdr:cxnSp macro="">
      <xdr:nvCxnSpPr>
        <xdr:cNvPr id="22" name="Straight Connector 21"/>
        <xdr:cNvCxnSpPr/>
      </xdr:nvCxnSpPr>
      <xdr:spPr>
        <a:xfrm>
          <a:off x="5867400" y="1381125"/>
          <a:ext cx="0" cy="401400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27</xdr:row>
      <xdr:rowOff>123825</xdr:rowOff>
    </xdr:from>
    <xdr:to>
      <xdr:col>5</xdr:col>
      <xdr:colOff>276225</xdr:colOff>
      <xdr:row>27</xdr:row>
      <xdr:rowOff>123825</xdr:rowOff>
    </xdr:to>
    <xdr:cxnSp macro="">
      <xdr:nvCxnSpPr>
        <xdr:cNvPr id="64" name="Straight Connector 63"/>
        <xdr:cNvCxnSpPr/>
      </xdr:nvCxnSpPr>
      <xdr:spPr>
        <a:xfrm flipV="1">
          <a:off x="4991100" y="5400675"/>
          <a:ext cx="876300" cy="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104</xdr:row>
      <xdr:rowOff>95250</xdr:rowOff>
    </xdr:from>
    <xdr:to>
      <xdr:col>5</xdr:col>
      <xdr:colOff>175846</xdr:colOff>
      <xdr:row>128</xdr:row>
      <xdr:rowOff>92174</xdr:rowOff>
    </xdr:to>
    <xdr:cxnSp macro="">
      <xdr:nvCxnSpPr>
        <xdr:cNvPr id="25" name="Straight Connector 24"/>
        <xdr:cNvCxnSpPr/>
      </xdr:nvCxnSpPr>
      <xdr:spPr>
        <a:xfrm flipH="1">
          <a:off x="6934200" y="20068442"/>
          <a:ext cx="4396" cy="4576251"/>
        </a:xfrm>
        <a:prstGeom prst="line">
          <a:avLst/>
        </a:prstGeom>
        <a:ln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74</xdr:row>
      <xdr:rowOff>76200</xdr:rowOff>
    </xdr:from>
    <xdr:to>
      <xdr:col>5</xdr:col>
      <xdr:colOff>173925</xdr:colOff>
      <xdr:row>74</xdr:row>
      <xdr:rowOff>76200</xdr:rowOff>
    </xdr:to>
    <xdr:cxnSp macro="">
      <xdr:nvCxnSpPr>
        <xdr:cNvPr id="27" name="Straight Connector 26"/>
        <xdr:cNvCxnSpPr/>
      </xdr:nvCxnSpPr>
      <xdr:spPr>
        <a:xfrm flipH="1">
          <a:off x="4991100" y="14335125"/>
          <a:ext cx="774000" cy="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90</xdr:row>
      <xdr:rowOff>95250</xdr:rowOff>
    </xdr:from>
    <xdr:to>
      <xdr:col>5</xdr:col>
      <xdr:colOff>173925</xdr:colOff>
      <xdr:row>90</xdr:row>
      <xdr:rowOff>95250</xdr:rowOff>
    </xdr:to>
    <xdr:cxnSp macro="">
      <xdr:nvCxnSpPr>
        <xdr:cNvPr id="69" name="Straight Connector 68"/>
        <xdr:cNvCxnSpPr/>
      </xdr:nvCxnSpPr>
      <xdr:spPr>
        <a:xfrm flipH="1">
          <a:off x="4991100" y="16830675"/>
          <a:ext cx="774000" cy="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93</xdr:row>
      <xdr:rowOff>104775</xdr:rowOff>
    </xdr:from>
    <xdr:to>
      <xdr:col>5</xdr:col>
      <xdr:colOff>173925</xdr:colOff>
      <xdr:row>93</xdr:row>
      <xdr:rowOff>104775</xdr:rowOff>
    </xdr:to>
    <xdr:cxnSp macro="">
      <xdr:nvCxnSpPr>
        <xdr:cNvPr id="70" name="Straight Connector 69"/>
        <xdr:cNvCxnSpPr/>
      </xdr:nvCxnSpPr>
      <xdr:spPr>
        <a:xfrm flipH="1">
          <a:off x="4991100" y="17411700"/>
          <a:ext cx="774000" cy="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104</xdr:row>
      <xdr:rowOff>95250</xdr:rowOff>
    </xdr:from>
    <xdr:to>
      <xdr:col>5</xdr:col>
      <xdr:colOff>173925</xdr:colOff>
      <xdr:row>104</xdr:row>
      <xdr:rowOff>95250</xdr:rowOff>
    </xdr:to>
    <xdr:cxnSp macro="">
      <xdr:nvCxnSpPr>
        <xdr:cNvPr id="71" name="Straight Connector 70"/>
        <xdr:cNvCxnSpPr/>
      </xdr:nvCxnSpPr>
      <xdr:spPr>
        <a:xfrm flipH="1">
          <a:off x="4991100" y="19497675"/>
          <a:ext cx="774000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105</xdr:row>
      <xdr:rowOff>95250</xdr:rowOff>
    </xdr:from>
    <xdr:to>
      <xdr:col>5</xdr:col>
      <xdr:colOff>173925</xdr:colOff>
      <xdr:row>105</xdr:row>
      <xdr:rowOff>95250</xdr:rowOff>
    </xdr:to>
    <xdr:cxnSp macro="">
      <xdr:nvCxnSpPr>
        <xdr:cNvPr id="72" name="Straight Connector 71"/>
        <xdr:cNvCxnSpPr/>
      </xdr:nvCxnSpPr>
      <xdr:spPr>
        <a:xfrm flipH="1">
          <a:off x="4991100" y="19688175"/>
          <a:ext cx="774000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124</xdr:row>
      <xdr:rowOff>95250</xdr:rowOff>
    </xdr:from>
    <xdr:to>
      <xdr:col>5</xdr:col>
      <xdr:colOff>173925</xdr:colOff>
      <xdr:row>124</xdr:row>
      <xdr:rowOff>95250</xdr:rowOff>
    </xdr:to>
    <xdr:cxnSp macro="">
      <xdr:nvCxnSpPr>
        <xdr:cNvPr id="73" name="Straight Connector 72"/>
        <xdr:cNvCxnSpPr/>
      </xdr:nvCxnSpPr>
      <xdr:spPr>
        <a:xfrm flipH="1">
          <a:off x="4991100" y="22926675"/>
          <a:ext cx="774000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127</xdr:row>
      <xdr:rowOff>85725</xdr:rowOff>
    </xdr:from>
    <xdr:to>
      <xdr:col>5</xdr:col>
      <xdr:colOff>173925</xdr:colOff>
      <xdr:row>127</xdr:row>
      <xdr:rowOff>85725</xdr:rowOff>
    </xdr:to>
    <xdr:cxnSp macro="">
      <xdr:nvCxnSpPr>
        <xdr:cNvPr id="74" name="Straight Connector 73"/>
        <xdr:cNvCxnSpPr/>
      </xdr:nvCxnSpPr>
      <xdr:spPr>
        <a:xfrm flipH="1">
          <a:off x="4991100" y="23488650"/>
          <a:ext cx="774000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128</xdr:row>
      <xdr:rowOff>104775</xdr:rowOff>
    </xdr:from>
    <xdr:to>
      <xdr:col>5</xdr:col>
      <xdr:colOff>173925</xdr:colOff>
      <xdr:row>128</xdr:row>
      <xdr:rowOff>104775</xdr:rowOff>
    </xdr:to>
    <xdr:cxnSp macro="">
      <xdr:nvCxnSpPr>
        <xdr:cNvPr id="75" name="Straight Connector 74"/>
        <xdr:cNvCxnSpPr/>
      </xdr:nvCxnSpPr>
      <xdr:spPr>
        <a:xfrm flipH="1">
          <a:off x="4991100" y="23707725"/>
          <a:ext cx="774000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83</xdr:row>
          <xdr:rowOff>28575</xdr:rowOff>
        </xdr:from>
        <xdr:to>
          <xdr:col>1</xdr:col>
          <xdr:colOff>352425</xdr:colOff>
          <xdr:row>83</xdr:row>
          <xdr:rowOff>161925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119</xdr:row>
          <xdr:rowOff>38100</xdr:rowOff>
        </xdr:from>
        <xdr:to>
          <xdr:col>1</xdr:col>
          <xdr:colOff>381000</xdr:colOff>
          <xdr:row>119</xdr:row>
          <xdr:rowOff>161925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4</xdr:col>
      <xdr:colOff>8792</xdr:colOff>
      <xdr:row>115</xdr:row>
      <xdr:rowOff>95975</xdr:rowOff>
    </xdr:from>
    <xdr:to>
      <xdr:col>5</xdr:col>
      <xdr:colOff>173192</xdr:colOff>
      <xdr:row>115</xdr:row>
      <xdr:rowOff>95975</xdr:rowOff>
    </xdr:to>
    <xdr:cxnSp macro="">
      <xdr:nvCxnSpPr>
        <xdr:cNvPr id="62" name="Straight Connector 61"/>
        <xdr:cNvCxnSpPr/>
      </xdr:nvCxnSpPr>
      <xdr:spPr>
        <a:xfrm flipH="1">
          <a:off x="4983773" y="22164667"/>
          <a:ext cx="1952169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168519</xdr:colOff>
      <xdr:row>74</xdr:row>
      <xdr:rowOff>79128</xdr:rowOff>
    </xdr:from>
    <xdr:to>
      <xdr:col>5</xdr:col>
      <xdr:colOff>168519</xdr:colOff>
      <xdr:row>93</xdr:row>
      <xdr:rowOff>95628</xdr:rowOff>
    </xdr:to>
    <xdr:cxnSp macro="">
      <xdr:nvCxnSpPr>
        <xdr:cNvPr id="65" name="Straight Connector 64"/>
        <xdr:cNvCxnSpPr/>
      </xdr:nvCxnSpPr>
      <xdr:spPr>
        <a:xfrm flipH="1">
          <a:off x="6931269" y="14337320"/>
          <a:ext cx="0" cy="3636000"/>
        </a:xfrm>
        <a:prstGeom prst="line">
          <a:avLst/>
        </a:prstGeom>
        <a:ln/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113</xdr:row>
          <xdr:rowOff>19050</xdr:rowOff>
        </xdr:from>
        <xdr:to>
          <xdr:col>1</xdr:col>
          <xdr:colOff>400050</xdr:colOff>
          <xdr:row>113</xdr:row>
          <xdr:rowOff>152400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</xdr:row>
          <xdr:rowOff>180975</xdr:rowOff>
        </xdr:from>
        <xdr:to>
          <xdr:col>4</xdr:col>
          <xdr:colOff>323850</xdr:colOff>
          <xdr:row>9</xdr:row>
          <xdr:rowOff>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1009650</xdr:colOff>
          <xdr:row>7</xdr:row>
          <xdr:rowOff>180975</xdr:rowOff>
        </xdr:from>
        <xdr:to>
          <xdr:col>4</xdr:col>
          <xdr:colOff>2276475</xdr:colOff>
          <xdr:row>9</xdr:row>
          <xdr:rowOff>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</xdr:row>
          <xdr:rowOff>9525</xdr:rowOff>
        </xdr:from>
        <xdr:to>
          <xdr:col>4</xdr:col>
          <xdr:colOff>323850</xdr:colOff>
          <xdr:row>9</xdr:row>
          <xdr:rowOff>171450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1009650</xdr:colOff>
          <xdr:row>9</xdr:row>
          <xdr:rowOff>9525</xdr:rowOff>
        </xdr:from>
        <xdr:to>
          <xdr:col>4</xdr:col>
          <xdr:colOff>2276475</xdr:colOff>
          <xdr:row>9</xdr:row>
          <xdr:rowOff>171450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2286000</xdr:colOff>
          <xdr:row>8</xdr:row>
          <xdr:rowOff>180975</xdr:rowOff>
        </xdr:from>
        <xdr:to>
          <xdr:col>4</xdr:col>
          <xdr:colOff>2286000</xdr:colOff>
          <xdr:row>9</xdr:row>
          <xdr:rowOff>152400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2314575</xdr:colOff>
          <xdr:row>9</xdr:row>
          <xdr:rowOff>9525</xdr:rowOff>
        </xdr:from>
        <xdr:to>
          <xdr:col>4</xdr:col>
          <xdr:colOff>2314575</xdr:colOff>
          <xdr:row>9</xdr:row>
          <xdr:rowOff>171450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12</xdr:row>
          <xdr:rowOff>47625</xdr:rowOff>
        </xdr:from>
        <xdr:to>
          <xdr:col>3</xdr:col>
          <xdr:colOff>228600</xdr:colOff>
          <xdr:row>12</xdr:row>
          <xdr:rowOff>180975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7</xdr:row>
          <xdr:rowOff>38100</xdr:rowOff>
        </xdr:from>
        <xdr:to>
          <xdr:col>1</xdr:col>
          <xdr:colOff>561975</xdr:colOff>
          <xdr:row>7</xdr:row>
          <xdr:rowOff>171450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8</xdr:row>
          <xdr:rowOff>38100</xdr:rowOff>
        </xdr:from>
        <xdr:to>
          <xdr:col>1</xdr:col>
          <xdr:colOff>561975</xdr:colOff>
          <xdr:row>8</xdr:row>
          <xdr:rowOff>171450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9</xdr:row>
          <xdr:rowOff>28575</xdr:rowOff>
        </xdr:from>
        <xdr:to>
          <xdr:col>1</xdr:col>
          <xdr:colOff>561975</xdr:colOff>
          <xdr:row>9</xdr:row>
          <xdr:rowOff>161925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10</xdr:row>
          <xdr:rowOff>28575</xdr:rowOff>
        </xdr:from>
        <xdr:to>
          <xdr:col>1</xdr:col>
          <xdr:colOff>561975</xdr:colOff>
          <xdr:row>10</xdr:row>
          <xdr:rowOff>161925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11</xdr:row>
          <xdr:rowOff>28575</xdr:rowOff>
        </xdr:from>
        <xdr:to>
          <xdr:col>1</xdr:col>
          <xdr:colOff>561975</xdr:colOff>
          <xdr:row>11</xdr:row>
          <xdr:rowOff>161925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12</xdr:row>
          <xdr:rowOff>19050</xdr:rowOff>
        </xdr:from>
        <xdr:to>
          <xdr:col>1</xdr:col>
          <xdr:colOff>561975</xdr:colOff>
          <xdr:row>12</xdr:row>
          <xdr:rowOff>152400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13</xdr:row>
          <xdr:rowOff>28575</xdr:rowOff>
        </xdr:from>
        <xdr:to>
          <xdr:col>1</xdr:col>
          <xdr:colOff>561975</xdr:colOff>
          <xdr:row>13</xdr:row>
          <xdr:rowOff>161925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14</xdr:row>
          <xdr:rowOff>28575</xdr:rowOff>
        </xdr:from>
        <xdr:to>
          <xdr:col>1</xdr:col>
          <xdr:colOff>561975</xdr:colOff>
          <xdr:row>14</xdr:row>
          <xdr:rowOff>161925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15</xdr:row>
          <xdr:rowOff>19050</xdr:rowOff>
        </xdr:from>
        <xdr:to>
          <xdr:col>1</xdr:col>
          <xdr:colOff>561975</xdr:colOff>
          <xdr:row>15</xdr:row>
          <xdr:rowOff>152400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16</xdr:row>
          <xdr:rowOff>19050</xdr:rowOff>
        </xdr:from>
        <xdr:to>
          <xdr:col>1</xdr:col>
          <xdr:colOff>561975</xdr:colOff>
          <xdr:row>16</xdr:row>
          <xdr:rowOff>152400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17</xdr:row>
          <xdr:rowOff>19050</xdr:rowOff>
        </xdr:from>
        <xdr:to>
          <xdr:col>1</xdr:col>
          <xdr:colOff>561975</xdr:colOff>
          <xdr:row>17</xdr:row>
          <xdr:rowOff>152400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18</xdr:row>
          <xdr:rowOff>9525</xdr:rowOff>
        </xdr:from>
        <xdr:to>
          <xdr:col>1</xdr:col>
          <xdr:colOff>561975</xdr:colOff>
          <xdr:row>18</xdr:row>
          <xdr:rowOff>142875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19</xdr:row>
          <xdr:rowOff>28575</xdr:rowOff>
        </xdr:from>
        <xdr:to>
          <xdr:col>1</xdr:col>
          <xdr:colOff>561975</xdr:colOff>
          <xdr:row>19</xdr:row>
          <xdr:rowOff>161925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20</xdr:row>
          <xdr:rowOff>28575</xdr:rowOff>
        </xdr:from>
        <xdr:to>
          <xdr:col>1</xdr:col>
          <xdr:colOff>561975</xdr:colOff>
          <xdr:row>20</xdr:row>
          <xdr:rowOff>161925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21</xdr:row>
          <xdr:rowOff>19050</xdr:rowOff>
        </xdr:from>
        <xdr:to>
          <xdr:col>1</xdr:col>
          <xdr:colOff>561975</xdr:colOff>
          <xdr:row>21</xdr:row>
          <xdr:rowOff>152400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22</xdr:row>
          <xdr:rowOff>19050</xdr:rowOff>
        </xdr:from>
        <xdr:to>
          <xdr:col>1</xdr:col>
          <xdr:colOff>561975</xdr:colOff>
          <xdr:row>22</xdr:row>
          <xdr:rowOff>152400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23</xdr:row>
          <xdr:rowOff>19050</xdr:rowOff>
        </xdr:from>
        <xdr:to>
          <xdr:col>1</xdr:col>
          <xdr:colOff>561975</xdr:colOff>
          <xdr:row>23</xdr:row>
          <xdr:rowOff>152400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24</xdr:row>
          <xdr:rowOff>9525</xdr:rowOff>
        </xdr:from>
        <xdr:to>
          <xdr:col>1</xdr:col>
          <xdr:colOff>561975</xdr:colOff>
          <xdr:row>24</xdr:row>
          <xdr:rowOff>142875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25</xdr:row>
          <xdr:rowOff>19050</xdr:rowOff>
        </xdr:from>
        <xdr:to>
          <xdr:col>1</xdr:col>
          <xdr:colOff>561975</xdr:colOff>
          <xdr:row>25</xdr:row>
          <xdr:rowOff>152400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26</xdr:row>
          <xdr:rowOff>19050</xdr:rowOff>
        </xdr:from>
        <xdr:to>
          <xdr:col>1</xdr:col>
          <xdr:colOff>561975</xdr:colOff>
          <xdr:row>26</xdr:row>
          <xdr:rowOff>152400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27</xdr:row>
          <xdr:rowOff>9525</xdr:rowOff>
        </xdr:from>
        <xdr:to>
          <xdr:col>1</xdr:col>
          <xdr:colOff>561975</xdr:colOff>
          <xdr:row>27</xdr:row>
          <xdr:rowOff>142875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28</xdr:row>
          <xdr:rowOff>9525</xdr:rowOff>
        </xdr:from>
        <xdr:to>
          <xdr:col>1</xdr:col>
          <xdr:colOff>561975</xdr:colOff>
          <xdr:row>28</xdr:row>
          <xdr:rowOff>142875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29</xdr:row>
          <xdr:rowOff>9525</xdr:rowOff>
        </xdr:from>
        <xdr:to>
          <xdr:col>1</xdr:col>
          <xdr:colOff>561975</xdr:colOff>
          <xdr:row>29</xdr:row>
          <xdr:rowOff>142875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30</xdr:row>
          <xdr:rowOff>0</xdr:rowOff>
        </xdr:from>
        <xdr:to>
          <xdr:col>1</xdr:col>
          <xdr:colOff>561975</xdr:colOff>
          <xdr:row>30</xdr:row>
          <xdr:rowOff>133350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31</xdr:row>
          <xdr:rowOff>19050</xdr:rowOff>
        </xdr:from>
        <xdr:to>
          <xdr:col>1</xdr:col>
          <xdr:colOff>561975</xdr:colOff>
          <xdr:row>31</xdr:row>
          <xdr:rowOff>152400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2400300</xdr:colOff>
          <xdr:row>9</xdr:row>
          <xdr:rowOff>19050</xdr:rowOff>
        </xdr:from>
        <xdr:to>
          <xdr:col>4</xdr:col>
          <xdr:colOff>2705100</xdr:colOff>
          <xdr:row>9</xdr:row>
          <xdr:rowOff>180975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10</xdr:row>
          <xdr:rowOff>9525</xdr:rowOff>
        </xdr:from>
        <xdr:to>
          <xdr:col>3</xdr:col>
          <xdr:colOff>228600</xdr:colOff>
          <xdr:row>10</xdr:row>
          <xdr:rowOff>142875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13" Type="http://schemas.openxmlformats.org/officeDocument/2006/relationships/ctrlProp" Target="../ctrlProps/ctrlProp17.xml"/><Relationship Id="rId18" Type="http://schemas.openxmlformats.org/officeDocument/2006/relationships/ctrlProp" Target="../ctrlProps/ctrlProp22.xml"/><Relationship Id="rId26" Type="http://schemas.openxmlformats.org/officeDocument/2006/relationships/ctrlProp" Target="../ctrlProps/ctrlProp3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5.xml"/><Relationship Id="rId7" Type="http://schemas.openxmlformats.org/officeDocument/2006/relationships/ctrlProp" Target="../ctrlProps/ctrlProp11.xml"/><Relationship Id="rId12" Type="http://schemas.openxmlformats.org/officeDocument/2006/relationships/ctrlProp" Target="../ctrlProps/ctrlProp16.xml"/><Relationship Id="rId17" Type="http://schemas.openxmlformats.org/officeDocument/2006/relationships/ctrlProp" Target="../ctrlProps/ctrlProp21.xml"/><Relationship Id="rId25" Type="http://schemas.openxmlformats.org/officeDocument/2006/relationships/ctrlProp" Target="../ctrlProps/ctrlProp29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0.xml"/><Relationship Id="rId20" Type="http://schemas.openxmlformats.org/officeDocument/2006/relationships/ctrlProp" Target="../ctrlProps/ctrlProp24.xml"/><Relationship Id="rId29" Type="http://schemas.openxmlformats.org/officeDocument/2006/relationships/ctrlProp" Target="../ctrlProps/ctrlProp3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11" Type="http://schemas.openxmlformats.org/officeDocument/2006/relationships/ctrlProp" Target="../ctrlProps/ctrlProp15.xml"/><Relationship Id="rId24" Type="http://schemas.openxmlformats.org/officeDocument/2006/relationships/ctrlProp" Target="../ctrlProps/ctrlProp28.xml"/><Relationship Id="rId5" Type="http://schemas.openxmlformats.org/officeDocument/2006/relationships/ctrlProp" Target="../ctrlProps/ctrlProp9.xml"/><Relationship Id="rId15" Type="http://schemas.openxmlformats.org/officeDocument/2006/relationships/ctrlProp" Target="../ctrlProps/ctrlProp19.xml"/><Relationship Id="rId23" Type="http://schemas.openxmlformats.org/officeDocument/2006/relationships/ctrlProp" Target="../ctrlProps/ctrlProp27.xml"/><Relationship Id="rId28" Type="http://schemas.openxmlformats.org/officeDocument/2006/relationships/ctrlProp" Target="../ctrlProps/ctrlProp32.xml"/><Relationship Id="rId10" Type="http://schemas.openxmlformats.org/officeDocument/2006/relationships/ctrlProp" Target="../ctrlProps/ctrlProp14.xml"/><Relationship Id="rId19" Type="http://schemas.openxmlformats.org/officeDocument/2006/relationships/ctrlProp" Target="../ctrlProps/ctrlProp23.xml"/><Relationship Id="rId31" Type="http://schemas.openxmlformats.org/officeDocument/2006/relationships/ctrlProp" Target="../ctrlProps/ctrlProp35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Relationship Id="rId14" Type="http://schemas.openxmlformats.org/officeDocument/2006/relationships/ctrlProp" Target="../ctrlProps/ctrlProp18.xml"/><Relationship Id="rId22" Type="http://schemas.openxmlformats.org/officeDocument/2006/relationships/ctrlProp" Target="../ctrlProps/ctrlProp26.xml"/><Relationship Id="rId27" Type="http://schemas.openxmlformats.org/officeDocument/2006/relationships/ctrlProp" Target="../ctrlProps/ctrlProp31.xml"/><Relationship Id="rId30" Type="http://schemas.openxmlformats.org/officeDocument/2006/relationships/ctrlProp" Target="../ctrlProps/ctrlProp3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13" Type="http://schemas.openxmlformats.org/officeDocument/2006/relationships/ctrlProp" Target="../ctrlProps/ctrlProp45.xml"/><Relationship Id="rId18" Type="http://schemas.openxmlformats.org/officeDocument/2006/relationships/ctrlProp" Target="../ctrlProps/ctrlProp50.xml"/><Relationship Id="rId26" Type="http://schemas.openxmlformats.org/officeDocument/2006/relationships/ctrlProp" Target="../ctrlProps/ctrlProp58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53.xml"/><Relationship Id="rId34" Type="http://schemas.openxmlformats.org/officeDocument/2006/relationships/ctrlProp" Target="../ctrlProps/ctrlProp66.xml"/><Relationship Id="rId7" Type="http://schemas.openxmlformats.org/officeDocument/2006/relationships/ctrlProp" Target="../ctrlProps/ctrlProp39.xml"/><Relationship Id="rId12" Type="http://schemas.openxmlformats.org/officeDocument/2006/relationships/ctrlProp" Target="../ctrlProps/ctrlProp44.xml"/><Relationship Id="rId17" Type="http://schemas.openxmlformats.org/officeDocument/2006/relationships/ctrlProp" Target="../ctrlProps/ctrlProp49.xml"/><Relationship Id="rId25" Type="http://schemas.openxmlformats.org/officeDocument/2006/relationships/ctrlProp" Target="../ctrlProps/ctrlProp57.xml"/><Relationship Id="rId33" Type="http://schemas.openxmlformats.org/officeDocument/2006/relationships/ctrlProp" Target="../ctrlProps/ctrlProp65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48.xml"/><Relationship Id="rId20" Type="http://schemas.openxmlformats.org/officeDocument/2006/relationships/ctrlProp" Target="../ctrlProps/ctrlProp52.xml"/><Relationship Id="rId29" Type="http://schemas.openxmlformats.org/officeDocument/2006/relationships/ctrlProp" Target="../ctrlProps/ctrlProp6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8.xml"/><Relationship Id="rId11" Type="http://schemas.openxmlformats.org/officeDocument/2006/relationships/ctrlProp" Target="../ctrlProps/ctrlProp43.xml"/><Relationship Id="rId24" Type="http://schemas.openxmlformats.org/officeDocument/2006/relationships/ctrlProp" Target="../ctrlProps/ctrlProp56.xml"/><Relationship Id="rId32" Type="http://schemas.openxmlformats.org/officeDocument/2006/relationships/ctrlProp" Target="../ctrlProps/ctrlProp64.xml"/><Relationship Id="rId37" Type="http://schemas.openxmlformats.org/officeDocument/2006/relationships/ctrlProp" Target="../ctrlProps/ctrlProp69.xml"/><Relationship Id="rId5" Type="http://schemas.openxmlformats.org/officeDocument/2006/relationships/ctrlProp" Target="../ctrlProps/ctrlProp37.xml"/><Relationship Id="rId15" Type="http://schemas.openxmlformats.org/officeDocument/2006/relationships/ctrlProp" Target="../ctrlProps/ctrlProp47.xml"/><Relationship Id="rId23" Type="http://schemas.openxmlformats.org/officeDocument/2006/relationships/ctrlProp" Target="../ctrlProps/ctrlProp55.xml"/><Relationship Id="rId28" Type="http://schemas.openxmlformats.org/officeDocument/2006/relationships/ctrlProp" Target="../ctrlProps/ctrlProp60.xml"/><Relationship Id="rId36" Type="http://schemas.openxmlformats.org/officeDocument/2006/relationships/ctrlProp" Target="../ctrlProps/ctrlProp68.xml"/><Relationship Id="rId10" Type="http://schemas.openxmlformats.org/officeDocument/2006/relationships/ctrlProp" Target="../ctrlProps/ctrlProp42.xml"/><Relationship Id="rId19" Type="http://schemas.openxmlformats.org/officeDocument/2006/relationships/ctrlProp" Target="../ctrlProps/ctrlProp51.xml"/><Relationship Id="rId31" Type="http://schemas.openxmlformats.org/officeDocument/2006/relationships/ctrlProp" Target="../ctrlProps/ctrlProp63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Relationship Id="rId14" Type="http://schemas.openxmlformats.org/officeDocument/2006/relationships/ctrlProp" Target="../ctrlProps/ctrlProp46.xml"/><Relationship Id="rId22" Type="http://schemas.openxmlformats.org/officeDocument/2006/relationships/ctrlProp" Target="../ctrlProps/ctrlProp54.xml"/><Relationship Id="rId27" Type="http://schemas.openxmlformats.org/officeDocument/2006/relationships/ctrlProp" Target="../ctrlProps/ctrlProp59.xml"/><Relationship Id="rId30" Type="http://schemas.openxmlformats.org/officeDocument/2006/relationships/ctrlProp" Target="../ctrlProps/ctrlProp62.xml"/><Relationship Id="rId35" Type="http://schemas.openxmlformats.org/officeDocument/2006/relationships/ctrlProp" Target="../ctrlProps/ctrlProp6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68"/>
  <sheetViews>
    <sheetView tabSelected="1" view="pageBreakPreview" zoomScale="60" zoomScaleNormal="130" workbookViewId="0">
      <selection activeCell="K19" sqref="K19"/>
    </sheetView>
  </sheetViews>
  <sheetFormatPr defaultRowHeight="15" x14ac:dyDescent="0.25"/>
  <cols>
    <col min="1" max="1" width="5.140625" style="1" customWidth="1"/>
    <col min="2" max="2" width="9.28515625" style="1" customWidth="1"/>
    <col min="3" max="3" width="45.5703125" style="1" bestFit="1" customWidth="1"/>
    <col min="4" max="4" width="10.42578125" style="1" bestFit="1" customWidth="1"/>
    <col min="5" max="5" width="11.5703125" style="1" bestFit="1" customWidth="1"/>
    <col min="6" max="16384" width="9.140625" style="1"/>
  </cols>
  <sheetData>
    <row r="2" spans="2:6" ht="17.25" x14ac:dyDescent="0.25">
      <c r="B2" s="2" t="s">
        <v>0</v>
      </c>
      <c r="C2" s="3" t="s">
        <v>1</v>
      </c>
    </row>
    <row r="3" spans="2:6" x14ac:dyDescent="0.25">
      <c r="B3" s="4"/>
      <c r="C3" s="4"/>
    </row>
    <row r="4" spans="2:6" ht="15.75" x14ac:dyDescent="0.25">
      <c r="B4" s="4"/>
      <c r="C4" s="5" t="s">
        <v>2</v>
      </c>
      <c r="D4" s="5" t="s">
        <v>323</v>
      </c>
    </row>
    <row r="5" spans="2:6" x14ac:dyDescent="0.25">
      <c r="B5" s="4"/>
      <c r="C5" s="4"/>
    </row>
    <row r="6" spans="2:6" ht="15.75" x14ac:dyDescent="0.25">
      <c r="B6" s="6"/>
      <c r="C6" s="27" t="s">
        <v>3</v>
      </c>
      <c r="D6" s="38"/>
      <c r="E6" s="1" t="s">
        <v>298</v>
      </c>
    </row>
    <row r="7" spans="2:6" x14ac:dyDescent="0.25">
      <c r="B7" s="6"/>
      <c r="C7" s="28" t="s">
        <v>4</v>
      </c>
      <c r="D7" s="38"/>
      <c r="E7" s="1" t="s">
        <v>298</v>
      </c>
    </row>
    <row r="8" spans="2:6" ht="15.75" x14ac:dyDescent="0.25">
      <c r="B8" s="6"/>
      <c r="C8" s="29" t="s">
        <v>5</v>
      </c>
      <c r="D8" s="38">
        <f>D6-D7</f>
        <v>0</v>
      </c>
    </row>
    <row r="9" spans="2:6" x14ac:dyDescent="0.25">
      <c r="B9" s="6"/>
      <c r="C9" s="26" t="s">
        <v>6</v>
      </c>
      <c r="D9" s="38"/>
      <c r="E9" s="1" t="s">
        <v>298</v>
      </c>
    </row>
    <row r="10" spans="2:6" ht="15.75" x14ac:dyDescent="0.25">
      <c r="B10" s="6"/>
      <c r="C10" s="29" t="s">
        <v>7</v>
      </c>
      <c r="D10" s="38">
        <f>D8-D9</f>
        <v>0</v>
      </c>
    </row>
    <row r="11" spans="2:6" x14ac:dyDescent="0.25">
      <c r="B11" s="6"/>
      <c r="C11" s="26" t="s">
        <v>8</v>
      </c>
      <c r="D11" s="38"/>
      <c r="E11" s="50" t="s">
        <v>297</v>
      </c>
      <c r="F11" s="50" t="s">
        <v>296</v>
      </c>
    </row>
    <row r="12" spans="2:6" x14ac:dyDescent="0.25">
      <c r="B12" s="6"/>
      <c r="C12" s="26" t="s">
        <v>9</v>
      </c>
      <c r="D12" s="38"/>
      <c r="E12" s="50" t="s">
        <v>297</v>
      </c>
      <c r="F12" s="50" t="s">
        <v>296</v>
      </c>
    </row>
    <row r="13" spans="2:6" x14ac:dyDescent="0.25">
      <c r="B13" s="6"/>
      <c r="C13" s="26" t="s">
        <v>10</v>
      </c>
      <c r="D13" s="38"/>
      <c r="E13" s="1" t="s">
        <v>298</v>
      </c>
      <c r="F13" s="50"/>
    </row>
    <row r="14" spans="2:6" x14ac:dyDescent="0.25">
      <c r="B14" s="6"/>
      <c r="C14" s="26" t="s">
        <v>11</v>
      </c>
      <c r="D14" s="38"/>
      <c r="E14" s="1" t="s">
        <v>298</v>
      </c>
      <c r="F14" s="50"/>
    </row>
    <row r="15" spans="2:6" x14ac:dyDescent="0.25">
      <c r="B15" s="6"/>
      <c r="C15" s="26" t="s">
        <v>12</v>
      </c>
      <c r="D15" s="38"/>
      <c r="E15" s="1" t="s">
        <v>298</v>
      </c>
      <c r="F15" s="50"/>
    </row>
    <row r="16" spans="2:6" x14ac:dyDescent="0.25">
      <c r="B16" s="6"/>
      <c r="C16" s="26" t="s">
        <v>13</v>
      </c>
      <c r="D16" s="38"/>
      <c r="E16" s="1" t="s">
        <v>298</v>
      </c>
      <c r="F16" s="50"/>
    </row>
    <row r="17" spans="2:6" x14ac:dyDescent="0.25">
      <c r="B17" s="6"/>
      <c r="C17" s="26" t="s">
        <v>14</v>
      </c>
      <c r="D17" s="38"/>
      <c r="E17" s="1" t="s">
        <v>298</v>
      </c>
      <c r="F17" s="50"/>
    </row>
    <row r="18" spans="2:6" x14ac:dyDescent="0.25">
      <c r="B18" s="6"/>
      <c r="C18" s="26" t="s">
        <v>15</v>
      </c>
      <c r="D18" s="38"/>
      <c r="E18" s="1" t="s">
        <v>298</v>
      </c>
      <c r="F18" s="50"/>
    </row>
    <row r="19" spans="2:6" x14ac:dyDescent="0.25">
      <c r="B19" s="6"/>
      <c r="C19" s="26" t="s">
        <v>309</v>
      </c>
      <c r="D19" s="38"/>
      <c r="F19" s="50"/>
    </row>
    <row r="20" spans="2:6" x14ac:dyDescent="0.25">
      <c r="B20" s="6"/>
      <c r="C20" s="26" t="s">
        <v>310</v>
      </c>
      <c r="D20" s="38"/>
      <c r="E20" s="50" t="s">
        <v>297</v>
      </c>
      <c r="F20" s="50" t="s">
        <v>296</v>
      </c>
    </row>
    <row r="21" spans="2:6" x14ac:dyDescent="0.25">
      <c r="B21" s="6"/>
      <c r="C21" s="26" t="s">
        <v>16</v>
      </c>
      <c r="D21" s="38"/>
      <c r="E21" s="1" t="s">
        <v>298</v>
      </c>
    </row>
    <row r="22" spans="2:6" x14ac:dyDescent="0.25">
      <c r="B22" s="6"/>
      <c r="C22" s="26" t="s">
        <v>17</v>
      </c>
      <c r="D22" s="38"/>
      <c r="E22" s="50" t="s">
        <v>297</v>
      </c>
      <c r="F22" s="50" t="s">
        <v>296</v>
      </c>
    </row>
    <row r="23" spans="2:6" x14ac:dyDescent="0.25">
      <c r="B23" s="6"/>
      <c r="C23" s="31" t="s">
        <v>18</v>
      </c>
      <c r="D23" s="38">
        <f>SUM(D11:D22)</f>
        <v>0</v>
      </c>
    </row>
    <row r="24" spans="2:6" x14ac:dyDescent="0.25">
      <c r="B24" s="6"/>
      <c r="C24" s="31" t="s">
        <v>19</v>
      </c>
      <c r="D24" s="38"/>
      <c r="E24" s="1" t="s">
        <v>298</v>
      </c>
    </row>
    <row r="25" spans="2:6" x14ac:dyDescent="0.25">
      <c r="B25" s="6"/>
      <c r="C25" s="26" t="s">
        <v>20</v>
      </c>
      <c r="D25" s="38"/>
      <c r="E25" s="50" t="s">
        <v>299</v>
      </c>
      <c r="F25" s="50" t="s">
        <v>296</v>
      </c>
    </row>
    <row r="26" spans="2:6" x14ac:dyDescent="0.25">
      <c r="B26" s="6"/>
      <c r="C26" s="26" t="s">
        <v>21</v>
      </c>
      <c r="D26" s="38"/>
      <c r="E26" s="1" t="s">
        <v>298</v>
      </c>
    </row>
    <row r="27" spans="2:6" x14ac:dyDescent="0.25">
      <c r="B27" s="6"/>
      <c r="C27" s="26" t="s">
        <v>22</v>
      </c>
      <c r="D27" s="38"/>
      <c r="E27" s="50" t="s">
        <v>300</v>
      </c>
    </row>
    <row r="28" spans="2:6" x14ac:dyDescent="0.25">
      <c r="B28" s="6"/>
      <c r="C28" s="31" t="s">
        <v>23</v>
      </c>
      <c r="D28" s="38">
        <f>D24+D25+D26</f>
        <v>0</v>
      </c>
    </row>
    <row r="29" spans="2:6" x14ac:dyDescent="0.25">
      <c r="B29" s="6"/>
      <c r="C29" s="26" t="s">
        <v>24</v>
      </c>
      <c r="D29" s="38"/>
      <c r="E29" s="1" t="s">
        <v>298</v>
      </c>
    </row>
    <row r="30" spans="2:6" x14ac:dyDescent="0.25">
      <c r="B30" s="6"/>
      <c r="C30" s="31" t="s">
        <v>25</v>
      </c>
      <c r="D30" s="38">
        <f>D28-D29</f>
        <v>0</v>
      </c>
    </row>
    <row r="31" spans="2:6" x14ac:dyDescent="0.25">
      <c r="B31" s="6"/>
      <c r="C31" s="26" t="s">
        <v>26</v>
      </c>
      <c r="D31" s="38"/>
      <c r="E31" s="1" t="s">
        <v>298</v>
      </c>
    </row>
    <row r="32" spans="2:6" ht="15.75" x14ac:dyDescent="0.25">
      <c r="B32" s="6"/>
      <c r="C32" s="29" t="s">
        <v>27</v>
      </c>
      <c r="D32" s="38">
        <f>D30-D31</f>
        <v>0</v>
      </c>
    </row>
    <row r="33" spans="2:4" ht="15.75" x14ac:dyDescent="0.25">
      <c r="B33" s="6"/>
      <c r="C33" s="7"/>
    </row>
    <row r="34" spans="2:4" x14ac:dyDescent="0.25">
      <c r="B34" s="6"/>
      <c r="C34" s="26" t="s">
        <v>28</v>
      </c>
      <c r="D34" s="26"/>
    </row>
    <row r="35" spans="2:4" x14ac:dyDescent="0.25">
      <c r="B35" s="6"/>
      <c r="C35" s="26" t="s">
        <v>29</v>
      </c>
      <c r="D35" s="26"/>
    </row>
    <row r="36" spans="2:4" x14ac:dyDescent="0.25">
      <c r="B36" s="6"/>
      <c r="C36" s="26" t="s">
        <v>30</v>
      </c>
      <c r="D36" s="26"/>
    </row>
    <row r="37" spans="2:4" x14ac:dyDescent="0.25">
      <c r="B37" s="6"/>
      <c r="C37" s="26" t="s">
        <v>31</v>
      </c>
      <c r="D37" s="26"/>
    </row>
    <row r="38" spans="2:4" x14ac:dyDescent="0.25">
      <c r="B38" s="6"/>
      <c r="C38" s="26" t="s">
        <v>32</v>
      </c>
      <c r="D38" s="26"/>
    </row>
    <row r="39" spans="2:4" x14ac:dyDescent="0.25">
      <c r="B39" s="6"/>
      <c r="C39" s="26" t="s">
        <v>33</v>
      </c>
      <c r="D39" s="26"/>
    </row>
    <row r="40" spans="2:4" x14ac:dyDescent="0.25">
      <c r="B40" s="6"/>
      <c r="C40" s="26" t="s">
        <v>34</v>
      </c>
      <c r="D40" s="26"/>
    </row>
    <row r="41" spans="2:4" x14ac:dyDescent="0.25">
      <c r="B41" s="9"/>
      <c r="C41" s="26" t="s">
        <v>35</v>
      </c>
      <c r="D41" s="26"/>
    </row>
    <row r="42" spans="2:4" x14ac:dyDescent="0.25">
      <c r="B42" s="6"/>
      <c r="C42" s="26" t="s">
        <v>36</v>
      </c>
      <c r="D42" s="26"/>
    </row>
    <row r="43" spans="2:4" x14ac:dyDescent="0.25">
      <c r="B43" s="6"/>
      <c r="C43" s="26" t="s">
        <v>37</v>
      </c>
      <c r="D43" s="26"/>
    </row>
    <row r="44" spans="2:4" x14ac:dyDescent="0.25">
      <c r="B44" s="6"/>
      <c r="C44" s="26" t="s">
        <v>38</v>
      </c>
      <c r="D44" s="26"/>
    </row>
    <row r="45" spans="2:4" x14ac:dyDescent="0.25">
      <c r="B45" s="6"/>
      <c r="C45" s="26" t="s">
        <v>39</v>
      </c>
      <c r="D45" s="26"/>
    </row>
    <row r="46" spans="2:4" x14ac:dyDescent="0.25">
      <c r="B46" s="10"/>
      <c r="C46" s="26" t="s">
        <v>40</v>
      </c>
      <c r="D46" s="26"/>
    </row>
    <row r="47" spans="2:4" x14ac:dyDescent="0.25">
      <c r="B47" s="6"/>
      <c r="C47" s="26" t="s">
        <v>41</v>
      </c>
      <c r="D47" s="26"/>
    </row>
    <row r="48" spans="2:4" x14ac:dyDescent="0.25">
      <c r="B48" s="6"/>
      <c r="C48" s="26" t="s">
        <v>42</v>
      </c>
      <c r="D48" s="26"/>
    </row>
    <row r="49" spans="2:4" x14ac:dyDescent="0.25">
      <c r="B49" s="6"/>
      <c r="C49" s="26" t="s">
        <v>43</v>
      </c>
      <c r="D49" s="26"/>
    </row>
    <row r="50" spans="2:4" x14ac:dyDescent="0.25">
      <c r="B50" s="6"/>
      <c r="C50" s="26" t="s">
        <v>44</v>
      </c>
      <c r="D50" s="26"/>
    </row>
    <row r="51" spans="2:4" x14ac:dyDescent="0.25">
      <c r="B51" s="6"/>
      <c r="C51" s="8"/>
    </row>
    <row r="52" spans="2:4" ht="15.75" x14ac:dyDescent="0.25">
      <c r="B52" s="6"/>
      <c r="C52" s="65" t="s">
        <v>45</v>
      </c>
      <c r="D52" s="66"/>
    </row>
    <row r="53" spans="2:4" x14ac:dyDescent="0.25">
      <c r="B53" s="6"/>
      <c r="C53" s="26" t="s">
        <v>46</v>
      </c>
      <c r="D53" s="26"/>
    </row>
    <row r="54" spans="2:4" x14ac:dyDescent="0.25">
      <c r="B54" s="6"/>
      <c r="C54" s="26" t="s">
        <v>47</v>
      </c>
      <c r="D54" s="26"/>
    </row>
    <row r="55" spans="2:4" x14ac:dyDescent="0.25">
      <c r="B55" s="6"/>
      <c r="C55" s="26" t="s">
        <v>48</v>
      </c>
      <c r="D55" s="26"/>
    </row>
    <row r="56" spans="2:4" x14ac:dyDescent="0.25">
      <c r="B56" s="6"/>
      <c r="C56" s="26" t="s">
        <v>49</v>
      </c>
      <c r="D56" s="26"/>
    </row>
    <row r="57" spans="2:4" x14ac:dyDescent="0.25">
      <c r="B57" s="6"/>
      <c r="C57" s="26" t="s">
        <v>50</v>
      </c>
      <c r="D57" s="26"/>
    </row>
    <row r="58" spans="2:4" x14ac:dyDescent="0.25">
      <c r="B58" s="6"/>
      <c r="C58" s="26" t="s">
        <v>51</v>
      </c>
      <c r="D58" s="26"/>
    </row>
    <row r="59" spans="2:4" x14ac:dyDescent="0.25">
      <c r="B59" s="6"/>
      <c r="C59" s="26" t="s">
        <v>52</v>
      </c>
      <c r="D59" s="26"/>
    </row>
    <row r="60" spans="2:4" x14ac:dyDescent="0.25">
      <c r="B60" s="6"/>
      <c r="C60" s="26" t="s">
        <v>53</v>
      </c>
      <c r="D60" s="26"/>
    </row>
    <row r="61" spans="2:4" x14ac:dyDescent="0.25">
      <c r="B61" s="6"/>
      <c r="C61" s="26" t="s">
        <v>54</v>
      </c>
      <c r="D61" s="26"/>
    </row>
    <row r="62" spans="2:4" x14ac:dyDescent="0.25">
      <c r="C62" s="26" t="s">
        <v>55</v>
      </c>
      <c r="D62" s="26"/>
    </row>
    <row r="63" spans="2:4" x14ac:dyDescent="0.25">
      <c r="C63" s="26" t="s">
        <v>56</v>
      </c>
      <c r="D63" s="26"/>
    </row>
    <row r="64" spans="2:4" x14ac:dyDescent="0.25">
      <c r="C64" s="26" t="s">
        <v>57</v>
      </c>
      <c r="D64" s="26"/>
    </row>
    <row r="65" spans="3:4" x14ac:dyDescent="0.25">
      <c r="C65" s="26" t="s">
        <v>58</v>
      </c>
      <c r="D65" s="26"/>
    </row>
    <row r="66" spans="3:4" x14ac:dyDescent="0.25">
      <c r="C66" s="26" t="s">
        <v>59</v>
      </c>
      <c r="D66" s="26"/>
    </row>
    <row r="67" spans="3:4" x14ac:dyDescent="0.25">
      <c r="C67" s="6"/>
    </row>
    <row r="68" spans="3:4" x14ac:dyDescent="0.25">
      <c r="C68" s="6"/>
    </row>
  </sheetData>
  <mergeCells count="1">
    <mergeCell ref="C52:D52"/>
  </mergeCells>
  <pageMargins left="0.7" right="0.7" top="0.75" bottom="0.75" header="0.3" footer="0.3"/>
  <pageSetup scale="92" orientation="portrait" r:id="rId1"/>
  <rowBreaks count="1" manualBreakCount="1">
    <brk id="33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133350</xdr:colOff>
                    <xdr:row>11</xdr:row>
                    <xdr:rowOff>28575</xdr:rowOff>
                  </from>
                  <to>
                    <xdr:col>1</xdr:col>
                    <xdr:colOff>438150</xdr:colOff>
                    <xdr:row>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133350</xdr:colOff>
                    <xdr:row>13</xdr:row>
                    <xdr:rowOff>9525</xdr:rowOff>
                  </from>
                  <to>
                    <xdr:col>1</xdr:col>
                    <xdr:colOff>438150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0</xdr:rowOff>
                  </from>
                  <to>
                    <xdr:col>1</xdr:col>
                    <xdr:colOff>438150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0</xdr:rowOff>
                  </from>
                  <to>
                    <xdr:col>1</xdr:col>
                    <xdr:colOff>438150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133350</xdr:colOff>
                    <xdr:row>20</xdr:row>
                    <xdr:rowOff>0</xdr:rowOff>
                  </from>
                  <to>
                    <xdr:col>1</xdr:col>
                    <xdr:colOff>438150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</xdr:col>
                    <xdr:colOff>133350</xdr:colOff>
                    <xdr:row>34</xdr:row>
                    <xdr:rowOff>0</xdr:rowOff>
                  </from>
                  <to>
                    <xdr:col>1</xdr:col>
                    <xdr:colOff>438150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</xdr:col>
                    <xdr:colOff>133350</xdr:colOff>
                    <xdr:row>21</xdr:row>
                    <xdr:rowOff>0</xdr:rowOff>
                  </from>
                  <to>
                    <xdr:col>1</xdr:col>
                    <xdr:colOff>438150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77"/>
  <sheetViews>
    <sheetView view="pageBreakPreview" topLeftCell="A13" zoomScale="60" zoomScaleNormal="145" workbookViewId="0"/>
  </sheetViews>
  <sheetFormatPr defaultRowHeight="15" x14ac:dyDescent="0.25"/>
  <cols>
    <col min="1" max="1" width="5" style="1" customWidth="1"/>
    <col min="2" max="2" width="8.140625" style="1" bestFit="1" customWidth="1"/>
    <col min="3" max="3" width="48.28515625" style="1" bestFit="1" customWidth="1"/>
    <col min="4" max="4" width="10.42578125" style="1" bestFit="1" customWidth="1"/>
    <col min="5" max="5" width="29.140625" style="1" bestFit="1" customWidth="1"/>
    <col min="6" max="16384" width="9.140625" style="1"/>
  </cols>
  <sheetData>
    <row r="2" spans="2:4" ht="17.25" x14ac:dyDescent="0.25">
      <c r="B2" s="2" t="s">
        <v>0</v>
      </c>
      <c r="C2" s="3" t="s">
        <v>1</v>
      </c>
    </row>
    <row r="3" spans="2:4" x14ac:dyDescent="0.25">
      <c r="B3" s="6"/>
      <c r="C3" s="4"/>
    </row>
    <row r="4" spans="2:4" ht="18.75" x14ac:dyDescent="0.3">
      <c r="B4" s="11"/>
      <c r="C4" s="5" t="s">
        <v>60</v>
      </c>
      <c r="D4" s="5" t="s">
        <v>323</v>
      </c>
    </row>
    <row r="5" spans="2:4" ht="18.75" x14ac:dyDescent="0.3">
      <c r="B5" s="11"/>
      <c r="C5" s="4"/>
    </row>
    <row r="6" spans="2:4" ht="15.75" x14ac:dyDescent="0.25">
      <c r="B6" s="6"/>
      <c r="C6" s="27" t="s">
        <v>61</v>
      </c>
      <c r="D6" s="33" t="s">
        <v>284</v>
      </c>
    </row>
    <row r="7" spans="2:4" x14ac:dyDescent="0.25">
      <c r="B7" s="6"/>
      <c r="C7" s="25" t="s">
        <v>62</v>
      </c>
      <c r="D7" s="37">
        <f>SUM(D8:D13)</f>
        <v>0</v>
      </c>
    </row>
    <row r="8" spans="2:4" x14ac:dyDescent="0.25">
      <c r="B8" s="6"/>
      <c r="C8" s="26" t="s">
        <v>63</v>
      </c>
      <c r="D8" s="38"/>
    </row>
    <row r="9" spans="2:4" x14ac:dyDescent="0.25">
      <c r="B9" s="6"/>
      <c r="C9" s="26" t="s">
        <v>64</v>
      </c>
      <c r="D9" s="38"/>
    </row>
    <row r="10" spans="2:4" x14ac:dyDescent="0.25">
      <c r="B10" s="6"/>
      <c r="C10" s="26" t="s">
        <v>329</v>
      </c>
      <c r="D10" s="38"/>
    </row>
    <row r="11" spans="2:4" x14ac:dyDescent="0.25">
      <c r="B11" s="6"/>
      <c r="C11" s="26" t="s">
        <v>65</v>
      </c>
      <c r="D11" s="38"/>
    </row>
    <row r="12" spans="2:4" x14ac:dyDescent="0.25">
      <c r="B12" s="6"/>
      <c r="C12" s="26" t="s">
        <v>66</v>
      </c>
      <c r="D12" s="38"/>
    </row>
    <row r="13" spans="2:4" x14ac:dyDescent="0.25">
      <c r="B13" s="6"/>
      <c r="C13" s="26" t="s">
        <v>67</v>
      </c>
      <c r="D13" s="38"/>
    </row>
    <row r="14" spans="2:4" x14ac:dyDescent="0.25">
      <c r="B14" s="6"/>
      <c r="C14" s="25" t="s">
        <v>68</v>
      </c>
      <c r="D14" s="37">
        <f>SUM(D15:D18)</f>
        <v>0</v>
      </c>
    </row>
    <row r="15" spans="2:4" x14ac:dyDescent="0.25">
      <c r="B15" s="6"/>
      <c r="C15" s="26" t="s">
        <v>69</v>
      </c>
      <c r="D15" s="38"/>
    </row>
    <row r="16" spans="2:4" x14ac:dyDescent="0.25">
      <c r="B16" s="6"/>
      <c r="C16" s="26" t="s">
        <v>70</v>
      </c>
      <c r="D16" s="38"/>
    </row>
    <row r="17" spans="2:4" x14ac:dyDescent="0.25">
      <c r="B17" s="6"/>
      <c r="C17" s="26" t="s">
        <v>71</v>
      </c>
      <c r="D17" s="38"/>
    </row>
    <row r="18" spans="2:4" x14ac:dyDescent="0.25">
      <c r="B18" s="6"/>
      <c r="C18" s="26" t="s">
        <v>72</v>
      </c>
      <c r="D18" s="38"/>
    </row>
    <row r="19" spans="2:4" x14ac:dyDescent="0.25">
      <c r="B19" s="6"/>
      <c r="C19" s="25" t="s">
        <v>73</v>
      </c>
      <c r="D19" s="37">
        <f>SUM(D20:D22)</f>
        <v>0</v>
      </c>
    </row>
    <row r="20" spans="2:4" x14ac:dyDescent="0.25">
      <c r="B20" s="6"/>
      <c r="C20" s="26" t="s">
        <v>74</v>
      </c>
      <c r="D20" s="38"/>
    </row>
    <row r="21" spans="2:4" x14ac:dyDescent="0.25">
      <c r="B21" s="6"/>
      <c r="C21" s="26" t="s">
        <v>75</v>
      </c>
      <c r="D21" s="38"/>
    </row>
    <row r="22" spans="2:4" x14ac:dyDescent="0.25">
      <c r="B22" s="6"/>
      <c r="C22" s="26" t="s">
        <v>76</v>
      </c>
      <c r="D22" s="38"/>
    </row>
    <row r="23" spans="2:4" x14ac:dyDescent="0.25">
      <c r="B23" s="6"/>
      <c r="C23" s="25" t="s">
        <v>77</v>
      </c>
      <c r="D23" s="37">
        <f>D24+D26</f>
        <v>0</v>
      </c>
    </row>
    <row r="24" spans="2:4" x14ac:dyDescent="0.25">
      <c r="B24" s="6"/>
      <c r="C24" s="25" t="s">
        <v>78</v>
      </c>
      <c r="D24" s="39">
        <f>D25</f>
        <v>0</v>
      </c>
    </row>
    <row r="25" spans="2:4" x14ac:dyDescent="0.25">
      <c r="B25" s="6"/>
      <c r="C25" s="26" t="s">
        <v>79</v>
      </c>
      <c r="D25" s="38"/>
    </row>
    <row r="26" spans="2:4" x14ac:dyDescent="0.25">
      <c r="B26" s="6"/>
      <c r="C26" s="25" t="s">
        <v>80</v>
      </c>
      <c r="D26" s="39">
        <f>D27</f>
        <v>0</v>
      </c>
    </row>
    <row r="27" spans="2:4" x14ac:dyDescent="0.25">
      <c r="B27" s="6"/>
      <c r="C27" s="28" t="s">
        <v>81</v>
      </c>
      <c r="D27" s="38"/>
    </row>
    <row r="28" spans="2:4" ht="15.75" x14ac:dyDescent="0.25">
      <c r="B28" s="6"/>
      <c r="C28" s="29" t="s">
        <v>82</v>
      </c>
      <c r="D28" s="40">
        <f>SUM(D23,D19,D14,D7)</f>
        <v>0</v>
      </c>
    </row>
    <row r="29" spans="2:4" x14ac:dyDescent="0.25">
      <c r="B29" s="6"/>
      <c r="C29" s="25" t="s">
        <v>83</v>
      </c>
      <c r="D29" s="41">
        <f>SUM(D30,D38,D40)</f>
        <v>0</v>
      </c>
    </row>
    <row r="30" spans="2:4" x14ac:dyDescent="0.25">
      <c r="B30" s="6"/>
      <c r="C30" s="25" t="s">
        <v>84</v>
      </c>
      <c r="D30" s="42">
        <f>SUM(D31:D37)</f>
        <v>0</v>
      </c>
    </row>
    <row r="31" spans="2:4" x14ac:dyDescent="0.25">
      <c r="B31" s="6"/>
      <c r="C31" s="26" t="s">
        <v>85</v>
      </c>
      <c r="D31" s="38"/>
    </row>
    <row r="32" spans="2:4" x14ac:dyDescent="0.25">
      <c r="B32" s="6"/>
      <c r="C32" s="26" t="s">
        <v>86</v>
      </c>
      <c r="D32" s="38"/>
    </row>
    <row r="33" spans="2:4" x14ac:dyDescent="0.25">
      <c r="B33" s="6"/>
      <c r="C33" s="26" t="s">
        <v>87</v>
      </c>
      <c r="D33" s="38"/>
    </row>
    <row r="34" spans="2:4" x14ac:dyDescent="0.25">
      <c r="B34" s="6"/>
      <c r="C34" s="26" t="s">
        <v>88</v>
      </c>
      <c r="D34" s="38"/>
    </row>
    <row r="35" spans="2:4" x14ac:dyDescent="0.25">
      <c r="B35" s="10"/>
      <c r="C35" s="26" t="s">
        <v>89</v>
      </c>
      <c r="D35" s="38"/>
    </row>
    <row r="36" spans="2:4" x14ac:dyDescent="0.25">
      <c r="B36" s="10"/>
      <c r="C36" s="26" t="s">
        <v>90</v>
      </c>
      <c r="D36" s="38"/>
    </row>
    <row r="37" spans="2:4" x14ac:dyDescent="0.25">
      <c r="B37" s="6"/>
      <c r="C37" s="26" t="s">
        <v>91</v>
      </c>
      <c r="D37" s="38"/>
    </row>
    <row r="38" spans="2:4" x14ac:dyDescent="0.25">
      <c r="B38" s="6"/>
      <c r="C38" s="25" t="s">
        <v>92</v>
      </c>
      <c r="D38" s="42"/>
    </row>
    <row r="39" spans="2:4" x14ac:dyDescent="0.25">
      <c r="B39" s="6"/>
      <c r="C39" s="25"/>
      <c r="D39" s="38"/>
    </row>
    <row r="40" spans="2:4" x14ac:dyDescent="0.25">
      <c r="B40" s="6"/>
      <c r="C40" s="25" t="s">
        <v>93</v>
      </c>
      <c r="D40" s="42">
        <f>SUM(D41:D54)</f>
        <v>0</v>
      </c>
    </row>
    <row r="41" spans="2:4" x14ac:dyDescent="0.25">
      <c r="B41" s="6"/>
      <c r="C41" s="26" t="s">
        <v>94</v>
      </c>
      <c r="D41" s="38"/>
    </row>
    <row r="42" spans="2:4" x14ac:dyDescent="0.25">
      <c r="B42" s="6"/>
      <c r="C42" s="26" t="s">
        <v>95</v>
      </c>
      <c r="D42" s="38"/>
    </row>
    <row r="43" spans="2:4" x14ac:dyDescent="0.25">
      <c r="B43" s="6"/>
      <c r="C43" s="26" t="s">
        <v>96</v>
      </c>
      <c r="D43" s="38"/>
    </row>
    <row r="44" spans="2:4" x14ac:dyDescent="0.25">
      <c r="B44" s="6"/>
      <c r="C44" s="26" t="s">
        <v>97</v>
      </c>
      <c r="D44" s="38"/>
    </row>
    <row r="45" spans="2:4" x14ac:dyDescent="0.25">
      <c r="B45" s="6"/>
      <c r="C45" s="26" t="s">
        <v>98</v>
      </c>
      <c r="D45" s="38"/>
    </row>
    <row r="46" spans="2:4" x14ac:dyDescent="0.25">
      <c r="B46" s="6"/>
      <c r="C46" s="26" t="s">
        <v>99</v>
      </c>
      <c r="D46" s="38"/>
    </row>
    <row r="47" spans="2:4" x14ac:dyDescent="0.25">
      <c r="B47" s="6"/>
      <c r="C47" s="26" t="s">
        <v>100</v>
      </c>
      <c r="D47" s="38"/>
    </row>
    <row r="48" spans="2:4" x14ac:dyDescent="0.25">
      <c r="B48" s="6"/>
      <c r="C48" s="26" t="s">
        <v>101</v>
      </c>
      <c r="D48" s="38"/>
    </row>
    <row r="49" spans="2:4" x14ac:dyDescent="0.25">
      <c r="B49" s="6"/>
      <c r="C49" s="26" t="s">
        <v>102</v>
      </c>
      <c r="D49" s="38"/>
    </row>
    <row r="50" spans="2:4" x14ac:dyDescent="0.25">
      <c r="B50" s="6"/>
      <c r="C50" s="26" t="s">
        <v>103</v>
      </c>
      <c r="D50" s="38"/>
    </row>
    <row r="51" spans="2:4" x14ac:dyDescent="0.25">
      <c r="B51" s="6"/>
      <c r="C51" s="26" t="s">
        <v>104</v>
      </c>
      <c r="D51" s="38"/>
    </row>
    <row r="52" spans="2:4" x14ac:dyDescent="0.25">
      <c r="B52" s="6"/>
      <c r="C52" s="26" t="s">
        <v>105</v>
      </c>
      <c r="D52" s="38"/>
    </row>
    <row r="53" spans="2:4" x14ac:dyDescent="0.25">
      <c r="B53" s="6"/>
      <c r="C53" s="26" t="s">
        <v>106</v>
      </c>
      <c r="D53" s="38"/>
    </row>
    <row r="54" spans="2:4" x14ac:dyDescent="0.25">
      <c r="B54" s="6"/>
      <c r="C54" s="26" t="s">
        <v>107</v>
      </c>
      <c r="D54" s="38"/>
    </row>
    <row r="55" spans="2:4" x14ac:dyDescent="0.25">
      <c r="B55" s="6"/>
      <c r="C55" s="25" t="s">
        <v>108</v>
      </c>
      <c r="D55" s="42">
        <f>SUM(D56:D66)</f>
        <v>0</v>
      </c>
    </row>
    <row r="56" spans="2:4" x14ac:dyDescent="0.25">
      <c r="B56" s="6"/>
      <c r="C56" s="26" t="s">
        <v>64</v>
      </c>
      <c r="D56" s="38"/>
    </row>
    <row r="57" spans="2:4" x14ac:dyDescent="0.25">
      <c r="B57" s="6"/>
      <c r="C57" s="26" t="s">
        <v>109</v>
      </c>
      <c r="D57" s="38"/>
    </row>
    <row r="58" spans="2:4" x14ac:dyDescent="0.25">
      <c r="B58" s="6"/>
      <c r="C58" s="26" t="s">
        <v>110</v>
      </c>
      <c r="D58" s="38"/>
    </row>
    <row r="59" spans="2:4" x14ac:dyDescent="0.25">
      <c r="B59" s="6"/>
      <c r="C59" s="26" t="s">
        <v>111</v>
      </c>
      <c r="D59" s="38"/>
    </row>
    <row r="60" spans="2:4" x14ac:dyDescent="0.25">
      <c r="B60" s="6"/>
      <c r="C60" s="26" t="s">
        <v>112</v>
      </c>
      <c r="D60" s="38"/>
    </row>
    <row r="61" spans="2:4" x14ac:dyDescent="0.25">
      <c r="B61" s="6"/>
      <c r="C61" s="26" t="s">
        <v>113</v>
      </c>
      <c r="D61" s="38"/>
    </row>
    <row r="62" spans="2:4" x14ac:dyDescent="0.25">
      <c r="B62" s="6"/>
      <c r="C62" s="26" t="s">
        <v>114</v>
      </c>
      <c r="D62" s="38"/>
    </row>
    <row r="63" spans="2:4" x14ac:dyDescent="0.25">
      <c r="B63" s="6"/>
      <c r="C63" s="26" t="s">
        <v>115</v>
      </c>
      <c r="D63" s="38"/>
    </row>
    <row r="64" spans="2:4" x14ac:dyDescent="0.25">
      <c r="B64" s="6"/>
      <c r="C64" s="26" t="s">
        <v>116</v>
      </c>
      <c r="D64" s="38"/>
    </row>
    <row r="65" spans="2:5" x14ac:dyDescent="0.25">
      <c r="B65" s="6"/>
      <c r="C65" s="26" t="s">
        <v>117</v>
      </c>
      <c r="D65" s="38"/>
    </row>
    <row r="66" spans="2:5" x14ac:dyDescent="0.25">
      <c r="B66" s="6"/>
      <c r="C66" s="26" t="s">
        <v>118</v>
      </c>
      <c r="D66" s="38"/>
    </row>
    <row r="67" spans="2:5" x14ac:dyDescent="0.25">
      <c r="B67" s="6"/>
      <c r="C67" s="25" t="s">
        <v>119</v>
      </c>
      <c r="D67" s="42">
        <f>SUM(D68:D70)</f>
        <v>0</v>
      </c>
    </row>
    <row r="68" spans="2:5" x14ac:dyDescent="0.25">
      <c r="B68" s="6"/>
      <c r="C68" s="26" t="s">
        <v>120</v>
      </c>
      <c r="D68" s="38"/>
    </row>
    <row r="69" spans="2:5" x14ac:dyDescent="0.25">
      <c r="B69" s="13"/>
      <c r="C69" s="26" t="s">
        <v>121</v>
      </c>
      <c r="D69" s="38"/>
    </row>
    <row r="70" spans="2:5" x14ac:dyDescent="0.25">
      <c r="B70" s="14"/>
      <c r="C70" s="26" t="s">
        <v>122</v>
      </c>
      <c r="D70" s="38"/>
    </row>
    <row r="71" spans="2:5" x14ac:dyDescent="0.25">
      <c r="B71" s="14"/>
      <c r="C71" s="25" t="s">
        <v>123</v>
      </c>
      <c r="D71" s="41">
        <f>SUM(D67+D55)</f>
        <v>0</v>
      </c>
    </row>
    <row r="72" spans="2:5" ht="15.75" x14ac:dyDescent="0.25">
      <c r="B72" s="14"/>
      <c r="C72" s="29" t="s">
        <v>124</v>
      </c>
      <c r="D72" s="43">
        <f>SUM(D71+D29+D28)</f>
        <v>0</v>
      </c>
    </row>
    <row r="73" spans="2:5" x14ac:dyDescent="0.25">
      <c r="B73" s="14"/>
      <c r="C73" s="26"/>
      <c r="D73" s="38"/>
    </row>
    <row r="74" spans="2:5" ht="15.75" x14ac:dyDescent="0.25">
      <c r="B74" s="14"/>
      <c r="C74" s="27" t="s">
        <v>125</v>
      </c>
      <c r="D74" s="33" t="s">
        <v>284</v>
      </c>
    </row>
    <row r="75" spans="2:5" x14ac:dyDescent="0.25">
      <c r="B75" s="14"/>
      <c r="C75" s="25" t="s">
        <v>126</v>
      </c>
      <c r="D75" s="44">
        <f>SUM(D76+D77+D78+D90)</f>
        <v>0</v>
      </c>
    </row>
    <row r="76" spans="2:5" x14ac:dyDescent="0.25">
      <c r="B76" s="14"/>
      <c r="C76" s="26" t="s">
        <v>127</v>
      </c>
      <c r="D76" s="38"/>
    </row>
    <row r="77" spans="2:5" x14ac:dyDescent="0.25">
      <c r="B77" s="14"/>
      <c r="C77" s="26" t="s">
        <v>128</v>
      </c>
      <c r="D77" s="38"/>
    </row>
    <row r="78" spans="2:5" x14ac:dyDescent="0.25">
      <c r="B78" s="14"/>
      <c r="C78" s="26" t="s">
        <v>129</v>
      </c>
      <c r="D78" s="38">
        <f>SUM(D79+D85+D86+D87+D88+D89)</f>
        <v>0</v>
      </c>
      <c r="E78" s="1" t="s">
        <v>322</v>
      </c>
    </row>
    <row r="79" spans="2:5" x14ac:dyDescent="0.25">
      <c r="B79" s="14"/>
      <c r="C79" s="26" t="s">
        <v>130</v>
      </c>
      <c r="D79" s="38"/>
      <c r="E79" s="34" t="s">
        <v>294</v>
      </c>
    </row>
    <row r="80" spans="2:5" x14ac:dyDescent="0.25">
      <c r="B80" s="14"/>
      <c r="C80" s="26" t="s">
        <v>131</v>
      </c>
      <c r="D80" s="45"/>
      <c r="E80" s="34" t="s">
        <v>289</v>
      </c>
    </row>
    <row r="81" spans="1:5" x14ac:dyDescent="0.25">
      <c r="B81" s="14"/>
      <c r="C81" s="26" t="s">
        <v>293</v>
      </c>
      <c r="D81" s="38">
        <f>D79*(1-D80)</f>
        <v>0</v>
      </c>
      <c r="E81" s="34" t="s">
        <v>292</v>
      </c>
    </row>
    <row r="82" spans="1:5" x14ac:dyDescent="0.25">
      <c r="B82" s="14"/>
      <c r="C82" s="26" t="s">
        <v>285</v>
      </c>
      <c r="D82" s="38"/>
      <c r="E82" s="34" t="s">
        <v>287</v>
      </c>
    </row>
    <row r="83" spans="1:5" x14ac:dyDescent="0.25">
      <c r="B83" s="14"/>
      <c r="C83" s="26" t="s">
        <v>290</v>
      </c>
      <c r="D83" s="45"/>
      <c r="E83" s="34" t="s">
        <v>291</v>
      </c>
    </row>
    <row r="84" spans="1:5" x14ac:dyDescent="0.25">
      <c r="A84" s="35"/>
      <c r="B84" s="14"/>
      <c r="C84" s="26" t="s">
        <v>301</v>
      </c>
      <c r="D84" s="38">
        <f>D82*(1-D83)</f>
        <v>0</v>
      </c>
      <c r="E84" s="34" t="s">
        <v>288</v>
      </c>
    </row>
    <row r="85" spans="1:5" x14ac:dyDescent="0.25">
      <c r="B85" s="14"/>
      <c r="C85" s="26" t="s">
        <v>295</v>
      </c>
      <c r="D85" s="38"/>
    </row>
    <row r="86" spans="1:5" x14ac:dyDescent="0.25">
      <c r="B86" s="14"/>
      <c r="C86" s="26" t="s">
        <v>132</v>
      </c>
      <c r="D86" s="38"/>
    </row>
    <row r="87" spans="1:5" x14ac:dyDescent="0.25">
      <c r="B87" s="14"/>
      <c r="C87" s="26" t="s">
        <v>133</v>
      </c>
      <c r="D87" s="38"/>
    </row>
    <row r="88" spans="1:5" x14ac:dyDescent="0.25">
      <c r="B88" s="14"/>
      <c r="C88" s="26" t="s">
        <v>134</v>
      </c>
      <c r="D88" s="38"/>
    </row>
    <row r="89" spans="1:5" x14ac:dyDescent="0.25">
      <c r="B89" s="14"/>
      <c r="C89" s="26" t="s">
        <v>135</v>
      </c>
      <c r="D89" s="38"/>
    </row>
    <row r="90" spans="1:5" x14ac:dyDescent="0.25">
      <c r="B90" s="14"/>
      <c r="C90" s="26" t="s">
        <v>136</v>
      </c>
      <c r="D90" s="38"/>
    </row>
    <row r="91" spans="1:5" x14ac:dyDescent="0.25">
      <c r="B91" s="15"/>
      <c r="C91" s="25" t="s">
        <v>137</v>
      </c>
      <c r="D91" s="44">
        <f>SUM(D92+D93)</f>
        <v>0</v>
      </c>
    </row>
    <row r="92" spans="1:5" x14ac:dyDescent="0.25">
      <c r="B92" s="15"/>
      <c r="C92" s="26" t="s">
        <v>138</v>
      </c>
      <c r="D92" s="38"/>
    </row>
    <row r="93" spans="1:5" x14ac:dyDescent="0.25">
      <c r="B93" s="15"/>
      <c r="C93" s="26" t="s">
        <v>139</v>
      </c>
      <c r="D93" s="38"/>
    </row>
    <row r="94" spans="1:5" x14ac:dyDescent="0.25">
      <c r="B94" s="15"/>
      <c r="C94" s="25" t="s">
        <v>140</v>
      </c>
      <c r="D94" s="44">
        <f>SUM(D95:D104)</f>
        <v>0</v>
      </c>
    </row>
    <row r="95" spans="1:5" x14ac:dyDescent="0.25">
      <c r="B95" s="15"/>
      <c r="C95" s="26" t="s">
        <v>141</v>
      </c>
      <c r="D95" s="38"/>
    </row>
    <row r="96" spans="1:5" x14ac:dyDescent="0.25">
      <c r="B96" s="15"/>
      <c r="C96" s="26" t="s">
        <v>142</v>
      </c>
      <c r="D96" s="38"/>
    </row>
    <row r="97" spans="2:5" x14ac:dyDescent="0.25">
      <c r="B97" s="15"/>
      <c r="C97" s="26" t="s">
        <v>143</v>
      </c>
      <c r="D97" s="38"/>
    </row>
    <row r="98" spans="2:5" x14ac:dyDescent="0.25">
      <c r="B98" s="15"/>
      <c r="C98" s="26" t="s">
        <v>144</v>
      </c>
      <c r="D98" s="38"/>
    </row>
    <row r="99" spans="2:5" x14ac:dyDescent="0.25">
      <c r="B99" s="15"/>
      <c r="C99" s="26" t="s">
        <v>145</v>
      </c>
      <c r="D99" s="38"/>
    </row>
    <row r="100" spans="2:5" x14ac:dyDescent="0.25">
      <c r="B100" s="15"/>
      <c r="C100" s="26" t="s">
        <v>146</v>
      </c>
      <c r="D100" s="38"/>
    </row>
    <row r="101" spans="2:5" x14ac:dyDescent="0.25">
      <c r="B101" s="15"/>
      <c r="C101" s="26" t="s">
        <v>147</v>
      </c>
      <c r="D101" s="38"/>
    </row>
    <row r="102" spans="2:5" x14ac:dyDescent="0.25">
      <c r="B102" s="15"/>
      <c r="C102" s="26" t="s">
        <v>148</v>
      </c>
      <c r="D102" s="38"/>
    </row>
    <row r="103" spans="2:5" x14ac:dyDescent="0.25">
      <c r="B103" s="15"/>
      <c r="C103" s="26" t="s">
        <v>149</v>
      </c>
      <c r="D103" s="38"/>
    </row>
    <row r="104" spans="2:5" x14ac:dyDescent="0.25">
      <c r="B104" s="15"/>
      <c r="C104" s="26" t="s">
        <v>150</v>
      </c>
      <c r="D104" s="38"/>
    </row>
    <row r="105" spans="2:5" x14ac:dyDescent="0.25">
      <c r="B105" s="15"/>
      <c r="C105" s="25" t="s">
        <v>151</v>
      </c>
      <c r="D105" s="36">
        <f>SUM(D106+D116)</f>
        <v>0</v>
      </c>
    </row>
    <row r="106" spans="2:5" x14ac:dyDescent="0.25">
      <c r="B106" s="15"/>
      <c r="C106" s="26" t="s">
        <v>152</v>
      </c>
      <c r="D106" s="46">
        <f>D107+D108+D114</f>
        <v>0</v>
      </c>
    </row>
    <row r="107" spans="2:5" x14ac:dyDescent="0.25">
      <c r="B107" s="15"/>
      <c r="C107" s="26" t="s">
        <v>153</v>
      </c>
      <c r="D107" s="38"/>
    </row>
    <row r="108" spans="2:5" x14ac:dyDescent="0.25">
      <c r="B108" s="15"/>
      <c r="C108" s="26" t="s">
        <v>130</v>
      </c>
      <c r="D108" s="38"/>
      <c r="E108" s="34" t="s">
        <v>294</v>
      </c>
    </row>
    <row r="109" spans="2:5" x14ac:dyDescent="0.25">
      <c r="B109" s="15"/>
      <c r="C109" s="26" t="s">
        <v>131</v>
      </c>
      <c r="D109" s="45"/>
      <c r="E109" s="34" t="s">
        <v>289</v>
      </c>
    </row>
    <row r="110" spans="2:5" x14ac:dyDescent="0.25">
      <c r="B110" s="15"/>
      <c r="C110" s="26" t="s">
        <v>293</v>
      </c>
      <c r="D110" s="38">
        <f>D108*(1-D109)</f>
        <v>0</v>
      </c>
      <c r="E110" s="34" t="s">
        <v>292</v>
      </c>
    </row>
    <row r="111" spans="2:5" x14ac:dyDescent="0.25">
      <c r="B111" s="15"/>
      <c r="C111" s="26" t="s">
        <v>285</v>
      </c>
      <c r="D111" s="38"/>
      <c r="E111" s="34" t="s">
        <v>287</v>
      </c>
    </row>
    <row r="112" spans="2:5" x14ac:dyDescent="0.25">
      <c r="B112" s="15"/>
      <c r="C112" s="26" t="s">
        <v>290</v>
      </c>
      <c r="D112" s="45"/>
      <c r="E112" s="34" t="s">
        <v>291</v>
      </c>
    </row>
    <row r="113" spans="2:5" x14ac:dyDescent="0.25">
      <c r="B113" s="15"/>
      <c r="C113" s="26" t="s">
        <v>286</v>
      </c>
      <c r="D113" s="38">
        <f>D111*(1-D112)</f>
        <v>0</v>
      </c>
      <c r="E113" s="34" t="s">
        <v>288</v>
      </c>
    </row>
    <row r="114" spans="2:5" x14ac:dyDescent="0.25">
      <c r="B114" s="15"/>
      <c r="C114" s="26" t="s">
        <v>302</v>
      </c>
      <c r="D114" s="38"/>
    </row>
    <row r="115" spans="2:5" x14ac:dyDescent="0.25">
      <c r="B115" s="15"/>
      <c r="C115" s="26" t="s">
        <v>154</v>
      </c>
      <c r="D115" s="38"/>
    </row>
    <row r="116" spans="2:5" x14ac:dyDescent="0.25">
      <c r="C116" s="26" t="s">
        <v>155</v>
      </c>
      <c r="D116" s="46">
        <f>SUM(D117:D124)</f>
        <v>0</v>
      </c>
    </row>
    <row r="117" spans="2:5" x14ac:dyDescent="0.25">
      <c r="C117" s="26" t="s">
        <v>156</v>
      </c>
      <c r="D117" s="38"/>
    </row>
    <row r="118" spans="2:5" x14ac:dyDescent="0.25">
      <c r="C118" s="26" t="s">
        <v>157</v>
      </c>
      <c r="D118" s="38"/>
    </row>
    <row r="119" spans="2:5" x14ac:dyDescent="0.25">
      <c r="C119" s="26" t="s">
        <v>158</v>
      </c>
      <c r="D119" s="38"/>
    </row>
    <row r="120" spans="2:5" x14ac:dyDescent="0.25">
      <c r="C120" s="26" t="s">
        <v>159</v>
      </c>
      <c r="D120" s="38"/>
    </row>
    <row r="121" spans="2:5" x14ac:dyDescent="0.25">
      <c r="C121" s="26" t="s">
        <v>106</v>
      </c>
      <c r="D121" s="38"/>
    </row>
    <row r="122" spans="2:5" x14ac:dyDescent="0.25">
      <c r="C122" s="26" t="s">
        <v>105</v>
      </c>
      <c r="D122" s="38"/>
    </row>
    <row r="123" spans="2:5" x14ac:dyDescent="0.25">
      <c r="C123" s="26" t="s">
        <v>107</v>
      </c>
      <c r="D123" s="38"/>
    </row>
    <row r="124" spans="2:5" x14ac:dyDescent="0.25">
      <c r="C124" s="26" t="s">
        <v>160</v>
      </c>
      <c r="D124" s="38"/>
    </row>
    <row r="125" spans="2:5" x14ac:dyDescent="0.25">
      <c r="C125" s="25" t="s">
        <v>161</v>
      </c>
      <c r="D125" s="36">
        <f>SUM(D126:D127)</f>
        <v>0</v>
      </c>
    </row>
    <row r="126" spans="2:5" x14ac:dyDescent="0.25">
      <c r="C126" s="25" t="s">
        <v>162</v>
      </c>
      <c r="D126" s="38"/>
    </row>
    <row r="127" spans="2:5" x14ac:dyDescent="0.25">
      <c r="C127" s="25" t="s">
        <v>163</v>
      </c>
      <c r="D127" s="38"/>
    </row>
    <row r="128" spans="2:5" ht="15.75" x14ac:dyDescent="0.25">
      <c r="C128" s="30" t="s">
        <v>164</v>
      </c>
      <c r="D128" s="47">
        <f>SUM(D125+D105)</f>
        <v>0</v>
      </c>
    </row>
    <row r="129" spans="3:4" ht="15.75" x14ac:dyDescent="0.25">
      <c r="C129" s="27" t="s">
        <v>165</v>
      </c>
      <c r="D129" s="48">
        <f>SUM(D128+D94+D91+D75)</f>
        <v>0</v>
      </c>
    </row>
    <row r="130" spans="3:4" x14ac:dyDescent="0.25">
      <c r="C130" s="25" t="s">
        <v>166</v>
      </c>
      <c r="D130" s="38">
        <f>SUM(D131:D137)</f>
        <v>0</v>
      </c>
    </row>
    <row r="131" spans="3:4" x14ac:dyDescent="0.25">
      <c r="C131" s="26" t="s">
        <v>167</v>
      </c>
      <c r="D131" s="38"/>
    </row>
    <row r="132" spans="3:4" x14ac:dyDescent="0.25">
      <c r="C132" s="26" t="s">
        <v>168</v>
      </c>
      <c r="D132" s="38"/>
    </row>
    <row r="133" spans="3:4" x14ac:dyDescent="0.25">
      <c r="C133" s="26" t="s">
        <v>169</v>
      </c>
      <c r="D133" s="38"/>
    </row>
    <row r="134" spans="3:4" x14ac:dyDescent="0.25">
      <c r="C134" s="26" t="s">
        <v>170</v>
      </c>
      <c r="D134" s="38"/>
    </row>
    <row r="135" spans="3:4" x14ac:dyDescent="0.25">
      <c r="C135" s="26" t="s">
        <v>171</v>
      </c>
      <c r="D135" s="38"/>
    </row>
    <row r="136" spans="3:4" x14ac:dyDescent="0.25">
      <c r="C136" s="26" t="s">
        <v>172</v>
      </c>
      <c r="D136" s="38"/>
    </row>
    <row r="137" spans="3:4" x14ac:dyDescent="0.25">
      <c r="C137" s="26" t="s">
        <v>173</v>
      </c>
      <c r="D137" s="38"/>
    </row>
    <row r="138" spans="3:4" ht="15.75" x14ac:dyDescent="0.25">
      <c r="C138" s="29" t="s">
        <v>174</v>
      </c>
      <c r="D138" s="38">
        <f>D130+D129</f>
        <v>0</v>
      </c>
    </row>
    <row r="139" spans="3:4" x14ac:dyDescent="0.25">
      <c r="C139" s="31" t="s">
        <v>175</v>
      </c>
      <c r="D139" s="38">
        <f>SUM(D140:D151)</f>
        <v>0</v>
      </c>
    </row>
    <row r="140" spans="3:4" x14ac:dyDescent="0.25">
      <c r="C140" s="26" t="s">
        <v>176</v>
      </c>
      <c r="D140" s="38"/>
    </row>
    <row r="141" spans="3:4" x14ac:dyDescent="0.25">
      <c r="C141" s="26" t="s">
        <v>177</v>
      </c>
      <c r="D141" s="38"/>
    </row>
    <row r="142" spans="3:4" x14ac:dyDescent="0.25">
      <c r="C142" s="26" t="s">
        <v>178</v>
      </c>
      <c r="D142" s="38"/>
    </row>
    <row r="143" spans="3:4" x14ac:dyDescent="0.25">
      <c r="C143" s="26" t="s">
        <v>179</v>
      </c>
      <c r="D143" s="38"/>
    </row>
    <row r="144" spans="3:4" x14ac:dyDescent="0.25">
      <c r="C144" s="26" t="s">
        <v>180</v>
      </c>
      <c r="D144" s="38"/>
    </row>
    <row r="145" spans="3:4" x14ac:dyDescent="0.25">
      <c r="C145" s="26" t="s">
        <v>181</v>
      </c>
      <c r="D145" s="38"/>
    </row>
    <row r="146" spans="3:4" x14ac:dyDescent="0.25">
      <c r="C146" s="26" t="s">
        <v>182</v>
      </c>
      <c r="D146" s="38"/>
    </row>
    <row r="147" spans="3:4" x14ac:dyDescent="0.25">
      <c r="C147" s="26" t="s">
        <v>183</v>
      </c>
      <c r="D147" s="38"/>
    </row>
    <row r="148" spans="3:4" x14ac:dyDescent="0.25">
      <c r="C148" s="26" t="s">
        <v>184</v>
      </c>
      <c r="D148" s="38"/>
    </row>
    <row r="149" spans="3:4" x14ac:dyDescent="0.25">
      <c r="C149" s="26" t="s">
        <v>185</v>
      </c>
      <c r="D149" s="38"/>
    </row>
    <row r="150" spans="3:4" x14ac:dyDescent="0.25">
      <c r="C150" s="26" t="s">
        <v>186</v>
      </c>
      <c r="D150" s="38"/>
    </row>
    <row r="151" spans="3:4" x14ac:dyDescent="0.25">
      <c r="C151" s="26" t="s">
        <v>187</v>
      </c>
      <c r="D151" s="38"/>
    </row>
    <row r="152" spans="3:4" ht="15.75" x14ac:dyDescent="0.25">
      <c r="C152" s="29" t="s">
        <v>188</v>
      </c>
      <c r="D152" s="38">
        <f>D139+D129</f>
        <v>0</v>
      </c>
    </row>
    <row r="154" spans="3:4" ht="15.75" x14ac:dyDescent="0.25">
      <c r="C154" s="65" t="s">
        <v>45</v>
      </c>
      <c r="D154" s="66"/>
    </row>
    <row r="155" spans="3:4" x14ac:dyDescent="0.25">
      <c r="C155" s="26" t="s">
        <v>189</v>
      </c>
      <c r="D155" s="38"/>
    </row>
    <row r="156" spans="3:4" x14ac:dyDescent="0.25">
      <c r="C156" s="26" t="s">
        <v>190</v>
      </c>
      <c r="D156" s="38"/>
    </row>
    <row r="157" spans="3:4" x14ac:dyDescent="0.25">
      <c r="C157" s="26" t="s">
        <v>191</v>
      </c>
      <c r="D157" s="38"/>
    </row>
    <row r="158" spans="3:4" x14ac:dyDescent="0.25">
      <c r="C158" s="26" t="s">
        <v>192</v>
      </c>
      <c r="D158" s="38"/>
    </row>
    <row r="159" spans="3:4" x14ac:dyDescent="0.25">
      <c r="C159" s="26" t="s">
        <v>193</v>
      </c>
      <c r="D159" s="38"/>
    </row>
    <row r="160" spans="3:4" x14ac:dyDescent="0.25">
      <c r="C160" s="26" t="s">
        <v>194</v>
      </c>
      <c r="D160" s="38"/>
    </row>
    <row r="161" spans="3:4" x14ac:dyDescent="0.25">
      <c r="C161" s="26" t="s">
        <v>195</v>
      </c>
      <c r="D161" s="38"/>
    </row>
    <row r="162" spans="3:4" x14ac:dyDescent="0.25">
      <c r="C162" s="26" t="s">
        <v>196</v>
      </c>
      <c r="D162" s="38"/>
    </row>
    <row r="163" spans="3:4" x14ac:dyDescent="0.25">
      <c r="C163" s="26" t="s">
        <v>197</v>
      </c>
      <c r="D163" s="38"/>
    </row>
    <row r="164" spans="3:4" x14ac:dyDescent="0.25">
      <c r="C164" s="26" t="s">
        <v>198</v>
      </c>
      <c r="D164" s="38"/>
    </row>
    <row r="165" spans="3:4" x14ac:dyDescent="0.25">
      <c r="C165" s="26" t="s">
        <v>199</v>
      </c>
      <c r="D165" s="38"/>
    </row>
    <row r="166" spans="3:4" x14ac:dyDescent="0.25">
      <c r="C166" s="26" t="s">
        <v>200</v>
      </c>
      <c r="D166" s="38"/>
    </row>
    <row r="167" spans="3:4" x14ac:dyDescent="0.25">
      <c r="C167" s="26" t="s">
        <v>201</v>
      </c>
      <c r="D167" s="38"/>
    </row>
    <row r="168" spans="3:4" x14ac:dyDescent="0.25">
      <c r="C168" s="26" t="s">
        <v>202</v>
      </c>
      <c r="D168" s="38"/>
    </row>
    <row r="169" spans="3:4" x14ac:dyDescent="0.25">
      <c r="C169" s="26" t="s">
        <v>203</v>
      </c>
      <c r="D169" s="38"/>
    </row>
    <row r="170" spans="3:4" x14ac:dyDescent="0.25">
      <c r="C170" s="26" t="s">
        <v>204</v>
      </c>
      <c r="D170" s="38"/>
    </row>
    <row r="171" spans="3:4" x14ac:dyDescent="0.25">
      <c r="C171" s="26" t="s">
        <v>205</v>
      </c>
      <c r="D171" s="38"/>
    </row>
    <row r="172" spans="3:4" x14ac:dyDescent="0.25">
      <c r="C172" s="26" t="s">
        <v>206</v>
      </c>
      <c r="D172" s="38"/>
    </row>
    <row r="173" spans="3:4" x14ac:dyDescent="0.25">
      <c r="C173" s="26" t="s">
        <v>207</v>
      </c>
      <c r="D173" s="38"/>
    </row>
    <row r="174" spans="3:4" x14ac:dyDescent="0.25">
      <c r="C174" s="26" t="s">
        <v>208</v>
      </c>
      <c r="D174" s="38"/>
    </row>
    <row r="175" spans="3:4" x14ac:dyDescent="0.25">
      <c r="C175" s="26" t="s">
        <v>209</v>
      </c>
      <c r="D175" s="38"/>
    </row>
    <row r="176" spans="3:4" x14ac:dyDescent="0.25">
      <c r="C176" s="26" t="s">
        <v>210</v>
      </c>
      <c r="D176" s="38"/>
    </row>
    <row r="177" spans="3:3" x14ac:dyDescent="0.25">
      <c r="C177" s="6"/>
    </row>
  </sheetData>
  <mergeCells count="1">
    <mergeCell ref="C154:D154"/>
  </mergeCells>
  <pageMargins left="0.7" right="0.7" top="0.75" bottom="0.75" header="0.3" footer="0.3"/>
  <pageSetup scale="64" orientation="portrait" r:id="rId1"/>
  <rowBreaks count="2" manualBreakCount="2">
    <brk id="72" max="16383" man="1"/>
    <brk id="139" max="16383" man="1"/>
  </rowBreaks>
  <colBreaks count="1" manualBreakCount="1">
    <brk id="6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171450</xdr:colOff>
                    <xdr:row>12</xdr:row>
                    <xdr:rowOff>38100</xdr:rowOff>
                  </from>
                  <to>
                    <xdr:col>1</xdr:col>
                    <xdr:colOff>361950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142875</xdr:colOff>
                    <xdr:row>15</xdr:row>
                    <xdr:rowOff>57150</xdr:rowOff>
                  </from>
                  <to>
                    <xdr:col>1</xdr:col>
                    <xdr:colOff>333375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142875</xdr:colOff>
                    <xdr:row>16</xdr:row>
                    <xdr:rowOff>38100</xdr:rowOff>
                  </from>
                  <to>
                    <xdr:col>1</xdr:col>
                    <xdr:colOff>333375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26</xdr:row>
                    <xdr:rowOff>57150</xdr:rowOff>
                  </from>
                  <to>
                    <xdr:col>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152400</xdr:colOff>
                    <xdr:row>43</xdr:row>
                    <xdr:rowOff>38100</xdr:rowOff>
                  </from>
                  <to>
                    <xdr:col>1</xdr:col>
                    <xdr:colOff>342900</xdr:colOff>
                    <xdr:row>43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161925</xdr:colOff>
                    <xdr:row>45</xdr:row>
                    <xdr:rowOff>57150</xdr:rowOff>
                  </from>
                  <to>
                    <xdr:col>1</xdr:col>
                    <xdr:colOff>352425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161925</xdr:colOff>
                    <xdr:row>49</xdr:row>
                    <xdr:rowOff>47625</xdr:rowOff>
                  </from>
                  <to>
                    <xdr:col>1</xdr:col>
                    <xdr:colOff>352425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1</xdr:col>
                    <xdr:colOff>152400</xdr:colOff>
                    <xdr:row>47</xdr:row>
                    <xdr:rowOff>66675</xdr:rowOff>
                  </from>
                  <to>
                    <xdr:col>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1</xdr:col>
                    <xdr:colOff>171450</xdr:colOff>
                    <xdr:row>9</xdr:row>
                    <xdr:rowOff>28575</xdr:rowOff>
                  </from>
                  <to>
                    <xdr:col>1</xdr:col>
                    <xdr:colOff>361950</xdr:colOff>
                    <xdr:row>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51</xdr:row>
                    <xdr:rowOff>66675</xdr:rowOff>
                  </from>
                  <to>
                    <xdr:col>1</xdr:col>
                    <xdr:colOff>342900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1</xdr:col>
                    <xdr:colOff>152400</xdr:colOff>
                    <xdr:row>41</xdr:row>
                    <xdr:rowOff>28575</xdr:rowOff>
                  </from>
                  <to>
                    <xdr:col>1</xdr:col>
                    <xdr:colOff>342900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1</xdr:col>
                    <xdr:colOff>209550</xdr:colOff>
                    <xdr:row>103</xdr:row>
                    <xdr:rowOff>19050</xdr:rowOff>
                  </from>
                  <to>
                    <xdr:col>1</xdr:col>
                    <xdr:colOff>400050</xdr:colOff>
                    <xdr:row>103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1</xdr:col>
                    <xdr:colOff>142875</xdr:colOff>
                    <xdr:row>61</xdr:row>
                    <xdr:rowOff>66675</xdr:rowOff>
                  </from>
                  <to>
                    <xdr:col>1</xdr:col>
                    <xdr:colOff>333375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1</xdr:col>
                    <xdr:colOff>209550</xdr:colOff>
                    <xdr:row>112</xdr:row>
                    <xdr:rowOff>19050</xdr:rowOff>
                  </from>
                  <to>
                    <xdr:col>1</xdr:col>
                    <xdr:colOff>400050</xdr:colOff>
                    <xdr:row>112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1</xdr:col>
                    <xdr:colOff>152400</xdr:colOff>
                    <xdr:row>65</xdr:row>
                    <xdr:rowOff>38100</xdr:rowOff>
                  </from>
                  <to>
                    <xdr:col>1</xdr:col>
                    <xdr:colOff>342900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1</xdr:col>
                    <xdr:colOff>152400</xdr:colOff>
                    <xdr:row>88</xdr:row>
                    <xdr:rowOff>66675</xdr:rowOff>
                  </from>
                  <to>
                    <xdr:col>1</xdr:col>
                    <xdr:colOff>342900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1</xdr:col>
                    <xdr:colOff>190500</xdr:colOff>
                    <xdr:row>121</xdr:row>
                    <xdr:rowOff>47625</xdr:rowOff>
                  </from>
                  <to>
                    <xdr:col>1</xdr:col>
                    <xdr:colOff>381000</xdr:colOff>
                    <xdr:row>121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1</xdr:col>
                    <xdr:colOff>161925</xdr:colOff>
                    <xdr:row>84</xdr:row>
                    <xdr:rowOff>38100</xdr:rowOff>
                  </from>
                  <to>
                    <xdr:col>1</xdr:col>
                    <xdr:colOff>352425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1</xdr:col>
                    <xdr:colOff>152400</xdr:colOff>
                    <xdr:row>86</xdr:row>
                    <xdr:rowOff>47625</xdr:rowOff>
                  </from>
                  <to>
                    <xdr:col>1</xdr:col>
                    <xdr:colOff>342900</xdr:colOff>
                    <xdr:row>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1</xdr:col>
                    <xdr:colOff>161925</xdr:colOff>
                    <xdr:row>92</xdr:row>
                    <xdr:rowOff>47625</xdr:rowOff>
                  </from>
                  <to>
                    <xdr:col>1</xdr:col>
                    <xdr:colOff>352425</xdr:colOff>
                    <xdr:row>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1</xdr:col>
                    <xdr:colOff>142875</xdr:colOff>
                    <xdr:row>58</xdr:row>
                    <xdr:rowOff>47625</xdr:rowOff>
                  </from>
                  <to>
                    <xdr:col>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1</xdr:col>
                    <xdr:colOff>180975</xdr:colOff>
                    <xdr:row>117</xdr:row>
                    <xdr:rowOff>47625</xdr:rowOff>
                  </from>
                  <to>
                    <xdr:col>1</xdr:col>
                    <xdr:colOff>371475</xdr:colOff>
                    <xdr:row>117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1</xdr:col>
                    <xdr:colOff>190500</xdr:colOff>
                    <xdr:row>123</xdr:row>
                    <xdr:rowOff>57150</xdr:rowOff>
                  </from>
                  <to>
                    <xdr:col>1</xdr:col>
                    <xdr:colOff>381000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1</xdr:col>
                    <xdr:colOff>190500</xdr:colOff>
                    <xdr:row>126</xdr:row>
                    <xdr:rowOff>47625</xdr:rowOff>
                  </from>
                  <to>
                    <xdr:col>1</xdr:col>
                    <xdr:colOff>381000</xdr:colOff>
                    <xdr:row>126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1</xdr:col>
                    <xdr:colOff>190500</xdr:colOff>
                    <xdr:row>135</xdr:row>
                    <xdr:rowOff>47625</xdr:rowOff>
                  </from>
                  <to>
                    <xdr:col>1</xdr:col>
                    <xdr:colOff>381000</xdr:colOff>
                    <xdr:row>135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1</xdr:col>
                    <xdr:colOff>161925</xdr:colOff>
                    <xdr:row>83</xdr:row>
                    <xdr:rowOff>28575</xdr:rowOff>
                  </from>
                  <to>
                    <xdr:col>1</xdr:col>
                    <xdr:colOff>352425</xdr:colOff>
                    <xdr:row>83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0" name="Check Box 30">
              <controlPr defaultSize="0" autoFill="0" autoLine="0" autoPict="0">
                <anchor moveWithCells="1">
                  <from>
                    <xdr:col>1</xdr:col>
                    <xdr:colOff>190500</xdr:colOff>
                    <xdr:row>119</xdr:row>
                    <xdr:rowOff>38100</xdr:rowOff>
                  </from>
                  <to>
                    <xdr:col>1</xdr:col>
                    <xdr:colOff>381000</xdr:colOff>
                    <xdr:row>119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1" name="Check Box 31">
              <controlPr defaultSize="0" autoFill="0" autoLine="0" autoPict="0">
                <anchor moveWithCells="1">
                  <from>
                    <xdr:col>1</xdr:col>
                    <xdr:colOff>200025</xdr:colOff>
                    <xdr:row>113</xdr:row>
                    <xdr:rowOff>19050</xdr:rowOff>
                  </from>
                  <to>
                    <xdr:col>1</xdr:col>
                    <xdr:colOff>400050</xdr:colOff>
                    <xdr:row>113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6"/>
  <sheetViews>
    <sheetView view="pageBreakPreview" zoomScale="60" zoomScaleNormal="100" workbookViewId="0"/>
  </sheetViews>
  <sheetFormatPr defaultRowHeight="15" x14ac:dyDescent="0.25"/>
  <cols>
    <col min="1" max="1" width="5" style="1" customWidth="1"/>
    <col min="2" max="2" width="9.28515625" style="1" customWidth="1"/>
    <col min="3" max="3" width="45.5703125" style="1" bestFit="1" customWidth="1"/>
    <col min="4" max="4" width="10.42578125" style="1" bestFit="1" customWidth="1"/>
    <col min="5" max="16384" width="9.140625" style="1"/>
  </cols>
  <sheetData>
    <row r="2" spans="2:4" ht="17.25" x14ac:dyDescent="0.25">
      <c r="B2" s="2" t="s">
        <v>0</v>
      </c>
      <c r="C2" s="3" t="s">
        <v>1</v>
      </c>
    </row>
    <row r="3" spans="2:4" x14ac:dyDescent="0.25">
      <c r="B3" s="6"/>
      <c r="C3" s="4"/>
    </row>
    <row r="4" spans="2:4" ht="18.75" x14ac:dyDescent="0.3">
      <c r="B4" s="11"/>
      <c r="C4" s="5" t="s">
        <v>211</v>
      </c>
      <c r="D4" s="5" t="s">
        <v>323</v>
      </c>
    </row>
    <row r="5" spans="2:4" ht="18.75" x14ac:dyDescent="0.3">
      <c r="B5" s="11"/>
      <c r="C5" s="4"/>
    </row>
    <row r="6" spans="2:4" x14ac:dyDescent="0.25">
      <c r="B6" s="15"/>
      <c r="C6" s="32" t="s">
        <v>212</v>
      </c>
      <c r="D6" s="49">
        <f>SUM(D7:D17)</f>
        <v>0</v>
      </c>
    </row>
    <row r="7" spans="2:4" x14ac:dyDescent="0.25">
      <c r="B7" s="15"/>
      <c r="C7" s="26" t="s">
        <v>213</v>
      </c>
      <c r="D7" s="38"/>
    </row>
    <row r="8" spans="2:4" x14ac:dyDescent="0.25">
      <c r="B8" s="15"/>
      <c r="C8" s="26" t="s">
        <v>214</v>
      </c>
      <c r="D8" s="38"/>
    </row>
    <row r="9" spans="2:4" x14ac:dyDescent="0.25">
      <c r="B9" s="15"/>
      <c r="C9" s="26" t="s">
        <v>215</v>
      </c>
      <c r="D9" s="38"/>
    </row>
    <row r="10" spans="2:4" x14ac:dyDescent="0.25">
      <c r="B10" s="15"/>
      <c r="C10" s="26" t="s">
        <v>216</v>
      </c>
      <c r="D10" s="38"/>
    </row>
    <row r="11" spans="2:4" x14ac:dyDescent="0.25">
      <c r="B11" s="15"/>
      <c r="C11" s="26" t="s">
        <v>217</v>
      </c>
      <c r="D11" s="38"/>
    </row>
    <row r="12" spans="2:4" x14ac:dyDescent="0.25">
      <c r="B12" s="15"/>
      <c r="C12" s="26" t="s">
        <v>218</v>
      </c>
      <c r="D12" s="38"/>
    </row>
    <row r="13" spans="2:4" x14ac:dyDescent="0.25">
      <c r="B13" s="15"/>
      <c r="C13" s="26" t="s">
        <v>219</v>
      </c>
      <c r="D13" s="38"/>
    </row>
    <row r="14" spans="2:4" x14ac:dyDescent="0.25">
      <c r="B14" s="15"/>
      <c r="C14" s="26" t="s">
        <v>220</v>
      </c>
      <c r="D14" s="38"/>
    </row>
    <row r="15" spans="2:4" x14ac:dyDescent="0.25">
      <c r="B15" s="15"/>
      <c r="C15" s="26" t="s">
        <v>221</v>
      </c>
      <c r="D15" s="38"/>
    </row>
    <row r="16" spans="2:4" x14ac:dyDescent="0.25">
      <c r="B16" s="15"/>
      <c r="C16" s="25" t="s">
        <v>222</v>
      </c>
      <c r="D16" s="38"/>
    </row>
    <row r="17" spans="2:4" x14ac:dyDescent="0.25">
      <c r="B17" s="15"/>
      <c r="C17" s="25" t="s">
        <v>223</v>
      </c>
      <c r="D17" s="38"/>
    </row>
    <row r="18" spans="2:4" x14ac:dyDescent="0.25">
      <c r="B18" s="15"/>
      <c r="C18" s="32" t="s">
        <v>224</v>
      </c>
      <c r="D18" s="49">
        <f>SUM(D19:D24)</f>
        <v>0</v>
      </c>
    </row>
    <row r="19" spans="2:4" x14ac:dyDescent="0.25">
      <c r="B19" s="15"/>
      <c r="C19" s="28" t="s">
        <v>225</v>
      </c>
      <c r="D19" s="38"/>
    </row>
    <row r="20" spans="2:4" x14ac:dyDescent="0.25">
      <c r="B20" s="15"/>
      <c r="C20" s="26" t="s">
        <v>226</v>
      </c>
      <c r="D20" s="38"/>
    </row>
    <row r="21" spans="2:4" x14ac:dyDescent="0.25">
      <c r="B21" s="15"/>
      <c r="C21" s="26" t="s">
        <v>227</v>
      </c>
      <c r="D21" s="38"/>
    </row>
    <row r="22" spans="2:4" x14ac:dyDescent="0.25">
      <c r="B22" s="15"/>
      <c r="C22" s="26" t="s">
        <v>228</v>
      </c>
      <c r="D22" s="38"/>
    </row>
    <row r="23" spans="2:4" x14ac:dyDescent="0.25">
      <c r="B23" s="15"/>
      <c r="C23" s="26" t="s">
        <v>229</v>
      </c>
      <c r="D23" s="38"/>
    </row>
    <row r="24" spans="2:4" x14ac:dyDescent="0.25">
      <c r="B24" s="15"/>
      <c r="C24" s="26" t="s">
        <v>230</v>
      </c>
      <c r="D24" s="38"/>
    </row>
    <row r="25" spans="2:4" x14ac:dyDescent="0.25">
      <c r="B25" s="15"/>
      <c r="C25" s="31" t="s">
        <v>231</v>
      </c>
      <c r="D25" s="49">
        <f>SUM(D26:D33)</f>
        <v>0</v>
      </c>
    </row>
    <row r="26" spans="2:4" x14ac:dyDescent="0.25">
      <c r="B26" s="15"/>
      <c r="C26" s="26" t="s">
        <v>232</v>
      </c>
      <c r="D26" s="38"/>
    </row>
    <row r="27" spans="2:4" x14ac:dyDescent="0.25">
      <c r="B27" s="15"/>
      <c r="C27" s="26" t="s">
        <v>233</v>
      </c>
      <c r="D27" s="38"/>
    </row>
    <row r="28" spans="2:4" x14ac:dyDescent="0.25">
      <c r="B28" s="15"/>
      <c r="C28" s="26" t="s">
        <v>234</v>
      </c>
      <c r="D28" s="38"/>
    </row>
    <row r="29" spans="2:4" x14ac:dyDescent="0.25">
      <c r="B29" s="15"/>
      <c r="C29" s="26" t="s">
        <v>235</v>
      </c>
      <c r="D29" s="38"/>
    </row>
    <row r="30" spans="2:4" x14ac:dyDescent="0.25">
      <c r="B30" s="15"/>
      <c r="C30" s="26" t="s">
        <v>236</v>
      </c>
      <c r="D30" s="38"/>
    </row>
    <row r="31" spans="2:4" x14ac:dyDescent="0.25">
      <c r="B31" s="15"/>
      <c r="C31" s="26" t="s">
        <v>237</v>
      </c>
      <c r="D31" s="38"/>
    </row>
    <row r="32" spans="2:4" x14ac:dyDescent="0.25">
      <c r="B32" s="15"/>
      <c r="C32" s="26" t="s">
        <v>238</v>
      </c>
      <c r="D32" s="38"/>
    </row>
    <row r="33" spans="2:4" x14ac:dyDescent="0.25">
      <c r="B33" s="15"/>
      <c r="C33" s="26" t="s">
        <v>239</v>
      </c>
      <c r="D33" s="38"/>
    </row>
    <row r="34" spans="2:4" x14ac:dyDescent="0.25">
      <c r="B34" s="15"/>
      <c r="C34" s="31" t="s">
        <v>240</v>
      </c>
      <c r="D34" s="49">
        <f>SUM(D35:D36)</f>
        <v>0</v>
      </c>
    </row>
    <row r="35" spans="2:4" x14ac:dyDescent="0.25">
      <c r="B35" s="15"/>
      <c r="C35" s="26" t="s">
        <v>241</v>
      </c>
      <c r="D35" s="38"/>
    </row>
    <row r="36" spans="2:4" x14ac:dyDescent="0.25">
      <c r="B36" s="15"/>
      <c r="C36" s="26" t="s">
        <v>242</v>
      </c>
      <c r="D36" s="38"/>
    </row>
    <row r="37" spans="2:4" x14ac:dyDescent="0.25">
      <c r="B37" s="15"/>
    </row>
    <row r="38" spans="2:4" ht="15.75" x14ac:dyDescent="0.25">
      <c r="B38" s="15"/>
      <c r="C38" s="65" t="s">
        <v>45</v>
      </c>
      <c r="D38" s="66"/>
    </row>
    <row r="39" spans="2:4" x14ac:dyDescent="0.25">
      <c r="B39" s="15"/>
      <c r="C39" s="26" t="s">
        <v>46</v>
      </c>
      <c r="D39" s="38"/>
    </row>
    <row r="40" spans="2:4" x14ac:dyDescent="0.25">
      <c r="B40" s="15"/>
      <c r="C40" s="26" t="s">
        <v>243</v>
      </c>
      <c r="D40" s="38"/>
    </row>
    <row r="41" spans="2:4" x14ac:dyDescent="0.25">
      <c r="B41" s="15"/>
      <c r="C41" s="26" t="s">
        <v>244</v>
      </c>
      <c r="D41" s="38"/>
    </row>
    <row r="42" spans="2:4" x14ac:dyDescent="0.25">
      <c r="B42" s="15"/>
      <c r="C42" s="26" t="s">
        <v>245</v>
      </c>
      <c r="D42" s="38"/>
    </row>
    <row r="43" spans="2:4" x14ac:dyDescent="0.25">
      <c r="B43" s="15"/>
      <c r="C43" s="26" t="s">
        <v>246</v>
      </c>
      <c r="D43" s="38"/>
    </row>
    <row r="44" spans="2:4" x14ac:dyDescent="0.25">
      <c r="B44" s="15"/>
      <c r="C44" s="26" t="s">
        <v>247</v>
      </c>
      <c r="D44" s="38"/>
    </row>
    <row r="45" spans="2:4" x14ac:dyDescent="0.25">
      <c r="B45" s="15"/>
      <c r="C45" s="26" t="s">
        <v>248</v>
      </c>
      <c r="D45" s="38"/>
    </row>
    <row r="46" spans="2:4" x14ac:dyDescent="0.25">
      <c r="B46" s="15"/>
      <c r="C46" s="26" t="s">
        <v>249</v>
      </c>
      <c r="D46" s="38"/>
    </row>
  </sheetData>
  <mergeCells count="1">
    <mergeCell ref="C38:D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49"/>
  <sheetViews>
    <sheetView view="pageBreakPreview" zoomScale="60" zoomScaleNormal="100" workbookViewId="0">
      <selection activeCell="C68" sqref="C68"/>
    </sheetView>
  </sheetViews>
  <sheetFormatPr defaultColWidth="34.140625" defaultRowHeight="15" x14ac:dyDescent="0.25"/>
  <cols>
    <col min="1" max="1" width="4.42578125" style="1" customWidth="1"/>
    <col min="2" max="2" width="9.5703125" style="1" customWidth="1"/>
    <col min="3" max="3" width="43.5703125" style="1" bestFit="1" customWidth="1"/>
    <col min="4" max="4" width="4" style="1" customWidth="1"/>
    <col min="5" max="5" width="47.28515625" style="1" customWidth="1"/>
    <col min="6" max="6" width="34.140625" style="1"/>
    <col min="7" max="7" width="8" style="1" customWidth="1"/>
    <col min="8" max="16384" width="34.140625" style="1"/>
  </cols>
  <sheetData>
    <row r="2" spans="2:7" ht="18.75" x14ac:dyDescent="0.25">
      <c r="C2" s="67" t="s">
        <v>251</v>
      </c>
      <c r="D2" s="67"/>
      <c r="E2" s="67"/>
    </row>
    <row r="3" spans="2:7" ht="18.75" x14ac:dyDescent="0.25">
      <c r="C3" s="16"/>
      <c r="D3" s="16"/>
      <c r="E3" s="16"/>
    </row>
    <row r="4" spans="2:7" ht="17.25" x14ac:dyDescent="0.25">
      <c r="C4" s="68" t="s">
        <v>2</v>
      </c>
      <c r="D4" s="68"/>
      <c r="E4" s="68"/>
    </row>
    <row r="5" spans="2:7" ht="17.25" x14ac:dyDescent="0.25">
      <c r="C5" s="17"/>
      <c r="D5" s="17"/>
      <c r="E5" s="17"/>
    </row>
    <row r="6" spans="2:7" ht="17.25" x14ac:dyDescent="0.25">
      <c r="C6" s="17"/>
      <c r="D6" s="17"/>
      <c r="E6" s="17"/>
    </row>
    <row r="7" spans="2:7" ht="15" customHeight="1" x14ac:dyDescent="0.25">
      <c r="B7" s="69" t="s">
        <v>252</v>
      </c>
      <c r="C7" s="69"/>
      <c r="D7" s="18"/>
      <c r="E7" s="19" t="s">
        <v>253</v>
      </c>
      <c r="F7" s="20"/>
    </row>
    <row r="8" spans="2:7" x14ac:dyDescent="0.25">
      <c r="C8" s="21" t="s">
        <v>254</v>
      </c>
      <c r="E8" s="22" t="s">
        <v>255</v>
      </c>
    </row>
    <row r="9" spans="2:7" x14ac:dyDescent="0.25">
      <c r="C9" s="12" t="s">
        <v>256</v>
      </c>
      <c r="E9" s="23" t="s">
        <v>257</v>
      </c>
    </row>
    <row r="10" spans="2:7" x14ac:dyDescent="0.25">
      <c r="C10" s="12" t="s">
        <v>258</v>
      </c>
      <c r="E10" s="24" t="s">
        <v>320</v>
      </c>
    </row>
    <row r="11" spans="2:7" x14ac:dyDescent="0.25">
      <c r="C11" s="12" t="s">
        <v>259</v>
      </c>
      <c r="E11" s="25" t="s">
        <v>260</v>
      </c>
      <c r="F11" s="26"/>
      <c r="G11" s="50" t="s">
        <v>327</v>
      </c>
    </row>
    <row r="12" spans="2:7" x14ac:dyDescent="0.25">
      <c r="C12" s="12" t="s">
        <v>261</v>
      </c>
      <c r="E12" s="25" t="s">
        <v>262</v>
      </c>
      <c r="F12" s="26"/>
    </row>
    <row r="13" spans="2:7" x14ac:dyDescent="0.25">
      <c r="C13" s="12" t="s">
        <v>263</v>
      </c>
      <c r="E13" s="25" t="s">
        <v>264</v>
      </c>
      <c r="F13" s="26"/>
    </row>
    <row r="14" spans="2:7" x14ac:dyDescent="0.25">
      <c r="C14" s="12" t="s">
        <v>265</v>
      </c>
    </row>
    <row r="15" spans="2:7" x14ac:dyDescent="0.25">
      <c r="C15" s="12" t="s">
        <v>266</v>
      </c>
    </row>
    <row r="16" spans="2:7" x14ac:dyDescent="0.25">
      <c r="C16" s="12" t="s">
        <v>267</v>
      </c>
    </row>
    <row r="17" spans="3:3" x14ac:dyDescent="0.25">
      <c r="C17" s="12" t="s">
        <v>268</v>
      </c>
    </row>
    <row r="18" spans="3:3" x14ac:dyDescent="0.25">
      <c r="C18" s="12" t="s">
        <v>269</v>
      </c>
    </row>
    <row r="19" spans="3:3" x14ac:dyDescent="0.25">
      <c r="C19" s="12" t="s">
        <v>270</v>
      </c>
    </row>
    <row r="20" spans="3:3" x14ac:dyDescent="0.25">
      <c r="C20" s="12" t="s">
        <v>271</v>
      </c>
    </row>
    <row r="21" spans="3:3" x14ac:dyDescent="0.25">
      <c r="C21" s="12" t="s">
        <v>272</v>
      </c>
    </row>
    <row r="22" spans="3:3" x14ac:dyDescent="0.25">
      <c r="C22" s="12" t="s">
        <v>273</v>
      </c>
    </row>
    <row r="23" spans="3:3" x14ac:dyDescent="0.25">
      <c r="C23" s="12" t="s">
        <v>274</v>
      </c>
    </row>
    <row r="24" spans="3:3" x14ac:dyDescent="0.25">
      <c r="C24" s="12" t="s">
        <v>275</v>
      </c>
    </row>
    <row r="25" spans="3:3" x14ac:dyDescent="0.25">
      <c r="C25" s="12" t="s">
        <v>276</v>
      </c>
    </row>
    <row r="26" spans="3:3" x14ac:dyDescent="0.25">
      <c r="C26" s="12" t="s">
        <v>277</v>
      </c>
    </row>
    <row r="27" spans="3:3" x14ac:dyDescent="0.25">
      <c r="C27" s="12" t="s">
        <v>278</v>
      </c>
    </row>
    <row r="28" spans="3:3" x14ac:dyDescent="0.25">
      <c r="C28" s="12" t="s">
        <v>279</v>
      </c>
    </row>
    <row r="29" spans="3:3" x14ac:dyDescent="0.25">
      <c r="C29" s="12" t="s">
        <v>280</v>
      </c>
    </row>
    <row r="30" spans="3:3" x14ac:dyDescent="0.25">
      <c r="C30" s="12" t="s">
        <v>281</v>
      </c>
    </row>
    <row r="31" spans="3:3" x14ac:dyDescent="0.25">
      <c r="C31" s="12" t="s">
        <v>282</v>
      </c>
    </row>
    <row r="32" spans="3:3" x14ac:dyDescent="0.25">
      <c r="C32" s="12" t="s">
        <v>283</v>
      </c>
    </row>
    <row r="49" spans="3:4" x14ac:dyDescent="0.25">
      <c r="C49" s="12"/>
      <c r="D49" s="12"/>
    </row>
  </sheetData>
  <mergeCells count="3">
    <mergeCell ref="C2:E2"/>
    <mergeCell ref="C4:E4"/>
    <mergeCell ref="B7:C7"/>
  </mergeCells>
  <pageMargins left="0.7" right="0.7" top="0.75" bottom="0.75" header="0.3" footer="0.3"/>
  <pageSetup scale="55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19050</xdr:colOff>
                    <xdr:row>7</xdr:row>
                    <xdr:rowOff>180975</xdr:rowOff>
                  </from>
                  <to>
                    <xdr:col>4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1009650</xdr:colOff>
                    <xdr:row>7</xdr:row>
                    <xdr:rowOff>180975</xdr:rowOff>
                  </from>
                  <to>
                    <xdr:col>4</xdr:col>
                    <xdr:colOff>2276475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19050</xdr:colOff>
                    <xdr:row>9</xdr:row>
                    <xdr:rowOff>9525</xdr:rowOff>
                  </from>
                  <to>
                    <xdr:col>4</xdr:col>
                    <xdr:colOff>323850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1009650</xdr:colOff>
                    <xdr:row>9</xdr:row>
                    <xdr:rowOff>9525</xdr:rowOff>
                  </from>
                  <to>
                    <xdr:col>4</xdr:col>
                    <xdr:colOff>2276475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2286000</xdr:colOff>
                    <xdr:row>8</xdr:row>
                    <xdr:rowOff>180975</xdr:rowOff>
                  </from>
                  <to>
                    <xdr:col>4</xdr:col>
                    <xdr:colOff>2286000</xdr:colOff>
                    <xdr:row>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2314575</xdr:colOff>
                    <xdr:row>9</xdr:row>
                    <xdr:rowOff>9525</xdr:rowOff>
                  </from>
                  <to>
                    <xdr:col>4</xdr:col>
                    <xdr:colOff>2314575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3</xdr:col>
                    <xdr:colOff>38100</xdr:colOff>
                    <xdr:row>12</xdr:row>
                    <xdr:rowOff>47625</xdr:rowOff>
                  </from>
                  <to>
                    <xdr:col>3</xdr:col>
                    <xdr:colOff>228600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1</xdr:col>
                    <xdr:colOff>371475</xdr:colOff>
                    <xdr:row>7</xdr:row>
                    <xdr:rowOff>38100</xdr:rowOff>
                  </from>
                  <to>
                    <xdr:col>1</xdr:col>
                    <xdr:colOff>561975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1</xdr:col>
                    <xdr:colOff>371475</xdr:colOff>
                    <xdr:row>8</xdr:row>
                    <xdr:rowOff>38100</xdr:rowOff>
                  </from>
                  <to>
                    <xdr:col>1</xdr:col>
                    <xdr:colOff>561975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1</xdr:col>
                    <xdr:colOff>371475</xdr:colOff>
                    <xdr:row>9</xdr:row>
                    <xdr:rowOff>28575</xdr:rowOff>
                  </from>
                  <to>
                    <xdr:col>1</xdr:col>
                    <xdr:colOff>561975</xdr:colOff>
                    <xdr:row>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1</xdr:col>
                    <xdr:colOff>371475</xdr:colOff>
                    <xdr:row>10</xdr:row>
                    <xdr:rowOff>28575</xdr:rowOff>
                  </from>
                  <to>
                    <xdr:col>1</xdr:col>
                    <xdr:colOff>561975</xdr:colOff>
                    <xdr:row>10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1</xdr:col>
                    <xdr:colOff>371475</xdr:colOff>
                    <xdr:row>11</xdr:row>
                    <xdr:rowOff>28575</xdr:rowOff>
                  </from>
                  <to>
                    <xdr:col>1</xdr:col>
                    <xdr:colOff>561975</xdr:colOff>
                    <xdr:row>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</xdr:col>
                    <xdr:colOff>371475</xdr:colOff>
                    <xdr:row>12</xdr:row>
                    <xdr:rowOff>19050</xdr:rowOff>
                  </from>
                  <to>
                    <xdr:col>1</xdr:col>
                    <xdr:colOff>561975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</xdr:col>
                    <xdr:colOff>371475</xdr:colOff>
                    <xdr:row>13</xdr:row>
                    <xdr:rowOff>28575</xdr:rowOff>
                  </from>
                  <to>
                    <xdr:col>1</xdr:col>
                    <xdr:colOff>561975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</xdr:col>
                    <xdr:colOff>371475</xdr:colOff>
                    <xdr:row>14</xdr:row>
                    <xdr:rowOff>28575</xdr:rowOff>
                  </from>
                  <to>
                    <xdr:col>1</xdr:col>
                    <xdr:colOff>561975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</xdr:col>
                    <xdr:colOff>371475</xdr:colOff>
                    <xdr:row>15</xdr:row>
                    <xdr:rowOff>19050</xdr:rowOff>
                  </from>
                  <to>
                    <xdr:col>1</xdr:col>
                    <xdr:colOff>561975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1</xdr:col>
                    <xdr:colOff>371475</xdr:colOff>
                    <xdr:row>16</xdr:row>
                    <xdr:rowOff>19050</xdr:rowOff>
                  </from>
                  <to>
                    <xdr:col>1</xdr:col>
                    <xdr:colOff>561975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</xdr:col>
                    <xdr:colOff>371475</xdr:colOff>
                    <xdr:row>17</xdr:row>
                    <xdr:rowOff>19050</xdr:rowOff>
                  </from>
                  <to>
                    <xdr:col>1</xdr:col>
                    <xdr:colOff>561975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1</xdr:col>
                    <xdr:colOff>371475</xdr:colOff>
                    <xdr:row>18</xdr:row>
                    <xdr:rowOff>9525</xdr:rowOff>
                  </from>
                  <to>
                    <xdr:col>1</xdr:col>
                    <xdr:colOff>561975</xdr:colOff>
                    <xdr:row>18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1</xdr:col>
                    <xdr:colOff>371475</xdr:colOff>
                    <xdr:row>19</xdr:row>
                    <xdr:rowOff>28575</xdr:rowOff>
                  </from>
                  <to>
                    <xdr:col>1</xdr:col>
                    <xdr:colOff>561975</xdr:colOff>
                    <xdr:row>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1</xdr:col>
                    <xdr:colOff>371475</xdr:colOff>
                    <xdr:row>20</xdr:row>
                    <xdr:rowOff>28575</xdr:rowOff>
                  </from>
                  <to>
                    <xdr:col>1</xdr:col>
                    <xdr:colOff>561975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1</xdr:col>
                    <xdr:colOff>371475</xdr:colOff>
                    <xdr:row>21</xdr:row>
                    <xdr:rowOff>19050</xdr:rowOff>
                  </from>
                  <to>
                    <xdr:col>1</xdr:col>
                    <xdr:colOff>561975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1</xdr:col>
                    <xdr:colOff>371475</xdr:colOff>
                    <xdr:row>22</xdr:row>
                    <xdr:rowOff>19050</xdr:rowOff>
                  </from>
                  <to>
                    <xdr:col>1</xdr:col>
                    <xdr:colOff>561975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1</xdr:col>
                    <xdr:colOff>371475</xdr:colOff>
                    <xdr:row>23</xdr:row>
                    <xdr:rowOff>19050</xdr:rowOff>
                  </from>
                  <to>
                    <xdr:col>1</xdr:col>
                    <xdr:colOff>561975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1</xdr:col>
                    <xdr:colOff>371475</xdr:colOff>
                    <xdr:row>24</xdr:row>
                    <xdr:rowOff>9525</xdr:rowOff>
                  </from>
                  <to>
                    <xdr:col>1</xdr:col>
                    <xdr:colOff>561975</xdr:colOff>
                    <xdr:row>24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1</xdr:col>
                    <xdr:colOff>371475</xdr:colOff>
                    <xdr:row>25</xdr:row>
                    <xdr:rowOff>19050</xdr:rowOff>
                  </from>
                  <to>
                    <xdr:col>1</xdr:col>
                    <xdr:colOff>561975</xdr:colOff>
                    <xdr:row>25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1</xdr:col>
                    <xdr:colOff>371475</xdr:colOff>
                    <xdr:row>26</xdr:row>
                    <xdr:rowOff>19050</xdr:rowOff>
                  </from>
                  <to>
                    <xdr:col>1</xdr:col>
                    <xdr:colOff>561975</xdr:colOff>
                    <xdr:row>26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1</xdr:col>
                    <xdr:colOff>371475</xdr:colOff>
                    <xdr:row>27</xdr:row>
                    <xdr:rowOff>9525</xdr:rowOff>
                  </from>
                  <to>
                    <xdr:col>1</xdr:col>
                    <xdr:colOff>561975</xdr:colOff>
                    <xdr:row>27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1</xdr:col>
                    <xdr:colOff>371475</xdr:colOff>
                    <xdr:row>28</xdr:row>
                    <xdr:rowOff>9525</xdr:rowOff>
                  </from>
                  <to>
                    <xdr:col>1</xdr:col>
                    <xdr:colOff>561975</xdr:colOff>
                    <xdr:row>28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1</xdr:col>
                    <xdr:colOff>371475</xdr:colOff>
                    <xdr:row>29</xdr:row>
                    <xdr:rowOff>9525</xdr:rowOff>
                  </from>
                  <to>
                    <xdr:col>1</xdr:col>
                    <xdr:colOff>561975</xdr:colOff>
                    <xdr:row>29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1</xdr:col>
                    <xdr:colOff>371475</xdr:colOff>
                    <xdr:row>30</xdr:row>
                    <xdr:rowOff>0</xdr:rowOff>
                  </from>
                  <to>
                    <xdr:col>1</xdr:col>
                    <xdr:colOff>561975</xdr:colOff>
                    <xdr:row>30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1</xdr:col>
                    <xdr:colOff>371475</xdr:colOff>
                    <xdr:row>31</xdr:row>
                    <xdr:rowOff>19050</xdr:rowOff>
                  </from>
                  <to>
                    <xdr:col>1</xdr:col>
                    <xdr:colOff>561975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4</xdr:col>
                    <xdr:colOff>2400300</xdr:colOff>
                    <xdr:row>9</xdr:row>
                    <xdr:rowOff>19050</xdr:rowOff>
                  </from>
                  <to>
                    <xdr:col>4</xdr:col>
                    <xdr:colOff>2705100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3</xdr:col>
                    <xdr:colOff>38100</xdr:colOff>
                    <xdr:row>10</xdr:row>
                    <xdr:rowOff>9525</xdr:rowOff>
                  </from>
                  <to>
                    <xdr:col>3</xdr:col>
                    <xdr:colOff>228600</xdr:colOff>
                    <xdr:row>10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6"/>
  <sheetViews>
    <sheetView view="pageBreakPreview" zoomScale="60" zoomScaleNormal="145" workbookViewId="0"/>
  </sheetViews>
  <sheetFormatPr defaultRowHeight="15" x14ac:dyDescent="0.25"/>
  <cols>
    <col min="1" max="2" width="9.140625" style="1"/>
    <col min="3" max="3" width="48.28515625" style="1" bestFit="1" customWidth="1"/>
    <col min="4" max="4" width="10.42578125" style="1" bestFit="1" customWidth="1"/>
    <col min="5" max="5" width="5.42578125" style="1" customWidth="1"/>
    <col min="6" max="6" width="5.28515625" style="1" customWidth="1"/>
    <col min="7" max="16384" width="9.140625" style="1"/>
  </cols>
  <sheetData>
    <row r="2" spans="2:7" ht="17.25" x14ac:dyDescent="0.25">
      <c r="B2" s="2" t="s">
        <v>0</v>
      </c>
      <c r="C2" s="3" t="s">
        <v>1</v>
      </c>
      <c r="D2" s="5" t="s">
        <v>323</v>
      </c>
    </row>
    <row r="3" spans="2:7" x14ac:dyDescent="0.25">
      <c r="B3" s="6"/>
      <c r="C3" s="4"/>
    </row>
    <row r="4" spans="2:7" ht="18.75" x14ac:dyDescent="0.3">
      <c r="B4" s="11"/>
      <c r="C4" s="70" t="s">
        <v>2</v>
      </c>
      <c r="D4" s="71"/>
    </row>
    <row r="5" spans="2:7" x14ac:dyDescent="0.25">
      <c r="C5" s="26" t="s">
        <v>9</v>
      </c>
      <c r="D5" s="38">
        <f>IS!D12</f>
        <v>0</v>
      </c>
      <c r="E5" s="63" t="s">
        <v>333</v>
      </c>
      <c r="F5" s="58"/>
      <c r="G5" s="58"/>
    </row>
    <row r="6" spans="2:7" x14ac:dyDescent="0.25">
      <c r="C6" s="26" t="s">
        <v>29</v>
      </c>
      <c r="D6" s="38">
        <f>IS!D35</f>
        <v>0</v>
      </c>
      <c r="E6" s="63"/>
      <c r="F6" s="58"/>
      <c r="G6" s="58"/>
    </row>
    <row r="7" spans="2:7" x14ac:dyDescent="0.25">
      <c r="C7" s="26" t="s">
        <v>11</v>
      </c>
      <c r="D7" s="38">
        <f>IS!D14</f>
        <v>0</v>
      </c>
      <c r="E7" s="63" t="s">
        <v>332</v>
      </c>
    </row>
    <row r="8" spans="2:7" x14ac:dyDescent="0.25">
      <c r="C8" s="26" t="s">
        <v>13</v>
      </c>
      <c r="D8" s="38">
        <f>IS!D16</f>
        <v>0</v>
      </c>
    </row>
    <row r="9" spans="2:7" x14ac:dyDescent="0.25">
      <c r="C9" s="26" t="s">
        <v>15</v>
      </c>
      <c r="D9" s="38">
        <f>IS!D18</f>
        <v>0</v>
      </c>
    </row>
    <row r="10" spans="2:7" x14ac:dyDescent="0.25">
      <c r="C10" s="76" t="s">
        <v>16</v>
      </c>
      <c r="D10" s="77">
        <f>IS!D21</f>
        <v>0</v>
      </c>
    </row>
    <row r="11" spans="2:7" x14ac:dyDescent="0.25">
      <c r="C11" s="26" t="s">
        <v>17</v>
      </c>
      <c r="D11" s="38">
        <f>IS!D22</f>
        <v>0</v>
      </c>
    </row>
    <row r="12" spans="2:7" ht="8.25" customHeight="1" x14ac:dyDescent="0.25">
      <c r="C12" s="8"/>
      <c r="D12" s="80"/>
    </row>
    <row r="13" spans="2:7" x14ac:dyDescent="0.25">
      <c r="C13" s="54" t="s">
        <v>304</v>
      </c>
      <c r="D13" s="38">
        <f>IS!D11+IS!D9+IS!D20</f>
        <v>0</v>
      </c>
    </row>
    <row r="14" spans="2:7" x14ac:dyDescent="0.25">
      <c r="C14" s="81" t="s">
        <v>308</v>
      </c>
      <c r="D14" s="79">
        <f>D5+D11+D6</f>
        <v>0</v>
      </c>
    </row>
    <row r="15" spans="2:7" x14ac:dyDescent="0.25">
      <c r="C15" s="54" t="s">
        <v>313</v>
      </c>
      <c r="D15" s="38" t="e">
        <f>(D14/D13)*100</f>
        <v>#DIV/0!</v>
      </c>
      <c r="E15" s="55">
        <v>0.05</v>
      </c>
      <c r="F15" s="1" t="s">
        <v>328</v>
      </c>
    </row>
    <row r="16" spans="2:7" x14ac:dyDescent="0.25">
      <c r="C16" s="54" t="s">
        <v>303</v>
      </c>
      <c r="D16" s="38">
        <f>IS!D6</f>
        <v>0</v>
      </c>
      <c r="E16" s="51"/>
    </row>
    <row r="17" spans="3:6" x14ac:dyDescent="0.25">
      <c r="C17" s="54" t="s">
        <v>311</v>
      </c>
      <c r="D17" s="38">
        <f>D7+D8+D9+D10</f>
        <v>0</v>
      </c>
    </row>
    <row r="18" spans="3:6" x14ac:dyDescent="0.25">
      <c r="C18" s="54" t="s">
        <v>312</v>
      </c>
      <c r="D18" s="38" t="e">
        <f>(D17/D16)*100</f>
        <v>#DIV/0!</v>
      </c>
      <c r="E18" s="55">
        <v>0.05</v>
      </c>
      <c r="F18" s="1" t="s">
        <v>328</v>
      </c>
    </row>
    <row r="19" spans="3:6" x14ac:dyDescent="0.25">
      <c r="C19" s="8"/>
      <c r="D19" s="8"/>
      <c r="E19" s="52"/>
    </row>
    <row r="20" spans="3:6" ht="18.75" customHeight="1" x14ac:dyDescent="0.25">
      <c r="C20" s="70" t="s">
        <v>60</v>
      </c>
      <c r="D20" s="71"/>
    </row>
    <row r="21" spans="3:6" x14ac:dyDescent="0.25">
      <c r="C21" s="26" t="s">
        <v>329</v>
      </c>
      <c r="D21" s="38">
        <f>BS!D10</f>
        <v>0</v>
      </c>
    </row>
    <row r="22" spans="3:6" x14ac:dyDescent="0.25">
      <c r="C22" s="26" t="s">
        <v>67</v>
      </c>
      <c r="D22" s="38">
        <f>BS!D13</f>
        <v>0</v>
      </c>
    </row>
    <row r="23" spans="3:6" x14ac:dyDescent="0.25">
      <c r="C23" s="26" t="s">
        <v>70</v>
      </c>
      <c r="D23" s="38">
        <f>BS!D16</f>
        <v>0</v>
      </c>
    </row>
    <row r="24" spans="3:6" x14ac:dyDescent="0.25">
      <c r="C24" s="26" t="s">
        <v>71</v>
      </c>
      <c r="D24" s="38">
        <f>BS!D17</f>
        <v>0</v>
      </c>
    </row>
    <row r="25" spans="3:6" x14ac:dyDescent="0.25">
      <c r="C25" s="28" t="s">
        <v>81</v>
      </c>
      <c r="D25" s="38">
        <f>BS!D27</f>
        <v>0</v>
      </c>
    </row>
    <row r="26" spans="3:6" x14ac:dyDescent="0.25">
      <c r="C26" s="26" t="s">
        <v>95</v>
      </c>
      <c r="D26" s="38">
        <f>BS!D42</f>
        <v>0</v>
      </c>
    </row>
    <row r="27" spans="3:6" x14ac:dyDescent="0.25">
      <c r="C27" s="26" t="s">
        <v>97</v>
      </c>
      <c r="D27" s="38">
        <f>BS!D44</f>
        <v>0</v>
      </c>
    </row>
    <row r="28" spans="3:6" x14ac:dyDescent="0.25">
      <c r="C28" s="26" t="s">
        <v>99</v>
      </c>
      <c r="D28" s="38">
        <f>BS!D46</f>
        <v>0</v>
      </c>
    </row>
    <row r="29" spans="3:6" x14ac:dyDescent="0.25">
      <c r="C29" s="26" t="s">
        <v>101</v>
      </c>
      <c r="D29" s="38">
        <f>BS!D48</f>
        <v>0</v>
      </c>
    </row>
    <row r="30" spans="3:6" x14ac:dyDescent="0.25">
      <c r="C30" s="26" t="s">
        <v>103</v>
      </c>
      <c r="D30" s="38">
        <f>BS!D50</f>
        <v>0</v>
      </c>
    </row>
    <row r="31" spans="3:6" x14ac:dyDescent="0.25">
      <c r="C31" s="26" t="s">
        <v>105</v>
      </c>
      <c r="D31" s="38">
        <f>BS!D52</f>
        <v>0</v>
      </c>
    </row>
    <row r="32" spans="3:6" x14ac:dyDescent="0.25">
      <c r="C32" s="26" t="s">
        <v>111</v>
      </c>
      <c r="D32" s="38">
        <f>BS!D59</f>
        <v>0</v>
      </c>
    </row>
    <row r="33" spans="3:13" x14ac:dyDescent="0.25">
      <c r="C33" s="76" t="s">
        <v>114</v>
      </c>
      <c r="D33" s="77">
        <f>BS!D62</f>
        <v>0</v>
      </c>
    </row>
    <row r="34" spans="3:13" x14ac:dyDescent="0.25">
      <c r="C34" s="26" t="s">
        <v>118</v>
      </c>
      <c r="D34" s="38">
        <f>BS!D66</f>
        <v>0</v>
      </c>
    </row>
    <row r="35" spans="3:13" ht="6.75" customHeight="1" x14ac:dyDescent="0.25">
      <c r="C35" s="8"/>
      <c r="D35" s="80"/>
    </row>
    <row r="36" spans="3:13" x14ac:dyDescent="0.25">
      <c r="C36" s="53" t="s">
        <v>305</v>
      </c>
      <c r="D36" s="38">
        <f>BS!D72</f>
        <v>0</v>
      </c>
    </row>
    <row r="37" spans="3:13" x14ac:dyDescent="0.25">
      <c r="C37" s="78" t="s">
        <v>307</v>
      </c>
      <c r="D37" s="79">
        <f>SUM(D21:D34)</f>
        <v>0</v>
      </c>
      <c r="E37" s="56"/>
    </row>
    <row r="38" spans="3:13" x14ac:dyDescent="0.25">
      <c r="C38" s="53" t="s">
        <v>314</v>
      </c>
      <c r="D38" s="38" t="e">
        <f>(D37/D36)*100</f>
        <v>#DIV/0!</v>
      </c>
      <c r="E38" s="56">
        <v>0.33</v>
      </c>
      <c r="F38" s="1" t="s">
        <v>328</v>
      </c>
    </row>
    <row r="39" spans="3:13" s="8" customFormat="1" x14ac:dyDescent="0.25">
      <c r="C39" s="60"/>
      <c r="E39" s="59"/>
    </row>
    <row r="40" spans="3:13" x14ac:dyDescent="0.25">
      <c r="C40" s="74" t="s">
        <v>317</v>
      </c>
      <c r="D40" s="75"/>
      <c r="E40" s="56"/>
    </row>
    <row r="41" spans="3:13" x14ac:dyDescent="0.25">
      <c r="C41" s="26" t="s">
        <v>316</v>
      </c>
      <c r="D41" s="38">
        <f>BS!D84</f>
        <v>0</v>
      </c>
      <c r="E41" s="57"/>
      <c r="F41" s="57"/>
      <c r="G41" s="57"/>
      <c r="M41" s="8"/>
    </row>
    <row r="42" spans="3:13" x14ac:dyDescent="0.25">
      <c r="C42" s="26" t="s">
        <v>250</v>
      </c>
      <c r="D42" s="38">
        <f>BS!D85</f>
        <v>0</v>
      </c>
    </row>
    <row r="43" spans="3:13" x14ac:dyDescent="0.25">
      <c r="C43" s="26" t="s">
        <v>133</v>
      </c>
      <c r="D43" s="38">
        <f>BS!D87</f>
        <v>0</v>
      </c>
    </row>
    <row r="44" spans="3:13" x14ac:dyDescent="0.25">
      <c r="C44" s="26" t="s">
        <v>135</v>
      </c>
      <c r="D44" s="38">
        <f>BS!D89</f>
        <v>0</v>
      </c>
    </row>
    <row r="45" spans="3:13" x14ac:dyDescent="0.25">
      <c r="C45" s="26" t="s">
        <v>139</v>
      </c>
      <c r="D45" s="38">
        <f>BS!D93</f>
        <v>0</v>
      </c>
    </row>
    <row r="46" spans="3:13" x14ac:dyDescent="0.25">
      <c r="C46" s="26" t="s">
        <v>150</v>
      </c>
      <c r="D46" s="38">
        <f>BS!D104</f>
        <v>0</v>
      </c>
    </row>
    <row r="47" spans="3:13" x14ac:dyDescent="0.25">
      <c r="C47" s="74" t="s">
        <v>318</v>
      </c>
      <c r="D47" s="75"/>
    </row>
    <row r="48" spans="3:13" x14ac:dyDescent="0.25">
      <c r="C48" s="26" t="s">
        <v>319</v>
      </c>
      <c r="D48" s="38">
        <f>BS!D113</f>
        <v>0</v>
      </c>
    </row>
    <row r="49" spans="3:6" x14ac:dyDescent="0.25">
      <c r="C49" s="26" t="s">
        <v>250</v>
      </c>
      <c r="D49" s="38">
        <f>BS!D114</f>
        <v>0</v>
      </c>
    </row>
    <row r="50" spans="3:6" x14ac:dyDescent="0.25">
      <c r="C50" s="26" t="s">
        <v>157</v>
      </c>
      <c r="D50" s="38">
        <f>BS!D118</f>
        <v>0</v>
      </c>
    </row>
    <row r="51" spans="3:6" x14ac:dyDescent="0.25">
      <c r="C51" s="26" t="s">
        <v>159</v>
      </c>
      <c r="D51" s="38">
        <f>BS!D120</f>
        <v>0</v>
      </c>
    </row>
    <row r="52" spans="3:6" x14ac:dyDescent="0.25">
      <c r="C52" s="26" t="s">
        <v>105</v>
      </c>
      <c r="D52" s="38">
        <f>BS!D122</f>
        <v>0</v>
      </c>
    </row>
    <row r="53" spans="3:6" x14ac:dyDescent="0.25">
      <c r="C53" s="26" t="s">
        <v>160</v>
      </c>
      <c r="D53" s="38">
        <f>BS!D124</f>
        <v>0</v>
      </c>
    </row>
    <row r="54" spans="3:6" x14ac:dyDescent="0.25">
      <c r="C54" s="28" t="s">
        <v>330</v>
      </c>
      <c r="D54" s="38">
        <f>BS!D127</f>
        <v>0</v>
      </c>
    </row>
    <row r="55" spans="3:6" x14ac:dyDescent="0.25">
      <c r="C55" s="26" t="s">
        <v>331</v>
      </c>
      <c r="D55" s="38">
        <f>BS!D136</f>
        <v>0</v>
      </c>
    </row>
    <row r="56" spans="3:6" x14ac:dyDescent="0.25">
      <c r="C56" s="53" t="s">
        <v>165</v>
      </c>
      <c r="D56" s="38">
        <f>BS!D129</f>
        <v>0</v>
      </c>
    </row>
    <row r="57" spans="3:6" x14ac:dyDescent="0.25">
      <c r="C57" s="53" t="s">
        <v>306</v>
      </c>
      <c r="D57" s="38">
        <f>SUM(D41:D55)</f>
        <v>0</v>
      </c>
    </row>
    <row r="58" spans="3:6" x14ac:dyDescent="0.25">
      <c r="C58" s="53" t="s">
        <v>315</v>
      </c>
      <c r="D58" s="38" t="e">
        <f>(D57/D56)*100</f>
        <v>#DIV/0!</v>
      </c>
      <c r="E58" s="56">
        <v>0.33</v>
      </c>
      <c r="F58" s="1" t="s">
        <v>328</v>
      </c>
    </row>
    <row r="61" spans="3:6" ht="15.75" x14ac:dyDescent="0.25">
      <c r="C61" s="72" t="s">
        <v>324</v>
      </c>
      <c r="D61" s="73"/>
    </row>
    <row r="62" spans="3:6" ht="15.75" x14ac:dyDescent="0.25">
      <c r="C62" s="25" t="s">
        <v>312</v>
      </c>
      <c r="D62" s="62" t="e">
        <f>D18</f>
        <v>#DIV/0!</v>
      </c>
      <c r="E62" s="56">
        <v>0.05</v>
      </c>
    </row>
    <row r="63" spans="3:6" x14ac:dyDescent="0.25">
      <c r="C63" s="61" t="s">
        <v>326</v>
      </c>
      <c r="D63" s="64">
        <f>BS!D155</f>
        <v>0</v>
      </c>
    </row>
    <row r="64" spans="3:6" x14ac:dyDescent="0.25">
      <c r="C64" s="61" t="s">
        <v>325</v>
      </c>
      <c r="D64" s="64" t="e">
        <f>D62/D63</f>
        <v>#DIV/0!</v>
      </c>
    </row>
    <row r="66" spans="3:3" x14ac:dyDescent="0.25">
      <c r="C66" s="1" t="s">
        <v>321</v>
      </c>
    </row>
  </sheetData>
  <mergeCells count="5">
    <mergeCell ref="C61:D61"/>
    <mergeCell ref="C4:D4"/>
    <mergeCell ref="C20:D20"/>
    <mergeCell ref="C40:D40"/>
    <mergeCell ref="C47:D47"/>
  </mergeCells>
  <pageMargins left="0.7" right="0.7" top="0.75" bottom="0.75" header="0.3" footer="0.3"/>
  <pageSetup scale="63" orientation="portrait" r:id="rId1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IS</vt:lpstr>
      <vt:lpstr>BS</vt:lpstr>
      <vt:lpstr>CF</vt:lpstr>
      <vt:lpstr>Der.</vt:lpstr>
      <vt:lpstr>Non-Islamic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2013-02-13T10:43:19Z</dcterms:modified>
</cp:coreProperties>
</file>