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ORPA\"/>
    </mc:Choice>
  </mc:AlternateContent>
  <bookViews>
    <workbookView xWindow="0" yWindow="0" windowWidth="20490" windowHeight="7755"/>
  </bookViews>
  <sheets>
    <sheet name="Sheet1" sheetId="1" r:id="rId1"/>
  </sheets>
  <definedNames>
    <definedName name="allgrade">Sheet1!$J$13:$J$37</definedName>
    <definedName name="gRADINGTABLE">Sheet1!$R$15:$T$25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P19" i="1"/>
  <c r="P20" i="1"/>
  <c r="P21" i="1"/>
  <c r="P22" i="1"/>
  <c r="P23" i="1"/>
  <c r="P24" i="1"/>
  <c r="P25" i="1"/>
  <c r="P26" i="1"/>
  <c r="P17" i="1"/>
  <c r="P18" i="1"/>
  <c r="P16" i="1"/>
  <c r="O17" i="1"/>
  <c r="O18" i="1"/>
  <c r="O19" i="1"/>
  <c r="O20" i="1"/>
  <c r="O27" i="1" s="1"/>
  <c r="O21" i="1"/>
  <c r="O22" i="1"/>
  <c r="O23" i="1"/>
  <c r="O24" i="1"/>
  <c r="O25" i="1"/>
  <c r="O26" i="1"/>
  <c r="O16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13" i="1"/>
  <c r="J14" i="1"/>
  <c r="J15" i="1"/>
  <c r="J16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3" i="1"/>
  <c r="I14" i="1"/>
  <c r="I15" i="1"/>
  <c r="I16" i="1"/>
  <c r="I17" i="1"/>
  <c r="J17" i="1" s="1"/>
  <c r="I18" i="1"/>
  <c r="J18" i="1" s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3" i="1"/>
</calcChain>
</file>

<file path=xl/sharedStrings.xml><?xml version="1.0" encoding="utf-8"?>
<sst xmlns="http://schemas.openxmlformats.org/spreadsheetml/2006/main" count="84" uniqueCount="73">
  <si>
    <t>Eastern University</t>
  </si>
  <si>
    <t>Grade Sheet</t>
  </si>
  <si>
    <t>SL.</t>
  </si>
  <si>
    <t>ID</t>
  </si>
  <si>
    <t>Name</t>
  </si>
  <si>
    <t>Att.(05)</t>
  </si>
  <si>
    <t>Per.(05)</t>
  </si>
  <si>
    <t>Quiz(20)</t>
  </si>
  <si>
    <t>Midterm(30)</t>
  </si>
  <si>
    <t>Final(40)</t>
  </si>
  <si>
    <t>Total(100)</t>
  </si>
  <si>
    <t>Letter Grade</t>
  </si>
  <si>
    <t>Grade Point</t>
  </si>
  <si>
    <t>Arman</t>
  </si>
  <si>
    <t>Tonny</t>
  </si>
  <si>
    <t>Biplob</t>
  </si>
  <si>
    <t>Mahi</t>
  </si>
  <si>
    <t>Ifty</t>
  </si>
  <si>
    <t>Munna</t>
  </si>
  <si>
    <t>Roni</t>
  </si>
  <si>
    <t>Sara</t>
  </si>
  <si>
    <t>Tara</t>
  </si>
  <si>
    <t>Saima</t>
  </si>
  <si>
    <t>Sumona</t>
  </si>
  <si>
    <t>Any</t>
  </si>
  <si>
    <t>Bhumi</t>
  </si>
  <si>
    <t>Mitu</t>
  </si>
  <si>
    <t>Jannat</t>
  </si>
  <si>
    <t>Orpa</t>
  </si>
  <si>
    <t>Sakib</t>
  </si>
  <si>
    <t>Safin</t>
  </si>
  <si>
    <t>Rifat</t>
  </si>
  <si>
    <t>Sabbir</t>
  </si>
  <si>
    <t>Sana</t>
  </si>
  <si>
    <t>Hania</t>
  </si>
  <si>
    <t>Fishan</t>
  </si>
  <si>
    <t>Rabbi</t>
  </si>
  <si>
    <t>Hridoy</t>
  </si>
  <si>
    <t>Grade</t>
  </si>
  <si>
    <t>Total</t>
  </si>
  <si>
    <t>Percentage</t>
  </si>
  <si>
    <t>A+</t>
  </si>
  <si>
    <t>A</t>
  </si>
  <si>
    <t>A-</t>
  </si>
  <si>
    <t>B+</t>
  </si>
  <si>
    <t>B-</t>
  </si>
  <si>
    <t>C+</t>
  </si>
  <si>
    <t xml:space="preserve">C </t>
  </si>
  <si>
    <t>D</t>
  </si>
  <si>
    <t>F</t>
  </si>
  <si>
    <t>I</t>
  </si>
  <si>
    <t>Summary of Grades</t>
  </si>
  <si>
    <t>Grading System(UGC)</t>
  </si>
  <si>
    <t>Marks</t>
  </si>
  <si>
    <t>Point</t>
  </si>
  <si>
    <t>C</t>
  </si>
  <si>
    <t>B</t>
  </si>
  <si>
    <t xml:space="preserve">A </t>
  </si>
  <si>
    <t>Course Teacher Name</t>
  </si>
  <si>
    <t>Designation</t>
  </si>
  <si>
    <t>Department Name</t>
  </si>
  <si>
    <t>Name of the Chairperson</t>
  </si>
  <si>
    <t>Name of the Faculty</t>
  </si>
  <si>
    <t>Name Of the Dean</t>
  </si>
  <si>
    <t>Name Of the Faculty</t>
  </si>
  <si>
    <t>Semester</t>
  </si>
  <si>
    <t>Faculty</t>
  </si>
  <si>
    <t>Department</t>
  </si>
  <si>
    <t>Course CODE</t>
  </si>
  <si>
    <t xml:space="preserve">Course Title </t>
  </si>
  <si>
    <t>Date</t>
  </si>
  <si>
    <t>Credits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</si>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</sst>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2" fillId="0" borderId="1" xfId="0" applyFont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1" xfId="0" applyNumberFormat="1" applyBorder="1" applyAlignment="1">
      <alignment horizontal="center"/>
    </xf>
    <xf numFmtId="10" fontId="0" fillId="0" borderId="0" xfId="0" applyNumberFormat="1" applyBorder="1"/>
    <xf numFmtId="10" fontId="0" fillId="0" borderId="1" xfId="0" applyNumberFormat="1" applyBorder="1" applyAlignment="1">
      <alignment horizontal="center"/>
    </xf>
    <xf numFmtId="0" fontId="3" fillId="0" borderId="0" xfId="0" applyFont="1"/>
    <xf numFmtId="0" fontId="0" fillId="0" borderId="7" xfId="0" applyBorder="1"/>
    <xf numFmtId="0" fontId="0" fillId="0" borderId="0" xfId="0" applyBorder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Sheet1!$N$16:$N$26</c:f>
              <c:strCache>
                <c:ptCount val="11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 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</c:strCache>
            </c:strRef>
          </c:cat>
          <c:val>
            <c:numRef>
              <c:f>Sheet1!$O$16:$O$26</c:f>
              <c:numCache>
                <c:formatCode>General</c:formatCode>
                <c:ptCount val="11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623720"/>
        <c:axId val="132624112"/>
      </c:lineChart>
      <c:catAx>
        <c:axId val="1326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4112"/>
        <c:crosses val="autoZero"/>
        <c:auto val="1"/>
        <c:lblAlgn val="ctr"/>
        <c:lblOffset val="100"/>
        <c:noMultiLvlLbl val="0"/>
      </c:catAx>
      <c:valAx>
        <c:axId val="1326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234641</xdr:colOff>
      <xdr:row>28</xdr:row>
      <xdr:rowOff>144268</xdr:rowOff>
    </xdr:from>
    <xdr:to>
      <xdr:col>19</xdr:col>
      <xdr:colOff>427464</xdr:colOff>
      <xdr:row>43</xdr:row>
      <xdr:rowOff>99664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1"/>
  <sheetViews>
    <sheetView tabSelected="1" zoomScale="82" zoomScaleNormal="82" workbookViewId="0">
      <selection activeCell="E16" sqref="E16"/>
    </sheetView>
  </sheetViews>
  <sheetFormatPr defaultRowHeight="15" x14ac:dyDescent="0.25"/>
  <cols>
    <col min="2" max="2" width="16.28515625" customWidth="1"/>
    <col min="3" max="3" width="15.5703125" customWidth="1"/>
    <col min="4" max="5" width="4.5703125" customWidth="1"/>
    <col min="7" max="7" width="8.5703125" customWidth="1"/>
    <col min="9" max="9" width="5.7109375" customWidth="1"/>
    <col min="16" max="16" width="11.28515625" customWidth="1"/>
  </cols>
  <sheetData>
    <row r="2" spans="1:20" ht="21" x14ac:dyDescent="0.35">
      <c r="A2" s="23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20" ht="18.75" x14ac:dyDescent="0.3">
      <c r="A3" s="25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20" ht="15.75" thickBot="1" x14ac:dyDescent="0.3"/>
    <row r="5" spans="1:20" ht="19.5" thickBot="1" x14ac:dyDescent="0.35">
      <c r="B5" s="15" t="s">
        <v>65</v>
      </c>
      <c r="C5" s="20"/>
      <c r="D5" s="21"/>
      <c r="E5" s="21"/>
      <c r="F5" s="22"/>
      <c r="G5" s="17"/>
      <c r="K5" s="15" t="s">
        <v>70</v>
      </c>
      <c r="L5" s="18"/>
      <c r="M5" s="19"/>
    </row>
    <row r="6" spans="1:20" ht="19.5" thickBot="1" x14ac:dyDescent="0.35">
      <c r="B6" s="15" t="s">
        <v>66</v>
      </c>
      <c r="C6" s="31"/>
      <c r="D6" s="32"/>
      <c r="E6" s="32"/>
      <c r="F6" s="32"/>
      <c r="G6" s="33"/>
      <c r="O6" s="8"/>
    </row>
    <row r="7" spans="1:20" ht="19.5" thickBot="1" x14ac:dyDescent="0.35">
      <c r="B7" s="15" t="s">
        <v>67</v>
      </c>
      <c r="C7" s="31"/>
      <c r="D7" s="32"/>
      <c r="E7" s="32"/>
      <c r="F7" s="32"/>
      <c r="G7" s="33"/>
    </row>
    <row r="8" spans="1:20" ht="19.5" thickBot="1" x14ac:dyDescent="0.35">
      <c r="B8" s="15" t="s">
        <v>68</v>
      </c>
      <c r="C8" s="31"/>
      <c r="D8" s="32"/>
      <c r="E8" s="32"/>
      <c r="F8" s="32"/>
      <c r="G8" s="33"/>
      <c r="K8" s="15" t="s">
        <v>71</v>
      </c>
      <c r="L8" s="16"/>
    </row>
    <row r="9" spans="1:20" ht="19.5" thickBot="1" x14ac:dyDescent="0.35">
      <c r="B9" s="15" t="s">
        <v>69</v>
      </c>
      <c r="C9" s="31"/>
      <c r="D9" s="32"/>
      <c r="E9" s="32"/>
      <c r="F9" s="32"/>
      <c r="G9" s="33"/>
    </row>
    <row r="10" spans="1:20" ht="19.5" thickBot="1" x14ac:dyDescent="0.35">
      <c r="B10" s="15" t="s">
        <v>66</v>
      </c>
      <c r="C10" s="31"/>
      <c r="D10" s="32"/>
      <c r="E10" s="32"/>
      <c r="F10" s="32"/>
      <c r="G10" s="33"/>
      <c r="K10" s="15" t="s">
        <v>72</v>
      </c>
      <c r="L10" s="16"/>
    </row>
    <row r="11" spans="1:20" ht="15" customHeight="1" x14ac:dyDescent="0.25"/>
    <row r="12" spans="1:20" ht="45.75" customHeight="1" x14ac:dyDescent="0.25">
      <c r="A12" s="2" t="s">
        <v>2</v>
      </c>
      <c r="B12" s="2" t="s">
        <v>3</v>
      </c>
      <c r="C12" s="2" t="s">
        <v>4</v>
      </c>
      <c r="D12" s="3" t="s">
        <v>5</v>
      </c>
      <c r="E12" s="3" t="s">
        <v>6</v>
      </c>
      <c r="F12" s="3" t="s">
        <v>7</v>
      </c>
      <c r="G12" s="2" t="s">
        <v>8</v>
      </c>
      <c r="H12" s="3" t="s">
        <v>9</v>
      </c>
      <c r="I12" s="3" t="s">
        <v>10</v>
      </c>
      <c r="J12" s="3" t="s">
        <v>11</v>
      </c>
      <c r="K12" s="3" t="s">
        <v>12</v>
      </c>
    </row>
    <row r="13" spans="1:20" x14ac:dyDescent="0.25">
      <c r="A13" s="4">
        <v>1</v>
      </c>
      <c r="B13" s="4">
        <v>100</v>
      </c>
      <c r="C13" s="4" t="s">
        <v>37</v>
      </c>
      <c r="D13" s="5">
        <v>3</v>
      </c>
      <c r="E13" s="4">
        <v>3</v>
      </c>
      <c r="F13" s="4">
        <v>18</v>
      </c>
      <c r="G13" s="4">
        <v>25</v>
      </c>
      <c r="H13" s="4">
        <v>32</v>
      </c>
      <c r="I13" s="5">
        <f>SUM(D13+E13+F13+G13+H13)</f>
        <v>81</v>
      </c>
      <c r="J13" s="4" t="str">
        <f t="shared" ref="J13:J37" si="0">VLOOKUP(I13,gRADINGTABLE,2)</f>
        <v>A+</v>
      </c>
      <c r="K13" s="4">
        <f t="shared" ref="K13:K37" si="1">VLOOKUP(I13,gRADINGTABLE,3)</f>
        <v>4</v>
      </c>
    </row>
    <row r="14" spans="1:20" ht="21" x14ac:dyDescent="0.35">
      <c r="A14" s="4">
        <v>2</v>
      </c>
      <c r="B14" s="4">
        <v>101</v>
      </c>
      <c r="C14" s="4" t="s">
        <v>13</v>
      </c>
      <c r="D14" s="5">
        <v>5</v>
      </c>
      <c r="E14" s="4">
        <v>3</v>
      </c>
      <c r="F14" s="4">
        <v>13</v>
      </c>
      <c r="G14" s="4">
        <v>20</v>
      </c>
      <c r="H14" s="4">
        <v>31</v>
      </c>
      <c r="I14" s="5">
        <f t="shared" ref="I14:I37" si="2">SUM(D14+E14+F14+G14+H14)</f>
        <v>72</v>
      </c>
      <c r="J14" s="4" t="str">
        <f t="shared" si="0"/>
        <v>A-</v>
      </c>
      <c r="K14" s="4">
        <f t="shared" si="1"/>
        <v>3.5</v>
      </c>
      <c r="N14" s="27" t="s">
        <v>51</v>
      </c>
      <c r="O14" s="27"/>
      <c r="P14" s="27"/>
      <c r="R14" s="28" t="s">
        <v>52</v>
      </c>
      <c r="S14" s="29"/>
      <c r="T14" s="30"/>
    </row>
    <row r="15" spans="1:20" ht="15.75" x14ac:dyDescent="0.25">
      <c r="A15" s="4">
        <v>3</v>
      </c>
      <c r="B15" s="4">
        <v>102</v>
      </c>
      <c r="C15" s="4" t="s">
        <v>14</v>
      </c>
      <c r="D15" s="5">
        <v>5</v>
      </c>
      <c r="E15" s="4">
        <v>2</v>
      </c>
      <c r="F15" s="4">
        <v>15</v>
      </c>
      <c r="G15" s="4">
        <v>21</v>
      </c>
      <c r="H15" s="4">
        <v>30</v>
      </c>
      <c r="I15" s="5">
        <f t="shared" si="2"/>
        <v>73</v>
      </c>
      <c r="J15" s="4" t="str">
        <f t="shared" si="0"/>
        <v>A-</v>
      </c>
      <c r="K15" s="4">
        <f t="shared" si="1"/>
        <v>3.5</v>
      </c>
      <c r="N15" s="7" t="s">
        <v>38</v>
      </c>
      <c r="O15" s="7" t="s">
        <v>39</v>
      </c>
      <c r="P15" s="7" t="s">
        <v>40</v>
      </c>
      <c r="R15" s="9" t="s">
        <v>53</v>
      </c>
      <c r="S15" s="9" t="s">
        <v>38</v>
      </c>
      <c r="T15" s="9" t="s">
        <v>54</v>
      </c>
    </row>
    <row r="16" spans="1:20" x14ac:dyDescent="0.25">
      <c r="A16" s="4">
        <v>4</v>
      </c>
      <c r="B16" s="4">
        <v>103</v>
      </c>
      <c r="C16" s="4" t="s">
        <v>15</v>
      </c>
      <c r="D16" s="5">
        <v>3</v>
      </c>
      <c r="E16" s="4">
        <v>2</v>
      </c>
      <c r="F16" s="4">
        <v>12</v>
      </c>
      <c r="G16" s="4">
        <v>21</v>
      </c>
      <c r="H16" s="4">
        <v>31</v>
      </c>
      <c r="I16" s="5">
        <f t="shared" si="2"/>
        <v>69</v>
      </c>
      <c r="J16" s="4" t="str">
        <f t="shared" si="0"/>
        <v>B+</v>
      </c>
      <c r="K16" s="4">
        <f t="shared" si="1"/>
        <v>3.25</v>
      </c>
      <c r="N16" s="4" t="s">
        <v>41</v>
      </c>
      <c r="O16" s="4">
        <f t="shared" ref="O16:O26" si="3">COUNTIF(allgrade,N16)</f>
        <v>3</v>
      </c>
      <c r="P16" s="14">
        <f>O16/$O$27</f>
        <v>0.12</v>
      </c>
      <c r="R16" s="10">
        <v>0</v>
      </c>
      <c r="S16" s="4" t="s">
        <v>49</v>
      </c>
      <c r="T16" s="12">
        <v>0</v>
      </c>
    </row>
    <row r="17" spans="1:20" x14ac:dyDescent="0.25">
      <c r="A17" s="4">
        <v>5</v>
      </c>
      <c r="B17" s="4">
        <v>104</v>
      </c>
      <c r="C17" s="4" t="s">
        <v>16</v>
      </c>
      <c r="D17" s="5">
        <v>3</v>
      </c>
      <c r="E17" s="4">
        <v>3</v>
      </c>
      <c r="F17" s="4">
        <v>18</v>
      </c>
      <c r="G17" s="4">
        <v>25</v>
      </c>
      <c r="H17" s="4">
        <v>35</v>
      </c>
      <c r="I17" s="5">
        <f t="shared" si="2"/>
        <v>84</v>
      </c>
      <c r="J17" s="4" t="str">
        <f t="shared" si="0"/>
        <v>A+</v>
      </c>
      <c r="K17" s="4">
        <f t="shared" si="1"/>
        <v>4</v>
      </c>
      <c r="N17" s="4" t="s">
        <v>42</v>
      </c>
      <c r="O17" s="4">
        <f t="shared" si="3"/>
        <v>0</v>
      </c>
      <c r="P17" s="14">
        <f t="shared" ref="P17:P26" si="4">O17/$O$27</f>
        <v>0</v>
      </c>
      <c r="R17" s="10">
        <v>40</v>
      </c>
      <c r="S17" s="4" t="s">
        <v>48</v>
      </c>
      <c r="T17" s="12">
        <v>2</v>
      </c>
    </row>
    <row r="18" spans="1:20" x14ac:dyDescent="0.25">
      <c r="A18" s="4">
        <v>6</v>
      </c>
      <c r="B18" s="4">
        <v>105</v>
      </c>
      <c r="C18" s="4" t="s">
        <v>17</v>
      </c>
      <c r="D18" s="5">
        <v>2</v>
      </c>
      <c r="E18" s="4">
        <v>3</v>
      </c>
      <c r="F18" s="4">
        <v>18</v>
      </c>
      <c r="G18" s="4">
        <v>25</v>
      </c>
      <c r="H18" s="4">
        <v>35</v>
      </c>
      <c r="I18" s="5">
        <f t="shared" si="2"/>
        <v>83</v>
      </c>
      <c r="J18" s="4" t="str">
        <f t="shared" si="0"/>
        <v>A+</v>
      </c>
      <c r="K18" s="4">
        <f t="shared" si="1"/>
        <v>4</v>
      </c>
      <c r="N18" s="4" t="s">
        <v>43</v>
      </c>
      <c r="O18" s="4">
        <f t="shared" si="3"/>
        <v>2</v>
      </c>
      <c r="P18" s="14">
        <f t="shared" si="4"/>
        <v>0.08</v>
      </c>
      <c r="R18" s="10">
        <v>45</v>
      </c>
      <c r="S18" s="4" t="s">
        <v>55</v>
      </c>
      <c r="T18" s="12">
        <v>2.25</v>
      </c>
    </row>
    <row r="19" spans="1:20" x14ac:dyDescent="0.25">
      <c r="A19" s="4">
        <v>7</v>
      </c>
      <c r="B19" s="4">
        <v>106</v>
      </c>
      <c r="C19" s="4" t="s">
        <v>18</v>
      </c>
      <c r="D19" s="5">
        <v>3</v>
      </c>
      <c r="E19" s="4">
        <v>5</v>
      </c>
      <c r="F19" s="4">
        <v>12</v>
      </c>
      <c r="G19" s="4">
        <v>18</v>
      </c>
      <c r="H19" s="4">
        <v>26</v>
      </c>
      <c r="I19" s="5">
        <f t="shared" si="2"/>
        <v>64</v>
      </c>
      <c r="J19" s="4" t="str">
        <f t="shared" si="0"/>
        <v>B</v>
      </c>
      <c r="K19" s="4">
        <f t="shared" si="1"/>
        <v>3</v>
      </c>
      <c r="N19" s="4" t="s">
        <v>44</v>
      </c>
      <c r="O19" s="4">
        <f t="shared" si="3"/>
        <v>3</v>
      </c>
      <c r="P19" s="14">
        <f t="shared" si="4"/>
        <v>0.12</v>
      </c>
      <c r="R19" s="10">
        <v>50</v>
      </c>
      <c r="S19" s="4" t="s">
        <v>46</v>
      </c>
      <c r="T19" s="12">
        <v>2.5</v>
      </c>
    </row>
    <row r="20" spans="1:20" x14ac:dyDescent="0.25">
      <c r="A20" s="4">
        <v>8</v>
      </c>
      <c r="B20" s="4">
        <v>107</v>
      </c>
      <c r="C20" s="4" t="s">
        <v>19</v>
      </c>
      <c r="D20" s="5">
        <v>4</v>
      </c>
      <c r="E20" s="4">
        <v>4</v>
      </c>
      <c r="F20" s="4">
        <v>13</v>
      </c>
      <c r="G20" s="4">
        <v>13</v>
      </c>
      <c r="H20" s="4">
        <v>28</v>
      </c>
      <c r="I20" s="5">
        <f t="shared" si="2"/>
        <v>62</v>
      </c>
      <c r="J20" s="4" t="str">
        <f t="shared" si="0"/>
        <v>B</v>
      </c>
      <c r="K20" s="4">
        <f t="shared" si="1"/>
        <v>3</v>
      </c>
      <c r="N20" s="4" t="s">
        <v>56</v>
      </c>
      <c r="O20" s="4">
        <f t="shared" si="3"/>
        <v>6</v>
      </c>
      <c r="P20" s="14">
        <f t="shared" si="4"/>
        <v>0.24</v>
      </c>
      <c r="R20" s="10">
        <v>55</v>
      </c>
      <c r="S20" s="4" t="s">
        <v>45</v>
      </c>
      <c r="T20" s="12">
        <v>2.75</v>
      </c>
    </row>
    <row r="21" spans="1:20" x14ac:dyDescent="0.25">
      <c r="A21" s="4">
        <v>9</v>
      </c>
      <c r="B21" s="4">
        <v>108</v>
      </c>
      <c r="C21" s="4" t="s">
        <v>20</v>
      </c>
      <c r="D21" s="5">
        <v>4</v>
      </c>
      <c r="E21" s="4">
        <v>4</v>
      </c>
      <c r="F21" s="4">
        <v>16</v>
      </c>
      <c r="G21" s="4">
        <v>14</v>
      </c>
      <c r="H21" s="4">
        <v>27</v>
      </c>
      <c r="I21" s="5">
        <f t="shared" si="2"/>
        <v>65</v>
      </c>
      <c r="J21" s="4" t="str">
        <f t="shared" si="0"/>
        <v>B+</v>
      </c>
      <c r="K21" s="4">
        <f t="shared" si="1"/>
        <v>3.25</v>
      </c>
      <c r="N21" s="4" t="s">
        <v>45</v>
      </c>
      <c r="O21" s="4">
        <f t="shared" si="3"/>
        <v>6</v>
      </c>
      <c r="P21" s="14">
        <f t="shared" si="4"/>
        <v>0.24</v>
      </c>
      <c r="R21" s="10">
        <v>60</v>
      </c>
      <c r="S21" s="4" t="s">
        <v>56</v>
      </c>
      <c r="T21" s="12">
        <v>3</v>
      </c>
    </row>
    <row r="22" spans="1:20" x14ac:dyDescent="0.25">
      <c r="A22" s="4">
        <v>10</v>
      </c>
      <c r="B22" s="4">
        <v>109</v>
      </c>
      <c r="C22" s="4" t="s">
        <v>21</v>
      </c>
      <c r="D22" s="5">
        <v>5</v>
      </c>
      <c r="E22" s="4">
        <v>3</v>
      </c>
      <c r="F22" s="4">
        <v>15</v>
      </c>
      <c r="G22" s="4">
        <v>12</v>
      </c>
      <c r="H22" s="4">
        <v>28</v>
      </c>
      <c r="I22" s="5">
        <f t="shared" si="2"/>
        <v>63</v>
      </c>
      <c r="J22" s="4" t="str">
        <f t="shared" si="0"/>
        <v>B</v>
      </c>
      <c r="K22" s="4">
        <f t="shared" si="1"/>
        <v>3</v>
      </c>
      <c r="N22" s="4" t="s">
        <v>46</v>
      </c>
      <c r="O22" s="4">
        <f t="shared" si="3"/>
        <v>5</v>
      </c>
      <c r="P22" s="14">
        <f t="shared" si="4"/>
        <v>0.2</v>
      </c>
      <c r="R22" s="10">
        <v>65</v>
      </c>
      <c r="S22" s="4" t="s">
        <v>44</v>
      </c>
      <c r="T22" s="12">
        <v>3.25</v>
      </c>
    </row>
    <row r="23" spans="1:20" x14ac:dyDescent="0.25">
      <c r="A23" s="4">
        <v>11</v>
      </c>
      <c r="B23" s="4">
        <v>110</v>
      </c>
      <c r="C23" s="4" t="s">
        <v>22</v>
      </c>
      <c r="D23" s="5">
        <v>4</v>
      </c>
      <c r="E23" s="4">
        <v>2</v>
      </c>
      <c r="F23" s="4">
        <v>14</v>
      </c>
      <c r="G23" s="4">
        <v>13</v>
      </c>
      <c r="H23" s="4">
        <v>29</v>
      </c>
      <c r="I23" s="5">
        <f t="shared" si="2"/>
        <v>62</v>
      </c>
      <c r="J23" s="4" t="str">
        <f t="shared" si="0"/>
        <v>B</v>
      </c>
      <c r="K23" s="4">
        <f t="shared" si="1"/>
        <v>3</v>
      </c>
      <c r="N23" s="4" t="s">
        <v>47</v>
      </c>
      <c r="O23" s="4">
        <f t="shared" si="3"/>
        <v>0</v>
      </c>
      <c r="P23" s="14">
        <f t="shared" si="4"/>
        <v>0</v>
      </c>
      <c r="R23" s="10">
        <v>70</v>
      </c>
      <c r="S23" s="4" t="s">
        <v>43</v>
      </c>
      <c r="T23" s="12">
        <v>3.5</v>
      </c>
    </row>
    <row r="24" spans="1:20" x14ac:dyDescent="0.25">
      <c r="A24" s="4">
        <v>12</v>
      </c>
      <c r="B24" s="4">
        <v>111</v>
      </c>
      <c r="C24" s="4" t="s">
        <v>23</v>
      </c>
      <c r="D24" s="5">
        <v>4</v>
      </c>
      <c r="E24" s="4">
        <v>3</v>
      </c>
      <c r="F24" s="4">
        <v>12</v>
      </c>
      <c r="G24" s="4">
        <v>14</v>
      </c>
      <c r="H24" s="4">
        <v>26</v>
      </c>
      <c r="I24" s="5">
        <f t="shared" si="2"/>
        <v>59</v>
      </c>
      <c r="J24" s="4" t="str">
        <f t="shared" si="0"/>
        <v>B-</v>
      </c>
      <c r="K24" s="4">
        <f t="shared" si="1"/>
        <v>2.75</v>
      </c>
      <c r="N24" s="4" t="s">
        <v>48</v>
      </c>
      <c r="O24" s="4">
        <f t="shared" si="3"/>
        <v>0</v>
      </c>
      <c r="P24" s="14">
        <f t="shared" si="4"/>
        <v>0</v>
      </c>
      <c r="R24" s="10">
        <v>75</v>
      </c>
      <c r="S24" s="4" t="s">
        <v>57</v>
      </c>
      <c r="T24" s="12">
        <v>3.75</v>
      </c>
    </row>
    <row r="25" spans="1:20" x14ac:dyDescent="0.25">
      <c r="A25" s="4">
        <v>13</v>
      </c>
      <c r="B25" s="4">
        <v>112</v>
      </c>
      <c r="C25" s="4" t="s">
        <v>24</v>
      </c>
      <c r="D25" s="5">
        <v>3</v>
      </c>
      <c r="E25" s="4">
        <v>2</v>
      </c>
      <c r="F25" s="4">
        <v>13</v>
      </c>
      <c r="G25" s="4">
        <v>12</v>
      </c>
      <c r="H25" s="4">
        <v>25</v>
      </c>
      <c r="I25" s="5">
        <f t="shared" si="2"/>
        <v>55</v>
      </c>
      <c r="J25" s="4" t="str">
        <f t="shared" si="0"/>
        <v>B-</v>
      </c>
      <c r="K25" s="4">
        <f t="shared" si="1"/>
        <v>2.75</v>
      </c>
      <c r="N25" s="4" t="s">
        <v>49</v>
      </c>
      <c r="O25" s="4">
        <f t="shared" si="3"/>
        <v>0</v>
      </c>
      <c r="P25" s="14">
        <f t="shared" si="4"/>
        <v>0</v>
      </c>
      <c r="R25" s="10">
        <v>80</v>
      </c>
      <c r="S25" s="4" t="s">
        <v>41</v>
      </c>
      <c r="T25" s="12">
        <v>4</v>
      </c>
    </row>
    <row r="26" spans="1:20" x14ac:dyDescent="0.25">
      <c r="A26" s="4">
        <v>14</v>
      </c>
      <c r="B26" s="4">
        <v>113</v>
      </c>
      <c r="C26" s="4" t="s">
        <v>25</v>
      </c>
      <c r="D26" s="5">
        <v>3</v>
      </c>
      <c r="E26" s="4">
        <v>3</v>
      </c>
      <c r="F26" s="4">
        <v>11</v>
      </c>
      <c r="G26" s="4">
        <v>13</v>
      </c>
      <c r="H26" s="4">
        <v>24</v>
      </c>
      <c r="I26" s="5">
        <f t="shared" si="2"/>
        <v>54</v>
      </c>
      <c r="J26" s="4" t="str">
        <f t="shared" si="0"/>
        <v>C+</v>
      </c>
      <c r="K26" s="4">
        <f t="shared" si="1"/>
        <v>2.5</v>
      </c>
      <c r="N26" s="4" t="s">
        <v>50</v>
      </c>
      <c r="O26" s="4">
        <f t="shared" si="3"/>
        <v>0</v>
      </c>
      <c r="P26" s="14">
        <f t="shared" si="4"/>
        <v>0</v>
      </c>
      <c r="R26" s="11"/>
      <c r="S26" s="8"/>
      <c r="T26" s="8"/>
    </row>
    <row r="27" spans="1:20" x14ac:dyDescent="0.25">
      <c r="A27" s="4">
        <v>15</v>
      </c>
      <c r="B27" s="4">
        <v>114</v>
      </c>
      <c r="C27" s="4" t="s">
        <v>26</v>
      </c>
      <c r="D27" s="5">
        <v>5</v>
      </c>
      <c r="E27" s="4">
        <v>5</v>
      </c>
      <c r="F27" s="4">
        <v>12</v>
      </c>
      <c r="G27" s="4">
        <v>12</v>
      </c>
      <c r="H27" s="4">
        <v>28</v>
      </c>
      <c r="I27" s="5">
        <f t="shared" si="2"/>
        <v>62</v>
      </c>
      <c r="J27" s="4" t="str">
        <f t="shared" si="0"/>
        <v>B</v>
      </c>
      <c r="K27" s="4">
        <f t="shared" si="1"/>
        <v>3</v>
      </c>
      <c r="N27" s="8"/>
      <c r="O27" s="6">
        <f>SUM(O16:O26)</f>
        <v>25</v>
      </c>
      <c r="P27" s="13">
        <f>SUM(P16:P26)</f>
        <v>1</v>
      </c>
    </row>
    <row r="28" spans="1:20" x14ac:dyDescent="0.25">
      <c r="A28" s="4">
        <v>16</v>
      </c>
      <c r="B28" s="4">
        <v>115</v>
      </c>
      <c r="C28" s="4" t="s">
        <v>27</v>
      </c>
      <c r="D28" s="5">
        <v>4</v>
      </c>
      <c r="E28" s="4">
        <v>2</v>
      </c>
      <c r="F28" s="4">
        <v>13</v>
      </c>
      <c r="G28" s="4">
        <v>12</v>
      </c>
      <c r="H28" s="4">
        <v>29</v>
      </c>
      <c r="I28" s="5">
        <f t="shared" si="2"/>
        <v>60</v>
      </c>
      <c r="J28" s="4" t="str">
        <f t="shared" si="0"/>
        <v>B</v>
      </c>
      <c r="K28" s="4">
        <f t="shared" si="1"/>
        <v>3</v>
      </c>
      <c r="N28" s="8"/>
      <c r="O28" s="8"/>
      <c r="P28" s="8"/>
    </row>
    <row r="29" spans="1:20" x14ac:dyDescent="0.25">
      <c r="A29" s="4">
        <v>17</v>
      </c>
      <c r="B29" s="4">
        <v>116</v>
      </c>
      <c r="C29" s="4" t="s">
        <v>28</v>
      </c>
      <c r="D29" s="5">
        <v>3</v>
      </c>
      <c r="E29" s="4">
        <v>4</v>
      </c>
      <c r="F29" s="4">
        <v>15</v>
      </c>
      <c r="G29" s="4">
        <v>14</v>
      </c>
      <c r="H29" s="4">
        <v>29</v>
      </c>
      <c r="I29" s="5">
        <f t="shared" si="2"/>
        <v>65</v>
      </c>
      <c r="J29" s="4" t="str">
        <f t="shared" si="0"/>
        <v>B+</v>
      </c>
      <c r="K29" s="4">
        <f t="shared" si="1"/>
        <v>3.25</v>
      </c>
      <c r="N29" s="8"/>
      <c r="O29" s="8"/>
      <c r="P29" s="8"/>
    </row>
    <row r="30" spans="1:20" x14ac:dyDescent="0.25">
      <c r="A30" s="4">
        <v>18</v>
      </c>
      <c r="B30" s="4">
        <v>117</v>
      </c>
      <c r="C30" s="4" t="s">
        <v>29</v>
      </c>
      <c r="D30" s="5">
        <v>2</v>
      </c>
      <c r="E30" s="4">
        <v>3</v>
      </c>
      <c r="F30" s="4">
        <v>13</v>
      </c>
      <c r="G30" s="4">
        <v>13</v>
      </c>
      <c r="H30" s="4">
        <v>26</v>
      </c>
      <c r="I30" s="5">
        <f t="shared" si="2"/>
        <v>57</v>
      </c>
      <c r="J30" s="4" t="str">
        <f t="shared" si="0"/>
        <v>B-</v>
      </c>
      <c r="K30" s="4">
        <f t="shared" si="1"/>
        <v>2.75</v>
      </c>
      <c r="N30" s="8"/>
      <c r="O30" s="8"/>
      <c r="P30" s="8"/>
    </row>
    <row r="31" spans="1:20" x14ac:dyDescent="0.25">
      <c r="A31" s="4">
        <v>19</v>
      </c>
      <c r="B31" s="4">
        <v>118</v>
      </c>
      <c r="C31" s="4" t="s">
        <v>30</v>
      </c>
      <c r="D31" s="5">
        <v>3</v>
      </c>
      <c r="E31" s="4">
        <v>4</v>
      </c>
      <c r="F31" s="4">
        <v>14</v>
      </c>
      <c r="G31" s="4">
        <v>12</v>
      </c>
      <c r="H31" s="4">
        <v>24</v>
      </c>
      <c r="I31" s="5">
        <f t="shared" si="2"/>
        <v>57</v>
      </c>
      <c r="J31" s="4" t="str">
        <f t="shared" si="0"/>
        <v>B-</v>
      </c>
      <c r="K31" s="4">
        <f t="shared" si="1"/>
        <v>2.75</v>
      </c>
      <c r="N31" s="8"/>
      <c r="O31" s="8"/>
      <c r="P31" s="8"/>
    </row>
    <row r="32" spans="1:20" x14ac:dyDescent="0.25">
      <c r="A32" s="4">
        <v>20</v>
      </c>
      <c r="B32" s="4">
        <v>119</v>
      </c>
      <c r="C32" s="4" t="s">
        <v>31</v>
      </c>
      <c r="D32" s="5">
        <v>5</v>
      </c>
      <c r="E32" s="4">
        <v>2</v>
      </c>
      <c r="F32" s="4">
        <v>12</v>
      </c>
      <c r="G32" s="4">
        <v>10</v>
      </c>
      <c r="H32" s="4">
        <v>25</v>
      </c>
      <c r="I32" s="5">
        <f t="shared" si="2"/>
        <v>54</v>
      </c>
      <c r="J32" s="4" t="str">
        <f t="shared" si="0"/>
        <v>C+</v>
      </c>
      <c r="K32" s="4">
        <f t="shared" si="1"/>
        <v>2.5</v>
      </c>
      <c r="N32" s="8"/>
      <c r="O32" s="8"/>
      <c r="P32" s="8"/>
    </row>
    <row r="33" spans="1:13" x14ac:dyDescent="0.25">
      <c r="A33" s="4">
        <v>21</v>
      </c>
      <c r="B33" s="4">
        <v>120</v>
      </c>
      <c r="C33" s="4" t="s">
        <v>32</v>
      </c>
      <c r="D33" s="5">
        <v>4</v>
      </c>
      <c r="E33" s="4">
        <v>4</v>
      </c>
      <c r="F33" s="4">
        <v>13</v>
      </c>
      <c r="G33" s="4">
        <v>15</v>
      </c>
      <c r="H33" s="4">
        <v>22</v>
      </c>
      <c r="I33" s="5">
        <f t="shared" si="2"/>
        <v>58</v>
      </c>
      <c r="J33" s="4" t="str">
        <f t="shared" si="0"/>
        <v>B-</v>
      </c>
      <c r="K33" s="4">
        <f t="shared" si="1"/>
        <v>2.75</v>
      </c>
    </row>
    <row r="34" spans="1:13" x14ac:dyDescent="0.25">
      <c r="A34" s="4">
        <v>22</v>
      </c>
      <c r="B34" s="4">
        <v>121</v>
      </c>
      <c r="C34" s="4" t="s">
        <v>33</v>
      </c>
      <c r="D34" s="5">
        <v>2</v>
      </c>
      <c r="E34" s="4">
        <v>3</v>
      </c>
      <c r="F34" s="4">
        <v>12</v>
      </c>
      <c r="G34" s="4">
        <v>12</v>
      </c>
      <c r="H34" s="4">
        <v>24</v>
      </c>
      <c r="I34" s="5">
        <f t="shared" si="2"/>
        <v>53</v>
      </c>
      <c r="J34" s="4" t="str">
        <f t="shared" si="0"/>
        <v>C+</v>
      </c>
      <c r="K34" s="4">
        <f t="shared" si="1"/>
        <v>2.5</v>
      </c>
    </row>
    <row r="35" spans="1:13" x14ac:dyDescent="0.25">
      <c r="A35" s="4">
        <v>23</v>
      </c>
      <c r="B35" s="4">
        <v>122</v>
      </c>
      <c r="C35" s="4" t="s">
        <v>34</v>
      </c>
      <c r="D35" s="5">
        <v>3</v>
      </c>
      <c r="E35" s="4">
        <v>4</v>
      </c>
      <c r="F35" s="4">
        <v>14</v>
      </c>
      <c r="G35" s="4">
        <v>13</v>
      </c>
      <c r="H35" s="4">
        <v>21</v>
      </c>
      <c r="I35" s="5">
        <f t="shared" si="2"/>
        <v>55</v>
      </c>
      <c r="J35" s="4" t="str">
        <f t="shared" si="0"/>
        <v>B-</v>
      </c>
      <c r="K35" s="4">
        <f t="shared" si="1"/>
        <v>2.75</v>
      </c>
    </row>
    <row r="36" spans="1:13" x14ac:dyDescent="0.25">
      <c r="A36" s="4">
        <v>24</v>
      </c>
      <c r="B36" s="4">
        <v>123</v>
      </c>
      <c r="C36" s="4" t="s">
        <v>35</v>
      </c>
      <c r="D36" s="5">
        <v>2</v>
      </c>
      <c r="E36" s="4">
        <v>2</v>
      </c>
      <c r="F36" s="4">
        <v>12</v>
      </c>
      <c r="G36" s="4">
        <v>12</v>
      </c>
      <c r="H36" s="4">
        <v>23</v>
      </c>
      <c r="I36" s="5">
        <f t="shared" si="2"/>
        <v>51</v>
      </c>
      <c r="J36" s="4" t="str">
        <f t="shared" si="0"/>
        <v>C+</v>
      </c>
      <c r="K36" s="4">
        <f t="shared" si="1"/>
        <v>2.5</v>
      </c>
    </row>
    <row r="37" spans="1:13" x14ac:dyDescent="0.25">
      <c r="A37" s="4">
        <v>25</v>
      </c>
      <c r="B37" s="4">
        <v>124</v>
      </c>
      <c r="C37" s="4" t="s">
        <v>36</v>
      </c>
      <c r="D37" s="5">
        <v>3</v>
      </c>
      <c r="E37" s="4">
        <v>3</v>
      </c>
      <c r="F37" s="4">
        <v>12</v>
      </c>
      <c r="G37" s="4">
        <v>14</v>
      </c>
      <c r="H37" s="4">
        <v>21</v>
      </c>
      <c r="I37" s="5">
        <f t="shared" si="2"/>
        <v>53</v>
      </c>
      <c r="J37" s="4" t="str">
        <f t="shared" si="0"/>
        <v>C+</v>
      </c>
      <c r="K37" s="4">
        <f t="shared" si="1"/>
        <v>2.5</v>
      </c>
    </row>
    <row r="38" spans="1:13" x14ac:dyDescent="0.25">
      <c r="C38" s="1"/>
      <c r="D38" s="1"/>
      <c r="H38" s="6"/>
    </row>
    <row r="48" spans="1:13" ht="18.75" x14ac:dyDescent="0.3">
      <c r="B48" s="15" t="s">
        <v>58</v>
      </c>
      <c r="C48" s="15"/>
      <c r="F48" s="15" t="s">
        <v>61</v>
      </c>
      <c r="G48" s="15"/>
      <c r="H48" s="15"/>
      <c r="K48" s="15" t="s">
        <v>63</v>
      </c>
      <c r="L48" s="15"/>
      <c r="M48" s="15"/>
    </row>
    <row r="49" spans="2:13" ht="18.75" x14ac:dyDescent="0.3">
      <c r="B49" s="15" t="s">
        <v>59</v>
      </c>
      <c r="C49" s="15"/>
      <c r="F49" s="15" t="s">
        <v>60</v>
      </c>
      <c r="G49" s="15"/>
      <c r="H49" s="15"/>
      <c r="K49" s="15" t="s">
        <v>64</v>
      </c>
      <c r="L49" s="15"/>
      <c r="M49" s="15"/>
    </row>
    <row r="50" spans="2:13" ht="18.75" x14ac:dyDescent="0.3">
      <c r="B50" s="15" t="s">
        <v>60</v>
      </c>
      <c r="C50" s="15"/>
      <c r="F50" s="15" t="s">
        <v>62</v>
      </c>
      <c r="G50" s="15"/>
      <c r="H50" s="15"/>
    </row>
    <row r="51" spans="2:13" ht="18.75" x14ac:dyDescent="0.3">
      <c r="F51" s="15"/>
      <c r="G51" s="15"/>
      <c r="H51" s="15"/>
    </row>
  </sheetData>
  <mergeCells count="11">
    <mergeCell ref="R14:T14"/>
    <mergeCell ref="C6:G6"/>
    <mergeCell ref="C7:G7"/>
    <mergeCell ref="C8:G8"/>
    <mergeCell ref="C9:G9"/>
    <mergeCell ref="C10:G10"/>
    <mergeCell ref="L5:M5"/>
    <mergeCell ref="C5:F5"/>
    <mergeCell ref="A2:K2"/>
    <mergeCell ref="A3:K3"/>
    <mergeCell ref="N14:P14"/>
  </mergeCells>
  <conditionalFormatting sqref="D13:D37">
    <cfRule type="cellIs" priority="2" operator="between">
      <formula>0</formula>
      <formula>5</formula>
    </cfRule>
    <cfRule type="cellIs" priority="1" operator="between">
      <formula>0</formula>
      <formula>5</formula>
    </cfRule>
  </conditionalFormatting>
  <dataValidations count="4">
    <dataValidation type="whole" allowBlank="1" showInputMessage="1" showErrorMessage="1" sqref="D13:E37">
      <formula1>0</formula1>
      <formula2>5</formula2>
    </dataValidation>
    <dataValidation type="whole" allowBlank="1" showInputMessage="1" showErrorMessage="1" sqref="F13:F37">
      <formula1>0</formula1>
      <formula2>20</formula2>
    </dataValidation>
    <dataValidation type="whole" allowBlank="1" showInputMessage="1" showErrorMessage="1" sqref="G13:G37">
      <formula1>0</formula1>
      <formula2>30</formula2>
    </dataValidation>
    <dataValidation type="whole" allowBlank="1" showInputMessage="1" showErrorMessage="1" sqref="H13:H37">
      <formula1>0</formula1>
      <formula2>40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allgrade</vt:lpstr>
      <vt:lpstr>gRADINGTABLE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</dc:creator>
  <cp:lastModifiedBy>bus</cp:lastModifiedBy>
  <dcterms:created xsi:type="dcterms:W3CDTF">2025-05-16T11:44:00Z</dcterms:created>
  <dcterms:modified xsi:type="dcterms:W3CDTF">2025-05-16T13:19:48Z</dcterms:modified>
</cp:coreProperties>
</file>