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onn\Downloads\"/>
    </mc:Choice>
  </mc:AlternateContent>
  <xr:revisionPtr revIDLastSave="0" documentId="13_ncr:1_{18F9D711-34C0-403E-BEE1-CC16D40346D9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NFL Combine Data 2019" sheetId="1" r:id="rId1"/>
    <sheet name="TE" sheetId="2" r:id="rId2"/>
    <sheet name="DT" sheetId="3" r:id="rId3"/>
    <sheet name="DB" sheetId="4" r:id="rId4"/>
    <sheet name="Sheet1" sheetId="5" r:id="rId5"/>
  </sheets>
  <definedNames>
    <definedName name="_xlnm._FilterDatabase" localSheetId="3" hidden="1">DB!$N$3:$N$61</definedName>
    <definedName name="_xlnm._FilterDatabase" localSheetId="0" hidden="1">'NFL Combine Data 2019'!$D$1:$D$254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4" i="4" l="1"/>
  <c r="P35" i="4"/>
  <c r="P4" i="4"/>
  <c r="P36" i="4"/>
  <c r="P37" i="4"/>
  <c r="P38" i="4"/>
  <c r="P5" i="4"/>
  <c r="P39" i="4"/>
  <c r="P40" i="4"/>
  <c r="P6" i="4"/>
  <c r="P42" i="4"/>
  <c r="P7" i="4"/>
  <c r="P8" i="4"/>
  <c r="P44" i="4"/>
  <c r="P45" i="4"/>
  <c r="P46" i="4"/>
  <c r="P9" i="4"/>
  <c r="P41" i="4"/>
  <c r="P47" i="4"/>
  <c r="P10" i="4"/>
  <c r="P11" i="4"/>
  <c r="P48" i="4"/>
  <c r="P49" i="4"/>
  <c r="P12" i="4"/>
  <c r="P13" i="4"/>
  <c r="P51" i="4"/>
  <c r="P43" i="4"/>
  <c r="P52" i="4"/>
  <c r="P14" i="4"/>
  <c r="P15" i="4"/>
  <c r="P53" i="4"/>
  <c r="P16" i="4"/>
  <c r="P54" i="4"/>
  <c r="P17" i="4"/>
  <c r="P55" i="4"/>
  <c r="P56" i="4"/>
  <c r="P18" i="4"/>
  <c r="P50" i="4"/>
  <c r="P57" i="4"/>
  <c r="P19" i="4"/>
  <c r="P20" i="4"/>
  <c r="P21" i="4"/>
  <c r="P22" i="4"/>
  <c r="P23" i="4"/>
  <c r="P24" i="4"/>
  <c r="P25" i="4"/>
  <c r="P58" i="4"/>
  <c r="P59" i="4"/>
  <c r="P26" i="4"/>
  <c r="P27" i="4"/>
  <c r="P61" i="4"/>
  <c r="P28" i="4"/>
  <c r="P29" i="4"/>
  <c r="P60" i="4"/>
  <c r="P30" i="4"/>
  <c r="P31" i="4"/>
  <c r="P32" i="4"/>
  <c r="P33" i="4"/>
  <c r="P3" i="4"/>
  <c r="M22" i="5"/>
  <c r="P19" i="3"/>
  <c r="P18" i="3"/>
  <c r="P13" i="3"/>
  <c r="P7" i="3"/>
  <c r="P6" i="3"/>
  <c r="P5" i="3"/>
  <c r="P8" i="3"/>
  <c r="P12" i="3"/>
  <c r="P3" i="3"/>
  <c r="P9" i="3"/>
  <c r="P4" i="3"/>
  <c r="P16" i="3"/>
  <c r="P10" i="3"/>
  <c r="P15" i="3"/>
  <c r="P14" i="3"/>
  <c r="P11" i="3"/>
  <c r="P17" i="3"/>
  <c r="Q3" i="2"/>
  <c r="C14" i="5"/>
  <c r="D14" i="5"/>
  <c r="E14" i="5"/>
  <c r="F14" i="5"/>
  <c r="G14" i="5"/>
  <c r="H14" i="5"/>
  <c r="I14" i="5"/>
  <c r="J14" i="5"/>
  <c r="K14" i="5"/>
  <c r="L14" i="5"/>
  <c r="Q4" i="2" l="1"/>
  <c r="Q5" i="2"/>
  <c r="Q6" i="2"/>
  <c r="Q7" i="2"/>
  <c r="Q8" i="2"/>
  <c r="Q9" i="2"/>
  <c r="Q10" i="2"/>
  <c r="Q13" i="2"/>
  <c r="Q17" i="2"/>
  <c r="Q18" i="2"/>
  <c r="Q22" i="2"/>
  <c r="Q21" i="2"/>
  <c r="Q23" i="2"/>
  <c r="Q11" i="2"/>
  <c r="Q19" i="2"/>
  <c r="Q15" i="2"/>
  <c r="Q16" i="2"/>
  <c r="Q14" i="2"/>
  <c r="Q20" i="2"/>
  <c r="Q12" i="2"/>
  <c r="D41" i="2"/>
</calcChain>
</file>

<file path=xl/sharedStrings.xml><?xml version="1.0" encoding="utf-8"?>
<sst xmlns="http://schemas.openxmlformats.org/spreadsheetml/2006/main" count="1206" uniqueCount="418">
  <si>
    <t>Year</t>
  </si>
  <si>
    <t>Name</t>
  </si>
  <si>
    <t>College</t>
  </si>
  <si>
    <t>POS</t>
  </si>
  <si>
    <t>Height (in)</t>
  </si>
  <si>
    <t>Weight (lbs)</t>
  </si>
  <si>
    <t>Hand Size (in)</t>
  </si>
  <si>
    <t>Arm Length (in)</t>
  </si>
  <si>
    <t>Wonderlic</t>
  </si>
  <si>
    <t>40 Yard</t>
  </si>
  <si>
    <t>Bench Press</t>
  </si>
  <si>
    <t>Vert Leap (in)</t>
  </si>
  <si>
    <t>Broad Jump (in)</t>
  </si>
  <si>
    <t>Shuttle</t>
  </si>
  <si>
    <t>3Cone</t>
  </si>
  <si>
    <t>60Yd Shuttle</t>
  </si>
  <si>
    <t>Johnathan Abram</t>
  </si>
  <si>
    <t>Mississippi State</t>
  </si>
  <si>
    <t>S</t>
  </si>
  <si>
    <t>Paul Adams</t>
  </si>
  <si>
    <t>Missouri</t>
  </si>
  <si>
    <t>OT</t>
  </si>
  <si>
    <t>Nasir Adderley</t>
  </si>
  <si>
    <t>Delaware</t>
  </si>
  <si>
    <t>Azeez Al-Shaair</t>
  </si>
  <si>
    <t>Florida Atlantic</t>
  </si>
  <si>
    <t>LB</t>
  </si>
  <si>
    <t>Otaro Alaka</t>
  </si>
  <si>
    <t>Texas A&amp;M</t>
  </si>
  <si>
    <t>Dakota Allen</t>
  </si>
  <si>
    <t>Texas Tech</t>
  </si>
  <si>
    <t>Josh Allen</t>
  </si>
  <si>
    <t>Kentucky</t>
  </si>
  <si>
    <t>EDG</t>
  </si>
  <si>
    <t>Zach Allen</t>
  </si>
  <si>
    <t>Boston College</t>
  </si>
  <si>
    <t>DE</t>
  </si>
  <si>
    <t>Bryson Allen-Williams</t>
  </si>
  <si>
    <t>South Carolina</t>
  </si>
  <si>
    <t>Jeff Allison</t>
  </si>
  <si>
    <t>Frenso State (CA)</t>
  </si>
  <si>
    <t>Ugo Amadi</t>
  </si>
  <si>
    <t>Oregon</t>
  </si>
  <si>
    <t>Rodney Anderson</t>
  </si>
  <si>
    <t>Oklahoma</t>
  </si>
  <si>
    <t>RB</t>
  </si>
  <si>
    <t>J.J. Arcega-Whiteside</t>
  </si>
  <si>
    <t>Stanford</t>
  </si>
  <si>
    <t>WR</t>
  </si>
  <si>
    <t>Ryquell Armstead</t>
  </si>
  <si>
    <t>Temple</t>
  </si>
  <si>
    <t>Blessuan Austin</t>
  </si>
  <si>
    <t>Rutgers</t>
  </si>
  <si>
    <t>CB</t>
  </si>
  <si>
    <t>Jake Bailey</t>
  </si>
  <si>
    <t>P</t>
  </si>
  <si>
    <t>Zack Bailey</t>
  </si>
  <si>
    <t>OL</t>
  </si>
  <si>
    <t>Derrick Baity</t>
  </si>
  <si>
    <t>Deandre Baker</t>
  </si>
  <si>
    <t>Georgia</t>
  </si>
  <si>
    <t>Corey Ballentine</t>
  </si>
  <si>
    <t>Washburn (KS)</t>
  </si>
  <si>
    <t>Ben Banogu</t>
  </si>
  <si>
    <t>Texas Christian</t>
  </si>
  <si>
    <t>Alex Barnes</t>
  </si>
  <si>
    <t>Kansas State</t>
  </si>
  <si>
    <t>Alex Bars</t>
  </si>
  <si>
    <t>Notre Dame</t>
  </si>
  <si>
    <t>OG</t>
  </si>
  <si>
    <t>Cody Barton</t>
  </si>
  <si>
    <t>Utah</t>
  </si>
  <si>
    <t>Jackson Barton</t>
  </si>
  <si>
    <t>Ryan Bates</t>
  </si>
  <si>
    <t>Penn State</t>
  </si>
  <si>
    <t>John Battle</t>
  </si>
  <si>
    <t>Louisiana State</t>
  </si>
  <si>
    <t>Terry Beckner</t>
  </si>
  <si>
    <t>DT</t>
  </si>
  <si>
    <t>Mike Bell</t>
  </si>
  <si>
    <t>Beau Benzschawel</t>
  </si>
  <si>
    <t>Wisconsin</t>
  </si>
  <si>
    <t>Marquise Blair</t>
  </si>
  <si>
    <t>Kendall Blanton</t>
  </si>
  <si>
    <t>TE</t>
  </si>
  <si>
    <t>Nick Bosa</t>
  </si>
  <si>
    <t>Ohio State</t>
  </si>
  <si>
    <t>Kris Boyd</t>
  </si>
  <si>
    <t>Texas</t>
  </si>
  <si>
    <t>Miles Boykin</t>
  </si>
  <si>
    <t>Garrett Bradbury</t>
  </si>
  <si>
    <t>North Carolina State</t>
  </si>
  <si>
    <t>C</t>
  </si>
  <si>
    <t>Tyre Brady</t>
  </si>
  <si>
    <t>Marshall (WV)</t>
  </si>
  <si>
    <t>Jordan Brailford</t>
  </si>
  <si>
    <t>Oklahoma State</t>
  </si>
  <si>
    <t>Nick Brossette</t>
  </si>
  <si>
    <t>A.J. Brown</t>
  </si>
  <si>
    <t>Mississippi</t>
  </si>
  <si>
    <t>Blace Brown</t>
  </si>
  <si>
    <t>Troy (AL)</t>
  </si>
  <si>
    <t>Jordan Brown</t>
  </si>
  <si>
    <t>South Dakota State</t>
  </si>
  <si>
    <t>Keenen Brown</t>
  </si>
  <si>
    <t>Texas State</t>
  </si>
  <si>
    <t>Marquise Brown</t>
  </si>
  <si>
    <t>Jake Browning</t>
  </si>
  <si>
    <t>Washington</t>
  </si>
  <si>
    <t>QB</t>
  </si>
  <si>
    <t>Austin Bryant</t>
  </si>
  <si>
    <t>Clemson</t>
  </si>
  <si>
    <t>Isaiah Buggs</t>
  </si>
  <si>
    <t>Alabama</t>
  </si>
  <si>
    <t>Sean Bunting</t>
  </si>
  <si>
    <t>Central Michigan</t>
  </si>
  <si>
    <t>Brian Burns</t>
  </si>
  <si>
    <t>Florida State</t>
  </si>
  <si>
    <t>Ben Burr-Kirven</t>
  </si>
  <si>
    <t>Devin Bush</t>
  </si>
  <si>
    <t>Michigan</t>
  </si>
  <si>
    <t>Emmanuel Butler</t>
  </si>
  <si>
    <t>Northern Arizona</t>
  </si>
  <si>
    <t>Hakeem Butler</t>
  </si>
  <si>
    <t>Iowa State</t>
  </si>
  <si>
    <t>Yodny Cajuste</t>
  </si>
  <si>
    <t>West Virginia</t>
  </si>
  <si>
    <t>Shaq Calhoun</t>
  </si>
  <si>
    <t>Parris Campbell</t>
  </si>
  <si>
    <t>Malik Carney</t>
  </si>
  <si>
    <t>North Carolina</t>
  </si>
  <si>
    <t>Blake Cashman</t>
  </si>
  <si>
    <t>Minnesota</t>
  </si>
  <si>
    <t>Hamp Cheevers</t>
  </si>
  <si>
    <t>Demarcus Christmas</t>
  </si>
  <si>
    <t>L.J. Collier</t>
  </si>
  <si>
    <t>John Cominsky</t>
  </si>
  <si>
    <t>Charleston (WV)</t>
  </si>
  <si>
    <t>Te'Von Coney</t>
  </si>
  <si>
    <t>Ryan Connelly</t>
  </si>
  <si>
    <t>C.J. Conrad</t>
  </si>
  <si>
    <t>Byron Cowart</t>
  </si>
  <si>
    <t>Maryland</t>
  </si>
  <si>
    <t>Jonathan Crawford</t>
  </si>
  <si>
    <t>Indiana</t>
  </si>
  <si>
    <t>Xavier Crawford</t>
  </si>
  <si>
    <t>Maxx Crosby</t>
  </si>
  <si>
    <t>Eastern Michigan</t>
  </si>
  <si>
    <t>Jamal Custis</t>
  </si>
  <si>
    <t>Syracuse</t>
  </si>
  <si>
    <t>Dennis Daley</t>
  </si>
  <si>
    <t>Davante Davis</t>
  </si>
  <si>
    <t>Deshaun Davis</t>
  </si>
  <si>
    <t>Auburn</t>
  </si>
  <si>
    <t>Felton Davis</t>
  </si>
  <si>
    <t>Michigan State</t>
  </si>
  <si>
    <t>Jamal Davis</t>
  </si>
  <si>
    <t>Akron</t>
  </si>
  <si>
    <t>Nate Davis</t>
  </si>
  <si>
    <t>North Carolina Charlotte</t>
  </si>
  <si>
    <t>Ryan Davis</t>
  </si>
  <si>
    <t>Jamel Dean</t>
  </si>
  <si>
    <t>Michael Deiter</t>
  </si>
  <si>
    <t>Lukas Denis</t>
  </si>
  <si>
    <t>Andre Dillard</t>
  </si>
  <si>
    <t>Washington State</t>
  </si>
  <si>
    <t>D'Cota Dixon</t>
  </si>
  <si>
    <t>Johnnie Dixon</t>
  </si>
  <si>
    <t>Tyrel Dodson</t>
  </si>
  <si>
    <t>Greg Dortch</t>
  </si>
  <si>
    <t>Wake Forest</t>
  </si>
  <si>
    <t>Keelan Doss</t>
  </si>
  <si>
    <t>UC-Davis</t>
  </si>
  <si>
    <t>Ashton Dulin</t>
  </si>
  <si>
    <t>Malone (OH)</t>
  </si>
  <si>
    <t>Jovon Durante</t>
  </si>
  <si>
    <t>Chuma Edoga</t>
  </si>
  <si>
    <t>Southern California</t>
  </si>
  <si>
    <t>David Edwards</t>
  </si>
  <si>
    <t>Mike Edwards</t>
  </si>
  <si>
    <t>T.J. Edwards</t>
  </si>
  <si>
    <t>Emeke Egbule</t>
  </si>
  <si>
    <t>Houston</t>
  </si>
  <si>
    <t>Noah Fant</t>
  </si>
  <si>
    <t>Iowa</t>
  </si>
  <si>
    <t>Rashad Fenton</t>
  </si>
  <si>
    <t>Jazz Ferguson</t>
  </si>
  <si>
    <t>Northwestern State (LA)</t>
  </si>
  <si>
    <t>Clelin Ferrell</t>
  </si>
  <si>
    <t>Mark Fields</t>
  </si>
  <si>
    <t>Ryan Finley</t>
  </si>
  <si>
    <t>Nick Fitzgerald</t>
  </si>
  <si>
    <t>Jack Fox</t>
  </si>
  <si>
    <t>Rice (TX)</t>
  </si>
  <si>
    <t>Hjalte Froholdt</t>
  </si>
  <si>
    <t>Arkansas</t>
  </si>
  <si>
    <t>Travis Fulgham</t>
  </si>
  <si>
    <t>Old Dominion (VA)</t>
  </si>
  <si>
    <t>Lamont Gaillard</t>
  </si>
  <si>
    <t>Greg Gaines</t>
  </si>
  <si>
    <t>Malik Gant</t>
  </si>
  <si>
    <t>Chauncey Gardner-Johnson</t>
  </si>
  <si>
    <t>Florida</t>
  </si>
  <si>
    <t>Rashan Gary</t>
  </si>
  <si>
    <t>Myles Gaskin</t>
  </si>
  <si>
    <t>Matt Gay</t>
  </si>
  <si>
    <t>K</t>
  </si>
  <si>
    <t>Zach Gentry</t>
  </si>
  <si>
    <t>Joe Giles-Harris</t>
  </si>
  <si>
    <t>Duke</t>
  </si>
  <si>
    <t>Kevin Givens</t>
  </si>
  <si>
    <t>Dan Godsil</t>
  </si>
  <si>
    <t>LS</t>
  </si>
  <si>
    <t>Terry Godwin</t>
  </si>
  <si>
    <t>Carl Granderson</t>
  </si>
  <si>
    <t>Wyoming</t>
  </si>
  <si>
    <t>Gerri Green</t>
  </si>
  <si>
    <t>Ethan Greenidge</t>
  </si>
  <si>
    <t>Villanova</t>
  </si>
  <si>
    <t>Dre Greenlaw</t>
  </si>
  <si>
    <t>Will Grier</t>
  </si>
  <si>
    <t>Porter Gustin</t>
  </si>
  <si>
    <t>Emanuel Hall</t>
  </si>
  <si>
    <t>Nate Hall</t>
  </si>
  <si>
    <t>Northwestern</t>
  </si>
  <si>
    <t>Terez Hall</t>
  </si>
  <si>
    <t>Saquan Hampton</t>
  </si>
  <si>
    <t>Terrill Hanks</t>
  </si>
  <si>
    <t>New Mexico State</t>
  </si>
  <si>
    <t>Chase Hansen</t>
  </si>
  <si>
    <t>Mecole Hardman</t>
  </si>
  <si>
    <t>Kelvin Harmon</t>
  </si>
  <si>
    <t>Damien Harris</t>
  </si>
  <si>
    <t>Will Harris</t>
  </si>
  <si>
    <t>N'Keal Harry</t>
  </si>
  <si>
    <t>Arizona State</t>
  </si>
  <si>
    <t>Montre Hartage</t>
  </si>
  <si>
    <t>Dwayne Haskins</t>
  </si>
  <si>
    <t>Phil Haynes</t>
  </si>
  <si>
    <t>Daniel Helm</t>
  </si>
  <si>
    <t>Darrell Henderson</t>
  </si>
  <si>
    <t>Memphis</t>
  </si>
  <si>
    <t>Nate Herbig</t>
  </si>
  <si>
    <t>Karan Higdon</t>
  </si>
  <si>
    <t>Justice Hill</t>
  </si>
  <si>
    <t>Trysten Hill</t>
  </si>
  <si>
    <t>Central Florida</t>
  </si>
  <si>
    <t>T.J. Hockenson</t>
  </si>
  <si>
    <t>Alijah Holder</t>
  </si>
  <si>
    <t>Justin Hollins</t>
  </si>
  <si>
    <t>Elijah Holyfield</t>
  </si>
  <si>
    <t>Travis Homer</t>
  </si>
  <si>
    <t>Miami (FL)</t>
  </si>
  <si>
    <t>Amani Hooker</t>
  </si>
  <si>
    <t>Albert Huggins</t>
  </si>
  <si>
    <t>Lil'Jordan Humphrey</t>
  </si>
  <si>
    <t>Jalen Hurd</t>
  </si>
  <si>
    <t>Baylor</t>
  </si>
  <si>
    <t>Alec Ingold</t>
  </si>
  <si>
    <t>FB</t>
  </si>
  <si>
    <t>Andy Isabella</t>
  </si>
  <si>
    <t>Massachusetts</t>
  </si>
  <si>
    <t>Martez Ivey</t>
  </si>
  <si>
    <t>Joe Jackson</t>
  </si>
  <si>
    <t>Mike Jackson</t>
  </si>
  <si>
    <t>Tyree Jackson</t>
  </si>
  <si>
    <t>Buffalo</t>
  </si>
  <si>
    <t>Josh Jacobs</t>
  </si>
  <si>
    <t>CeCe Jefferson</t>
  </si>
  <si>
    <t>Jalen Jelks</t>
  </si>
  <si>
    <t>Elgton Jenkins</t>
  </si>
  <si>
    <t>Gary Jennings</t>
  </si>
  <si>
    <t>Anthony Johnson</t>
  </si>
  <si>
    <t>Darryl Johnson</t>
  </si>
  <si>
    <t>North Carolina A&amp;T</t>
  </si>
  <si>
    <t>Diontae Johnson</t>
  </si>
  <si>
    <t>Toledo</t>
  </si>
  <si>
    <t>Fred Johnson</t>
  </si>
  <si>
    <t>Gary Johnson</t>
  </si>
  <si>
    <t>Isaiah Johnson</t>
  </si>
  <si>
    <t>Jaquan Johnson</t>
  </si>
  <si>
    <t>KeeSean Johnson</t>
  </si>
  <si>
    <t>Lonnie Johnson</t>
  </si>
  <si>
    <t>Daniel Jones</t>
  </si>
  <si>
    <t>Dre'Mont Jones</t>
  </si>
  <si>
    <t>Jordan Jones</t>
  </si>
  <si>
    <t>Kendall Joseph</t>
  </si>
  <si>
    <t>Vosean Joseph</t>
  </si>
  <si>
    <t>Kingsley Keke</t>
  </si>
  <si>
    <t>Dawson Knox</t>
  </si>
  <si>
    <t>Tre Lamar</t>
  </si>
  <si>
    <t>Dexter Lawrence</t>
  </si>
  <si>
    <t>Justin Layne</t>
  </si>
  <si>
    <t>Jonathan Ledbetter</t>
  </si>
  <si>
    <t>Iman Lewis-Marshall</t>
  </si>
  <si>
    <t>Chris Lindstrom</t>
  </si>
  <si>
    <t>Drew Lock</t>
  </si>
  <si>
    <t>David Long</t>
  </si>
  <si>
    <t>Jonathan Love</t>
  </si>
  <si>
    <t>Julian Love</t>
  </si>
  <si>
    <t>Alize Mack</t>
  </si>
  <si>
    <t>Daylon Mack</t>
  </si>
  <si>
    <t>Alexander Mattison</t>
  </si>
  <si>
    <t>Boise State</t>
  </si>
  <si>
    <t>Erik McCoy</t>
  </si>
  <si>
    <t>Connor McGovern</t>
  </si>
  <si>
    <t>Mark McLaurin</t>
  </si>
  <si>
    <t>Trace McSorley</t>
  </si>
  <si>
    <t>Christian Miller</t>
  </si>
  <si>
    <t>Jordan Miller</t>
  </si>
  <si>
    <t>Shareef Miller</t>
  </si>
  <si>
    <t>Gardner Minshew</t>
  </si>
  <si>
    <t>David Montgomery</t>
  </si>
  <si>
    <t>Jalin Moore</t>
  </si>
  <si>
    <t>Appalachian State (NC)</t>
  </si>
  <si>
    <t>Foster Moreau</t>
  </si>
  <si>
    <t>Trayvon Mullen</t>
  </si>
  <si>
    <t>Byron Murphy</t>
  </si>
  <si>
    <t>Kyler Murray</t>
  </si>
  <si>
    <t>Isaac Nauta</t>
  </si>
  <si>
    <t>Anthony Nelson</t>
  </si>
  <si>
    <t>Bobby Okereke</t>
  </si>
  <si>
    <t>Ed Oliver</t>
  </si>
  <si>
    <t>Josh Oliver</t>
  </si>
  <si>
    <t>San Jose State</t>
  </si>
  <si>
    <t>Qadree Ollison</t>
  </si>
  <si>
    <t>Pittsburgh</t>
  </si>
  <si>
    <t>Charles Omenihu</t>
  </si>
  <si>
    <t>Iosua Opeta</t>
  </si>
  <si>
    <t>Weber State (UT)</t>
  </si>
  <si>
    <t>Amani Oruwariye</t>
  </si>
  <si>
    <t>Javon Patterson</t>
  </si>
  <si>
    <t>Jamal Peters</t>
  </si>
  <si>
    <t>Jachai Polite</t>
  </si>
  <si>
    <t>Tony Pollard</t>
  </si>
  <si>
    <t>Ben Powers</t>
  </si>
  <si>
    <t>Germaine Pratt</t>
  </si>
  <si>
    <t>Ryan Pulley</t>
  </si>
  <si>
    <t>Taylor Rapp</t>
  </si>
  <si>
    <t>Wyatt Ray</t>
  </si>
  <si>
    <t>Dax Raymond</t>
  </si>
  <si>
    <t>Utah State</t>
  </si>
  <si>
    <t>Sheldrick Redwine</t>
  </si>
  <si>
    <t>Dontavius Russell</t>
  </si>
  <si>
    <t>Brett Rypien</t>
  </si>
  <si>
    <t>Drew Sample</t>
  </si>
  <si>
    <t>Miles Sanders</t>
  </si>
  <si>
    <t>Khalen Saunders</t>
  </si>
  <si>
    <t>Western Illinois</t>
  </si>
  <si>
    <t>Darnell Savage</t>
  </si>
  <si>
    <t>Jordan Scarlett</t>
  </si>
  <si>
    <t>LJ Scott</t>
  </si>
  <si>
    <t>Austin Seibert</t>
  </si>
  <si>
    <t>Kendall Sheffield</t>
  </si>
  <si>
    <t>Kyle Shurmur</t>
  </si>
  <si>
    <t>Vanderbilt</t>
  </si>
  <si>
    <t>Devin Singletary</t>
  </si>
  <si>
    <t>Chris Slayton</t>
  </si>
  <si>
    <t>Cameron Smith</t>
  </si>
  <si>
    <t>Irv Smith</t>
  </si>
  <si>
    <t>Kaden Smith</t>
  </si>
  <si>
    <t>Sutton Smith</t>
  </si>
  <si>
    <t>Northern Illinois</t>
  </si>
  <si>
    <t>Benny Snell</t>
  </si>
  <si>
    <t>Jace Sternberger</t>
  </si>
  <si>
    <t>Easton Stick</t>
  </si>
  <si>
    <t>North Dakota State</t>
  </si>
  <si>
    <t>Jarrett Stidham</t>
  </si>
  <si>
    <t>Montez Sweat</t>
  </si>
  <si>
    <t>Thomas Sweeney</t>
  </si>
  <si>
    <t>Jordan Ta'amu-Perifanos</t>
  </si>
  <si>
    <t>Trevon Tate</t>
  </si>
  <si>
    <t>Marvell Tell</t>
  </si>
  <si>
    <t>Deionte Thompson</t>
  </si>
  <si>
    <t>Juan Thornhill</t>
  </si>
  <si>
    <t>Virginia</t>
  </si>
  <si>
    <t>Clayton Thorson</t>
  </si>
  <si>
    <t>Jerry Tillery</t>
  </si>
  <si>
    <t>Cole Tracy</t>
  </si>
  <si>
    <t>D'Andre Walker</t>
  </si>
  <si>
    <t>Kahale Warring</t>
  </si>
  <si>
    <t>San Diego State</t>
  </si>
  <si>
    <t>Armon Watts</t>
  </si>
  <si>
    <t>Mike Weber</t>
  </si>
  <si>
    <t>Trevon Wesco</t>
  </si>
  <si>
    <t>Darius West</t>
  </si>
  <si>
    <t>Dexter Williams</t>
  </si>
  <si>
    <t>James Williams</t>
  </si>
  <si>
    <t>Trayveon Williams</t>
  </si>
  <si>
    <t>Khari Willis</t>
  </si>
  <si>
    <t>Caleb Wilson</t>
  </si>
  <si>
    <t>UCLA</t>
  </si>
  <si>
    <t>Donovan Wilson</t>
  </si>
  <si>
    <t>Andrew Wingard</t>
  </si>
  <si>
    <t>Chase Winovich</t>
  </si>
  <si>
    <t>Mitch Wishnowsky</t>
  </si>
  <si>
    <t>Zedrick Woods</t>
  </si>
  <si>
    <t>Evan Worthington</t>
  </si>
  <si>
    <t>Colorado</t>
  </si>
  <si>
    <t>Oshane Ximines</t>
  </si>
  <si>
    <t>IDEAL</t>
  </si>
  <si>
    <t>3 Cone</t>
  </si>
  <si>
    <t>Height (in)</t>
  </si>
  <si>
    <t>Weight (lbs)</t>
  </si>
  <si>
    <t>Hand Size (in)</t>
  </si>
  <si>
    <t>Arm Length (in)</t>
  </si>
  <si>
    <t>40 Yard</t>
  </si>
  <si>
    <t>Vert Leap (in)</t>
  </si>
  <si>
    <t>Broad Jump (in)</t>
  </si>
  <si>
    <t>New Score</t>
  </si>
  <si>
    <t>BAD</t>
  </si>
  <si>
    <t>Combine Averages Top</t>
  </si>
  <si>
    <t>Combine Averages Bottom</t>
  </si>
  <si>
    <t>Percentage Change</t>
  </si>
  <si>
    <t>Weights</t>
  </si>
  <si>
    <t>Tight Ends</t>
  </si>
  <si>
    <t>Defensive Tackles</t>
  </si>
  <si>
    <t>Defensive Backs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</si>
</sst>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000"/>
    <numFmt numFmtId="167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13" xfId="0" applyBorder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0" fontId="0" fillId="0" borderId="0" xfId="0" applyNumberFormat="1" applyBorder="1"/>
    <xf numFmtId="10" fontId="0" fillId="0" borderId="13" xfId="0" applyNumberFormat="1" applyBorder="1"/>
    <xf numFmtId="0" fontId="16" fillId="0" borderId="13" xfId="0" applyFont="1" applyBorder="1"/>
    <xf numFmtId="167" fontId="0" fillId="0" borderId="13" xfId="0" applyNumberFormat="1" applyBorder="1"/>
    <xf numFmtId="10" fontId="0" fillId="0" borderId="15" xfId="0" applyNumberFormat="1" applyBorder="1"/>
    <xf numFmtId="10" fontId="0" fillId="0" borderId="14" xfId="0" applyNumberFormat="1" applyBorder="1"/>
    <xf numFmtId="0" fontId="0" fillId="0" borderId="0" xfId="0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07A8C47-F499-4149-974B-4EED14E65F4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topLeftCell="C3" workbookViewId="0">
      <selection activeCell="J35" sqref="J6:J35"/>
    </sheetView>
  </sheetViews>
  <sheetFormatPr defaultRowHeight="15" x14ac:dyDescent="0.25"/>
  <cols>
    <col min="1" max="1" width="5" bestFit="1" customWidth="1"/>
    <col min="2" max="2" width="25.7109375" bestFit="1" customWidth="1"/>
    <col min="3" max="3" width="23" bestFit="1" customWidth="1"/>
    <col min="4" max="4" width="4.5703125" bestFit="1" customWidth="1"/>
    <col min="5" max="5" width="10.42578125" bestFit="1" customWidth="1"/>
    <col min="6" max="6" width="11.85546875" bestFit="1" customWidth="1"/>
    <col min="7" max="7" width="13.28515625" bestFit="1" customWidth="1"/>
    <col min="8" max="8" width="14.85546875" bestFit="1" customWidth="1"/>
    <col min="9" max="9" width="10.140625" bestFit="1" customWidth="1"/>
    <col min="10" max="10" width="7.28515625" bestFit="1" customWidth="1"/>
    <col min="11" max="11" width="11.5703125" bestFit="1" customWidth="1"/>
    <col min="12" max="12" width="13.140625" bestFit="1" customWidth="1"/>
    <col min="13" max="13" width="15" bestFit="1" customWidth="1"/>
    <col min="14" max="14" width="7.42578125" bestFit="1" customWidth="1"/>
    <col min="15" max="15" width="6.42578125" customWidth="1"/>
    <col min="16" max="16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2019</v>
      </c>
      <c r="B2" t="s">
        <v>90</v>
      </c>
      <c r="C2" t="s">
        <v>91</v>
      </c>
      <c r="D2" t="s">
        <v>92</v>
      </c>
      <c r="E2">
        <v>75</v>
      </c>
      <c r="F2">
        <v>306</v>
      </c>
      <c r="G2">
        <v>10.5</v>
      </c>
      <c r="H2">
        <v>31.75</v>
      </c>
      <c r="J2">
        <v>4.92</v>
      </c>
      <c r="K2">
        <v>34</v>
      </c>
      <c r="L2">
        <v>31</v>
      </c>
      <c r="M2">
        <v>104</v>
      </c>
      <c r="N2">
        <v>7.41</v>
      </c>
      <c r="O2">
        <v>4.53</v>
      </c>
    </row>
    <row r="3" spans="1:16" x14ac:dyDescent="0.25">
      <c r="A3">
        <v>2019</v>
      </c>
      <c r="B3" t="s">
        <v>198</v>
      </c>
      <c r="C3" t="s">
        <v>60</v>
      </c>
      <c r="D3" t="s">
        <v>92</v>
      </c>
      <c r="E3">
        <v>75</v>
      </c>
      <c r="F3">
        <v>305</v>
      </c>
      <c r="G3">
        <v>10.38</v>
      </c>
      <c r="H3">
        <v>33.5</v>
      </c>
      <c r="J3">
        <v>9.99</v>
      </c>
      <c r="N3">
        <v>9.99</v>
      </c>
      <c r="O3">
        <v>9.99</v>
      </c>
    </row>
    <row r="4" spans="1:16" x14ac:dyDescent="0.25">
      <c r="A4">
        <v>2019</v>
      </c>
      <c r="B4" t="s">
        <v>304</v>
      </c>
      <c r="C4" t="s">
        <v>28</v>
      </c>
      <c r="D4" t="s">
        <v>92</v>
      </c>
      <c r="E4">
        <v>76</v>
      </c>
      <c r="F4">
        <v>303</v>
      </c>
      <c r="G4">
        <v>9.6300000000000008</v>
      </c>
      <c r="H4">
        <v>33</v>
      </c>
      <c r="J4">
        <v>4.8899999999999997</v>
      </c>
      <c r="K4">
        <v>29</v>
      </c>
      <c r="L4">
        <v>31</v>
      </c>
      <c r="M4">
        <v>107</v>
      </c>
      <c r="N4">
        <v>8.2799999999999994</v>
      </c>
      <c r="O4">
        <v>4.62</v>
      </c>
    </row>
    <row r="5" spans="1:16" x14ac:dyDescent="0.25">
      <c r="A5">
        <v>2019</v>
      </c>
      <c r="B5" t="s">
        <v>331</v>
      </c>
      <c r="C5" t="s">
        <v>99</v>
      </c>
      <c r="D5" t="s">
        <v>92</v>
      </c>
      <c r="E5">
        <v>75</v>
      </c>
      <c r="F5">
        <v>307</v>
      </c>
      <c r="G5">
        <v>9</v>
      </c>
      <c r="H5">
        <v>32.5</v>
      </c>
      <c r="J5">
        <v>5.13</v>
      </c>
      <c r="K5">
        <v>27</v>
      </c>
      <c r="L5">
        <v>27.5</v>
      </c>
      <c r="M5">
        <v>98</v>
      </c>
      <c r="N5">
        <v>7.72</v>
      </c>
      <c r="O5">
        <v>4.78</v>
      </c>
    </row>
    <row r="6" spans="1:16" x14ac:dyDescent="0.25">
      <c r="A6">
        <v>2019</v>
      </c>
      <c r="B6" t="s">
        <v>297</v>
      </c>
      <c r="C6" t="s">
        <v>120</v>
      </c>
      <c r="D6" t="s">
        <v>53</v>
      </c>
      <c r="E6">
        <v>71</v>
      </c>
      <c r="F6">
        <v>196</v>
      </c>
      <c r="G6">
        <v>9.6300000000000008</v>
      </c>
      <c r="H6">
        <v>30.88</v>
      </c>
      <c r="J6">
        <v>4.45</v>
      </c>
      <c r="K6">
        <v>15</v>
      </c>
      <c r="L6">
        <v>39.5</v>
      </c>
      <c r="M6">
        <v>120</v>
      </c>
      <c r="N6">
        <v>6.45</v>
      </c>
      <c r="O6">
        <v>3.97</v>
      </c>
    </row>
    <row r="7" spans="1:16" x14ac:dyDescent="0.25">
      <c r="A7">
        <v>2019</v>
      </c>
      <c r="B7" t="s">
        <v>279</v>
      </c>
      <c r="C7" t="s">
        <v>182</v>
      </c>
      <c r="D7" t="s">
        <v>53</v>
      </c>
      <c r="E7">
        <v>74</v>
      </c>
      <c r="F7">
        <v>208</v>
      </c>
      <c r="G7">
        <v>8.75</v>
      </c>
      <c r="H7">
        <v>33</v>
      </c>
      <c r="J7">
        <v>4.4000000000000004</v>
      </c>
      <c r="L7">
        <v>36.5</v>
      </c>
      <c r="M7">
        <v>133</v>
      </c>
      <c r="N7">
        <v>6.81</v>
      </c>
      <c r="O7">
        <v>4.0599999999999996</v>
      </c>
    </row>
    <row r="8" spans="1:16" x14ac:dyDescent="0.25">
      <c r="A8">
        <v>2019</v>
      </c>
      <c r="B8" t="s">
        <v>236</v>
      </c>
      <c r="C8" t="s">
        <v>224</v>
      </c>
      <c r="D8" t="s">
        <v>53</v>
      </c>
      <c r="E8">
        <v>71</v>
      </c>
      <c r="F8">
        <v>190</v>
      </c>
      <c r="G8">
        <v>9</v>
      </c>
      <c r="H8">
        <v>31.75</v>
      </c>
      <c r="J8">
        <v>4.68</v>
      </c>
      <c r="K8">
        <v>9</v>
      </c>
      <c r="L8">
        <v>34.5</v>
      </c>
      <c r="M8">
        <v>123</v>
      </c>
      <c r="N8">
        <v>6.95</v>
      </c>
      <c r="O8">
        <v>4.08</v>
      </c>
      <c r="P8">
        <v>11.5</v>
      </c>
    </row>
    <row r="9" spans="1:16" x14ac:dyDescent="0.25">
      <c r="A9">
        <v>2019</v>
      </c>
      <c r="B9" t="s">
        <v>87</v>
      </c>
      <c r="C9" t="s">
        <v>88</v>
      </c>
      <c r="D9" t="s">
        <v>53</v>
      </c>
      <c r="E9">
        <v>71</v>
      </c>
      <c r="F9">
        <v>201</v>
      </c>
      <c r="G9">
        <v>9</v>
      </c>
      <c r="H9">
        <v>30.75</v>
      </c>
      <c r="J9">
        <v>4.45</v>
      </c>
      <c r="K9">
        <v>19</v>
      </c>
      <c r="L9">
        <v>36.5</v>
      </c>
      <c r="M9">
        <v>127</v>
      </c>
      <c r="N9">
        <v>6.94</v>
      </c>
      <c r="O9">
        <v>4.08</v>
      </c>
    </row>
    <row r="10" spans="1:16" x14ac:dyDescent="0.25">
      <c r="A10">
        <v>2019</v>
      </c>
      <c r="B10" t="s">
        <v>292</v>
      </c>
      <c r="C10" t="s">
        <v>155</v>
      </c>
      <c r="D10" t="s">
        <v>53</v>
      </c>
      <c r="E10">
        <v>74</v>
      </c>
      <c r="F10">
        <v>192</v>
      </c>
      <c r="G10">
        <v>9.25</v>
      </c>
      <c r="H10">
        <v>33</v>
      </c>
      <c r="J10">
        <v>4.5</v>
      </c>
      <c r="L10">
        <v>37.5</v>
      </c>
      <c r="M10">
        <v>134</v>
      </c>
      <c r="N10">
        <v>6.9</v>
      </c>
      <c r="O10">
        <v>4.09</v>
      </c>
    </row>
    <row r="11" spans="1:16" x14ac:dyDescent="0.25">
      <c r="A11">
        <v>2019</v>
      </c>
      <c r="B11" t="s">
        <v>282</v>
      </c>
      <c r="C11" t="s">
        <v>32</v>
      </c>
      <c r="D11" t="s">
        <v>53</v>
      </c>
      <c r="E11">
        <v>74</v>
      </c>
      <c r="F11">
        <v>213</v>
      </c>
      <c r="G11">
        <v>9.1300000000000008</v>
      </c>
      <c r="H11">
        <v>32.630000000000003</v>
      </c>
      <c r="J11">
        <v>4.5199999999999996</v>
      </c>
      <c r="K11">
        <v>15</v>
      </c>
      <c r="L11">
        <v>38</v>
      </c>
      <c r="M11">
        <v>129</v>
      </c>
      <c r="N11">
        <v>7.01</v>
      </c>
      <c r="O11">
        <v>4.0999999999999996</v>
      </c>
    </row>
    <row r="12" spans="1:16" x14ac:dyDescent="0.25">
      <c r="A12">
        <v>2019</v>
      </c>
      <c r="B12" t="s">
        <v>299</v>
      </c>
      <c r="C12" t="s">
        <v>68</v>
      </c>
      <c r="D12" t="s">
        <v>53</v>
      </c>
      <c r="E12">
        <v>71</v>
      </c>
      <c r="F12">
        <v>195</v>
      </c>
      <c r="G12">
        <v>9</v>
      </c>
      <c r="H12">
        <v>31.75</v>
      </c>
      <c r="J12">
        <v>4.54</v>
      </c>
      <c r="K12">
        <v>14</v>
      </c>
      <c r="L12">
        <v>36</v>
      </c>
      <c r="M12">
        <v>121</v>
      </c>
      <c r="N12">
        <v>6.72</v>
      </c>
      <c r="O12">
        <v>4.0999999999999996</v>
      </c>
    </row>
    <row r="13" spans="1:16" x14ac:dyDescent="0.25">
      <c r="A13">
        <v>2019</v>
      </c>
      <c r="B13" t="s">
        <v>264</v>
      </c>
      <c r="C13" t="s">
        <v>252</v>
      </c>
      <c r="D13" t="s">
        <v>53</v>
      </c>
      <c r="E13">
        <v>73</v>
      </c>
      <c r="F13">
        <v>210</v>
      </c>
      <c r="G13">
        <v>9.75</v>
      </c>
      <c r="H13">
        <v>32.5</v>
      </c>
      <c r="J13">
        <v>4.45</v>
      </c>
      <c r="K13">
        <v>13</v>
      </c>
      <c r="L13">
        <v>40.5</v>
      </c>
      <c r="M13">
        <v>130</v>
      </c>
      <c r="N13">
        <v>7.12</v>
      </c>
      <c r="O13">
        <v>4.12</v>
      </c>
    </row>
    <row r="14" spans="1:16" x14ac:dyDescent="0.25">
      <c r="A14">
        <v>2019</v>
      </c>
      <c r="B14" t="s">
        <v>61</v>
      </c>
      <c r="C14" t="s">
        <v>62</v>
      </c>
      <c r="D14" t="s">
        <v>53</v>
      </c>
      <c r="E14">
        <v>71</v>
      </c>
      <c r="F14">
        <v>196</v>
      </c>
      <c r="G14">
        <v>9.5</v>
      </c>
      <c r="H14">
        <v>31.63</v>
      </c>
      <c r="J14">
        <v>4.47</v>
      </c>
      <c r="K14">
        <v>15</v>
      </c>
      <c r="L14">
        <v>39.5</v>
      </c>
      <c r="M14">
        <v>135</v>
      </c>
      <c r="N14">
        <v>6.82</v>
      </c>
      <c r="O14">
        <v>4.1399999999999997</v>
      </c>
    </row>
    <row r="15" spans="1:16" x14ac:dyDescent="0.25">
      <c r="A15">
        <v>2019</v>
      </c>
      <c r="B15" t="s">
        <v>151</v>
      </c>
      <c r="C15" t="s">
        <v>88</v>
      </c>
      <c r="D15" t="s">
        <v>53</v>
      </c>
      <c r="E15">
        <v>74</v>
      </c>
      <c r="F15">
        <v>202</v>
      </c>
      <c r="G15">
        <v>9.75</v>
      </c>
      <c r="H15">
        <v>31.38</v>
      </c>
      <c r="J15">
        <v>4.57</v>
      </c>
      <c r="K15">
        <v>14</v>
      </c>
      <c r="L15">
        <v>37</v>
      </c>
      <c r="M15">
        <v>125</v>
      </c>
      <c r="N15">
        <v>6.76</v>
      </c>
      <c r="O15">
        <v>4.1500000000000004</v>
      </c>
    </row>
    <row r="16" spans="1:16" x14ac:dyDescent="0.25">
      <c r="A16">
        <v>2019</v>
      </c>
      <c r="B16" t="s">
        <v>248</v>
      </c>
      <c r="C16" t="s">
        <v>47</v>
      </c>
      <c r="D16" t="s">
        <v>53</v>
      </c>
      <c r="E16">
        <v>73</v>
      </c>
      <c r="F16">
        <v>191</v>
      </c>
      <c r="G16">
        <v>9.5</v>
      </c>
      <c r="H16">
        <v>32.5</v>
      </c>
      <c r="J16">
        <v>4.5999999999999996</v>
      </c>
      <c r="K16">
        <v>9</v>
      </c>
      <c r="L16">
        <v>36</v>
      </c>
      <c r="M16">
        <v>121</v>
      </c>
      <c r="N16">
        <v>6.7</v>
      </c>
      <c r="O16">
        <v>4.1500000000000004</v>
      </c>
    </row>
    <row r="17" spans="1:15" x14ac:dyDescent="0.25">
      <c r="A17">
        <v>2019</v>
      </c>
      <c r="B17" t="s">
        <v>330</v>
      </c>
      <c r="C17" t="s">
        <v>74</v>
      </c>
      <c r="D17" t="s">
        <v>53</v>
      </c>
      <c r="E17">
        <v>74</v>
      </c>
      <c r="F17">
        <v>205</v>
      </c>
      <c r="G17">
        <v>9</v>
      </c>
      <c r="H17">
        <v>31.38</v>
      </c>
      <c r="J17">
        <v>4.47</v>
      </c>
      <c r="K17">
        <v>17</v>
      </c>
      <c r="L17">
        <v>36.5</v>
      </c>
      <c r="M17">
        <v>120</v>
      </c>
      <c r="N17">
        <v>6.82</v>
      </c>
      <c r="O17">
        <v>4.16</v>
      </c>
    </row>
    <row r="18" spans="1:15" x14ac:dyDescent="0.25">
      <c r="A18">
        <v>2019</v>
      </c>
      <c r="B18" t="s">
        <v>161</v>
      </c>
      <c r="C18" t="s">
        <v>153</v>
      </c>
      <c r="D18" t="s">
        <v>53</v>
      </c>
      <c r="E18">
        <v>73</v>
      </c>
      <c r="F18">
        <v>206</v>
      </c>
      <c r="G18">
        <v>9.1300000000000008</v>
      </c>
      <c r="H18">
        <v>31.75</v>
      </c>
      <c r="J18">
        <v>4.3</v>
      </c>
      <c r="K18">
        <v>16</v>
      </c>
      <c r="L18">
        <v>41</v>
      </c>
      <c r="M18">
        <v>130</v>
      </c>
      <c r="N18">
        <v>7.02</v>
      </c>
      <c r="O18">
        <v>4.1900000000000004</v>
      </c>
    </row>
    <row r="19" spans="1:15" x14ac:dyDescent="0.25">
      <c r="A19">
        <v>2019</v>
      </c>
      <c r="B19" t="s">
        <v>100</v>
      </c>
      <c r="C19" t="s">
        <v>101</v>
      </c>
      <c r="D19" t="s">
        <v>53</v>
      </c>
      <c r="E19">
        <v>72</v>
      </c>
      <c r="F19">
        <v>194</v>
      </c>
      <c r="G19">
        <v>9.75</v>
      </c>
      <c r="H19">
        <v>32</v>
      </c>
      <c r="J19">
        <v>4.75</v>
      </c>
      <c r="K19">
        <v>14</v>
      </c>
      <c r="M19">
        <v>126</v>
      </c>
      <c r="N19">
        <v>7.33</v>
      </c>
      <c r="O19">
        <v>4.22</v>
      </c>
    </row>
    <row r="20" spans="1:15" x14ac:dyDescent="0.25">
      <c r="A20">
        <v>2019</v>
      </c>
      <c r="B20" t="s">
        <v>185</v>
      </c>
      <c r="C20" t="s">
        <v>38</v>
      </c>
      <c r="D20" t="s">
        <v>53</v>
      </c>
      <c r="E20">
        <v>71</v>
      </c>
      <c r="F20">
        <v>193</v>
      </c>
      <c r="G20">
        <v>8.75</v>
      </c>
      <c r="H20">
        <v>30.38</v>
      </c>
      <c r="J20">
        <v>4.5199999999999996</v>
      </c>
      <c r="K20">
        <v>12</v>
      </c>
      <c r="L20">
        <v>34</v>
      </c>
      <c r="M20">
        <v>117</v>
      </c>
      <c r="O20">
        <v>4.25</v>
      </c>
    </row>
    <row r="21" spans="1:15" x14ac:dyDescent="0.25">
      <c r="A21">
        <v>2019</v>
      </c>
      <c r="B21" t="s">
        <v>133</v>
      </c>
      <c r="C21" t="s">
        <v>35</v>
      </c>
      <c r="D21" t="s">
        <v>53</v>
      </c>
      <c r="E21">
        <v>69</v>
      </c>
      <c r="F21">
        <v>169</v>
      </c>
      <c r="G21">
        <v>8.6300000000000008</v>
      </c>
      <c r="H21">
        <v>30.5</v>
      </c>
      <c r="J21">
        <v>4.5199999999999996</v>
      </c>
      <c r="K21">
        <v>8</v>
      </c>
      <c r="L21">
        <v>39</v>
      </c>
      <c r="M21">
        <v>122</v>
      </c>
      <c r="N21">
        <v>6.96</v>
      </c>
      <c r="O21">
        <v>4.25</v>
      </c>
    </row>
    <row r="22" spans="1:15" x14ac:dyDescent="0.25">
      <c r="A22">
        <v>2019</v>
      </c>
      <c r="B22" t="s">
        <v>58</v>
      </c>
      <c r="C22" t="s">
        <v>32</v>
      </c>
      <c r="D22" t="s">
        <v>53</v>
      </c>
      <c r="E22">
        <v>74</v>
      </c>
      <c r="F22">
        <v>197</v>
      </c>
      <c r="G22">
        <v>8.6300000000000008</v>
      </c>
      <c r="H22">
        <v>31.5</v>
      </c>
      <c r="K22">
        <v>10</v>
      </c>
      <c r="L22">
        <v>38.5</v>
      </c>
      <c r="M22">
        <v>127</v>
      </c>
      <c r="N22">
        <v>7.06</v>
      </c>
      <c r="O22">
        <v>4.3099999999999996</v>
      </c>
    </row>
    <row r="23" spans="1:15" x14ac:dyDescent="0.25">
      <c r="A23">
        <v>2019</v>
      </c>
      <c r="B23" t="s">
        <v>59</v>
      </c>
      <c r="C23" t="s">
        <v>60</v>
      </c>
      <c r="D23" t="s">
        <v>53</v>
      </c>
      <c r="E23">
        <v>71</v>
      </c>
      <c r="F23">
        <v>193</v>
      </c>
      <c r="G23">
        <v>9</v>
      </c>
      <c r="H23">
        <v>32</v>
      </c>
      <c r="J23">
        <v>4.5199999999999996</v>
      </c>
      <c r="K23">
        <v>14</v>
      </c>
      <c r="M23">
        <v>118</v>
      </c>
    </row>
    <row r="24" spans="1:15" x14ac:dyDescent="0.25">
      <c r="A24">
        <v>2019</v>
      </c>
      <c r="B24" t="s">
        <v>294</v>
      </c>
      <c r="C24" t="s">
        <v>177</v>
      </c>
      <c r="D24" t="s">
        <v>53</v>
      </c>
      <c r="E24">
        <v>73</v>
      </c>
      <c r="F24">
        <v>207</v>
      </c>
      <c r="G24">
        <v>9.5</v>
      </c>
      <c r="H24">
        <v>30.38</v>
      </c>
      <c r="J24">
        <v>4.53</v>
      </c>
      <c r="K24">
        <v>16</v>
      </c>
    </row>
    <row r="25" spans="1:15" x14ac:dyDescent="0.25">
      <c r="A25">
        <v>2019</v>
      </c>
      <c r="B25" t="s">
        <v>332</v>
      </c>
      <c r="C25" t="s">
        <v>17</v>
      </c>
      <c r="D25" t="s">
        <v>53</v>
      </c>
      <c r="E25">
        <v>74</v>
      </c>
      <c r="F25">
        <v>218</v>
      </c>
      <c r="G25">
        <v>9.75</v>
      </c>
      <c r="H25">
        <v>32.380000000000003</v>
      </c>
      <c r="J25">
        <v>4.63</v>
      </c>
    </row>
    <row r="26" spans="1:15" x14ac:dyDescent="0.25">
      <c r="A26">
        <v>2019</v>
      </c>
      <c r="B26" t="s">
        <v>102</v>
      </c>
      <c r="C26" t="s">
        <v>103</v>
      </c>
      <c r="D26" t="s">
        <v>53</v>
      </c>
      <c r="E26">
        <v>72</v>
      </c>
      <c r="F26">
        <v>201</v>
      </c>
      <c r="G26">
        <v>9.6300000000000008</v>
      </c>
      <c r="H26">
        <v>30.5</v>
      </c>
      <c r="J26">
        <v>4.51</v>
      </c>
      <c r="K26">
        <v>13</v>
      </c>
      <c r="L26">
        <v>39.5</v>
      </c>
      <c r="M26">
        <v>128</v>
      </c>
    </row>
    <row r="27" spans="1:15" x14ac:dyDescent="0.25">
      <c r="A27">
        <v>2019</v>
      </c>
      <c r="B27" t="s">
        <v>309</v>
      </c>
      <c r="C27" t="s">
        <v>108</v>
      </c>
      <c r="D27" t="s">
        <v>53</v>
      </c>
      <c r="E27">
        <v>73</v>
      </c>
      <c r="F27">
        <v>186</v>
      </c>
      <c r="G27">
        <v>9.6300000000000008</v>
      </c>
      <c r="H27">
        <v>32.880000000000003</v>
      </c>
      <c r="J27">
        <v>4.49</v>
      </c>
      <c r="K27">
        <v>6</v>
      </c>
      <c r="L27">
        <v>37</v>
      </c>
      <c r="M27">
        <v>125</v>
      </c>
    </row>
    <row r="28" spans="1:15" x14ac:dyDescent="0.25">
      <c r="A28">
        <v>2019</v>
      </c>
      <c r="B28" t="s">
        <v>353</v>
      </c>
      <c r="C28" t="s">
        <v>86</v>
      </c>
      <c r="D28" t="s">
        <v>53</v>
      </c>
      <c r="E28">
        <v>71</v>
      </c>
      <c r="F28">
        <v>193</v>
      </c>
      <c r="G28">
        <v>9.25</v>
      </c>
      <c r="H28">
        <v>31.5</v>
      </c>
    </row>
    <row r="29" spans="1:15" x14ac:dyDescent="0.25">
      <c r="A29">
        <v>2019</v>
      </c>
      <c r="B29" t="s">
        <v>189</v>
      </c>
      <c r="C29" t="s">
        <v>111</v>
      </c>
      <c r="D29" t="s">
        <v>53</v>
      </c>
      <c r="E29">
        <v>70</v>
      </c>
      <c r="F29">
        <v>192</v>
      </c>
      <c r="G29">
        <v>9.1300000000000008</v>
      </c>
      <c r="H29">
        <v>30.5</v>
      </c>
      <c r="J29">
        <v>4.37</v>
      </c>
      <c r="K29">
        <v>18</v>
      </c>
    </row>
    <row r="30" spans="1:15" x14ac:dyDescent="0.25">
      <c r="A30">
        <v>2019</v>
      </c>
      <c r="B30" t="s">
        <v>337</v>
      </c>
      <c r="C30" t="s">
        <v>195</v>
      </c>
      <c r="D30" t="s">
        <v>53</v>
      </c>
      <c r="E30">
        <v>71</v>
      </c>
      <c r="F30">
        <v>209</v>
      </c>
      <c r="G30">
        <v>9.25</v>
      </c>
      <c r="H30">
        <v>32.75</v>
      </c>
      <c r="J30">
        <v>4.6100000000000003</v>
      </c>
      <c r="K30">
        <v>11</v>
      </c>
      <c r="L30">
        <v>31</v>
      </c>
      <c r="M30">
        <v>111</v>
      </c>
    </row>
    <row r="31" spans="1:15" x14ac:dyDescent="0.25">
      <c r="A31">
        <v>2019</v>
      </c>
      <c r="B31" t="s">
        <v>114</v>
      </c>
      <c r="C31" t="s">
        <v>115</v>
      </c>
      <c r="D31" t="s">
        <v>53</v>
      </c>
      <c r="E31">
        <v>72</v>
      </c>
      <c r="F31">
        <v>195</v>
      </c>
      <c r="G31">
        <v>9.6300000000000008</v>
      </c>
      <c r="H31">
        <v>31.75</v>
      </c>
      <c r="J31">
        <v>4.42</v>
      </c>
      <c r="K31">
        <v>14</v>
      </c>
      <c r="L31">
        <v>41.5</v>
      </c>
      <c r="M31">
        <v>126</v>
      </c>
    </row>
    <row r="32" spans="1:15" x14ac:dyDescent="0.25">
      <c r="A32">
        <v>2019</v>
      </c>
      <c r="B32" t="s">
        <v>316</v>
      </c>
      <c r="C32" t="s">
        <v>111</v>
      </c>
      <c r="D32" t="s">
        <v>53</v>
      </c>
      <c r="E32">
        <v>73</v>
      </c>
      <c r="F32">
        <v>199</v>
      </c>
      <c r="G32">
        <v>9.1300000000000008</v>
      </c>
      <c r="H32">
        <v>31</v>
      </c>
      <c r="J32">
        <v>4.46</v>
      </c>
      <c r="L32">
        <v>34.5</v>
      </c>
      <c r="M32">
        <v>123</v>
      </c>
    </row>
    <row r="33" spans="1:16" x14ac:dyDescent="0.25">
      <c r="A33">
        <v>2019</v>
      </c>
      <c r="B33" t="s">
        <v>145</v>
      </c>
      <c r="C33" t="s">
        <v>115</v>
      </c>
      <c r="D33" t="s">
        <v>53</v>
      </c>
      <c r="E33">
        <v>71</v>
      </c>
      <c r="F33">
        <v>187</v>
      </c>
      <c r="G33">
        <v>9</v>
      </c>
      <c r="H33">
        <v>29.13</v>
      </c>
      <c r="J33">
        <v>4.4800000000000004</v>
      </c>
      <c r="K33">
        <v>11</v>
      </c>
      <c r="L33">
        <v>37.5</v>
      </c>
    </row>
    <row r="34" spans="1:16" x14ac:dyDescent="0.25">
      <c r="A34">
        <v>2019</v>
      </c>
      <c r="B34" t="s">
        <v>51</v>
      </c>
      <c r="C34" t="s">
        <v>52</v>
      </c>
      <c r="D34" t="s">
        <v>53</v>
      </c>
      <c r="E34">
        <v>73</v>
      </c>
      <c r="F34">
        <v>198</v>
      </c>
      <c r="G34">
        <v>10</v>
      </c>
      <c r="H34">
        <v>32.5</v>
      </c>
      <c r="K34">
        <v>15</v>
      </c>
    </row>
    <row r="35" spans="1:16" x14ac:dyDescent="0.25">
      <c r="A35">
        <v>2019</v>
      </c>
      <c r="B35" t="s">
        <v>317</v>
      </c>
      <c r="C35" t="s">
        <v>108</v>
      </c>
      <c r="D35" t="s">
        <v>53</v>
      </c>
      <c r="E35">
        <v>71</v>
      </c>
      <c r="F35">
        <v>190</v>
      </c>
      <c r="G35">
        <v>8.8800000000000008</v>
      </c>
      <c r="H35">
        <v>30.13</v>
      </c>
      <c r="J35">
        <v>4.55</v>
      </c>
      <c r="K35">
        <v>14</v>
      </c>
      <c r="L35">
        <v>36.5</v>
      </c>
      <c r="M35">
        <v>120</v>
      </c>
    </row>
    <row r="36" spans="1:16" x14ac:dyDescent="0.25">
      <c r="A36">
        <v>2019</v>
      </c>
      <c r="B36" t="s">
        <v>34</v>
      </c>
      <c r="C36" t="s">
        <v>35</v>
      </c>
      <c r="D36" t="s">
        <v>36</v>
      </c>
      <c r="E36">
        <v>76</v>
      </c>
      <c r="F36">
        <v>281</v>
      </c>
      <c r="G36">
        <v>10.130000000000001</v>
      </c>
      <c r="H36">
        <v>34.75</v>
      </c>
      <c r="J36">
        <v>5</v>
      </c>
      <c r="K36">
        <v>24</v>
      </c>
      <c r="L36">
        <v>32</v>
      </c>
      <c r="M36">
        <v>112</v>
      </c>
      <c r="N36">
        <v>7.34</v>
      </c>
      <c r="O36">
        <v>4.3600000000000003</v>
      </c>
    </row>
    <row r="37" spans="1:16" x14ac:dyDescent="0.25">
      <c r="A37">
        <v>2019</v>
      </c>
      <c r="B37" t="s">
        <v>85</v>
      </c>
      <c r="C37" t="s">
        <v>86</v>
      </c>
      <c r="D37" t="s">
        <v>36</v>
      </c>
      <c r="E37">
        <v>76</v>
      </c>
      <c r="F37">
        <v>266</v>
      </c>
      <c r="G37">
        <v>10.75</v>
      </c>
      <c r="H37">
        <v>33</v>
      </c>
      <c r="J37">
        <v>4.79</v>
      </c>
      <c r="K37">
        <v>29</v>
      </c>
      <c r="L37">
        <v>33.5</v>
      </c>
      <c r="M37">
        <v>116</v>
      </c>
      <c r="N37">
        <v>7.1</v>
      </c>
      <c r="O37">
        <v>4.1399999999999997</v>
      </c>
    </row>
    <row r="38" spans="1:16" x14ac:dyDescent="0.25">
      <c r="A38">
        <v>2019</v>
      </c>
      <c r="B38" t="s">
        <v>110</v>
      </c>
      <c r="C38" t="s">
        <v>111</v>
      </c>
      <c r="D38" t="s">
        <v>36</v>
      </c>
      <c r="E38">
        <v>76</v>
      </c>
      <c r="F38">
        <v>271</v>
      </c>
      <c r="G38">
        <v>9.6300000000000008</v>
      </c>
      <c r="H38">
        <v>34.630000000000003</v>
      </c>
      <c r="J38">
        <v>9.99</v>
      </c>
      <c r="N38">
        <v>9.99</v>
      </c>
      <c r="O38">
        <v>9.99</v>
      </c>
    </row>
    <row r="39" spans="1:16" x14ac:dyDescent="0.25">
      <c r="A39">
        <v>2019</v>
      </c>
      <c r="B39" t="s">
        <v>135</v>
      </c>
      <c r="C39" t="s">
        <v>64</v>
      </c>
      <c r="D39" t="s">
        <v>36</v>
      </c>
      <c r="E39">
        <v>74</v>
      </c>
      <c r="F39">
        <v>283</v>
      </c>
      <c r="G39">
        <v>10</v>
      </c>
      <c r="H39">
        <v>34</v>
      </c>
      <c r="J39">
        <v>4.91</v>
      </c>
      <c r="K39">
        <v>25</v>
      </c>
      <c r="L39">
        <v>30</v>
      </c>
      <c r="M39">
        <v>118</v>
      </c>
      <c r="N39">
        <v>7.71</v>
      </c>
      <c r="O39">
        <v>4.78</v>
      </c>
    </row>
    <row r="40" spans="1:16" x14ac:dyDescent="0.25">
      <c r="A40">
        <v>2019</v>
      </c>
      <c r="B40" t="s">
        <v>136</v>
      </c>
      <c r="C40" t="s">
        <v>137</v>
      </c>
      <c r="D40" t="s">
        <v>36</v>
      </c>
      <c r="E40">
        <v>77</v>
      </c>
      <c r="F40">
        <v>286</v>
      </c>
      <c r="G40">
        <v>9.75</v>
      </c>
      <c r="H40">
        <v>33.5</v>
      </c>
      <c r="J40">
        <v>4.6900000000000004</v>
      </c>
      <c r="K40">
        <v>22</v>
      </c>
      <c r="L40">
        <v>33.5</v>
      </c>
      <c r="M40">
        <v>116</v>
      </c>
      <c r="N40">
        <v>7.03</v>
      </c>
      <c r="O40">
        <v>4.38</v>
      </c>
    </row>
    <row r="41" spans="1:16" x14ac:dyDescent="0.25">
      <c r="A41">
        <v>2019</v>
      </c>
      <c r="B41" t="s">
        <v>188</v>
      </c>
      <c r="C41" t="s">
        <v>111</v>
      </c>
      <c r="D41" t="s">
        <v>36</v>
      </c>
      <c r="E41">
        <v>76</v>
      </c>
      <c r="F41">
        <v>264</v>
      </c>
      <c r="G41">
        <v>10.5</v>
      </c>
      <c r="H41">
        <v>34.130000000000003</v>
      </c>
      <c r="J41">
        <v>9.99</v>
      </c>
      <c r="K41">
        <v>25</v>
      </c>
      <c r="N41">
        <v>7.26</v>
      </c>
      <c r="O41">
        <v>4.4000000000000004</v>
      </c>
      <c r="P41">
        <v>12.07</v>
      </c>
    </row>
    <row r="42" spans="1:16" x14ac:dyDescent="0.25">
      <c r="A42">
        <v>2019</v>
      </c>
      <c r="B42" t="s">
        <v>203</v>
      </c>
      <c r="C42" t="s">
        <v>120</v>
      </c>
      <c r="D42" t="s">
        <v>36</v>
      </c>
      <c r="E42">
        <v>76</v>
      </c>
      <c r="F42">
        <v>277</v>
      </c>
      <c r="G42">
        <v>9.6300000000000008</v>
      </c>
      <c r="H42">
        <v>34.130000000000003</v>
      </c>
      <c r="J42">
        <v>4.58</v>
      </c>
      <c r="K42">
        <v>26</v>
      </c>
      <c r="L42">
        <v>38</v>
      </c>
      <c r="M42">
        <v>120</v>
      </c>
      <c r="N42">
        <v>7.26</v>
      </c>
      <c r="O42">
        <v>4.29</v>
      </c>
    </row>
    <row r="43" spans="1:16" x14ac:dyDescent="0.25">
      <c r="A43">
        <v>2019</v>
      </c>
      <c r="B43" t="s">
        <v>263</v>
      </c>
      <c r="C43" t="s">
        <v>252</v>
      </c>
      <c r="D43" t="s">
        <v>36</v>
      </c>
      <c r="E43">
        <v>76</v>
      </c>
      <c r="F43">
        <v>275</v>
      </c>
      <c r="G43">
        <v>10</v>
      </c>
      <c r="H43">
        <v>34.130000000000003</v>
      </c>
      <c r="J43">
        <v>9.99</v>
      </c>
      <c r="K43">
        <v>22</v>
      </c>
      <c r="L43">
        <v>27</v>
      </c>
      <c r="M43">
        <v>109</v>
      </c>
      <c r="N43">
        <v>9.99</v>
      </c>
      <c r="O43">
        <v>9.99</v>
      </c>
    </row>
    <row r="44" spans="1:16" x14ac:dyDescent="0.25">
      <c r="A44">
        <v>2019</v>
      </c>
      <c r="B44" t="s">
        <v>268</v>
      </c>
      <c r="C44" t="s">
        <v>202</v>
      </c>
      <c r="D44" t="s">
        <v>36</v>
      </c>
      <c r="E44">
        <v>73</v>
      </c>
      <c r="F44">
        <v>266</v>
      </c>
      <c r="G44">
        <v>9.6300000000000008</v>
      </c>
      <c r="H44">
        <v>33.630000000000003</v>
      </c>
      <c r="J44">
        <v>5.0199999999999996</v>
      </c>
      <c r="K44">
        <v>17</v>
      </c>
      <c r="L44">
        <v>30.5</v>
      </c>
      <c r="M44">
        <v>108</v>
      </c>
      <c r="N44">
        <v>7.5</v>
      </c>
      <c r="O44">
        <v>4.53</v>
      </c>
    </row>
    <row r="45" spans="1:16" x14ac:dyDescent="0.25">
      <c r="A45">
        <v>2019</v>
      </c>
      <c r="B45" t="s">
        <v>288</v>
      </c>
      <c r="C45" t="s">
        <v>28</v>
      </c>
      <c r="D45" t="s">
        <v>36</v>
      </c>
      <c r="E45">
        <v>75</v>
      </c>
      <c r="F45">
        <v>288</v>
      </c>
      <c r="G45">
        <v>9.75</v>
      </c>
      <c r="H45">
        <v>34.5</v>
      </c>
      <c r="J45">
        <v>4.95</v>
      </c>
      <c r="L45">
        <v>31.5</v>
      </c>
      <c r="M45">
        <v>111</v>
      </c>
      <c r="N45">
        <v>7.55</v>
      </c>
      <c r="O45">
        <v>4.46</v>
      </c>
    </row>
    <row r="46" spans="1:16" x14ac:dyDescent="0.25">
      <c r="A46">
        <v>2019</v>
      </c>
      <c r="B46" t="s">
        <v>293</v>
      </c>
      <c r="C46" t="s">
        <v>60</v>
      </c>
      <c r="D46" t="s">
        <v>36</v>
      </c>
      <c r="E46">
        <v>76</v>
      </c>
      <c r="F46">
        <v>280</v>
      </c>
      <c r="G46">
        <v>9.8800000000000008</v>
      </c>
      <c r="H46">
        <v>34.5</v>
      </c>
      <c r="J46">
        <v>5.14</v>
      </c>
      <c r="K46">
        <v>22</v>
      </c>
      <c r="L46">
        <v>26.5</v>
      </c>
      <c r="M46">
        <v>108</v>
      </c>
      <c r="N46">
        <v>9.99</v>
      </c>
      <c r="O46">
        <v>9.99</v>
      </c>
    </row>
    <row r="47" spans="1:16" x14ac:dyDescent="0.25">
      <c r="A47">
        <v>2019</v>
      </c>
      <c r="B47" t="s">
        <v>320</v>
      </c>
      <c r="C47" t="s">
        <v>184</v>
      </c>
      <c r="D47" t="s">
        <v>36</v>
      </c>
      <c r="E47">
        <v>79</v>
      </c>
      <c r="F47">
        <v>271</v>
      </c>
      <c r="G47">
        <v>9.8800000000000008</v>
      </c>
      <c r="H47">
        <v>34.880000000000003</v>
      </c>
      <c r="J47">
        <v>4.82</v>
      </c>
      <c r="K47">
        <v>18</v>
      </c>
      <c r="L47">
        <v>35.5</v>
      </c>
      <c r="M47">
        <v>118</v>
      </c>
      <c r="N47">
        <v>6.95</v>
      </c>
      <c r="O47">
        <v>4.2300000000000004</v>
      </c>
    </row>
    <row r="48" spans="1:16" x14ac:dyDescent="0.25">
      <c r="A48">
        <v>2019</v>
      </c>
      <c r="B48" t="s">
        <v>327</v>
      </c>
      <c r="C48" t="s">
        <v>88</v>
      </c>
      <c r="D48" t="s">
        <v>36</v>
      </c>
      <c r="E48">
        <v>77</v>
      </c>
      <c r="F48">
        <v>280</v>
      </c>
      <c r="G48">
        <v>9.3800000000000008</v>
      </c>
      <c r="H48">
        <v>36</v>
      </c>
      <c r="J48">
        <v>4.92</v>
      </c>
      <c r="L48">
        <v>36.5</v>
      </c>
      <c r="M48">
        <v>115</v>
      </c>
      <c r="N48">
        <v>7.48</v>
      </c>
      <c r="O48">
        <v>4.3600000000000003</v>
      </c>
    </row>
    <row r="49" spans="1:15" x14ac:dyDescent="0.25">
      <c r="A49">
        <v>2019</v>
      </c>
      <c r="B49" t="s">
        <v>77</v>
      </c>
      <c r="C49" t="s">
        <v>20</v>
      </c>
      <c r="D49" t="s">
        <v>78</v>
      </c>
      <c r="E49">
        <v>76</v>
      </c>
      <c r="F49">
        <v>296</v>
      </c>
      <c r="G49">
        <v>8.6300000000000008</v>
      </c>
      <c r="H49">
        <v>32.25</v>
      </c>
      <c r="J49">
        <v>5.19</v>
      </c>
      <c r="K49">
        <v>28</v>
      </c>
      <c r="L49">
        <v>24.5</v>
      </c>
      <c r="M49">
        <v>98</v>
      </c>
      <c r="N49">
        <v>7.97</v>
      </c>
      <c r="O49">
        <v>4.82</v>
      </c>
    </row>
    <row r="50" spans="1:15" x14ac:dyDescent="0.25">
      <c r="A50">
        <v>2019</v>
      </c>
      <c r="B50" t="s">
        <v>112</v>
      </c>
      <c r="C50" t="s">
        <v>113</v>
      </c>
      <c r="D50" t="s">
        <v>78</v>
      </c>
      <c r="E50">
        <v>75</v>
      </c>
      <c r="F50">
        <v>306</v>
      </c>
      <c r="G50">
        <v>9.25</v>
      </c>
      <c r="H50">
        <v>31.25</v>
      </c>
      <c r="J50">
        <v>5.15</v>
      </c>
      <c r="K50">
        <v>20</v>
      </c>
      <c r="L50">
        <v>24.5</v>
      </c>
      <c r="M50">
        <v>96</v>
      </c>
      <c r="N50">
        <v>8.01</v>
      </c>
      <c r="O50">
        <v>4.83</v>
      </c>
    </row>
    <row r="51" spans="1:15" x14ac:dyDescent="0.25">
      <c r="A51">
        <v>2019</v>
      </c>
      <c r="B51" t="s">
        <v>134</v>
      </c>
      <c r="C51" t="s">
        <v>117</v>
      </c>
      <c r="D51" t="s">
        <v>78</v>
      </c>
      <c r="E51">
        <v>75</v>
      </c>
      <c r="F51">
        <v>294</v>
      </c>
      <c r="G51">
        <v>9.1300000000000008</v>
      </c>
      <c r="H51">
        <v>32.75</v>
      </c>
      <c r="J51">
        <v>5.08</v>
      </c>
      <c r="K51">
        <v>22</v>
      </c>
      <c r="L51">
        <v>25.5</v>
      </c>
      <c r="M51">
        <v>101</v>
      </c>
      <c r="N51">
        <v>8.1300000000000008</v>
      </c>
      <c r="O51">
        <v>5.07</v>
      </c>
    </row>
    <row r="52" spans="1:15" x14ac:dyDescent="0.25">
      <c r="A52">
        <v>2019</v>
      </c>
      <c r="B52" t="s">
        <v>141</v>
      </c>
      <c r="C52" t="s">
        <v>142</v>
      </c>
      <c r="D52" t="s">
        <v>78</v>
      </c>
      <c r="E52">
        <v>75</v>
      </c>
      <c r="F52">
        <v>298</v>
      </c>
      <c r="G52">
        <v>10</v>
      </c>
      <c r="H52">
        <v>33.75</v>
      </c>
      <c r="J52">
        <v>5.16</v>
      </c>
      <c r="K52">
        <v>26</v>
      </c>
      <c r="L52">
        <v>30</v>
      </c>
      <c r="M52">
        <v>111</v>
      </c>
      <c r="N52">
        <v>9.99</v>
      </c>
      <c r="O52">
        <v>9.99</v>
      </c>
    </row>
    <row r="53" spans="1:15" x14ac:dyDescent="0.25">
      <c r="A53">
        <v>2019</v>
      </c>
      <c r="B53" t="s">
        <v>199</v>
      </c>
      <c r="C53" t="s">
        <v>108</v>
      </c>
      <c r="D53" t="s">
        <v>78</v>
      </c>
      <c r="E53">
        <v>73</v>
      </c>
      <c r="F53">
        <v>312</v>
      </c>
      <c r="G53">
        <v>9.6300000000000008</v>
      </c>
      <c r="H53">
        <v>31.25</v>
      </c>
      <c r="J53">
        <v>5.16</v>
      </c>
      <c r="K53">
        <v>30</v>
      </c>
      <c r="L53">
        <v>31</v>
      </c>
      <c r="M53">
        <v>109</v>
      </c>
      <c r="N53">
        <v>9.99</v>
      </c>
      <c r="O53">
        <v>9.99</v>
      </c>
    </row>
    <row r="54" spans="1:15" x14ac:dyDescent="0.25">
      <c r="A54">
        <v>2019</v>
      </c>
      <c r="B54" t="s">
        <v>210</v>
      </c>
      <c r="C54" t="s">
        <v>74</v>
      </c>
      <c r="D54" t="s">
        <v>78</v>
      </c>
      <c r="E54">
        <v>73</v>
      </c>
      <c r="F54">
        <v>285</v>
      </c>
      <c r="G54">
        <v>9.6300000000000008</v>
      </c>
      <c r="H54">
        <v>32.130000000000003</v>
      </c>
      <c r="J54">
        <v>5.08</v>
      </c>
      <c r="K54">
        <v>32</v>
      </c>
      <c r="L54">
        <v>31</v>
      </c>
      <c r="M54">
        <v>115</v>
      </c>
      <c r="N54">
        <v>7.63</v>
      </c>
      <c r="O54">
        <v>4.62</v>
      </c>
    </row>
    <row r="55" spans="1:15" x14ac:dyDescent="0.25">
      <c r="A55">
        <v>2019</v>
      </c>
      <c r="B55" t="s">
        <v>245</v>
      </c>
      <c r="C55" t="s">
        <v>246</v>
      </c>
      <c r="D55" t="s">
        <v>78</v>
      </c>
      <c r="E55">
        <v>75</v>
      </c>
      <c r="F55">
        <v>308</v>
      </c>
      <c r="G55">
        <v>10.25</v>
      </c>
      <c r="H55">
        <v>33.380000000000003</v>
      </c>
      <c r="J55">
        <v>5.04</v>
      </c>
      <c r="K55">
        <v>28</v>
      </c>
      <c r="L55">
        <v>35</v>
      </c>
      <c r="M55">
        <v>115</v>
      </c>
      <c r="N55">
        <v>7.7</v>
      </c>
      <c r="O55">
        <v>4.38</v>
      </c>
    </row>
    <row r="56" spans="1:15" x14ac:dyDescent="0.25">
      <c r="A56">
        <v>2019</v>
      </c>
      <c r="B56" t="s">
        <v>254</v>
      </c>
      <c r="C56" t="s">
        <v>111</v>
      </c>
      <c r="D56" t="s">
        <v>78</v>
      </c>
      <c r="E56">
        <v>75</v>
      </c>
      <c r="F56">
        <v>305</v>
      </c>
      <c r="G56">
        <v>10.63</v>
      </c>
      <c r="H56">
        <v>33.5</v>
      </c>
      <c r="J56">
        <v>5.12</v>
      </c>
      <c r="K56">
        <v>35</v>
      </c>
      <c r="L56">
        <v>25.5</v>
      </c>
      <c r="M56">
        <v>101</v>
      </c>
      <c r="N56">
        <v>7.84</v>
      </c>
      <c r="O56">
        <v>4.84</v>
      </c>
    </row>
    <row r="57" spans="1:15" x14ac:dyDescent="0.25">
      <c r="A57">
        <v>2019</v>
      </c>
      <c r="B57" t="s">
        <v>284</v>
      </c>
      <c r="C57" t="s">
        <v>86</v>
      </c>
      <c r="D57" t="s">
        <v>78</v>
      </c>
      <c r="E57">
        <v>75</v>
      </c>
      <c r="F57">
        <v>281</v>
      </c>
      <c r="G57">
        <v>9.6300000000000008</v>
      </c>
      <c r="H57">
        <v>33.75</v>
      </c>
      <c r="J57">
        <v>5.12</v>
      </c>
      <c r="L57">
        <v>31.5</v>
      </c>
      <c r="M57">
        <v>110</v>
      </c>
      <c r="N57">
        <v>7.71</v>
      </c>
      <c r="O57">
        <v>4.53</v>
      </c>
    </row>
    <row r="58" spans="1:15" x14ac:dyDescent="0.25">
      <c r="A58">
        <v>2019</v>
      </c>
      <c r="B58" t="s">
        <v>291</v>
      </c>
      <c r="C58" t="s">
        <v>111</v>
      </c>
      <c r="D58" t="s">
        <v>78</v>
      </c>
      <c r="E58">
        <v>76</v>
      </c>
      <c r="F58">
        <v>342</v>
      </c>
      <c r="G58">
        <v>10.5</v>
      </c>
      <c r="H58">
        <v>34.75</v>
      </c>
      <c r="J58">
        <v>5.05</v>
      </c>
      <c r="K58">
        <v>36</v>
      </c>
      <c r="N58">
        <v>9.99</v>
      </c>
      <c r="O58">
        <v>9.99</v>
      </c>
    </row>
    <row r="59" spans="1:15" x14ac:dyDescent="0.25">
      <c r="A59">
        <v>2019</v>
      </c>
      <c r="B59" t="s">
        <v>301</v>
      </c>
      <c r="C59" t="s">
        <v>28</v>
      </c>
      <c r="D59" t="s">
        <v>78</v>
      </c>
      <c r="E59">
        <v>73</v>
      </c>
      <c r="F59">
        <v>336</v>
      </c>
      <c r="G59">
        <v>10.25</v>
      </c>
      <c r="H59">
        <v>31.25</v>
      </c>
      <c r="J59">
        <v>5.0999999999999996</v>
      </c>
      <c r="K59">
        <v>30</v>
      </c>
      <c r="L59">
        <v>27</v>
      </c>
      <c r="M59">
        <v>102</v>
      </c>
      <c r="N59">
        <v>8.02</v>
      </c>
      <c r="O59">
        <v>4.95</v>
      </c>
    </row>
    <row r="60" spans="1:15" x14ac:dyDescent="0.25">
      <c r="A60">
        <v>2019</v>
      </c>
      <c r="B60" t="s">
        <v>322</v>
      </c>
      <c r="C60" t="s">
        <v>182</v>
      </c>
      <c r="D60" t="s">
        <v>78</v>
      </c>
      <c r="E60">
        <v>74</v>
      </c>
      <c r="F60">
        <v>287</v>
      </c>
      <c r="G60">
        <v>9.25</v>
      </c>
      <c r="H60">
        <v>31.75</v>
      </c>
      <c r="J60">
        <v>9.99</v>
      </c>
      <c r="K60">
        <v>32</v>
      </c>
      <c r="L60">
        <v>36</v>
      </c>
      <c r="M60">
        <v>120</v>
      </c>
      <c r="N60">
        <v>9.99</v>
      </c>
      <c r="O60">
        <v>9.99</v>
      </c>
    </row>
    <row r="61" spans="1:15" x14ac:dyDescent="0.25">
      <c r="A61">
        <v>2019</v>
      </c>
      <c r="B61" t="s">
        <v>343</v>
      </c>
      <c r="C61" t="s">
        <v>153</v>
      </c>
      <c r="D61" t="s">
        <v>78</v>
      </c>
      <c r="E61">
        <v>75</v>
      </c>
      <c r="F61">
        <v>319</v>
      </c>
      <c r="G61">
        <v>9.5</v>
      </c>
      <c r="H61">
        <v>32</v>
      </c>
      <c r="J61">
        <v>5.15</v>
      </c>
      <c r="K61">
        <v>24</v>
      </c>
      <c r="N61">
        <v>7.81</v>
      </c>
      <c r="O61">
        <v>4.7699999999999996</v>
      </c>
    </row>
    <row r="62" spans="1:15" x14ac:dyDescent="0.25">
      <c r="A62">
        <v>2019</v>
      </c>
      <c r="B62" t="s">
        <v>347</v>
      </c>
      <c r="C62" t="s">
        <v>348</v>
      </c>
      <c r="D62" t="s">
        <v>78</v>
      </c>
      <c r="E62">
        <v>72</v>
      </c>
      <c r="F62">
        <v>324</v>
      </c>
      <c r="G62">
        <v>9.1300000000000008</v>
      </c>
      <c r="H62">
        <v>32.25</v>
      </c>
      <c r="J62">
        <v>5.01</v>
      </c>
      <c r="K62">
        <v>27</v>
      </c>
      <c r="L62">
        <v>30.5</v>
      </c>
      <c r="M62">
        <v>101</v>
      </c>
      <c r="N62">
        <v>7.57</v>
      </c>
      <c r="O62">
        <v>4.62</v>
      </c>
    </row>
    <row r="63" spans="1:15" x14ac:dyDescent="0.25">
      <c r="A63">
        <v>2019</v>
      </c>
      <c r="B63" t="s">
        <v>357</v>
      </c>
      <c r="C63" t="s">
        <v>149</v>
      </c>
      <c r="D63" t="s">
        <v>78</v>
      </c>
      <c r="E63">
        <v>76</v>
      </c>
      <c r="F63">
        <v>307</v>
      </c>
      <c r="G63">
        <v>10.63</v>
      </c>
      <c r="H63">
        <v>33.5</v>
      </c>
      <c r="J63">
        <v>5.13</v>
      </c>
      <c r="K63">
        <v>28</v>
      </c>
      <c r="L63">
        <v>29</v>
      </c>
      <c r="M63">
        <v>101</v>
      </c>
      <c r="N63">
        <v>9.99</v>
      </c>
      <c r="O63">
        <v>4.7300000000000004</v>
      </c>
    </row>
    <row r="64" spans="1:15" x14ac:dyDescent="0.25">
      <c r="A64">
        <v>2019</v>
      </c>
      <c r="B64" t="s">
        <v>377</v>
      </c>
      <c r="C64" t="s">
        <v>68</v>
      </c>
      <c r="D64" t="s">
        <v>78</v>
      </c>
      <c r="E64">
        <v>78</v>
      </c>
      <c r="F64">
        <v>295</v>
      </c>
      <c r="G64">
        <v>10.63</v>
      </c>
      <c r="H64">
        <v>34.25</v>
      </c>
      <c r="J64">
        <v>4.93</v>
      </c>
      <c r="K64">
        <v>23</v>
      </c>
      <c r="L64">
        <v>32</v>
      </c>
      <c r="M64">
        <v>115</v>
      </c>
      <c r="N64">
        <v>7.45</v>
      </c>
      <c r="O64">
        <v>4.33</v>
      </c>
    </row>
    <row r="65" spans="1:16" x14ac:dyDescent="0.25">
      <c r="A65">
        <v>2019</v>
      </c>
      <c r="B65" t="s">
        <v>382</v>
      </c>
      <c r="C65" t="s">
        <v>195</v>
      </c>
      <c r="D65" t="s">
        <v>78</v>
      </c>
      <c r="E65">
        <v>77</v>
      </c>
      <c r="F65">
        <v>300</v>
      </c>
      <c r="G65">
        <v>9.6300000000000008</v>
      </c>
      <c r="H65">
        <v>33.380000000000003</v>
      </c>
      <c r="J65">
        <v>5.23</v>
      </c>
      <c r="N65">
        <v>9.99</v>
      </c>
      <c r="O65">
        <v>9.99</v>
      </c>
    </row>
    <row r="66" spans="1:16" x14ac:dyDescent="0.25">
      <c r="A66">
        <v>2019</v>
      </c>
      <c r="B66" t="s">
        <v>31</v>
      </c>
      <c r="C66" t="s">
        <v>32</v>
      </c>
      <c r="D66" t="s">
        <v>33</v>
      </c>
      <c r="E66">
        <v>77</v>
      </c>
      <c r="F66">
        <v>262</v>
      </c>
      <c r="G66">
        <v>8.75</v>
      </c>
      <c r="H66">
        <v>33.5</v>
      </c>
      <c r="J66">
        <v>4.63</v>
      </c>
      <c r="K66">
        <v>28</v>
      </c>
      <c r="M66">
        <v>118</v>
      </c>
      <c r="N66">
        <v>7.15</v>
      </c>
      <c r="O66">
        <v>4.2300000000000004</v>
      </c>
    </row>
    <row r="67" spans="1:16" x14ac:dyDescent="0.25">
      <c r="A67">
        <v>2019</v>
      </c>
      <c r="B67" t="s">
        <v>63</v>
      </c>
      <c r="C67" t="s">
        <v>64</v>
      </c>
      <c r="D67" t="s">
        <v>33</v>
      </c>
      <c r="E67">
        <v>75</v>
      </c>
      <c r="F67">
        <v>250</v>
      </c>
      <c r="G67">
        <v>9</v>
      </c>
      <c r="H67">
        <v>33.630000000000003</v>
      </c>
      <c r="J67">
        <v>4.62</v>
      </c>
      <c r="K67">
        <v>23</v>
      </c>
      <c r="L67">
        <v>40</v>
      </c>
      <c r="M67">
        <v>134</v>
      </c>
      <c r="N67">
        <v>7.02</v>
      </c>
      <c r="O67">
        <v>4.2699999999999996</v>
      </c>
    </row>
    <row r="68" spans="1:16" x14ac:dyDescent="0.25">
      <c r="A68">
        <v>2019</v>
      </c>
      <c r="B68" t="s">
        <v>95</v>
      </c>
      <c r="C68" t="s">
        <v>96</v>
      </c>
      <c r="D68" t="s">
        <v>33</v>
      </c>
      <c r="E68">
        <v>75</v>
      </c>
      <c r="F68">
        <v>252</v>
      </c>
      <c r="G68">
        <v>9.1300000000000008</v>
      </c>
      <c r="H68">
        <v>32.5</v>
      </c>
      <c r="J68">
        <v>4.6500000000000004</v>
      </c>
      <c r="K68">
        <v>22</v>
      </c>
      <c r="L68">
        <v>37.5</v>
      </c>
      <c r="M68">
        <v>126</v>
      </c>
      <c r="N68">
        <v>9.99</v>
      </c>
      <c r="O68">
        <v>9.99</v>
      </c>
    </row>
    <row r="69" spans="1:16" x14ac:dyDescent="0.25">
      <c r="A69">
        <v>2019</v>
      </c>
      <c r="B69" t="s">
        <v>116</v>
      </c>
      <c r="C69" t="s">
        <v>117</v>
      </c>
      <c r="D69" t="s">
        <v>33</v>
      </c>
      <c r="E69">
        <v>77</v>
      </c>
      <c r="F69">
        <v>249</v>
      </c>
      <c r="G69">
        <v>10</v>
      </c>
      <c r="H69">
        <v>33.880000000000003</v>
      </c>
      <c r="J69">
        <v>4.53</v>
      </c>
      <c r="L69">
        <v>36</v>
      </c>
      <c r="M69">
        <v>129</v>
      </c>
      <c r="N69">
        <v>7.01</v>
      </c>
      <c r="O69">
        <v>9.99</v>
      </c>
    </row>
    <row r="70" spans="1:16" x14ac:dyDescent="0.25">
      <c r="A70">
        <v>2019</v>
      </c>
      <c r="B70" t="s">
        <v>129</v>
      </c>
      <c r="C70" t="s">
        <v>130</v>
      </c>
      <c r="D70" t="s">
        <v>33</v>
      </c>
      <c r="E70">
        <v>74</v>
      </c>
      <c r="F70">
        <v>251</v>
      </c>
      <c r="G70">
        <v>9.8800000000000008</v>
      </c>
      <c r="H70">
        <v>33.380000000000003</v>
      </c>
      <c r="J70">
        <v>4.7300000000000004</v>
      </c>
      <c r="K70">
        <v>25</v>
      </c>
      <c r="L70">
        <v>33</v>
      </c>
      <c r="M70">
        <v>113</v>
      </c>
      <c r="N70">
        <v>7.4</v>
      </c>
      <c r="O70">
        <v>9.99</v>
      </c>
    </row>
    <row r="71" spans="1:16" x14ac:dyDescent="0.25">
      <c r="A71">
        <v>2019</v>
      </c>
      <c r="B71" t="s">
        <v>146</v>
      </c>
      <c r="C71" t="s">
        <v>147</v>
      </c>
      <c r="D71" t="s">
        <v>33</v>
      </c>
      <c r="E71">
        <v>77</v>
      </c>
      <c r="F71">
        <v>255</v>
      </c>
      <c r="G71">
        <v>9.75</v>
      </c>
      <c r="H71">
        <v>32.880000000000003</v>
      </c>
      <c r="J71">
        <v>4.66</v>
      </c>
      <c r="L71">
        <v>36</v>
      </c>
      <c r="M71">
        <v>122</v>
      </c>
      <c r="N71">
        <v>6.89</v>
      </c>
      <c r="O71">
        <v>4.13</v>
      </c>
      <c r="P71">
        <v>11.35</v>
      </c>
    </row>
    <row r="72" spans="1:16" x14ac:dyDescent="0.25">
      <c r="A72">
        <v>2019</v>
      </c>
      <c r="B72" t="s">
        <v>156</v>
      </c>
      <c r="C72" t="s">
        <v>157</v>
      </c>
      <c r="D72" t="s">
        <v>33</v>
      </c>
      <c r="E72">
        <v>75</v>
      </c>
      <c r="F72">
        <v>243</v>
      </c>
      <c r="G72">
        <v>10.25</v>
      </c>
      <c r="H72">
        <v>34.25</v>
      </c>
      <c r="J72">
        <v>4.5999999999999996</v>
      </c>
      <c r="K72">
        <v>19</v>
      </c>
      <c r="L72">
        <v>39</v>
      </c>
      <c r="M72">
        <v>122</v>
      </c>
      <c r="N72">
        <v>7</v>
      </c>
      <c r="O72">
        <v>4.4400000000000004</v>
      </c>
      <c r="P72">
        <v>11.78</v>
      </c>
    </row>
    <row r="73" spans="1:16" x14ac:dyDescent="0.25">
      <c r="A73">
        <v>2019</v>
      </c>
      <c r="B73" t="s">
        <v>214</v>
      </c>
      <c r="C73" t="s">
        <v>215</v>
      </c>
      <c r="D73" t="s">
        <v>33</v>
      </c>
      <c r="E73">
        <v>77</v>
      </c>
      <c r="F73">
        <v>254</v>
      </c>
      <c r="G73">
        <v>9.6300000000000008</v>
      </c>
      <c r="H73">
        <v>34</v>
      </c>
      <c r="J73">
        <v>4.79</v>
      </c>
      <c r="L73">
        <v>35</v>
      </c>
      <c r="M73">
        <v>119</v>
      </c>
      <c r="N73">
        <v>7.44</v>
      </c>
      <c r="O73">
        <v>4.41</v>
      </c>
      <c r="P73">
        <v>12.13</v>
      </c>
    </row>
    <row r="74" spans="1:16" x14ac:dyDescent="0.25">
      <c r="A74">
        <v>2019</v>
      </c>
      <c r="B74" t="s">
        <v>216</v>
      </c>
      <c r="C74" t="s">
        <v>17</v>
      </c>
      <c r="D74" t="s">
        <v>33</v>
      </c>
      <c r="E74">
        <v>76</v>
      </c>
      <c r="F74">
        <v>252</v>
      </c>
      <c r="G74">
        <v>10</v>
      </c>
      <c r="H74">
        <v>33</v>
      </c>
      <c r="J74">
        <v>4.63</v>
      </c>
      <c r="K74">
        <v>24</v>
      </c>
      <c r="L74">
        <v>35</v>
      </c>
      <c r="M74">
        <v>114</v>
      </c>
      <c r="N74">
        <v>7.27</v>
      </c>
      <c r="O74">
        <v>4.42</v>
      </c>
    </row>
    <row r="75" spans="1:16" x14ac:dyDescent="0.25">
      <c r="A75">
        <v>2019</v>
      </c>
      <c r="B75" t="s">
        <v>221</v>
      </c>
      <c r="C75" t="s">
        <v>177</v>
      </c>
      <c r="D75" t="s">
        <v>33</v>
      </c>
      <c r="E75">
        <v>76</v>
      </c>
      <c r="F75">
        <v>255</v>
      </c>
      <c r="G75">
        <v>10</v>
      </c>
      <c r="H75">
        <v>33</v>
      </c>
      <c r="J75">
        <v>4.6900000000000004</v>
      </c>
      <c r="K75">
        <v>31</v>
      </c>
      <c r="L75">
        <v>35.5</v>
      </c>
      <c r="M75">
        <v>119</v>
      </c>
      <c r="N75">
        <v>9.99</v>
      </c>
      <c r="O75">
        <v>9.99</v>
      </c>
    </row>
    <row r="76" spans="1:16" x14ac:dyDescent="0.25">
      <c r="A76">
        <v>2019</v>
      </c>
      <c r="B76" t="s">
        <v>249</v>
      </c>
      <c r="C76" t="s">
        <v>42</v>
      </c>
      <c r="D76" t="s">
        <v>33</v>
      </c>
      <c r="E76">
        <v>77</v>
      </c>
      <c r="F76">
        <v>248</v>
      </c>
      <c r="G76">
        <v>10.38</v>
      </c>
      <c r="H76">
        <v>33.380000000000003</v>
      </c>
      <c r="J76">
        <v>4.5</v>
      </c>
      <c r="K76">
        <v>25</v>
      </c>
      <c r="L76">
        <v>36.5</v>
      </c>
      <c r="M76">
        <v>119</v>
      </c>
      <c r="N76">
        <v>7.06</v>
      </c>
      <c r="O76">
        <v>4.4000000000000004</v>
      </c>
      <c r="P76">
        <v>11.94</v>
      </c>
    </row>
    <row r="77" spans="1:16" x14ac:dyDescent="0.25">
      <c r="A77">
        <v>2019</v>
      </c>
      <c r="B77" t="s">
        <v>269</v>
      </c>
      <c r="C77" t="s">
        <v>42</v>
      </c>
      <c r="D77" t="s">
        <v>33</v>
      </c>
      <c r="E77">
        <v>77</v>
      </c>
      <c r="F77">
        <v>256</v>
      </c>
      <c r="G77">
        <v>9.6300000000000008</v>
      </c>
      <c r="H77">
        <v>34.630000000000003</v>
      </c>
      <c r="J77">
        <v>4.92</v>
      </c>
      <c r="K77">
        <v>19</v>
      </c>
      <c r="L77">
        <v>32.5</v>
      </c>
      <c r="M77">
        <v>113</v>
      </c>
      <c r="N77">
        <v>7.22</v>
      </c>
      <c r="O77">
        <v>4.59</v>
      </c>
    </row>
    <row r="78" spans="1:16" x14ac:dyDescent="0.25">
      <c r="A78">
        <v>2019</v>
      </c>
      <c r="B78" t="s">
        <v>273</v>
      </c>
      <c r="C78" t="s">
        <v>274</v>
      </c>
      <c r="D78" t="s">
        <v>33</v>
      </c>
      <c r="E78">
        <v>78</v>
      </c>
      <c r="F78">
        <v>253</v>
      </c>
      <c r="G78">
        <v>10</v>
      </c>
      <c r="H78">
        <v>33.880000000000003</v>
      </c>
      <c r="J78">
        <v>9.99</v>
      </c>
      <c r="K78">
        <v>20</v>
      </c>
      <c r="N78">
        <v>9.99</v>
      </c>
      <c r="O78">
        <v>9.99</v>
      </c>
    </row>
    <row r="79" spans="1:16" x14ac:dyDescent="0.25">
      <c r="A79">
        <v>2019</v>
      </c>
      <c r="B79" t="s">
        <v>308</v>
      </c>
      <c r="C79" t="s">
        <v>113</v>
      </c>
      <c r="D79" t="s">
        <v>33</v>
      </c>
      <c r="E79">
        <v>75</v>
      </c>
      <c r="F79">
        <v>247</v>
      </c>
      <c r="G79">
        <v>9.75</v>
      </c>
      <c r="H79">
        <v>35.130000000000003</v>
      </c>
      <c r="J79">
        <v>9.99</v>
      </c>
      <c r="L79">
        <v>38.5</v>
      </c>
      <c r="M79">
        <v>118</v>
      </c>
      <c r="N79">
        <v>9.99</v>
      </c>
      <c r="O79">
        <v>9.99</v>
      </c>
    </row>
    <row r="80" spans="1:16" x14ac:dyDescent="0.25">
      <c r="A80">
        <v>2019</v>
      </c>
      <c r="B80" t="s">
        <v>310</v>
      </c>
      <c r="C80" t="s">
        <v>74</v>
      </c>
      <c r="D80" t="s">
        <v>33</v>
      </c>
      <c r="E80">
        <v>76</v>
      </c>
      <c r="F80">
        <v>254</v>
      </c>
      <c r="G80">
        <v>10.130000000000001</v>
      </c>
      <c r="H80">
        <v>33.630000000000003</v>
      </c>
      <c r="J80">
        <v>4.6900000000000004</v>
      </c>
      <c r="K80">
        <v>16</v>
      </c>
      <c r="L80">
        <v>29.5</v>
      </c>
      <c r="N80">
        <v>9.99</v>
      </c>
      <c r="O80">
        <v>4.45</v>
      </c>
    </row>
    <row r="81" spans="1:15" x14ac:dyDescent="0.25">
      <c r="A81">
        <v>2019</v>
      </c>
      <c r="B81" t="s">
        <v>333</v>
      </c>
      <c r="C81" t="s">
        <v>202</v>
      </c>
      <c r="D81" t="s">
        <v>33</v>
      </c>
      <c r="E81">
        <v>75</v>
      </c>
      <c r="F81">
        <v>258</v>
      </c>
      <c r="G81">
        <v>9.75</v>
      </c>
      <c r="H81">
        <v>32.630000000000003</v>
      </c>
      <c r="J81">
        <v>4.84</v>
      </c>
      <c r="L81">
        <v>32</v>
      </c>
      <c r="N81">
        <v>9.99</v>
      </c>
      <c r="O81">
        <v>9.99</v>
      </c>
    </row>
    <row r="82" spans="1:15" x14ac:dyDescent="0.25">
      <c r="A82">
        <v>2019</v>
      </c>
      <c r="B82" t="s">
        <v>339</v>
      </c>
      <c r="C82" t="s">
        <v>35</v>
      </c>
      <c r="D82" t="s">
        <v>33</v>
      </c>
      <c r="E82">
        <v>75</v>
      </c>
      <c r="F82">
        <v>257</v>
      </c>
      <c r="G82">
        <v>9.3800000000000008</v>
      </c>
      <c r="H82">
        <v>32.5</v>
      </c>
      <c r="J82">
        <v>4.83</v>
      </c>
      <c r="K82">
        <v>25</v>
      </c>
      <c r="L82">
        <v>34</v>
      </c>
      <c r="M82">
        <v>118</v>
      </c>
      <c r="N82">
        <v>7.34</v>
      </c>
      <c r="O82">
        <v>4.3099999999999996</v>
      </c>
    </row>
    <row r="83" spans="1:15" x14ac:dyDescent="0.25">
      <c r="A83">
        <v>2019</v>
      </c>
      <c r="B83" t="s">
        <v>361</v>
      </c>
      <c r="C83" t="s">
        <v>362</v>
      </c>
      <c r="D83" t="s">
        <v>33</v>
      </c>
      <c r="E83">
        <v>72</v>
      </c>
      <c r="F83">
        <v>233</v>
      </c>
      <c r="G83">
        <v>9</v>
      </c>
      <c r="H83">
        <v>30.75</v>
      </c>
      <c r="J83">
        <v>4.6900000000000004</v>
      </c>
      <c r="K83">
        <v>25</v>
      </c>
      <c r="L83">
        <v>31.5</v>
      </c>
      <c r="M83">
        <v>118</v>
      </c>
      <c r="N83">
        <v>6.75</v>
      </c>
      <c r="O83">
        <v>4.32</v>
      </c>
    </row>
    <row r="84" spans="1:15" x14ac:dyDescent="0.25">
      <c r="A84">
        <v>2019</v>
      </c>
      <c r="B84" t="s">
        <v>368</v>
      </c>
      <c r="C84" t="s">
        <v>17</v>
      </c>
      <c r="D84" t="s">
        <v>33</v>
      </c>
      <c r="E84">
        <v>78</v>
      </c>
      <c r="F84">
        <v>260</v>
      </c>
      <c r="G84">
        <v>10.5</v>
      </c>
      <c r="H84">
        <v>35.75</v>
      </c>
      <c r="J84">
        <v>4.41</v>
      </c>
      <c r="K84">
        <v>21</v>
      </c>
      <c r="L84">
        <v>36</v>
      </c>
      <c r="M84">
        <v>125</v>
      </c>
      <c r="N84">
        <v>7</v>
      </c>
      <c r="O84">
        <v>4.29</v>
      </c>
    </row>
    <row r="85" spans="1:15" x14ac:dyDescent="0.25">
      <c r="A85">
        <v>2019</v>
      </c>
      <c r="B85" t="s">
        <v>379</v>
      </c>
      <c r="C85" t="s">
        <v>60</v>
      </c>
      <c r="D85" t="s">
        <v>33</v>
      </c>
      <c r="E85">
        <v>74</v>
      </c>
      <c r="F85">
        <v>251</v>
      </c>
      <c r="G85">
        <v>9.8800000000000008</v>
      </c>
      <c r="H85">
        <v>34.380000000000003</v>
      </c>
      <c r="J85">
        <v>9.99</v>
      </c>
      <c r="N85">
        <v>9.99</v>
      </c>
      <c r="O85">
        <v>9.99</v>
      </c>
    </row>
    <row r="86" spans="1:15" x14ac:dyDescent="0.25">
      <c r="A86">
        <v>2019</v>
      </c>
      <c r="B86" t="s">
        <v>394</v>
      </c>
      <c r="C86" t="s">
        <v>120</v>
      </c>
      <c r="D86" t="s">
        <v>33</v>
      </c>
      <c r="E86">
        <v>75</v>
      </c>
      <c r="F86">
        <v>256</v>
      </c>
      <c r="G86">
        <v>10</v>
      </c>
      <c r="H86">
        <v>32.75</v>
      </c>
      <c r="J86">
        <v>4.59</v>
      </c>
      <c r="K86">
        <v>18</v>
      </c>
      <c r="L86">
        <v>30.5</v>
      </c>
      <c r="M86">
        <v>116</v>
      </c>
      <c r="N86">
        <v>6.94</v>
      </c>
      <c r="O86">
        <v>4.1100000000000003</v>
      </c>
    </row>
    <row r="87" spans="1:15" x14ac:dyDescent="0.25">
      <c r="A87">
        <v>2019</v>
      </c>
      <c r="B87" t="s">
        <v>399</v>
      </c>
      <c r="C87" t="s">
        <v>197</v>
      </c>
      <c r="D87" t="s">
        <v>33</v>
      </c>
      <c r="E87">
        <v>75</v>
      </c>
      <c r="F87">
        <v>253</v>
      </c>
      <c r="G87">
        <v>9.8800000000000008</v>
      </c>
      <c r="H87">
        <v>33</v>
      </c>
      <c r="J87">
        <v>4.78</v>
      </c>
      <c r="K87">
        <v>24</v>
      </c>
      <c r="L87">
        <v>34</v>
      </c>
      <c r="M87">
        <v>118</v>
      </c>
      <c r="N87">
        <v>7.13</v>
      </c>
      <c r="O87">
        <v>4.57</v>
      </c>
    </row>
    <row r="88" spans="1:15" x14ac:dyDescent="0.25">
      <c r="A88">
        <v>2019</v>
      </c>
      <c r="B88" t="s">
        <v>258</v>
      </c>
      <c r="C88" t="s">
        <v>81</v>
      </c>
      <c r="D88" t="s">
        <v>259</v>
      </c>
      <c r="E88">
        <v>73</v>
      </c>
      <c r="F88">
        <v>242</v>
      </c>
      <c r="G88">
        <v>9.6300000000000008</v>
      </c>
      <c r="H88">
        <v>31.5</v>
      </c>
      <c r="J88">
        <v>4.8899999999999997</v>
      </c>
      <c r="K88">
        <v>16</v>
      </c>
      <c r="L88">
        <v>34</v>
      </c>
      <c r="M88">
        <v>116</v>
      </c>
      <c r="N88">
        <v>7.35</v>
      </c>
      <c r="O88">
        <v>4.32</v>
      </c>
    </row>
    <row r="89" spans="1:15" x14ac:dyDescent="0.25">
      <c r="A89">
        <v>2019</v>
      </c>
      <c r="B89" t="s">
        <v>205</v>
      </c>
      <c r="C89" t="s">
        <v>71</v>
      </c>
      <c r="D89" t="s">
        <v>206</v>
      </c>
      <c r="E89">
        <v>72</v>
      </c>
      <c r="F89">
        <v>232</v>
      </c>
      <c r="G89">
        <v>9</v>
      </c>
      <c r="H89">
        <v>30.5</v>
      </c>
      <c r="J89">
        <v>9.99</v>
      </c>
      <c r="N89">
        <v>9.99</v>
      </c>
      <c r="O89">
        <v>9.99</v>
      </c>
    </row>
    <row r="90" spans="1:15" x14ac:dyDescent="0.25">
      <c r="A90">
        <v>2019</v>
      </c>
      <c r="B90" t="s">
        <v>352</v>
      </c>
      <c r="C90" t="s">
        <v>44</v>
      </c>
      <c r="D90" t="s">
        <v>206</v>
      </c>
      <c r="E90">
        <v>69</v>
      </c>
      <c r="F90">
        <v>213</v>
      </c>
      <c r="G90">
        <v>8.8800000000000008</v>
      </c>
      <c r="H90">
        <v>30.38</v>
      </c>
      <c r="J90">
        <v>9.99</v>
      </c>
      <c r="N90">
        <v>9.99</v>
      </c>
      <c r="O90">
        <v>9.99</v>
      </c>
    </row>
    <row r="91" spans="1:15" x14ac:dyDescent="0.25">
      <c r="A91">
        <v>2019</v>
      </c>
      <c r="B91" t="s">
        <v>378</v>
      </c>
      <c r="C91" t="s">
        <v>76</v>
      </c>
      <c r="D91" t="s">
        <v>206</v>
      </c>
      <c r="E91">
        <v>70</v>
      </c>
      <c r="F91">
        <v>184</v>
      </c>
      <c r="G91">
        <v>9.1300000000000008</v>
      </c>
      <c r="H91">
        <v>29.75</v>
      </c>
      <c r="J91">
        <v>9.99</v>
      </c>
      <c r="N91">
        <v>9.99</v>
      </c>
      <c r="O91">
        <v>9.99</v>
      </c>
    </row>
    <row r="92" spans="1:15" x14ac:dyDescent="0.25">
      <c r="A92">
        <v>2019</v>
      </c>
      <c r="B92" t="s">
        <v>24</v>
      </c>
      <c r="C92" t="s">
        <v>25</v>
      </c>
      <c r="D92" t="s">
        <v>26</v>
      </c>
      <c r="E92">
        <v>73</v>
      </c>
      <c r="F92">
        <v>234</v>
      </c>
      <c r="G92">
        <v>9.5</v>
      </c>
      <c r="H92">
        <v>32.380000000000003</v>
      </c>
      <c r="J92">
        <v>9.99</v>
      </c>
      <c r="K92">
        <v>16</v>
      </c>
      <c r="N92">
        <v>9.99</v>
      </c>
      <c r="O92">
        <v>9.99</v>
      </c>
    </row>
    <row r="93" spans="1:15" x14ac:dyDescent="0.25">
      <c r="A93">
        <v>2019</v>
      </c>
      <c r="B93" t="s">
        <v>27</v>
      </c>
      <c r="C93" t="s">
        <v>28</v>
      </c>
      <c r="D93" t="s">
        <v>26</v>
      </c>
      <c r="E93">
        <v>75</v>
      </c>
      <c r="F93">
        <v>239</v>
      </c>
      <c r="G93">
        <v>9.75</v>
      </c>
      <c r="H93">
        <v>33</v>
      </c>
      <c r="J93">
        <v>4.82</v>
      </c>
      <c r="K93">
        <v>20</v>
      </c>
      <c r="L93">
        <v>36</v>
      </c>
      <c r="M93">
        <v>131</v>
      </c>
      <c r="N93">
        <v>9.99</v>
      </c>
      <c r="O93">
        <v>9.99</v>
      </c>
    </row>
    <row r="94" spans="1:15" x14ac:dyDescent="0.25">
      <c r="A94">
        <v>2019</v>
      </c>
      <c r="B94" t="s">
        <v>29</v>
      </c>
      <c r="C94" t="s">
        <v>30</v>
      </c>
      <c r="D94" t="s">
        <v>26</v>
      </c>
      <c r="E94">
        <v>73</v>
      </c>
      <c r="F94">
        <v>232</v>
      </c>
      <c r="G94">
        <v>9.25</v>
      </c>
      <c r="H94">
        <v>31.25</v>
      </c>
      <c r="J94">
        <v>4.7699999999999996</v>
      </c>
      <c r="K94">
        <v>23</v>
      </c>
      <c r="L94">
        <v>31.5</v>
      </c>
      <c r="M94">
        <v>116</v>
      </c>
      <c r="N94">
        <v>6.88</v>
      </c>
      <c r="O94">
        <v>4.04</v>
      </c>
    </row>
    <row r="95" spans="1:15" x14ac:dyDescent="0.25">
      <c r="A95">
        <v>2019</v>
      </c>
      <c r="B95" t="s">
        <v>37</v>
      </c>
      <c r="C95" t="s">
        <v>38</v>
      </c>
      <c r="D95" t="s">
        <v>26</v>
      </c>
      <c r="E95">
        <v>73</v>
      </c>
      <c r="F95">
        <v>236</v>
      </c>
      <c r="G95">
        <v>9.75</v>
      </c>
      <c r="H95">
        <v>31.5</v>
      </c>
      <c r="J95">
        <v>4.88</v>
      </c>
      <c r="K95">
        <v>14</v>
      </c>
      <c r="N95">
        <v>7.4</v>
      </c>
      <c r="O95">
        <v>9.99</v>
      </c>
    </row>
    <row r="96" spans="1:15" x14ac:dyDescent="0.25">
      <c r="A96">
        <v>2019</v>
      </c>
      <c r="B96" t="s">
        <v>39</v>
      </c>
      <c r="C96" t="s">
        <v>40</v>
      </c>
      <c r="D96" t="s">
        <v>26</v>
      </c>
      <c r="E96">
        <v>71</v>
      </c>
      <c r="F96">
        <v>228</v>
      </c>
      <c r="G96">
        <v>10</v>
      </c>
      <c r="H96">
        <v>32.25</v>
      </c>
      <c r="J96">
        <v>4.82</v>
      </c>
      <c r="K96">
        <v>12</v>
      </c>
      <c r="L96">
        <v>31</v>
      </c>
      <c r="M96">
        <v>115</v>
      </c>
      <c r="N96">
        <v>7.2</v>
      </c>
      <c r="O96">
        <v>4.45</v>
      </c>
    </row>
    <row r="97" spans="1:16" x14ac:dyDescent="0.25">
      <c r="A97">
        <v>2019</v>
      </c>
      <c r="B97" t="s">
        <v>70</v>
      </c>
      <c r="C97" t="s">
        <v>71</v>
      </c>
      <c r="D97" t="s">
        <v>26</v>
      </c>
      <c r="E97">
        <v>74</v>
      </c>
      <c r="F97">
        <v>237</v>
      </c>
      <c r="G97">
        <v>9.25</v>
      </c>
      <c r="H97">
        <v>31.88</v>
      </c>
      <c r="J97">
        <v>4.6399999999999997</v>
      </c>
      <c r="K97">
        <v>30</v>
      </c>
      <c r="L97">
        <v>32.5</v>
      </c>
      <c r="M97">
        <v>116</v>
      </c>
      <c r="N97">
        <v>6.9</v>
      </c>
      <c r="O97">
        <v>4.03</v>
      </c>
      <c r="P97">
        <v>11.47</v>
      </c>
    </row>
    <row r="98" spans="1:16" x14ac:dyDescent="0.25">
      <c r="A98">
        <v>2019</v>
      </c>
      <c r="B98" t="s">
        <v>118</v>
      </c>
      <c r="C98" t="s">
        <v>108</v>
      </c>
      <c r="D98" t="s">
        <v>26</v>
      </c>
      <c r="E98">
        <v>72</v>
      </c>
      <c r="F98">
        <v>230</v>
      </c>
      <c r="G98">
        <v>8.8800000000000008</v>
      </c>
      <c r="H98">
        <v>31.88</v>
      </c>
      <c r="J98">
        <v>4.5599999999999996</v>
      </c>
      <c r="K98">
        <v>21</v>
      </c>
      <c r="L98">
        <v>34.5</v>
      </c>
      <c r="M98">
        <v>121</v>
      </c>
      <c r="N98">
        <v>6.85</v>
      </c>
      <c r="O98">
        <v>4.09</v>
      </c>
      <c r="P98">
        <v>11.43</v>
      </c>
    </row>
    <row r="99" spans="1:16" x14ac:dyDescent="0.25">
      <c r="A99">
        <v>2019</v>
      </c>
      <c r="B99" t="s">
        <v>119</v>
      </c>
      <c r="C99" t="s">
        <v>120</v>
      </c>
      <c r="D99" t="s">
        <v>26</v>
      </c>
      <c r="E99">
        <v>71</v>
      </c>
      <c r="F99">
        <v>234</v>
      </c>
      <c r="G99">
        <v>9.6300000000000008</v>
      </c>
      <c r="H99">
        <v>32</v>
      </c>
      <c r="J99">
        <v>4.43</v>
      </c>
      <c r="K99">
        <v>21</v>
      </c>
      <c r="L99">
        <v>40.5</v>
      </c>
      <c r="M99">
        <v>124</v>
      </c>
      <c r="N99">
        <v>6.93</v>
      </c>
      <c r="O99">
        <v>4.2300000000000004</v>
      </c>
    </row>
    <row r="100" spans="1:16" x14ac:dyDescent="0.25">
      <c r="A100">
        <v>2019</v>
      </c>
      <c r="B100" t="s">
        <v>131</v>
      </c>
      <c r="C100" t="s">
        <v>132</v>
      </c>
      <c r="D100" t="s">
        <v>26</v>
      </c>
      <c r="E100">
        <v>73</v>
      </c>
      <c r="F100">
        <v>237</v>
      </c>
      <c r="G100">
        <v>8.75</v>
      </c>
      <c r="H100">
        <v>30.13</v>
      </c>
      <c r="J100">
        <v>4.5</v>
      </c>
      <c r="K100">
        <v>18</v>
      </c>
      <c r="L100">
        <v>37.5</v>
      </c>
      <c r="M100">
        <v>124</v>
      </c>
      <c r="N100">
        <v>6.95</v>
      </c>
      <c r="O100">
        <v>4.12</v>
      </c>
    </row>
    <row r="101" spans="1:16" x14ac:dyDescent="0.25">
      <c r="A101">
        <v>2019</v>
      </c>
      <c r="B101" t="s">
        <v>138</v>
      </c>
      <c r="C101" t="s">
        <v>68</v>
      </c>
      <c r="D101" t="s">
        <v>26</v>
      </c>
      <c r="E101">
        <v>73</v>
      </c>
      <c r="F101">
        <v>234</v>
      </c>
      <c r="G101">
        <v>9.5</v>
      </c>
      <c r="H101">
        <v>32.880000000000003</v>
      </c>
      <c r="J101">
        <v>9.99</v>
      </c>
      <c r="N101">
        <v>9.99</v>
      </c>
      <c r="O101">
        <v>9.99</v>
      </c>
    </row>
    <row r="102" spans="1:16" x14ac:dyDescent="0.25">
      <c r="A102">
        <v>2019</v>
      </c>
      <c r="B102" t="s">
        <v>139</v>
      </c>
      <c r="C102" t="s">
        <v>81</v>
      </c>
      <c r="D102" t="s">
        <v>26</v>
      </c>
      <c r="E102">
        <v>74</v>
      </c>
      <c r="F102">
        <v>242</v>
      </c>
      <c r="G102">
        <v>9.3800000000000008</v>
      </c>
      <c r="H102">
        <v>30.88</v>
      </c>
      <c r="J102">
        <v>4.66</v>
      </c>
      <c r="L102">
        <v>34.5</v>
      </c>
      <c r="M102">
        <v>118</v>
      </c>
      <c r="N102">
        <v>7.09</v>
      </c>
      <c r="O102">
        <v>4.3099999999999996</v>
      </c>
    </row>
    <row r="103" spans="1:16" x14ac:dyDescent="0.25">
      <c r="A103">
        <v>2019</v>
      </c>
      <c r="B103" t="s">
        <v>152</v>
      </c>
      <c r="C103" t="s">
        <v>153</v>
      </c>
      <c r="D103" t="s">
        <v>26</v>
      </c>
      <c r="E103">
        <v>71</v>
      </c>
      <c r="F103">
        <v>234</v>
      </c>
      <c r="G103">
        <v>10</v>
      </c>
      <c r="H103">
        <v>31.25</v>
      </c>
      <c r="J103">
        <v>9.99</v>
      </c>
      <c r="K103">
        <v>25</v>
      </c>
      <c r="L103">
        <v>31</v>
      </c>
      <c r="M103">
        <v>111</v>
      </c>
      <c r="N103">
        <v>9.99</v>
      </c>
      <c r="O103">
        <v>4.38</v>
      </c>
    </row>
    <row r="104" spans="1:16" x14ac:dyDescent="0.25">
      <c r="A104">
        <v>2019</v>
      </c>
      <c r="B104" t="s">
        <v>168</v>
      </c>
      <c r="C104" t="s">
        <v>28</v>
      </c>
      <c r="D104" t="s">
        <v>26</v>
      </c>
      <c r="E104">
        <v>72</v>
      </c>
      <c r="F104">
        <v>237</v>
      </c>
      <c r="G104">
        <v>9.1300000000000008</v>
      </c>
      <c r="H104">
        <v>31.75</v>
      </c>
      <c r="J104">
        <v>4.5999999999999996</v>
      </c>
      <c r="K104">
        <v>24</v>
      </c>
      <c r="M104">
        <v>118</v>
      </c>
      <c r="N104">
        <v>9.99</v>
      </c>
      <c r="O104">
        <v>9.99</v>
      </c>
    </row>
    <row r="105" spans="1:16" x14ac:dyDescent="0.25">
      <c r="A105">
        <v>2019</v>
      </c>
      <c r="B105" t="s">
        <v>180</v>
      </c>
      <c r="C105" t="s">
        <v>81</v>
      </c>
      <c r="D105" t="s">
        <v>26</v>
      </c>
      <c r="E105">
        <v>72</v>
      </c>
      <c r="F105">
        <v>230</v>
      </c>
      <c r="G105">
        <v>9.3800000000000008</v>
      </c>
      <c r="H105">
        <v>31.25</v>
      </c>
      <c r="J105">
        <v>9.99</v>
      </c>
      <c r="K105">
        <v>16</v>
      </c>
      <c r="N105">
        <v>9.99</v>
      </c>
      <c r="O105">
        <v>9.99</v>
      </c>
    </row>
    <row r="106" spans="1:16" x14ac:dyDescent="0.25">
      <c r="A106">
        <v>2019</v>
      </c>
      <c r="B106" t="s">
        <v>181</v>
      </c>
      <c r="C106" t="s">
        <v>182</v>
      </c>
      <c r="D106" t="s">
        <v>26</v>
      </c>
      <c r="E106">
        <v>74</v>
      </c>
      <c r="F106">
        <v>245</v>
      </c>
      <c r="G106">
        <v>9.25</v>
      </c>
      <c r="H106">
        <v>33</v>
      </c>
      <c r="J106">
        <v>4.6500000000000004</v>
      </c>
      <c r="K106">
        <v>20</v>
      </c>
      <c r="L106">
        <v>33</v>
      </c>
      <c r="M106">
        <v>119</v>
      </c>
      <c r="N106">
        <v>7.38</v>
      </c>
      <c r="O106">
        <v>4.38</v>
      </c>
    </row>
    <row r="107" spans="1:16" x14ac:dyDescent="0.25">
      <c r="A107">
        <v>2019</v>
      </c>
      <c r="B107" t="s">
        <v>208</v>
      </c>
      <c r="C107" t="s">
        <v>209</v>
      </c>
      <c r="D107" t="s">
        <v>26</v>
      </c>
      <c r="E107">
        <v>74</v>
      </c>
      <c r="F107">
        <v>234</v>
      </c>
      <c r="G107">
        <v>8.5</v>
      </c>
      <c r="H107">
        <v>31.25</v>
      </c>
      <c r="J107">
        <v>4.75</v>
      </c>
      <c r="K107">
        <v>17</v>
      </c>
      <c r="L107">
        <v>29.5</v>
      </c>
      <c r="M107">
        <v>111</v>
      </c>
      <c r="N107">
        <v>9.99</v>
      </c>
      <c r="O107">
        <v>9.99</v>
      </c>
    </row>
    <row r="108" spans="1:16" x14ac:dyDescent="0.25">
      <c r="A108">
        <v>2019</v>
      </c>
      <c r="B108" t="s">
        <v>219</v>
      </c>
      <c r="C108" t="s">
        <v>195</v>
      </c>
      <c r="D108" t="s">
        <v>26</v>
      </c>
      <c r="E108">
        <v>71</v>
      </c>
      <c r="F108">
        <v>237</v>
      </c>
      <c r="G108">
        <v>9.8800000000000008</v>
      </c>
      <c r="H108">
        <v>32.25</v>
      </c>
      <c r="J108">
        <v>9.99</v>
      </c>
      <c r="K108">
        <v>24</v>
      </c>
      <c r="L108">
        <v>33</v>
      </c>
      <c r="M108">
        <v>117</v>
      </c>
      <c r="N108">
        <v>9.99</v>
      </c>
      <c r="O108">
        <v>9.99</v>
      </c>
    </row>
    <row r="109" spans="1:16" x14ac:dyDescent="0.25">
      <c r="A109">
        <v>2019</v>
      </c>
      <c r="B109" t="s">
        <v>223</v>
      </c>
      <c r="C109" t="s">
        <v>224</v>
      </c>
      <c r="D109" t="s">
        <v>26</v>
      </c>
      <c r="E109">
        <v>74</v>
      </c>
      <c r="F109">
        <v>225</v>
      </c>
      <c r="G109">
        <v>9.3800000000000008</v>
      </c>
      <c r="H109">
        <v>32.25</v>
      </c>
      <c r="J109">
        <v>9.99</v>
      </c>
      <c r="N109">
        <v>9.99</v>
      </c>
      <c r="O109">
        <v>9.99</v>
      </c>
    </row>
    <row r="110" spans="1:16" x14ac:dyDescent="0.25">
      <c r="A110">
        <v>2019</v>
      </c>
      <c r="B110" t="s">
        <v>225</v>
      </c>
      <c r="C110" t="s">
        <v>20</v>
      </c>
      <c r="D110" t="s">
        <v>26</v>
      </c>
      <c r="E110">
        <v>73</v>
      </c>
      <c r="F110">
        <v>230</v>
      </c>
      <c r="G110">
        <v>10.38</v>
      </c>
      <c r="H110">
        <v>33.5</v>
      </c>
      <c r="J110">
        <v>9.99</v>
      </c>
      <c r="K110">
        <v>20</v>
      </c>
      <c r="N110">
        <v>9.99</v>
      </c>
      <c r="O110">
        <v>9.99</v>
      </c>
    </row>
    <row r="111" spans="1:16" x14ac:dyDescent="0.25">
      <c r="A111">
        <v>2019</v>
      </c>
      <c r="B111" t="s">
        <v>227</v>
      </c>
      <c r="C111" t="s">
        <v>228</v>
      </c>
      <c r="D111" t="s">
        <v>26</v>
      </c>
      <c r="E111">
        <v>74</v>
      </c>
      <c r="F111">
        <v>242</v>
      </c>
      <c r="G111">
        <v>9.75</v>
      </c>
      <c r="H111">
        <v>33.5</v>
      </c>
      <c r="J111">
        <v>4.9800000000000004</v>
      </c>
      <c r="K111">
        <v>21</v>
      </c>
      <c r="L111">
        <v>35.5</v>
      </c>
      <c r="M111">
        <v>118</v>
      </c>
      <c r="N111">
        <v>9.99</v>
      </c>
      <c r="O111">
        <v>9.99</v>
      </c>
    </row>
    <row r="112" spans="1:16" x14ac:dyDescent="0.25">
      <c r="A112">
        <v>2019</v>
      </c>
      <c r="B112" t="s">
        <v>229</v>
      </c>
      <c r="C112" t="s">
        <v>71</v>
      </c>
      <c r="D112" t="s">
        <v>26</v>
      </c>
      <c r="E112">
        <v>75</v>
      </c>
      <c r="F112">
        <v>222</v>
      </c>
      <c r="G112">
        <v>9.3800000000000008</v>
      </c>
      <c r="H112">
        <v>30.5</v>
      </c>
      <c r="J112">
        <v>9.99</v>
      </c>
      <c r="N112">
        <v>9.99</v>
      </c>
      <c r="O112">
        <v>9.99</v>
      </c>
    </row>
    <row r="113" spans="1:15" x14ac:dyDescent="0.25">
      <c r="A113">
        <v>2019</v>
      </c>
      <c r="B113" t="s">
        <v>278</v>
      </c>
      <c r="C113" t="s">
        <v>88</v>
      </c>
      <c r="D113" t="s">
        <v>26</v>
      </c>
      <c r="E113">
        <v>72</v>
      </c>
      <c r="F113">
        <v>226</v>
      </c>
      <c r="G113">
        <v>10.25</v>
      </c>
      <c r="H113">
        <v>31.25</v>
      </c>
      <c r="J113">
        <v>4.43</v>
      </c>
      <c r="K113">
        <v>16</v>
      </c>
      <c r="L113">
        <v>33.5</v>
      </c>
      <c r="M113">
        <v>121</v>
      </c>
      <c r="N113">
        <v>7.15</v>
      </c>
      <c r="O113">
        <v>4.57</v>
      </c>
    </row>
    <row r="114" spans="1:15" x14ac:dyDescent="0.25">
      <c r="A114">
        <v>2019</v>
      </c>
      <c r="B114" t="s">
        <v>285</v>
      </c>
      <c r="C114" t="s">
        <v>32</v>
      </c>
      <c r="D114" t="s">
        <v>26</v>
      </c>
      <c r="E114">
        <v>74</v>
      </c>
      <c r="F114">
        <v>234</v>
      </c>
      <c r="G114">
        <v>9</v>
      </c>
      <c r="H114">
        <v>31.75</v>
      </c>
      <c r="J114">
        <v>4.62</v>
      </c>
      <c r="K114">
        <v>23</v>
      </c>
      <c r="L114">
        <v>32.5</v>
      </c>
      <c r="M114">
        <v>123</v>
      </c>
      <c r="N114">
        <v>9.99</v>
      </c>
      <c r="O114">
        <v>4.37</v>
      </c>
    </row>
    <row r="115" spans="1:15" x14ac:dyDescent="0.25">
      <c r="A115">
        <v>2019</v>
      </c>
      <c r="B115" t="s">
        <v>286</v>
      </c>
      <c r="C115" t="s">
        <v>111</v>
      </c>
      <c r="D115" t="s">
        <v>26</v>
      </c>
      <c r="E115">
        <v>72</v>
      </c>
      <c r="F115">
        <v>233</v>
      </c>
      <c r="G115">
        <v>9.75</v>
      </c>
      <c r="H115">
        <v>31.63</v>
      </c>
      <c r="J115">
        <v>9.99</v>
      </c>
      <c r="K115">
        <v>25</v>
      </c>
      <c r="N115">
        <v>9.99</v>
      </c>
      <c r="O115">
        <v>9.99</v>
      </c>
    </row>
    <row r="116" spans="1:15" x14ac:dyDescent="0.25">
      <c r="A116">
        <v>2019</v>
      </c>
      <c r="B116" t="s">
        <v>287</v>
      </c>
      <c r="C116" t="s">
        <v>202</v>
      </c>
      <c r="D116" t="s">
        <v>26</v>
      </c>
      <c r="E116">
        <v>73</v>
      </c>
      <c r="F116">
        <v>230</v>
      </c>
      <c r="G116">
        <v>9.6300000000000008</v>
      </c>
      <c r="H116">
        <v>31.38</v>
      </c>
      <c r="J116">
        <v>9.99</v>
      </c>
      <c r="N116">
        <v>9.99</v>
      </c>
      <c r="O116">
        <v>9.99</v>
      </c>
    </row>
    <row r="117" spans="1:15" x14ac:dyDescent="0.25">
      <c r="A117">
        <v>2019</v>
      </c>
      <c r="B117" t="s">
        <v>290</v>
      </c>
      <c r="C117" t="s">
        <v>111</v>
      </c>
      <c r="D117" t="s">
        <v>26</v>
      </c>
      <c r="E117">
        <v>75</v>
      </c>
      <c r="F117">
        <v>253</v>
      </c>
      <c r="G117">
        <v>9.5</v>
      </c>
      <c r="H117">
        <v>32.25</v>
      </c>
      <c r="J117">
        <v>9.99</v>
      </c>
      <c r="N117">
        <v>9.99</v>
      </c>
      <c r="O117">
        <v>9.99</v>
      </c>
    </row>
    <row r="118" spans="1:15" x14ac:dyDescent="0.25">
      <c r="A118">
        <v>2019</v>
      </c>
      <c r="B118" t="s">
        <v>297</v>
      </c>
      <c r="C118" t="s">
        <v>126</v>
      </c>
      <c r="D118" t="s">
        <v>26</v>
      </c>
      <c r="E118">
        <v>71</v>
      </c>
      <c r="F118">
        <v>227</v>
      </c>
      <c r="G118">
        <v>10</v>
      </c>
      <c r="H118">
        <v>30.75</v>
      </c>
      <c r="J118">
        <v>4.45</v>
      </c>
      <c r="K118">
        <v>15</v>
      </c>
      <c r="L118">
        <v>39.5</v>
      </c>
      <c r="M118">
        <v>120</v>
      </c>
      <c r="N118">
        <v>9.99</v>
      </c>
      <c r="O118">
        <v>9.99</v>
      </c>
    </row>
    <row r="119" spans="1:15" x14ac:dyDescent="0.25">
      <c r="A119">
        <v>2019</v>
      </c>
      <c r="B119" t="s">
        <v>321</v>
      </c>
      <c r="C119" t="s">
        <v>47</v>
      </c>
      <c r="D119" t="s">
        <v>26</v>
      </c>
      <c r="E119">
        <v>73</v>
      </c>
      <c r="F119">
        <v>239</v>
      </c>
      <c r="G119">
        <v>10.130000000000001</v>
      </c>
      <c r="H119">
        <v>34.5</v>
      </c>
      <c r="J119">
        <v>4.58</v>
      </c>
      <c r="L119">
        <v>33.5</v>
      </c>
      <c r="M119">
        <v>122</v>
      </c>
      <c r="N119">
        <v>7.25</v>
      </c>
      <c r="O119">
        <v>4.26</v>
      </c>
    </row>
    <row r="120" spans="1:15" x14ac:dyDescent="0.25">
      <c r="A120">
        <v>2019</v>
      </c>
      <c r="B120" t="s">
        <v>336</v>
      </c>
      <c r="C120" t="s">
        <v>91</v>
      </c>
      <c r="D120" t="s">
        <v>26</v>
      </c>
      <c r="E120">
        <v>74</v>
      </c>
      <c r="F120">
        <v>240</v>
      </c>
      <c r="G120">
        <v>9.1300000000000008</v>
      </c>
      <c r="H120">
        <v>31.63</v>
      </c>
      <c r="J120">
        <v>4.57</v>
      </c>
      <c r="K120">
        <v>24</v>
      </c>
      <c r="L120">
        <v>32.5</v>
      </c>
      <c r="M120">
        <v>116</v>
      </c>
      <c r="N120">
        <v>9.99</v>
      </c>
      <c r="O120">
        <v>9.99</v>
      </c>
    </row>
    <row r="121" spans="1:15" x14ac:dyDescent="0.25">
      <c r="A121">
        <v>2019</v>
      </c>
      <c r="B121" t="s">
        <v>358</v>
      </c>
      <c r="C121" t="s">
        <v>177</v>
      </c>
      <c r="D121" t="s">
        <v>26</v>
      </c>
      <c r="E121">
        <v>74</v>
      </c>
      <c r="F121">
        <v>238</v>
      </c>
      <c r="G121">
        <v>10.38</v>
      </c>
      <c r="H121">
        <v>32.380000000000003</v>
      </c>
      <c r="J121">
        <v>4.6900000000000004</v>
      </c>
      <c r="K121">
        <v>15</v>
      </c>
      <c r="L121">
        <v>39</v>
      </c>
      <c r="M121">
        <v>123</v>
      </c>
      <c r="N121">
        <v>9.99</v>
      </c>
      <c r="O121">
        <v>4.2300000000000004</v>
      </c>
    </row>
    <row r="122" spans="1:15" x14ac:dyDescent="0.25">
      <c r="A122">
        <v>2019</v>
      </c>
      <c r="B122" t="s">
        <v>211</v>
      </c>
      <c r="C122" t="s">
        <v>144</v>
      </c>
      <c r="D122" t="s">
        <v>212</v>
      </c>
      <c r="E122">
        <v>76</v>
      </c>
      <c r="F122">
        <v>241</v>
      </c>
      <c r="G122">
        <v>10.130000000000001</v>
      </c>
      <c r="H122">
        <v>33</v>
      </c>
      <c r="J122">
        <v>5</v>
      </c>
      <c r="K122">
        <v>16</v>
      </c>
      <c r="L122">
        <v>34.5</v>
      </c>
      <c r="M122">
        <v>118</v>
      </c>
      <c r="N122">
        <v>7.56</v>
      </c>
      <c r="O122">
        <v>4.55</v>
      </c>
    </row>
    <row r="123" spans="1:15" x14ac:dyDescent="0.25">
      <c r="A123">
        <v>2019</v>
      </c>
      <c r="B123" t="s">
        <v>67</v>
      </c>
      <c r="C123" t="s">
        <v>68</v>
      </c>
      <c r="D123" t="s">
        <v>69</v>
      </c>
      <c r="E123">
        <v>78</v>
      </c>
      <c r="F123">
        <v>312</v>
      </c>
      <c r="G123">
        <v>9.3800000000000008</v>
      </c>
      <c r="H123">
        <v>32.75</v>
      </c>
      <c r="J123">
        <v>9.99</v>
      </c>
      <c r="N123">
        <v>9.99</v>
      </c>
      <c r="O123">
        <v>9.99</v>
      </c>
    </row>
    <row r="124" spans="1:15" x14ac:dyDescent="0.25">
      <c r="A124">
        <v>2019</v>
      </c>
      <c r="B124" t="s">
        <v>80</v>
      </c>
      <c r="C124" t="s">
        <v>81</v>
      </c>
      <c r="D124" t="s">
        <v>69</v>
      </c>
      <c r="E124">
        <v>78</v>
      </c>
      <c r="F124">
        <v>309</v>
      </c>
      <c r="G124">
        <v>9.6300000000000008</v>
      </c>
      <c r="H124">
        <v>33.380000000000003</v>
      </c>
      <c r="J124">
        <v>5.24</v>
      </c>
      <c r="K124">
        <v>20</v>
      </c>
      <c r="N124">
        <v>9.99</v>
      </c>
      <c r="O124">
        <v>9.99</v>
      </c>
    </row>
    <row r="125" spans="1:15" x14ac:dyDescent="0.25">
      <c r="A125">
        <v>2019</v>
      </c>
      <c r="B125" t="s">
        <v>127</v>
      </c>
      <c r="C125" t="s">
        <v>17</v>
      </c>
      <c r="D125" t="s">
        <v>69</v>
      </c>
      <c r="E125">
        <v>74</v>
      </c>
      <c r="F125">
        <v>310</v>
      </c>
      <c r="G125">
        <v>10</v>
      </c>
      <c r="H125">
        <v>33.130000000000003</v>
      </c>
      <c r="J125">
        <v>5.07</v>
      </c>
      <c r="K125">
        <v>26</v>
      </c>
      <c r="L125">
        <v>28.5</v>
      </c>
      <c r="M125">
        <v>105</v>
      </c>
      <c r="N125">
        <v>7.46</v>
      </c>
      <c r="O125">
        <v>4.62</v>
      </c>
    </row>
    <row r="126" spans="1:15" x14ac:dyDescent="0.25">
      <c r="A126">
        <v>2019</v>
      </c>
      <c r="B126" t="s">
        <v>158</v>
      </c>
      <c r="C126" t="s">
        <v>159</v>
      </c>
      <c r="D126" t="s">
        <v>69</v>
      </c>
      <c r="E126">
        <v>75</v>
      </c>
      <c r="F126">
        <v>316</v>
      </c>
      <c r="G126">
        <v>9.5</v>
      </c>
      <c r="H126">
        <v>33.130000000000003</v>
      </c>
      <c r="J126">
        <v>5.23</v>
      </c>
      <c r="K126">
        <v>23</v>
      </c>
      <c r="L126">
        <v>26</v>
      </c>
      <c r="M126">
        <v>107</v>
      </c>
      <c r="N126">
        <v>7.94</v>
      </c>
      <c r="O126">
        <v>4.83</v>
      </c>
    </row>
    <row r="127" spans="1:15" x14ac:dyDescent="0.25">
      <c r="A127">
        <v>2019</v>
      </c>
      <c r="B127" t="s">
        <v>162</v>
      </c>
      <c r="C127" t="s">
        <v>81</v>
      </c>
      <c r="D127" t="s">
        <v>69</v>
      </c>
      <c r="E127">
        <v>77</v>
      </c>
      <c r="F127">
        <v>309</v>
      </c>
      <c r="G127">
        <v>10.75</v>
      </c>
      <c r="H127">
        <v>33.130000000000003</v>
      </c>
      <c r="J127">
        <v>5.23</v>
      </c>
      <c r="K127">
        <v>21</v>
      </c>
      <c r="L127">
        <v>28</v>
      </c>
      <c r="M127">
        <v>105</v>
      </c>
      <c r="N127">
        <v>7.88</v>
      </c>
      <c r="O127">
        <v>4.8099999999999996</v>
      </c>
    </row>
    <row r="128" spans="1:15" x14ac:dyDescent="0.25">
      <c r="A128">
        <v>2019</v>
      </c>
      <c r="B128" t="s">
        <v>194</v>
      </c>
      <c r="C128" t="s">
        <v>195</v>
      </c>
      <c r="D128" t="s">
        <v>69</v>
      </c>
      <c r="E128">
        <v>77</v>
      </c>
      <c r="F128">
        <v>306</v>
      </c>
      <c r="G128">
        <v>9.75</v>
      </c>
      <c r="H128">
        <v>31.25</v>
      </c>
      <c r="J128">
        <v>5.2</v>
      </c>
      <c r="K128">
        <v>31</v>
      </c>
      <c r="L128">
        <v>27.5</v>
      </c>
      <c r="M128">
        <v>105</v>
      </c>
      <c r="N128">
        <v>7.51</v>
      </c>
      <c r="O128">
        <v>4.54</v>
      </c>
    </row>
    <row r="129" spans="1:15" x14ac:dyDescent="0.25">
      <c r="A129">
        <v>2019</v>
      </c>
      <c r="B129" t="s">
        <v>238</v>
      </c>
      <c r="C129" t="s">
        <v>170</v>
      </c>
      <c r="D129" t="s">
        <v>69</v>
      </c>
      <c r="E129">
        <v>76</v>
      </c>
      <c r="F129">
        <v>322</v>
      </c>
      <c r="G129">
        <v>9.5</v>
      </c>
      <c r="H129">
        <v>33.5</v>
      </c>
      <c r="J129">
        <v>5.2</v>
      </c>
      <c r="K129">
        <v>33</v>
      </c>
      <c r="L129">
        <v>31</v>
      </c>
      <c r="M129">
        <v>108</v>
      </c>
      <c r="N129">
        <v>7.76</v>
      </c>
      <c r="O129">
        <v>4.95</v>
      </c>
    </row>
    <row r="130" spans="1:15" x14ac:dyDescent="0.25">
      <c r="A130">
        <v>2019</v>
      </c>
      <c r="B130" t="s">
        <v>242</v>
      </c>
      <c r="C130" t="s">
        <v>47</v>
      </c>
      <c r="D130" t="s">
        <v>69</v>
      </c>
      <c r="E130">
        <v>75</v>
      </c>
      <c r="F130">
        <v>335</v>
      </c>
      <c r="G130">
        <v>10.130000000000001</v>
      </c>
      <c r="H130">
        <v>33.25</v>
      </c>
      <c r="J130">
        <v>5.41</v>
      </c>
      <c r="K130">
        <v>29</v>
      </c>
      <c r="L130">
        <v>24</v>
      </c>
      <c r="M130">
        <v>90</v>
      </c>
      <c r="N130">
        <v>8.15</v>
      </c>
      <c r="O130">
        <v>5.04</v>
      </c>
    </row>
    <row r="131" spans="1:15" x14ac:dyDescent="0.25">
      <c r="A131">
        <v>2019</v>
      </c>
      <c r="B131" t="s">
        <v>262</v>
      </c>
      <c r="C131" t="s">
        <v>202</v>
      </c>
      <c r="D131" t="s">
        <v>69</v>
      </c>
      <c r="E131">
        <v>77</v>
      </c>
      <c r="F131">
        <v>315</v>
      </c>
      <c r="G131">
        <v>10.38</v>
      </c>
      <c r="H131">
        <v>36.25</v>
      </c>
      <c r="J131">
        <v>9.99</v>
      </c>
      <c r="N131">
        <v>9.99</v>
      </c>
      <c r="O131">
        <v>9.99</v>
      </c>
    </row>
    <row r="132" spans="1:15" x14ac:dyDescent="0.25">
      <c r="A132">
        <v>2019</v>
      </c>
      <c r="B132" t="s">
        <v>295</v>
      </c>
      <c r="C132" t="s">
        <v>35</v>
      </c>
      <c r="D132" t="s">
        <v>69</v>
      </c>
      <c r="E132">
        <v>76</v>
      </c>
      <c r="F132">
        <v>308</v>
      </c>
      <c r="G132">
        <v>9.5</v>
      </c>
      <c r="H132">
        <v>34.130000000000003</v>
      </c>
      <c r="J132">
        <v>4.91</v>
      </c>
      <c r="K132">
        <v>25</v>
      </c>
      <c r="L132">
        <v>30.5</v>
      </c>
      <c r="M132">
        <v>117</v>
      </c>
      <c r="N132">
        <v>7.61</v>
      </c>
      <c r="O132">
        <v>4.54</v>
      </c>
    </row>
    <row r="133" spans="1:15" x14ac:dyDescent="0.25">
      <c r="A133">
        <v>2019</v>
      </c>
      <c r="B133" t="s">
        <v>335</v>
      </c>
      <c r="C133" t="s">
        <v>44</v>
      </c>
      <c r="D133" t="s">
        <v>69</v>
      </c>
      <c r="E133">
        <v>76</v>
      </c>
      <c r="F133">
        <v>307</v>
      </c>
      <c r="G133">
        <v>9.8800000000000008</v>
      </c>
      <c r="H133">
        <v>33.75</v>
      </c>
      <c r="J133">
        <v>9.99</v>
      </c>
      <c r="K133">
        <v>21</v>
      </c>
      <c r="N133">
        <v>9.99</v>
      </c>
      <c r="O133">
        <v>9.99</v>
      </c>
    </row>
    <row r="134" spans="1:15" x14ac:dyDescent="0.25">
      <c r="A134">
        <v>2019</v>
      </c>
      <c r="B134" t="s">
        <v>371</v>
      </c>
      <c r="C134" t="s">
        <v>241</v>
      </c>
      <c r="D134" t="s">
        <v>69</v>
      </c>
      <c r="E134">
        <v>74</v>
      </c>
      <c r="F134">
        <v>293</v>
      </c>
      <c r="G134">
        <v>9.6300000000000008</v>
      </c>
      <c r="H134">
        <v>32.380000000000003</v>
      </c>
      <c r="J134">
        <v>9.99</v>
      </c>
      <c r="K134">
        <v>22</v>
      </c>
      <c r="N134">
        <v>9.99</v>
      </c>
      <c r="O134">
        <v>9.99</v>
      </c>
    </row>
    <row r="135" spans="1:15" x14ac:dyDescent="0.25">
      <c r="A135">
        <v>2019</v>
      </c>
      <c r="B135" t="s">
        <v>56</v>
      </c>
      <c r="C135" t="s">
        <v>38</v>
      </c>
      <c r="D135" t="s">
        <v>57</v>
      </c>
      <c r="E135">
        <v>77</v>
      </c>
      <c r="F135">
        <v>299</v>
      </c>
      <c r="G135">
        <v>9.6300000000000008</v>
      </c>
      <c r="H135">
        <v>33</v>
      </c>
      <c r="J135">
        <v>9.99</v>
      </c>
      <c r="K135">
        <v>24</v>
      </c>
      <c r="L135">
        <v>28</v>
      </c>
      <c r="M135">
        <v>103</v>
      </c>
      <c r="N135">
        <v>9.99</v>
      </c>
      <c r="O135">
        <v>9.99</v>
      </c>
    </row>
    <row r="136" spans="1:15" x14ac:dyDescent="0.25">
      <c r="A136">
        <v>2019</v>
      </c>
      <c r="B136" t="s">
        <v>217</v>
      </c>
      <c r="C136" t="s">
        <v>218</v>
      </c>
      <c r="D136" t="s">
        <v>57</v>
      </c>
      <c r="E136">
        <v>76</v>
      </c>
      <c r="F136">
        <v>327</v>
      </c>
      <c r="G136">
        <v>10.38</v>
      </c>
      <c r="H136">
        <v>34.75</v>
      </c>
      <c r="J136">
        <v>9.99</v>
      </c>
      <c r="N136">
        <v>9.99</v>
      </c>
      <c r="O136">
        <v>9.99</v>
      </c>
    </row>
    <row r="137" spans="1:15" x14ac:dyDescent="0.25">
      <c r="A137">
        <v>2019</v>
      </c>
      <c r="B137" t="s">
        <v>270</v>
      </c>
      <c r="C137" t="s">
        <v>17</v>
      </c>
      <c r="D137" t="s">
        <v>57</v>
      </c>
      <c r="E137">
        <v>76</v>
      </c>
      <c r="F137">
        <v>310</v>
      </c>
      <c r="G137">
        <v>10.25</v>
      </c>
      <c r="H137">
        <v>34</v>
      </c>
      <c r="J137">
        <v>9.99</v>
      </c>
      <c r="K137">
        <v>29</v>
      </c>
      <c r="L137">
        <v>28</v>
      </c>
      <c r="M137">
        <v>109</v>
      </c>
      <c r="N137">
        <v>7.77</v>
      </c>
      <c r="O137">
        <v>4.62</v>
      </c>
    </row>
    <row r="138" spans="1:15" x14ac:dyDescent="0.25">
      <c r="A138">
        <v>2019</v>
      </c>
      <c r="B138" t="s">
        <v>277</v>
      </c>
      <c r="C138" t="s">
        <v>202</v>
      </c>
      <c r="D138" t="s">
        <v>57</v>
      </c>
      <c r="E138">
        <v>79</v>
      </c>
      <c r="F138">
        <v>326</v>
      </c>
      <c r="G138">
        <v>10.63</v>
      </c>
      <c r="H138">
        <v>34</v>
      </c>
      <c r="J138">
        <v>9.99</v>
      </c>
      <c r="N138">
        <v>9.99</v>
      </c>
      <c r="O138">
        <v>9.99</v>
      </c>
    </row>
    <row r="139" spans="1:15" x14ac:dyDescent="0.25">
      <c r="A139">
        <v>2019</v>
      </c>
      <c r="B139" t="s">
        <v>305</v>
      </c>
      <c r="C139" t="s">
        <v>74</v>
      </c>
      <c r="D139" t="s">
        <v>57</v>
      </c>
      <c r="E139">
        <v>77</v>
      </c>
      <c r="F139">
        <v>308</v>
      </c>
      <c r="G139">
        <v>9.8800000000000008</v>
      </c>
      <c r="H139">
        <v>34.130000000000003</v>
      </c>
      <c r="J139">
        <v>9.99</v>
      </c>
      <c r="K139">
        <v>28</v>
      </c>
      <c r="M139">
        <v>112</v>
      </c>
      <c r="N139">
        <v>7.66</v>
      </c>
      <c r="O139">
        <v>4.57</v>
      </c>
    </row>
    <row r="140" spans="1:15" x14ac:dyDescent="0.25">
      <c r="A140">
        <v>2019</v>
      </c>
      <c r="B140" t="s">
        <v>328</v>
      </c>
      <c r="C140" t="s">
        <v>329</v>
      </c>
      <c r="D140" t="s">
        <v>57</v>
      </c>
      <c r="E140">
        <v>76</v>
      </c>
      <c r="F140">
        <v>301</v>
      </c>
      <c r="G140">
        <v>9.8800000000000008</v>
      </c>
      <c r="H140">
        <v>33.25</v>
      </c>
      <c r="J140">
        <v>5.0199999999999996</v>
      </c>
      <c r="K140">
        <v>39</v>
      </c>
      <c r="L140">
        <v>33</v>
      </c>
      <c r="M140">
        <v>112</v>
      </c>
      <c r="N140">
        <v>8.06</v>
      </c>
      <c r="O140">
        <v>4.9400000000000004</v>
      </c>
    </row>
    <row r="141" spans="1:15" x14ac:dyDescent="0.25">
      <c r="A141">
        <v>2019</v>
      </c>
      <c r="B141" t="s">
        <v>19</v>
      </c>
      <c r="C141" t="s">
        <v>20</v>
      </c>
      <c r="D141" t="s">
        <v>21</v>
      </c>
      <c r="E141">
        <v>78</v>
      </c>
      <c r="F141">
        <v>317</v>
      </c>
      <c r="G141">
        <v>10</v>
      </c>
      <c r="H141">
        <v>33.5</v>
      </c>
      <c r="J141">
        <v>5.18</v>
      </c>
      <c r="K141">
        <v>16</v>
      </c>
      <c r="L141">
        <v>27</v>
      </c>
      <c r="M141">
        <v>103</v>
      </c>
      <c r="N141">
        <v>7.68</v>
      </c>
      <c r="O141">
        <v>4.74</v>
      </c>
    </row>
    <row r="142" spans="1:15" x14ac:dyDescent="0.25">
      <c r="A142">
        <v>2019</v>
      </c>
      <c r="B142" t="s">
        <v>72</v>
      </c>
      <c r="C142" t="s">
        <v>71</v>
      </c>
      <c r="D142" t="s">
        <v>21</v>
      </c>
      <c r="E142">
        <v>79</v>
      </c>
      <c r="F142">
        <v>310</v>
      </c>
      <c r="G142">
        <v>9.25</v>
      </c>
      <c r="H142">
        <v>34</v>
      </c>
      <c r="J142">
        <v>5.18</v>
      </c>
      <c r="K142">
        <v>25</v>
      </c>
      <c r="L142">
        <v>27</v>
      </c>
      <c r="M142">
        <v>109</v>
      </c>
      <c r="N142">
        <v>7.85</v>
      </c>
      <c r="O142">
        <v>4.66</v>
      </c>
    </row>
    <row r="143" spans="1:15" x14ac:dyDescent="0.25">
      <c r="A143">
        <v>2019</v>
      </c>
      <c r="B143" t="s">
        <v>73</v>
      </c>
      <c r="C143" t="s">
        <v>74</v>
      </c>
      <c r="D143" t="s">
        <v>21</v>
      </c>
      <c r="E143">
        <v>76</v>
      </c>
      <c r="F143">
        <v>306</v>
      </c>
      <c r="G143">
        <v>9.5</v>
      </c>
      <c r="H143">
        <v>32.5</v>
      </c>
      <c r="J143">
        <v>5.09</v>
      </c>
      <c r="K143">
        <v>28</v>
      </c>
      <c r="L143">
        <v>27</v>
      </c>
      <c r="M143">
        <v>102</v>
      </c>
      <c r="N143">
        <v>7.45</v>
      </c>
      <c r="O143">
        <v>4.53</v>
      </c>
    </row>
    <row r="144" spans="1:15" x14ac:dyDescent="0.25">
      <c r="A144">
        <v>2019</v>
      </c>
      <c r="B144" t="s">
        <v>125</v>
      </c>
      <c r="C144" t="s">
        <v>126</v>
      </c>
      <c r="D144" t="s">
        <v>21</v>
      </c>
      <c r="E144">
        <v>77</v>
      </c>
      <c r="F144">
        <v>312</v>
      </c>
      <c r="G144">
        <v>10</v>
      </c>
      <c r="H144">
        <v>34</v>
      </c>
      <c r="J144">
        <v>9.99</v>
      </c>
      <c r="K144">
        <v>32</v>
      </c>
      <c r="N144">
        <v>9.99</v>
      </c>
      <c r="O144">
        <v>9.99</v>
      </c>
    </row>
    <row r="145" spans="1:15" x14ac:dyDescent="0.25">
      <c r="A145">
        <v>2019</v>
      </c>
      <c r="B145" t="s">
        <v>150</v>
      </c>
      <c r="C145" t="s">
        <v>38</v>
      </c>
      <c r="D145" t="s">
        <v>21</v>
      </c>
      <c r="E145">
        <v>77</v>
      </c>
      <c r="F145">
        <v>317</v>
      </c>
      <c r="G145">
        <v>9.5</v>
      </c>
      <c r="H145">
        <v>33.380000000000003</v>
      </c>
      <c r="J145">
        <v>5.23</v>
      </c>
      <c r="K145">
        <v>20</v>
      </c>
      <c r="L145">
        <v>26.5</v>
      </c>
      <c r="M145">
        <v>103</v>
      </c>
      <c r="N145">
        <v>7.95</v>
      </c>
      <c r="O145">
        <v>4.92</v>
      </c>
    </row>
    <row r="146" spans="1:15" x14ac:dyDescent="0.25">
      <c r="A146">
        <v>2019</v>
      </c>
      <c r="B146" t="s">
        <v>164</v>
      </c>
      <c r="C146" t="s">
        <v>165</v>
      </c>
      <c r="D146" t="s">
        <v>21</v>
      </c>
      <c r="E146">
        <v>77</v>
      </c>
      <c r="F146">
        <v>315</v>
      </c>
      <c r="G146">
        <v>10</v>
      </c>
      <c r="H146">
        <v>33.5</v>
      </c>
      <c r="J146">
        <v>4.96</v>
      </c>
      <c r="K146">
        <v>24</v>
      </c>
      <c r="L146">
        <v>29</v>
      </c>
      <c r="M146">
        <v>118</v>
      </c>
      <c r="N146">
        <v>7.44</v>
      </c>
      <c r="O146">
        <v>4.4000000000000004</v>
      </c>
    </row>
    <row r="147" spans="1:15" x14ac:dyDescent="0.25">
      <c r="A147">
        <v>2019</v>
      </c>
      <c r="B147" t="s">
        <v>176</v>
      </c>
      <c r="C147" t="s">
        <v>177</v>
      </c>
      <c r="D147" t="s">
        <v>21</v>
      </c>
      <c r="E147">
        <v>75</v>
      </c>
      <c r="F147">
        <v>308</v>
      </c>
      <c r="G147">
        <v>9.6300000000000008</v>
      </c>
      <c r="H147">
        <v>34.75</v>
      </c>
      <c r="J147">
        <v>5.19</v>
      </c>
      <c r="K147">
        <v>21</v>
      </c>
      <c r="N147">
        <v>9.99</v>
      </c>
      <c r="O147">
        <v>9.99</v>
      </c>
    </row>
    <row r="148" spans="1:15" x14ac:dyDescent="0.25">
      <c r="A148">
        <v>2019</v>
      </c>
      <c r="B148" t="s">
        <v>178</v>
      </c>
      <c r="C148" t="s">
        <v>81</v>
      </c>
      <c r="D148" t="s">
        <v>21</v>
      </c>
      <c r="E148">
        <v>78</v>
      </c>
      <c r="F148">
        <v>308</v>
      </c>
      <c r="G148">
        <v>9.75</v>
      </c>
      <c r="H148">
        <v>33.380000000000003</v>
      </c>
      <c r="J148">
        <v>5.28</v>
      </c>
      <c r="L148">
        <v>25.5</v>
      </c>
      <c r="M148">
        <v>99</v>
      </c>
      <c r="N148">
        <v>7.69</v>
      </c>
      <c r="O148">
        <v>4.7699999999999996</v>
      </c>
    </row>
    <row r="149" spans="1:15" x14ac:dyDescent="0.25">
      <c r="A149">
        <v>2019</v>
      </c>
      <c r="B149" t="s">
        <v>54</v>
      </c>
      <c r="C149" t="s">
        <v>47</v>
      </c>
      <c r="D149" t="s">
        <v>55</v>
      </c>
      <c r="E149">
        <v>73</v>
      </c>
      <c r="F149">
        <v>200</v>
      </c>
      <c r="G149">
        <v>8.75</v>
      </c>
      <c r="H149">
        <v>30</v>
      </c>
      <c r="J149">
        <v>4.72</v>
      </c>
      <c r="L149">
        <v>33</v>
      </c>
      <c r="M149">
        <v>117</v>
      </c>
      <c r="N149">
        <v>9.99</v>
      </c>
      <c r="O149">
        <v>9.99</v>
      </c>
    </row>
    <row r="150" spans="1:15" x14ac:dyDescent="0.25">
      <c r="A150">
        <v>2019</v>
      </c>
      <c r="B150" t="s">
        <v>192</v>
      </c>
      <c r="C150" t="s">
        <v>193</v>
      </c>
      <c r="D150" t="s">
        <v>55</v>
      </c>
      <c r="E150">
        <v>74</v>
      </c>
      <c r="F150">
        <v>213</v>
      </c>
      <c r="G150">
        <v>9.25</v>
      </c>
      <c r="H150">
        <v>31.75</v>
      </c>
      <c r="J150">
        <v>4.7300000000000004</v>
      </c>
      <c r="L150">
        <v>27.5</v>
      </c>
      <c r="M150">
        <v>114</v>
      </c>
      <c r="N150">
        <v>9.99</v>
      </c>
      <c r="O150">
        <v>9.99</v>
      </c>
    </row>
    <row r="151" spans="1:15" x14ac:dyDescent="0.25">
      <c r="A151">
        <v>2019</v>
      </c>
      <c r="B151" t="s">
        <v>395</v>
      </c>
      <c r="C151" t="s">
        <v>71</v>
      </c>
      <c r="D151" t="s">
        <v>55</v>
      </c>
      <c r="E151">
        <v>74</v>
      </c>
      <c r="F151">
        <v>218</v>
      </c>
      <c r="G151">
        <v>9.25</v>
      </c>
      <c r="H151">
        <v>31.25</v>
      </c>
      <c r="J151">
        <v>4.63</v>
      </c>
      <c r="L151">
        <v>32.5</v>
      </c>
      <c r="M151">
        <v>117</v>
      </c>
      <c r="N151">
        <v>9.99</v>
      </c>
      <c r="O151">
        <v>9.99</v>
      </c>
    </row>
    <row r="152" spans="1:15" x14ac:dyDescent="0.25">
      <c r="A152">
        <v>2019</v>
      </c>
      <c r="B152" t="s">
        <v>107</v>
      </c>
      <c r="C152" t="s">
        <v>108</v>
      </c>
      <c r="D152" t="s">
        <v>109</v>
      </c>
      <c r="E152">
        <v>74</v>
      </c>
      <c r="F152">
        <v>211</v>
      </c>
      <c r="G152">
        <v>9</v>
      </c>
      <c r="H152">
        <v>32.5</v>
      </c>
      <c r="J152">
        <v>4.74</v>
      </c>
      <c r="L152">
        <v>29</v>
      </c>
      <c r="M152">
        <v>112</v>
      </c>
      <c r="N152">
        <v>7.19</v>
      </c>
      <c r="O152">
        <v>4.4400000000000004</v>
      </c>
    </row>
    <row r="153" spans="1:15" x14ac:dyDescent="0.25">
      <c r="A153">
        <v>2019</v>
      </c>
      <c r="B153" t="s">
        <v>190</v>
      </c>
      <c r="C153" t="s">
        <v>91</v>
      </c>
      <c r="D153" t="s">
        <v>109</v>
      </c>
      <c r="E153">
        <v>76</v>
      </c>
      <c r="F153">
        <v>213</v>
      </c>
      <c r="G153">
        <v>9.5</v>
      </c>
      <c r="H153">
        <v>32.880000000000003</v>
      </c>
      <c r="J153">
        <v>4.7300000000000004</v>
      </c>
      <c r="L153">
        <v>30.5</v>
      </c>
      <c r="M153">
        <v>116</v>
      </c>
      <c r="N153">
        <v>7.2</v>
      </c>
      <c r="O153">
        <v>4.2</v>
      </c>
    </row>
    <row r="154" spans="1:15" x14ac:dyDescent="0.25">
      <c r="A154">
        <v>2019</v>
      </c>
      <c r="B154" t="s">
        <v>191</v>
      </c>
      <c r="C154" t="s">
        <v>17</v>
      </c>
      <c r="D154" t="s">
        <v>109</v>
      </c>
      <c r="E154">
        <v>77</v>
      </c>
      <c r="F154">
        <v>226</v>
      </c>
      <c r="G154">
        <v>9.75</v>
      </c>
      <c r="H154">
        <v>31.88</v>
      </c>
      <c r="J154">
        <v>4.6399999999999997</v>
      </c>
      <c r="L154">
        <v>29.5</v>
      </c>
      <c r="M154">
        <v>115</v>
      </c>
      <c r="N154">
        <v>9.99</v>
      </c>
      <c r="O154">
        <v>9.99</v>
      </c>
    </row>
    <row r="155" spans="1:15" x14ac:dyDescent="0.25">
      <c r="A155">
        <v>2019</v>
      </c>
      <c r="B155" t="s">
        <v>220</v>
      </c>
      <c r="C155" t="s">
        <v>126</v>
      </c>
      <c r="D155" t="s">
        <v>109</v>
      </c>
      <c r="E155">
        <v>74</v>
      </c>
      <c r="F155">
        <v>217</v>
      </c>
      <c r="G155">
        <v>9.3800000000000008</v>
      </c>
      <c r="H155">
        <v>31.5</v>
      </c>
      <c r="J155">
        <v>4.84</v>
      </c>
      <c r="L155">
        <v>34</v>
      </c>
      <c r="M155">
        <v>112</v>
      </c>
      <c r="N155">
        <v>7.09</v>
      </c>
      <c r="O155">
        <v>4.28</v>
      </c>
    </row>
    <row r="156" spans="1:15" x14ac:dyDescent="0.25">
      <c r="A156">
        <v>2019</v>
      </c>
      <c r="B156" t="s">
        <v>237</v>
      </c>
      <c r="C156" t="s">
        <v>86</v>
      </c>
      <c r="D156" t="s">
        <v>109</v>
      </c>
      <c r="E156">
        <v>75</v>
      </c>
      <c r="F156">
        <v>231</v>
      </c>
      <c r="G156">
        <v>9.6300000000000008</v>
      </c>
      <c r="H156">
        <v>33.5</v>
      </c>
      <c r="J156">
        <v>5.04</v>
      </c>
      <c r="L156">
        <v>28.5</v>
      </c>
      <c r="N156">
        <v>9.99</v>
      </c>
      <c r="O156">
        <v>9.99</v>
      </c>
    </row>
    <row r="157" spans="1:15" x14ac:dyDescent="0.25">
      <c r="A157">
        <v>2019</v>
      </c>
      <c r="B157" t="s">
        <v>265</v>
      </c>
      <c r="C157" t="s">
        <v>266</v>
      </c>
      <c r="D157" t="s">
        <v>109</v>
      </c>
      <c r="E157">
        <v>79</v>
      </c>
      <c r="F157">
        <v>249</v>
      </c>
      <c r="G157">
        <v>10.25</v>
      </c>
      <c r="H157">
        <v>34.25</v>
      </c>
      <c r="J157">
        <v>4.59</v>
      </c>
      <c r="L157">
        <v>34.5</v>
      </c>
      <c r="M157">
        <v>120</v>
      </c>
      <c r="N157">
        <v>7.09</v>
      </c>
      <c r="O157">
        <v>4.28</v>
      </c>
    </row>
    <row r="158" spans="1:15" x14ac:dyDescent="0.25">
      <c r="A158">
        <v>2019</v>
      </c>
      <c r="B158" t="s">
        <v>283</v>
      </c>
      <c r="C158" t="s">
        <v>209</v>
      </c>
      <c r="D158" t="s">
        <v>109</v>
      </c>
      <c r="E158">
        <v>77</v>
      </c>
      <c r="F158">
        <v>221</v>
      </c>
      <c r="G158">
        <v>9.75</v>
      </c>
      <c r="H158">
        <v>32.5</v>
      </c>
      <c r="J158">
        <v>4.8099999999999996</v>
      </c>
      <c r="L158">
        <v>33.5</v>
      </c>
      <c r="M158">
        <v>120</v>
      </c>
      <c r="N158">
        <v>7</v>
      </c>
      <c r="O158">
        <v>4.41</v>
      </c>
    </row>
    <row r="159" spans="1:15" x14ac:dyDescent="0.25">
      <c r="A159">
        <v>2019</v>
      </c>
      <c r="B159" t="s">
        <v>296</v>
      </c>
      <c r="C159" t="s">
        <v>20</v>
      </c>
      <c r="D159" t="s">
        <v>109</v>
      </c>
      <c r="E159">
        <v>76</v>
      </c>
      <c r="F159">
        <v>228</v>
      </c>
      <c r="G159">
        <v>9</v>
      </c>
      <c r="H159">
        <v>32.5</v>
      </c>
      <c r="J159">
        <v>4.6900000000000004</v>
      </c>
      <c r="L159">
        <v>31</v>
      </c>
      <c r="M159">
        <v>112</v>
      </c>
      <c r="N159">
        <v>7.03</v>
      </c>
      <c r="O159">
        <v>4.12</v>
      </c>
    </row>
    <row r="160" spans="1:15" x14ac:dyDescent="0.25">
      <c r="A160">
        <v>2019</v>
      </c>
      <c r="B160" t="s">
        <v>307</v>
      </c>
      <c r="C160" t="s">
        <v>74</v>
      </c>
      <c r="D160" t="s">
        <v>109</v>
      </c>
      <c r="E160">
        <v>72</v>
      </c>
      <c r="F160">
        <v>202</v>
      </c>
      <c r="G160">
        <v>9.1300000000000008</v>
      </c>
      <c r="H160">
        <v>31</v>
      </c>
      <c r="J160">
        <v>4.57</v>
      </c>
      <c r="L160">
        <v>33</v>
      </c>
      <c r="M160">
        <v>115</v>
      </c>
      <c r="N160">
        <v>7.09</v>
      </c>
      <c r="O160">
        <v>4.12</v>
      </c>
    </row>
    <row r="161" spans="1:16" x14ac:dyDescent="0.25">
      <c r="A161">
        <v>2019</v>
      </c>
      <c r="B161" t="s">
        <v>311</v>
      </c>
      <c r="C161" t="s">
        <v>165</v>
      </c>
      <c r="D161" t="s">
        <v>109</v>
      </c>
      <c r="E161">
        <v>73</v>
      </c>
      <c r="F161">
        <v>225</v>
      </c>
      <c r="G161">
        <v>10.130000000000001</v>
      </c>
      <c r="H161">
        <v>31.75</v>
      </c>
      <c r="J161">
        <v>4.97</v>
      </c>
      <c r="L161">
        <v>33.5</v>
      </c>
      <c r="M161">
        <v>116</v>
      </c>
      <c r="N161">
        <v>7.14</v>
      </c>
      <c r="O161">
        <v>4.45</v>
      </c>
    </row>
    <row r="162" spans="1:16" x14ac:dyDescent="0.25">
      <c r="A162">
        <v>2019</v>
      </c>
      <c r="B162" t="s">
        <v>318</v>
      </c>
      <c r="C162" t="s">
        <v>44</v>
      </c>
      <c r="D162" t="s">
        <v>109</v>
      </c>
      <c r="E162">
        <v>70</v>
      </c>
      <c r="F162">
        <v>207</v>
      </c>
      <c r="G162">
        <v>9.5</v>
      </c>
      <c r="H162">
        <v>28.5</v>
      </c>
      <c r="J162">
        <v>9.99</v>
      </c>
      <c r="N162">
        <v>9.99</v>
      </c>
      <c r="O162">
        <v>9.99</v>
      </c>
    </row>
    <row r="163" spans="1:16" x14ac:dyDescent="0.25">
      <c r="A163">
        <v>2019</v>
      </c>
      <c r="B163" t="s">
        <v>344</v>
      </c>
      <c r="C163" t="s">
        <v>303</v>
      </c>
      <c r="D163" t="s">
        <v>109</v>
      </c>
      <c r="E163">
        <v>74</v>
      </c>
      <c r="F163">
        <v>210</v>
      </c>
      <c r="G163">
        <v>9</v>
      </c>
      <c r="H163">
        <v>30.38</v>
      </c>
      <c r="J163">
        <v>4.91</v>
      </c>
      <c r="L163">
        <v>33</v>
      </c>
      <c r="M163">
        <v>116</v>
      </c>
      <c r="N163">
        <v>7.1</v>
      </c>
      <c r="O163">
        <v>4.29</v>
      </c>
    </row>
    <row r="164" spans="1:16" x14ac:dyDescent="0.25">
      <c r="A164">
        <v>2019</v>
      </c>
      <c r="B164" t="s">
        <v>354</v>
      </c>
      <c r="C164" t="s">
        <v>355</v>
      </c>
      <c r="D164" t="s">
        <v>109</v>
      </c>
      <c r="E164">
        <v>76</v>
      </c>
      <c r="F164">
        <v>230</v>
      </c>
      <c r="G164">
        <v>8.8800000000000008</v>
      </c>
      <c r="H164">
        <v>32.75</v>
      </c>
      <c r="J164">
        <v>4.91</v>
      </c>
      <c r="L164">
        <v>29.5</v>
      </c>
      <c r="M164">
        <v>106</v>
      </c>
      <c r="N164">
        <v>7.51</v>
      </c>
      <c r="O164">
        <v>4.53</v>
      </c>
    </row>
    <row r="165" spans="1:16" x14ac:dyDescent="0.25">
      <c r="A165">
        <v>2019</v>
      </c>
      <c r="B165" t="s">
        <v>365</v>
      </c>
      <c r="C165" t="s">
        <v>366</v>
      </c>
      <c r="D165" t="s">
        <v>109</v>
      </c>
      <c r="E165">
        <v>73</v>
      </c>
      <c r="F165">
        <v>224</v>
      </c>
      <c r="G165">
        <v>9.25</v>
      </c>
      <c r="H165">
        <v>32.130000000000003</v>
      </c>
      <c r="J165">
        <v>4.62</v>
      </c>
      <c r="L165">
        <v>33.5</v>
      </c>
      <c r="M165">
        <v>118</v>
      </c>
      <c r="N165">
        <v>6.65</v>
      </c>
      <c r="O165">
        <v>4.05</v>
      </c>
    </row>
    <row r="166" spans="1:16" x14ac:dyDescent="0.25">
      <c r="A166">
        <v>2019</v>
      </c>
      <c r="B166" t="s">
        <v>367</v>
      </c>
      <c r="C166" t="s">
        <v>153</v>
      </c>
      <c r="D166" t="s">
        <v>109</v>
      </c>
      <c r="E166">
        <v>74</v>
      </c>
      <c r="F166">
        <v>218</v>
      </c>
      <c r="G166">
        <v>9.1300000000000008</v>
      </c>
      <c r="H166">
        <v>32</v>
      </c>
      <c r="J166">
        <v>4.8099999999999996</v>
      </c>
      <c r="L166">
        <v>31</v>
      </c>
      <c r="M166">
        <v>110</v>
      </c>
      <c r="N166">
        <v>7.28</v>
      </c>
      <c r="O166">
        <v>4.33</v>
      </c>
    </row>
    <row r="167" spans="1:16" x14ac:dyDescent="0.25">
      <c r="A167">
        <v>2019</v>
      </c>
      <c r="B167" t="s">
        <v>370</v>
      </c>
      <c r="C167" t="s">
        <v>99</v>
      </c>
      <c r="D167" t="s">
        <v>109</v>
      </c>
      <c r="E167">
        <v>75</v>
      </c>
      <c r="F167">
        <v>221</v>
      </c>
      <c r="G167">
        <v>9.8800000000000008</v>
      </c>
      <c r="H167">
        <v>32.25</v>
      </c>
      <c r="J167">
        <v>4.7699999999999996</v>
      </c>
      <c r="L167">
        <v>27.5</v>
      </c>
      <c r="M167">
        <v>109</v>
      </c>
      <c r="N167">
        <v>7.06</v>
      </c>
      <c r="O167">
        <v>4.3600000000000003</v>
      </c>
    </row>
    <row r="168" spans="1:16" x14ac:dyDescent="0.25">
      <c r="A168">
        <v>2019</v>
      </c>
      <c r="B168" t="s">
        <v>376</v>
      </c>
      <c r="C168" t="s">
        <v>224</v>
      </c>
      <c r="D168" t="s">
        <v>109</v>
      </c>
      <c r="E168">
        <v>76</v>
      </c>
      <c r="F168">
        <v>222</v>
      </c>
      <c r="G168">
        <v>9.75</v>
      </c>
      <c r="H168">
        <v>31.13</v>
      </c>
      <c r="J168">
        <v>9.99</v>
      </c>
      <c r="N168">
        <v>9.99</v>
      </c>
      <c r="O168">
        <v>9.99</v>
      </c>
    </row>
    <row r="169" spans="1:16" x14ac:dyDescent="0.25">
      <c r="A169">
        <v>2019</v>
      </c>
      <c r="B169" t="s">
        <v>43</v>
      </c>
      <c r="C169" t="s">
        <v>44</v>
      </c>
      <c r="D169" t="s">
        <v>45</v>
      </c>
      <c r="E169">
        <v>72</v>
      </c>
      <c r="F169">
        <v>224</v>
      </c>
      <c r="G169">
        <v>9.75</v>
      </c>
      <c r="H169">
        <v>30.75</v>
      </c>
      <c r="J169">
        <v>9.99</v>
      </c>
      <c r="K169">
        <v>25</v>
      </c>
      <c r="N169">
        <v>9.99</v>
      </c>
      <c r="O169">
        <v>9.99</v>
      </c>
    </row>
    <row r="170" spans="1:16" x14ac:dyDescent="0.25">
      <c r="A170">
        <v>2019</v>
      </c>
      <c r="B170" t="s">
        <v>49</v>
      </c>
      <c r="C170" t="s">
        <v>50</v>
      </c>
      <c r="D170" t="s">
        <v>45</v>
      </c>
      <c r="E170">
        <v>71</v>
      </c>
      <c r="F170">
        <v>220</v>
      </c>
      <c r="G170">
        <v>9.1300000000000008</v>
      </c>
      <c r="H170">
        <v>30.63</v>
      </c>
      <c r="J170">
        <v>4.45</v>
      </c>
      <c r="K170">
        <v>22</v>
      </c>
      <c r="L170">
        <v>30</v>
      </c>
      <c r="M170">
        <v>114</v>
      </c>
      <c r="N170">
        <v>7.02</v>
      </c>
      <c r="O170">
        <v>4.29</v>
      </c>
    </row>
    <row r="171" spans="1:16" x14ac:dyDescent="0.25">
      <c r="A171">
        <v>2019</v>
      </c>
      <c r="B171" t="s">
        <v>65</v>
      </c>
      <c r="C171" t="s">
        <v>66</v>
      </c>
      <c r="D171" t="s">
        <v>45</v>
      </c>
      <c r="E171">
        <v>72</v>
      </c>
      <c r="F171">
        <v>226</v>
      </c>
      <c r="G171">
        <v>10</v>
      </c>
      <c r="H171">
        <v>31</v>
      </c>
      <c r="J171">
        <v>4.59</v>
      </c>
      <c r="K171">
        <v>34</v>
      </c>
      <c r="L171">
        <v>38.5</v>
      </c>
      <c r="M171">
        <v>126</v>
      </c>
      <c r="N171">
        <v>6.95</v>
      </c>
      <c r="O171">
        <v>4.0999999999999996</v>
      </c>
      <c r="P171">
        <v>11.72</v>
      </c>
    </row>
    <row r="172" spans="1:16" x14ac:dyDescent="0.25">
      <c r="A172">
        <v>2019</v>
      </c>
      <c r="B172" t="s">
        <v>97</v>
      </c>
      <c r="C172" t="s">
        <v>76</v>
      </c>
      <c r="D172" t="s">
        <v>45</v>
      </c>
      <c r="E172">
        <v>71</v>
      </c>
      <c r="F172">
        <v>209</v>
      </c>
      <c r="G172">
        <v>8.6300000000000008</v>
      </c>
      <c r="H172">
        <v>30</v>
      </c>
      <c r="J172">
        <v>4.72</v>
      </c>
      <c r="K172">
        <v>15</v>
      </c>
      <c r="L172">
        <v>35.5</v>
      </c>
      <c r="M172">
        <v>118</v>
      </c>
      <c r="N172">
        <v>7.38</v>
      </c>
      <c r="O172">
        <v>4.4400000000000004</v>
      </c>
    </row>
    <row r="173" spans="1:16" x14ac:dyDescent="0.25">
      <c r="A173">
        <v>2019</v>
      </c>
      <c r="B173" t="s">
        <v>204</v>
      </c>
      <c r="C173" t="s">
        <v>108</v>
      </c>
      <c r="D173" t="s">
        <v>45</v>
      </c>
      <c r="E173">
        <v>69</v>
      </c>
      <c r="F173">
        <v>205</v>
      </c>
      <c r="G173">
        <v>8.75</v>
      </c>
      <c r="H173">
        <v>29.5</v>
      </c>
      <c r="J173">
        <v>4.58</v>
      </c>
      <c r="K173">
        <v>24</v>
      </c>
      <c r="L173">
        <v>35.5</v>
      </c>
      <c r="M173">
        <v>118</v>
      </c>
      <c r="N173">
        <v>7.19</v>
      </c>
      <c r="O173">
        <v>4.2699999999999996</v>
      </c>
      <c r="P173">
        <v>11.77</v>
      </c>
    </row>
    <row r="174" spans="1:16" x14ac:dyDescent="0.25">
      <c r="A174">
        <v>2019</v>
      </c>
      <c r="B174" t="s">
        <v>232</v>
      </c>
      <c r="C174" t="s">
        <v>113</v>
      </c>
      <c r="D174" t="s">
        <v>45</v>
      </c>
      <c r="E174">
        <v>70</v>
      </c>
      <c r="F174">
        <v>216</v>
      </c>
      <c r="G174">
        <v>9.75</v>
      </c>
      <c r="H174">
        <v>30.75</v>
      </c>
      <c r="J174">
        <v>4.57</v>
      </c>
      <c r="K174">
        <v>16</v>
      </c>
      <c r="L174">
        <v>37</v>
      </c>
      <c r="M174">
        <v>121</v>
      </c>
      <c r="N174">
        <v>9.99</v>
      </c>
      <c r="O174">
        <v>9.99</v>
      </c>
    </row>
    <row r="175" spans="1:16" x14ac:dyDescent="0.25">
      <c r="A175">
        <v>2019</v>
      </c>
      <c r="B175" t="s">
        <v>240</v>
      </c>
      <c r="C175" t="s">
        <v>241</v>
      </c>
      <c r="D175" t="s">
        <v>45</v>
      </c>
      <c r="E175">
        <v>68</v>
      </c>
      <c r="F175">
        <v>208</v>
      </c>
      <c r="G175">
        <v>8.6300000000000008</v>
      </c>
      <c r="H175">
        <v>31</v>
      </c>
      <c r="J175">
        <v>4.49</v>
      </c>
      <c r="K175">
        <v>22</v>
      </c>
      <c r="L175">
        <v>33.5</v>
      </c>
      <c r="M175">
        <v>121</v>
      </c>
      <c r="N175">
        <v>9.99</v>
      </c>
      <c r="O175">
        <v>9.99</v>
      </c>
    </row>
    <row r="176" spans="1:16" x14ac:dyDescent="0.25">
      <c r="A176">
        <v>2019</v>
      </c>
      <c r="B176" t="s">
        <v>243</v>
      </c>
      <c r="C176" t="s">
        <v>120</v>
      </c>
      <c r="D176" t="s">
        <v>45</v>
      </c>
      <c r="E176">
        <v>69</v>
      </c>
      <c r="F176">
        <v>206</v>
      </c>
      <c r="G176">
        <v>9.6300000000000008</v>
      </c>
      <c r="H176">
        <v>30.75</v>
      </c>
      <c r="J176">
        <v>4.49</v>
      </c>
      <c r="K176">
        <v>21</v>
      </c>
      <c r="L176">
        <v>34</v>
      </c>
      <c r="M176">
        <v>123</v>
      </c>
      <c r="N176">
        <v>9.99</v>
      </c>
      <c r="O176">
        <v>9.99</v>
      </c>
    </row>
    <row r="177" spans="1:16" x14ac:dyDescent="0.25">
      <c r="A177">
        <v>2019</v>
      </c>
      <c r="B177" t="s">
        <v>244</v>
      </c>
      <c r="C177" t="s">
        <v>96</v>
      </c>
      <c r="D177" t="s">
        <v>45</v>
      </c>
      <c r="E177">
        <v>70</v>
      </c>
      <c r="F177">
        <v>198</v>
      </c>
      <c r="G177">
        <v>9.5</v>
      </c>
      <c r="H177">
        <v>31.63</v>
      </c>
      <c r="J177">
        <v>4.4000000000000004</v>
      </c>
      <c r="K177">
        <v>21</v>
      </c>
      <c r="L177">
        <v>40</v>
      </c>
      <c r="M177">
        <v>130</v>
      </c>
      <c r="N177">
        <v>9.99</v>
      </c>
      <c r="O177">
        <v>9.99</v>
      </c>
    </row>
    <row r="178" spans="1:16" x14ac:dyDescent="0.25">
      <c r="A178">
        <v>2019</v>
      </c>
      <c r="B178" t="s">
        <v>250</v>
      </c>
      <c r="C178" t="s">
        <v>60</v>
      </c>
      <c r="D178" t="s">
        <v>45</v>
      </c>
      <c r="E178">
        <v>70</v>
      </c>
      <c r="F178">
        <v>217</v>
      </c>
      <c r="G178">
        <v>9</v>
      </c>
      <c r="H178">
        <v>30.38</v>
      </c>
      <c r="J178">
        <v>4.78</v>
      </c>
      <c r="K178">
        <v>26</v>
      </c>
      <c r="L178">
        <v>29.5</v>
      </c>
      <c r="M178">
        <v>118</v>
      </c>
      <c r="N178">
        <v>9.99</v>
      </c>
      <c r="O178">
        <v>9.99</v>
      </c>
    </row>
    <row r="179" spans="1:16" x14ac:dyDescent="0.25">
      <c r="A179">
        <v>2019</v>
      </c>
      <c r="B179" t="s">
        <v>251</v>
      </c>
      <c r="C179" t="s">
        <v>252</v>
      </c>
      <c r="D179" t="s">
        <v>45</v>
      </c>
      <c r="E179">
        <v>70</v>
      </c>
      <c r="F179">
        <v>201</v>
      </c>
      <c r="G179">
        <v>10</v>
      </c>
      <c r="H179">
        <v>31.5</v>
      </c>
      <c r="J179">
        <v>4.4800000000000004</v>
      </c>
      <c r="K179">
        <v>17</v>
      </c>
      <c r="L179">
        <v>39.5</v>
      </c>
      <c r="M179">
        <v>130</v>
      </c>
      <c r="N179">
        <v>7.07</v>
      </c>
      <c r="O179">
        <v>4.3099999999999996</v>
      </c>
    </row>
    <row r="180" spans="1:16" x14ac:dyDescent="0.25">
      <c r="A180">
        <v>2019</v>
      </c>
      <c r="B180" t="s">
        <v>267</v>
      </c>
      <c r="C180" t="s">
        <v>113</v>
      </c>
      <c r="D180" t="s">
        <v>45</v>
      </c>
      <c r="E180">
        <v>70</v>
      </c>
      <c r="F180">
        <v>220</v>
      </c>
      <c r="G180">
        <v>10.130000000000001</v>
      </c>
      <c r="H180">
        <v>31.63</v>
      </c>
      <c r="J180">
        <v>9.99</v>
      </c>
      <c r="N180">
        <v>9.99</v>
      </c>
      <c r="O180">
        <v>9.99</v>
      </c>
    </row>
    <row r="181" spans="1:16" x14ac:dyDescent="0.25">
      <c r="A181">
        <v>2019</v>
      </c>
      <c r="B181" t="s">
        <v>298</v>
      </c>
      <c r="C181" t="s">
        <v>47</v>
      </c>
      <c r="D181" t="s">
        <v>45</v>
      </c>
      <c r="E181">
        <v>69</v>
      </c>
      <c r="F181">
        <v>200</v>
      </c>
      <c r="G181">
        <v>9.1300000000000008</v>
      </c>
      <c r="H181">
        <v>29.38</v>
      </c>
      <c r="J181">
        <v>9.99</v>
      </c>
      <c r="K181">
        <v>18</v>
      </c>
      <c r="N181">
        <v>9.99</v>
      </c>
      <c r="O181">
        <v>9.99</v>
      </c>
    </row>
    <row r="182" spans="1:16" x14ac:dyDescent="0.25">
      <c r="A182">
        <v>2019</v>
      </c>
      <c r="B182" t="s">
        <v>302</v>
      </c>
      <c r="C182" t="s">
        <v>303</v>
      </c>
      <c r="D182" t="s">
        <v>45</v>
      </c>
      <c r="E182">
        <v>71</v>
      </c>
      <c r="F182">
        <v>221</v>
      </c>
      <c r="G182">
        <v>9.1300000000000008</v>
      </c>
      <c r="H182">
        <v>31</v>
      </c>
      <c r="J182">
        <v>4.67</v>
      </c>
      <c r="K182">
        <v>22</v>
      </c>
      <c r="L182">
        <v>35</v>
      </c>
      <c r="M182">
        <v>127</v>
      </c>
      <c r="N182">
        <v>7.13</v>
      </c>
      <c r="O182">
        <v>4.29</v>
      </c>
      <c r="P182">
        <v>11.69</v>
      </c>
    </row>
    <row r="183" spans="1:16" x14ac:dyDescent="0.25">
      <c r="A183">
        <v>2019</v>
      </c>
      <c r="B183" t="s">
        <v>312</v>
      </c>
      <c r="C183" t="s">
        <v>124</v>
      </c>
      <c r="D183" t="s">
        <v>45</v>
      </c>
      <c r="E183">
        <v>70</v>
      </c>
      <c r="F183">
        <v>222</v>
      </c>
      <c r="G183">
        <v>9.25</v>
      </c>
      <c r="H183">
        <v>31.38</v>
      </c>
      <c r="J183">
        <v>4.63</v>
      </c>
      <c r="K183">
        <v>15</v>
      </c>
      <c r="L183">
        <v>28.5</v>
      </c>
      <c r="M183">
        <v>121</v>
      </c>
      <c r="N183">
        <v>9.99</v>
      </c>
      <c r="O183">
        <v>9.99</v>
      </c>
    </row>
    <row r="184" spans="1:16" x14ac:dyDescent="0.25">
      <c r="A184">
        <v>2019</v>
      </c>
      <c r="B184" t="s">
        <v>313</v>
      </c>
      <c r="C184" t="s">
        <v>314</v>
      </c>
      <c r="D184" t="s">
        <v>45</v>
      </c>
      <c r="E184">
        <v>70</v>
      </c>
      <c r="F184">
        <v>212</v>
      </c>
      <c r="G184">
        <v>9.25</v>
      </c>
      <c r="H184">
        <v>32.380000000000003</v>
      </c>
      <c r="J184">
        <v>9.99</v>
      </c>
      <c r="K184">
        <v>27</v>
      </c>
      <c r="N184">
        <v>9.99</v>
      </c>
      <c r="O184">
        <v>9.99</v>
      </c>
    </row>
    <row r="185" spans="1:16" x14ac:dyDescent="0.25">
      <c r="A185">
        <v>2019</v>
      </c>
      <c r="B185" t="s">
        <v>325</v>
      </c>
      <c r="C185" t="s">
        <v>326</v>
      </c>
      <c r="D185" t="s">
        <v>45</v>
      </c>
      <c r="E185">
        <v>73</v>
      </c>
      <c r="F185">
        <v>228</v>
      </c>
      <c r="G185">
        <v>9.6300000000000008</v>
      </c>
      <c r="H185">
        <v>31.5</v>
      </c>
      <c r="J185">
        <v>4.58</v>
      </c>
      <c r="K185">
        <v>19</v>
      </c>
      <c r="L185">
        <v>29.5</v>
      </c>
      <c r="M185">
        <v>114</v>
      </c>
      <c r="N185">
        <v>7.53</v>
      </c>
      <c r="O185">
        <v>4.3099999999999996</v>
      </c>
    </row>
    <row r="186" spans="1:16" x14ac:dyDescent="0.25">
      <c r="A186">
        <v>2019</v>
      </c>
      <c r="B186" t="s">
        <v>334</v>
      </c>
      <c r="C186" t="s">
        <v>241</v>
      </c>
      <c r="D186" t="s">
        <v>45</v>
      </c>
      <c r="E186">
        <v>72</v>
      </c>
      <c r="F186">
        <v>210</v>
      </c>
      <c r="G186">
        <v>9.5</v>
      </c>
      <c r="H186">
        <v>30</v>
      </c>
      <c r="J186">
        <v>4.5199999999999996</v>
      </c>
      <c r="K186">
        <v>13</v>
      </c>
      <c r="L186">
        <v>35</v>
      </c>
      <c r="M186">
        <v>121</v>
      </c>
      <c r="N186">
        <v>9.99</v>
      </c>
      <c r="O186">
        <v>9.99</v>
      </c>
    </row>
    <row r="187" spans="1:16" x14ac:dyDescent="0.25">
      <c r="A187">
        <v>2019</v>
      </c>
      <c r="B187" t="s">
        <v>346</v>
      </c>
      <c r="C187" t="s">
        <v>74</v>
      </c>
      <c r="D187" t="s">
        <v>45</v>
      </c>
      <c r="E187">
        <v>71</v>
      </c>
      <c r="F187">
        <v>211</v>
      </c>
      <c r="G187">
        <v>9.25</v>
      </c>
      <c r="H187">
        <v>30.63</v>
      </c>
      <c r="J187">
        <v>4.49</v>
      </c>
      <c r="K187">
        <v>20</v>
      </c>
      <c r="L187">
        <v>36</v>
      </c>
      <c r="M187">
        <v>124</v>
      </c>
      <c r="N187">
        <v>6.89</v>
      </c>
      <c r="O187">
        <v>4.1900000000000004</v>
      </c>
    </row>
    <row r="188" spans="1:16" x14ac:dyDescent="0.25">
      <c r="A188">
        <v>2019</v>
      </c>
      <c r="B188" t="s">
        <v>350</v>
      </c>
      <c r="C188" t="s">
        <v>202</v>
      </c>
      <c r="D188" t="s">
        <v>45</v>
      </c>
      <c r="E188">
        <v>71</v>
      </c>
      <c r="F188">
        <v>208</v>
      </c>
      <c r="G188">
        <v>8.8800000000000008</v>
      </c>
      <c r="H188">
        <v>30.38</v>
      </c>
      <c r="J188">
        <v>4.47</v>
      </c>
      <c r="K188">
        <v>21</v>
      </c>
      <c r="L188">
        <v>30</v>
      </c>
      <c r="M188">
        <v>116</v>
      </c>
      <c r="N188">
        <v>7.37</v>
      </c>
      <c r="O188">
        <v>4.63</v>
      </c>
    </row>
    <row r="189" spans="1:16" x14ac:dyDescent="0.25">
      <c r="A189">
        <v>2019</v>
      </c>
      <c r="B189" t="s">
        <v>351</v>
      </c>
      <c r="C189" t="s">
        <v>155</v>
      </c>
      <c r="D189" t="s">
        <v>45</v>
      </c>
      <c r="E189">
        <v>72</v>
      </c>
      <c r="F189">
        <v>227</v>
      </c>
      <c r="G189">
        <v>9.3800000000000008</v>
      </c>
      <c r="H189">
        <v>32.130000000000003</v>
      </c>
      <c r="J189">
        <v>9.99</v>
      </c>
      <c r="K189">
        <v>21</v>
      </c>
      <c r="L189">
        <v>33</v>
      </c>
      <c r="M189">
        <v>120</v>
      </c>
      <c r="N189">
        <v>7.27</v>
      </c>
      <c r="O189">
        <v>4.34</v>
      </c>
    </row>
    <row r="190" spans="1:16" x14ac:dyDescent="0.25">
      <c r="A190">
        <v>2019</v>
      </c>
      <c r="B190" t="s">
        <v>356</v>
      </c>
      <c r="C190" t="s">
        <v>25</v>
      </c>
      <c r="D190" t="s">
        <v>45</v>
      </c>
      <c r="E190">
        <v>67</v>
      </c>
      <c r="F190">
        <v>203</v>
      </c>
      <c r="G190">
        <v>8.5</v>
      </c>
      <c r="H190">
        <v>28.88</v>
      </c>
      <c r="J190">
        <v>4.66</v>
      </c>
      <c r="K190">
        <v>15</v>
      </c>
      <c r="L190">
        <v>35</v>
      </c>
      <c r="M190">
        <v>117</v>
      </c>
      <c r="N190">
        <v>7.32</v>
      </c>
      <c r="O190">
        <v>4.4000000000000004</v>
      </c>
    </row>
    <row r="191" spans="1:16" x14ac:dyDescent="0.25">
      <c r="A191">
        <v>2019</v>
      </c>
      <c r="B191" t="s">
        <v>363</v>
      </c>
      <c r="C191" t="s">
        <v>32</v>
      </c>
      <c r="D191" t="s">
        <v>45</v>
      </c>
      <c r="E191">
        <v>70</v>
      </c>
      <c r="F191">
        <v>224</v>
      </c>
      <c r="G191">
        <v>9.3800000000000008</v>
      </c>
      <c r="H191">
        <v>31</v>
      </c>
      <c r="J191">
        <v>4.66</v>
      </c>
      <c r="K191">
        <v>16</v>
      </c>
      <c r="L191">
        <v>29.5</v>
      </c>
      <c r="M191">
        <v>119</v>
      </c>
      <c r="N191">
        <v>7.07</v>
      </c>
      <c r="O191">
        <v>4.33</v>
      </c>
    </row>
    <row r="192" spans="1:16" x14ac:dyDescent="0.25">
      <c r="A192">
        <v>2019</v>
      </c>
      <c r="B192" t="s">
        <v>383</v>
      </c>
      <c r="C192" t="s">
        <v>86</v>
      </c>
      <c r="D192" t="s">
        <v>45</v>
      </c>
      <c r="E192">
        <v>70</v>
      </c>
      <c r="F192">
        <v>211</v>
      </c>
      <c r="G192">
        <v>9.3800000000000008</v>
      </c>
      <c r="H192">
        <v>29.75</v>
      </c>
      <c r="J192">
        <v>4.47</v>
      </c>
      <c r="K192">
        <v>22</v>
      </c>
      <c r="L192">
        <v>33.5</v>
      </c>
      <c r="N192">
        <v>9.99</v>
      </c>
      <c r="O192">
        <v>9.99</v>
      </c>
    </row>
    <row r="193" spans="1:16" x14ac:dyDescent="0.25">
      <c r="A193">
        <v>2019</v>
      </c>
      <c r="B193" t="s">
        <v>386</v>
      </c>
      <c r="C193" t="s">
        <v>68</v>
      </c>
      <c r="D193" t="s">
        <v>45</v>
      </c>
      <c r="E193">
        <v>71</v>
      </c>
      <c r="F193">
        <v>212</v>
      </c>
      <c r="G193">
        <v>9.6300000000000008</v>
      </c>
      <c r="H193">
        <v>32.25</v>
      </c>
      <c r="J193">
        <v>4.57</v>
      </c>
      <c r="K193">
        <v>17</v>
      </c>
      <c r="L193">
        <v>36</v>
      </c>
      <c r="M193">
        <v>130</v>
      </c>
      <c r="N193">
        <v>7</v>
      </c>
      <c r="O193">
        <v>4.16</v>
      </c>
    </row>
    <row r="194" spans="1:16" x14ac:dyDescent="0.25">
      <c r="A194">
        <v>2019</v>
      </c>
      <c r="B194" t="s">
        <v>387</v>
      </c>
      <c r="C194" t="s">
        <v>165</v>
      </c>
      <c r="D194" t="s">
        <v>45</v>
      </c>
      <c r="E194">
        <v>69</v>
      </c>
      <c r="F194">
        <v>197</v>
      </c>
      <c r="G194">
        <v>9.25</v>
      </c>
      <c r="H194">
        <v>30.38</v>
      </c>
      <c r="J194">
        <v>4.58</v>
      </c>
      <c r="L194">
        <v>36.5</v>
      </c>
      <c r="M194">
        <v>118</v>
      </c>
      <c r="N194">
        <v>7.01</v>
      </c>
      <c r="O194">
        <v>4.25</v>
      </c>
      <c r="P194">
        <v>12.2</v>
      </c>
    </row>
    <row r="195" spans="1:16" x14ac:dyDescent="0.25">
      <c r="A195">
        <v>2019</v>
      </c>
      <c r="B195" t="s">
        <v>388</v>
      </c>
      <c r="C195" t="s">
        <v>28</v>
      </c>
      <c r="D195" t="s">
        <v>45</v>
      </c>
      <c r="E195">
        <v>68</v>
      </c>
      <c r="F195">
        <v>206</v>
      </c>
      <c r="G195">
        <v>9.25</v>
      </c>
      <c r="H195">
        <v>30.38</v>
      </c>
      <c r="J195">
        <v>4.51</v>
      </c>
      <c r="K195">
        <v>19</v>
      </c>
      <c r="L195">
        <v>33</v>
      </c>
      <c r="M195">
        <v>121</v>
      </c>
      <c r="N195">
        <v>7.44</v>
      </c>
      <c r="O195">
        <v>4.4400000000000004</v>
      </c>
    </row>
    <row r="196" spans="1:16" x14ac:dyDescent="0.25">
      <c r="A196">
        <v>2019</v>
      </c>
      <c r="B196" t="s">
        <v>338</v>
      </c>
      <c r="C196" t="s">
        <v>108</v>
      </c>
      <c r="D196" t="s">
        <v>18</v>
      </c>
      <c r="E196">
        <v>72</v>
      </c>
      <c r="F196">
        <v>208</v>
      </c>
      <c r="G196">
        <v>9</v>
      </c>
      <c r="H196">
        <v>30.75</v>
      </c>
      <c r="J196">
        <v>9.99</v>
      </c>
      <c r="K196">
        <v>17</v>
      </c>
      <c r="L196">
        <v>35</v>
      </c>
      <c r="M196">
        <v>115</v>
      </c>
      <c r="N196">
        <v>6.82</v>
      </c>
      <c r="O196">
        <v>3.99</v>
      </c>
      <c r="P196">
        <v>11.33</v>
      </c>
    </row>
    <row r="197" spans="1:16" x14ac:dyDescent="0.25">
      <c r="A197">
        <v>2019</v>
      </c>
      <c r="B197" t="s">
        <v>372</v>
      </c>
      <c r="C197" t="s">
        <v>177</v>
      </c>
      <c r="D197" t="s">
        <v>18</v>
      </c>
      <c r="E197">
        <v>74</v>
      </c>
      <c r="F197">
        <v>198</v>
      </c>
      <c r="G197">
        <v>9.75</v>
      </c>
      <c r="H197">
        <v>33.130000000000003</v>
      </c>
      <c r="J197">
        <v>9.99</v>
      </c>
      <c r="L197">
        <v>42</v>
      </c>
      <c r="M197">
        <v>136</v>
      </c>
      <c r="N197">
        <v>6.63</v>
      </c>
      <c r="O197">
        <v>4.01</v>
      </c>
    </row>
    <row r="198" spans="1:16" x14ac:dyDescent="0.25">
      <c r="A198">
        <v>2019</v>
      </c>
      <c r="B198" t="s">
        <v>163</v>
      </c>
      <c r="C198" t="s">
        <v>35</v>
      </c>
      <c r="D198" t="s">
        <v>18</v>
      </c>
      <c r="E198">
        <v>71</v>
      </c>
      <c r="F198">
        <v>190</v>
      </c>
      <c r="G198">
        <v>9.5</v>
      </c>
      <c r="H198">
        <v>31.25</v>
      </c>
      <c r="J198">
        <v>4.6399999999999997</v>
      </c>
      <c r="K198">
        <v>16</v>
      </c>
      <c r="L198">
        <v>33.5</v>
      </c>
      <c r="M198">
        <v>116</v>
      </c>
      <c r="N198">
        <v>6.89</v>
      </c>
      <c r="O198">
        <v>4.09</v>
      </c>
      <c r="P198">
        <v>11.42</v>
      </c>
    </row>
    <row r="199" spans="1:16" x14ac:dyDescent="0.25">
      <c r="A199">
        <v>2019</v>
      </c>
      <c r="B199" t="s">
        <v>253</v>
      </c>
      <c r="C199" t="s">
        <v>184</v>
      </c>
      <c r="D199" t="s">
        <v>18</v>
      </c>
      <c r="E199">
        <v>71</v>
      </c>
      <c r="F199">
        <v>210</v>
      </c>
      <c r="G199">
        <v>9.1300000000000008</v>
      </c>
      <c r="H199">
        <v>30.13</v>
      </c>
      <c r="J199">
        <v>4.4800000000000004</v>
      </c>
      <c r="K199">
        <v>14</v>
      </c>
      <c r="L199">
        <v>37</v>
      </c>
      <c r="M199">
        <v>123</v>
      </c>
      <c r="N199">
        <v>6.81</v>
      </c>
      <c r="O199">
        <v>4.0999999999999996</v>
      </c>
      <c r="P199">
        <v>11.59</v>
      </c>
    </row>
    <row r="200" spans="1:16" x14ac:dyDescent="0.25">
      <c r="A200">
        <v>2019</v>
      </c>
      <c r="B200" t="s">
        <v>233</v>
      </c>
      <c r="C200" t="s">
        <v>35</v>
      </c>
      <c r="D200" t="s">
        <v>18</v>
      </c>
      <c r="E200">
        <v>73</v>
      </c>
      <c r="F200">
        <v>207</v>
      </c>
      <c r="G200">
        <v>9</v>
      </c>
      <c r="H200">
        <v>31.25</v>
      </c>
      <c r="J200">
        <v>4.41</v>
      </c>
      <c r="K200">
        <v>20</v>
      </c>
      <c r="L200">
        <v>36.5</v>
      </c>
      <c r="M200">
        <v>123</v>
      </c>
      <c r="N200">
        <v>6.91</v>
      </c>
      <c r="O200">
        <v>4.12</v>
      </c>
      <c r="P200">
        <v>11.42</v>
      </c>
    </row>
    <row r="201" spans="1:16" x14ac:dyDescent="0.25">
      <c r="A201">
        <v>2019</v>
      </c>
      <c r="B201" t="s">
        <v>342</v>
      </c>
      <c r="C201" t="s">
        <v>252</v>
      </c>
      <c r="D201" t="s">
        <v>18</v>
      </c>
      <c r="E201">
        <v>72</v>
      </c>
      <c r="F201">
        <v>196</v>
      </c>
      <c r="G201">
        <v>9.3800000000000008</v>
      </c>
      <c r="H201">
        <v>31.75</v>
      </c>
      <c r="J201">
        <v>4.4400000000000004</v>
      </c>
      <c r="L201">
        <v>39</v>
      </c>
      <c r="M201">
        <v>130</v>
      </c>
      <c r="O201">
        <v>4.1399999999999997</v>
      </c>
    </row>
    <row r="202" spans="1:16" x14ac:dyDescent="0.25">
      <c r="A202">
        <v>2019</v>
      </c>
      <c r="B202" t="s">
        <v>349</v>
      </c>
      <c r="C202" t="s">
        <v>142</v>
      </c>
      <c r="D202" t="s">
        <v>18</v>
      </c>
      <c r="E202">
        <v>71</v>
      </c>
      <c r="F202">
        <v>198</v>
      </c>
      <c r="G202">
        <v>9.1300000000000008</v>
      </c>
      <c r="H202">
        <v>31</v>
      </c>
      <c r="J202">
        <v>4.3600000000000003</v>
      </c>
      <c r="K202">
        <v>11</v>
      </c>
      <c r="L202">
        <v>39.5</v>
      </c>
      <c r="M202">
        <v>126</v>
      </c>
      <c r="N202">
        <v>7.03</v>
      </c>
      <c r="O202">
        <v>4.1399999999999997</v>
      </c>
    </row>
    <row r="203" spans="1:16" x14ac:dyDescent="0.25">
      <c r="A203">
        <v>2019</v>
      </c>
      <c r="B203" t="s">
        <v>396</v>
      </c>
      <c r="C203" t="s">
        <v>99</v>
      </c>
      <c r="D203" t="s">
        <v>18</v>
      </c>
      <c r="E203">
        <v>71</v>
      </c>
      <c r="F203">
        <v>205</v>
      </c>
      <c r="G203">
        <v>9.1300000000000008</v>
      </c>
      <c r="H203">
        <v>31.63</v>
      </c>
      <c r="J203">
        <v>4.29</v>
      </c>
      <c r="K203">
        <v>19</v>
      </c>
      <c r="L203">
        <v>34.5</v>
      </c>
      <c r="M203">
        <v>122</v>
      </c>
      <c r="N203">
        <v>7</v>
      </c>
      <c r="O203">
        <v>4.1500000000000004</v>
      </c>
    </row>
    <row r="204" spans="1:16" x14ac:dyDescent="0.25">
      <c r="A204">
        <v>2019</v>
      </c>
      <c r="B204" t="s">
        <v>41</v>
      </c>
      <c r="C204" t="s">
        <v>42</v>
      </c>
      <c r="D204" t="s">
        <v>18</v>
      </c>
      <c r="E204">
        <v>69</v>
      </c>
      <c r="F204">
        <v>199</v>
      </c>
      <c r="G204">
        <v>9.5</v>
      </c>
      <c r="H204">
        <v>31.75</v>
      </c>
      <c r="J204">
        <v>4.51</v>
      </c>
      <c r="K204">
        <v>18</v>
      </c>
      <c r="L204">
        <v>32.5</v>
      </c>
      <c r="M204">
        <v>115</v>
      </c>
      <c r="N204">
        <v>7.21</v>
      </c>
      <c r="O204">
        <v>4.1900000000000004</v>
      </c>
    </row>
    <row r="205" spans="1:16" x14ac:dyDescent="0.25">
      <c r="A205">
        <v>2019</v>
      </c>
      <c r="B205" t="s">
        <v>393</v>
      </c>
      <c r="C205" t="s">
        <v>215</v>
      </c>
      <c r="D205" t="s">
        <v>18</v>
      </c>
      <c r="E205">
        <v>72</v>
      </c>
      <c r="F205">
        <v>209</v>
      </c>
      <c r="G205">
        <v>8.6300000000000008</v>
      </c>
      <c r="H205">
        <v>30.5</v>
      </c>
      <c r="J205">
        <v>4.5599999999999996</v>
      </c>
      <c r="K205">
        <v>9</v>
      </c>
      <c r="L205">
        <v>36.5</v>
      </c>
      <c r="M205">
        <v>121</v>
      </c>
      <c r="N205">
        <v>7.08</v>
      </c>
      <c r="O205">
        <v>4.2</v>
      </c>
      <c r="P205">
        <v>11.69</v>
      </c>
    </row>
    <row r="206" spans="1:16" x14ac:dyDescent="0.25">
      <c r="A206">
        <v>2019</v>
      </c>
      <c r="B206" t="s">
        <v>201</v>
      </c>
      <c r="C206" t="s">
        <v>202</v>
      </c>
      <c r="D206" t="s">
        <v>18</v>
      </c>
      <c r="E206">
        <v>71</v>
      </c>
      <c r="F206">
        <v>210</v>
      </c>
      <c r="G206">
        <v>9.25</v>
      </c>
      <c r="H206">
        <v>30.88</v>
      </c>
      <c r="J206">
        <v>4.4800000000000004</v>
      </c>
      <c r="K206">
        <v>17</v>
      </c>
      <c r="L206">
        <v>36</v>
      </c>
      <c r="M206">
        <v>117</v>
      </c>
      <c r="N206">
        <v>7.03</v>
      </c>
      <c r="O206">
        <v>4.2</v>
      </c>
    </row>
    <row r="207" spans="1:16" x14ac:dyDescent="0.25">
      <c r="A207">
        <v>2019</v>
      </c>
      <c r="B207" t="s">
        <v>200</v>
      </c>
      <c r="C207" t="s">
        <v>94</v>
      </c>
      <c r="D207" t="s">
        <v>18</v>
      </c>
      <c r="E207">
        <v>72</v>
      </c>
      <c r="F207">
        <v>209</v>
      </c>
      <c r="G207">
        <v>8.8800000000000008</v>
      </c>
      <c r="H207">
        <v>30.5</v>
      </c>
      <c r="J207">
        <v>4.63</v>
      </c>
      <c r="K207">
        <v>17</v>
      </c>
      <c r="L207">
        <v>34.5</v>
      </c>
      <c r="M207">
        <v>114</v>
      </c>
      <c r="N207">
        <v>7.45</v>
      </c>
      <c r="O207">
        <v>4.3</v>
      </c>
    </row>
    <row r="208" spans="1:16" x14ac:dyDescent="0.25">
      <c r="A208">
        <v>2019</v>
      </c>
      <c r="B208" t="s">
        <v>75</v>
      </c>
      <c r="C208" t="s">
        <v>76</v>
      </c>
      <c r="D208" t="s">
        <v>18</v>
      </c>
      <c r="E208">
        <v>72</v>
      </c>
      <c r="F208">
        <v>201</v>
      </c>
      <c r="G208">
        <v>9.6300000000000008</v>
      </c>
      <c r="H208">
        <v>31.75</v>
      </c>
      <c r="J208">
        <v>4.67</v>
      </c>
      <c r="L208">
        <v>29.5</v>
      </c>
      <c r="M208">
        <v>120</v>
      </c>
      <c r="N208">
        <v>7.09</v>
      </c>
      <c r="O208">
        <v>4.33</v>
      </c>
    </row>
    <row r="209" spans="1:16" x14ac:dyDescent="0.25">
      <c r="A209">
        <v>2019</v>
      </c>
      <c r="B209" t="s">
        <v>397</v>
      </c>
      <c r="C209" t="s">
        <v>398</v>
      </c>
      <c r="D209" t="s">
        <v>18</v>
      </c>
      <c r="E209">
        <v>74</v>
      </c>
      <c r="F209">
        <v>212</v>
      </c>
      <c r="G209">
        <v>9.5</v>
      </c>
      <c r="H209">
        <v>32.75</v>
      </c>
      <c r="J209">
        <v>4.63</v>
      </c>
      <c r="K209">
        <v>17</v>
      </c>
      <c r="L209">
        <v>33.5</v>
      </c>
      <c r="M209">
        <v>121</v>
      </c>
      <c r="N209">
        <v>7.07</v>
      </c>
      <c r="O209">
        <v>4.37</v>
      </c>
      <c r="P209">
        <v>11.88</v>
      </c>
    </row>
    <row r="210" spans="1:16" x14ac:dyDescent="0.25">
      <c r="A210">
        <v>2019</v>
      </c>
      <c r="B210" t="s">
        <v>306</v>
      </c>
      <c r="C210" t="s">
        <v>17</v>
      </c>
      <c r="D210" t="s">
        <v>18</v>
      </c>
      <c r="E210">
        <v>73</v>
      </c>
      <c r="F210">
        <v>212</v>
      </c>
      <c r="G210">
        <v>9.6300000000000008</v>
      </c>
      <c r="H210">
        <v>31.63</v>
      </c>
      <c r="J210">
        <v>4.7699999999999996</v>
      </c>
      <c r="K210">
        <v>12</v>
      </c>
      <c r="L210">
        <v>36</v>
      </c>
      <c r="O210">
        <v>4.46</v>
      </c>
    </row>
    <row r="211" spans="1:16" x14ac:dyDescent="0.25">
      <c r="A211">
        <v>2019</v>
      </c>
      <c r="B211" t="s">
        <v>79</v>
      </c>
      <c r="C211" t="s">
        <v>40</v>
      </c>
      <c r="D211" t="s">
        <v>18</v>
      </c>
      <c r="E211">
        <v>75</v>
      </c>
      <c r="F211">
        <v>210</v>
      </c>
      <c r="G211">
        <v>9.25</v>
      </c>
      <c r="H211">
        <v>32.380000000000003</v>
      </c>
      <c r="J211">
        <v>4.83</v>
      </c>
      <c r="K211">
        <v>10</v>
      </c>
      <c r="L211">
        <v>30</v>
      </c>
      <c r="M211">
        <v>118</v>
      </c>
      <c r="N211">
        <v>7.1</v>
      </c>
      <c r="O211">
        <v>4.46</v>
      </c>
    </row>
    <row r="212" spans="1:16" x14ac:dyDescent="0.25">
      <c r="A212">
        <v>2019</v>
      </c>
      <c r="B212" t="s">
        <v>166</v>
      </c>
      <c r="C212" t="s">
        <v>81</v>
      </c>
      <c r="D212" t="s">
        <v>18</v>
      </c>
      <c r="E212">
        <v>70</v>
      </c>
      <c r="F212">
        <v>204</v>
      </c>
      <c r="G212">
        <v>9.1300000000000008</v>
      </c>
      <c r="H212">
        <v>29.25</v>
      </c>
      <c r="J212">
        <v>4.8099999999999996</v>
      </c>
      <c r="K212">
        <v>20</v>
      </c>
      <c r="L212">
        <v>33.5</v>
      </c>
      <c r="M212">
        <v>119</v>
      </c>
    </row>
    <row r="213" spans="1:16" x14ac:dyDescent="0.25">
      <c r="A213">
        <v>2019</v>
      </c>
      <c r="B213" t="s">
        <v>373</v>
      </c>
      <c r="C213" t="s">
        <v>113</v>
      </c>
      <c r="D213" t="s">
        <v>18</v>
      </c>
      <c r="E213">
        <v>73</v>
      </c>
      <c r="F213">
        <v>195</v>
      </c>
      <c r="G213">
        <v>9.8800000000000008</v>
      </c>
      <c r="H213">
        <v>32.130000000000003</v>
      </c>
      <c r="J213">
        <v>9.99</v>
      </c>
    </row>
    <row r="214" spans="1:16" x14ac:dyDescent="0.25">
      <c r="A214">
        <v>2019</v>
      </c>
      <c r="B214" t="s">
        <v>392</v>
      </c>
      <c r="C214" t="s">
        <v>28</v>
      </c>
      <c r="D214" t="s">
        <v>18</v>
      </c>
      <c r="E214">
        <v>72</v>
      </c>
      <c r="F214">
        <v>199</v>
      </c>
      <c r="G214">
        <v>9.75</v>
      </c>
      <c r="H214">
        <v>33.380000000000003</v>
      </c>
      <c r="J214">
        <v>9.99</v>
      </c>
      <c r="K214">
        <v>18</v>
      </c>
      <c r="L214">
        <v>36</v>
      </c>
      <c r="M214">
        <v>127</v>
      </c>
    </row>
    <row r="215" spans="1:16" x14ac:dyDescent="0.25">
      <c r="A215">
        <v>2019</v>
      </c>
      <c r="B215" t="s">
        <v>280</v>
      </c>
      <c r="C215" t="s">
        <v>252</v>
      </c>
      <c r="D215" t="s">
        <v>18</v>
      </c>
      <c r="E215">
        <v>70</v>
      </c>
      <c r="F215">
        <v>191</v>
      </c>
      <c r="G215">
        <v>8.75</v>
      </c>
      <c r="H215">
        <v>29.63</v>
      </c>
      <c r="J215">
        <v>4.6900000000000004</v>
      </c>
      <c r="K215">
        <v>18</v>
      </c>
      <c r="L215">
        <v>33</v>
      </c>
      <c r="M215">
        <v>121</v>
      </c>
    </row>
    <row r="216" spans="1:16" x14ac:dyDescent="0.25">
      <c r="A216">
        <v>2019</v>
      </c>
      <c r="B216" t="s">
        <v>143</v>
      </c>
      <c r="C216" t="s">
        <v>144</v>
      </c>
      <c r="D216" t="s">
        <v>18</v>
      </c>
      <c r="E216">
        <v>73</v>
      </c>
      <c r="F216">
        <v>205</v>
      </c>
      <c r="G216">
        <v>9.25</v>
      </c>
      <c r="H216">
        <v>31.5</v>
      </c>
      <c r="J216">
        <v>9.99</v>
      </c>
      <c r="K216">
        <v>16</v>
      </c>
      <c r="L216">
        <v>31.5</v>
      </c>
      <c r="M216">
        <v>115</v>
      </c>
    </row>
    <row r="217" spans="1:16" x14ac:dyDescent="0.25">
      <c r="A217">
        <v>2019</v>
      </c>
      <c r="B217" t="s">
        <v>374</v>
      </c>
      <c r="C217" t="s">
        <v>375</v>
      </c>
      <c r="D217" t="s">
        <v>18</v>
      </c>
      <c r="E217">
        <v>72</v>
      </c>
      <c r="F217">
        <v>205</v>
      </c>
      <c r="G217">
        <v>8.75</v>
      </c>
      <c r="H217">
        <v>31.13</v>
      </c>
      <c r="J217">
        <v>4.42</v>
      </c>
      <c r="K217">
        <v>21</v>
      </c>
      <c r="L217">
        <v>44</v>
      </c>
      <c r="M217">
        <v>141</v>
      </c>
    </row>
    <row r="218" spans="1:16" x14ac:dyDescent="0.25">
      <c r="A218">
        <v>2019</v>
      </c>
      <c r="B218" t="s">
        <v>389</v>
      </c>
      <c r="C218" t="s">
        <v>155</v>
      </c>
      <c r="D218" t="s">
        <v>18</v>
      </c>
      <c r="E218">
        <v>71</v>
      </c>
      <c r="F218">
        <v>213</v>
      </c>
      <c r="G218">
        <v>9.5</v>
      </c>
      <c r="H218">
        <v>31</v>
      </c>
      <c r="J218">
        <v>4.5199999999999996</v>
      </c>
      <c r="K218">
        <v>22</v>
      </c>
      <c r="L218">
        <v>34.5</v>
      </c>
      <c r="M218">
        <v>118</v>
      </c>
    </row>
    <row r="219" spans="1:16" x14ac:dyDescent="0.25">
      <c r="A219">
        <v>2019</v>
      </c>
      <c r="B219" t="s">
        <v>82</v>
      </c>
      <c r="C219" t="s">
        <v>71</v>
      </c>
      <c r="D219" t="s">
        <v>18</v>
      </c>
      <c r="E219">
        <v>73</v>
      </c>
      <c r="F219">
        <v>195</v>
      </c>
      <c r="G219">
        <v>8.25</v>
      </c>
      <c r="H219">
        <v>30.75</v>
      </c>
      <c r="J219">
        <v>4.4800000000000004</v>
      </c>
      <c r="L219">
        <v>35</v>
      </c>
      <c r="M219">
        <v>125</v>
      </c>
    </row>
    <row r="220" spans="1:16" x14ac:dyDescent="0.25">
      <c r="A220">
        <v>2019</v>
      </c>
      <c r="B220" t="s">
        <v>179</v>
      </c>
      <c r="C220" t="s">
        <v>32</v>
      </c>
      <c r="D220" t="s">
        <v>18</v>
      </c>
      <c r="E220">
        <v>70</v>
      </c>
      <c r="F220">
        <v>205</v>
      </c>
      <c r="G220">
        <v>9.3800000000000008</v>
      </c>
      <c r="H220">
        <v>30.88</v>
      </c>
      <c r="J220">
        <v>9.99</v>
      </c>
    </row>
    <row r="221" spans="1:16" x14ac:dyDescent="0.25">
      <c r="A221">
        <v>2019</v>
      </c>
      <c r="B221" t="s">
        <v>22</v>
      </c>
      <c r="C221" t="s">
        <v>23</v>
      </c>
      <c r="D221" t="s">
        <v>18</v>
      </c>
      <c r="E221">
        <v>72</v>
      </c>
      <c r="F221">
        <v>206</v>
      </c>
      <c r="G221">
        <v>9</v>
      </c>
      <c r="H221">
        <v>31</v>
      </c>
      <c r="J221">
        <v>9.99</v>
      </c>
    </row>
    <row r="222" spans="1:16" x14ac:dyDescent="0.25">
      <c r="A222">
        <v>2019</v>
      </c>
      <c r="B222" t="s">
        <v>226</v>
      </c>
      <c r="C222" t="s">
        <v>52</v>
      </c>
      <c r="D222" t="s">
        <v>18</v>
      </c>
      <c r="E222">
        <v>73</v>
      </c>
      <c r="F222">
        <v>206</v>
      </c>
      <c r="G222">
        <v>8.6300000000000008</v>
      </c>
      <c r="H222">
        <v>31.63</v>
      </c>
      <c r="J222">
        <v>4.4800000000000004</v>
      </c>
      <c r="K222">
        <v>14</v>
      </c>
      <c r="M222">
        <v>125</v>
      </c>
    </row>
    <row r="223" spans="1:16" x14ac:dyDescent="0.25">
      <c r="A223">
        <v>2019</v>
      </c>
      <c r="B223" t="s">
        <v>385</v>
      </c>
      <c r="C223" t="s">
        <v>32</v>
      </c>
      <c r="D223" t="s">
        <v>18</v>
      </c>
      <c r="E223">
        <v>71</v>
      </c>
      <c r="F223">
        <v>208</v>
      </c>
      <c r="G223">
        <v>9.1300000000000008</v>
      </c>
      <c r="H223">
        <v>31.38</v>
      </c>
      <c r="J223">
        <v>4.3899999999999997</v>
      </c>
      <c r="K223">
        <v>19</v>
      </c>
      <c r="L223">
        <v>33.5</v>
      </c>
      <c r="M223">
        <v>113</v>
      </c>
    </row>
    <row r="224" spans="1:16" x14ac:dyDescent="0.25">
      <c r="A224">
        <v>2019</v>
      </c>
      <c r="B224" t="s">
        <v>16</v>
      </c>
      <c r="C224" t="s">
        <v>17</v>
      </c>
      <c r="D224" t="s">
        <v>18</v>
      </c>
      <c r="E224">
        <v>71</v>
      </c>
      <c r="F224">
        <v>205</v>
      </c>
      <c r="G224">
        <v>9.6300000000000008</v>
      </c>
      <c r="H224">
        <v>31.38</v>
      </c>
      <c r="J224">
        <v>4.45</v>
      </c>
      <c r="M224">
        <v>116</v>
      </c>
    </row>
    <row r="225" spans="1:15" x14ac:dyDescent="0.25">
      <c r="A225">
        <v>2019</v>
      </c>
      <c r="B225" t="s">
        <v>46</v>
      </c>
      <c r="C225" t="s">
        <v>47</v>
      </c>
      <c r="D225" t="s">
        <v>48</v>
      </c>
      <c r="E225">
        <v>74</v>
      </c>
      <c r="F225">
        <v>225</v>
      </c>
      <c r="G225">
        <v>9.5</v>
      </c>
      <c r="H225">
        <v>33.25</v>
      </c>
      <c r="J225">
        <v>9.99</v>
      </c>
      <c r="N225">
        <v>9.99</v>
      </c>
      <c r="O225">
        <v>9.99</v>
      </c>
    </row>
    <row r="226" spans="1:15" x14ac:dyDescent="0.25">
      <c r="A226">
        <v>2019</v>
      </c>
      <c r="B226" t="s">
        <v>89</v>
      </c>
      <c r="C226" t="s">
        <v>68</v>
      </c>
      <c r="D226" t="s">
        <v>48</v>
      </c>
      <c r="E226">
        <v>76</v>
      </c>
      <c r="F226">
        <v>220</v>
      </c>
      <c r="G226">
        <v>9.8800000000000008</v>
      </c>
      <c r="H226">
        <v>33.5</v>
      </c>
      <c r="J226">
        <v>4.42</v>
      </c>
      <c r="K226">
        <v>12</v>
      </c>
      <c r="L226">
        <v>43.5</v>
      </c>
      <c r="M226">
        <v>140</v>
      </c>
      <c r="N226">
        <v>6.77</v>
      </c>
      <c r="O226">
        <v>4.07</v>
      </c>
    </row>
    <row r="227" spans="1:15" x14ac:dyDescent="0.25">
      <c r="A227">
        <v>2019</v>
      </c>
      <c r="B227" t="s">
        <v>93</v>
      </c>
      <c r="C227" t="s">
        <v>94</v>
      </c>
      <c r="D227" t="s">
        <v>48</v>
      </c>
      <c r="E227">
        <v>75</v>
      </c>
      <c r="F227">
        <v>211</v>
      </c>
      <c r="G227">
        <v>9.75</v>
      </c>
      <c r="H227">
        <v>33.630000000000003</v>
      </c>
      <c r="J227">
        <v>9.99</v>
      </c>
      <c r="K227">
        <v>12</v>
      </c>
      <c r="L227">
        <v>32</v>
      </c>
      <c r="M227">
        <v>117</v>
      </c>
      <c r="N227">
        <v>9.99</v>
      </c>
      <c r="O227">
        <v>4.25</v>
      </c>
    </row>
    <row r="228" spans="1:15" x14ac:dyDescent="0.25">
      <c r="A228">
        <v>2019</v>
      </c>
      <c r="B228" t="s">
        <v>98</v>
      </c>
      <c r="C228" t="s">
        <v>99</v>
      </c>
      <c r="D228" t="s">
        <v>48</v>
      </c>
      <c r="E228">
        <v>72</v>
      </c>
      <c r="F228">
        <v>226</v>
      </c>
      <c r="G228">
        <v>9.75</v>
      </c>
      <c r="H228">
        <v>32.880000000000003</v>
      </c>
      <c r="J228">
        <v>4.49</v>
      </c>
      <c r="K228">
        <v>19</v>
      </c>
      <c r="L228">
        <v>36.5</v>
      </c>
      <c r="M228">
        <v>120</v>
      </c>
      <c r="N228">
        <v>9.99</v>
      </c>
      <c r="O228">
        <v>9.99</v>
      </c>
    </row>
    <row r="229" spans="1:15" x14ac:dyDescent="0.25">
      <c r="A229">
        <v>2019</v>
      </c>
      <c r="B229" t="s">
        <v>106</v>
      </c>
      <c r="C229" t="s">
        <v>44</v>
      </c>
      <c r="D229" t="s">
        <v>48</v>
      </c>
      <c r="E229">
        <v>69</v>
      </c>
      <c r="F229">
        <v>166</v>
      </c>
      <c r="G229">
        <v>9</v>
      </c>
      <c r="H229">
        <v>30.5</v>
      </c>
      <c r="J229">
        <v>9.99</v>
      </c>
      <c r="N229">
        <v>9.99</v>
      </c>
      <c r="O229">
        <v>9.99</v>
      </c>
    </row>
    <row r="230" spans="1:15" x14ac:dyDescent="0.25">
      <c r="A230">
        <v>2019</v>
      </c>
      <c r="B230" t="s">
        <v>121</v>
      </c>
      <c r="C230" t="s">
        <v>122</v>
      </c>
      <c r="D230" t="s">
        <v>48</v>
      </c>
      <c r="E230">
        <v>75</v>
      </c>
      <c r="F230">
        <v>217</v>
      </c>
      <c r="G230">
        <v>10.130000000000001</v>
      </c>
      <c r="H230">
        <v>33</v>
      </c>
      <c r="J230">
        <v>9.99</v>
      </c>
      <c r="K230">
        <v>11</v>
      </c>
      <c r="L230">
        <v>36</v>
      </c>
      <c r="M230">
        <v>115</v>
      </c>
      <c r="N230">
        <v>9.99</v>
      </c>
      <c r="O230">
        <v>4.22</v>
      </c>
    </row>
    <row r="231" spans="1:15" x14ac:dyDescent="0.25">
      <c r="A231">
        <v>2019</v>
      </c>
      <c r="B231" t="s">
        <v>123</v>
      </c>
      <c r="C231" t="s">
        <v>124</v>
      </c>
      <c r="D231" t="s">
        <v>48</v>
      </c>
      <c r="E231">
        <v>77</v>
      </c>
      <c r="F231">
        <v>227</v>
      </c>
      <c r="G231">
        <v>10.75</v>
      </c>
      <c r="H231">
        <v>35.25</v>
      </c>
      <c r="J231">
        <v>4.4800000000000004</v>
      </c>
      <c r="K231">
        <v>18</v>
      </c>
      <c r="L231">
        <v>36</v>
      </c>
      <c r="M231">
        <v>128</v>
      </c>
      <c r="N231">
        <v>9.99</v>
      </c>
      <c r="O231">
        <v>9.99</v>
      </c>
    </row>
    <row r="232" spans="1:15" x14ac:dyDescent="0.25">
      <c r="A232">
        <v>2019</v>
      </c>
      <c r="B232" t="s">
        <v>128</v>
      </c>
      <c r="C232" t="s">
        <v>86</v>
      </c>
      <c r="D232" t="s">
        <v>48</v>
      </c>
      <c r="E232">
        <v>72</v>
      </c>
      <c r="F232">
        <v>205</v>
      </c>
      <c r="G232">
        <v>9.5</v>
      </c>
      <c r="H232">
        <v>32.25</v>
      </c>
      <c r="J232">
        <v>4.3099999999999996</v>
      </c>
      <c r="K232">
        <v>11</v>
      </c>
      <c r="L232">
        <v>40</v>
      </c>
      <c r="M232">
        <v>135</v>
      </c>
      <c r="N232">
        <v>9.99</v>
      </c>
      <c r="O232">
        <v>4.03</v>
      </c>
    </row>
    <row r="233" spans="1:15" x14ac:dyDescent="0.25">
      <c r="A233">
        <v>2019</v>
      </c>
      <c r="B233" t="s">
        <v>148</v>
      </c>
      <c r="C233" t="s">
        <v>149</v>
      </c>
      <c r="D233" t="s">
        <v>48</v>
      </c>
      <c r="E233">
        <v>76</v>
      </c>
      <c r="F233">
        <v>214</v>
      </c>
      <c r="G233">
        <v>10.88</v>
      </c>
      <c r="H233">
        <v>33.880000000000003</v>
      </c>
      <c r="J233">
        <v>4.5</v>
      </c>
      <c r="L233">
        <v>34.5</v>
      </c>
      <c r="M233">
        <v>124</v>
      </c>
      <c r="N233">
        <v>9.99</v>
      </c>
      <c r="O233">
        <v>9.99</v>
      </c>
    </row>
    <row r="234" spans="1:15" x14ac:dyDescent="0.25">
      <c r="A234">
        <v>2019</v>
      </c>
      <c r="B234" t="s">
        <v>154</v>
      </c>
      <c r="C234" t="s">
        <v>155</v>
      </c>
      <c r="D234" t="s">
        <v>48</v>
      </c>
      <c r="E234">
        <v>75</v>
      </c>
      <c r="F234">
        <v>211</v>
      </c>
      <c r="G234">
        <v>10.25</v>
      </c>
      <c r="H234">
        <v>32.75</v>
      </c>
      <c r="J234">
        <v>9.99</v>
      </c>
      <c r="K234">
        <v>21</v>
      </c>
      <c r="N234">
        <v>9.99</v>
      </c>
      <c r="O234">
        <v>9.99</v>
      </c>
    </row>
    <row r="235" spans="1:15" x14ac:dyDescent="0.25">
      <c r="A235">
        <v>2019</v>
      </c>
      <c r="B235" t="s">
        <v>160</v>
      </c>
      <c r="C235" t="s">
        <v>153</v>
      </c>
      <c r="D235" t="s">
        <v>48</v>
      </c>
      <c r="E235">
        <v>70</v>
      </c>
      <c r="F235">
        <v>189</v>
      </c>
      <c r="G235">
        <v>9.25</v>
      </c>
      <c r="H235">
        <v>30.88</v>
      </c>
      <c r="J235">
        <v>9.99</v>
      </c>
      <c r="K235">
        <v>12</v>
      </c>
      <c r="L235">
        <v>35</v>
      </c>
      <c r="M235">
        <v>124</v>
      </c>
      <c r="N235">
        <v>7.09</v>
      </c>
      <c r="O235">
        <v>4.2300000000000004</v>
      </c>
    </row>
    <row r="236" spans="1:15" x14ac:dyDescent="0.25">
      <c r="A236">
        <v>2019</v>
      </c>
      <c r="B236" t="s">
        <v>167</v>
      </c>
      <c r="C236" t="s">
        <v>86</v>
      </c>
      <c r="D236" t="s">
        <v>48</v>
      </c>
      <c r="E236">
        <v>70</v>
      </c>
      <c r="F236">
        <v>201</v>
      </c>
      <c r="G236">
        <v>9.6300000000000008</v>
      </c>
      <c r="H236">
        <v>30.25</v>
      </c>
      <c r="J236">
        <v>4.41</v>
      </c>
      <c r="K236">
        <v>16</v>
      </c>
      <c r="L236">
        <v>37.5</v>
      </c>
      <c r="M236">
        <v>120</v>
      </c>
      <c r="N236">
        <v>9.99</v>
      </c>
      <c r="O236">
        <v>4.43</v>
      </c>
    </row>
    <row r="237" spans="1:15" x14ac:dyDescent="0.25">
      <c r="A237">
        <v>2019</v>
      </c>
      <c r="B237" t="s">
        <v>169</v>
      </c>
      <c r="C237" t="s">
        <v>170</v>
      </c>
      <c r="D237" t="s">
        <v>48</v>
      </c>
      <c r="E237">
        <v>67</v>
      </c>
      <c r="F237">
        <v>173</v>
      </c>
      <c r="G237">
        <v>9.25</v>
      </c>
      <c r="H237">
        <v>29.25</v>
      </c>
      <c r="J237">
        <v>9.99</v>
      </c>
      <c r="N237">
        <v>9.99</v>
      </c>
      <c r="O237">
        <v>9.99</v>
      </c>
    </row>
    <row r="238" spans="1:15" x14ac:dyDescent="0.25">
      <c r="A238">
        <v>2019</v>
      </c>
      <c r="B238" t="s">
        <v>171</v>
      </c>
      <c r="C238" t="s">
        <v>172</v>
      </c>
      <c r="D238" t="s">
        <v>48</v>
      </c>
      <c r="E238">
        <v>74</v>
      </c>
      <c r="F238">
        <v>211</v>
      </c>
      <c r="G238">
        <v>9.5</v>
      </c>
      <c r="H238">
        <v>31.75</v>
      </c>
      <c r="J238">
        <v>9.99</v>
      </c>
      <c r="K238">
        <v>8</v>
      </c>
      <c r="N238">
        <v>9.99</v>
      </c>
      <c r="O238">
        <v>9.99</v>
      </c>
    </row>
    <row r="239" spans="1:15" x14ac:dyDescent="0.25">
      <c r="A239">
        <v>2019</v>
      </c>
      <c r="B239" t="s">
        <v>173</v>
      </c>
      <c r="C239" t="s">
        <v>174</v>
      </c>
      <c r="D239" t="s">
        <v>48</v>
      </c>
      <c r="E239">
        <v>73</v>
      </c>
      <c r="F239">
        <v>215</v>
      </c>
      <c r="G239">
        <v>9</v>
      </c>
      <c r="H239">
        <v>33.380000000000003</v>
      </c>
      <c r="J239">
        <v>4.43</v>
      </c>
      <c r="K239">
        <v>13</v>
      </c>
      <c r="L239">
        <v>38</v>
      </c>
      <c r="M239">
        <v>121</v>
      </c>
      <c r="N239">
        <v>7</v>
      </c>
      <c r="O239">
        <v>4.22</v>
      </c>
    </row>
    <row r="240" spans="1:15" x14ac:dyDescent="0.25">
      <c r="A240">
        <v>2019</v>
      </c>
      <c r="B240" t="s">
        <v>175</v>
      </c>
      <c r="C240" t="s">
        <v>25</v>
      </c>
      <c r="D240" t="s">
        <v>48</v>
      </c>
      <c r="E240">
        <v>71</v>
      </c>
      <c r="F240">
        <v>160</v>
      </c>
      <c r="G240">
        <v>8.75</v>
      </c>
      <c r="H240">
        <v>31.13</v>
      </c>
      <c r="J240">
        <v>4.55</v>
      </c>
      <c r="L240">
        <v>31.5</v>
      </c>
      <c r="M240">
        <v>120</v>
      </c>
      <c r="N240">
        <v>7</v>
      </c>
      <c r="O240">
        <v>4.3099999999999996</v>
      </c>
    </row>
    <row r="241" spans="1:15" x14ac:dyDescent="0.25">
      <c r="A241">
        <v>2019</v>
      </c>
      <c r="B241" t="s">
        <v>186</v>
      </c>
      <c r="C241" t="s">
        <v>187</v>
      </c>
      <c r="D241" t="s">
        <v>48</v>
      </c>
      <c r="E241">
        <v>77</v>
      </c>
      <c r="F241">
        <v>227</v>
      </c>
      <c r="G241">
        <v>9.25</v>
      </c>
      <c r="H241">
        <v>34.25</v>
      </c>
      <c r="J241">
        <v>4.45</v>
      </c>
      <c r="K241">
        <v>8</v>
      </c>
      <c r="L241">
        <v>37</v>
      </c>
      <c r="M241">
        <v>123</v>
      </c>
      <c r="N241">
        <v>7.25</v>
      </c>
      <c r="O241">
        <v>4.59</v>
      </c>
    </row>
    <row r="242" spans="1:15" x14ac:dyDescent="0.25">
      <c r="A242">
        <v>2019</v>
      </c>
      <c r="B242" t="s">
        <v>196</v>
      </c>
      <c r="C242" t="s">
        <v>197</v>
      </c>
      <c r="D242" t="s">
        <v>48</v>
      </c>
      <c r="E242">
        <v>74</v>
      </c>
      <c r="F242">
        <v>215</v>
      </c>
      <c r="G242">
        <v>9.5</v>
      </c>
      <c r="H242">
        <v>33.75</v>
      </c>
      <c r="J242">
        <v>4.58</v>
      </c>
      <c r="K242">
        <v>15</v>
      </c>
      <c r="L242">
        <v>36.5</v>
      </c>
      <c r="M242">
        <v>126</v>
      </c>
      <c r="N242">
        <v>9.99</v>
      </c>
      <c r="O242">
        <v>9.99</v>
      </c>
    </row>
    <row r="243" spans="1:15" x14ac:dyDescent="0.25">
      <c r="A243">
        <v>2019</v>
      </c>
      <c r="B243" t="s">
        <v>213</v>
      </c>
      <c r="C243" t="s">
        <v>60</v>
      </c>
      <c r="D243" t="s">
        <v>48</v>
      </c>
      <c r="E243">
        <v>71</v>
      </c>
      <c r="F243">
        <v>184</v>
      </c>
      <c r="G243">
        <v>9.3800000000000008</v>
      </c>
      <c r="H243">
        <v>30</v>
      </c>
      <c r="J243">
        <v>4.55</v>
      </c>
      <c r="L243">
        <v>36.5</v>
      </c>
      <c r="M243">
        <v>117</v>
      </c>
      <c r="N243">
        <v>6.96</v>
      </c>
      <c r="O243">
        <v>9.99</v>
      </c>
    </row>
    <row r="244" spans="1:15" x14ac:dyDescent="0.25">
      <c r="A244">
        <v>2019</v>
      </c>
      <c r="B244" t="s">
        <v>222</v>
      </c>
      <c r="C244" t="s">
        <v>20</v>
      </c>
      <c r="D244" t="s">
        <v>48</v>
      </c>
      <c r="E244">
        <v>74</v>
      </c>
      <c r="F244">
        <v>201</v>
      </c>
      <c r="G244">
        <v>9.75</v>
      </c>
      <c r="H244">
        <v>33.25</v>
      </c>
      <c r="J244">
        <v>4.3899999999999997</v>
      </c>
      <c r="K244">
        <v>15</v>
      </c>
      <c r="L244">
        <v>43.5</v>
      </c>
      <c r="M244">
        <v>141</v>
      </c>
      <c r="N244">
        <v>9.99</v>
      </c>
      <c r="O244">
        <v>9.99</v>
      </c>
    </row>
    <row r="245" spans="1:15" x14ac:dyDescent="0.25">
      <c r="A245">
        <v>2019</v>
      </c>
      <c r="B245" t="s">
        <v>230</v>
      </c>
      <c r="C245" t="s">
        <v>60</v>
      </c>
      <c r="D245" t="s">
        <v>48</v>
      </c>
      <c r="E245">
        <v>70</v>
      </c>
      <c r="F245">
        <v>187</v>
      </c>
      <c r="G245">
        <v>9</v>
      </c>
      <c r="H245">
        <v>30.25</v>
      </c>
      <c r="J245">
        <v>4.33</v>
      </c>
      <c r="K245">
        <v>17</v>
      </c>
      <c r="L245">
        <v>36.5</v>
      </c>
      <c r="M245">
        <v>119</v>
      </c>
      <c r="N245">
        <v>9.99</v>
      </c>
      <c r="O245">
        <v>9.99</v>
      </c>
    </row>
    <row r="246" spans="1:15" x14ac:dyDescent="0.25">
      <c r="A246">
        <v>2019</v>
      </c>
      <c r="B246" t="s">
        <v>231</v>
      </c>
      <c r="C246" t="s">
        <v>91</v>
      </c>
      <c r="D246" t="s">
        <v>48</v>
      </c>
      <c r="E246">
        <v>74</v>
      </c>
      <c r="F246">
        <v>221</v>
      </c>
      <c r="G246">
        <v>9.5</v>
      </c>
      <c r="H246">
        <v>32.5</v>
      </c>
      <c r="J246">
        <v>4.5999999999999996</v>
      </c>
      <c r="K246">
        <v>18</v>
      </c>
      <c r="L246">
        <v>32.5</v>
      </c>
      <c r="M246">
        <v>117</v>
      </c>
      <c r="N246">
        <v>7.15</v>
      </c>
      <c r="O246">
        <v>4.32</v>
      </c>
    </row>
    <row r="247" spans="1:15" x14ac:dyDescent="0.25">
      <c r="A247">
        <v>2019</v>
      </c>
      <c r="B247" t="s">
        <v>234</v>
      </c>
      <c r="C247" t="s">
        <v>235</v>
      </c>
      <c r="D247" t="s">
        <v>48</v>
      </c>
      <c r="E247">
        <v>74</v>
      </c>
      <c r="F247">
        <v>228</v>
      </c>
      <c r="G247">
        <v>9.5</v>
      </c>
      <c r="H247">
        <v>33</v>
      </c>
      <c r="J247">
        <v>4.53</v>
      </c>
      <c r="K247">
        <v>27</v>
      </c>
      <c r="L247">
        <v>38.5</v>
      </c>
      <c r="M247">
        <v>122</v>
      </c>
      <c r="N247">
        <v>9.99</v>
      </c>
      <c r="O247">
        <v>9.99</v>
      </c>
    </row>
    <row r="248" spans="1:15" x14ac:dyDescent="0.25">
      <c r="A248">
        <v>2019</v>
      </c>
      <c r="B248" t="s">
        <v>255</v>
      </c>
      <c r="C248" t="s">
        <v>88</v>
      </c>
      <c r="D248" t="s">
        <v>48</v>
      </c>
      <c r="E248">
        <v>76</v>
      </c>
      <c r="F248">
        <v>210</v>
      </c>
      <c r="G248">
        <v>9.5</v>
      </c>
      <c r="H248">
        <v>32.75</v>
      </c>
      <c r="J248">
        <v>4.75</v>
      </c>
      <c r="K248">
        <v>13</v>
      </c>
      <c r="L248">
        <v>33.5</v>
      </c>
      <c r="M248">
        <v>119</v>
      </c>
      <c r="N248">
        <v>7.09</v>
      </c>
      <c r="O248">
        <v>4.29</v>
      </c>
    </row>
    <row r="249" spans="1:15" x14ac:dyDescent="0.25">
      <c r="A249">
        <v>2019</v>
      </c>
      <c r="B249" t="s">
        <v>256</v>
      </c>
      <c r="C249" t="s">
        <v>257</v>
      </c>
      <c r="D249" t="s">
        <v>48</v>
      </c>
      <c r="E249">
        <v>77</v>
      </c>
      <c r="F249">
        <v>226</v>
      </c>
      <c r="G249">
        <v>10.25</v>
      </c>
      <c r="H249">
        <v>32</v>
      </c>
      <c r="J249">
        <v>9.99</v>
      </c>
      <c r="K249">
        <v>23</v>
      </c>
      <c r="N249">
        <v>9.99</v>
      </c>
      <c r="O249">
        <v>9.99</v>
      </c>
    </row>
    <row r="250" spans="1:15" x14ac:dyDescent="0.25">
      <c r="A250">
        <v>2019</v>
      </c>
      <c r="B250" t="s">
        <v>260</v>
      </c>
      <c r="C250" t="s">
        <v>261</v>
      </c>
      <c r="D250" t="s">
        <v>48</v>
      </c>
      <c r="E250">
        <v>69</v>
      </c>
      <c r="F250">
        <v>188</v>
      </c>
      <c r="G250">
        <v>8.3800000000000008</v>
      </c>
      <c r="H250">
        <v>29.75</v>
      </c>
      <c r="J250">
        <v>4.3099999999999996</v>
      </c>
      <c r="K250">
        <v>15</v>
      </c>
      <c r="L250">
        <v>36.5</v>
      </c>
      <c r="M250">
        <v>121</v>
      </c>
      <c r="N250">
        <v>6.95</v>
      </c>
      <c r="O250">
        <v>4.1500000000000004</v>
      </c>
    </row>
    <row r="251" spans="1:15" x14ac:dyDescent="0.25">
      <c r="A251">
        <v>2019</v>
      </c>
      <c r="B251" t="s">
        <v>271</v>
      </c>
      <c r="C251" t="s">
        <v>126</v>
      </c>
      <c r="D251" t="s">
        <v>48</v>
      </c>
      <c r="E251">
        <v>73</v>
      </c>
      <c r="F251">
        <v>214</v>
      </c>
      <c r="G251">
        <v>9.6300000000000008</v>
      </c>
      <c r="H251">
        <v>32.5</v>
      </c>
      <c r="J251">
        <v>4.42</v>
      </c>
      <c r="K251">
        <v>20</v>
      </c>
      <c r="L251">
        <v>37</v>
      </c>
      <c r="M251">
        <v>127</v>
      </c>
      <c r="N251">
        <v>7.32</v>
      </c>
      <c r="O251">
        <v>4.1500000000000004</v>
      </c>
    </row>
    <row r="252" spans="1:15" x14ac:dyDescent="0.25">
      <c r="A252">
        <v>2019</v>
      </c>
      <c r="B252" t="s">
        <v>272</v>
      </c>
      <c r="C252" t="s">
        <v>266</v>
      </c>
      <c r="D252" t="s">
        <v>48</v>
      </c>
      <c r="E252">
        <v>74</v>
      </c>
      <c r="F252">
        <v>209</v>
      </c>
      <c r="G252">
        <v>9.3800000000000008</v>
      </c>
      <c r="H252">
        <v>31.38</v>
      </c>
      <c r="J252">
        <v>9.99</v>
      </c>
      <c r="K252">
        <v>18</v>
      </c>
      <c r="L252">
        <v>32.5</v>
      </c>
      <c r="M252">
        <v>122</v>
      </c>
      <c r="N252">
        <v>7.12</v>
      </c>
      <c r="O252">
        <v>9.99</v>
      </c>
    </row>
    <row r="253" spans="1:15" x14ac:dyDescent="0.25">
      <c r="A253">
        <v>2019</v>
      </c>
      <c r="B253" t="s">
        <v>275</v>
      </c>
      <c r="C253" t="s">
        <v>276</v>
      </c>
      <c r="D253" t="s">
        <v>48</v>
      </c>
      <c r="E253">
        <v>70</v>
      </c>
      <c r="F253">
        <v>183</v>
      </c>
      <c r="G253">
        <v>9</v>
      </c>
      <c r="H253">
        <v>30.75</v>
      </c>
      <c r="J253">
        <v>4.53</v>
      </c>
      <c r="K253">
        <v>15</v>
      </c>
      <c r="L253">
        <v>33.5</v>
      </c>
      <c r="M253">
        <v>123</v>
      </c>
      <c r="N253">
        <v>7.09</v>
      </c>
      <c r="O253">
        <v>4.45</v>
      </c>
    </row>
    <row r="254" spans="1:15" x14ac:dyDescent="0.25">
      <c r="A254">
        <v>2019</v>
      </c>
      <c r="B254" t="s">
        <v>281</v>
      </c>
      <c r="C254" t="s">
        <v>40</v>
      </c>
      <c r="D254" t="s">
        <v>48</v>
      </c>
      <c r="E254">
        <v>73</v>
      </c>
      <c r="F254">
        <v>201</v>
      </c>
      <c r="G254">
        <v>9.5</v>
      </c>
      <c r="H254">
        <v>32</v>
      </c>
      <c r="J254">
        <v>4.5999999999999996</v>
      </c>
      <c r="K254">
        <v>14</v>
      </c>
      <c r="L254">
        <v>30</v>
      </c>
      <c r="M254">
        <v>117</v>
      </c>
      <c r="N254">
        <v>7.28</v>
      </c>
      <c r="O254">
        <v>4.2300000000000004</v>
      </c>
    </row>
  </sheetData>
  <autoFilter ref="D1:D254" xr:uid="{BD57E1E8-51A4-42AC-9CFA-698ADBF46F26}"/>
  <sortState ref="A2:P254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41"/>
  <sheetViews>
    <sheetView tabSelected="1" zoomScale="85" zoomScaleNormal="85" workbookViewId="0">
      <selection activeCell="C18" sqref="C18"/>
    </sheetView>
  </sheetViews>
  <sheetFormatPr defaultRowHeight="15" x14ac:dyDescent="0.25"/>
  <cols>
    <col min="2" max="2" width="5.140625" bestFit="1" customWidth="1"/>
    <col min="3" max="3" width="17.140625" bestFit="1" customWidth="1"/>
    <col min="4" max="4" width="15.7109375" bestFit="1" customWidth="1"/>
    <col min="5" max="5" width="4.5703125" bestFit="1" customWidth="1"/>
    <col min="6" max="6" width="10.85546875" bestFit="1" customWidth="1"/>
    <col min="7" max="7" width="12.42578125" bestFit="1" customWidth="1"/>
    <col min="8" max="8" width="14.140625" bestFit="1" customWidth="1"/>
    <col min="9" max="9" width="15.140625" bestFit="1" customWidth="1"/>
    <col min="10" max="11" width="12.28515625" bestFit="1" customWidth="1"/>
    <col min="12" max="12" width="13.5703125" bestFit="1" customWidth="1"/>
    <col min="13" max="13" width="15.5703125" bestFit="1" customWidth="1"/>
    <col min="14" max="15" width="12.28515625" bestFit="1" customWidth="1"/>
    <col min="16" max="16" width="12.42578125" bestFit="1" customWidth="1"/>
    <col min="17" max="17" width="12.28515625" bestFit="1" customWidth="1"/>
    <col min="18" max="18" width="10.42578125" customWidth="1"/>
    <col min="19" max="19" width="14.5703125" customWidth="1"/>
    <col min="20" max="20" width="10.5703125" bestFit="1" customWidth="1"/>
  </cols>
  <sheetData>
    <row r="2" spans="2:2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9</v>
      </c>
      <c r="K2" t="s">
        <v>10</v>
      </c>
      <c r="L2" t="s">
        <v>11</v>
      </c>
      <c r="M2" t="s">
        <v>12</v>
      </c>
      <c r="N2" t="s">
        <v>401</v>
      </c>
      <c r="O2" t="s">
        <v>13</v>
      </c>
      <c r="P2" t="s">
        <v>15</v>
      </c>
      <c r="Q2" t="s">
        <v>409</v>
      </c>
    </row>
    <row r="3" spans="2:20" x14ac:dyDescent="0.25">
      <c r="B3">
        <v>2019</v>
      </c>
      <c r="C3" t="s">
        <v>183</v>
      </c>
      <c r="D3" t="s">
        <v>184</v>
      </c>
      <c r="E3" t="s">
        <v>84</v>
      </c>
      <c r="F3">
        <v>76</v>
      </c>
      <c r="G3">
        <v>249</v>
      </c>
      <c r="H3">
        <v>9.75</v>
      </c>
      <c r="I3">
        <v>33.5</v>
      </c>
      <c r="J3">
        <v>4.5</v>
      </c>
      <c r="K3">
        <v>20</v>
      </c>
      <c r="L3">
        <v>39.5</v>
      </c>
      <c r="M3">
        <v>127</v>
      </c>
      <c r="N3">
        <v>6.81</v>
      </c>
      <c r="O3">
        <v>4.22</v>
      </c>
      <c r="P3">
        <v>11.49</v>
      </c>
      <c r="Q3">
        <f>(K3*$T$4)+(L3*$T$5)+(M3*$T$6)-(J3*$T$7)-(N3*$T$8)+(H3*$T$9)-(P3*$T$11)+(I3*$T$10)+(G3*$T$12)-(O3*$T$13)+(F3*$T$14)</f>
        <v>36.727210599684007</v>
      </c>
    </row>
    <row r="4" spans="2:20" x14ac:dyDescent="0.25">
      <c r="B4">
        <v>2019</v>
      </c>
      <c r="C4" t="s">
        <v>315</v>
      </c>
      <c r="D4" t="s">
        <v>76</v>
      </c>
      <c r="E4" t="s">
        <v>84</v>
      </c>
      <c r="F4">
        <v>76</v>
      </c>
      <c r="G4">
        <v>253</v>
      </c>
      <c r="H4">
        <v>9.6300000000000008</v>
      </c>
      <c r="I4">
        <v>33.5</v>
      </c>
      <c r="J4">
        <v>4.66</v>
      </c>
      <c r="K4">
        <v>22</v>
      </c>
      <c r="L4">
        <v>36.5</v>
      </c>
      <c r="M4">
        <v>121</v>
      </c>
      <c r="N4">
        <v>7.16</v>
      </c>
      <c r="O4">
        <v>4.1100000000000003</v>
      </c>
      <c r="P4">
        <v>11.81</v>
      </c>
      <c r="Q4">
        <f>(K4*$T$4)+(L4*$T$5)+(M4*$T$6)-(J4*$T$7)-(N4*$T$8)+(H4*$T$9)-(P4*$T$11)+(I4*$T$10)+(G4*$T$12)-(O4*$T$13)+(F4*$T$14)</f>
        <v>36.385402419826555</v>
      </c>
      <c r="S4" t="s">
        <v>10</v>
      </c>
      <c r="T4" s="3">
        <v>0.40262555044028731</v>
      </c>
    </row>
    <row r="5" spans="2:20" x14ac:dyDescent="0.25">
      <c r="B5">
        <v>2019</v>
      </c>
      <c r="C5" t="s">
        <v>384</v>
      </c>
      <c r="D5" t="s">
        <v>126</v>
      </c>
      <c r="E5" t="s">
        <v>84</v>
      </c>
      <c r="F5">
        <v>75</v>
      </c>
      <c r="G5">
        <v>267</v>
      </c>
      <c r="H5">
        <v>9.5</v>
      </c>
      <c r="I5">
        <v>34.75</v>
      </c>
      <c r="J5">
        <v>4.8899999999999997</v>
      </c>
      <c r="K5">
        <v>24</v>
      </c>
      <c r="L5">
        <v>31</v>
      </c>
      <c r="M5">
        <v>117</v>
      </c>
      <c r="N5">
        <v>7.18</v>
      </c>
      <c r="O5">
        <v>4.38</v>
      </c>
      <c r="P5">
        <v>12.32</v>
      </c>
      <c r="Q5">
        <f>(K5*$T$4)+(L5*$T$5)+(M5*$T$6)-(J5*$T$7)-(N5*$T$8)+(H5*$T$9)-(P5*$T$11)+(I5*$T$10)+(G5*$T$12)-(O5*$T$13)+(F5*$T$14)</f>
        <v>36.185449228788286</v>
      </c>
      <c r="S5" t="s">
        <v>407</v>
      </c>
      <c r="T5" s="3">
        <v>0.14611135068011089</v>
      </c>
    </row>
    <row r="6" spans="2:20" x14ac:dyDescent="0.25">
      <c r="B6">
        <v>2019</v>
      </c>
      <c r="C6" t="s">
        <v>300</v>
      </c>
      <c r="D6" t="s">
        <v>68</v>
      </c>
      <c r="E6" t="s">
        <v>84</v>
      </c>
      <c r="F6">
        <v>76</v>
      </c>
      <c r="G6">
        <v>249</v>
      </c>
      <c r="H6">
        <v>9.3800000000000008</v>
      </c>
      <c r="I6">
        <v>33.75</v>
      </c>
      <c r="J6">
        <v>4.7</v>
      </c>
      <c r="K6">
        <v>22</v>
      </c>
      <c r="L6">
        <v>36</v>
      </c>
      <c r="M6">
        <v>120</v>
      </c>
      <c r="N6">
        <v>7.27</v>
      </c>
      <c r="O6">
        <v>4.34</v>
      </c>
      <c r="P6">
        <v>11.93</v>
      </c>
      <c r="Q6">
        <f>(K6*$T$4)+(L6*$T$5)+(M6*$T$6)-(J6*$T$7)-(N6*$T$8)+(H6*$T$9)-(P6*$T$11)+(I6*$T$10)+(G6*$T$12)-(O6*$T$13)+(F6*$T$14)</f>
        <v>36.088608575333623</v>
      </c>
      <c r="S6" t="s">
        <v>408</v>
      </c>
      <c r="T6" s="3">
        <v>0.123582872494671</v>
      </c>
    </row>
    <row r="7" spans="2:20" x14ac:dyDescent="0.25">
      <c r="B7">
        <v>2019</v>
      </c>
      <c r="C7" t="s">
        <v>323</v>
      </c>
      <c r="D7" t="s">
        <v>324</v>
      </c>
      <c r="E7" t="s">
        <v>84</v>
      </c>
      <c r="F7">
        <v>77</v>
      </c>
      <c r="G7">
        <v>249</v>
      </c>
      <c r="H7">
        <v>10.75</v>
      </c>
      <c r="I7">
        <v>33.5</v>
      </c>
      <c r="J7">
        <v>4.63</v>
      </c>
      <c r="K7">
        <v>22</v>
      </c>
      <c r="L7">
        <v>34</v>
      </c>
      <c r="M7">
        <v>117</v>
      </c>
      <c r="N7">
        <v>7.21</v>
      </c>
      <c r="O7">
        <v>4.47</v>
      </c>
      <c r="P7">
        <v>12.01</v>
      </c>
      <c r="Q7">
        <f>(K7*$T$4)+(L7*$T$5)+(M7*$T$6)-(J7*$T$7)-(N7*$T$8)+(H7*$T$9)-(P7*$T$11)+(I7*$T$10)+(G7*$T$12)-(O7*$T$13)+(F7*$T$14)</f>
        <v>35.506444155025591</v>
      </c>
      <c r="S7" t="s">
        <v>406</v>
      </c>
      <c r="T7" s="3">
        <v>7.5209722439749119E-2</v>
      </c>
    </row>
    <row r="8" spans="2:20" x14ac:dyDescent="0.25">
      <c r="B8">
        <v>2019</v>
      </c>
      <c r="C8" t="s">
        <v>380</v>
      </c>
      <c r="D8" t="s">
        <v>381</v>
      </c>
      <c r="E8" t="s">
        <v>84</v>
      </c>
      <c r="F8">
        <v>77</v>
      </c>
      <c r="G8">
        <v>252</v>
      </c>
      <c r="H8">
        <v>9.75</v>
      </c>
      <c r="I8">
        <v>32.75</v>
      </c>
      <c r="J8">
        <v>4.67</v>
      </c>
      <c r="K8">
        <v>19</v>
      </c>
      <c r="L8">
        <v>36.5</v>
      </c>
      <c r="M8">
        <v>122</v>
      </c>
      <c r="N8">
        <v>7.21</v>
      </c>
      <c r="O8">
        <v>4.25</v>
      </c>
      <c r="P8">
        <v>11.72</v>
      </c>
      <c r="Q8">
        <f>(K8*$T$4)+(L8*$T$5)+(M8*$T$6)-(J8*$T$7)-(N8*$T$8)+(H8*$T$9)-(P8*$T$11)+(I8*$T$10)+(G8*$T$12)-(O8*$T$13)+(F8*$T$14)</f>
        <v>35.258024302685293</v>
      </c>
      <c r="S8" t="s">
        <v>14</v>
      </c>
      <c r="T8" s="3">
        <v>5.973020137836911E-2</v>
      </c>
    </row>
    <row r="9" spans="2:20" x14ac:dyDescent="0.25">
      <c r="B9">
        <v>2019</v>
      </c>
      <c r="C9" t="s">
        <v>83</v>
      </c>
      <c r="D9" t="s">
        <v>20</v>
      </c>
      <c r="E9" t="s">
        <v>84</v>
      </c>
      <c r="F9">
        <v>78</v>
      </c>
      <c r="G9">
        <v>262</v>
      </c>
      <c r="H9">
        <v>10.38</v>
      </c>
      <c r="I9">
        <v>33.75</v>
      </c>
      <c r="J9">
        <v>4.95</v>
      </c>
      <c r="K9">
        <v>22</v>
      </c>
      <c r="L9">
        <v>31</v>
      </c>
      <c r="M9">
        <v>113</v>
      </c>
      <c r="N9">
        <v>7.37</v>
      </c>
      <c r="O9">
        <v>4.42</v>
      </c>
      <c r="P9">
        <v>12.28</v>
      </c>
      <c r="Q9">
        <f>(K9*$T$4)+(L9*$T$5)+(M9*$T$6)-(J9*$T$7)-(N9*$T$8)+(H9*$T$9)-(P9*$T$11)+(I9*$T$10)+(G9*$T$12)-(O9*$T$13)+(F9*$T$14)</f>
        <v>34.803738314322231</v>
      </c>
      <c r="S9" t="s">
        <v>404</v>
      </c>
      <c r="T9" s="3">
        <v>5.6140740014178188E-2</v>
      </c>
    </row>
    <row r="10" spans="2:20" x14ac:dyDescent="0.25">
      <c r="B10">
        <v>2019</v>
      </c>
      <c r="C10" t="s">
        <v>247</v>
      </c>
      <c r="D10" t="s">
        <v>184</v>
      </c>
      <c r="E10" t="s">
        <v>84</v>
      </c>
      <c r="F10">
        <v>77</v>
      </c>
      <c r="G10">
        <v>251</v>
      </c>
      <c r="H10">
        <v>9.5</v>
      </c>
      <c r="I10">
        <v>32.25</v>
      </c>
      <c r="J10">
        <v>4.7</v>
      </c>
      <c r="K10">
        <v>17</v>
      </c>
      <c r="L10">
        <v>37.5</v>
      </c>
      <c r="M10">
        <v>123</v>
      </c>
      <c r="N10">
        <v>7.02</v>
      </c>
      <c r="O10">
        <v>4.18</v>
      </c>
      <c r="P10">
        <v>11.55</v>
      </c>
      <c r="Q10">
        <f>(K10*$T$4)+(L10*$T$5)+(M10*$T$6)-(J10*$T$7)-(N10*$T$8)+(H10*$T$9)-(P10*$T$11)+(I10*$T$10)+(G10*$T$12)-(O10*$T$13)+(F10*$T$14)</f>
        <v>34.677581129171529</v>
      </c>
      <c r="S10" t="s">
        <v>405</v>
      </c>
      <c r="T10" s="3">
        <v>5.2909517438323089E-2</v>
      </c>
    </row>
    <row r="11" spans="2:20" x14ac:dyDescent="0.25">
      <c r="B11" s="4">
        <v>2019</v>
      </c>
      <c r="C11" s="4" t="s">
        <v>345</v>
      </c>
      <c r="D11" s="4" t="s">
        <v>108</v>
      </c>
      <c r="E11" s="4" t="s">
        <v>84</v>
      </c>
      <c r="F11" s="4">
        <v>77</v>
      </c>
      <c r="G11" s="4">
        <v>255</v>
      </c>
      <c r="H11" s="4">
        <v>9.6300000000000008</v>
      </c>
      <c r="I11" s="4">
        <v>33.380000000000003</v>
      </c>
      <c r="J11" s="4">
        <v>4.71</v>
      </c>
      <c r="K11" s="17">
        <v>18</v>
      </c>
      <c r="L11" s="4">
        <v>33.5</v>
      </c>
      <c r="M11" s="4">
        <v>115</v>
      </c>
      <c r="N11" s="4">
        <v>7.15</v>
      </c>
      <c r="O11" s="4">
        <v>4.3099999999999996</v>
      </c>
      <c r="P11" s="4">
        <v>11.85</v>
      </c>
      <c r="Q11">
        <f>(K11*$T$4)+(L11*$T$5)+(M11*$T$6)-(J11*$T$7)-(N11*$T$8)+(H11*$T$9)-(P11*$T$11)+(I11*$T$10)+(G11*$T$12)-(O11*$T$13)+(F11*$T$14)</f>
        <v>33.635267917423285</v>
      </c>
      <c r="S11" t="s">
        <v>15</v>
      </c>
      <c r="T11" s="3">
        <v>3.5326766090350049E-2</v>
      </c>
    </row>
    <row r="12" spans="2:20" x14ac:dyDescent="0.25">
      <c r="B12" s="4">
        <v>2019</v>
      </c>
      <c r="C12" s="4" t="s">
        <v>140</v>
      </c>
      <c r="D12" s="4" t="s">
        <v>32</v>
      </c>
      <c r="E12" s="4" t="s">
        <v>84</v>
      </c>
      <c r="F12" s="4">
        <v>76</v>
      </c>
      <c r="G12" s="4">
        <v>249</v>
      </c>
      <c r="H12" s="4">
        <v>9.25</v>
      </c>
      <c r="I12" s="4">
        <v>31</v>
      </c>
      <c r="J12" s="17">
        <v>4.75</v>
      </c>
      <c r="K12" s="17">
        <v>18</v>
      </c>
      <c r="L12" s="17">
        <v>33.200000000000003</v>
      </c>
      <c r="M12" s="17">
        <v>116</v>
      </c>
      <c r="N12" s="17">
        <v>7.19</v>
      </c>
      <c r="O12" s="17">
        <v>4.3499999999999996</v>
      </c>
      <c r="P12" s="17">
        <v>12.03</v>
      </c>
      <c r="Q12">
        <f>(K12*$T$4)+(L12*$T$5)+(M12*$T$6)-(J12*$T$7)-(N12*$T$8)+(H12*$T$9)-(P12*$T$11)+(I12*$T$10)+(G12*$T$12)-(O12*$T$13)+(F12*$T$14)</f>
        <v>33.419200804099788</v>
      </c>
      <c r="S12" t="s">
        <v>403</v>
      </c>
      <c r="T12" s="3">
        <v>2.0530921591246674E-2</v>
      </c>
    </row>
    <row r="13" spans="2:20" x14ac:dyDescent="0.25">
      <c r="B13">
        <v>2019</v>
      </c>
      <c r="C13" t="s">
        <v>104</v>
      </c>
      <c r="D13" t="s">
        <v>105</v>
      </c>
      <c r="E13" t="s">
        <v>84</v>
      </c>
      <c r="F13">
        <v>74</v>
      </c>
      <c r="G13">
        <v>250</v>
      </c>
      <c r="H13">
        <v>9.8800000000000008</v>
      </c>
      <c r="I13">
        <v>34.5</v>
      </c>
      <c r="J13">
        <v>4.75</v>
      </c>
      <c r="K13">
        <v>17</v>
      </c>
      <c r="L13">
        <v>33</v>
      </c>
      <c r="M13">
        <v>117</v>
      </c>
      <c r="N13">
        <v>7.27</v>
      </c>
      <c r="O13">
        <v>4.51</v>
      </c>
      <c r="P13">
        <v>12.25</v>
      </c>
      <c r="Q13">
        <f>(K13*$T$4)+(L13*$T$5)+(M13*$T$6)-(J13*$T$7)-(N13*$T$8)+(H13*$T$9)-(P13*$T$11)+(I13*$T$10)+(G13*$T$12)-(O13*$T$13)+(F13*$T$14)</f>
        <v>33.311050788690537</v>
      </c>
      <c r="S13" t="s">
        <v>13</v>
      </c>
      <c r="T13" s="3">
        <v>1.4808181170461733E-2</v>
      </c>
    </row>
    <row r="14" spans="2:20" x14ac:dyDescent="0.25">
      <c r="B14" s="4">
        <v>2019</v>
      </c>
      <c r="C14" s="4" t="s">
        <v>369</v>
      </c>
      <c r="D14" s="4" t="s">
        <v>35</v>
      </c>
      <c r="E14" s="4" t="s">
        <v>84</v>
      </c>
      <c r="F14" s="4">
        <v>76</v>
      </c>
      <c r="G14" s="4">
        <v>251</v>
      </c>
      <c r="H14" s="4">
        <v>9.75</v>
      </c>
      <c r="I14" s="4">
        <v>32.75</v>
      </c>
      <c r="J14" s="4">
        <v>4.83</v>
      </c>
      <c r="K14" s="4">
        <v>17</v>
      </c>
      <c r="L14" s="17">
        <v>33.200000000000003</v>
      </c>
      <c r="M14" s="17">
        <v>116</v>
      </c>
      <c r="N14" s="17">
        <v>7.19</v>
      </c>
      <c r="O14" s="17">
        <v>4.3499999999999996</v>
      </c>
      <c r="P14" s="17">
        <v>12.03</v>
      </c>
      <c r="Q14">
        <f>(K14*$T$4)+(L14*$T$5)+(M14*$T$6)-(J14*$T$7)-(N14*$T$8)+(H14*$T$9)-(P14*$T$11)+(I14*$T$10)+(G14*$T$12)-(O14*$T$13)+(F14*$T$14)</f>
        <v>33.172282344570974</v>
      </c>
      <c r="S14" t="s">
        <v>402</v>
      </c>
      <c r="T14" s="3">
        <v>1.3024176262252884E-2</v>
      </c>
    </row>
    <row r="15" spans="2:20" x14ac:dyDescent="0.25">
      <c r="B15" s="4">
        <v>2019</v>
      </c>
      <c r="C15" s="4" t="s">
        <v>289</v>
      </c>
      <c r="D15" s="4" t="s">
        <v>99</v>
      </c>
      <c r="E15" s="4" t="s">
        <v>84</v>
      </c>
      <c r="F15" s="4">
        <v>76</v>
      </c>
      <c r="G15" s="4">
        <v>254</v>
      </c>
      <c r="H15" s="4">
        <v>9.75</v>
      </c>
      <c r="I15" s="4">
        <v>33.5</v>
      </c>
      <c r="J15" s="17">
        <v>4.75</v>
      </c>
      <c r="K15" s="4">
        <v>16</v>
      </c>
      <c r="L15" s="4">
        <v>34.5</v>
      </c>
      <c r="M15" s="17">
        <v>116</v>
      </c>
      <c r="N15" s="4">
        <v>7.12</v>
      </c>
      <c r="O15" s="4">
        <v>4.2699999999999996</v>
      </c>
      <c r="P15" s="17">
        <v>12.03</v>
      </c>
      <c r="Q15">
        <f>(K15*$T$4)+(L15*$T$5)+(M15*$T$6)-(J15*$T$7)-(N15*$T$8)+(H15*$T$9)-(P15*$T$11)+(I15*$T$10)+(G15*$T$12)-(O15*$T$13)+(F15*$T$14)</f>
        <v>33.072258999252611</v>
      </c>
    </row>
    <row r="16" spans="2:20" x14ac:dyDescent="0.25">
      <c r="B16" s="4">
        <v>2019</v>
      </c>
      <c r="C16" s="4" t="s">
        <v>319</v>
      </c>
      <c r="D16" s="4" t="s">
        <v>60</v>
      </c>
      <c r="E16" s="4" t="s">
        <v>84</v>
      </c>
      <c r="F16" s="4">
        <v>75</v>
      </c>
      <c r="G16" s="4">
        <v>244</v>
      </c>
      <c r="H16" s="4">
        <v>9.3800000000000008</v>
      </c>
      <c r="I16" s="4">
        <v>31.88</v>
      </c>
      <c r="J16" s="4">
        <v>4.91</v>
      </c>
      <c r="K16" s="4">
        <v>19</v>
      </c>
      <c r="L16" s="4">
        <v>28</v>
      </c>
      <c r="M16" s="17">
        <v>116</v>
      </c>
      <c r="N16" s="4">
        <v>7.45</v>
      </c>
      <c r="O16" s="4">
        <v>4.43</v>
      </c>
      <c r="P16" s="4">
        <v>12.26</v>
      </c>
      <c r="Q16">
        <f>(K16*$T$4)+(L16*$T$5)+(M16*$T$6)-(J16*$T$7)-(N16*$T$8)+(H16*$T$9)-(P16*$T$11)+(I16*$T$10)+(G16*$T$12)-(O16*$T$13)+(F16*$T$14)</f>
        <v>32.963353999689431</v>
      </c>
    </row>
    <row r="17" spans="2:17" x14ac:dyDescent="0.25">
      <c r="B17">
        <v>2019</v>
      </c>
      <c r="C17" t="s">
        <v>359</v>
      </c>
      <c r="D17" t="s">
        <v>113</v>
      </c>
      <c r="E17" t="s">
        <v>84</v>
      </c>
      <c r="F17">
        <v>74</v>
      </c>
      <c r="G17">
        <v>242</v>
      </c>
      <c r="H17">
        <v>9.5</v>
      </c>
      <c r="I17">
        <v>31.5</v>
      </c>
      <c r="J17">
        <v>4.63</v>
      </c>
      <c r="K17">
        <v>19</v>
      </c>
      <c r="L17">
        <v>32.5</v>
      </c>
      <c r="M17">
        <v>110</v>
      </c>
      <c r="N17">
        <v>7.32</v>
      </c>
      <c r="O17">
        <v>4.33</v>
      </c>
      <c r="P17">
        <v>12.44</v>
      </c>
      <c r="Q17">
        <f>(K17*$T$4)+(L17*$T$5)+(M17*$T$6)-(J17*$T$7)-(N17*$T$8)+(H17*$T$9)-(P17*$T$11)+(I17*$T$10)+(G17*$T$12)-(O17*$T$13)+(F17*$T$14)</f>
        <v>32.835848744195395</v>
      </c>
    </row>
    <row r="18" spans="2:17" x14ac:dyDescent="0.25">
      <c r="B18">
        <v>2019</v>
      </c>
      <c r="C18" t="s">
        <v>364</v>
      </c>
      <c r="D18" t="s">
        <v>28</v>
      </c>
      <c r="E18" t="s">
        <v>84</v>
      </c>
      <c r="F18">
        <v>76</v>
      </c>
      <c r="G18">
        <v>251</v>
      </c>
      <c r="H18">
        <v>9.75</v>
      </c>
      <c r="I18">
        <v>32.130000000000003</v>
      </c>
      <c r="J18">
        <v>4.75</v>
      </c>
      <c r="K18">
        <v>17</v>
      </c>
      <c r="L18">
        <v>31.5</v>
      </c>
      <c r="M18">
        <v>113</v>
      </c>
      <c r="N18">
        <v>7.19</v>
      </c>
      <c r="O18">
        <v>4.3099999999999996</v>
      </c>
      <c r="P18">
        <v>12.09</v>
      </c>
      <c r="Q18">
        <f>(K18*$T$4)+(L18*$T$5)+(M18*$T$6)-(J18*$T$7)-(N18*$T$8)+(H18*$T$9)-(P18*$T$11)+(I18*$T$10)+(G18*$T$12)-(O18*$T$13)+(F18*$T$14)</f>
        <v>32.524830029195584</v>
      </c>
    </row>
    <row r="19" spans="2:17" x14ac:dyDescent="0.25">
      <c r="B19" s="4">
        <v>2019</v>
      </c>
      <c r="C19" s="4" t="s">
        <v>390</v>
      </c>
      <c r="D19" s="4" t="s">
        <v>391</v>
      </c>
      <c r="E19" s="4" t="s">
        <v>84</v>
      </c>
      <c r="F19" s="4">
        <v>76</v>
      </c>
      <c r="G19" s="4">
        <v>240</v>
      </c>
      <c r="H19" s="4">
        <v>9.75</v>
      </c>
      <c r="I19" s="4">
        <v>33</v>
      </c>
      <c r="J19" s="4">
        <v>4.5599999999999996</v>
      </c>
      <c r="K19" s="17">
        <v>18</v>
      </c>
      <c r="L19" s="4">
        <v>29</v>
      </c>
      <c r="M19" s="4">
        <v>113</v>
      </c>
      <c r="N19" s="4">
        <v>7.2</v>
      </c>
      <c r="O19" s="4">
        <v>4.4000000000000004</v>
      </c>
      <c r="P19" s="4">
        <v>12.18</v>
      </c>
      <c r="Q19">
        <f>(K19*$T$4)+(L19*$T$5)+(M19*$T$6)-(J19*$T$7)-(N19*$T$8)+(H19*$T$9)-(P19*$T$11)+(I19*$T$10)+(G19*$T$12)-(O19*$T$13)+(F19*$T$14)</f>
        <v>32.391548745599522</v>
      </c>
    </row>
    <row r="20" spans="2:17" x14ac:dyDescent="0.25">
      <c r="B20" s="4">
        <v>2019</v>
      </c>
      <c r="C20" s="4" t="s">
        <v>239</v>
      </c>
      <c r="D20" s="4" t="s">
        <v>209</v>
      </c>
      <c r="E20" s="4" t="s">
        <v>84</v>
      </c>
      <c r="F20" s="4">
        <v>76</v>
      </c>
      <c r="G20" s="4">
        <v>249</v>
      </c>
      <c r="H20" s="4">
        <v>9.5</v>
      </c>
      <c r="I20" s="4">
        <v>33.380000000000003</v>
      </c>
      <c r="J20" s="4">
        <v>4.8899999999999997</v>
      </c>
      <c r="K20" s="4">
        <v>14</v>
      </c>
      <c r="L20" s="17">
        <v>33.200000000000003</v>
      </c>
      <c r="M20" s="17">
        <v>116</v>
      </c>
      <c r="N20" s="17">
        <v>7.19</v>
      </c>
      <c r="O20" s="17">
        <v>4.3499999999999996</v>
      </c>
      <c r="P20" s="17">
        <v>12.03</v>
      </c>
      <c r="Q20">
        <f>(K20*$T$4)+(L20*$T$5)+(M20*$T$6)-(J20*$T$7)-(N20*$T$8)+(H20*$T$9)-(P20*$T$11)+(I20*$T$10)+(G20*$T$12)-(O20*$T$13)+(F20*$T$14)</f>
        <v>31.938129077703824</v>
      </c>
    </row>
    <row r="21" spans="2:17" x14ac:dyDescent="0.25">
      <c r="B21">
        <v>2019</v>
      </c>
      <c r="C21" t="s">
        <v>340</v>
      </c>
      <c r="D21" t="s">
        <v>341</v>
      </c>
      <c r="E21" t="s">
        <v>84</v>
      </c>
      <c r="F21">
        <v>77</v>
      </c>
      <c r="G21">
        <v>255</v>
      </c>
      <c r="H21">
        <v>10.25</v>
      </c>
      <c r="I21">
        <v>32.630000000000003</v>
      </c>
      <c r="J21">
        <v>4.7300000000000004</v>
      </c>
      <c r="K21">
        <v>15</v>
      </c>
      <c r="L21">
        <v>32</v>
      </c>
      <c r="M21">
        <v>109</v>
      </c>
      <c r="N21">
        <v>7.15</v>
      </c>
      <c r="O21">
        <v>4.3899999999999997</v>
      </c>
      <c r="P21">
        <v>11.87</v>
      </c>
      <c r="Q21">
        <f>(K21*$T$4)+(L21*$T$5)+(M21*$T$6)-(J21*$T$7)-(N21*$T$8)+(H21*$T$9)-(P21*$T$11)+(I21*$T$10)+(G21*$T$12)-(O21*$T$13)+(F21*$T$14)</f>
        <v>31.458456741580036</v>
      </c>
    </row>
    <row r="22" spans="2:17" x14ac:dyDescent="0.25">
      <c r="B22" s="4">
        <v>2019</v>
      </c>
      <c r="C22" s="4" t="s">
        <v>360</v>
      </c>
      <c r="D22" s="4" t="s">
        <v>47</v>
      </c>
      <c r="E22" s="4" t="s">
        <v>84</v>
      </c>
      <c r="F22" s="4">
        <v>77</v>
      </c>
      <c r="G22" s="4">
        <v>255</v>
      </c>
      <c r="H22" s="4">
        <v>9.6300000000000008</v>
      </c>
      <c r="I22" s="4">
        <v>32.25</v>
      </c>
      <c r="J22" s="4">
        <v>4.92</v>
      </c>
      <c r="K22" s="4">
        <v>15</v>
      </c>
      <c r="L22" s="4">
        <v>32</v>
      </c>
      <c r="M22" s="4">
        <v>108</v>
      </c>
      <c r="N22" s="4">
        <v>7.08</v>
      </c>
      <c r="O22" s="4">
        <v>4.47</v>
      </c>
      <c r="P22" s="4">
        <v>12</v>
      </c>
      <c r="Q22">
        <f>(K22*$T$4)+(L22*$T$5)+(M22*$T$6)-(J22*$T$7)-(N22*$T$8)+(H22*$T$9)-(P22*$T$11)+(I22*$T$10)+(G22*$T$12)-(O22*$T$13)+(F22*$T$14)</f>
        <v>31.264075126397561</v>
      </c>
    </row>
    <row r="23" spans="2:17" x14ac:dyDescent="0.25">
      <c r="B23">
        <v>2019</v>
      </c>
      <c r="C23" t="s">
        <v>207</v>
      </c>
      <c r="D23" t="s">
        <v>120</v>
      </c>
      <c r="E23" t="s">
        <v>84</v>
      </c>
      <c r="F23">
        <v>80</v>
      </c>
      <c r="G23">
        <v>265</v>
      </c>
      <c r="H23">
        <v>9.5</v>
      </c>
      <c r="I23">
        <v>34.130000000000003</v>
      </c>
      <c r="J23">
        <v>4.9000000000000004</v>
      </c>
      <c r="K23">
        <v>12</v>
      </c>
      <c r="L23">
        <v>29.5</v>
      </c>
      <c r="M23">
        <v>110</v>
      </c>
      <c r="N23">
        <v>7.4</v>
      </c>
      <c r="O23">
        <v>4.53</v>
      </c>
      <c r="P23">
        <v>12.43</v>
      </c>
      <c r="Q23">
        <f>(K23*$T$4)+(L23*$T$5)+(M23*$T$6)-(J23*$T$7)-(N23*$T$8)+(H23*$T$9)-(P23*$T$11)+(I23*$T$10)+(G23*$T$12)-(O23*$T$13)+(F23*$T$14)</f>
        <v>30.240950714365844</v>
      </c>
    </row>
    <row r="24" spans="2:17" ht="15.75" thickBot="1" x14ac:dyDescent="0.3"/>
    <row r="25" spans="2:17" ht="15.75" thickBot="1" x14ac:dyDescent="0.3">
      <c r="B25" s="7" t="s">
        <v>400</v>
      </c>
      <c r="C25" s="8"/>
      <c r="D25" s="8"/>
      <c r="E25" s="8"/>
      <c r="F25" s="1">
        <v>76.319199999999995</v>
      </c>
      <c r="G25" s="1">
        <v>253.92</v>
      </c>
      <c r="H25" s="1">
        <v>9.8874999999999993</v>
      </c>
      <c r="I25" s="1">
        <v>33.251304347826085</v>
      </c>
      <c r="J25" s="1">
        <v>4.7209090909090907</v>
      </c>
      <c r="K25" s="1">
        <v>21.529411764705884</v>
      </c>
      <c r="L25" s="1">
        <v>33.80952380952381</v>
      </c>
      <c r="M25" s="1">
        <v>117.11111111111111</v>
      </c>
      <c r="N25" s="1">
        <v>7.1557142857142866</v>
      </c>
      <c r="O25" s="1">
        <v>4.3727777777777792</v>
      </c>
      <c r="P25" s="2">
        <v>11.914666666666665</v>
      </c>
    </row>
    <row r="26" spans="2:17" ht="15.75" thickBot="1" x14ac:dyDescent="0.3">
      <c r="O26" s="1"/>
    </row>
    <row r="29" spans="2:17" x14ac:dyDescent="0.25">
      <c r="C29" t="s">
        <v>10</v>
      </c>
      <c r="D29" s="3">
        <v>0.40262555044028731</v>
      </c>
    </row>
    <row r="30" spans="2:17" x14ac:dyDescent="0.25">
      <c r="C30" t="s">
        <v>407</v>
      </c>
      <c r="D30" s="3">
        <v>0.14611135068011089</v>
      </c>
    </row>
    <row r="31" spans="2:17" x14ac:dyDescent="0.25">
      <c r="C31" t="s">
        <v>408</v>
      </c>
      <c r="D31" s="3">
        <v>0.123582872494671</v>
      </c>
    </row>
    <row r="32" spans="2:17" x14ac:dyDescent="0.25">
      <c r="C32" t="s">
        <v>406</v>
      </c>
      <c r="D32" s="3">
        <v>7.5209722439749119E-2</v>
      </c>
    </row>
    <row r="33" spans="3:4" x14ac:dyDescent="0.25">
      <c r="C33" t="s">
        <v>14</v>
      </c>
      <c r="D33" s="3">
        <v>5.973020137836911E-2</v>
      </c>
    </row>
    <row r="34" spans="3:4" x14ac:dyDescent="0.25">
      <c r="C34" t="s">
        <v>404</v>
      </c>
      <c r="D34" s="3">
        <v>5.6140740014178188E-2</v>
      </c>
    </row>
    <row r="35" spans="3:4" x14ac:dyDescent="0.25">
      <c r="C35" t="s">
        <v>405</v>
      </c>
      <c r="D35" s="3">
        <v>5.2909517438323089E-2</v>
      </c>
    </row>
    <row r="36" spans="3:4" x14ac:dyDescent="0.25">
      <c r="C36" t="s">
        <v>15</v>
      </c>
      <c r="D36" s="3">
        <v>3.5326766090350049E-2</v>
      </c>
    </row>
    <row r="37" spans="3:4" x14ac:dyDescent="0.25">
      <c r="C37" t="s">
        <v>403</v>
      </c>
      <c r="D37" s="3">
        <v>2.0530921591246674E-2</v>
      </c>
    </row>
    <row r="38" spans="3:4" x14ac:dyDescent="0.25">
      <c r="C38" t="s">
        <v>13</v>
      </c>
      <c r="D38" s="3">
        <v>1.4808181170461733E-2</v>
      </c>
    </row>
    <row r="39" spans="3:4" x14ac:dyDescent="0.25">
      <c r="C39" t="s">
        <v>402</v>
      </c>
      <c r="D39" s="3">
        <v>1.3024176262252884E-2</v>
      </c>
    </row>
    <row r="41" spans="3:4" x14ac:dyDescent="0.25">
      <c r="D41" s="3">
        <f>SUM(D29:D39)</f>
        <v>1.0000000000000002</v>
      </c>
    </row>
  </sheetData>
  <sortState ref="B3:Q23">
    <sortCondition descending="1" ref="Q23"/>
  </sortState>
  <mergeCells count="1">
    <mergeCell ref="B25:E25"/>
  </mergeCells>
  <conditionalFormatting sqref="F26:F1048576 F2 F24">
    <cfRule type="colorScale" priority="31">
      <colorScale>
        <cfvo type="min"/>
        <cfvo type="num" val="76.025000000000006"/>
        <cfvo type="max"/>
        <color rgb="FFFF0000"/>
        <color rgb="FF00B050"/>
        <color rgb="FFFF0000"/>
      </colorScale>
    </cfRule>
  </conditionalFormatting>
  <conditionalFormatting sqref="G26:G1048576 G2 G24">
    <cfRule type="colorScale" priority="30">
      <colorScale>
        <cfvo type="min"/>
        <cfvo type="num" val="254"/>
        <cfvo type="max"/>
        <color rgb="FFFF0000"/>
        <color rgb="FF00B050"/>
        <color rgb="FFFF0000"/>
      </colorScale>
    </cfRule>
  </conditionalFormatting>
  <conditionalFormatting sqref="H26:H1048576 H2 H24">
    <cfRule type="colorScale" priority="29">
      <colorScale>
        <cfvo type="min"/>
        <cfvo type="num" val="10.039999999999999"/>
        <cfvo type="max"/>
        <color rgb="FFFF0000"/>
        <color rgb="FF00B050"/>
        <color rgb="FFFF0000"/>
      </colorScale>
    </cfRule>
  </conditionalFormatting>
  <conditionalFormatting sqref="I26:I1048576 I2 I24">
    <cfRule type="colorScale" priority="28">
      <colorScale>
        <cfvo type="min"/>
        <cfvo type="num" val="33.344999999999999"/>
        <cfvo type="max"/>
        <color rgb="FFFF0000"/>
        <color rgb="FF00B050"/>
        <color rgb="FFFF0000"/>
      </colorScale>
    </cfRule>
  </conditionalFormatting>
  <conditionalFormatting sqref="J26:J1048576 J2 J24">
    <cfRule type="colorScale" priority="27">
      <colorScale>
        <cfvo type="min"/>
        <cfvo type="num" val="4.72"/>
        <cfvo type="max"/>
        <color rgb="FFFF0000"/>
        <color rgb="FF00B050"/>
        <color rgb="FFFF0000"/>
      </colorScale>
    </cfRule>
  </conditionalFormatting>
  <conditionalFormatting sqref="K24">
    <cfRule type="colorScale" priority="26">
      <colorScale>
        <cfvo type="min"/>
        <cfvo type="num" val="21.529"/>
        <cfvo type="max"/>
        <color rgb="FFFF0000"/>
        <color rgb="FF00B050"/>
        <color rgb="FFFF0000"/>
      </colorScale>
    </cfRule>
  </conditionalFormatting>
  <conditionalFormatting sqref="L24">
    <cfRule type="colorScale" priority="25">
      <colorScale>
        <cfvo type="min"/>
        <cfvo type="num" val="33.808999999999997"/>
        <cfvo type="max"/>
        <color rgb="FFFF0000"/>
        <color rgb="FF00B050"/>
        <color rgb="FFFF0000"/>
      </colorScale>
    </cfRule>
  </conditionalFormatting>
  <conditionalFormatting sqref="M24">
    <cfRule type="colorScale" priority="24">
      <colorScale>
        <cfvo type="min"/>
        <cfvo type="num" val="117.11"/>
        <cfvo type="max"/>
        <color rgb="FFFF0000"/>
        <color rgb="FF00B050"/>
        <color rgb="FFFF0000"/>
      </colorScale>
    </cfRule>
  </conditionalFormatting>
  <conditionalFormatting sqref="N24">
    <cfRule type="colorScale" priority="23">
      <colorScale>
        <cfvo type="min"/>
        <cfvo type="num" val="7.1557000000000004"/>
        <cfvo type="max"/>
        <color rgb="FFFF0000"/>
        <color rgb="FF00B050"/>
        <color rgb="FFFF0000"/>
      </colorScale>
    </cfRule>
  </conditionalFormatting>
  <conditionalFormatting sqref="O24">
    <cfRule type="colorScale" priority="22">
      <colorScale>
        <cfvo type="min"/>
        <cfvo type="num" val="4.3730000000000002"/>
        <cfvo type="max"/>
        <color rgb="FFFF0000"/>
        <color rgb="FF00B050"/>
        <color rgb="FFFF0000"/>
      </colorScale>
    </cfRule>
  </conditionalFormatting>
  <conditionalFormatting sqref="P24">
    <cfRule type="colorScale" priority="21">
      <colorScale>
        <cfvo type="min"/>
        <cfvo type="num" val="11.9146"/>
        <cfvo type="max"/>
        <color rgb="FFFF0000"/>
        <color rgb="FF00B050"/>
        <color rgb="FFFF0000"/>
      </colorScale>
    </cfRule>
  </conditionalFormatting>
  <conditionalFormatting sqref="C29">
    <cfRule type="colorScale" priority="20">
      <colorScale>
        <cfvo type="min"/>
        <cfvo type="num" val="10.039999999999999"/>
        <cfvo type="max"/>
        <color rgb="FFFF0000"/>
        <color rgb="FF00B050"/>
        <color rgb="FFFF0000"/>
      </colorScale>
    </cfRule>
  </conditionalFormatting>
  <conditionalFormatting sqref="C30">
    <cfRule type="colorScale" priority="19">
      <colorScale>
        <cfvo type="min"/>
        <cfvo type="num" val="33.344999999999999"/>
        <cfvo type="max"/>
        <color rgb="FFFF0000"/>
        <color rgb="FF00B050"/>
        <color rgb="FFFF0000"/>
      </colorScale>
    </cfRule>
  </conditionalFormatting>
  <conditionalFormatting sqref="C31">
    <cfRule type="colorScale" priority="18">
      <colorScale>
        <cfvo type="min"/>
        <cfvo type="num" val="4.72"/>
        <cfvo type="max"/>
        <color rgb="FFFF0000"/>
        <color rgb="FF00B050"/>
        <color rgb="FFFF0000"/>
      </colorScale>
    </cfRule>
  </conditionalFormatting>
  <conditionalFormatting sqref="C32">
    <cfRule type="colorScale" priority="17">
      <colorScale>
        <cfvo type="min"/>
        <cfvo type="num" val="254"/>
        <cfvo type="max"/>
        <color rgb="FFFF0000"/>
        <color rgb="FF00B050"/>
        <color rgb="FFFF0000"/>
      </colorScale>
    </cfRule>
  </conditionalFormatting>
  <conditionalFormatting sqref="C35">
    <cfRule type="colorScale" priority="16">
      <colorScale>
        <cfvo type="min"/>
        <cfvo type="num" val="76.025000000000006"/>
        <cfvo type="max"/>
        <color rgb="FFFF0000"/>
        <color rgb="FF00B050"/>
        <color rgb="FFFF0000"/>
      </colorScale>
    </cfRule>
  </conditionalFormatting>
  <conditionalFormatting sqref="S4">
    <cfRule type="colorScale" priority="15">
      <colorScale>
        <cfvo type="min"/>
        <cfvo type="num" val="10.039999999999999"/>
        <cfvo type="max"/>
        <color rgb="FFFF0000"/>
        <color rgb="FF00B050"/>
        <color rgb="FFFF0000"/>
      </colorScale>
    </cfRule>
  </conditionalFormatting>
  <conditionalFormatting sqref="S5">
    <cfRule type="colorScale" priority="14">
      <colorScale>
        <cfvo type="min"/>
        <cfvo type="num" val="33.344999999999999"/>
        <cfvo type="max"/>
        <color rgb="FFFF0000"/>
        <color rgb="FF00B050"/>
        <color rgb="FFFF0000"/>
      </colorScale>
    </cfRule>
  </conditionalFormatting>
  <conditionalFormatting sqref="S6">
    <cfRule type="colorScale" priority="13">
      <colorScale>
        <cfvo type="min"/>
        <cfvo type="num" val="4.72"/>
        <cfvo type="max"/>
        <color rgb="FFFF0000"/>
        <color rgb="FF00B050"/>
        <color rgb="FFFF0000"/>
      </colorScale>
    </cfRule>
  </conditionalFormatting>
  <conditionalFormatting sqref="S7">
    <cfRule type="colorScale" priority="12">
      <colorScale>
        <cfvo type="min"/>
        <cfvo type="num" val="254"/>
        <cfvo type="max"/>
        <color rgb="FFFF0000"/>
        <color rgb="FF00B050"/>
        <color rgb="FFFF0000"/>
      </colorScale>
    </cfRule>
  </conditionalFormatting>
  <conditionalFormatting sqref="S10">
    <cfRule type="colorScale" priority="11">
      <colorScale>
        <cfvo type="min"/>
        <cfvo type="num" val="76.025000000000006"/>
        <cfvo type="max"/>
        <color rgb="FFFF0000"/>
        <color rgb="FF00B050"/>
        <color rgb="FFFF0000"/>
      </colorScale>
    </cfRule>
  </conditionalFormatting>
  <conditionalFormatting sqref="D34">
    <cfRule type="colorScale" priority="10">
      <colorScale>
        <cfvo type="min"/>
        <cfvo type="num" val="76.025000000000006"/>
        <cfvo type="max"/>
        <color rgb="FFFF0000"/>
        <color rgb="FF00B050"/>
        <color rgb="FFFF0000"/>
      </colorScale>
    </cfRule>
  </conditionalFormatting>
  <conditionalFormatting sqref="D35">
    <cfRule type="colorScale" priority="9">
      <colorScale>
        <cfvo type="min"/>
        <cfvo type="num" val="254"/>
        <cfvo type="max"/>
        <color rgb="FFFF0000"/>
        <color rgb="FF00B050"/>
        <color rgb="FFFF0000"/>
      </colorScale>
    </cfRule>
  </conditionalFormatting>
  <conditionalFormatting sqref="D32">
    <cfRule type="colorScale" priority="8">
      <colorScale>
        <cfvo type="min"/>
        <cfvo type="num" val="10.039999999999999"/>
        <cfvo type="max"/>
        <color rgb="FFFF0000"/>
        <color rgb="FF00B050"/>
        <color rgb="FFFF0000"/>
      </colorScale>
    </cfRule>
  </conditionalFormatting>
  <conditionalFormatting sqref="D29">
    <cfRule type="colorScale" priority="7">
      <colorScale>
        <cfvo type="min"/>
        <cfvo type="num" val="33.344999999999999"/>
        <cfvo type="max"/>
        <color rgb="FFFF0000"/>
        <color rgb="FF00B050"/>
        <color rgb="FFFF0000"/>
      </colorScale>
    </cfRule>
  </conditionalFormatting>
  <conditionalFormatting sqref="D30">
    <cfRule type="colorScale" priority="6">
      <colorScale>
        <cfvo type="min"/>
        <cfvo type="num" val="4.72"/>
        <cfvo type="max"/>
        <color rgb="FFFF0000"/>
        <color rgb="FF00B050"/>
        <color rgb="FFFF0000"/>
      </colorScale>
    </cfRule>
  </conditionalFormatting>
  <conditionalFormatting sqref="T9">
    <cfRule type="colorScale" priority="5">
      <colorScale>
        <cfvo type="min"/>
        <cfvo type="num" val="76.025000000000006"/>
        <cfvo type="max"/>
        <color rgb="FFFF0000"/>
        <color rgb="FF00B050"/>
        <color rgb="FFFF0000"/>
      </colorScale>
    </cfRule>
  </conditionalFormatting>
  <conditionalFormatting sqref="T10">
    <cfRule type="colorScale" priority="4">
      <colorScale>
        <cfvo type="min"/>
        <cfvo type="num" val="254"/>
        <cfvo type="max"/>
        <color rgb="FFFF0000"/>
        <color rgb="FF00B050"/>
        <color rgb="FFFF0000"/>
      </colorScale>
    </cfRule>
  </conditionalFormatting>
  <conditionalFormatting sqref="T7">
    <cfRule type="colorScale" priority="3">
      <colorScale>
        <cfvo type="min"/>
        <cfvo type="num" val="10.039999999999999"/>
        <cfvo type="max"/>
        <color rgb="FFFF0000"/>
        <color rgb="FF00B050"/>
        <color rgb="FFFF0000"/>
      </colorScale>
    </cfRule>
  </conditionalFormatting>
  <conditionalFormatting sqref="T4">
    <cfRule type="colorScale" priority="2">
      <colorScale>
        <cfvo type="min"/>
        <cfvo type="num" val="33.344999999999999"/>
        <cfvo type="max"/>
        <color rgb="FFFF0000"/>
        <color rgb="FF00B050"/>
        <color rgb="FFFF0000"/>
      </colorScale>
    </cfRule>
  </conditionalFormatting>
  <conditionalFormatting sqref="T5">
    <cfRule type="colorScale" priority="1">
      <colorScale>
        <cfvo type="min"/>
        <cfvo type="num" val="4.72"/>
        <cfvo type="max"/>
        <color rgb="FFFF0000"/>
        <color rgb="FF00B05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BF74-9BA1-481D-A801-D97DA433ACE0}">
  <dimension ref="B2:S23"/>
  <sheetViews>
    <sheetView zoomScale="85" zoomScaleNormal="85" workbookViewId="0">
      <selection activeCell="P22" sqref="P22"/>
    </sheetView>
  </sheetViews>
  <sheetFormatPr defaultRowHeight="15" x14ac:dyDescent="0.25"/>
  <cols>
    <col min="2" max="2" width="5" bestFit="1" customWidth="1"/>
    <col min="3" max="3" width="19.140625" bestFit="1" customWidth="1"/>
    <col min="4" max="4" width="15.140625" bestFit="1" customWidth="1"/>
    <col min="5" max="5" width="4.5703125" bestFit="1" customWidth="1"/>
    <col min="6" max="6" width="10.42578125" bestFit="1" customWidth="1"/>
    <col min="7" max="7" width="11.85546875" bestFit="1" customWidth="1"/>
    <col min="8" max="8" width="13.28515625" bestFit="1" customWidth="1"/>
    <col min="9" max="9" width="14.85546875" bestFit="1" customWidth="1"/>
    <col min="10" max="10" width="7.28515625" bestFit="1" customWidth="1"/>
    <col min="11" max="11" width="11.5703125" bestFit="1" customWidth="1"/>
    <col min="12" max="12" width="13.140625" bestFit="1" customWidth="1"/>
    <col min="13" max="13" width="15" bestFit="1" customWidth="1"/>
    <col min="14" max="14" width="7.42578125" bestFit="1" customWidth="1"/>
    <col min="15" max="15" width="6.5703125" bestFit="1" customWidth="1"/>
    <col min="16" max="16" width="12" bestFit="1" customWidth="1"/>
    <col min="18" max="18" width="15" bestFit="1" customWidth="1"/>
  </cols>
  <sheetData>
    <row r="2" spans="2:1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409</v>
      </c>
    </row>
    <row r="3" spans="2:19" x14ac:dyDescent="0.25">
      <c r="B3" s="4">
        <v>2019</v>
      </c>
      <c r="C3" s="4" t="s">
        <v>291</v>
      </c>
      <c r="D3" s="4" t="s">
        <v>111</v>
      </c>
      <c r="E3" s="4" t="s">
        <v>78</v>
      </c>
      <c r="F3" s="4">
        <v>76</v>
      </c>
      <c r="G3" s="4">
        <v>342</v>
      </c>
      <c r="H3" s="4">
        <v>10.5</v>
      </c>
      <c r="I3" s="4">
        <v>34.75</v>
      </c>
      <c r="J3" s="4">
        <v>5.05</v>
      </c>
      <c r="K3" s="4">
        <v>36</v>
      </c>
      <c r="L3" s="17">
        <v>29.5</v>
      </c>
      <c r="M3" s="17">
        <v>107</v>
      </c>
      <c r="N3" s="17">
        <v>7.8</v>
      </c>
      <c r="O3" s="17">
        <v>4.71</v>
      </c>
      <c r="P3" s="4">
        <f>(K3*$S$4)+(L3*$S$5)+(M3*$S$6)-(J3*$S$7)-(N3*$S$12)+(H3*$S$9)+(I3*$S$10)+(G3*$S$11)-(O3*$S$8)+(F3*$S$13)</f>
        <v>43.175307387146624</v>
      </c>
    </row>
    <row r="4" spans="2:19" x14ac:dyDescent="0.25">
      <c r="B4" s="4">
        <v>2019</v>
      </c>
      <c r="C4" s="4" t="s">
        <v>322</v>
      </c>
      <c r="D4" s="4" t="s">
        <v>182</v>
      </c>
      <c r="E4" s="4" t="s">
        <v>78</v>
      </c>
      <c r="F4" s="4">
        <v>74</v>
      </c>
      <c r="G4" s="4">
        <v>287</v>
      </c>
      <c r="H4" s="4">
        <v>9.25</v>
      </c>
      <c r="I4" s="4">
        <v>31.75</v>
      </c>
      <c r="J4" s="17">
        <v>5.1100000000000003</v>
      </c>
      <c r="K4" s="4">
        <v>32</v>
      </c>
      <c r="L4" s="4">
        <v>36</v>
      </c>
      <c r="M4" s="4">
        <v>120</v>
      </c>
      <c r="N4" s="17">
        <v>7.8</v>
      </c>
      <c r="O4" s="17">
        <v>4.71</v>
      </c>
      <c r="P4" s="4">
        <f>(K4*$S$4)+(L4*$S$5)+(M4*$S$6)-(J4*$S$7)-(N4*$S$12)+(H4*$S$9)+(I4*$S$10)+(G4*$S$11)-(O4*$S$8)+(F4*$S$13)</f>
        <v>41.866436659008244</v>
      </c>
      <c r="R4" t="s">
        <v>10</v>
      </c>
      <c r="S4" s="13">
        <v>0.3242051575643024</v>
      </c>
    </row>
    <row r="5" spans="2:19" x14ac:dyDescent="0.25">
      <c r="B5">
        <v>2019</v>
      </c>
      <c r="C5" t="s">
        <v>245</v>
      </c>
      <c r="D5" t="s">
        <v>246</v>
      </c>
      <c r="E5" t="s">
        <v>78</v>
      </c>
      <c r="F5">
        <v>75</v>
      </c>
      <c r="G5">
        <v>308</v>
      </c>
      <c r="H5">
        <v>10.25</v>
      </c>
      <c r="I5">
        <v>33.380000000000003</v>
      </c>
      <c r="J5">
        <v>5.04</v>
      </c>
      <c r="K5">
        <v>28</v>
      </c>
      <c r="L5">
        <v>35</v>
      </c>
      <c r="M5">
        <v>115</v>
      </c>
      <c r="N5">
        <v>7.7</v>
      </c>
      <c r="O5">
        <v>4.38</v>
      </c>
      <c r="P5">
        <f>(K5*$S$4)+(L5*$S$5)+(M5*$S$6)-(J5*$S$7)-(N5*$S$12)+(H5*$S$9)+(I5*$S$10)+(G5*$S$11)-(O5*$S$8)+(F5*$S$13)</f>
        <v>40.891046212390513</v>
      </c>
      <c r="R5" t="s">
        <v>407</v>
      </c>
      <c r="S5" s="13">
        <v>0.16273365867259604</v>
      </c>
    </row>
    <row r="6" spans="2:19" x14ac:dyDescent="0.25">
      <c r="B6">
        <v>2019</v>
      </c>
      <c r="C6" t="s">
        <v>210</v>
      </c>
      <c r="D6" t="s">
        <v>74</v>
      </c>
      <c r="E6" t="s">
        <v>78</v>
      </c>
      <c r="F6">
        <v>73</v>
      </c>
      <c r="G6">
        <v>285</v>
      </c>
      <c r="H6">
        <v>9.6300000000000008</v>
      </c>
      <c r="I6">
        <v>32.130000000000003</v>
      </c>
      <c r="J6">
        <v>5.08</v>
      </c>
      <c r="K6">
        <v>32</v>
      </c>
      <c r="L6">
        <v>31</v>
      </c>
      <c r="M6">
        <v>115</v>
      </c>
      <c r="N6">
        <v>7.63</v>
      </c>
      <c r="O6">
        <v>4.62</v>
      </c>
      <c r="P6">
        <f>(K6*$S$4)+(L6*$S$5)+(M6*$S$6)-(J6*$S$7)-(N6*$S$12)+(H6*$S$9)+(I6*$S$10)+(G6*$S$11)-(O6*$S$8)+(F6*$S$13)</f>
        <v>40.463920999311036</v>
      </c>
      <c r="R6" t="s">
        <v>408</v>
      </c>
      <c r="S6" s="13">
        <v>0.10708820977390635</v>
      </c>
    </row>
    <row r="7" spans="2:19" x14ac:dyDescent="0.25">
      <c r="B7" s="4">
        <v>2019</v>
      </c>
      <c r="C7" s="4" t="s">
        <v>199</v>
      </c>
      <c r="D7" s="4" t="s">
        <v>108</v>
      </c>
      <c r="E7" s="4" t="s">
        <v>78</v>
      </c>
      <c r="F7" s="4">
        <v>73</v>
      </c>
      <c r="G7" s="4">
        <v>312</v>
      </c>
      <c r="H7" s="4">
        <v>9.6300000000000008</v>
      </c>
      <c r="I7" s="4">
        <v>31.25</v>
      </c>
      <c r="J7" s="4">
        <v>5.16</v>
      </c>
      <c r="K7" s="4">
        <v>30</v>
      </c>
      <c r="L7" s="4">
        <v>31</v>
      </c>
      <c r="M7" s="4">
        <v>109</v>
      </c>
      <c r="N7" s="17">
        <v>7.8</v>
      </c>
      <c r="O7" s="17">
        <v>4.71</v>
      </c>
      <c r="P7" s="4">
        <f>(K7*$S$4)+(L7*$S$5)+(M7*$S$6)-(J7*$S$7)-(N7*$S$12)+(H7*$S$9)+(I7*$S$10)+(G7*$S$11)-(O7*$S$8)+(F7*$S$13)</f>
        <v>40.246670645283039</v>
      </c>
      <c r="R7" t="s">
        <v>406</v>
      </c>
      <c r="S7" s="13">
        <v>0.12008730293909921</v>
      </c>
    </row>
    <row r="8" spans="2:19" x14ac:dyDescent="0.25">
      <c r="B8">
        <v>2019</v>
      </c>
      <c r="C8" t="s">
        <v>254</v>
      </c>
      <c r="D8" t="s">
        <v>111</v>
      </c>
      <c r="E8" t="s">
        <v>78</v>
      </c>
      <c r="F8">
        <v>75</v>
      </c>
      <c r="G8">
        <v>305</v>
      </c>
      <c r="H8">
        <v>10.63</v>
      </c>
      <c r="I8">
        <v>33.5</v>
      </c>
      <c r="J8">
        <v>5.12</v>
      </c>
      <c r="K8">
        <v>35</v>
      </c>
      <c r="L8">
        <v>25.5</v>
      </c>
      <c r="M8">
        <v>101</v>
      </c>
      <c r="N8">
        <v>7.84</v>
      </c>
      <c r="O8">
        <v>4.84</v>
      </c>
      <c r="P8">
        <f>(K8*$S$4)+(L8*$S$5)+(M8*$S$6)-(J8*$S$7)-(N8*$S$12)+(H8*$S$9)+(I8*$S$10)+(G8*$S$11)-(O8*$S$8)+(F8*$S$13)</f>
        <v>39.93987413159541</v>
      </c>
      <c r="R8" t="s">
        <v>14</v>
      </c>
      <c r="S8" s="13">
        <v>0.10077631894917716</v>
      </c>
    </row>
    <row r="9" spans="2:19" x14ac:dyDescent="0.25">
      <c r="B9">
        <v>2019</v>
      </c>
      <c r="C9" t="s">
        <v>301</v>
      </c>
      <c r="D9" t="s">
        <v>28</v>
      </c>
      <c r="E9" t="s">
        <v>78</v>
      </c>
      <c r="F9">
        <v>73</v>
      </c>
      <c r="G9">
        <v>336</v>
      </c>
      <c r="H9">
        <v>10.25</v>
      </c>
      <c r="I9">
        <v>31.25</v>
      </c>
      <c r="J9">
        <v>5.0999999999999996</v>
      </c>
      <c r="K9">
        <v>30</v>
      </c>
      <c r="L9">
        <v>27</v>
      </c>
      <c r="M9">
        <v>102</v>
      </c>
      <c r="N9">
        <v>8.02</v>
      </c>
      <c r="O9">
        <v>4.95</v>
      </c>
      <c r="P9">
        <f>(K9*$S$4)+(L9*$S$5)+(M9*$S$6)-(J9*$S$7)-(N9*$S$12)+(H9*$S$9)+(I9*$S$10)+(G9*$S$11)-(O9*$S$8)+(F9*$S$13)</f>
        <v>39.836903224654044</v>
      </c>
      <c r="R9" t="s">
        <v>404</v>
      </c>
      <c r="S9" s="13">
        <v>3.1594236963638923E-2</v>
      </c>
    </row>
    <row r="10" spans="2:19" x14ac:dyDescent="0.25">
      <c r="B10">
        <v>2019</v>
      </c>
      <c r="C10" t="s">
        <v>347</v>
      </c>
      <c r="D10" t="s">
        <v>348</v>
      </c>
      <c r="E10" t="s">
        <v>78</v>
      </c>
      <c r="F10">
        <v>72</v>
      </c>
      <c r="G10">
        <v>324</v>
      </c>
      <c r="H10">
        <v>9.1300000000000008</v>
      </c>
      <c r="I10">
        <v>32.25</v>
      </c>
      <c r="J10">
        <v>5.01</v>
      </c>
      <c r="K10">
        <v>27</v>
      </c>
      <c r="L10">
        <v>30.5</v>
      </c>
      <c r="M10">
        <v>101</v>
      </c>
      <c r="N10">
        <v>7.57</v>
      </c>
      <c r="O10">
        <v>4.62</v>
      </c>
      <c r="P10">
        <f>(K10*$S$4)+(L10*$S$5)+(M10*$S$6)-(J10*$S$7)-(N10*$S$12)+(H10*$S$9)+(I10*$S$10)+(G10*$S$11)-(O10*$S$8)+(F10*$S$13)</f>
        <v>38.875588278699922</v>
      </c>
      <c r="R10" t="s">
        <v>405</v>
      </c>
      <c r="S10" s="13">
        <v>2.7895618635006884E-2</v>
      </c>
    </row>
    <row r="11" spans="2:19" x14ac:dyDescent="0.25">
      <c r="B11" s="4">
        <v>2019</v>
      </c>
      <c r="C11" s="4" t="s">
        <v>382</v>
      </c>
      <c r="D11" s="4" t="s">
        <v>195</v>
      </c>
      <c r="E11" s="4" t="s">
        <v>78</v>
      </c>
      <c r="F11" s="4">
        <v>77</v>
      </c>
      <c r="G11" s="4">
        <v>300</v>
      </c>
      <c r="H11" s="4">
        <v>9.6300000000000008</v>
      </c>
      <c r="I11" s="4">
        <v>33.380000000000003</v>
      </c>
      <c r="J11" s="4">
        <v>5.23</v>
      </c>
      <c r="K11" s="17">
        <v>28</v>
      </c>
      <c r="L11" s="17">
        <v>29.5</v>
      </c>
      <c r="M11" s="17">
        <v>107</v>
      </c>
      <c r="N11" s="17">
        <v>7.8</v>
      </c>
      <c r="O11" s="17">
        <v>4.71</v>
      </c>
      <c r="P11" s="4">
        <f>(K11*$S$4)+(L11*$S$5)+(M11*$S$6)-(J11*$S$7)-(N11*$S$12)+(H11*$S$9)+(I11*$S$10)+(G11*$S$11)-(O11*$S$8)+(F11*$S$13)</f>
        <v>38.755672711810618</v>
      </c>
      <c r="R11" t="s">
        <v>403</v>
      </c>
      <c r="S11" s="13">
        <v>4.1790849994506156E-2</v>
      </c>
    </row>
    <row r="12" spans="2:19" x14ac:dyDescent="0.25">
      <c r="B12" s="4">
        <v>2019</v>
      </c>
      <c r="C12" s="4" t="s">
        <v>284</v>
      </c>
      <c r="D12" s="4" t="s">
        <v>86</v>
      </c>
      <c r="E12" s="4" t="s">
        <v>78</v>
      </c>
      <c r="F12" s="4">
        <v>75</v>
      </c>
      <c r="G12" s="4">
        <v>281</v>
      </c>
      <c r="H12" s="4">
        <v>9.6300000000000008</v>
      </c>
      <c r="I12" s="4">
        <v>33.75</v>
      </c>
      <c r="J12" s="4">
        <v>5.12</v>
      </c>
      <c r="K12" s="17">
        <v>28</v>
      </c>
      <c r="L12" s="4">
        <v>31.5</v>
      </c>
      <c r="M12" s="4">
        <v>110</v>
      </c>
      <c r="N12" s="4">
        <v>7.71</v>
      </c>
      <c r="O12" s="4">
        <v>4.53</v>
      </c>
      <c r="P12" s="4">
        <f>(K12*$S$4)+(L12*$S$5)+(M12*$S$6)-(J12*$S$7)-(N12*$S$12)+(H12*$S$9)+(I12*$S$10)+(G12*$S$11)-(O12*$S$8)+(F12*$S$13)</f>
        <v>38.623021061581788</v>
      </c>
      <c r="R12" t="s">
        <v>13</v>
      </c>
      <c r="S12" s="13">
        <v>6.7286663342730757E-2</v>
      </c>
    </row>
    <row r="13" spans="2:19" x14ac:dyDescent="0.25">
      <c r="B13" s="4">
        <v>2019</v>
      </c>
      <c r="C13" s="4" t="s">
        <v>141</v>
      </c>
      <c r="D13" s="4" t="s">
        <v>142</v>
      </c>
      <c r="E13" s="4" t="s">
        <v>78</v>
      </c>
      <c r="F13" s="4">
        <v>75</v>
      </c>
      <c r="G13" s="4">
        <v>298</v>
      </c>
      <c r="H13" s="4">
        <v>10</v>
      </c>
      <c r="I13" s="4">
        <v>33.75</v>
      </c>
      <c r="J13" s="4">
        <v>5.16</v>
      </c>
      <c r="K13" s="4">
        <v>26</v>
      </c>
      <c r="L13" s="4">
        <v>30</v>
      </c>
      <c r="M13" s="4">
        <v>111</v>
      </c>
      <c r="N13" s="17">
        <v>7.8</v>
      </c>
      <c r="O13" s="17">
        <v>4.71</v>
      </c>
      <c r="P13" s="4">
        <f>(K13*$S$4)+(L13*$S$5)+(M13*$S$6)-(J13*$S$7)-(N13*$S$12)+(H13*$S$9)+(I13*$S$10)+(G13*$S$11)-(O13*$S$8)+(F13*$S$13)</f>
        <v>38.53073375657209</v>
      </c>
      <c r="R13" t="s">
        <v>402</v>
      </c>
      <c r="S13" s="13">
        <v>1.6541983165036123E-2</v>
      </c>
    </row>
    <row r="14" spans="2:19" x14ac:dyDescent="0.25">
      <c r="B14">
        <v>2019</v>
      </c>
      <c r="C14" t="s">
        <v>377</v>
      </c>
      <c r="D14" t="s">
        <v>68</v>
      </c>
      <c r="E14" t="s">
        <v>78</v>
      </c>
      <c r="F14">
        <v>78</v>
      </c>
      <c r="G14">
        <v>295</v>
      </c>
      <c r="H14">
        <v>10.63</v>
      </c>
      <c r="I14">
        <v>34.25</v>
      </c>
      <c r="J14">
        <v>4.93</v>
      </c>
      <c r="K14">
        <v>23</v>
      </c>
      <c r="L14">
        <v>32</v>
      </c>
      <c r="M14">
        <v>115</v>
      </c>
      <c r="N14">
        <v>7.45</v>
      </c>
      <c r="O14">
        <v>4.33</v>
      </c>
      <c r="P14">
        <f>(K14*$S$4)+(L14*$S$5)+(M14*$S$6)-(J14*$S$7)-(N14*$S$12)+(H14*$S$9)+(I14*$S$10)+(G14*$S$11)-(O14*$S$8)+(F14*$S$13)</f>
        <v>38.359509431482827</v>
      </c>
    </row>
    <row r="15" spans="2:19" x14ac:dyDescent="0.25">
      <c r="B15" s="4">
        <v>2019</v>
      </c>
      <c r="C15" s="4" t="s">
        <v>357</v>
      </c>
      <c r="D15" s="4" t="s">
        <v>149</v>
      </c>
      <c r="E15" s="4" t="s">
        <v>78</v>
      </c>
      <c r="F15" s="4">
        <v>76</v>
      </c>
      <c r="G15" s="4">
        <v>307</v>
      </c>
      <c r="H15" s="4">
        <v>10.63</v>
      </c>
      <c r="I15" s="4">
        <v>33.5</v>
      </c>
      <c r="J15" s="4">
        <v>5.13</v>
      </c>
      <c r="K15" s="4">
        <v>28</v>
      </c>
      <c r="L15" s="4">
        <v>29</v>
      </c>
      <c r="M15" s="4">
        <v>101</v>
      </c>
      <c r="N15" s="17">
        <v>7.8</v>
      </c>
      <c r="O15" s="4">
        <v>4.7300000000000004</v>
      </c>
      <c r="P15" s="4">
        <f>(K15*$S$4)+(L15*$S$5)+(M15*$S$6)-(J15*$S$7)-(N15*$S$12)+(H15*$S$9)+(I15*$S$10)+(G15*$S$11)-(O15*$S$8)+(F15*$S$13)</f>
        <v>38.352705505742158</v>
      </c>
    </row>
    <row r="16" spans="2:19" x14ac:dyDescent="0.25">
      <c r="B16" s="4">
        <v>2019</v>
      </c>
      <c r="C16" s="4" t="s">
        <v>343</v>
      </c>
      <c r="D16" s="4" t="s">
        <v>153</v>
      </c>
      <c r="E16" s="4" t="s">
        <v>78</v>
      </c>
      <c r="F16" s="4">
        <v>75</v>
      </c>
      <c r="G16" s="4">
        <v>319</v>
      </c>
      <c r="H16" s="4">
        <v>9.5</v>
      </c>
      <c r="I16" s="4">
        <v>32</v>
      </c>
      <c r="J16" s="4">
        <v>5.15</v>
      </c>
      <c r="K16" s="4">
        <v>24</v>
      </c>
      <c r="L16" s="17">
        <v>29.5</v>
      </c>
      <c r="M16" s="17">
        <v>107</v>
      </c>
      <c r="N16" s="4">
        <v>7.81</v>
      </c>
      <c r="O16" s="4">
        <v>4.7699999999999996</v>
      </c>
      <c r="P16" s="4">
        <f>(K16*$S$4)+(L16*$S$5)+(M16*$S$6)-(J16*$S$7)-(N16*$S$12)+(H16*$S$9)+(I16*$S$10)+(G16*$S$11)-(O16*$S$8)+(F16*$S$13)</f>
        <v>38.180078599062121</v>
      </c>
    </row>
    <row r="17" spans="2:16" x14ac:dyDescent="0.25">
      <c r="B17">
        <v>2019</v>
      </c>
      <c r="C17" t="s">
        <v>77</v>
      </c>
      <c r="D17" t="s">
        <v>20</v>
      </c>
      <c r="E17" t="s">
        <v>78</v>
      </c>
      <c r="F17">
        <v>76</v>
      </c>
      <c r="G17">
        <v>296</v>
      </c>
      <c r="H17">
        <v>8.6300000000000008</v>
      </c>
      <c r="I17">
        <v>32.25</v>
      </c>
      <c r="J17">
        <v>5.19</v>
      </c>
      <c r="K17">
        <v>28</v>
      </c>
      <c r="L17">
        <v>24.5</v>
      </c>
      <c r="M17">
        <v>98</v>
      </c>
      <c r="N17">
        <v>7.97</v>
      </c>
      <c r="O17">
        <v>4.82</v>
      </c>
      <c r="P17">
        <f>(K17*$S$4)+(L17*$S$5)+(M17*$S$6)-(J17*$S$7)-(N17*$S$12)+(H17*$S$9)+(I17*$S$10)+(G17*$S$11)-(O17*$S$8)+(F17*$S$13)</f>
        <v>36.713668225583106</v>
      </c>
    </row>
    <row r="18" spans="2:16" x14ac:dyDescent="0.25">
      <c r="B18">
        <v>2019</v>
      </c>
      <c r="C18" t="s">
        <v>134</v>
      </c>
      <c r="D18" t="s">
        <v>117</v>
      </c>
      <c r="E18" t="s">
        <v>78</v>
      </c>
      <c r="F18">
        <v>75</v>
      </c>
      <c r="G18">
        <v>294</v>
      </c>
      <c r="H18">
        <v>9.1300000000000008</v>
      </c>
      <c r="I18">
        <v>32.75</v>
      </c>
      <c r="J18">
        <v>5.08</v>
      </c>
      <c r="K18">
        <v>22</v>
      </c>
      <c r="L18">
        <v>25.5</v>
      </c>
      <c r="M18">
        <v>101</v>
      </c>
      <c r="N18">
        <v>8.1300000000000008</v>
      </c>
      <c r="O18">
        <v>5.07</v>
      </c>
      <c r="P18">
        <f>(K18*$S$4)+(L18*$S$5)+(M18*$S$6)-(J18*$S$7)-(N18*$S$12)+(H18*$S$9)+(I18*$S$10)+(G18*$S$11)-(O18*$S$8)+(F18*$S$13)</f>
        <v>35.159306470288065</v>
      </c>
    </row>
    <row r="19" spans="2:16" x14ac:dyDescent="0.25">
      <c r="B19">
        <v>2019</v>
      </c>
      <c r="C19" t="s">
        <v>112</v>
      </c>
      <c r="D19" t="s">
        <v>113</v>
      </c>
      <c r="E19" t="s">
        <v>78</v>
      </c>
      <c r="F19">
        <v>75</v>
      </c>
      <c r="G19">
        <v>306</v>
      </c>
      <c r="H19">
        <v>9.25</v>
      </c>
      <c r="I19">
        <v>31.25</v>
      </c>
      <c r="J19">
        <v>5.15</v>
      </c>
      <c r="K19">
        <v>20</v>
      </c>
      <c r="L19">
        <v>24.5</v>
      </c>
      <c r="M19">
        <v>96</v>
      </c>
      <c r="N19">
        <v>8.01</v>
      </c>
      <c r="O19">
        <v>4.83</v>
      </c>
      <c r="P19">
        <f>(K19*$S$4)+(L19*$S$5)+(M19*$S$6)-(J19*$S$7)-(N19*$S$12)+(H19*$S$9)+(I19*$S$10)+(G19*$S$11)-(O19*$S$8)+(F19*$S$13)</f>
        <v>34.300014132977722</v>
      </c>
    </row>
    <row r="21" spans="2:16" x14ac:dyDescent="0.25">
      <c r="B21" s="9" t="s">
        <v>400</v>
      </c>
      <c r="C21" s="9"/>
      <c r="D21" s="9"/>
      <c r="E21" s="9"/>
      <c r="F21" s="6">
        <v>75.27239999999999</v>
      </c>
      <c r="G21" s="6">
        <v>299.72000000000003</v>
      </c>
      <c r="H21" s="6">
        <v>9.7299999999999986</v>
      </c>
      <c r="I21" s="6">
        <v>33.284347826086957</v>
      </c>
      <c r="J21" s="6">
        <v>4.9827272727272733</v>
      </c>
      <c r="K21" s="6">
        <v>25.565217391304348</v>
      </c>
      <c r="L21" s="6">
        <v>29.894736842105264</v>
      </c>
      <c r="M21" s="6">
        <v>106.94444444444444</v>
      </c>
      <c r="N21" s="6">
        <v>4.5872222222222225</v>
      </c>
      <c r="O21" s="6">
        <v>7.6300000000000008</v>
      </c>
      <c r="P21" s="16"/>
    </row>
    <row r="23" spans="2:16" x14ac:dyDescent="0.25">
      <c r="B23" s="9" t="s">
        <v>410</v>
      </c>
      <c r="C23" s="9"/>
      <c r="D23" s="9"/>
      <c r="E23" s="9"/>
      <c r="F23" s="6">
        <v>74.899803921568648</v>
      </c>
      <c r="G23" s="6">
        <v>296</v>
      </c>
      <c r="H23" s="6">
        <v>9.8233333333333306</v>
      </c>
      <c r="I23" s="6">
        <v>33.007450980392171</v>
      </c>
      <c r="J23" s="6">
        <v>5.1694117647058828</v>
      </c>
      <c r="K23" s="6">
        <v>23.294117647058822</v>
      </c>
      <c r="L23" s="6">
        <v>28.5</v>
      </c>
      <c r="M23" s="6">
        <v>103.6078431372549</v>
      </c>
      <c r="N23" s="6">
        <v>4.6819607843137252</v>
      </c>
      <c r="O23" s="6">
        <v>7.8684615384615366</v>
      </c>
      <c r="P23" s="16"/>
    </row>
  </sheetData>
  <sortState ref="B3:P19">
    <sortCondition descending="1" ref="P3"/>
  </sortState>
  <mergeCells count="2">
    <mergeCell ref="B21:E21"/>
    <mergeCell ref="B23:E23"/>
  </mergeCells>
  <conditionalFormatting sqref="R4">
    <cfRule type="colorScale" priority="20">
      <colorScale>
        <cfvo type="min"/>
        <cfvo type="num" val="10.039999999999999"/>
        <cfvo type="max"/>
        <color rgb="FFFF0000"/>
        <color rgb="FF00B050"/>
        <color rgb="FFFF0000"/>
      </colorScale>
    </cfRule>
  </conditionalFormatting>
  <conditionalFormatting sqref="R5">
    <cfRule type="colorScale" priority="19">
      <colorScale>
        <cfvo type="min"/>
        <cfvo type="num" val="33.344999999999999"/>
        <cfvo type="max"/>
        <color rgb="FFFF0000"/>
        <color rgb="FF00B050"/>
        <color rgb="FFFF0000"/>
      </colorScale>
    </cfRule>
  </conditionalFormatting>
  <conditionalFormatting sqref="R6">
    <cfRule type="colorScale" priority="18">
      <colorScale>
        <cfvo type="min"/>
        <cfvo type="num" val="4.72"/>
        <cfvo type="max"/>
        <color rgb="FFFF0000"/>
        <color rgb="FF00B050"/>
        <color rgb="FFFF0000"/>
      </colorScale>
    </cfRule>
  </conditionalFormatting>
  <conditionalFormatting sqref="R7">
    <cfRule type="colorScale" priority="17">
      <colorScale>
        <cfvo type="min"/>
        <cfvo type="num" val="254"/>
        <cfvo type="max"/>
        <color rgb="FFFF0000"/>
        <color rgb="FF00B050"/>
        <color rgb="FFFF0000"/>
      </colorScale>
    </cfRule>
  </conditionalFormatting>
  <conditionalFormatting sqref="R10">
    <cfRule type="colorScale" priority="16">
      <colorScale>
        <cfvo type="min"/>
        <cfvo type="num" val="76.025000000000006"/>
        <cfvo type="max"/>
        <color rgb="FFFF0000"/>
        <color rgb="FF00B050"/>
        <color rgb="FFFF0000"/>
      </colorScale>
    </cfRule>
  </conditionalFormatting>
  <conditionalFormatting sqref="S4">
    <cfRule type="colorScale" priority="10">
      <colorScale>
        <cfvo type="min"/>
        <cfvo type="num" val="10.039999999999999"/>
        <cfvo type="max"/>
        <color rgb="FFFF0000"/>
        <color rgb="FF00B050"/>
        <color rgb="FFFF0000"/>
      </colorScale>
    </cfRule>
  </conditionalFormatting>
  <conditionalFormatting sqref="S5">
    <cfRule type="colorScale" priority="9">
      <colorScale>
        <cfvo type="min"/>
        <cfvo type="num" val="33.344999999999999"/>
        <cfvo type="max"/>
        <color rgb="FFFF0000"/>
        <color rgb="FF00B050"/>
        <color rgb="FFFF0000"/>
      </colorScale>
    </cfRule>
  </conditionalFormatting>
  <conditionalFormatting sqref="S6">
    <cfRule type="colorScale" priority="8">
      <colorScale>
        <cfvo type="min"/>
        <cfvo type="num" val="4.72"/>
        <cfvo type="max"/>
        <color rgb="FFFF0000"/>
        <color rgb="FF00B050"/>
        <color rgb="FFFF0000"/>
      </colorScale>
    </cfRule>
  </conditionalFormatting>
  <conditionalFormatting sqref="S7">
    <cfRule type="colorScale" priority="7">
      <colorScale>
        <cfvo type="min"/>
        <cfvo type="num" val="254"/>
        <cfvo type="max"/>
        <color rgb="FFFF0000"/>
        <color rgb="FF00B050"/>
        <color rgb="FFFF0000"/>
      </colorScale>
    </cfRule>
  </conditionalFormatting>
  <conditionalFormatting sqref="S10">
    <cfRule type="colorScale" priority="6">
      <colorScale>
        <cfvo type="min"/>
        <cfvo type="num" val="76.025000000000006"/>
        <cfvo type="max"/>
        <color rgb="FFFF0000"/>
        <color rgb="FF00B050"/>
        <color rgb="FFFF0000"/>
      </colorScale>
    </cfRule>
  </conditionalFormatting>
  <conditionalFormatting sqref="R4">
    <cfRule type="colorScale" priority="5">
      <colorScale>
        <cfvo type="min"/>
        <cfvo type="num" val="10.039999999999999"/>
        <cfvo type="max"/>
        <color rgb="FFFF0000"/>
        <color rgb="FF00B050"/>
        <color rgb="FFFF0000"/>
      </colorScale>
    </cfRule>
  </conditionalFormatting>
  <conditionalFormatting sqref="R5">
    <cfRule type="colorScale" priority="4">
      <colorScale>
        <cfvo type="min"/>
        <cfvo type="num" val="33.344999999999999"/>
        <cfvo type="max"/>
        <color rgb="FFFF0000"/>
        <color rgb="FF00B050"/>
        <color rgb="FFFF0000"/>
      </colorScale>
    </cfRule>
  </conditionalFormatting>
  <conditionalFormatting sqref="R6">
    <cfRule type="colorScale" priority="3">
      <colorScale>
        <cfvo type="min"/>
        <cfvo type="num" val="4.72"/>
        <cfvo type="max"/>
        <color rgb="FFFF0000"/>
        <color rgb="FF00B050"/>
        <color rgb="FFFF0000"/>
      </colorScale>
    </cfRule>
  </conditionalFormatting>
  <conditionalFormatting sqref="R7">
    <cfRule type="colorScale" priority="2">
      <colorScale>
        <cfvo type="min"/>
        <cfvo type="num" val="254"/>
        <cfvo type="max"/>
        <color rgb="FFFF0000"/>
        <color rgb="FF00B050"/>
        <color rgb="FFFF0000"/>
      </colorScale>
    </cfRule>
  </conditionalFormatting>
  <conditionalFormatting sqref="R10">
    <cfRule type="colorScale" priority="1">
      <colorScale>
        <cfvo type="min"/>
        <cfvo type="num" val="76.025000000000006"/>
        <cfvo type="max"/>
        <color rgb="FFFF0000"/>
        <color rgb="FF00B05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3CD2-8F54-45E2-A376-49FB31569706}">
  <dimension ref="B2:S65"/>
  <sheetViews>
    <sheetView topLeftCell="A46" zoomScale="85" zoomScaleNormal="85" workbookViewId="0">
      <selection activeCell="B59" sqref="B59:P59"/>
    </sheetView>
  </sheetViews>
  <sheetFormatPr defaultRowHeight="15" x14ac:dyDescent="0.25"/>
  <cols>
    <col min="2" max="2" width="5" bestFit="1" customWidth="1"/>
    <col min="3" max="3" width="25.7109375" bestFit="1" customWidth="1"/>
    <col min="4" max="4" width="18.42578125" bestFit="1" customWidth="1"/>
    <col min="5" max="5" width="4.5703125" bestFit="1" customWidth="1"/>
    <col min="6" max="6" width="10.42578125" bestFit="1" customWidth="1"/>
    <col min="7" max="7" width="11.85546875" bestFit="1" customWidth="1"/>
    <col min="8" max="8" width="13.28515625" bestFit="1" customWidth="1"/>
    <col min="9" max="9" width="14.85546875" bestFit="1" customWidth="1"/>
    <col min="10" max="10" width="10.140625" bestFit="1" customWidth="1"/>
    <col min="11" max="11" width="7.28515625" bestFit="1" customWidth="1"/>
    <col min="12" max="12" width="11.5703125" bestFit="1" customWidth="1"/>
    <col min="13" max="13" width="13.140625" bestFit="1" customWidth="1"/>
    <col min="14" max="14" width="15" bestFit="1" customWidth="1"/>
    <col min="15" max="15" width="7.42578125" bestFit="1" customWidth="1"/>
    <col min="16" max="16" width="12" bestFit="1" customWidth="1"/>
    <col min="18" max="18" width="15" bestFit="1" customWidth="1"/>
  </cols>
  <sheetData>
    <row r="2" spans="2:1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409</v>
      </c>
    </row>
    <row r="3" spans="2:19" x14ac:dyDescent="0.25">
      <c r="B3" s="4">
        <v>2019</v>
      </c>
      <c r="C3" s="4" t="s">
        <v>374</v>
      </c>
      <c r="D3" s="4" t="s">
        <v>375</v>
      </c>
      <c r="E3" s="4" t="s">
        <v>18</v>
      </c>
      <c r="F3" s="4">
        <v>72</v>
      </c>
      <c r="G3" s="4">
        <v>205</v>
      </c>
      <c r="H3" s="4">
        <v>8.75</v>
      </c>
      <c r="I3" s="4">
        <v>31.13</v>
      </c>
      <c r="J3" s="4">
        <v>4.42</v>
      </c>
      <c r="K3" s="4">
        <v>21</v>
      </c>
      <c r="L3" s="4">
        <v>44</v>
      </c>
      <c r="M3" s="4">
        <v>141</v>
      </c>
      <c r="N3" s="17">
        <v>7.02</v>
      </c>
      <c r="O3" s="17">
        <v>4.22</v>
      </c>
      <c r="P3" s="4">
        <f>(K3*$S$4)+(L3*$S$5)+(M3*$S$6)-(J3*$S$7)-(N3*$S$8)+(H3*$S$9)+(I3*$S$10)+(G3*$S$12)-(O3*$S$13)+(F3*$S$14)</f>
        <v>26.251911533658102</v>
      </c>
    </row>
    <row r="4" spans="2:19" x14ac:dyDescent="0.25">
      <c r="B4">
        <v>2019</v>
      </c>
      <c r="C4" t="s">
        <v>87</v>
      </c>
      <c r="D4" t="s">
        <v>88</v>
      </c>
      <c r="E4" t="s">
        <v>53</v>
      </c>
      <c r="F4">
        <v>71</v>
      </c>
      <c r="G4">
        <v>201</v>
      </c>
      <c r="H4">
        <v>9</v>
      </c>
      <c r="I4">
        <v>30.75</v>
      </c>
      <c r="J4">
        <v>4.45</v>
      </c>
      <c r="K4">
        <v>19</v>
      </c>
      <c r="L4">
        <v>36.5</v>
      </c>
      <c r="M4">
        <v>127</v>
      </c>
      <c r="N4">
        <v>6.94</v>
      </c>
      <c r="O4">
        <v>4.08</v>
      </c>
      <c r="P4" s="5">
        <f>(K4*$S$4)+(L4*$S$5)+(M4*$S$6)-(J4*$S$7)-(N4*$S$8)+(H4*$S$9)+(I4*$S$10)+(G4*$S$12)-(O4*$S$13)+(F4*$S$14)</f>
        <v>24.369355776628957</v>
      </c>
      <c r="R4" t="s">
        <v>10</v>
      </c>
      <c r="S4" s="13">
        <v>0.34025339422072398</v>
      </c>
    </row>
    <row r="5" spans="2:19" x14ac:dyDescent="0.25">
      <c r="B5">
        <v>2019</v>
      </c>
      <c r="C5" t="s">
        <v>161</v>
      </c>
      <c r="D5" t="s">
        <v>153</v>
      </c>
      <c r="E5" t="s">
        <v>53</v>
      </c>
      <c r="F5">
        <v>73</v>
      </c>
      <c r="G5">
        <v>206</v>
      </c>
      <c r="H5">
        <v>9.1300000000000008</v>
      </c>
      <c r="I5">
        <v>31.75</v>
      </c>
      <c r="J5">
        <v>4.3</v>
      </c>
      <c r="K5">
        <v>16</v>
      </c>
      <c r="L5">
        <v>41</v>
      </c>
      <c r="M5">
        <v>130</v>
      </c>
      <c r="N5">
        <v>7.02</v>
      </c>
      <c r="O5">
        <v>4.1900000000000004</v>
      </c>
      <c r="P5" s="5">
        <f>(K5*$S$4)+(L5*$S$5)+(M5*$S$6)-(J5*$S$7)-(N5*$S$8)+(H5*$S$9)+(I5*$S$10)+(G5*$S$12)-(O5*$S$13)+(F5*$S$14)</f>
        <v>24.066993565627424</v>
      </c>
      <c r="R5" t="s">
        <v>407</v>
      </c>
      <c r="S5" s="13">
        <v>6.7346253895084793E-2</v>
      </c>
    </row>
    <row r="6" spans="2:19" x14ac:dyDescent="0.25">
      <c r="B6">
        <v>2019</v>
      </c>
      <c r="C6" t="s">
        <v>282</v>
      </c>
      <c r="D6" t="s">
        <v>32</v>
      </c>
      <c r="E6" t="s">
        <v>53</v>
      </c>
      <c r="F6">
        <v>74</v>
      </c>
      <c r="G6">
        <v>213</v>
      </c>
      <c r="H6">
        <v>9.1300000000000008</v>
      </c>
      <c r="I6">
        <v>32.630000000000003</v>
      </c>
      <c r="J6">
        <v>4.5199999999999996</v>
      </c>
      <c r="K6">
        <v>15</v>
      </c>
      <c r="L6">
        <v>38</v>
      </c>
      <c r="M6">
        <v>129</v>
      </c>
      <c r="N6">
        <v>7.01</v>
      </c>
      <c r="O6">
        <v>4.0999999999999996</v>
      </c>
      <c r="P6" s="5">
        <f>(K6*$S$4)+(L6*$S$5)+(M6*$S$6)-(J6*$S$7)-(N6*$S$8)+(H6*$S$9)+(I6*$S$10)+(G6*$S$12)-(O6*$S$13)+(F6*$S$14)</f>
        <v>23.876517944357136</v>
      </c>
      <c r="R6" t="s">
        <v>408</v>
      </c>
      <c r="S6" s="13">
        <v>3.6968405575561067E-2</v>
      </c>
    </row>
    <row r="7" spans="2:19" x14ac:dyDescent="0.25">
      <c r="B7">
        <v>2019</v>
      </c>
      <c r="C7" t="s">
        <v>330</v>
      </c>
      <c r="D7" t="s">
        <v>74</v>
      </c>
      <c r="E7" t="s">
        <v>53</v>
      </c>
      <c r="F7">
        <v>74</v>
      </c>
      <c r="G7">
        <v>205</v>
      </c>
      <c r="H7">
        <v>9</v>
      </c>
      <c r="I7">
        <v>31.38</v>
      </c>
      <c r="J7">
        <v>4.47</v>
      </c>
      <c r="K7">
        <v>17</v>
      </c>
      <c r="L7">
        <v>36.5</v>
      </c>
      <c r="M7">
        <v>120</v>
      </c>
      <c r="N7">
        <v>6.82</v>
      </c>
      <c r="O7">
        <v>4.16</v>
      </c>
      <c r="P7" s="5">
        <f>(K7*$S$4)+(L7*$S$5)+(M7*$S$6)-(J7*$S$7)-(N7*$S$8)+(H7*$S$9)+(I7*$S$10)+(G7*$S$12)-(O7*$S$13)+(F7*$S$14)</f>
        <v>23.685318474510265</v>
      </c>
      <c r="R7" t="s">
        <v>406</v>
      </c>
      <c r="S7" s="13">
        <v>7.5245326457308068E-2</v>
      </c>
    </row>
    <row r="8" spans="2:19" x14ac:dyDescent="0.25">
      <c r="B8" s="4">
        <v>2019</v>
      </c>
      <c r="C8" s="4" t="s">
        <v>294</v>
      </c>
      <c r="D8" s="4" t="s">
        <v>177</v>
      </c>
      <c r="E8" s="4" t="s">
        <v>53</v>
      </c>
      <c r="F8" s="4">
        <v>73</v>
      </c>
      <c r="G8" s="4">
        <v>207</v>
      </c>
      <c r="H8" s="4">
        <v>9.5</v>
      </c>
      <c r="I8" s="4">
        <v>30.38</v>
      </c>
      <c r="J8" s="4">
        <v>4.53</v>
      </c>
      <c r="K8" s="4">
        <v>16</v>
      </c>
      <c r="L8" s="17">
        <v>36.270000000000003</v>
      </c>
      <c r="M8" s="17">
        <v>123</v>
      </c>
      <c r="N8" s="17">
        <v>6.9</v>
      </c>
      <c r="O8" s="17">
        <v>4.1399999999999997</v>
      </c>
      <c r="P8" s="4">
        <f>(K8*$S$4)+(L8*$S$5)+(M8*$S$6)-(J8*$S$7)-(N8*$S$8)+(H8*$S$9)+(I8*$S$10)+(G8*$S$12)-(O8*$S$13)+(F8*$S$14)</f>
        <v>23.541033703506159</v>
      </c>
      <c r="R8" t="s">
        <v>14</v>
      </c>
      <c r="S8" s="13">
        <v>0.20382680363953495</v>
      </c>
    </row>
    <row r="9" spans="2:19" x14ac:dyDescent="0.25">
      <c r="B9" s="4">
        <v>2019</v>
      </c>
      <c r="C9" s="4" t="s">
        <v>189</v>
      </c>
      <c r="D9" s="4" t="s">
        <v>111</v>
      </c>
      <c r="E9" s="4" t="s">
        <v>53</v>
      </c>
      <c r="F9" s="4">
        <v>70</v>
      </c>
      <c r="G9" s="4">
        <v>192</v>
      </c>
      <c r="H9" s="4">
        <v>9.1300000000000008</v>
      </c>
      <c r="I9" s="4">
        <v>30.5</v>
      </c>
      <c r="J9" s="4">
        <v>4.37</v>
      </c>
      <c r="K9" s="4">
        <v>18</v>
      </c>
      <c r="L9" s="17">
        <v>36.270000000000003</v>
      </c>
      <c r="M9" s="17">
        <v>123</v>
      </c>
      <c r="N9" s="17">
        <v>6.9</v>
      </c>
      <c r="O9" s="17">
        <v>4.1399999999999997</v>
      </c>
      <c r="P9" s="4">
        <f>(K9*$S$4)+(L9*$S$5)+(M9*$S$6)-(J9*$S$7)-(N9*$S$8)+(H9*$S$9)+(I9*$S$10)+(G9*$S$12)-(O9*$S$13)+(F9*$S$14)</f>
        <v>23.408469177184443</v>
      </c>
      <c r="R9" t="s">
        <v>404</v>
      </c>
      <c r="S9" s="13">
        <v>0.10382428168838209</v>
      </c>
    </row>
    <row r="10" spans="2:19" x14ac:dyDescent="0.25">
      <c r="B10">
        <v>2019</v>
      </c>
      <c r="C10" t="s">
        <v>61</v>
      </c>
      <c r="D10" t="s">
        <v>62</v>
      </c>
      <c r="E10" t="s">
        <v>53</v>
      </c>
      <c r="F10">
        <v>71</v>
      </c>
      <c r="G10">
        <v>196</v>
      </c>
      <c r="H10">
        <v>9.5</v>
      </c>
      <c r="I10">
        <v>31.63</v>
      </c>
      <c r="J10">
        <v>4.47</v>
      </c>
      <c r="K10">
        <v>15</v>
      </c>
      <c r="L10">
        <v>39.5</v>
      </c>
      <c r="M10">
        <v>135</v>
      </c>
      <c r="N10">
        <v>6.82</v>
      </c>
      <c r="O10">
        <v>4.1399999999999997</v>
      </c>
      <c r="P10" s="5">
        <f>(K10*$S$4)+(L10*$S$5)+(M10*$S$6)-(J10*$S$7)-(N10*$S$8)+(H10*$S$9)+(I10*$S$10)+(G10*$S$12)-(O10*$S$13)+(F10*$S$14)</f>
        <v>23.347243563017173</v>
      </c>
      <c r="R10" t="s">
        <v>405</v>
      </c>
      <c r="S10" s="13">
        <v>3.5475686175392485E-2</v>
      </c>
    </row>
    <row r="11" spans="2:19" x14ac:dyDescent="0.25">
      <c r="B11">
        <v>2019</v>
      </c>
      <c r="C11" t="s">
        <v>264</v>
      </c>
      <c r="D11" t="s">
        <v>252</v>
      </c>
      <c r="E11" t="s">
        <v>53</v>
      </c>
      <c r="F11">
        <v>73</v>
      </c>
      <c r="G11">
        <v>210</v>
      </c>
      <c r="H11">
        <v>9.75</v>
      </c>
      <c r="I11">
        <v>32.5</v>
      </c>
      <c r="J11">
        <v>4.45</v>
      </c>
      <c r="K11">
        <v>13</v>
      </c>
      <c r="L11">
        <v>40.5</v>
      </c>
      <c r="M11">
        <v>130</v>
      </c>
      <c r="N11">
        <v>7.12</v>
      </c>
      <c r="O11">
        <v>4.12</v>
      </c>
      <c r="P11" s="5">
        <f>(K11*$S$4)+(L11*$S$5)+(M11*$S$6)-(J11*$S$7)-(N11*$S$8)+(H11*$S$9)+(I11*$S$10)+(G11*$S$12)-(O11*$S$13)+(F11*$S$14)</f>
        <v>23.284658778296755</v>
      </c>
      <c r="R11" t="s">
        <v>15</v>
      </c>
      <c r="S11" s="13">
        <v>4.6588508360562685E-2</v>
      </c>
    </row>
    <row r="12" spans="2:19" x14ac:dyDescent="0.25">
      <c r="B12" s="4">
        <v>2019</v>
      </c>
      <c r="C12" s="4" t="s">
        <v>332</v>
      </c>
      <c r="D12" s="4" t="s">
        <v>17</v>
      </c>
      <c r="E12" s="4" t="s">
        <v>53</v>
      </c>
      <c r="F12" s="4">
        <v>74</v>
      </c>
      <c r="G12" s="4">
        <v>218</v>
      </c>
      <c r="H12" s="4">
        <v>9.75</v>
      </c>
      <c r="I12" s="4">
        <v>32.380000000000003</v>
      </c>
      <c r="J12" s="4">
        <v>4.63</v>
      </c>
      <c r="K12" s="4">
        <v>13</v>
      </c>
      <c r="L12" s="17">
        <v>36.270000000000003</v>
      </c>
      <c r="M12" s="17">
        <v>123</v>
      </c>
      <c r="N12" s="17">
        <v>6.9</v>
      </c>
      <c r="O12" s="17">
        <v>4.1399999999999997</v>
      </c>
      <c r="P12" s="4">
        <f>(K12*$S$4)+(L12*$S$5)+(M12*$S$6)-(J12*$S$7)-(N12*$S$8)+(H12*$S$9)+(I12*$S$10)+(G12*$S$12)-(O12*$S$13)+(F12*$S$14)</f>
        <v>23.188605568015063</v>
      </c>
      <c r="R12" t="s">
        <v>403</v>
      </c>
      <c r="S12" s="13">
        <v>5.2549708112171314E-2</v>
      </c>
    </row>
    <row r="13" spans="2:19" x14ac:dyDescent="0.25">
      <c r="B13" s="4">
        <v>2019</v>
      </c>
      <c r="C13" s="4" t="s">
        <v>279</v>
      </c>
      <c r="D13" s="4" t="s">
        <v>182</v>
      </c>
      <c r="E13" s="4" t="s">
        <v>53</v>
      </c>
      <c r="F13" s="4">
        <v>74</v>
      </c>
      <c r="G13" s="4">
        <v>208</v>
      </c>
      <c r="H13" s="4">
        <v>8.75</v>
      </c>
      <c r="I13" s="4">
        <v>33</v>
      </c>
      <c r="J13" s="4">
        <v>4.4000000000000004</v>
      </c>
      <c r="K13" s="4">
        <v>13</v>
      </c>
      <c r="L13" s="4">
        <v>36.5</v>
      </c>
      <c r="M13" s="4">
        <v>133</v>
      </c>
      <c r="N13" s="4">
        <v>6.81</v>
      </c>
      <c r="O13" s="4">
        <v>4.0599999999999996</v>
      </c>
      <c r="P13" s="4">
        <f>(K13*$S$4)+(L13*$S$5)+(M13*$S$6)-(J13*$S$7)-(N13*$S$8)+(H13*$S$9)+(I13*$S$10)+(G13*$S$12)-(O13*$S$13)+(F13*$S$14)</f>
        <v>23.005065204923149</v>
      </c>
      <c r="R13" t="s">
        <v>13</v>
      </c>
      <c r="S13" s="13">
        <v>3.7019284065239903E-2</v>
      </c>
    </row>
    <row r="14" spans="2:19" x14ac:dyDescent="0.25">
      <c r="B14">
        <v>2019</v>
      </c>
      <c r="C14" t="s">
        <v>297</v>
      </c>
      <c r="D14" t="s">
        <v>120</v>
      </c>
      <c r="E14" t="s">
        <v>53</v>
      </c>
      <c r="F14">
        <v>71</v>
      </c>
      <c r="G14">
        <v>196</v>
      </c>
      <c r="H14">
        <v>9.6300000000000008</v>
      </c>
      <c r="I14">
        <v>30.88</v>
      </c>
      <c r="J14">
        <v>4.45</v>
      </c>
      <c r="K14">
        <v>15</v>
      </c>
      <c r="L14">
        <v>39.5</v>
      </c>
      <c r="M14">
        <v>120</v>
      </c>
      <c r="N14">
        <v>6.45</v>
      </c>
      <c r="O14">
        <v>3.97</v>
      </c>
      <c r="P14" s="5">
        <f>(K14*$S$4)+(L14*$S$5)+(M14*$S$6)-(J14*$S$7)-(N14*$S$8)+(H14*$S$9)+(I14*$S$10)+(G14*$S$12)-(O14*$S$13)+(F14*$S$14)</f>
        <v>22.862821973538566</v>
      </c>
      <c r="R14" t="s">
        <v>402</v>
      </c>
      <c r="S14" s="13">
        <v>9.0234781003853415E-4</v>
      </c>
    </row>
    <row r="15" spans="2:19" x14ac:dyDescent="0.25">
      <c r="B15" s="4">
        <v>2019</v>
      </c>
      <c r="C15" s="4" t="s">
        <v>51</v>
      </c>
      <c r="D15" s="4" t="s">
        <v>52</v>
      </c>
      <c r="E15" s="4" t="s">
        <v>53</v>
      </c>
      <c r="F15" s="4">
        <v>73</v>
      </c>
      <c r="G15" s="4">
        <v>198</v>
      </c>
      <c r="H15" s="4">
        <v>10</v>
      </c>
      <c r="I15" s="4">
        <v>32.5</v>
      </c>
      <c r="J15" s="17">
        <v>4.5199999999999996</v>
      </c>
      <c r="K15" s="4">
        <v>15</v>
      </c>
      <c r="L15" s="17">
        <v>36.270000000000003</v>
      </c>
      <c r="M15" s="17">
        <v>123</v>
      </c>
      <c r="N15" s="17">
        <v>6.9</v>
      </c>
      <c r="O15" s="17">
        <v>4.1399999999999997</v>
      </c>
      <c r="P15" s="4">
        <f>(K15*$S$4)+(L15*$S$5)+(M15*$S$6)-(J15*$S$7)-(N15*$S$8)+(H15*$S$9)+(I15*$S$10)+(G15*$S$12)-(O15*$S$13)+(F15*$S$14)</f>
        <v>22.85570598507649</v>
      </c>
    </row>
    <row r="16" spans="2:19" x14ac:dyDescent="0.25">
      <c r="B16">
        <v>2019</v>
      </c>
      <c r="C16" t="s">
        <v>151</v>
      </c>
      <c r="D16" t="s">
        <v>88</v>
      </c>
      <c r="E16" t="s">
        <v>53</v>
      </c>
      <c r="F16">
        <v>74</v>
      </c>
      <c r="G16">
        <v>202</v>
      </c>
      <c r="H16">
        <v>9.75</v>
      </c>
      <c r="I16">
        <v>31.38</v>
      </c>
      <c r="J16">
        <v>4.57</v>
      </c>
      <c r="K16">
        <v>14</v>
      </c>
      <c r="L16">
        <v>37</v>
      </c>
      <c r="M16">
        <v>125</v>
      </c>
      <c r="N16">
        <v>6.76</v>
      </c>
      <c r="O16">
        <v>4.1500000000000004</v>
      </c>
      <c r="P16" s="5">
        <f>(K16*$S$4)+(L16*$S$5)+(M16*$S$6)-(J16*$S$7)-(N16*$S$8)+(H16*$S$9)+(I16*$S$10)+(G16*$S$12)-(O16*$S$13)+(F16*$S$14)</f>
        <v>22.808367802016505</v>
      </c>
    </row>
    <row r="17" spans="2:16" x14ac:dyDescent="0.25">
      <c r="B17" s="4">
        <v>2019</v>
      </c>
      <c r="C17" s="4" t="s">
        <v>114</v>
      </c>
      <c r="D17" s="4" t="s">
        <v>115</v>
      </c>
      <c r="E17" s="4" t="s">
        <v>53</v>
      </c>
      <c r="F17" s="4">
        <v>72</v>
      </c>
      <c r="G17" s="4">
        <v>195</v>
      </c>
      <c r="H17" s="4">
        <v>9.6300000000000008</v>
      </c>
      <c r="I17" s="4">
        <v>31.75</v>
      </c>
      <c r="J17" s="4">
        <v>4.42</v>
      </c>
      <c r="K17" s="4">
        <v>14</v>
      </c>
      <c r="L17" s="4">
        <v>41.5</v>
      </c>
      <c r="M17" s="4">
        <v>126</v>
      </c>
      <c r="N17" s="17">
        <v>6.9</v>
      </c>
      <c r="O17" s="17">
        <v>4.1399999999999997</v>
      </c>
      <c r="P17" s="4">
        <f>(K17*$S$4)+(L17*$S$5)+(M17*$S$6)-(J17*$S$7)-(N17*$S$8)+(H17*$S$9)+(I17*$S$10)+(G17*$S$12)-(O17*$S$13)+(F17*$S$14)</f>
        <v>22.762530027096677</v>
      </c>
    </row>
    <row r="18" spans="2:16" x14ac:dyDescent="0.25">
      <c r="B18" s="4">
        <v>2019</v>
      </c>
      <c r="C18" s="4" t="s">
        <v>102</v>
      </c>
      <c r="D18" s="4" t="s">
        <v>103</v>
      </c>
      <c r="E18" s="4" t="s">
        <v>53</v>
      </c>
      <c r="F18" s="4">
        <v>72</v>
      </c>
      <c r="G18" s="4">
        <v>201</v>
      </c>
      <c r="H18" s="4">
        <v>9.6300000000000008</v>
      </c>
      <c r="I18" s="4">
        <v>30.5</v>
      </c>
      <c r="J18" s="4">
        <v>4.51</v>
      </c>
      <c r="K18" s="4">
        <v>13</v>
      </c>
      <c r="L18" s="4">
        <v>39.5</v>
      </c>
      <c r="M18" s="4">
        <v>128</v>
      </c>
      <c r="N18" s="17">
        <v>6.9</v>
      </c>
      <c r="O18" s="17">
        <v>4.1399999999999997</v>
      </c>
      <c r="P18" s="4">
        <f>(K18*$S$4)+(L18*$S$5)+(M18*$S$6)-(J18*$S$7)-(N18*$S$8)+(H18*$S$9)+(I18*$S$10)+(G18*$S$12)-(O18*$S$13)+(F18*$S$14)</f>
        <v>22.625702497809534</v>
      </c>
    </row>
    <row r="19" spans="2:16" x14ac:dyDescent="0.25">
      <c r="B19" s="4">
        <v>2019</v>
      </c>
      <c r="C19" s="4" t="s">
        <v>292</v>
      </c>
      <c r="D19" s="4" t="s">
        <v>155</v>
      </c>
      <c r="E19" s="4" t="s">
        <v>53</v>
      </c>
      <c r="F19" s="4">
        <v>74</v>
      </c>
      <c r="G19" s="4">
        <v>192</v>
      </c>
      <c r="H19" s="4">
        <v>9.25</v>
      </c>
      <c r="I19" s="4">
        <v>33</v>
      </c>
      <c r="J19" s="4">
        <v>4.5</v>
      </c>
      <c r="K19" s="4">
        <v>13</v>
      </c>
      <c r="L19" s="4">
        <v>37.5</v>
      </c>
      <c r="M19" s="4">
        <v>134</v>
      </c>
      <c r="N19" s="17">
        <v>6.9</v>
      </c>
      <c r="O19" s="4">
        <v>4.09</v>
      </c>
      <c r="P19" s="4">
        <f>(K19*$S$4)+(L19*$S$5)+(M19*$S$6)-(J19*$S$7)-(N19*$S$8)+(H19*$S$9)+(I19*$S$10)+(G19*$S$12)-(O19*$S$13)+(F19*$S$14)</f>
        <v>22.293517151947999</v>
      </c>
    </row>
    <row r="20" spans="2:16" x14ac:dyDescent="0.25">
      <c r="B20" s="4">
        <v>2019</v>
      </c>
      <c r="C20" s="4" t="s">
        <v>100</v>
      </c>
      <c r="D20" s="4" t="s">
        <v>101</v>
      </c>
      <c r="E20" s="4" t="s">
        <v>53</v>
      </c>
      <c r="F20" s="4">
        <v>72</v>
      </c>
      <c r="G20" s="4">
        <v>194</v>
      </c>
      <c r="H20" s="4">
        <v>9.75</v>
      </c>
      <c r="I20" s="4">
        <v>32</v>
      </c>
      <c r="J20" s="4">
        <v>4.75</v>
      </c>
      <c r="K20" s="4">
        <v>14</v>
      </c>
      <c r="L20" s="17">
        <v>36.270000000000003</v>
      </c>
      <c r="M20" s="4">
        <v>126</v>
      </c>
      <c r="N20" s="4">
        <v>7.33</v>
      </c>
      <c r="O20" s="17">
        <v>4.22</v>
      </c>
      <c r="P20" s="4">
        <f>(K20*$S$4)+(L20*$S$5)+(M20*$S$6)-(J20*$S$7)-(N20*$S$8)+(H20*$S$9)+(I20*$S$10)+(G20*$S$12)-(O20*$S$13)+(F20*$S$14)</f>
        <v>22.263649220438534</v>
      </c>
    </row>
    <row r="21" spans="2:16" x14ac:dyDescent="0.25">
      <c r="B21">
        <v>2019</v>
      </c>
      <c r="C21" t="s">
        <v>299</v>
      </c>
      <c r="D21" t="s">
        <v>68</v>
      </c>
      <c r="E21" t="s">
        <v>53</v>
      </c>
      <c r="F21">
        <v>71</v>
      </c>
      <c r="G21">
        <v>195</v>
      </c>
      <c r="H21">
        <v>9</v>
      </c>
      <c r="I21">
        <v>31.75</v>
      </c>
      <c r="J21">
        <v>4.54</v>
      </c>
      <c r="K21">
        <v>14</v>
      </c>
      <c r="L21">
        <v>36</v>
      </c>
      <c r="M21">
        <v>121</v>
      </c>
      <c r="N21">
        <v>6.72</v>
      </c>
      <c r="O21">
        <v>4.0999999999999996</v>
      </c>
      <c r="P21" s="5">
        <f>(K21*$S$4)+(L21*$S$5)+(M21*$S$6)-(J21*$S$7)-(N21*$S$8)+(H21*$S$9)+(I21*$S$10)+(G21*$S$12)-(O21*$S$13)+(F21*$S$14)</f>
        <v>22.170112114365033</v>
      </c>
    </row>
    <row r="22" spans="2:16" x14ac:dyDescent="0.25">
      <c r="B22" s="4">
        <v>2019</v>
      </c>
      <c r="C22" s="4" t="s">
        <v>316</v>
      </c>
      <c r="D22" s="4" t="s">
        <v>111</v>
      </c>
      <c r="E22" s="4" t="s">
        <v>53</v>
      </c>
      <c r="F22" s="4">
        <v>73</v>
      </c>
      <c r="G22" s="4">
        <v>199</v>
      </c>
      <c r="H22" s="4">
        <v>9.1300000000000008</v>
      </c>
      <c r="I22" s="4">
        <v>31</v>
      </c>
      <c r="J22" s="4">
        <v>4.46</v>
      </c>
      <c r="K22" s="4">
        <v>13</v>
      </c>
      <c r="L22" s="4">
        <v>34.5</v>
      </c>
      <c r="M22" s="17">
        <v>123</v>
      </c>
      <c r="N22" s="17">
        <v>6.9</v>
      </c>
      <c r="O22" s="17">
        <v>4.1399999999999997</v>
      </c>
      <c r="P22" s="4">
        <f>(K22*$S$4)+(L22*$S$5)+(M22*$S$6)-(J22*$S$7)-(N22*$S$8)+(H22*$S$9)+(I22*$S$10)+(G22*$S$12)-(O22*$S$13)+(F22*$S$14)</f>
        <v>21.969520100608374</v>
      </c>
    </row>
    <row r="23" spans="2:16" x14ac:dyDescent="0.25">
      <c r="B23" s="4">
        <v>2019</v>
      </c>
      <c r="C23" s="4" t="s">
        <v>59</v>
      </c>
      <c r="D23" s="4" t="s">
        <v>60</v>
      </c>
      <c r="E23" s="4" t="s">
        <v>53</v>
      </c>
      <c r="F23" s="4">
        <v>71</v>
      </c>
      <c r="G23" s="4">
        <v>193</v>
      </c>
      <c r="H23" s="4">
        <v>9</v>
      </c>
      <c r="I23" s="4">
        <v>32</v>
      </c>
      <c r="J23" s="17">
        <v>4.5199999999999996</v>
      </c>
      <c r="K23" s="4">
        <v>14</v>
      </c>
      <c r="L23" s="17">
        <v>36.270000000000003</v>
      </c>
      <c r="M23" s="4">
        <v>118</v>
      </c>
      <c r="N23" s="17">
        <v>6.9</v>
      </c>
      <c r="O23" s="17">
        <v>4.1399999999999997</v>
      </c>
      <c r="P23" s="4">
        <f>(K23*$S$4)+(L23*$S$5)+(M23*$S$6)-(J23*$S$7)-(N23*$S$8)+(H23*$S$9)+(I23*$S$10)+(G23*$S$12)-(O23*$S$13)+(F23*$S$14)</f>
        <v>21.944495202020949</v>
      </c>
    </row>
    <row r="24" spans="2:16" x14ac:dyDescent="0.25">
      <c r="B24" s="4">
        <v>2019</v>
      </c>
      <c r="C24" s="4" t="s">
        <v>353</v>
      </c>
      <c r="D24" s="4" t="s">
        <v>86</v>
      </c>
      <c r="E24" s="4" t="s">
        <v>53</v>
      </c>
      <c r="F24" s="4">
        <v>71</v>
      </c>
      <c r="G24" s="4">
        <v>193</v>
      </c>
      <c r="H24" s="4">
        <v>9.25</v>
      </c>
      <c r="I24" s="4">
        <v>31.5</v>
      </c>
      <c r="J24" s="17">
        <v>4.5199999999999996</v>
      </c>
      <c r="K24" s="4">
        <v>13</v>
      </c>
      <c r="L24" s="17">
        <v>36.270000000000003</v>
      </c>
      <c r="M24" s="17">
        <v>123</v>
      </c>
      <c r="N24" s="17">
        <v>6.9</v>
      </c>
      <c r="O24" s="17">
        <v>4.1399999999999997</v>
      </c>
      <c r="P24" s="4">
        <f>(K24*$S$4)+(L24*$S$5)+(M24*$S$6)-(J24*$S$7)-(N24*$S$8)+(H24*$S$9)+(I24*$S$10)+(G24*$S$12)-(O24*$S$13)+(F24*$S$14)</f>
        <v>21.797302063012431</v>
      </c>
    </row>
    <row r="25" spans="2:16" x14ac:dyDescent="0.25">
      <c r="B25" s="4">
        <v>2019</v>
      </c>
      <c r="C25" s="4" t="s">
        <v>317</v>
      </c>
      <c r="D25" s="4" t="s">
        <v>108</v>
      </c>
      <c r="E25" s="4" t="s">
        <v>53</v>
      </c>
      <c r="F25" s="4">
        <v>71</v>
      </c>
      <c r="G25" s="4">
        <v>190</v>
      </c>
      <c r="H25" s="4">
        <v>8.8800000000000008</v>
      </c>
      <c r="I25" s="4">
        <v>30.13</v>
      </c>
      <c r="J25" s="4">
        <v>4.55</v>
      </c>
      <c r="K25" s="4">
        <v>14</v>
      </c>
      <c r="L25" s="4">
        <v>36.5</v>
      </c>
      <c r="M25" s="4">
        <v>120</v>
      </c>
      <c r="N25" s="17">
        <v>6.9</v>
      </c>
      <c r="O25" s="17">
        <v>4.1399999999999997</v>
      </c>
      <c r="P25" s="4">
        <f>(K25*$S$4)+(L25*$S$5)+(M25*$S$6)-(J25*$S$7)-(N25*$S$8)+(H25*$S$9)+(I25*$S$10)+(G25*$S$12)-(O25*$S$13)+(F25*$S$14)</f>
        <v>21.795216720487119</v>
      </c>
    </row>
    <row r="26" spans="2:16" x14ac:dyDescent="0.25">
      <c r="B26" s="4">
        <v>2019</v>
      </c>
      <c r="C26" s="4" t="s">
        <v>337</v>
      </c>
      <c r="D26" s="4" t="s">
        <v>195</v>
      </c>
      <c r="E26" s="4" t="s">
        <v>53</v>
      </c>
      <c r="F26" s="4">
        <v>71</v>
      </c>
      <c r="G26" s="4">
        <v>209</v>
      </c>
      <c r="H26" s="4">
        <v>9.25</v>
      </c>
      <c r="I26" s="4">
        <v>32.75</v>
      </c>
      <c r="J26" s="4">
        <v>4.6100000000000003</v>
      </c>
      <c r="K26" s="4">
        <v>11</v>
      </c>
      <c r="L26" s="4">
        <v>31</v>
      </c>
      <c r="M26" s="4">
        <v>111</v>
      </c>
      <c r="N26" s="17">
        <v>6.9</v>
      </c>
      <c r="O26" s="17">
        <v>4.1399999999999997</v>
      </c>
      <c r="P26" s="4">
        <f>(K26*$S$4)+(L26*$S$5)+(M26*$S$6)-(J26*$S$7)-(N26*$S$8)+(H26*$S$9)+(I26*$S$10)+(G26*$S$12)-(O26*$S$13)+(F26*$S$14)</f>
        <v>21.196627507769975</v>
      </c>
    </row>
    <row r="27" spans="2:16" x14ac:dyDescent="0.25">
      <c r="B27" s="4">
        <v>2019</v>
      </c>
      <c r="C27" s="4" t="s">
        <v>58</v>
      </c>
      <c r="D27" s="4" t="s">
        <v>32</v>
      </c>
      <c r="E27" s="4" t="s">
        <v>53</v>
      </c>
      <c r="F27" s="4">
        <v>74</v>
      </c>
      <c r="G27" s="4">
        <v>197</v>
      </c>
      <c r="H27" s="4">
        <v>8.6300000000000008</v>
      </c>
      <c r="I27" s="4">
        <v>31.5</v>
      </c>
      <c r="J27" s="17">
        <v>4.5199999999999996</v>
      </c>
      <c r="K27" s="4">
        <v>10</v>
      </c>
      <c r="L27" s="4">
        <v>38.5</v>
      </c>
      <c r="M27" s="4">
        <v>127</v>
      </c>
      <c r="N27" s="4">
        <v>7.06</v>
      </c>
      <c r="O27" s="4">
        <v>4.3099999999999996</v>
      </c>
      <c r="P27" s="4">
        <f>(K27*$S$4)+(L27*$S$5)+(M27*$S$6)-(J27*$S$7)-(N27*$S$8)+(H27*$S$9)+(I27*$S$10)+(G27*$S$12)-(O27*$S$13)+(F27*$S$14)</f>
        <v>21.184226903197128</v>
      </c>
    </row>
    <row r="28" spans="2:16" x14ac:dyDescent="0.25">
      <c r="B28" s="4">
        <v>2019</v>
      </c>
      <c r="C28" s="4" t="s">
        <v>185</v>
      </c>
      <c r="D28" s="4" t="s">
        <v>38</v>
      </c>
      <c r="E28" s="4" t="s">
        <v>53</v>
      </c>
      <c r="F28" s="4">
        <v>71</v>
      </c>
      <c r="G28" s="4">
        <v>193</v>
      </c>
      <c r="H28" s="4">
        <v>8.75</v>
      </c>
      <c r="I28" s="4">
        <v>30.38</v>
      </c>
      <c r="J28" s="17">
        <v>4.5199999999999996</v>
      </c>
      <c r="K28" s="4">
        <v>12</v>
      </c>
      <c r="L28" s="4">
        <v>34</v>
      </c>
      <c r="M28" s="4">
        <v>117</v>
      </c>
      <c r="N28" s="17">
        <v>6.9</v>
      </c>
      <c r="O28" s="17">
        <v>4.1399999999999997</v>
      </c>
      <c r="P28" s="4">
        <f>(K28*$S$4)+(L28*$S$5)+(M28*$S$6)-(J28*$S$7)-(N28*$S$8)+(H28*$S$9)+(I28*$S$10)+(G28*$S$12)-(O28*$S$13)+(F28*$S$14)</f>
        <v>20.990717329635864</v>
      </c>
    </row>
    <row r="29" spans="2:16" x14ac:dyDescent="0.25">
      <c r="B29" s="4">
        <v>2019</v>
      </c>
      <c r="C29" s="4" t="s">
        <v>145</v>
      </c>
      <c r="D29" s="4" t="s">
        <v>115</v>
      </c>
      <c r="E29" s="4" t="s">
        <v>53</v>
      </c>
      <c r="F29" s="4">
        <v>71</v>
      </c>
      <c r="G29" s="4">
        <v>187</v>
      </c>
      <c r="H29" s="4">
        <v>9</v>
      </c>
      <c r="I29" s="4">
        <v>29.13</v>
      </c>
      <c r="J29" s="4">
        <v>4.4800000000000004</v>
      </c>
      <c r="K29" s="4">
        <v>11</v>
      </c>
      <c r="L29" s="4">
        <v>37.5</v>
      </c>
      <c r="M29" s="17">
        <v>123</v>
      </c>
      <c r="N29" s="17">
        <v>6.9</v>
      </c>
      <c r="O29" s="17">
        <v>4.1399999999999997</v>
      </c>
      <c r="P29" s="4">
        <f>(K29*$S$4)+(L29*$S$5)+(M29*$S$6)-(J29*$S$7)-(N29*$S$8)+(H29*$S$9)+(I29*$S$10)+(G29*$S$12)-(O29*$S$13)+(F29*$S$14)</f>
        <v>20.777309284589425</v>
      </c>
    </row>
    <row r="30" spans="2:16" x14ac:dyDescent="0.25">
      <c r="B30">
        <v>2019</v>
      </c>
      <c r="C30" t="s">
        <v>248</v>
      </c>
      <c r="D30" t="s">
        <v>47</v>
      </c>
      <c r="E30" t="s">
        <v>53</v>
      </c>
      <c r="F30">
        <v>73</v>
      </c>
      <c r="G30">
        <v>191</v>
      </c>
      <c r="H30">
        <v>9.5</v>
      </c>
      <c r="I30">
        <v>32.5</v>
      </c>
      <c r="J30">
        <v>4.5999999999999996</v>
      </c>
      <c r="K30">
        <v>9</v>
      </c>
      <c r="L30">
        <v>36</v>
      </c>
      <c r="M30">
        <v>121</v>
      </c>
      <c r="N30">
        <v>6.7</v>
      </c>
      <c r="O30">
        <v>4.1500000000000004</v>
      </c>
      <c r="P30" s="5">
        <f>(K30*$S$4)+(L30*$S$5)+(M30*$S$6)-(J30*$S$7)-(N30*$S$8)+(H30*$S$9)+(I30*$S$10)+(G30*$S$12)-(O30*$S$13)+(F30*$S$14)</f>
        <v>20.336680764190628</v>
      </c>
    </row>
    <row r="31" spans="2:16" x14ac:dyDescent="0.25">
      <c r="B31">
        <v>2019</v>
      </c>
      <c r="C31" t="s">
        <v>236</v>
      </c>
      <c r="D31" t="s">
        <v>224</v>
      </c>
      <c r="E31" t="s">
        <v>53</v>
      </c>
      <c r="F31">
        <v>71</v>
      </c>
      <c r="G31">
        <v>190</v>
      </c>
      <c r="H31">
        <v>9</v>
      </c>
      <c r="I31">
        <v>31.75</v>
      </c>
      <c r="J31">
        <v>4.68</v>
      </c>
      <c r="K31">
        <v>9</v>
      </c>
      <c r="L31">
        <v>34.5</v>
      </c>
      <c r="M31">
        <v>123</v>
      </c>
      <c r="N31">
        <v>6.95</v>
      </c>
      <c r="O31">
        <v>4.08</v>
      </c>
      <c r="P31" s="5">
        <f>(K31*$S$4)+(L31*$S$5)+(M31*$S$6)-(J31*$S$7)-(N31*$S$8)+(H31*$S$9)+(I31*$S$10)+(G31*$S$12)-(O31*$S$13)+(F31*$S$14)</f>
        <v>20.12233990814924</v>
      </c>
    </row>
    <row r="32" spans="2:16" x14ac:dyDescent="0.25">
      <c r="B32" s="4">
        <v>2019</v>
      </c>
      <c r="C32" s="4" t="s">
        <v>309</v>
      </c>
      <c r="D32" s="4" t="s">
        <v>108</v>
      </c>
      <c r="E32" s="4" t="s">
        <v>53</v>
      </c>
      <c r="F32" s="4">
        <v>73</v>
      </c>
      <c r="G32" s="4">
        <v>186</v>
      </c>
      <c r="H32" s="4">
        <v>9.6300000000000008</v>
      </c>
      <c r="I32" s="4">
        <v>32.880000000000003</v>
      </c>
      <c r="J32" s="4">
        <v>4.49</v>
      </c>
      <c r="K32" s="4">
        <v>6</v>
      </c>
      <c r="L32" s="4">
        <v>37</v>
      </c>
      <c r="M32" s="4">
        <v>125</v>
      </c>
      <c r="N32" s="17">
        <v>6.9</v>
      </c>
      <c r="O32" s="17">
        <v>4.1399999999999997</v>
      </c>
      <c r="P32" s="4">
        <f>(K32*$S$4)+(L32*$S$5)+(M32*$S$6)-(J32*$S$7)-(N32*$S$8)+(H32*$S$9)+(I32*$S$10)+(G32*$S$12)-(O32*$S$13)+(F32*$S$14)</f>
        <v>19.263251652554121</v>
      </c>
    </row>
    <row r="33" spans="2:16" x14ac:dyDescent="0.25">
      <c r="B33">
        <v>2019</v>
      </c>
      <c r="C33" t="s">
        <v>133</v>
      </c>
      <c r="D33" t="s">
        <v>35</v>
      </c>
      <c r="E33" t="s">
        <v>53</v>
      </c>
      <c r="F33">
        <v>69</v>
      </c>
      <c r="G33">
        <v>169</v>
      </c>
      <c r="H33">
        <v>8.6300000000000008</v>
      </c>
      <c r="I33">
        <v>30.5</v>
      </c>
      <c r="J33">
        <v>4.5199999999999996</v>
      </c>
      <c r="K33">
        <v>8</v>
      </c>
      <c r="L33">
        <v>39</v>
      </c>
      <c r="M33">
        <v>122</v>
      </c>
      <c r="N33">
        <v>6.96</v>
      </c>
      <c r="O33">
        <v>4.25</v>
      </c>
      <c r="P33" s="5">
        <f>(K33*$S$4)+(L33*$S$5)+(M33*$S$6)-(J33*$S$7)-(N33*$S$8)+(H33*$S$9)+(I33*$S$10)+(G33*$S$12)-(O33*$S$13)+(F33*$S$14)</f>
        <v>18.863775798866907</v>
      </c>
    </row>
    <row r="34" spans="2:16" x14ac:dyDescent="0.25">
      <c r="B34" s="4">
        <v>2019</v>
      </c>
      <c r="C34" s="4" t="s">
        <v>389</v>
      </c>
      <c r="D34" s="4" t="s">
        <v>155</v>
      </c>
      <c r="E34" s="4" t="s">
        <v>18</v>
      </c>
      <c r="F34" s="4">
        <v>71</v>
      </c>
      <c r="G34" s="4">
        <v>213</v>
      </c>
      <c r="H34" s="4">
        <v>9.5</v>
      </c>
      <c r="I34" s="4">
        <v>31</v>
      </c>
      <c r="J34" s="17">
        <v>4.5199999999999996</v>
      </c>
      <c r="K34" s="4">
        <v>22</v>
      </c>
      <c r="L34" s="4">
        <v>34.5</v>
      </c>
      <c r="M34" s="4">
        <v>118</v>
      </c>
      <c r="N34" s="17">
        <v>7.02</v>
      </c>
      <c r="O34" s="17">
        <v>4.22</v>
      </c>
      <c r="P34" s="4">
        <f>(K34*$S$4)+(L34*$S$5)+(M34*$S$6)-(J34*$S$7)-(N34*$S$8)+(H34*$S$9)+(I34*$S$10)+(G34*$S$12)-(O34*$S$13)+(F34*$S$14)</f>
        <v>25.587329344142702</v>
      </c>
    </row>
    <row r="35" spans="2:16" x14ac:dyDescent="0.25">
      <c r="B35">
        <v>2019</v>
      </c>
      <c r="C35" t="s">
        <v>233</v>
      </c>
      <c r="D35" t="s">
        <v>35</v>
      </c>
      <c r="E35" t="s">
        <v>18</v>
      </c>
      <c r="F35">
        <v>73</v>
      </c>
      <c r="G35">
        <v>207</v>
      </c>
      <c r="H35">
        <v>9</v>
      </c>
      <c r="I35">
        <v>31.25</v>
      </c>
      <c r="J35">
        <v>4.41</v>
      </c>
      <c r="K35">
        <v>20</v>
      </c>
      <c r="L35">
        <v>36.5</v>
      </c>
      <c r="M35">
        <v>123</v>
      </c>
      <c r="N35">
        <v>6.91</v>
      </c>
      <c r="O35">
        <v>4.12</v>
      </c>
      <c r="P35" s="5">
        <f>(K35*$S$4)+(L35*$S$5)+(M35*$S$6)-(J35*$S$7)-(N35*$S$8)+(H35*$S$9)+(I35*$S$10)+(G35*$S$12)-(O35*$S$13)+(F35*$S$14)</f>
        <v>24.904220181733113</v>
      </c>
    </row>
    <row r="36" spans="2:16" x14ac:dyDescent="0.25">
      <c r="B36">
        <v>2019</v>
      </c>
      <c r="C36" t="s">
        <v>396</v>
      </c>
      <c r="D36" t="s">
        <v>99</v>
      </c>
      <c r="E36" t="s">
        <v>18</v>
      </c>
      <c r="F36">
        <v>71</v>
      </c>
      <c r="G36">
        <v>205</v>
      </c>
      <c r="H36">
        <v>9.1300000000000008</v>
      </c>
      <c r="I36">
        <v>31.63</v>
      </c>
      <c r="J36">
        <v>4.29</v>
      </c>
      <c r="K36">
        <v>19</v>
      </c>
      <c r="L36">
        <v>34.5</v>
      </c>
      <c r="M36">
        <v>122</v>
      </c>
      <c r="N36">
        <v>7</v>
      </c>
      <c r="O36">
        <v>4.1500000000000004</v>
      </c>
      <c r="P36" s="5">
        <f>(K36*$S$4)+(L36*$S$5)+(M36*$S$6)-(J36*$S$7)-(N36*$S$8)+(H36*$S$9)+(I36*$S$10)+(G36*$S$12)-(O36*$S$13)+(F36*$S$14)</f>
        <v>24.301954127993731</v>
      </c>
    </row>
    <row r="37" spans="2:16" x14ac:dyDescent="0.25">
      <c r="B37" s="4">
        <v>2019</v>
      </c>
      <c r="C37" s="4" t="s">
        <v>166</v>
      </c>
      <c r="D37" s="4" t="s">
        <v>81</v>
      </c>
      <c r="E37" s="4" t="s">
        <v>18</v>
      </c>
      <c r="F37" s="4">
        <v>70</v>
      </c>
      <c r="G37" s="4">
        <v>204</v>
      </c>
      <c r="H37" s="4">
        <v>9.1300000000000008</v>
      </c>
      <c r="I37" s="4">
        <v>29.25</v>
      </c>
      <c r="J37" s="4">
        <v>4.8099999999999996</v>
      </c>
      <c r="K37" s="4">
        <v>20</v>
      </c>
      <c r="L37" s="4">
        <v>33.5</v>
      </c>
      <c r="M37" s="4">
        <v>119</v>
      </c>
      <c r="N37" s="17">
        <v>7.02</v>
      </c>
      <c r="O37" s="17">
        <v>4.22</v>
      </c>
      <c r="P37" s="4">
        <f>(K37*$S$4)+(L37*$S$5)+(M37*$S$6)-(J37*$S$7)-(N37*$S$8)+(H37*$S$9)+(I37*$S$10)+(G37*$S$12)-(O37*$S$13)+(F37*$S$14)</f>
        <v>24.280276406857897</v>
      </c>
    </row>
    <row r="38" spans="2:16" x14ac:dyDescent="0.25">
      <c r="B38" s="4">
        <v>2019</v>
      </c>
      <c r="C38" s="4" t="s">
        <v>372</v>
      </c>
      <c r="D38" s="4" t="s">
        <v>177</v>
      </c>
      <c r="E38" s="4" t="s">
        <v>18</v>
      </c>
      <c r="F38" s="4">
        <v>74</v>
      </c>
      <c r="G38" s="4">
        <v>198</v>
      </c>
      <c r="H38" s="4">
        <v>9.75</v>
      </c>
      <c r="I38" s="4">
        <v>33.130000000000003</v>
      </c>
      <c r="J38" s="17">
        <v>4.5199999999999996</v>
      </c>
      <c r="K38" s="4">
        <v>16</v>
      </c>
      <c r="L38" s="4">
        <v>42</v>
      </c>
      <c r="M38" s="4">
        <v>136</v>
      </c>
      <c r="N38" s="4">
        <v>6.63</v>
      </c>
      <c r="O38" s="4">
        <v>4.01</v>
      </c>
      <c r="P38" s="4">
        <f>(K38*$S$4)+(L38*$S$5)+(M38*$S$6)-(J38*$S$7)-(N38*$S$8)+(H38*$S$9)+(I38*$S$10)+(G38*$S$12)-(O38*$S$13)+(F38*$S$14)</f>
        <v>24.119584390187942</v>
      </c>
    </row>
    <row r="39" spans="2:16" x14ac:dyDescent="0.25">
      <c r="B39" s="4">
        <v>2019</v>
      </c>
      <c r="C39" s="4" t="s">
        <v>385</v>
      </c>
      <c r="D39" s="4" t="s">
        <v>32</v>
      </c>
      <c r="E39" s="4" t="s">
        <v>18</v>
      </c>
      <c r="F39" s="4">
        <v>71</v>
      </c>
      <c r="G39" s="4">
        <v>208</v>
      </c>
      <c r="H39" s="4">
        <v>9.1300000000000008</v>
      </c>
      <c r="I39" s="4">
        <v>31.38</v>
      </c>
      <c r="J39" s="4">
        <v>4.3899999999999997</v>
      </c>
      <c r="K39" s="4">
        <v>19</v>
      </c>
      <c r="L39" s="4">
        <v>33.5</v>
      </c>
      <c r="M39" s="4">
        <v>113</v>
      </c>
      <c r="N39" s="17">
        <v>7.02</v>
      </c>
      <c r="O39" s="17">
        <v>4.22</v>
      </c>
      <c r="P39" s="4">
        <f>(K39*$S$4)+(L39*$S$5)+(M39*$S$6)-(J39*$S$7)-(N39*$S$8)+(H39*$S$9)+(I39*$S$10)+(G39*$S$12)-(O39*$S$13)+(F39*$S$14)</f>
        <v>24.036480008108182</v>
      </c>
    </row>
    <row r="40" spans="2:16" x14ac:dyDescent="0.25">
      <c r="B40" s="4">
        <v>2019</v>
      </c>
      <c r="C40" s="4" t="s">
        <v>392</v>
      </c>
      <c r="D40" s="4" t="s">
        <v>28</v>
      </c>
      <c r="E40" s="4" t="s">
        <v>18</v>
      </c>
      <c r="F40" s="4">
        <v>72</v>
      </c>
      <c r="G40" s="4">
        <v>199</v>
      </c>
      <c r="H40" s="4">
        <v>9.75</v>
      </c>
      <c r="I40" s="4">
        <v>33.380000000000003</v>
      </c>
      <c r="J40" s="17">
        <v>4.5199999999999996</v>
      </c>
      <c r="K40" s="4">
        <v>18</v>
      </c>
      <c r="L40" s="4">
        <v>36</v>
      </c>
      <c r="M40" s="4">
        <v>127</v>
      </c>
      <c r="N40" s="17">
        <v>7.02</v>
      </c>
      <c r="O40" s="17">
        <v>4.22</v>
      </c>
      <c r="P40" s="4">
        <f>(K40*$S$4)+(L40*$S$5)+(M40*$S$6)-(J40*$S$7)-(N40*$S$8)+(H40*$S$9)+(I40*$S$10)+(G40*$S$12)-(O40*$S$13)+(F40*$S$14)</f>
        <v>24.035645436041651</v>
      </c>
    </row>
    <row r="41" spans="2:16" x14ac:dyDescent="0.25">
      <c r="B41">
        <v>2019</v>
      </c>
      <c r="C41" t="s">
        <v>397</v>
      </c>
      <c r="D41" t="s">
        <v>398</v>
      </c>
      <c r="E41" t="s">
        <v>18</v>
      </c>
      <c r="F41">
        <v>74</v>
      </c>
      <c r="G41">
        <v>212</v>
      </c>
      <c r="H41">
        <v>9.5</v>
      </c>
      <c r="I41">
        <v>32.75</v>
      </c>
      <c r="J41">
        <v>4.63</v>
      </c>
      <c r="K41">
        <v>17</v>
      </c>
      <c r="L41">
        <v>33.5</v>
      </c>
      <c r="M41">
        <v>121</v>
      </c>
      <c r="N41">
        <v>7.07</v>
      </c>
      <c r="O41">
        <v>4.37</v>
      </c>
      <c r="P41" s="5">
        <f>(K41*$S$4)+(L41*$S$5)+(M41*$S$6)-(J41*$S$7)-(N41*$S$8)+(H41*$S$9)+(I41*$S$10)+(G41*$S$12)-(O41*$S$13)+(F41*$S$14)</f>
        <v>23.917839903293498</v>
      </c>
    </row>
    <row r="42" spans="2:16" x14ac:dyDescent="0.25">
      <c r="B42">
        <v>2019</v>
      </c>
      <c r="C42" t="s">
        <v>201</v>
      </c>
      <c r="D42" t="s">
        <v>202</v>
      </c>
      <c r="E42" t="s">
        <v>18</v>
      </c>
      <c r="F42">
        <v>71</v>
      </c>
      <c r="G42">
        <v>210</v>
      </c>
      <c r="H42">
        <v>9.25</v>
      </c>
      <c r="I42">
        <v>30.88</v>
      </c>
      <c r="J42">
        <v>4.4800000000000004</v>
      </c>
      <c r="K42">
        <v>17</v>
      </c>
      <c r="L42">
        <v>36</v>
      </c>
      <c r="M42">
        <v>117</v>
      </c>
      <c r="N42">
        <v>7.03</v>
      </c>
      <c r="O42">
        <v>4.2</v>
      </c>
      <c r="P42" s="5">
        <f>(K42*$S$4)+(L42*$S$5)+(M42*$S$6)-(J42*$S$7)-(N42*$S$8)+(H42*$S$9)+(I42*$S$10)+(G42*$S$12)-(O42*$S$13)+(F42*$S$14)</f>
        <v>23.763963001909694</v>
      </c>
    </row>
    <row r="43" spans="2:16" x14ac:dyDescent="0.25">
      <c r="B43" s="4">
        <v>2019</v>
      </c>
      <c r="C43" s="4" t="s">
        <v>338</v>
      </c>
      <c r="D43" s="4" t="s">
        <v>108</v>
      </c>
      <c r="E43" s="4" t="s">
        <v>18</v>
      </c>
      <c r="F43" s="4">
        <v>72</v>
      </c>
      <c r="G43" s="4">
        <v>208</v>
      </c>
      <c r="H43" s="4">
        <v>9</v>
      </c>
      <c r="I43" s="4">
        <v>30.75</v>
      </c>
      <c r="J43" s="17">
        <v>4.5199999999999996</v>
      </c>
      <c r="K43" s="4">
        <v>17</v>
      </c>
      <c r="L43" s="4">
        <v>35</v>
      </c>
      <c r="M43" s="4">
        <v>115</v>
      </c>
      <c r="N43" s="17">
        <v>7.02</v>
      </c>
      <c r="O43" s="17">
        <v>4.22</v>
      </c>
      <c r="P43" s="4">
        <f>(K43*$S$4)+(L43*$S$5)+(M43*$S$6)-(J43*$S$7)-(N43*$S$8)+(H43*$S$9)+(I43*$S$10)+(G43*$S$12)-(O43*$S$13)+(F43*$S$14)</f>
        <v>23.486203028121086</v>
      </c>
    </row>
    <row r="44" spans="2:16" x14ac:dyDescent="0.25">
      <c r="B44" s="4">
        <v>2019</v>
      </c>
      <c r="C44" s="4" t="s">
        <v>22</v>
      </c>
      <c r="D44" s="4" t="s">
        <v>23</v>
      </c>
      <c r="E44" s="4" t="s">
        <v>18</v>
      </c>
      <c r="F44" s="4">
        <v>72</v>
      </c>
      <c r="G44" s="4">
        <v>206</v>
      </c>
      <c r="H44" s="4">
        <v>9</v>
      </c>
      <c r="I44" s="4">
        <v>31</v>
      </c>
      <c r="J44" s="17">
        <v>4.5199999999999996</v>
      </c>
      <c r="K44" s="4">
        <v>16</v>
      </c>
      <c r="L44" s="17">
        <v>36.270000000000003</v>
      </c>
      <c r="M44" s="17">
        <v>123</v>
      </c>
      <c r="N44" s="17">
        <v>7.02</v>
      </c>
      <c r="O44" s="17">
        <v>4.22</v>
      </c>
      <c r="P44" s="4">
        <f>(K44*$S$4)+(L44*$S$5)+(M44*$S$6)-(J44*$S$7)-(N44*$S$8)+(H44*$S$9)+(I44*$S$10)+(G44*$S$12)-(O44*$S$13)+(F44*$S$14)</f>
        <v>23.430996126271115</v>
      </c>
    </row>
    <row r="45" spans="2:16" x14ac:dyDescent="0.25">
      <c r="B45" s="4">
        <v>2019</v>
      </c>
      <c r="C45" s="4" t="s">
        <v>342</v>
      </c>
      <c r="D45" s="4" t="s">
        <v>252</v>
      </c>
      <c r="E45" s="4" t="s">
        <v>18</v>
      </c>
      <c r="F45" s="4">
        <v>72</v>
      </c>
      <c r="G45" s="4">
        <v>196</v>
      </c>
      <c r="H45" s="4">
        <v>9.3800000000000008</v>
      </c>
      <c r="I45" s="4">
        <v>31.75</v>
      </c>
      <c r="J45" s="4">
        <v>4.4400000000000004</v>
      </c>
      <c r="K45" s="4">
        <v>16</v>
      </c>
      <c r="L45" s="4">
        <v>39</v>
      </c>
      <c r="M45" s="4">
        <v>130</v>
      </c>
      <c r="N45" s="17">
        <v>7.02</v>
      </c>
      <c r="O45" s="17">
        <v>4.1399999999999997</v>
      </c>
      <c r="P45" s="4">
        <f>(K45*$S$4)+(L45*$S$5)+(M45*$S$6)-(J45*$S$7)-(N45*$S$8)+(H45*$S$9)+(I45*$S$10)+(G45*$S$12)-(O45*$S$13)+(F45*$S$14)</f>
        <v>23.423174317826842</v>
      </c>
    </row>
    <row r="46" spans="2:16" x14ac:dyDescent="0.25">
      <c r="B46" s="4">
        <v>2019</v>
      </c>
      <c r="C46" s="4" t="s">
        <v>179</v>
      </c>
      <c r="D46" s="4" t="s">
        <v>32</v>
      </c>
      <c r="E46" s="4" t="s">
        <v>18</v>
      </c>
      <c r="F46" s="4">
        <v>70</v>
      </c>
      <c r="G46" s="4">
        <v>205</v>
      </c>
      <c r="H46" s="4">
        <v>9.3800000000000008</v>
      </c>
      <c r="I46" s="4">
        <v>30.88</v>
      </c>
      <c r="J46" s="17">
        <v>4.5199999999999996</v>
      </c>
      <c r="K46" s="4">
        <v>16</v>
      </c>
      <c r="L46" s="17">
        <v>36.270000000000003</v>
      </c>
      <c r="M46" s="17">
        <v>123</v>
      </c>
      <c r="N46" s="17">
        <v>7.02</v>
      </c>
      <c r="O46" s="17">
        <v>4.22</v>
      </c>
      <c r="P46" s="4">
        <f>(K46*$S$4)+(L46*$S$5)+(M46*$S$6)-(J46*$S$7)-(N46*$S$8)+(H46*$S$9)+(I46*$S$10)+(G46*$S$12)-(O46*$S$13)+(F46*$S$14)</f>
        <v>23.411837867239402</v>
      </c>
    </row>
    <row r="47" spans="2:16" x14ac:dyDescent="0.25">
      <c r="B47">
        <v>2019</v>
      </c>
      <c r="C47" t="s">
        <v>200</v>
      </c>
      <c r="D47" t="s">
        <v>94</v>
      </c>
      <c r="E47" t="s">
        <v>18</v>
      </c>
      <c r="F47">
        <v>72</v>
      </c>
      <c r="G47">
        <v>209</v>
      </c>
      <c r="H47">
        <v>8.8800000000000008</v>
      </c>
      <c r="I47">
        <v>30.5</v>
      </c>
      <c r="J47">
        <v>4.63</v>
      </c>
      <c r="K47">
        <v>17</v>
      </c>
      <c r="L47">
        <v>34.5</v>
      </c>
      <c r="M47">
        <v>114</v>
      </c>
      <c r="N47">
        <v>7.45</v>
      </c>
      <c r="O47">
        <v>4.3</v>
      </c>
      <c r="P47" s="5">
        <f>(K47*$S$4)+(L47*$S$5)+(M47*$S$6)-(J47*$S$7)-(N47*$S$8)+(H47*$S$9)+(I47*$S$10)+(G47*$S$12)-(O47*$S$13)+(F47*$S$14)</f>
        <v>23.347899314163175</v>
      </c>
    </row>
    <row r="48" spans="2:16" x14ac:dyDescent="0.25">
      <c r="B48">
        <v>2019</v>
      </c>
      <c r="C48" t="s">
        <v>41</v>
      </c>
      <c r="D48" t="s">
        <v>42</v>
      </c>
      <c r="E48" t="s">
        <v>18</v>
      </c>
      <c r="F48">
        <v>69</v>
      </c>
      <c r="G48">
        <v>199</v>
      </c>
      <c r="H48">
        <v>9.5</v>
      </c>
      <c r="I48">
        <v>31.75</v>
      </c>
      <c r="J48">
        <v>4.51</v>
      </c>
      <c r="K48">
        <v>18</v>
      </c>
      <c r="L48">
        <v>32.5</v>
      </c>
      <c r="M48">
        <v>115</v>
      </c>
      <c r="N48">
        <v>7.21</v>
      </c>
      <c r="O48">
        <v>4.1900000000000004</v>
      </c>
      <c r="P48" s="5">
        <f>(K48*$S$4)+(L48*$S$5)+(M48*$S$6)-(J48*$S$7)-(N48*$S$8)+(H48*$S$9)+(I48*$S$10)+(G48*$S$12)-(O48*$S$13)+(F48*$S$14)</f>
        <v>23.23296013727904</v>
      </c>
    </row>
    <row r="49" spans="2:16" x14ac:dyDescent="0.25">
      <c r="B49" s="4">
        <v>2019</v>
      </c>
      <c r="C49" s="4" t="s">
        <v>16</v>
      </c>
      <c r="D49" s="4" t="s">
        <v>17</v>
      </c>
      <c r="E49" s="4" t="s">
        <v>18</v>
      </c>
      <c r="F49" s="4">
        <v>71</v>
      </c>
      <c r="G49" s="4">
        <v>205</v>
      </c>
      <c r="H49" s="4">
        <v>9.6300000000000008</v>
      </c>
      <c r="I49" s="4">
        <v>31.38</v>
      </c>
      <c r="J49" s="4">
        <v>4.45</v>
      </c>
      <c r="K49" s="4">
        <v>16</v>
      </c>
      <c r="L49" s="17">
        <v>36.270000000000003</v>
      </c>
      <c r="M49" s="4">
        <v>116</v>
      </c>
      <c r="N49" s="17">
        <v>7.02</v>
      </c>
      <c r="O49" s="17">
        <v>4.22</v>
      </c>
      <c r="P49" s="4">
        <f>(K49*$S$4)+(L49*$S$5)+(M49*$S$6)-(J49*$S$7)-(N49*$S$8)+(H49*$S$9)+(I49*$S$10)+(G49*$S$12)-(O49*$S$13)+(F49*$S$14)</f>
        <v>23.202922462382315</v>
      </c>
    </row>
    <row r="50" spans="2:16" x14ac:dyDescent="0.25">
      <c r="B50">
        <v>2019</v>
      </c>
      <c r="C50" t="s">
        <v>253</v>
      </c>
      <c r="D50" t="s">
        <v>184</v>
      </c>
      <c r="E50" t="s">
        <v>18</v>
      </c>
      <c r="F50">
        <v>71</v>
      </c>
      <c r="G50">
        <v>210</v>
      </c>
      <c r="H50">
        <v>9.1300000000000008</v>
      </c>
      <c r="I50">
        <v>30.13</v>
      </c>
      <c r="J50">
        <v>4.4800000000000004</v>
      </c>
      <c r="K50">
        <v>14</v>
      </c>
      <c r="L50">
        <v>37</v>
      </c>
      <c r="M50">
        <v>123</v>
      </c>
      <c r="N50">
        <v>6.81</v>
      </c>
      <c r="O50">
        <v>4.0999999999999996</v>
      </c>
      <c r="P50" s="5">
        <f>(K50*$S$4)+(L50*$S$5)+(M50*$S$6)-(J50*$S$7)-(N50*$S$8)+(H50*$S$9)+(I50*$S$10)+(G50*$S$12)-(O50*$S$13)+(F50*$S$14)</f>
        <v>23.041837653369043</v>
      </c>
    </row>
    <row r="51" spans="2:16" x14ac:dyDescent="0.25">
      <c r="B51" s="4">
        <v>2019</v>
      </c>
      <c r="C51" s="4" t="s">
        <v>373</v>
      </c>
      <c r="D51" s="4" t="s">
        <v>113</v>
      </c>
      <c r="E51" s="4" t="s">
        <v>18</v>
      </c>
      <c r="F51" s="4">
        <v>73</v>
      </c>
      <c r="G51" s="4">
        <v>195</v>
      </c>
      <c r="H51" s="4">
        <v>9.8800000000000008</v>
      </c>
      <c r="I51" s="4">
        <v>32.130000000000003</v>
      </c>
      <c r="J51" s="17">
        <v>4.5199999999999996</v>
      </c>
      <c r="K51" s="4">
        <v>16</v>
      </c>
      <c r="L51" s="17">
        <v>36.270000000000003</v>
      </c>
      <c r="M51" s="17">
        <v>123</v>
      </c>
      <c r="N51" s="17">
        <v>7.02</v>
      </c>
      <c r="O51" s="17">
        <v>4.22</v>
      </c>
      <c r="P51" s="4">
        <f>(K51*$S$4)+(L51*$S$5)+(M51*$S$6)-(J51*$S$7)-(N51*$S$8)+(H51*$S$9)+(I51*$S$10)+(G51*$S$12)-(O51*$S$13)+(F51*$S$14)</f>
        <v>22.985304578111233</v>
      </c>
    </row>
    <row r="52" spans="2:16" x14ac:dyDescent="0.25">
      <c r="B52" s="4">
        <v>2019</v>
      </c>
      <c r="C52" s="4" t="s">
        <v>280</v>
      </c>
      <c r="D52" s="4" t="s">
        <v>252</v>
      </c>
      <c r="E52" s="4" t="s">
        <v>18</v>
      </c>
      <c r="F52" s="4">
        <v>70</v>
      </c>
      <c r="G52" s="4">
        <v>191</v>
      </c>
      <c r="H52" s="4">
        <v>8.75</v>
      </c>
      <c r="I52" s="4">
        <v>29.63</v>
      </c>
      <c r="J52" s="4">
        <v>4.6900000000000004</v>
      </c>
      <c r="K52" s="4">
        <v>18</v>
      </c>
      <c r="L52" s="4">
        <v>33</v>
      </c>
      <c r="M52" s="4">
        <v>121</v>
      </c>
      <c r="N52" s="17">
        <v>7.02</v>
      </c>
      <c r="O52" s="17">
        <v>4.22</v>
      </c>
      <c r="P52" s="4">
        <f>(K52*$S$4)+(L52*$S$5)+(M52*$S$6)-(J52*$S$7)-(N52*$S$8)+(H52*$S$9)+(I52*$S$10)+(G52*$S$12)-(O52*$S$13)+(F52*$S$14)</f>
        <v>22.93994407004174</v>
      </c>
    </row>
    <row r="53" spans="2:16" x14ac:dyDescent="0.25">
      <c r="B53" s="4">
        <v>2019</v>
      </c>
      <c r="C53" s="4" t="s">
        <v>226</v>
      </c>
      <c r="D53" s="4" t="s">
        <v>52</v>
      </c>
      <c r="E53" s="4" t="s">
        <v>18</v>
      </c>
      <c r="F53" s="4">
        <v>73</v>
      </c>
      <c r="G53" s="4">
        <v>206</v>
      </c>
      <c r="H53" s="4">
        <v>8.6300000000000008</v>
      </c>
      <c r="I53" s="4">
        <v>31.63</v>
      </c>
      <c r="J53" s="4">
        <v>4.4800000000000004</v>
      </c>
      <c r="K53" s="4">
        <v>14</v>
      </c>
      <c r="L53" s="17">
        <v>36.270000000000003</v>
      </c>
      <c r="M53" s="4">
        <v>125</v>
      </c>
      <c r="N53" s="17">
        <v>7.02</v>
      </c>
      <c r="O53" s="17">
        <v>4.22</v>
      </c>
      <c r="P53" s="4">
        <f>(K53*$S$4)+(L53*$S$5)+(M53*$S$6)-(J53*$S$7)-(N53*$S$8)+(H53*$S$9)+(I53*$S$10)+(G53*$S$12)-(O53*$S$13)+(F53*$S$14)</f>
        <v>22.812273007914911</v>
      </c>
    </row>
    <row r="54" spans="2:16" x14ac:dyDescent="0.25">
      <c r="B54" s="4">
        <v>2019</v>
      </c>
      <c r="C54" s="4" t="s">
        <v>143</v>
      </c>
      <c r="D54" s="4" t="s">
        <v>144</v>
      </c>
      <c r="E54" s="4" t="s">
        <v>18</v>
      </c>
      <c r="F54" s="4">
        <v>73</v>
      </c>
      <c r="G54" s="4">
        <v>205</v>
      </c>
      <c r="H54" s="4">
        <v>9.25</v>
      </c>
      <c r="I54" s="4">
        <v>31.5</v>
      </c>
      <c r="J54" s="17">
        <v>4.5199999999999996</v>
      </c>
      <c r="K54" s="4">
        <v>16</v>
      </c>
      <c r="L54" s="4">
        <v>31.5</v>
      </c>
      <c r="M54" s="4">
        <v>115</v>
      </c>
      <c r="N54" s="17">
        <v>7.02</v>
      </c>
      <c r="O54" s="17">
        <v>4.22</v>
      </c>
      <c r="P54" s="4">
        <f>(K54*$S$4)+(L54*$S$5)+(M54*$S$6)-(J54*$S$7)-(N54*$S$8)+(H54*$S$9)+(I54*$S$10)+(G54*$S$12)-(O54*$S$13)+(F54*$S$14)</f>
        <v>22.806053803794729</v>
      </c>
    </row>
    <row r="55" spans="2:16" x14ac:dyDescent="0.25">
      <c r="B55" s="4">
        <v>2019</v>
      </c>
      <c r="C55" s="4" t="s">
        <v>82</v>
      </c>
      <c r="D55" s="4" t="s">
        <v>71</v>
      </c>
      <c r="E55" s="4" t="s">
        <v>18</v>
      </c>
      <c r="F55" s="4">
        <v>73</v>
      </c>
      <c r="G55" s="4">
        <v>195</v>
      </c>
      <c r="H55" s="4">
        <v>8.25</v>
      </c>
      <c r="I55" s="4">
        <v>30.75</v>
      </c>
      <c r="J55" s="4">
        <v>4.4800000000000004</v>
      </c>
      <c r="K55" s="4">
        <v>16</v>
      </c>
      <c r="L55" s="4">
        <v>35</v>
      </c>
      <c r="M55" s="4">
        <v>125</v>
      </c>
      <c r="N55" s="17">
        <v>7.02</v>
      </c>
      <c r="O55" s="17">
        <v>4.22</v>
      </c>
      <c r="P55" s="4">
        <f>(K55*$S$4)+(L55*$S$5)+(M55*$S$6)-(J55*$S$7)-(N55*$S$8)+(H55*$S$9)+(I55*$S$10)+(G55*$S$12)-(O55*$S$13)+(F55*$S$14)</f>
        <v>22.758531433799789</v>
      </c>
    </row>
    <row r="56" spans="2:16" x14ac:dyDescent="0.25">
      <c r="B56" s="4">
        <v>2019</v>
      </c>
      <c r="C56" s="4" t="s">
        <v>75</v>
      </c>
      <c r="D56" s="4" t="s">
        <v>76</v>
      </c>
      <c r="E56" s="4" t="s">
        <v>18</v>
      </c>
      <c r="F56" s="4">
        <v>72</v>
      </c>
      <c r="G56" s="4">
        <v>201</v>
      </c>
      <c r="H56" s="4">
        <v>9.6300000000000008</v>
      </c>
      <c r="I56" s="4">
        <v>31.75</v>
      </c>
      <c r="J56" s="4">
        <v>4.67</v>
      </c>
      <c r="K56" s="4">
        <v>16</v>
      </c>
      <c r="L56" s="4">
        <v>29.5</v>
      </c>
      <c r="M56" s="4">
        <v>120</v>
      </c>
      <c r="N56" s="4">
        <v>7.09</v>
      </c>
      <c r="O56" s="4">
        <v>4.33</v>
      </c>
      <c r="P56" s="4">
        <f>(K56*$S$4)+(L56*$S$5)+(M56*$S$6)-(J56*$S$7)-(N56*$S$8)+(H56*$S$9)+(I56*$S$10)+(G56*$S$12)-(O56*$S$13)+(F56*$S$14)</f>
        <v>22.663797495738532</v>
      </c>
    </row>
    <row r="57" spans="2:16" x14ac:dyDescent="0.25">
      <c r="B57" s="4">
        <v>2019</v>
      </c>
      <c r="C57" s="4" t="s">
        <v>306</v>
      </c>
      <c r="D57" s="4" t="s">
        <v>17</v>
      </c>
      <c r="E57" s="4" t="s">
        <v>18</v>
      </c>
      <c r="F57" s="4">
        <v>73</v>
      </c>
      <c r="G57" s="4">
        <v>212</v>
      </c>
      <c r="H57" s="4">
        <v>9.6300000000000008</v>
      </c>
      <c r="I57" s="4">
        <v>31.63</v>
      </c>
      <c r="J57" s="4">
        <v>4.7699999999999996</v>
      </c>
      <c r="K57" s="4">
        <v>12</v>
      </c>
      <c r="L57" s="4">
        <v>36</v>
      </c>
      <c r="M57" s="17">
        <v>123</v>
      </c>
      <c r="N57" s="17">
        <v>7.02</v>
      </c>
      <c r="O57" s="4">
        <v>4.46</v>
      </c>
      <c r="P57" s="4">
        <f>(K57*$S$4)+(L57*$S$5)+(M57*$S$6)-(J57*$S$7)-(N57*$S$8)+(H57*$S$9)+(I57*$S$10)+(G57*$S$12)-(O57*$S$13)+(F57*$S$14)</f>
        <v>22.428062677283805</v>
      </c>
    </row>
    <row r="58" spans="2:16" x14ac:dyDescent="0.25">
      <c r="B58">
        <v>2019</v>
      </c>
      <c r="C58" t="s">
        <v>163</v>
      </c>
      <c r="D58" t="s">
        <v>35</v>
      </c>
      <c r="E58" t="s">
        <v>18</v>
      </c>
      <c r="F58">
        <v>71</v>
      </c>
      <c r="G58">
        <v>190</v>
      </c>
      <c r="H58">
        <v>9.5</v>
      </c>
      <c r="I58">
        <v>31.25</v>
      </c>
      <c r="J58">
        <v>4.6399999999999997</v>
      </c>
      <c r="K58">
        <v>16</v>
      </c>
      <c r="L58">
        <v>33.5</v>
      </c>
      <c r="M58">
        <v>116</v>
      </c>
      <c r="N58">
        <v>6.89</v>
      </c>
      <c r="O58">
        <v>4.09</v>
      </c>
      <c r="P58" s="5">
        <f>(K58*$S$4)+(L58*$S$5)+(M58*$S$6)-(J58*$S$7)-(N58*$S$8)+(H58*$S$9)+(I58*$S$10)+(G58*$S$12)-(O58*$S$13)+(F58*$S$14)</f>
        <v>22.227032100962802</v>
      </c>
    </row>
    <row r="59" spans="2:16" x14ac:dyDescent="0.25">
      <c r="B59">
        <v>2019</v>
      </c>
      <c r="C59" t="s">
        <v>349</v>
      </c>
      <c r="D59" t="s">
        <v>142</v>
      </c>
      <c r="E59" t="s">
        <v>18</v>
      </c>
      <c r="F59">
        <v>71</v>
      </c>
      <c r="G59">
        <v>198</v>
      </c>
      <c r="H59">
        <v>9.1300000000000008</v>
      </c>
      <c r="I59">
        <v>31</v>
      </c>
      <c r="J59">
        <v>4.3600000000000003</v>
      </c>
      <c r="K59">
        <v>11</v>
      </c>
      <c r="L59">
        <v>39.5</v>
      </c>
      <c r="M59">
        <v>126</v>
      </c>
      <c r="N59">
        <v>7.03</v>
      </c>
      <c r="O59">
        <v>4.1399999999999997</v>
      </c>
      <c r="P59" s="5">
        <f>(K59*$S$4)+(L59*$S$5)+(M59*$S$6)-(J59*$S$7)-(N59*$S$8)+(H59*$S$9)+(I59*$S$10)+(G59*$S$12)-(O59*$S$13)+(F59*$S$14)</f>
        <v>21.663322442809374</v>
      </c>
    </row>
    <row r="60" spans="2:16" x14ac:dyDescent="0.25">
      <c r="B60">
        <v>2019</v>
      </c>
      <c r="C60" t="s">
        <v>393</v>
      </c>
      <c r="D60" t="s">
        <v>215</v>
      </c>
      <c r="E60" t="s">
        <v>18</v>
      </c>
      <c r="F60">
        <v>72</v>
      </c>
      <c r="G60">
        <v>209</v>
      </c>
      <c r="H60">
        <v>8.6300000000000008</v>
      </c>
      <c r="I60">
        <v>30.5</v>
      </c>
      <c r="J60">
        <v>4.5599999999999996</v>
      </c>
      <c r="K60">
        <v>9</v>
      </c>
      <c r="L60">
        <v>36.5</v>
      </c>
      <c r="M60">
        <v>121</v>
      </c>
      <c r="N60">
        <v>7.08</v>
      </c>
      <c r="O60">
        <v>4.2</v>
      </c>
      <c r="P60" s="5">
        <f>(K60*$S$4)+(L60*$S$5)+(M60*$S$6)-(J60*$S$7)-(N60*$S$8)+(H60*$S$9)+(I60*$S$10)+(G60*$S$12)-(O60*$S$13)+(F60*$S$14)</f>
        <v>21.07777245539955</v>
      </c>
    </row>
    <row r="61" spans="2:16" x14ac:dyDescent="0.25">
      <c r="B61">
        <v>2019</v>
      </c>
      <c r="C61" t="s">
        <v>79</v>
      </c>
      <c r="D61" t="s">
        <v>40</v>
      </c>
      <c r="E61" t="s">
        <v>18</v>
      </c>
      <c r="F61">
        <v>75</v>
      </c>
      <c r="G61">
        <v>210</v>
      </c>
      <c r="H61">
        <v>9.25</v>
      </c>
      <c r="I61">
        <v>32.380000000000003</v>
      </c>
      <c r="J61">
        <v>4.83</v>
      </c>
      <c r="K61">
        <v>10</v>
      </c>
      <c r="L61">
        <v>30</v>
      </c>
      <c r="M61">
        <v>118</v>
      </c>
      <c r="N61">
        <v>7.1</v>
      </c>
      <c r="O61">
        <v>4.46</v>
      </c>
      <c r="P61" s="4">
        <f>(K61*$S$4)+(L61*$S$5)+(M61*$S$6)-(J61*$S$7)-(N61*$S$8)+(H61*$S$9)+(I61*$S$10)+(G61*$S$12)-(O61*$S$13)+(F61*$S$14)</f>
        <v>21.021674290701132</v>
      </c>
    </row>
    <row r="62" spans="2:16" ht="15.75" thickBot="1" x14ac:dyDescent="0.3"/>
    <row r="63" spans="2:16" ht="15.75" thickBot="1" x14ac:dyDescent="0.3">
      <c r="B63" s="9" t="s">
        <v>400</v>
      </c>
      <c r="C63" s="9"/>
      <c r="D63" s="9"/>
      <c r="E63" s="9"/>
      <c r="F63" s="1">
        <v>71.80719999999998</v>
      </c>
      <c r="G63" s="1">
        <v>197.2</v>
      </c>
      <c r="H63" s="1">
        <v>9.3273913043478256</v>
      </c>
      <c r="I63" s="1">
        <v>31.552727272727271</v>
      </c>
      <c r="J63" s="1">
        <v>4.4890476190476196</v>
      </c>
      <c r="K63" s="1">
        <v>13.6</v>
      </c>
      <c r="L63" s="1">
        <v>35.75</v>
      </c>
      <c r="M63" s="1">
        <v>119.68421052631579</v>
      </c>
      <c r="N63" s="1">
        <v>4.1347058823529403</v>
      </c>
      <c r="O63" s="2">
        <v>6.8344444444444443</v>
      </c>
    </row>
    <row r="65" spans="2:15" x14ac:dyDescent="0.25">
      <c r="B65" s="9" t="s">
        <v>410</v>
      </c>
      <c r="C65" s="9"/>
      <c r="D65" s="9"/>
      <c r="E65" s="9"/>
      <c r="F65" s="6">
        <v>71.821578947368423</v>
      </c>
      <c r="G65" s="6">
        <v>199.52631578947367</v>
      </c>
      <c r="H65" s="6">
        <v>9.11736842105263</v>
      </c>
      <c r="I65" s="6">
        <v>31.306315789473686</v>
      </c>
      <c r="J65" s="6">
        <v>4.5652631578947362</v>
      </c>
      <c r="K65" s="6">
        <v>14.710526315789474</v>
      </c>
      <c r="L65" s="6">
        <v>35.223684210526315</v>
      </c>
      <c r="M65" s="6">
        <v>118.71052631578948</v>
      </c>
      <c r="N65" s="6">
        <v>4.1689473684210521</v>
      </c>
      <c r="O65" s="6">
        <v>7.1581578947368421</v>
      </c>
    </row>
  </sheetData>
  <autoFilter ref="N3:N61" xr:uid="{E34A8FAE-49AB-4615-94B9-98B488A7FFCD}"/>
  <sortState ref="B4:P61">
    <sortCondition ref="E3"/>
  </sortState>
  <mergeCells count="2">
    <mergeCell ref="B63:E63"/>
    <mergeCell ref="B65:E65"/>
  </mergeCells>
  <conditionalFormatting sqref="R4">
    <cfRule type="colorScale" priority="10">
      <colorScale>
        <cfvo type="min"/>
        <cfvo type="num" val="10.039999999999999"/>
        <cfvo type="max"/>
        <color rgb="FFFF0000"/>
        <color rgb="FF00B050"/>
        <color rgb="FFFF0000"/>
      </colorScale>
    </cfRule>
  </conditionalFormatting>
  <conditionalFormatting sqref="R5">
    <cfRule type="colorScale" priority="9">
      <colorScale>
        <cfvo type="min"/>
        <cfvo type="num" val="33.344999999999999"/>
        <cfvo type="max"/>
        <color rgb="FFFF0000"/>
        <color rgb="FF00B050"/>
        <color rgb="FFFF0000"/>
      </colorScale>
    </cfRule>
  </conditionalFormatting>
  <conditionalFormatting sqref="R6">
    <cfRule type="colorScale" priority="8">
      <colorScale>
        <cfvo type="min"/>
        <cfvo type="num" val="4.72"/>
        <cfvo type="max"/>
        <color rgb="FFFF0000"/>
        <color rgb="FF00B050"/>
        <color rgb="FFFF0000"/>
      </colorScale>
    </cfRule>
  </conditionalFormatting>
  <conditionalFormatting sqref="R7">
    <cfRule type="colorScale" priority="7">
      <colorScale>
        <cfvo type="min"/>
        <cfvo type="num" val="254"/>
        <cfvo type="max"/>
        <color rgb="FFFF0000"/>
        <color rgb="FF00B050"/>
        <color rgb="FFFF0000"/>
      </colorScale>
    </cfRule>
  </conditionalFormatting>
  <conditionalFormatting sqref="R10">
    <cfRule type="colorScale" priority="6">
      <colorScale>
        <cfvo type="min"/>
        <cfvo type="num" val="76.025000000000006"/>
        <cfvo type="max"/>
        <color rgb="FFFF0000"/>
        <color rgb="FF00B050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8B0B-7F20-436D-A80A-1DB672F2F5E9}">
  <dimension ref="B3:N24"/>
  <sheetViews>
    <sheetView zoomScale="85" zoomScaleNormal="85" workbookViewId="0">
      <selection activeCell="O19" sqref="O19"/>
    </sheetView>
  </sheetViews>
  <sheetFormatPr defaultRowHeight="15" x14ac:dyDescent="0.25"/>
  <cols>
    <col min="1" max="1" width="3.28515625" customWidth="1"/>
    <col min="2" max="2" width="25.5703125" bestFit="1" customWidth="1"/>
    <col min="3" max="3" width="12.28515625" bestFit="1" customWidth="1"/>
    <col min="4" max="4" width="12.42578125" bestFit="1" customWidth="1"/>
    <col min="5" max="5" width="14.140625" bestFit="1" customWidth="1"/>
    <col min="6" max="6" width="15.140625" bestFit="1" customWidth="1"/>
    <col min="7" max="8" width="12.28515625" bestFit="1" customWidth="1"/>
    <col min="9" max="9" width="13.5703125" bestFit="1" customWidth="1"/>
    <col min="10" max="10" width="15.5703125" bestFit="1" customWidth="1"/>
    <col min="11" max="12" width="12.28515625" bestFit="1" customWidth="1"/>
    <col min="13" max="13" width="12.42578125" bestFit="1" customWidth="1"/>
    <col min="14" max="14" width="7.140625" bestFit="1" customWidth="1"/>
  </cols>
  <sheetData>
    <row r="3" spans="2:14" x14ac:dyDescent="0.25">
      <c r="B3" s="12" t="s">
        <v>415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401</v>
      </c>
      <c r="L3" s="6" t="s">
        <v>13</v>
      </c>
      <c r="M3" s="6" t="s">
        <v>15</v>
      </c>
    </row>
    <row r="4" spans="2:14" x14ac:dyDescent="0.25">
      <c r="B4" s="6" t="s">
        <v>411</v>
      </c>
      <c r="C4" s="6">
        <v>76.319199999999995</v>
      </c>
      <c r="D4" s="6">
        <v>253.92</v>
      </c>
      <c r="E4" s="6">
        <v>9.8874999999999993</v>
      </c>
      <c r="F4" s="6">
        <v>33.251304347826085</v>
      </c>
      <c r="G4" s="6">
        <v>4.7209090909090907</v>
      </c>
      <c r="H4" s="6">
        <v>21.529411764705884</v>
      </c>
      <c r="I4" s="6">
        <v>33.80952380952381</v>
      </c>
      <c r="J4" s="6">
        <v>117.11111111111111</v>
      </c>
      <c r="K4" s="6">
        <v>7.1557142857142866</v>
      </c>
      <c r="L4" s="6">
        <v>4.3727777777777792</v>
      </c>
      <c r="M4" s="6">
        <v>11.914666666666665</v>
      </c>
    </row>
    <row r="5" spans="2:14" ht="15.75" thickBot="1" x14ac:dyDescent="0.3">
      <c r="B5" s="6" t="s">
        <v>412</v>
      </c>
      <c r="C5" s="6">
        <v>75.931702127659577</v>
      </c>
      <c r="D5" s="6">
        <v>251.89361702127658</v>
      </c>
      <c r="E5" s="6">
        <v>9.6746808510638278</v>
      </c>
      <c r="F5" s="6">
        <v>32.57595744680853</v>
      </c>
      <c r="G5" s="6">
        <v>4.8642553191489357</v>
      </c>
      <c r="H5" s="6">
        <v>18.595744680851062</v>
      </c>
      <c r="I5" s="6">
        <v>31.978723404255319</v>
      </c>
      <c r="J5" s="6">
        <v>111.70212765957447</v>
      </c>
      <c r="K5" s="6">
        <v>4.3982978723404251</v>
      </c>
      <c r="L5" s="6">
        <v>7.3272000000000013</v>
      </c>
      <c r="M5" s="6">
        <v>12.081904761904763</v>
      </c>
    </row>
    <row r="6" spans="2:14" ht="15.75" thickBot="1" x14ac:dyDescent="0.3">
      <c r="B6" s="6" t="s">
        <v>413</v>
      </c>
      <c r="C6" s="11">
        <v>5.1032422753929654E-3</v>
      </c>
      <c r="D6" s="11">
        <v>8.0445983613480886E-3</v>
      </c>
      <c r="E6" s="11">
        <v>2.199753689164536E-2</v>
      </c>
      <c r="F6" s="11">
        <v>2.0731452087641367E-2</v>
      </c>
      <c r="G6" s="11">
        <v>2.9469305954302839E-2</v>
      </c>
      <c r="H6" s="11">
        <v>0.15776012922331423</v>
      </c>
      <c r="I6" s="11">
        <v>5.7250578208662049E-2</v>
      </c>
      <c r="J6" s="11">
        <v>4.842328042328041E-2</v>
      </c>
      <c r="K6" s="11">
        <v>5.8022660818709288E-3</v>
      </c>
      <c r="L6" s="11">
        <v>2.3403989830455652E-2</v>
      </c>
      <c r="M6" s="14">
        <v>1.3842030584896933E-2</v>
      </c>
      <c r="N6" s="15">
        <v>0.39182840992281082</v>
      </c>
    </row>
    <row r="7" spans="2:14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2:14" x14ac:dyDescent="0.25">
      <c r="B8" s="6" t="s">
        <v>414</v>
      </c>
      <c r="C8" s="13">
        <v>1.3024176262252884E-2</v>
      </c>
      <c r="D8" s="13">
        <v>2.0530921591246674E-2</v>
      </c>
      <c r="E8" s="13">
        <v>5.6140740014178188E-2</v>
      </c>
      <c r="F8" s="13">
        <v>5.2909517438323089E-2</v>
      </c>
      <c r="G8" s="13">
        <v>7.5209722439749119E-2</v>
      </c>
      <c r="H8" s="13">
        <v>0.40262555044028731</v>
      </c>
      <c r="I8" s="13">
        <v>0.14611135068011089</v>
      </c>
      <c r="J8" s="13">
        <v>0.123582872494671</v>
      </c>
      <c r="K8" s="13">
        <v>1.4808181170461733E-2</v>
      </c>
      <c r="L8" s="13">
        <v>5.973020137836911E-2</v>
      </c>
      <c r="M8" s="13">
        <v>3.5326766090350049E-2</v>
      </c>
    </row>
    <row r="11" spans="2:14" x14ac:dyDescent="0.25">
      <c r="B11" s="12" t="s">
        <v>416</v>
      </c>
      <c r="C11" s="6" t="s">
        <v>4</v>
      </c>
      <c r="D11" s="6" t="s">
        <v>5</v>
      </c>
      <c r="E11" s="6" t="s">
        <v>6</v>
      </c>
      <c r="F11" s="6" t="s">
        <v>7</v>
      </c>
      <c r="G11" s="6" t="s">
        <v>9</v>
      </c>
      <c r="H11" s="6" t="s">
        <v>10</v>
      </c>
      <c r="I11" s="6" t="s">
        <v>11</v>
      </c>
      <c r="J11" s="6" t="s">
        <v>12</v>
      </c>
      <c r="K11" s="6" t="s">
        <v>401</v>
      </c>
      <c r="L11" s="6" t="s">
        <v>13</v>
      </c>
    </row>
    <row r="12" spans="2:14" x14ac:dyDescent="0.25">
      <c r="B12" s="6" t="s">
        <v>411</v>
      </c>
      <c r="C12" s="6">
        <v>75.27239999999999</v>
      </c>
      <c r="D12" s="6">
        <v>299.72000000000003</v>
      </c>
      <c r="E12" s="6">
        <v>9.7299999999999986</v>
      </c>
      <c r="F12" s="6">
        <v>33.284347826086957</v>
      </c>
      <c r="G12" s="6">
        <v>4.9827272727272733</v>
      </c>
      <c r="H12" s="6">
        <v>25.565217391304348</v>
      </c>
      <c r="I12" s="6">
        <v>29.894736842105264</v>
      </c>
      <c r="J12" s="6">
        <v>106.94444444444444</v>
      </c>
      <c r="K12" s="6">
        <v>7.6300000000000008</v>
      </c>
      <c r="L12" s="6">
        <v>4.5872222222222225</v>
      </c>
    </row>
    <row r="13" spans="2:14" ht="15.75" thickBot="1" x14ac:dyDescent="0.3">
      <c r="B13" s="6" t="s">
        <v>412</v>
      </c>
      <c r="C13" s="6">
        <v>74.899803921568648</v>
      </c>
      <c r="D13" s="6">
        <v>296</v>
      </c>
      <c r="E13" s="6">
        <v>9.8233333333333306</v>
      </c>
      <c r="F13" s="6">
        <v>33.007450980392171</v>
      </c>
      <c r="G13" s="6">
        <v>5.1694117647058828</v>
      </c>
      <c r="H13" s="6">
        <v>23.294117647058822</v>
      </c>
      <c r="I13" s="6">
        <v>28.5</v>
      </c>
      <c r="J13" s="6">
        <v>103.6078431372549</v>
      </c>
      <c r="K13" s="6">
        <v>7.8684615384615366</v>
      </c>
      <c r="L13" s="6">
        <v>4.6819607843137252</v>
      </c>
    </row>
    <row r="14" spans="2:14" ht="15.75" thickBot="1" x14ac:dyDescent="0.3">
      <c r="B14" s="6" t="s">
        <v>413</v>
      </c>
      <c r="C14" s="11">
        <f>ABS((C12-C13)/C13)</f>
        <v>4.9745935092367797E-3</v>
      </c>
      <c r="D14" s="11">
        <f t="shared" ref="D14:L14" si="0">ABS((D12-D13)/D13)</f>
        <v>1.256756756756766E-2</v>
      </c>
      <c r="E14" s="11">
        <f t="shared" si="0"/>
        <v>9.5011876484559169E-3</v>
      </c>
      <c r="F14" s="11">
        <f t="shared" si="0"/>
        <v>8.3889193945716825E-3</v>
      </c>
      <c r="G14" s="11">
        <f t="shared" si="0"/>
        <v>3.6113294989034601E-2</v>
      </c>
      <c r="H14" s="11">
        <f t="shared" si="0"/>
        <v>9.7496706192358409E-2</v>
      </c>
      <c r="I14" s="11">
        <f t="shared" si="0"/>
        <v>4.8938134810711006E-2</v>
      </c>
      <c r="J14" s="11">
        <f t="shared" si="0"/>
        <v>3.2204138279081473E-2</v>
      </c>
      <c r="K14" s="11">
        <f t="shared" si="0"/>
        <v>3.0305992765665916E-2</v>
      </c>
      <c r="L14" s="14">
        <f t="shared" si="0"/>
        <v>2.0234804701677846E-2</v>
      </c>
      <c r="M14" s="15">
        <v>0.30072533985836131</v>
      </c>
    </row>
    <row r="15" spans="2:14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2:14" x14ac:dyDescent="0.25">
      <c r="B16" s="6" t="s">
        <v>414</v>
      </c>
      <c r="C16" s="13">
        <v>1.6541983165036123E-2</v>
      </c>
      <c r="D16" s="13">
        <v>4.1790849994506156E-2</v>
      </c>
      <c r="E16" s="13">
        <v>3.1594236963638923E-2</v>
      </c>
      <c r="F16" s="13">
        <v>2.7895618635006884E-2</v>
      </c>
      <c r="G16" s="13">
        <v>0.12008730293909921</v>
      </c>
      <c r="H16" s="13">
        <v>0.3242051575643024</v>
      </c>
      <c r="I16" s="13">
        <v>0.16273365867259604</v>
      </c>
      <c r="J16" s="13">
        <v>0.10708820977390635</v>
      </c>
      <c r="K16" s="13">
        <v>0.10077631894917716</v>
      </c>
      <c r="L16" s="13">
        <v>6.7286663342730757E-2</v>
      </c>
    </row>
    <row r="19" spans="2:13" x14ac:dyDescent="0.25">
      <c r="B19" s="12" t="s">
        <v>417</v>
      </c>
      <c r="C19" s="6" t="s">
        <v>4</v>
      </c>
      <c r="D19" s="6" t="s">
        <v>5</v>
      </c>
      <c r="E19" s="6" t="s">
        <v>6</v>
      </c>
      <c r="F19" s="6" t="s">
        <v>7</v>
      </c>
      <c r="G19" s="6" t="s">
        <v>9</v>
      </c>
      <c r="H19" s="6" t="s">
        <v>10</v>
      </c>
      <c r="I19" s="6" t="s">
        <v>11</v>
      </c>
      <c r="J19" s="6" t="s">
        <v>12</v>
      </c>
      <c r="K19" s="6" t="s">
        <v>401</v>
      </c>
      <c r="L19" s="6" t="s">
        <v>13</v>
      </c>
    </row>
    <row r="20" spans="2:13" x14ac:dyDescent="0.25">
      <c r="B20" s="6" t="s">
        <v>411</v>
      </c>
      <c r="C20" s="6">
        <v>71.80719999999998</v>
      </c>
      <c r="D20" s="6">
        <v>197.2</v>
      </c>
      <c r="E20" s="6">
        <v>9.3273913043478256</v>
      </c>
      <c r="F20" s="6">
        <v>31.552727272727271</v>
      </c>
      <c r="G20" s="6">
        <v>4.4890476190476196</v>
      </c>
      <c r="H20" s="6">
        <v>13.6</v>
      </c>
      <c r="I20" s="6">
        <v>35.75</v>
      </c>
      <c r="J20" s="6">
        <v>119.68421052631579</v>
      </c>
      <c r="K20" s="6">
        <v>6.8344444444444443</v>
      </c>
      <c r="L20" s="6">
        <v>4.1347058823529403</v>
      </c>
    </row>
    <row r="21" spans="2:13" ht="15.75" thickBot="1" x14ac:dyDescent="0.3">
      <c r="B21" s="6" t="s">
        <v>412</v>
      </c>
      <c r="C21" s="6">
        <v>71.821578947368423</v>
      </c>
      <c r="D21" s="6">
        <v>199.52631578947367</v>
      </c>
      <c r="E21" s="6">
        <v>9.11736842105263</v>
      </c>
      <c r="F21" s="6">
        <v>31.306315789473686</v>
      </c>
      <c r="G21" s="6">
        <v>4.5652631578947362</v>
      </c>
      <c r="H21" s="6">
        <v>14.710526315789474</v>
      </c>
      <c r="I21" s="6">
        <v>35.223684210526315</v>
      </c>
      <c r="J21" s="6">
        <v>118.71052631578948</v>
      </c>
      <c r="K21" s="6">
        <v>7.1581578947368421</v>
      </c>
      <c r="L21" s="6">
        <v>4.1689473684210521</v>
      </c>
      <c r="M21" s="10"/>
    </row>
    <row r="22" spans="2:13" ht="15.75" thickBot="1" x14ac:dyDescent="0.3">
      <c r="B22" s="6" t="s">
        <v>413</v>
      </c>
      <c r="C22" s="11">
        <v>2.0020372121001655E-4</v>
      </c>
      <c r="D22" s="11">
        <v>1.1659192825112097E-2</v>
      </c>
      <c r="E22" s="11">
        <v>2.3035471815555715E-2</v>
      </c>
      <c r="F22" s="11">
        <v>7.8709831240007262E-3</v>
      </c>
      <c r="G22" s="11">
        <v>1.6694664953830023E-2</v>
      </c>
      <c r="H22" s="11">
        <v>7.549194991055462E-2</v>
      </c>
      <c r="I22" s="11">
        <v>1.4942099364960798E-2</v>
      </c>
      <c r="J22" s="11">
        <v>8.2021724673021438E-3</v>
      </c>
      <c r="K22" s="11">
        <v>4.5223010591930859E-2</v>
      </c>
      <c r="L22" s="11">
        <v>8.2134608672405369E-3</v>
      </c>
      <c r="M22" s="15">
        <f>SUM(B22:L22)</f>
        <v>0.21153320964169756</v>
      </c>
    </row>
    <row r="23" spans="2:13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2:13" x14ac:dyDescent="0.25">
      <c r="B24" s="6" t="s">
        <v>414</v>
      </c>
      <c r="C24" s="13">
        <v>9.4644108860792451E-4</v>
      </c>
      <c r="D24" s="13">
        <v>5.5117552675822634E-2</v>
      </c>
      <c r="E24" s="13">
        <v>0.10889766129192675</v>
      </c>
      <c r="F24" s="13">
        <v>3.7209207657430604E-2</v>
      </c>
      <c r="G24" s="13">
        <v>7.8922193740207688E-2</v>
      </c>
      <c r="H24" s="13">
        <v>0.35687989625092703</v>
      </c>
      <c r="I24" s="13">
        <v>7.0637132534745989E-2</v>
      </c>
      <c r="J24" s="13">
        <v>3.8774868878486142E-2</v>
      </c>
      <c r="K24" s="13">
        <v>0.2137868123333031</v>
      </c>
      <c r="L24" s="13">
        <v>3.8828233548542035E-2</v>
      </c>
    </row>
  </sheetData>
  <conditionalFormatting sqref="C3">
    <cfRule type="colorScale" priority="15">
      <colorScale>
        <cfvo type="min"/>
        <cfvo type="num" val="76.025000000000006"/>
        <cfvo type="max"/>
        <color rgb="FFFF0000"/>
        <color rgb="FF00B050"/>
        <color rgb="FFFF0000"/>
      </colorScale>
    </cfRule>
  </conditionalFormatting>
  <conditionalFormatting sqref="D3">
    <cfRule type="colorScale" priority="14">
      <colorScale>
        <cfvo type="min"/>
        <cfvo type="num" val="254"/>
        <cfvo type="max"/>
        <color rgb="FFFF0000"/>
        <color rgb="FF00B050"/>
        <color rgb="FFFF0000"/>
      </colorScale>
    </cfRule>
  </conditionalFormatting>
  <conditionalFormatting sqref="E3">
    <cfRule type="colorScale" priority="13">
      <colorScale>
        <cfvo type="min"/>
        <cfvo type="num" val="10.039999999999999"/>
        <cfvo type="max"/>
        <color rgb="FFFF0000"/>
        <color rgb="FF00B050"/>
        <color rgb="FFFF0000"/>
      </colorScale>
    </cfRule>
  </conditionalFormatting>
  <conditionalFormatting sqref="F3">
    <cfRule type="colorScale" priority="12">
      <colorScale>
        <cfvo type="min"/>
        <cfvo type="num" val="33.344999999999999"/>
        <cfvo type="max"/>
        <color rgb="FFFF0000"/>
        <color rgb="FF00B050"/>
        <color rgb="FFFF0000"/>
      </colorScale>
    </cfRule>
  </conditionalFormatting>
  <conditionalFormatting sqref="G3">
    <cfRule type="colorScale" priority="11">
      <colorScale>
        <cfvo type="min"/>
        <cfvo type="num" val="4.72"/>
        <cfvo type="max"/>
        <color rgb="FFFF0000"/>
        <color rgb="FF00B050"/>
        <color rgb="FFFF0000"/>
      </colorScale>
    </cfRule>
  </conditionalFormatting>
  <conditionalFormatting sqref="C11">
    <cfRule type="colorScale" priority="10">
      <colorScale>
        <cfvo type="min"/>
        <cfvo type="num" val="76.025000000000006"/>
        <cfvo type="max"/>
        <color rgb="FFFF0000"/>
        <color rgb="FF00B050"/>
        <color rgb="FFFF0000"/>
      </colorScale>
    </cfRule>
  </conditionalFormatting>
  <conditionalFormatting sqref="D11">
    <cfRule type="colorScale" priority="9">
      <colorScale>
        <cfvo type="min"/>
        <cfvo type="num" val="254"/>
        <cfvo type="max"/>
        <color rgb="FFFF0000"/>
        <color rgb="FF00B050"/>
        <color rgb="FFFF0000"/>
      </colorScale>
    </cfRule>
  </conditionalFormatting>
  <conditionalFormatting sqref="E11">
    <cfRule type="colorScale" priority="8">
      <colorScale>
        <cfvo type="min"/>
        <cfvo type="num" val="10.039999999999999"/>
        <cfvo type="max"/>
        <color rgb="FFFF0000"/>
        <color rgb="FF00B050"/>
        <color rgb="FFFF0000"/>
      </colorScale>
    </cfRule>
  </conditionalFormatting>
  <conditionalFormatting sqref="F11">
    <cfRule type="colorScale" priority="7">
      <colorScale>
        <cfvo type="min"/>
        <cfvo type="num" val="33.344999999999999"/>
        <cfvo type="max"/>
        <color rgb="FFFF0000"/>
        <color rgb="FF00B050"/>
        <color rgb="FFFF0000"/>
      </colorScale>
    </cfRule>
  </conditionalFormatting>
  <conditionalFormatting sqref="G11">
    <cfRule type="colorScale" priority="6">
      <colorScale>
        <cfvo type="min"/>
        <cfvo type="num" val="4.72"/>
        <cfvo type="max"/>
        <color rgb="FFFF0000"/>
        <color rgb="FF00B050"/>
        <color rgb="FFFF0000"/>
      </colorScale>
    </cfRule>
  </conditionalFormatting>
  <conditionalFormatting sqref="C19">
    <cfRule type="colorScale" priority="5">
      <colorScale>
        <cfvo type="min"/>
        <cfvo type="num" val="76.025000000000006"/>
        <cfvo type="max"/>
        <color rgb="FFFF0000"/>
        <color rgb="FF00B050"/>
        <color rgb="FFFF0000"/>
      </colorScale>
    </cfRule>
  </conditionalFormatting>
  <conditionalFormatting sqref="D19">
    <cfRule type="colorScale" priority="4">
      <colorScale>
        <cfvo type="min"/>
        <cfvo type="num" val="254"/>
        <cfvo type="max"/>
        <color rgb="FFFF0000"/>
        <color rgb="FF00B050"/>
        <color rgb="FFFF0000"/>
      </colorScale>
    </cfRule>
  </conditionalFormatting>
  <conditionalFormatting sqref="E19">
    <cfRule type="colorScale" priority="3">
      <colorScale>
        <cfvo type="min"/>
        <cfvo type="num" val="10.039999999999999"/>
        <cfvo type="max"/>
        <color rgb="FFFF0000"/>
        <color rgb="FF00B050"/>
        <color rgb="FFFF0000"/>
      </colorScale>
    </cfRule>
  </conditionalFormatting>
  <conditionalFormatting sqref="F19">
    <cfRule type="colorScale" priority="2">
      <colorScale>
        <cfvo type="min"/>
        <cfvo type="num" val="33.344999999999999"/>
        <cfvo type="max"/>
        <color rgb="FFFF0000"/>
        <color rgb="FF00B050"/>
        <color rgb="FFFF0000"/>
      </colorScale>
    </cfRule>
  </conditionalFormatting>
  <conditionalFormatting sqref="G19">
    <cfRule type="colorScale" priority="1">
      <colorScale>
        <cfvo type="min"/>
        <cfvo type="num" val="4.72"/>
        <cfvo type="max"/>
        <color rgb="FFFF0000"/>
        <color rgb="FF00B05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NFL Combine Data 2019</vt:lpstr>
      <vt:lpstr>TE</vt:lpstr>
      <vt:lpstr>DT</vt:lpstr>
      <vt:lpstr>DB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Bonney</cp:lastModifiedBy>
  <dcterms:created xsi:type="dcterms:W3CDTF">2019-04-25T18:35:20Z</dcterms:created>
  <dcterms:modified xsi:type="dcterms:W3CDTF">2019-05-08T20:48:29Z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c8d2f53d-bf25-4452-bf16-accf62be9dcc</vt:lpwstr>
  </property>
</Properties>
</file>