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https://mavsuta.sharepoint.com/sites/BSTATProject10Spr23/Shared Documents/General/"/>
    </mc:Choice>
  </mc:AlternateContent>
  <xr:revisionPtr revIDLastSave="52" documentId="13_ncr:1_{C5CFA55B-765F-B348-B4F2-D929F8C7062F}" xr6:coauthVersionLast="47" xr6:coauthVersionMax="47" xr10:uidLastSave="{DF2CDD35-E826-0640-8C01-38D1CB6F01DF}"/>
  <bookViews>
    <workbookView xWindow="0" yWindow="500" windowWidth="28800" windowHeight="16140" firstSheet="3" activeTab="8" xr2:uid="{00000000-000D-0000-FFFF-FFFF00000000}"/>
  </bookViews>
  <sheets>
    <sheet name="Export Summary" sheetId="1" state="hidden" r:id="rId1"/>
    <sheet name="Group-10" sheetId="2" r:id="rId2"/>
    <sheet name="Mutual Fund Selection" sheetId="3" r:id="rId3"/>
    <sheet name="Sheet6" sheetId="4" state="hidden" r:id="rId4"/>
    <sheet name="Sheet3" sheetId="16" state="hidden" r:id="rId5"/>
    <sheet name="Monthly Return" sheetId="5" r:id="rId6"/>
    <sheet name="Sheet2" sheetId="6" state="hidden" r:id="rId7"/>
    <sheet name="Sheet4" sheetId="7" state="hidden" r:id="rId8"/>
    <sheet name="Descriptive Statistics" sheetId="8" r:id="rId9"/>
    <sheet name="Sheet5" sheetId="9" state="hidden" r:id="rId10"/>
    <sheet name="Hypothesis Testing" sheetId="10" r:id="rId11"/>
    <sheet name="Bonus" sheetId="11" r:id="rId12"/>
    <sheet name="Rough Work" sheetId="12" r:id="rId13"/>
    <sheet name="Sheet1" sheetId="13" state="hidden" r:id="rId14"/>
    <sheet name="Suggestion1 - PivotTable1" sheetId="14" state="hidden" r:id="rId15"/>
    <sheet name="Suggestion2 - PivotTable2" sheetId="15" state="hidden" r:id="rId16"/>
  </sheets>
  <definedNames>
    <definedName name="_xlchart.v1.0" hidden="1">Bonus!$B$8</definedName>
    <definedName name="_xlchart.v1.1" hidden="1">Bonus!$B$9:$B$43</definedName>
    <definedName name="_xlchart.v1.2" hidden="1">Bonus!$B$8</definedName>
    <definedName name="_xlchart.v1.3" hidden="1">Bonus!$B$9:$B$43</definedName>
  </definedNames>
  <calcPr calcId="191028"/>
  <pivotCaches>
    <pivotCache cacheId="7" r:id="rId17"/>
    <pivotCache cacheId="8"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8" l="1"/>
  <c r="K20" i="8"/>
  <c r="C5" i="8"/>
  <c r="G5" i="8"/>
  <c r="C6" i="8"/>
  <c r="G6" i="8"/>
  <c r="C7" i="8"/>
  <c r="G7" i="8"/>
  <c r="C8" i="8"/>
  <c r="G8" i="8"/>
  <c r="C9" i="8"/>
  <c r="G9" i="8"/>
  <c r="C10" i="8"/>
  <c r="G10" i="8"/>
  <c r="C11" i="8"/>
  <c r="G11" i="8"/>
  <c r="C12" i="8"/>
  <c r="G12" i="8"/>
  <c r="C13" i="8"/>
  <c r="G13" i="8"/>
  <c r="C14" i="8"/>
  <c r="G14" i="8"/>
  <c r="C15" i="8"/>
  <c r="G15" i="8"/>
  <c r="C16" i="8"/>
  <c r="G16" i="8"/>
  <c r="C17" i="8"/>
  <c r="G17" i="8"/>
  <c r="C18" i="8"/>
  <c r="G18" i="8"/>
  <c r="C19" i="8"/>
  <c r="G19" i="8"/>
  <c r="C20" i="8"/>
  <c r="G20" i="8"/>
  <c r="C21" i="8"/>
  <c r="G21" i="8"/>
  <c r="C22" i="8"/>
  <c r="G22" i="8"/>
  <c r="C23" i="8"/>
  <c r="G23" i="8"/>
  <c r="C24" i="8"/>
  <c r="G24" i="8"/>
  <c r="C25" i="8"/>
  <c r="G25" i="8"/>
  <c r="C26" i="8"/>
  <c r="G26" i="8"/>
  <c r="C27" i="8"/>
  <c r="G27" i="8"/>
  <c r="C28" i="8"/>
  <c r="G28" i="8"/>
  <c r="C29" i="8"/>
  <c r="G29" i="8"/>
  <c r="C30" i="8"/>
  <c r="G30" i="8"/>
  <c r="C31" i="8"/>
  <c r="G31" i="8"/>
  <c r="C32" i="8"/>
  <c r="G32" i="8"/>
  <c r="C33" i="8"/>
  <c r="G33" i="8"/>
  <c r="C34" i="8"/>
  <c r="G34" i="8"/>
  <c r="C35" i="8"/>
  <c r="G35" i="8"/>
  <c r="C36" i="8"/>
  <c r="G36" i="8"/>
  <c r="C37" i="8"/>
  <c r="G37" i="8"/>
  <c r="C38" i="8"/>
  <c r="G38" i="8"/>
  <c r="C39" i="8"/>
  <c r="G39" i="8"/>
  <c r="G39" i="16"/>
  <c r="C39" i="16"/>
  <c r="G38" i="16"/>
  <c r="C38" i="16"/>
  <c r="G37" i="16"/>
  <c r="C37" i="16"/>
  <c r="G36" i="16"/>
  <c r="C36" i="16"/>
  <c r="G35" i="16"/>
  <c r="C35" i="16"/>
  <c r="G34" i="16"/>
  <c r="C34" i="16"/>
  <c r="G33" i="16"/>
  <c r="C33" i="16"/>
  <c r="G32" i="16"/>
  <c r="C32" i="16"/>
  <c r="G31" i="16"/>
  <c r="C31" i="16"/>
  <c r="G30" i="16"/>
  <c r="C30" i="16"/>
  <c r="G29" i="16"/>
  <c r="C29" i="16"/>
  <c r="G28" i="16"/>
  <c r="C28" i="16"/>
  <c r="G27" i="16"/>
  <c r="C27" i="16"/>
  <c r="G26" i="16"/>
  <c r="C26" i="16"/>
  <c r="G25" i="16"/>
  <c r="C25" i="16"/>
  <c r="G24" i="16"/>
  <c r="C24" i="16"/>
  <c r="G23" i="16"/>
  <c r="C23" i="16"/>
  <c r="G22" i="16"/>
  <c r="C22" i="16"/>
  <c r="G21" i="16"/>
  <c r="C21" i="16"/>
  <c r="G20" i="16"/>
  <c r="C20" i="16"/>
  <c r="G19" i="16"/>
  <c r="C19" i="16"/>
  <c r="G18" i="16"/>
  <c r="C18" i="16"/>
  <c r="G17" i="16"/>
  <c r="C17" i="16"/>
  <c r="G16" i="16"/>
  <c r="C16" i="16"/>
  <c r="G15" i="16"/>
  <c r="C15" i="16"/>
  <c r="G14" i="16"/>
  <c r="C14" i="16"/>
  <c r="G13" i="16"/>
  <c r="C13" i="16"/>
  <c r="G12" i="16"/>
  <c r="C12" i="16"/>
  <c r="G11" i="16"/>
  <c r="C11" i="16"/>
  <c r="G10" i="16"/>
  <c r="C10" i="16"/>
  <c r="G9" i="16"/>
  <c r="C9" i="16"/>
  <c r="G8" i="16"/>
  <c r="C8" i="16"/>
  <c r="G7" i="16"/>
  <c r="C7" i="16"/>
  <c r="G6" i="16"/>
  <c r="C6" i="16"/>
  <c r="G5" i="16"/>
  <c r="C5" i="16"/>
  <c r="C41" i="13"/>
  <c r="C36" i="13"/>
  <c r="D36" i="13" s="1"/>
  <c r="C35" i="13"/>
  <c r="D35" i="13" s="1"/>
  <c r="C34" i="13"/>
  <c r="D34" i="13" s="1"/>
  <c r="C33" i="13"/>
  <c r="D33" i="13" s="1"/>
  <c r="C32" i="13"/>
  <c r="D32" i="13" s="1"/>
  <c r="C31" i="13"/>
  <c r="D31" i="13" s="1"/>
  <c r="D30" i="13"/>
  <c r="C30" i="13"/>
  <c r="C29" i="13"/>
  <c r="D29" i="13" s="1"/>
  <c r="C28" i="13"/>
  <c r="D28" i="13" s="1"/>
  <c r="C27" i="13"/>
  <c r="D27" i="13" s="1"/>
  <c r="D26" i="13"/>
  <c r="C26" i="13"/>
  <c r="C25" i="13"/>
  <c r="D25" i="13" s="1"/>
  <c r="C24" i="13"/>
  <c r="D24" i="13" s="1"/>
  <c r="C23" i="13"/>
  <c r="D23" i="13" s="1"/>
  <c r="D22" i="13"/>
  <c r="C22" i="13"/>
  <c r="C21" i="13"/>
  <c r="D21" i="13" s="1"/>
  <c r="C20" i="13"/>
  <c r="D20" i="13" s="1"/>
  <c r="C19" i="13"/>
  <c r="D19" i="13" s="1"/>
  <c r="D18" i="13"/>
  <c r="C18" i="13"/>
  <c r="C17" i="13"/>
  <c r="D17" i="13" s="1"/>
  <c r="D16" i="13"/>
  <c r="C16" i="13"/>
  <c r="D15" i="13"/>
  <c r="C15" i="13"/>
  <c r="C14" i="13"/>
  <c r="D14" i="13" s="1"/>
  <c r="C13" i="13"/>
  <c r="D13" i="13" s="1"/>
  <c r="D12" i="13"/>
  <c r="C12" i="13"/>
  <c r="D11" i="13"/>
  <c r="C11" i="13"/>
  <c r="C10" i="13"/>
  <c r="D10" i="13" s="1"/>
  <c r="C9" i="13"/>
  <c r="D9" i="13" s="1"/>
  <c r="D8" i="13"/>
  <c r="C8" i="13"/>
  <c r="D7" i="13"/>
  <c r="C7" i="13"/>
  <c r="C6" i="13"/>
  <c r="D6" i="13" s="1"/>
  <c r="C5" i="13"/>
  <c r="D5" i="13" s="1"/>
  <c r="D4" i="13"/>
  <c r="C4" i="13"/>
  <c r="C37" i="13" s="1"/>
  <c r="D37" i="13" s="1"/>
  <c r="G17" i="13" s="1"/>
  <c r="D3" i="13"/>
  <c r="C3" i="13"/>
  <c r="C2" i="13"/>
  <c r="D2" i="13" s="1"/>
  <c r="L49" i="12"/>
  <c r="C41" i="12"/>
  <c r="M38" i="12"/>
  <c r="L38" i="12"/>
  <c r="L37" i="12"/>
  <c r="M37" i="12" s="1"/>
  <c r="M36" i="12"/>
  <c r="L36" i="12"/>
  <c r="D36" i="12"/>
  <c r="C36" i="12"/>
  <c r="L35" i="12"/>
  <c r="M35" i="12" s="1"/>
  <c r="C35" i="12"/>
  <c r="D35" i="12" s="1"/>
  <c r="M34" i="12"/>
  <c r="L34" i="12"/>
  <c r="D34" i="12"/>
  <c r="C34" i="12"/>
  <c r="L33" i="12"/>
  <c r="M33" i="12" s="1"/>
  <c r="C33" i="12"/>
  <c r="D33" i="12" s="1"/>
  <c r="M32" i="12"/>
  <c r="L32" i="12"/>
  <c r="D32" i="12"/>
  <c r="C32" i="12"/>
  <c r="L31" i="12"/>
  <c r="M31" i="12" s="1"/>
  <c r="C31" i="12"/>
  <c r="D31" i="12" s="1"/>
  <c r="M30" i="12"/>
  <c r="L30" i="12"/>
  <c r="D30" i="12"/>
  <c r="C30" i="12"/>
  <c r="L29" i="12"/>
  <c r="M29" i="12" s="1"/>
  <c r="C29" i="12"/>
  <c r="D29" i="12" s="1"/>
  <c r="M28" i="12"/>
  <c r="L28" i="12"/>
  <c r="D28" i="12"/>
  <c r="C28" i="12"/>
  <c r="L27" i="12"/>
  <c r="M27" i="12" s="1"/>
  <c r="C27" i="12"/>
  <c r="D27" i="12" s="1"/>
  <c r="M26" i="12"/>
  <c r="L26" i="12"/>
  <c r="D26" i="12"/>
  <c r="C26" i="12"/>
  <c r="L25" i="12"/>
  <c r="M25" i="12" s="1"/>
  <c r="C25" i="12"/>
  <c r="D25" i="12" s="1"/>
  <c r="L24" i="12"/>
  <c r="M24" i="12" s="1"/>
  <c r="D24" i="12"/>
  <c r="C24" i="12"/>
  <c r="L23" i="12"/>
  <c r="M23" i="12" s="1"/>
  <c r="C23" i="12"/>
  <c r="D23" i="12" s="1"/>
  <c r="L22" i="12"/>
  <c r="M22" i="12" s="1"/>
  <c r="D22" i="12"/>
  <c r="C22" i="12"/>
  <c r="L21" i="12"/>
  <c r="M21" i="12" s="1"/>
  <c r="C21" i="12"/>
  <c r="D21" i="12" s="1"/>
  <c r="L20" i="12"/>
  <c r="M20" i="12" s="1"/>
  <c r="D20" i="12"/>
  <c r="C20" i="12"/>
  <c r="L19" i="12"/>
  <c r="M19" i="12" s="1"/>
  <c r="C19" i="12"/>
  <c r="D19" i="12" s="1"/>
  <c r="L18" i="12"/>
  <c r="M18" i="12" s="1"/>
  <c r="D18" i="12"/>
  <c r="C18" i="12"/>
  <c r="L17" i="12"/>
  <c r="M17" i="12" s="1"/>
  <c r="D17" i="12"/>
  <c r="C17" i="12"/>
  <c r="M16" i="12"/>
  <c r="L16" i="12"/>
  <c r="C16" i="12"/>
  <c r="D16" i="12" s="1"/>
  <c r="L15" i="12"/>
  <c r="M15" i="12" s="1"/>
  <c r="D15" i="12"/>
  <c r="C15" i="12"/>
  <c r="M14" i="12"/>
  <c r="L14" i="12"/>
  <c r="C14" i="12"/>
  <c r="D14" i="12" s="1"/>
  <c r="L13" i="12"/>
  <c r="M13" i="12" s="1"/>
  <c r="D13" i="12"/>
  <c r="C13" i="12"/>
  <c r="M12" i="12"/>
  <c r="L12" i="12"/>
  <c r="C12" i="12"/>
  <c r="D12" i="12" s="1"/>
  <c r="L11" i="12"/>
  <c r="M11" i="12" s="1"/>
  <c r="D11" i="12"/>
  <c r="C11" i="12"/>
  <c r="M10" i="12"/>
  <c r="L10" i="12"/>
  <c r="C10" i="12"/>
  <c r="D10" i="12" s="1"/>
  <c r="L9" i="12"/>
  <c r="M9" i="12" s="1"/>
  <c r="D9" i="12"/>
  <c r="C9" i="12"/>
  <c r="M8" i="12"/>
  <c r="L8" i="12"/>
  <c r="C8" i="12"/>
  <c r="D8" i="12" s="1"/>
  <c r="L7" i="12"/>
  <c r="M7" i="12" s="1"/>
  <c r="D7" i="12"/>
  <c r="C7" i="12"/>
  <c r="M6" i="12"/>
  <c r="L6" i="12"/>
  <c r="C6" i="12"/>
  <c r="D6" i="12" s="1"/>
  <c r="L5" i="12"/>
  <c r="L39" i="12" s="1"/>
  <c r="D5" i="12"/>
  <c r="C5" i="12"/>
  <c r="M4" i="12"/>
  <c r="L4" i="12"/>
  <c r="C4" i="12"/>
  <c r="D4" i="12" s="1"/>
  <c r="C3" i="12"/>
  <c r="D3" i="12" s="1"/>
  <c r="D2" i="12"/>
  <c r="C2" i="12"/>
  <c r="H9" i="11"/>
  <c r="C42" i="10"/>
  <c r="E18" i="10"/>
  <c r="C44" i="10" s="1"/>
  <c r="N30" i="8"/>
  <c r="K30" i="8"/>
  <c r="Q39" i="5"/>
  <c r="G39" i="5"/>
  <c r="Q38" i="5"/>
  <c r="G38" i="5"/>
  <c r="Q37" i="5"/>
  <c r="G37" i="5"/>
  <c r="Q36" i="5"/>
  <c r="G36" i="5"/>
  <c r="Q35" i="5"/>
  <c r="G35" i="5"/>
  <c r="Q34" i="5"/>
  <c r="G34" i="5"/>
  <c r="Q33" i="5"/>
  <c r="G33" i="5"/>
  <c r="Q32" i="5"/>
  <c r="G32" i="5"/>
  <c r="Q31" i="5"/>
  <c r="G31" i="5"/>
  <c r="Q30" i="5"/>
  <c r="G30" i="5"/>
  <c r="Q29" i="5"/>
  <c r="G29" i="5"/>
  <c r="Q28" i="5"/>
  <c r="G28" i="5"/>
  <c r="Q27" i="5"/>
  <c r="G27" i="5"/>
  <c r="Q26" i="5"/>
  <c r="G26" i="5"/>
  <c r="Q25" i="5"/>
  <c r="G25" i="5"/>
  <c r="Q24" i="5"/>
  <c r="G24" i="5"/>
  <c r="Q23" i="5"/>
  <c r="G23" i="5"/>
  <c r="Q22" i="5"/>
  <c r="G22" i="5"/>
  <c r="Q21" i="5"/>
  <c r="G21" i="5"/>
  <c r="Q20" i="5"/>
  <c r="G20" i="5"/>
  <c r="Q19" i="5"/>
  <c r="G19" i="5"/>
  <c r="Q18" i="5"/>
  <c r="G18" i="5"/>
  <c r="Q17" i="5"/>
  <c r="G17" i="5"/>
  <c r="Q16" i="5"/>
  <c r="G16" i="5"/>
  <c r="Q15" i="5"/>
  <c r="G15" i="5"/>
  <c r="Q14" i="5"/>
  <c r="G14" i="5"/>
  <c r="Q13" i="5"/>
  <c r="G13" i="5"/>
  <c r="Q12" i="5"/>
  <c r="G12" i="5"/>
  <c r="Q11" i="5"/>
  <c r="G11" i="5"/>
  <c r="Q10" i="5"/>
  <c r="G10" i="5"/>
  <c r="Q9" i="5"/>
  <c r="G9" i="5"/>
  <c r="Q8" i="5"/>
  <c r="G8" i="5"/>
  <c r="Q7" i="5"/>
  <c r="G7" i="5"/>
  <c r="Q6" i="5"/>
  <c r="G6" i="5"/>
  <c r="Q5" i="5"/>
  <c r="G5" i="5"/>
  <c r="C45" i="10" l="1"/>
  <c r="C37" i="12"/>
  <c r="D37" i="12" s="1"/>
  <c r="G17" i="12" s="1"/>
  <c r="M5" i="12"/>
  <c r="M39" i="12" s="1"/>
  <c r="Q24" i="12" s="1"/>
  <c r="D45" i="10"/>
</calcChain>
</file>

<file path=xl/sharedStrings.xml><?xml version="1.0" encoding="utf-8"?>
<sst xmlns="http://schemas.openxmlformats.org/spreadsheetml/2006/main" count="297" uniqueCount="127">
  <si>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</si>
  <si>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</si>
  <si>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</si>
  <si>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</si>
  <si>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Group-10</t>
  </si>
  <si>
    <t>Table 1</t>
  </si>
  <si>
    <t>Mutual Fund Selection</t>
  </si>
  <si>
    <t>Sheet6</t>
  </si>
  <si>
    <t>Monthly Return</t>
  </si>
  <si>
    <t>Sheet2</t>
  </si>
  <si>
    <t>Sheet4</t>
  </si>
  <si>
    <t>Descriptive Analysis</t>
  </si>
  <si>
    <t>Sheet5</t>
  </si>
  <si>
    <t>Hypothesis Testing</t>
  </si>
  <si>
    <t>Bonus</t>
  </si>
  <si>
    <t>Rough Work</t>
  </si>
  <si>
    <t>Sheet1</t>
  </si>
  <si>
    <t>Suggestion1</t>
  </si>
  <si>
    <t>PivotTable1</t>
  </si>
  <si>
    <t>Suggestion1 - PivotTable1</t>
  </si>
  <si>
    <t>Suggestion2</t>
  </si>
  <si>
    <t>PivotTable2</t>
  </si>
  <si>
    <t>Suggestion2 - PivotTable2</t>
  </si>
  <si>
    <t>GROUP NO-10</t>
  </si>
  <si>
    <t>ATTENDANCE DATE</t>
  </si>
  <si>
    <t>Dwarakanath Gutta</t>
  </si>
  <si>
    <t>Sharwari Pathak</t>
  </si>
  <si>
    <t>Kaushik Chinthalapalli</t>
  </si>
  <si>
    <t>Vijay Ruben Dabreo</t>
  </si>
  <si>
    <t>Project Description</t>
  </si>
  <si>
    <t xml:space="preserve">The main purpose of this project is to gather information on two mutual funds and analyze the data collected using various statistical methods.  The two funds selected for this project are FSPHX and DHTAX mutual funds. </t>
  </si>
  <si>
    <t>Fidelity Select Health Care Portfolio (FSPHX)</t>
  </si>
  <si>
    <t>Diamond Hill All Cap Select Fund  (DHTAX)</t>
  </si>
  <si>
    <t>Historical Data from 01-01-2020 to 31-12-2022</t>
  </si>
  <si>
    <t xml:space="preserve"> Historical Data from 01-01-2020 to 31-12-2022</t>
  </si>
  <si>
    <t>Date</t>
  </si>
  <si>
    <t>Open</t>
  </si>
  <si>
    <t>High</t>
  </si>
  <si>
    <t>Low</t>
  </si>
  <si>
    <t>Close</t>
  </si>
  <si>
    <t>Adj Close</t>
  </si>
  <si>
    <t>Volume</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</si>
  <si>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</si>
  <si>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</si>
  <si>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</si>
  <si>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</si>
  <si>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</si>
  <si>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</si>
  <si>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</si>
  <si>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</si>
  <si>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</si>
  <si>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</si>
  <si>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</si>
  <si>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</si>
  <si>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</si>
  <si>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</si>
  <si>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t>
  </si>
  <si>
    <t>Column1</t>
  </si>
  <si>
    <t>Standard Error</t>
  </si>
  <si>
    <t>Median</t>
  </si>
  <si>
    <t>Mode</t>
  </si>
  <si>
    <t>Standard Deviation</t>
  </si>
  <si>
    <t>Sample Variance</t>
  </si>
  <si>
    <t>Kurtosis</t>
  </si>
  <si>
    <t>Skewness</t>
  </si>
  <si>
    <t>Range</t>
  </si>
  <si>
    <t>Minimum</t>
  </si>
  <si>
    <t>Maximum</t>
  </si>
  <si>
    <t>Sum</t>
  </si>
  <si>
    <t>Count</t>
  </si>
  <si>
    <r>
      <rPr>
        <b/>
        <sz val="13"/>
        <color indexed="8"/>
        <rFont val="Calibri (Body)"/>
      </rPr>
      <t>Summary</t>
    </r>
    <r>
      <rPr>
        <sz val="13"/>
        <color indexed="8"/>
        <rFont val="Calibri (Body)"/>
      </rPr>
      <t xml:space="preserve">   </t>
    </r>
  </si>
  <si>
    <r>
      <rPr>
        <sz val="13"/>
        <color indexed="8"/>
        <rFont val="Calibri (Body)"/>
      </rPr>
      <t xml:space="preserve">1)	Mean for </t>
    </r>
    <r>
      <rPr>
        <b/>
        <sz val="13"/>
        <color indexed="8"/>
        <rFont val="Calibri (Body)"/>
      </rPr>
      <t>FSPHX</t>
    </r>
    <r>
      <rPr>
        <sz val="13"/>
        <color indexed="8"/>
        <rFont val="Calibri (Body)"/>
      </rPr>
      <t xml:space="preserve"> Mutual Fund is </t>
    </r>
    <r>
      <rPr>
        <b/>
        <sz val="13"/>
        <color indexed="8"/>
        <rFont val="Calibri (Body)"/>
      </rPr>
      <t>0.73</t>
    </r>
    <r>
      <rPr>
        <sz val="13"/>
        <color indexed="8"/>
        <rFont val="Calibri (Body)"/>
      </rPr>
      <t xml:space="preserve"> and Mean for </t>
    </r>
    <r>
      <rPr>
        <b/>
        <sz val="13"/>
        <color indexed="8"/>
        <rFont val="Calibri (Body)"/>
      </rPr>
      <t>DHTAX</t>
    </r>
    <r>
      <rPr>
        <sz val="13"/>
        <color indexed="8"/>
        <rFont val="Calibri (Body)"/>
      </rPr>
      <t xml:space="preserve"> Mutual Fund is </t>
    </r>
    <r>
      <rPr>
        <b/>
        <sz val="13"/>
        <color indexed="8"/>
        <rFont val="Calibri (Body)"/>
      </rPr>
      <t>1.08</t>
    </r>
    <r>
      <rPr>
        <sz val="13"/>
        <color indexed="8"/>
        <rFont val="Calibri (Body)"/>
      </rPr>
      <t xml:space="preserve">.
</t>
    </r>
    <r>
      <rPr>
        <sz val="13"/>
        <color indexed="8"/>
        <rFont val="Calibri (Body)"/>
      </rPr>
      <t xml:space="preserve">2)	Coefficient of Variation for </t>
    </r>
    <r>
      <rPr>
        <b/>
        <sz val="13"/>
        <color indexed="8"/>
        <rFont val="Calibri (Body)"/>
      </rPr>
      <t>FSPHX</t>
    </r>
    <r>
      <rPr>
        <sz val="13"/>
        <color indexed="8"/>
        <rFont val="Calibri (Body)"/>
      </rPr>
      <t xml:space="preserve"> Mutual Fund is </t>
    </r>
    <r>
      <rPr>
        <b/>
        <sz val="13"/>
        <color indexed="8"/>
        <rFont val="Calibri (Body)"/>
      </rPr>
      <t>124.15</t>
    </r>
    <r>
      <rPr>
        <sz val="13"/>
        <color indexed="8"/>
        <rFont val="Calibri (Body)"/>
      </rPr>
      <t xml:space="preserve"> and Coefficient of  Variation for </t>
    </r>
    <r>
      <rPr>
        <b/>
        <sz val="13"/>
        <color indexed="8"/>
        <rFont val="Calibri (Body)"/>
      </rPr>
      <t>DHTAX</t>
    </r>
    <r>
      <rPr>
        <sz val="13"/>
        <color indexed="8"/>
        <rFont val="Calibri (Body)"/>
      </rPr>
      <t xml:space="preserve"> Mutual Fund is </t>
    </r>
    <r>
      <rPr>
        <b/>
        <sz val="13"/>
        <color indexed="8"/>
        <rFont val="Calibri (Body)"/>
      </rPr>
      <t>125.89</t>
    </r>
    <r>
      <rPr>
        <sz val="13"/>
        <color indexed="8"/>
        <rFont val="Calibri (Body)"/>
      </rPr>
      <t xml:space="preserve">
</t>
    </r>
    <r>
      <rPr>
        <sz val="13"/>
        <color indexed="8"/>
        <rFont val="Calibri (Body)"/>
      </rPr>
      <t xml:space="preserve">3)	When we compare the Coefficient of Variation for both the funds, </t>
    </r>
    <r>
      <rPr>
        <b/>
        <sz val="13"/>
        <color indexed="8"/>
        <rFont val="Calibri (Body)"/>
      </rPr>
      <t>DHTAX</t>
    </r>
    <r>
      <rPr>
        <sz val="13"/>
        <color indexed="8"/>
        <rFont val="Calibri (Body)"/>
      </rPr>
      <t xml:space="preserve"> has higher variation and we can conclude </t>
    </r>
    <r>
      <rPr>
        <b/>
        <sz val="13"/>
        <color indexed="8"/>
        <rFont val="Calibri (Body)"/>
      </rPr>
      <t>DHTAX has higher risk</t>
    </r>
    <r>
      <rPr>
        <sz val="13"/>
        <color indexed="8"/>
        <rFont val="Calibri (Body)"/>
      </rPr>
      <t xml:space="preserve">.
</t>
    </r>
    <r>
      <rPr>
        <sz val="13"/>
        <color indexed="8"/>
        <rFont val="Calibri (Body)"/>
      </rPr>
      <t>4)	Below  Graph shows the Monthly Return Comparison between two mutual funds over a period of 35 months.</t>
    </r>
  </si>
  <si>
    <t>Monthly Return for FSPHX</t>
  </si>
  <si>
    <t>Monthly Return for DHTAX</t>
  </si>
  <si>
    <t>Coefficient of Variation</t>
  </si>
  <si>
    <t>Graphical Comparison of Mutual Funds</t>
  </si>
  <si>
    <t>1. State Null hypothesis and Alternative hypothesis:</t>
  </si>
  <si>
    <r>
      <rPr>
        <sz val="11"/>
        <color indexed="20"/>
        <rFont val="Calibri"/>
        <family val="2"/>
      </rPr>
      <t xml:space="preserve">       </t>
    </r>
    <r>
      <rPr>
        <u/>
        <sz val="12"/>
        <color indexed="20"/>
        <rFont val="Calibri"/>
        <family val="2"/>
      </rPr>
      <t>Null Hypothesis</t>
    </r>
    <r>
      <rPr>
        <sz val="12"/>
        <color indexed="20"/>
        <rFont val="Calibri"/>
        <family val="2"/>
      </rPr>
      <t xml:space="preserve"> </t>
    </r>
  </si>
  <si>
    <r>
      <rPr>
        <sz val="13"/>
        <color indexed="20"/>
        <rFont val="Calibri"/>
        <family val="2"/>
      </rPr>
      <t xml:space="preserve"> </t>
    </r>
    <r>
      <rPr>
        <u/>
        <sz val="13"/>
        <color indexed="20"/>
        <rFont val="Calibri"/>
        <family val="2"/>
      </rPr>
      <t>Alternative Hypothesis</t>
    </r>
  </si>
  <si>
    <t>VS</t>
  </si>
  <si>
    <t>2. Specify the level of significance:  0.05</t>
  </si>
  <si>
    <t xml:space="preserve">3. Select the Test Statistic: </t>
  </si>
  <si>
    <r>
      <rPr>
        <b/>
        <sz val="13"/>
        <color indexed="8"/>
        <rFont val="Calibri"/>
        <family val="2"/>
      </rPr>
      <t xml:space="preserve">         </t>
    </r>
    <r>
      <rPr>
        <sz val="13"/>
        <color indexed="8"/>
        <rFont val="Calibri"/>
        <family val="2"/>
      </rPr>
      <t>where D</t>
    </r>
    <r>
      <rPr>
        <vertAlign val="subscript"/>
        <sz val="13"/>
        <color indexed="8"/>
        <rFont val="Calibri"/>
        <family val="2"/>
      </rPr>
      <t>0</t>
    </r>
    <r>
      <rPr>
        <sz val="13"/>
        <color indexed="8"/>
        <rFont val="Calibri"/>
        <family val="2"/>
      </rPr>
      <t xml:space="preserve"> =  </t>
    </r>
  </si>
  <si>
    <t xml:space="preserve">4. State Decision Rule: </t>
  </si>
  <si>
    <t xml:space="preserve">with n-1 = 35-1 = 34 degrees of freedom is </t>
  </si>
  <si>
    <r>
      <rPr>
        <b/>
        <sz val="14"/>
        <color indexed="8"/>
        <rFont val="Calibri"/>
        <family val="2"/>
      </rPr>
      <t xml:space="preserve">      Reject,</t>
    </r>
    <r>
      <rPr>
        <sz val="14"/>
        <color indexed="8"/>
        <rFont val="Calibri"/>
        <family val="2"/>
      </rPr>
      <t xml:space="preserve"> Null hypothesis if </t>
    </r>
  </si>
  <si>
    <t xml:space="preserve">      |t| &gt; 2.032</t>
  </si>
  <si>
    <t>p-value &lt; 0.05(level of significance)</t>
  </si>
  <si>
    <t xml:space="preserve"> is not within 95% confidence interval</t>
  </si>
  <si>
    <t xml:space="preserve">5. Conduct Test: </t>
  </si>
  <si>
    <t>FSPHX</t>
  </si>
  <si>
    <t>DHTAX</t>
  </si>
  <si>
    <t>Mean Difference</t>
  </si>
  <si>
    <t>d bar</t>
  </si>
  <si>
    <r>
      <rPr>
        <b/>
        <sz val="14"/>
        <color indexed="8"/>
        <rFont val="Calibri"/>
        <family val="2"/>
      </rPr>
      <t>s</t>
    </r>
    <r>
      <rPr>
        <b/>
        <vertAlign val="subscript"/>
        <sz val="14"/>
        <color indexed="8"/>
        <rFont val="Calibri"/>
        <family val="2"/>
      </rPr>
      <t>d</t>
    </r>
  </si>
  <si>
    <t>Margin of error</t>
  </si>
  <si>
    <t>Confidence interval</t>
  </si>
  <si>
    <t>[-1.0787 , 0.3672]</t>
  </si>
  <si>
    <t>6. Conclusion:</t>
  </si>
  <si>
    <r>
      <rPr>
        <sz val="12"/>
        <color indexed="8"/>
        <rFont val="Calibri"/>
        <family val="2"/>
      </rPr>
      <t>As t stat(</t>
    </r>
    <r>
      <rPr>
        <b/>
        <sz val="12"/>
        <color indexed="8"/>
        <rFont val="Calibri"/>
        <family val="2"/>
      </rPr>
      <t>-0.36387944</t>
    </r>
    <r>
      <rPr>
        <sz val="12"/>
        <color indexed="8"/>
        <rFont val="Calibri"/>
        <family val="2"/>
      </rPr>
      <t>) is less than t critical value(</t>
    </r>
    <r>
      <rPr>
        <b/>
        <sz val="12"/>
        <color indexed="8"/>
        <rFont val="Calibri"/>
        <family val="2"/>
      </rPr>
      <t>2.032</t>
    </r>
    <r>
      <rPr>
        <sz val="12"/>
        <color indexed="8"/>
        <rFont val="Calibri"/>
        <family val="2"/>
      </rPr>
      <t>) , we</t>
    </r>
    <r>
      <rPr>
        <b/>
        <sz val="12"/>
        <color indexed="20"/>
        <rFont val="Calibri"/>
        <family val="2"/>
      </rPr>
      <t xml:space="preserve"> do not reject </t>
    </r>
    <r>
      <rPr>
        <sz val="12"/>
        <color indexed="8"/>
        <rFont val="Calibri"/>
        <family val="2"/>
      </rPr>
      <t>null hypothesis.</t>
    </r>
  </si>
  <si>
    <r>
      <rPr>
        <sz val="12"/>
        <color indexed="8"/>
        <rFont val="Calibri"/>
        <family val="2"/>
      </rPr>
      <t>So p-value(</t>
    </r>
    <r>
      <rPr>
        <b/>
        <sz val="12"/>
        <color indexed="8"/>
        <rFont val="Calibri"/>
        <family val="2"/>
      </rPr>
      <t>0.718201125</t>
    </r>
    <r>
      <rPr>
        <sz val="12"/>
        <color indexed="8"/>
        <rFont val="Calibri"/>
        <family val="2"/>
      </rPr>
      <t>) is greater than significant value (</t>
    </r>
    <r>
      <rPr>
        <b/>
        <sz val="12"/>
        <color indexed="8"/>
        <rFont val="Calibri"/>
        <family val="2"/>
      </rPr>
      <t>alpha=0.05</t>
    </r>
    <r>
      <rPr>
        <sz val="12"/>
        <color indexed="8"/>
        <rFont val="Calibri"/>
        <family val="2"/>
      </rPr>
      <t xml:space="preserve">) , we </t>
    </r>
    <r>
      <rPr>
        <b/>
        <sz val="12"/>
        <color indexed="20"/>
        <rFont val="Calibri"/>
        <family val="2"/>
      </rPr>
      <t xml:space="preserve">do not reject </t>
    </r>
    <r>
      <rPr>
        <sz val="12"/>
        <color indexed="8"/>
        <rFont val="Calibri"/>
        <family val="2"/>
      </rPr>
      <t>null hypothesis.</t>
    </r>
  </si>
  <si>
    <t>Confidence interval [-1.0787 , 0.3672] contains 0, so we do not reject null hypothesis.</t>
  </si>
  <si>
    <t>Bonus (15 points)</t>
  </si>
  <si>
    <t>1) Are the  two returns correlated?</t>
  </si>
  <si>
    <t>2) Any other method recommended for the comparison?</t>
  </si>
  <si>
    <t>1) Are the two returns correlated?</t>
  </si>
  <si>
    <t>Monthly Return Data</t>
  </si>
  <si>
    <t>Using Correlation coefficient to measure correlation between two returns</t>
  </si>
  <si>
    <t xml:space="preserve">       =</t>
  </si>
  <si>
    <t xml:space="preserve">As we can see correlation coefficient(r) is close to +1,  </t>
  </si>
  <si>
    <r>
      <rPr>
        <sz val="11"/>
        <color indexed="8"/>
        <rFont val="Calibri"/>
        <family val="2"/>
      </rPr>
      <t xml:space="preserve">both mutual funds are </t>
    </r>
    <r>
      <rPr>
        <b/>
        <sz val="11"/>
        <color indexed="20"/>
        <rFont val="Calibri"/>
        <family val="2"/>
      </rPr>
      <t>positively and strongly correlated</t>
    </r>
    <r>
      <rPr>
        <sz val="11"/>
        <color indexed="8"/>
        <rFont val="Calibri"/>
        <family val="2"/>
      </rPr>
      <t xml:space="preserve"> because r = 0.69537</t>
    </r>
  </si>
  <si>
    <t xml:space="preserve">In the scatter plot beside, we can observe a least squares line and </t>
  </si>
  <si>
    <r>
      <t xml:space="preserve">1. Correlation can also be determined using </t>
    </r>
    <r>
      <rPr>
        <b/>
        <sz val="11"/>
        <color indexed="8"/>
        <rFont val="Calibri"/>
        <family val="2"/>
      </rPr>
      <t>pearson's coefficient and regression analysis in excel.</t>
    </r>
  </si>
  <si>
    <r>
      <t xml:space="preserve">2. Hypothesis Testing can also be done using </t>
    </r>
    <r>
      <rPr>
        <b/>
        <sz val="11"/>
        <color rgb="FF000000"/>
        <rFont val="Calibri"/>
        <family val="2"/>
      </rPr>
      <t xml:space="preserve">t-test : two sample using equal variances </t>
    </r>
    <r>
      <rPr>
        <sz val="11"/>
        <color indexed="8"/>
        <rFont val="Calibri"/>
        <family val="2"/>
      </rPr>
      <t xml:space="preserve">because </t>
    </r>
    <r>
      <rPr>
        <b/>
        <sz val="11"/>
        <color rgb="FF000000"/>
        <rFont val="Calibri"/>
        <family val="2"/>
      </rPr>
      <t xml:space="preserve">larger variance(64.6288) </t>
    </r>
    <r>
      <rPr>
        <sz val="11"/>
        <color indexed="8"/>
        <rFont val="Calibri"/>
        <family val="2"/>
      </rPr>
      <t xml:space="preserve">is not three times </t>
    </r>
  </si>
  <si>
    <r>
      <t xml:space="preserve">more than </t>
    </r>
    <r>
      <rPr>
        <b/>
        <sz val="11"/>
        <color rgb="FF000000"/>
        <rFont val="Calibri"/>
        <family val="2"/>
      </rPr>
      <t>smaller variance(28.25422)</t>
    </r>
    <r>
      <rPr>
        <sz val="11"/>
        <color indexed="8"/>
        <rFont val="Calibri"/>
        <family val="2"/>
      </rPr>
      <t xml:space="preserve"> and </t>
    </r>
    <r>
      <rPr>
        <b/>
        <sz val="11"/>
        <color rgb="FF000000"/>
        <rFont val="Calibri"/>
        <family val="2"/>
      </rPr>
      <t>sample sizes are equal</t>
    </r>
    <r>
      <rPr>
        <sz val="11"/>
        <color indexed="8"/>
        <rFont val="Calibri"/>
        <family val="2"/>
      </rPr>
      <t>.</t>
    </r>
  </si>
  <si>
    <t>mr1</t>
  </si>
  <si>
    <t>mr2</t>
  </si>
  <si>
    <t>d</t>
  </si>
  <si>
    <t>d^2</t>
  </si>
  <si>
    <r>
      <rPr>
        <sz val="14"/>
        <color indexed="8"/>
        <rFont val="Calibri"/>
        <family val="2"/>
      </rPr>
      <t>s</t>
    </r>
    <r>
      <rPr>
        <vertAlign val="subscript"/>
        <sz val="14"/>
        <color indexed="8"/>
        <rFont val="Calibri"/>
        <family val="2"/>
      </rPr>
      <t>d</t>
    </r>
  </si>
  <si>
    <t>n</t>
  </si>
  <si>
    <t>Adj Close (Sum)</t>
  </si>
  <si>
    <t>Monthly Return (Sum)</t>
  </si>
  <si>
    <t>Grand Total</t>
  </si>
  <si>
    <r>
      <rPr>
        <b/>
        <sz val="11"/>
        <color indexed="8"/>
        <rFont val="Calibri"/>
        <family val="2"/>
      </rPr>
      <t>Correlation Coefficient (r)</t>
    </r>
    <r>
      <rPr>
        <sz val="11"/>
        <color indexed="8"/>
        <rFont val="Calibri"/>
        <family val="2"/>
      </rPr>
      <t xml:space="preserve"> </t>
    </r>
  </si>
  <si>
    <r>
      <rPr>
        <b/>
        <sz val="11"/>
        <color indexed="20"/>
        <rFont val="Calibri"/>
        <family val="2"/>
      </rPr>
      <t>positive</t>
    </r>
    <r>
      <rPr>
        <sz val="11"/>
        <color indexed="8"/>
        <rFont val="Calibri"/>
        <family val="2"/>
      </rPr>
      <t xml:space="preserve"> linear relationship between two mutual funds.</t>
    </r>
  </si>
  <si>
    <r>
      <rPr>
        <b/>
        <sz val="11"/>
        <color indexed="8"/>
        <rFont val="Calibri"/>
        <family val="2"/>
      </rPr>
      <t>Formula for sd</t>
    </r>
    <r>
      <rPr>
        <sz val="11"/>
        <color indexed="8"/>
        <rFont val="Calibri"/>
        <family val="2"/>
      </rPr>
      <t xml:space="preserve"> : </t>
    </r>
    <r>
      <rPr>
        <b/>
        <sz val="11"/>
        <color indexed="8"/>
        <rFont val="Calibri"/>
        <family val="2"/>
      </rPr>
      <t>s=( √ ((n*d</t>
    </r>
    <r>
      <rPr>
        <b/>
        <vertAlign val="superscript"/>
        <sz val="11"/>
        <color indexed="8"/>
        <rFont val="Calibri"/>
        <family val="2"/>
      </rPr>
      <t>2</t>
    </r>
    <r>
      <rPr>
        <b/>
        <sz val="11"/>
        <color indexed="8"/>
        <rFont val="Calibri"/>
        <family val="2"/>
      </rPr>
      <t>)-D</t>
    </r>
    <r>
      <rPr>
        <b/>
        <vertAlign val="superscript"/>
        <sz val="11"/>
        <color indexed="8"/>
        <rFont val="Calibri"/>
        <family val="2"/>
      </rPr>
      <t>2</t>
    </r>
    <r>
      <rPr>
        <b/>
        <sz val="11"/>
        <color indexed="8"/>
        <rFont val="Calibri"/>
        <family val="2"/>
      </rPr>
      <t>)/df) / √n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</si>
</sst>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 &quot;* #,##0.00&quot; &quot;;&quot; &quot;* \(#,##0.00\);&quot; &quot;* &quot;-&quot;??&quot; &quot;"/>
    <numFmt numFmtId="165" formatCode="0.000"/>
    <numFmt numFmtId="166" formatCode="0.00000"/>
    <numFmt numFmtId="167" formatCode="0.0000"/>
  </numFmts>
  <fonts count="36" x14ac:knownFonts="1">
    <font>
      <sz val="12"/>
      <color indexed="8"/>
      <name val="Calibri"/>
    </font>
    <font>
      <sz val="14"/>
      <color indexed="8"/>
      <name val="Calibri"/>
      <family val="2"/>
    </font>
    <font>
      <u/>
      <sz val="12"/>
      <color indexed="11"/>
      <name val="Calibri"/>
      <family val="2"/>
    </font>
    <font>
      <b/>
      <sz val="11"/>
      <color indexed="8"/>
      <name val="Calibri"/>
      <family val="2"/>
    </font>
    <font>
      <sz val="11"/>
      <color indexed="8"/>
      <name val="Calibri"/>
      <family val="2"/>
    </font>
    <font>
      <b/>
      <sz val="12"/>
      <color indexed="8"/>
      <name val="Calibri"/>
      <family val="2"/>
    </font>
    <font>
      <b/>
      <sz val="16"/>
      <color indexed="8"/>
      <name val="Calibri"/>
      <family val="2"/>
    </font>
    <font>
      <b/>
      <sz val="10"/>
      <color indexed="8"/>
      <name val="Helvetica Neue"/>
      <family val="2"/>
    </font>
    <font>
      <sz val="10"/>
      <color indexed="8"/>
      <name val="Helvetica Neue"/>
      <family val="2"/>
    </font>
    <font>
      <sz val="16"/>
      <color indexed="18"/>
      <name val="Arial"/>
      <family val="2"/>
    </font>
    <font>
      <i/>
      <sz val="12"/>
      <color indexed="8"/>
      <name val="Calibri"/>
      <family val="2"/>
    </font>
    <font>
      <b/>
      <sz val="12"/>
      <color indexed="20"/>
      <name val="Calibri"/>
      <family val="2"/>
    </font>
    <font>
      <sz val="12"/>
      <color indexed="20"/>
      <name val="Calibri"/>
      <family val="2"/>
    </font>
    <font>
      <b/>
      <sz val="13"/>
      <color indexed="8"/>
      <name val="Calibri (Body)"/>
    </font>
    <font>
      <b/>
      <sz val="13"/>
      <color indexed="8"/>
      <name val="Calibri"/>
      <family val="2"/>
    </font>
    <font>
      <sz val="13"/>
      <color indexed="8"/>
      <name val="Calibri (Body)"/>
    </font>
    <font>
      <b/>
      <sz val="11"/>
      <color indexed="20"/>
      <name val="Calibri"/>
      <family val="2"/>
    </font>
    <font>
      <b/>
      <sz val="15"/>
      <color indexed="8"/>
      <name val="Calibri"/>
      <family val="2"/>
    </font>
    <font>
      <b/>
      <sz val="14"/>
      <color indexed="8"/>
      <name val="Calibri"/>
      <family val="2"/>
    </font>
    <font>
      <sz val="11"/>
      <color indexed="20"/>
      <name val="Calibri"/>
      <family val="2"/>
    </font>
    <font>
      <u/>
      <sz val="12"/>
      <color indexed="20"/>
      <name val="Calibri"/>
      <family val="2"/>
    </font>
    <font>
      <sz val="13"/>
      <color indexed="20"/>
      <name val="Calibri"/>
      <family val="2"/>
    </font>
    <font>
      <u/>
      <sz val="13"/>
      <color indexed="20"/>
      <name val="Calibri"/>
      <family val="2"/>
    </font>
    <font>
      <sz val="13"/>
      <color indexed="8"/>
      <name val="Calibri"/>
      <family val="2"/>
    </font>
    <font>
      <vertAlign val="subscript"/>
      <sz val="13"/>
      <color indexed="8"/>
      <name val="Calibri"/>
      <family val="2"/>
    </font>
    <font>
      <b/>
      <vertAlign val="subscript"/>
      <sz val="14"/>
      <color indexed="8"/>
      <name val="Calibri"/>
      <family val="2"/>
    </font>
    <font>
      <sz val="12"/>
      <color indexed="26"/>
      <name val="Calibri"/>
      <family val="2"/>
    </font>
    <font>
      <b/>
      <vertAlign val="superscript"/>
      <sz val="11"/>
      <color indexed="8"/>
      <name val="Calibri"/>
      <family val="2"/>
    </font>
    <font>
      <sz val="9"/>
      <color indexed="26"/>
      <name val="Lato"/>
    </font>
    <font>
      <vertAlign val="subscript"/>
      <sz val="14"/>
      <color indexed="8"/>
      <name val="Calibri"/>
      <family val="2"/>
    </font>
    <font>
      <sz val="11"/>
      <color indexed="26"/>
      <name val="Calibri"/>
      <family val="2"/>
    </font>
    <font>
      <sz val="12"/>
      <color indexed="8"/>
      <name val="Calibri"/>
      <family val="2"/>
    </font>
    <font>
      <b/>
      <sz val="14"/>
      <color indexed="27"/>
      <name val="Times New Roman"/>
      <family val="1"/>
    </font>
    <font>
      <b/>
      <sz val="11"/>
      <color rgb="FF000000"/>
      <name val="Calibri"/>
      <family val="2"/>
    </font>
    <font>
      <b/>
      <sz val="11"/>
      <color rgb="FF002060"/>
      <name val="Calibri"/>
      <family val="2"/>
    </font>
    <font>
      <b/>
      <sz val="13"/>
      <color rgb="FF002060"/>
      <name val="Calibri (Body)"/>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1"/>
        <bgColor auto="1"/>
      </patternFill>
    </fill>
    <fill>
      <patternFill patternType="solid">
        <fgColor indexed="24"/>
        <bgColor auto="1"/>
      </patternFill>
    </fill>
    <fill>
      <patternFill patternType="solid">
        <fgColor indexed="25"/>
        <bgColor auto="1"/>
      </patternFill>
    </fill>
    <fill>
      <patternFill patternType="solid">
        <fgColor indexed="29"/>
        <bgColor auto="1"/>
      </patternFill>
    </fill>
    <fill>
      <patternFill patternType="solid">
        <fgColor indexed="31"/>
        <bgColor auto="1"/>
      </patternFill>
    </fill>
    <fill>
      <patternFill patternType="solid">
        <fgColor rgb="FFFFC000"/>
        <bgColor indexed="64"/>
      </patternFill>
    </fill>
    <fill>
      <patternFill patternType="solid">
        <fgColor rgb="FFBF8F00"/>
        <bgColor indexed="64"/>
      </patternFill>
    </fill>
  </fills>
  <borders count="52">
    <border>
      <left/>
      <right/>
      <top/>
      <bottom/>
      <diagonal/>
    </border>
    <border>
      <left style="thin">
        <color indexed="13"/>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diagonal/>
    </border>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medium">
        <color indexed="8"/>
      </top>
      <bottom style="thin">
        <color indexed="8"/>
      </bottom>
      <diagonal/>
    </border>
    <border>
      <left style="thin">
        <color indexed="13"/>
      </left>
      <right style="thin">
        <color indexed="13"/>
      </right>
      <top style="thin">
        <color indexed="8"/>
      </top>
      <bottom style="thin">
        <color indexed="13"/>
      </bottom>
      <diagonal/>
    </border>
    <border>
      <left/>
      <right style="thin">
        <color indexed="8"/>
      </right>
      <top style="thin">
        <color indexed="8"/>
      </top>
      <bottom style="thin">
        <color indexed="19"/>
      </bottom>
      <diagonal/>
    </border>
    <border>
      <left style="thin">
        <color indexed="8"/>
      </left>
      <right style="thin">
        <color indexed="19"/>
      </right>
      <top style="thin">
        <color indexed="8"/>
      </top>
      <bottom style="thin">
        <color indexed="8"/>
      </bottom>
      <diagonal/>
    </border>
    <border>
      <left style="thin">
        <color indexed="19"/>
      </left>
      <right style="thin">
        <color indexed="19"/>
      </right>
      <top style="thin">
        <color indexed="19"/>
      </top>
      <bottom style="thin">
        <color indexed="19"/>
      </bottom>
      <diagonal/>
    </border>
    <border>
      <left style="thin">
        <color indexed="19"/>
      </left>
      <right style="thin">
        <color indexed="13"/>
      </right>
      <top style="thin">
        <color indexed="13"/>
      </top>
      <bottom style="thin">
        <color indexed="13"/>
      </bottom>
      <diagonal/>
    </border>
    <border>
      <left style="thin">
        <color indexed="8"/>
      </left>
      <right style="thin">
        <color indexed="8"/>
      </right>
      <top style="thin">
        <color indexed="19"/>
      </top>
      <bottom style="thin">
        <color indexed="8"/>
      </bottom>
      <diagonal/>
    </border>
    <border>
      <left/>
      <right style="thin">
        <color indexed="8"/>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top style="medium">
        <color indexed="8"/>
      </top>
      <bottom/>
      <diagonal/>
    </border>
    <border>
      <left style="thin">
        <color indexed="13"/>
      </left>
      <right style="thin">
        <color indexed="13"/>
      </right>
      <top style="medium">
        <color indexed="8"/>
      </top>
      <bottom style="thin">
        <color indexed="13"/>
      </bottom>
      <diagonal/>
    </border>
    <border>
      <left style="medium">
        <color indexed="8"/>
      </left>
      <right style="thin">
        <color indexed="13"/>
      </right>
      <top style="thin">
        <color indexed="13"/>
      </top>
      <bottom style="thin">
        <color indexed="13"/>
      </bottom>
      <diagonal/>
    </border>
    <border>
      <left style="thin">
        <color indexed="8"/>
      </left>
      <right style="thin">
        <color indexed="8"/>
      </right>
      <top style="thin">
        <color indexed="13"/>
      </top>
      <bottom style="thin">
        <color indexed="13"/>
      </bottom>
      <diagonal/>
    </border>
    <border>
      <left style="medium">
        <color indexed="8"/>
      </left>
      <right style="thin">
        <color indexed="13"/>
      </right>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3"/>
      </left>
      <right style="thin">
        <color indexed="13"/>
      </right>
      <top style="thin">
        <color indexed="13"/>
      </top>
      <bottom style="thin">
        <color indexed="8"/>
      </bottom>
      <diagonal/>
    </border>
    <border>
      <left style="thin">
        <color indexed="13"/>
      </left>
      <right/>
      <top style="thin">
        <color indexed="13"/>
      </top>
      <bottom style="thin">
        <color indexed="13"/>
      </bottom>
      <diagonal/>
    </border>
    <border>
      <left style="thin">
        <color indexed="13"/>
      </left>
      <right style="thin">
        <color indexed="13"/>
      </right>
      <top style="thin">
        <color indexed="8"/>
      </top>
      <bottom style="thin">
        <color indexed="8"/>
      </bottom>
      <diagonal/>
    </border>
    <border>
      <left/>
      <right/>
      <top style="thin">
        <color indexed="13"/>
      </top>
      <bottom/>
      <diagonal/>
    </border>
    <border>
      <left style="thin">
        <color indexed="32"/>
      </left>
      <right style="thin">
        <color indexed="33"/>
      </right>
      <top style="thin">
        <color indexed="32"/>
      </top>
      <bottom style="thin">
        <color indexed="33"/>
      </bottom>
      <diagonal/>
    </border>
    <border>
      <left style="thin">
        <color indexed="33"/>
      </left>
      <right style="thin">
        <color indexed="34"/>
      </right>
      <top style="thin">
        <color indexed="32"/>
      </top>
      <bottom style="thin">
        <color indexed="33"/>
      </bottom>
      <diagonal/>
    </border>
    <border>
      <left style="thin">
        <color indexed="34"/>
      </left>
      <right style="thin">
        <color indexed="32"/>
      </right>
      <top style="thin">
        <color indexed="32"/>
      </top>
      <bottom style="thin">
        <color indexed="33"/>
      </bottom>
      <diagonal/>
    </border>
    <border>
      <left style="thin">
        <color indexed="32"/>
      </left>
      <right style="thin">
        <color indexed="13"/>
      </right>
      <top style="thin">
        <color indexed="33"/>
      </top>
      <bottom style="thin">
        <color indexed="32"/>
      </bottom>
      <diagonal/>
    </border>
    <border>
      <left style="thin">
        <color indexed="13"/>
      </left>
      <right style="thin">
        <color indexed="35"/>
      </right>
      <top style="thin">
        <color indexed="33"/>
      </top>
      <bottom style="thin">
        <color indexed="32"/>
      </bottom>
      <diagonal/>
    </border>
    <border>
      <left style="thin">
        <color indexed="35"/>
      </left>
      <right style="thin">
        <color indexed="32"/>
      </right>
      <top style="thin">
        <color indexed="33"/>
      </top>
      <bottom style="thin">
        <color indexed="32"/>
      </bottom>
      <diagonal/>
    </border>
    <border>
      <left style="thin">
        <color indexed="32"/>
      </left>
      <right style="thin">
        <color indexed="13"/>
      </right>
      <top style="thin">
        <color indexed="32"/>
      </top>
      <bottom style="thin">
        <color indexed="32"/>
      </bottom>
      <diagonal/>
    </border>
    <border>
      <left style="thin">
        <color indexed="13"/>
      </left>
      <right style="thin">
        <color indexed="35"/>
      </right>
      <top style="thin">
        <color indexed="32"/>
      </top>
      <bottom style="thin">
        <color indexed="32"/>
      </bottom>
      <diagonal/>
    </border>
    <border>
      <left style="thin">
        <color indexed="35"/>
      </left>
      <right style="thin">
        <color indexed="32"/>
      </right>
      <top style="thin">
        <color indexed="32"/>
      </top>
      <bottom style="thin">
        <color indexed="32"/>
      </bottom>
      <diagonal/>
    </border>
    <border>
      <left style="thin">
        <color indexed="32"/>
      </left>
      <right style="thin">
        <color indexed="13"/>
      </right>
      <top style="thin">
        <color indexed="32"/>
      </top>
      <bottom style="thin">
        <color indexed="33"/>
      </bottom>
      <diagonal/>
    </border>
    <border>
      <left style="thin">
        <color indexed="13"/>
      </left>
      <right style="thin">
        <color indexed="35"/>
      </right>
      <top style="thin">
        <color indexed="32"/>
      </top>
      <bottom style="thin">
        <color indexed="33"/>
      </bottom>
      <diagonal/>
    </border>
    <border>
      <left style="thin">
        <color indexed="35"/>
      </left>
      <right style="thin">
        <color indexed="32"/>
      </right>
      <top style="thin">
        <color indexed="32"/>
      </top>
      <bottom style="thin">
        <color indexed="33"/>
      </bottom>
      <diagonal/>
    </border>
    <border>
      <left style="thin">
        <color indexed="32"/>
      </left>
      <right style="thin">
        <color indexed="36"/>
      </right>
      <top style="thin">
        <color indexed="33"/>
      </top>
      <bottom style="thin">
        <color indexed="32"/>
      </bottom>
      <diagonal/>
    </border>
    <border>
      <left style="thin">
        <color indexed="36"/>
      </left>
      <right style="thin">
        <color indexed="37"/>
      </right>
      <top style="thin">
        <color indexed="33"/>
      </top>
      <bottom style="thin">
        <color indexed="32"/>
      </bottom>
      <diagonal/>
    </border>
    <border>
      <left style="thin">
        <color indexed="37"/>
      </left>
      <right style="thin">
        <color indexed="32"/>
      </right>
      <top style="thin">
        <color indexed="33"/>
      </top>
      <bottom style="thin">
        <color indexed="32"/>
      </bottom>
      <diagonal/>
    </border>
    <border>
      <left style="thin">
        <color indexed="64"/>
      </left>
      <right style="thin">
        <color indexed="64"/>
      </right>
      <top style="thin">
        <color indexed="64"/>
      </top>
      <bottom style="thin">
        <color indexed="64"/>
      </bottom>
      <diagonal/>
    </border>
    <border>
      <left/>
      <right/>
      <top style="medium">
        <color indexed="8"/>
      </top>
      <bottom style="thin">
        <color indexed="13"/>
      </bottom>
      <diagonal/>
    </border>
    <border>
      <left/>
      <right style="medium">
        <color indexed="8"/>
      </right>
      <top style="medium">
        <color indexed="8"/>
      </top>
      <bottom style="thin">
        <color indexed="13"/>
      </bottom>
      <diagonal/>
    </border>
  </borders>
  <cellStyleXfs count="1">
    <xf numFmtId="0" fontId="0" fillId="0" borderId="0" applyNumberFormat="0" applyFill="0" applyBorder="0" applyProtection="0"/>
  </cellStyleXfs>
  <cellXfs count="210">
    <xf numFmtId="0" fontId="0" fillId="0" borderId="0" xfId="0"/>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4" fillId="5" borderId="3" xfId="0" applyFont="1" applyFill="1" applyBorder="1" applyAlignment="1">
      <alignment wrapText="1"/>
    </xf>
    <xf numFmtId="0" fontId="4" fillId="5" borderId="3" xfId="0" applyNumberFormat="1" applyFont="1" applyFill="1" applyBorder="1" applyAlignment="1">
      <alignment wrapText="1"/>
    </xf>
    <xf numFmtId="0" fontId="0" fillId="5" borderId="3" xfId="0" applyFill="1" applyBorder="1" applyAlignment="1">
      <alignment wrapText="1"/>
    </xf>
    <xf numFmtId="0" fontId="0" fillId="0" borderId="3" xfId="0" applyBorder="1"/>
    <xf numFmtId="0" fontId="0" fillId="0" borderId="10" xfId="0" applyBorder="1"/>
    <xf numFmtId="0" fontId="0" fillId="0" borderId="11" xfId="0" applyBorder="1"/>
    <xf numFmtId="49" fontId="7" fillId="0" borderId="12" xfId="0" applyNumberFormat="1" applyFont="1" applyBorder="1"/>
    <xf numFmtId="14" fontId="7" fillId="0" borderId="12" xfId="0" applyNumberFormat="1" applyFont="1" applyBorder="1"/>
    <xf numFmtId="0" fontId="8" fillId="0" borderId="12" xfId="0" applyNumberFormat="1" applyFont="1" applyBorder="1"/>
    <xf numFmtId="0" fontId="9" fillId="0" borderId="10" xfId="0" applyFont="1" applyBorder="1"/>
    <xf numFmtId="49" fontId="0" fillId="0" borderId="3" xfId="0" applyNumberFormat="1" applyBorder="1"/>
    <xf numFmtId="0" fontId="0" fillId="0" borderId="13" xfId="0" applyBorder="1"/>
    <xf numFmtId="0" fontId="10" fillId="0" borderId="14" xfId="0" applyFont="1" applyBorder="1" applyAlignment="1">
      <alignment horizontal="center"/>
    </xf>
    <xf numFmtId="49" fontId="10" fillId="0" borderId="14" xfId="0" applyNumberFormat="1" applyFont="1" applyBorder="1" applyAlignment="1">
      <alignment horizontal="center"/>
    </xf>
    <xf numFmtId="49" fontId="0" fillId="0" borderId="15" xfId="0" applyNumberFormat="1" applyBorder="1"/>
    <xf numFmtId="0" fontId="0" fillId="0" borderId="15" xfId="0" applyNumberFormat="1" applyBorder="1"/>
    <xf numFmtId="0" fontId="0" fillId="0" borderId="3" xfId="0" applyNumberFormat="1" applyBorder="1"/>
    <xf numFmtId="49" fontId="0" fillId="0" borderId="13" xfId="0" applyNumberFormat="1" applyBorder="1"/>
    <xf numFmtId="0" fontId="0" fillId="0" borderId="13" xfId="0" applyNumberFormat="1" applyBorder="1"/>
    <xf numFmtId="49" fontId="5" fillId="0" borderId="12" xfId="0" applyNumberFormat="1" applyFont="1" applyBorder="1" applyAlignment="1">
      <alignment horizontal="left"/>
    </xf>
    <xf numFmtId="49" fontId="5" fillId="0" borderId="17" xfId="0" applyNumberFormat="1" applyFont="1" applyBorder="1" applyAlignment="1">
      <alignment horizontal="left"/>
    </xf>
    <xf numFmtId="49" fontId="11" fillId="0" borderId="18" xfId="0" applyNumberFormat="1" applyFont="1" applyBorder="1" applyAlignment="1">
      <alignment horizontal="left"/>
    </xf>
    <xf numFmtId="0" fontId="0" fillId="0" borderId="19" xfId="0" applyBorder="1"/>
    <xf numFmtId="49" fontId="11" fillId="0" borderId="12" xfId="0" applyNumberFormat="1" applyFont="1" applyBorder="1" applyAlignment="1">
      <alignment horizontal="left"/>
    </xf>
    <xf numFmtId="14" fontId="0" fillId="0" borderId="12" xfId="0" applyNumberFormat="1" applyBorder="1" applyAlignment="1">
      <alignment horizontal="left"/>
    </xf>
    <xf numFmtId="0" fontId="0" fillId="0" borderId="12" xfId="0" applyNumberFormat="1" applyBorder="1" applyAlignment="1">
      <alignment horizontal="left"/>
    </xf>
    <xf numFmtId="49" fontId="12" fillId="0" borderId="20" xfId="0" applyNumberFormat="1" applyFont="1" applyBorder="1" applyAlignment="1">
      <alignment horizontal="center"/>
    </xf>
    <xf numFmtId="49" fontId="12" fillId="0" borderId="12" xfId="0" applyNumberFormat="1" applyFont="1" applyBorder="1" applyAlignment="1">
      <alignment horizontal="center"/>
    </xf>
    <xf numFmtId="0" fontId="12" fillId="0" borderId="12" xfId="0" applyNumberFormat="1" applyFont="1" applyBorder="1" applyAlignment="1">
      <alignment horizontal="left"/>
    </xf>
    <xf numFmtId="0" fontId="11" fillId="0" borderId="12" xfId="0" applyNumberFormat="1" applyFont="1" applyBorder="1" applyAlignment="1">
      <alignment horizontal="left"/>
    </xf>
    <xf numFmtId="0" fontId="0" fillId="0" borderId="15" xfId="0" applyBorder="1"/>
    <xf numFmtId="1" fontId="0" fillId="0" borderId="3" xfId="0" applyNumberFormat="1" applyBorder="1"/>
    <xf numFmtId="0" fontId="0" fillId="0" borderId="21" xfId="0" applyBorder="1"/>
    <xf numFmtId="0" fontId="0" fillId="0" borderId="22" xfId="0" applyBorder="1"/>
    <xf numFmtId="49" fontId="15" fillId="4" borderId="23" xfId="0" applyNumberFormat="1" applyFont="1" applyFill="1" applyBorder="1"/>
    <xf numFmtId="0" fontId="0" fillId="0" borderId="25" xfId="0" applyBorder="1"/>
    <xf numFmtId="0" fontId="0" fillId="0" borderId="26" xfId="0" applyBorder="1"/>
    <xf numFmtId="0" fontId="0" fillId="0" borderId="24" xfId="0" applyBorder="1"/>
    <xf numFmtId="0" fontId="0" fillId="0" borderId="30" xfId="0" applyBorder="1"/>
    <xf numFmtId="0" fontId="0" fillId="0" borderId="2" xfId="0" applyBorder="1"/>
    <xf numFmtId="0" fontId="10" fillId="0" borderId="12" xfId="0" applyFont="1" applyBorder="1" applyAlignment="1">
      <alignment horizontal="center"/>
    </xf>
    <xf numFmtId="49" fontId="0" fillId="0" borderId="26" xfId="0" applyNumberFormat="1" applyBorder="1"/>
    <xf numFmtId="49" fontId="0" fillId="0" borderId="10" xfId="0" applyNumberFormat="1" applyBorder="1"/>
    <xf numFmtId="0" fontId="0" fillId="0" borderId="12" xfId="0" applyBorder="1"/>
    <xf numFmtId="0" fontId="0" fillId="0" borderId="26" xfId="0" applyNumberFormat="1" applyBorder="1"/>
    <xf numFmtId="0" fontId="0" fillId="0" borderId="10" xfId="0" applyNumberFormat="1" applyBorder="1"/>
    <xf numFmtId="49" fontId="11" fillId="4" borderId="12" xfId="0" applyNumberFormat="1" applyFont="1" applyFill="1" applyBorder="1"/>
    <xf numFmtId="49" fontId="0" fillId="0" borderId="12" xfId="0" applyNumberFormat="1" applyBorder="1"/>
    <xf numFmtId="0" fontId="0" fillId="0" borderId="12" xfId="0" applyNumberFormat="1" applyBorder="1"/>
    <xf numFmtId="1" fontId="0" fillId="0" borderId="26" xfId="0" applyNumberFormat="1" applyBorder="1"/>
    <xf numFmtId="1" fontId="0" fillId="0" borderId="10" xfId="0" applyNumberFormat="1" applyBorder="1"/>
    <xf numFmtId="49" fontId="16" fillId="4" borderId="12" xfId="0" applyNumberFormat="1" applyFont="1" applyFill="1" applyBorder="1"/>
    <xf numFmtId="164" fontId="16" fillId="4" borderId="12" xfId="0" applyNumberFormat="1" applyFont="1" applyFill="1" applyBorder="1"/>
    <xf numFmtId="0" fontId="0" fillId="0" borderId="5" xfId="0" applyBorder="1"/>
    <xf numFmtId="0" fontId="0" fillId="0" borderId="31" xfId="0" applyBorder="1"/>
    <xf numFmtId="0" fontId="0" fillId="0" borderId="4" xfId="0" applyBorder="1"/>
    <xf numFmtId="14" fontId="0" fillId="0" borderId="3" xfId="0" applyNumberFormat="1" applyBorder="1" applyAlignment="1">
      <alignment horizontal="left"/>
    </xf>
    <xf numFmtId="0" fontId="0" fillId="5" borderId="3" xfId="0" applyFill="1" applyBorder="1"/>
    <xf numFmtId="49" fontId="18" fillId="0" borderId="3" xfId="0" applyNumberFormat="1" applyFont="1" applyBorder="1" applyAlignment="1">
      <alignment horizontal="center"/>
    </xf>
    <xf numFmtId="49" fontId="18" fillId="0" borderId="3" xfId="0" applyNumberFormat="1" applyFont="1" applyBorder="1"/>
    <xf numFmtId="0" fontId="1" fillId="0" borderId="3" xfId="0" applyFont="1" applyBorder="1"/>
    <xf numFmtId="165" fontId="1" fillId="0" borderId="3" xfId="0" applyNumberFormat="1" applyFont="1" applyBorder="1"/>
    <xf numFmtId="0" fontId="1" fillId="5" borderId="3" xfId="0" applyFont="1" applyFill="1" applyBorder="1" applyAlignment="1">
      <alignment horizontal="center" vertical="center"/>
    </xf>
    <xf numFmtId="49" fontId="0" fillId="5" borderId="3" xfId="0" applyNumberFormat="1" applyFill="1" applyBorder="1" applyAlignment="1">
      <alignment vertical="center"/>
    </xf>
    <xf numFmtId="0" fontId="0" fillId="5" borderId="30" xfId="0" applyFill="1" applyBorder="1"/>
    <xf numFmtId="0" fontId="0" fillId="5" borderId="32" xfId="0" applyFill="1" applyBorder="1"/>
    <xf numFmtId="0" fontId="0" fillId="0" borderId="32" xfId="0" applyBorder="1"/>
    <xf numFmtId="0" fontId="10" fillId="5" borderId="12" xfId="0" applyFont="1" applyFill="1" applyBorder="1" applyAlignment="1">
      <alignment horizontal="center"/>
    </xf>
    <xf numFmtId="49" fontId="10" fillId="10" borderId="12" xfId="0" applyNumberFormat="1" applyFont="1" applyFill="1" applyBorder="1" applyAlignment="1">
      <alignment horizontal="center"/>
    </xf>
    <xf numFmtId="49" fontId="10" fillId="11" borderId="12" xfId="0" applyNumberFormat="1" applyFont="1" applyFill="1" applyBorder="1" applyAlignment="1">
      <alignment horizontal="center"/>
    </xf>
    <xf numFmtId="49" fontId="0" fillId="5" borderId="12" xfId="0" applyNumberFormat="1" applyFill="1" applyBorder="1"/>
    <xf numFmtId="49" fontId="5" fillId="4" borderId="12" xfId="0" applyNumberFormat="1" applyFont="1" applyFill="1" applyBorder="1"/>
    <xf numFmtId="0" fontId="5" fillId="4" borderId="12" xfId="0" applyNumberFormat="1" applyFont="1" applyFill="1" applyBorder="1"/>
    <xf numFmtId="0" fontId="0" fillId="5" borderId="15" xfId="0" applyFill="1" applyBorder="1"/>
    <xf numFmtId="49" fontId="5" fillId="5" borderId="3" xfId="0" applyNumberFormat="1" applyFont="1" applyFill="1" applyBorder="1"/>
    <xf numFmtId="166" fontId="0" fillId="0" borderId="3" xfId="0" applyNumberFormat="1" applyBorder="1"/>
    <xf numFmtId="49" fontId="18" fillId="5" borderId="3" xfId="0" applyNumberFormat="1" applyFont="1" applyFill="1" applyBorder="1"/>
    <xf numFmtId="49" fontId="4" fillId="0" borderId="3" xfId="0" applyNumberFormat="1" applyFont="1" applyBorder="1"/>
    <xf numFmtId="167" fontId="0" fillId="0" borderId="3" xfId="0" applyNumberFormat="1" applyBorder="1"/>
    <xf numFmtId="0" fontId="28" fillId="0" borderId="3" xfId="0" applyFont="1" applyBorder="1"/>
    <xf numFmtId="49" fontId="4" fillId="0" borderId="31" xfId="0" applyNumberFormat="1" applyFont="1" applyBorder="1"/>
    <xf numFmtId="49" fontId="1" fillId="5" borderId="3" xfId="0" applyNumberFormat="1" applyFont="1" applyFill="1" applyBorder="1" applyAlignment="1">
      <alignment wrapText="1"/>
    </xf>
    <xf numFmtId="0" fontId="30" fillId="5" borderId="3" xfId="0" applyNumberFormat="1" applyFont="1" applyFill="1" applyBorder="1" applyAlignment="1">
      <alignment wrapText="1"/>
    </xf>
    <xf numFmtId="0" fontId="1" fillId="5" borderId="3" xfId="0" applyFont="1" applyFill="1" applyBorder="1" applyAlignment="1">
      <alignment wrapText="1"/>
    </xf>
    <xf numFmtId="14" fontId="7" fillId="0" borderId="3" xfId="0" applyNumberFormat="1" applyFont="1" applyBorder="1"/>
    <xf numFmtId="0" fontId="8" fillId="0" borderId="3" xfId="0" applyNumberFormat="1" applyFont="1" applyBorder="1"/>
    <xf numFmtId="49" fontId="5" fillId="13" borderId="34" xfId="0" applyNumberFormat="1" applyFont="1" applyFill="1" applyBorder="1"/>
    <xf numFmtId="49" fontId="5" fillId="13" borderId="35" xfId="0" applyNumberFormat="1" applyFont="1" applyFill="1" applyBorder="1"/>
    <xf numFmtId="49" fontId="5" fillId="13" borderId="36" xfId="0" applyNumberFormat="1" applyFont="1" applyFill="1" applyBorder="1"/>
    <xf numFmtId="14" fontId="5" fillId="5" borderId="37" xfId="0" applyNumberFormat="1" applyFont="1" applyFill="1" applyBorder="1"/>
    <xf numFmtId="0" fontId="5" fillId="5" borderId="38" xfId="0" applyNumberFormat="1" applyFont="1" applyFill="1" applyBorder="1"/>
    <xf numFmtId="0" fontId="5" fillId="5" borderId="39" xfId="0" applyNumberFormat="1" applyFont="1" applyFill="1" applyBorder="1"/>
    <xf numFmtId="14" fontId="5" fillId="5" borderId="40" xfId="0" applyNumberFormat="1" applyFont="1" applyFill="1" applyBorder="1"/>
    <xf numFmtId="0" fontId="5" fillId="5" borderId="41" xfId="0" applyNumberFormat="1" applyFont="1" applyFill="1" applyBorder="1"/>
    <xf numFmtId="0" fontId="5" fillId="5" borderId="42" xfId="0" applyNumberFormat="1" applyFont="1" applyFill="1" applyBorder="1"/>
    <xf numFmtId="14" fontId="5" fillId="5" borderId="43" xfId="0" applyNumberFormat="1" applyFont="1" applyFill="1" applyBorder="1"/>
    <xf numFmtId="0" fontId="5" fillId="5" borderId="44" xfId="0" applyNumberFormat="1" applyFont="1" applyFill="1" applyBorder="1"/>
    <xf numFmtId="0" fontId="5" fillId="5" borderId="45" xfId="0" applyNumberFormat="1" applyFont="1" applyFill="1" applyBorder="1"/>
    <xf numFmtId="49" fontId="5" fillId="13" borderId="46" xfId="0" applyNumberFormat="1" applyFont="1" applyFill="1" applyBorder="1"/>
    <xf numFmtId="0" fontId="5" fillId="13" borderId="47" xfId="0" applyNumberFormat="1" applyFont="1" applyFill="1" applyBorder="1"/>
    <xf numFmtId="0" fontId="5" fillId="13" borderId="48" xfId="0" applyNumberFormat="1" applyFont="1" applyFill="1" applyBorder="1"/>
    <xf numFmtId="0" fontId="0" fillId="0" borderId="49" xfId="0" applyBorder="1"/>
    <xf numFmtId="0" fontId="0" fillId="0" borderId="49" xfId="0" applyNumberFormat="1" applyBorder="1"/>
    <xf numFmtId="49" fontId="0" fillId="0" borderId="49" xfId="0" applyNumberFormat="1" applyBorder="1"/>
    <xf numFmtId="1" fontId="0" fillId="0" borderId="49" xfId="0" applyNumberFormat="1" applyBorder="1"/>
    <xf numFmtId="49" fontId="3" fillId="4" borderId="49" xfId="0" applyNumberFormat="1" applyFont="1" applyFill="1" applyBorder="1" applyAlignment="1">
      <alignment wrapText="1"/>
    </xf>
    <xf numFmtId="0" fontId="4" fillId="5" borderId="49" xfId="0" applyFont="1" applyFill="1" applyBorder="1" applyAlignment="1">
      <alignment wrapText="1"/>
    </xf>
    <xf numFmtId="49" fontId="3" fillId="5" borderId="49" xfId="0" applyNumberFormat="1" applyFont="1" applyFill="1" applyBorder="1" applyAlignment="1">
      <alignment wrapText="1"/>
    </xf>
    <xf numFmtId="0" fontId="4" fillId="5" borderId="49" xfId="0" applyNumberFormat="1" applyFont="1" applyFill="1" applyBorder="1" applyAlignment="1">
      <alignment wrapText="1"/>
    </xf>
    <xf numFmtId="49" fontId="4" fillId="5" borderId="49" xfId="0" applyNumberFormat="1" applyFont="1" applyFill="1" applyBorder="1" applyAlignment="1">
      <alignment wrapText="1"/>
    </xf>
    <xf numFmtId="0" fontId="0" fillId="5" borderId="49" xfId="0" applyFill="1" applyBorder="1" applyAlignment="1">
      <alignment wrapText="1"/>
    </xf>
    <xf numFmtId="165" fontId="0" fillId="0" borderId="49" xfId="0" applyNumberFormat="1" applyBorder="1"/>
    <xf numFmtId="0" fontId="3" fillId="15" borderId="6" xfId="0" applyNumberFormat="1" applyFont="1" applyFill="1" applyBorder="1"/>
    <xf numFmtId="49" fontId="3" fillId="10" borderId="49" xfId="0" applyNumberFormat="1" applyFont="1" applyFill="1" applyBorder="1"/>
    <xf numFmtId="49" fontId="3" fillId="12" borderId="49" xfId="0" applyNumberFormat="1" applyFont="1" applyFill="1" applyBorder="1"/>
    <xf numFmtId="0" fontId="0" fillId="0" borderId="0" xfId="0" applyAlignment="1">
      <alignment horizontal="left" wrapText="1"/>
    </xf>
    <xf numFmtId="0" fontId="0" fillId="0" borderId="0" xfId="0"/>
    <xf numFmtId="49" fontId="5" fillId="6" borderId="49" xfId="0" applyNumberFormat="1" applyFont="1" applyFill="1" applyBorder="1" applyAlignment="1">
      <alignment wrapText="1"/>
    </xf>
    <xf numFmtId="0" fontId="5" fillId="6" borderId="49" xfId="0" applyFont="1" applyFill="1" applyBorder="1" applyAlignment="1">
      <alignment wrapText="1"/>
    </xf>
    <xf numFmtId="49" fontId="6" fillId="7" borderId="7" xfId="0" applyNumberFormat="1" applyFont="1" applyFill="1" applyBorder="1" applyAlignment="1">
      <alignment horizontal="center"/>
    </xf>
    <xf numFmtId="0" fontId="6" fillId="7" borderId="8" xfId="0" applyFont="1" applyFill="1" applyBorder="1" applyAlignment="1">
      <alignment horizontal="center"/>
    </xf>
    <xf numFmtId="0" fontId="6" fillId="7" borderId="9" xfId="0" applyFont="1" applyFill="1" applyBorder="1" applyAlignment="1">
      <alignment horizontal="center"/>
    </xf>
    <xf numFmtId="49" fontId="5" fillId="7" borderId="7" xfId="0" applyNumberFormat="1"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49" fontId="6" fillId="8" borderId="12" xfId="0" applyNumberFormat="1" applyFont="1" applyFill="1" applyBorder="1" applyAlignment="1">
      <alignment horizontal="center" vertical="top"/>
    </xf>
    <xf numFmtId="0" fontId="6" fillId="8" borderId="12" xfId="0" applyFont="1" applyFill="1" applyBorder="1" applyAlignment="1">
      <alignment horizontal="center" vertical="top"/>
    </xf>
    <xf numFmtId="49" fontId="5" fillId="8" borderId="12" xfId="0" applyNumberFormat="1" applyFont="1" applyFill="1" applyBorder="1" applyAlignment="1">
      <alignment horizontal="center" vertical="top"/>
    </xf>
    <xf numFmtId="0" fontId="5" fillId="8" borderId="12" xfId="0" applyFont="1" applyFill="1" applyBorder="1" applyAlignment="1">
      <alignment horizontal="center" vertical="top"/>
    </xf>
    <xf numFmtId="49" fontId="13" fillId="7" borderId="7" xfId="0" applyNumberFormat="1" applyFont="1" applyFill="1" applyBorder="1" applyAlignment="1">
      <alignment horizontal="center"/>
    </xf>
    <xf numFmtId="0" fontId="13" fillId="7" borderId="8" xfId="0" applyFont="1" applyFill="1" applyBorder="1" applyAlignment="1">
      <alignment horizontal="center"/>
    </xf>
    <xf numFmtId="49" fontId="14" fillId="8" borderId="7" xfId="0" applyNumberFormat="1" applyFont="1" applyFill="1" applyBorder="1" applyAlignment="1">
      <alignment horizontal="center" vertical="top"/>
    </xf>
    <xf numFmtId="0" fontId="14" fillId="8" borderId="8" xfId="0" applyFont="1" applyFill="1" applyBorder="1" applyAlignment="1">
      <alignment horizontal="center" vertical="top"/>
    </xf>
    <xf numFmtId="0" fontId="14" fillId="8" borderId="9" xfId="0" applyFont="1" applyFill="1" applyBorder="1" applyAlignment="1">
      <alignment horizontal="center" vertical="top"/>
    </xf>
    <xf numFmtId="49" fontId="5" fillId="8" borderId="7" xfId="0" applyNumberFormat="1" applyFont="1" applyFill="1" applyBorder="1" applyAlignment="1">
      <alignment horizontal="center" vertical="top"/>
    </xf>
    <xf numFmtId="0" fontId="5" fillId="8" borderId="8" xfId="0" applyFont="1" applyFill="1" applyBorder="1" applyAlignment="1">
      <alignment horizontal="center" vertical="top"/>
    </xf>
    <xf numFmtId="0" fontId="5" fillId="8" borderId="9" xfId="0" applyFont="1" applyFill="1" applyBorder="1" applyAlignment="1">
      <alignment horizontal="center" vertical="top"/>
    </xf>
    <xf numFmtId="0" fontId="5" fillId="7" borderId="16" xfId="0" applyFont="1" applyFill="1" applyBorder="1" applyAlignment="1">
      <alignment horizontal="center"/>
    </xf>
    <xf numFmtId="49" fontId="10" fillId="0" borderId="14" xfId="0" applyNumberFormat="1" applyFont="1" applyBorder="1" applyAlignment="1">
      <alignment horizontal="center"/>
    </xf>
    <xf numFmtId="0" fontId="10" fillId="0" borderId="14" xfId="0" applyFont="1" applyBorder="1" applyAlignment="1">
      <alignment horizontal="center"/>
    </xf>
    <xf numFmtId="49" fontId="10" fillId="0" borderId="49" xfId="0" applyNumberFormat="1" applyFont="1" applyBorder="1" applyAlignment="1">
      <alignment horizontal="center"/>
    </xf>
    <xf numFmtId="0" fontId="10" fillId="0" borderId="49" xfId="0" applyFont="1" applyBorder="1" applyAlignment="1">
      <alignment horizontal="center"/>
    </xf>
    <xf numFmtId="49" fontId="17" fillId="9" borderId="6" xfId="0" applyNumberFormat="1" applyFont="1" applyFill="1" applyBorder="1" applyAlignment="1">
      <alignment horizontal="center"/>
    </xf>
    <xf numFmtId="0" fontId="17" fillId="9" borderId="6" xfId="0" applyFont="1" applyFill="1" applyBorder="1" applyAlignment="1">
      <alignment horizontal="center"/>
    </xf>
    <xf numFmtId="49" fontId="15" fillId="5" borderId="27" xfId="0" applyNumberFormat="1" applyFont="1" applyFill="1" applyBorder="1" applyAlignment="1">
      <alignment horizontal="left" wrapText="1"/>
    </xf>
    <xf numFmtId="0" fontId="15" fillId="5" borderId="3" xfId="0" applyFont="1" applyFill="1" applyBorder="1" applyAlignment="1">
      <alignment horizontal="left" wrapText="1"/>
    </xf>
    <xf numFmtId="0" fontId="15" fillId="5" borderId="22" xfId="0" applyFont="1" applyFill="1" applyBorder="1" applyAlignment="1">
      <alignment horizontal="left" wrapText="1"/>
    </xf>
    <xf numFmtId="0" fontId="15" fillId="5" borderId="25" xfId="0" applyFont="1" applyFill="1" applyBorder="1" applyAlignment="1">
      <alignment horizontal="left" wrapText="1"/>
    </xf>
    <xf numFmtId="0" fontId="15" fillId="5" borderId="28" xfId="0" applyFont="1" applyFill="1" applyBorder="1" applyAlignment="1">
      <alignment horizontal="left" wrapText="1"/>
    </xf>
    <xf numFmtId="0" fontId="15" fillId="5" borderId="13" xfId="0" applyFont="1" applyFill="1" applyBorder="1" applyAlignment="1">
      <alignment horizontal="left" wrapText="1"/>
    </xf>
    <xf numFmtId="0" fontId="15" fillId="5" borderId="29" xfId="0" applyFont="1" applyFill="1" applyBorder="1" applyAlignment="1">
      <alignment horizontal="left" wrapText="1"/>
    </xf>
    <xf numFmtId="49" fontId="35" fillId="7" borderId="7" xfId="0" applyNumberFormat="1" applyFont="1" applyFill="1" applyBorder="1" applyAlignment="1">
      <alignment horizontal="center"/>
    </xf>
    <xf numFmtId="0" fontId="35" fillId="7" borderId="8" xfId="0" applyFont="1" applyFill="1" applyBorder="1" applyAlignment="1">
      <alignment horizontal="center"/>
    </xf>
    <xf numFmtId="49" fontId="18" fillId="5" borderId="3" xfId="0" applyNumberFormat="1" applyFont="1" applyFill="1" applyBorder="1" applyAlignment="1">
      <alignment vertical="center"/>
    </xf>
    <xf numFmtId="0" fontId="18" fillId="5" borderId="3" xfId="0" applyFont="1" applyFill="1" applyBorder="1" applyAlignment="1">
      <alignment vertical="center"/>
    </xf>
    <xf numFmtId="49" fontId="19" fillId="5" borderId="3" xfId="0" applyNumberFormat="1" applyFont="1" applyFill="1" applyBorder="1" applyAlignment="1">
      <alignment vertical="center"/>
    </xf>
    <xf numFmtId="0" fontId="19" fillId="5" borderId="3" xfId="0" applyFont="1" applyFill="1" applyBorder="1" applyAlignment="1">
      <alignment vertical="center"/>
    </xf>
    <xf numFmtId="49" fontId="21" fillId="5" borderId="3" xfId="0" applyNumberFormat="1" applyFont="1" applyFill="1" applyBorder="1" applyAlignment="1">
      <alignment vertical="center"/>
    </xf>
    <xf numFmtId="0" fontId="12" fillId="5" borderId="3" xfId="0" applyFont="1" applyFill="1" applyBorder="1" applyAlignment="1">
      <alignment vertical="center"/>
    </xf>
    <xf numFmtId="49" fontId="18" fillId="0" borderId="3" xfId="0" applyNumberFormat="1" applyFont="1" applyBorder="1"/>
    <xf numFmtId="0" fontId="18" fillId="5" borderId="3" xfId="0" applyFont="1" applyFill="1" applyBorder="1"/>
    <xf numFmtId="0" fontId="18" fillId="0" borderId="3" xfId="0" applyFont="1" applyBorder="1"/>
    <xf numFmtId="49" fontId="14" fillId="0" borderId="3" xfId="0" applyNumberFormat="1" applyFont="1" applyBorder="1"/>
    <xf numFmtId="0" fontId="14" fillId="0" borderId="3" xfId="0" applyFont="1" applyBorder="1"/>
    <xf numFmtId="49" fontId="4" fillId="0" borderId="3" xfId="0" applyNumberFormat="1" applyFont="1" applyBorder="1"/>
    <xf numFmtId="0" fontId="4" fillId="5" borderId="3" xfId="0" applyFont="1" applyFill="1" applyBorder="1"/>
    <xf numFmtId="0" fontId="4" fillId="0" borderId="3" xfId="0" applyFont="1" applyBorder="1"/>
    <xf numFmtId="49" fontId="0" fillId="5" borderId="3" xfId="0" applyNumberFormat="1" applyFill="1" applyBorder="1"/>
    <xf numFmtId="0" fontId="1" fillId="0" borderId="3" xfId="0" applyFont="1" applyBorder="1"/>
    <xf numFmtId="49" fontId="1" fillId="5" borderId="3" xfId="0" applyNumberFormat="1" applyFont="1" applyFill="1" applyBorder="1" applyAlignment="1">
      <alignment horizontal="center" vertical="center"/>
    </xf>
    <xf numFmtId="0" fontId="1" fillId="5" borderId="3" xfId="0" applyFont="1" applyFill="1" applyBorder="1" applyAlignment="1">
      <alignment horizontal="center" vertical="center"/>
    </xf>
    <xf numFmtId="49" fontId="0" fillId="5" borderId="3" xfId="0" applyNumberFormat="1" applyFill="1" applyBorder="1" applyAlignment="1">
      <alignment vertical="center"/>
    </xf>
    <xf numFmtId="0" fontId="1" fillId="5" borderId="3" xfId="0" applyFont="1" applyFill="1" applyBorder="1" applyAlignment="1">
      <alignment vertical="center"/>
    </xf>
    <xf numFmtId="49" fontId="16" fillId="5" borderId="12" xfId="0" applyNumberFormat="1" applyFont="1" applyFill="1" applyBorder="1"/>
    <xf numFmtId="0" fontId="16" fillId="0" borderId="12" xfId="0" applyFont="1" applyBorder="1"/>
    <xf numFmtId="49" fontId="3" fillId="0" borderId="3" xfId="0" applyNumberFormat="1" applyFont="1" applyBorder="1"/>
    <xf numFmtId="0" fontId="0" fillId="0" borderId="3" xfId="0" applyBorder="1"/>
    <xf numFmtId="0" fontId="0" fillId="5" borderId="3" xfId="0" applyFill="1" applyBorder="1"/>
    <xf numFmtId="49" fontId="0" fillId="0" borderId="3" xfId="0" applyNumberFormat="1" applyBorder="1"/>
    <xf numFmtId="0" fontId="3" fillId="0" borderId="3" xfId="0" applyFont="1" applyBorder="1"/>
    <xf numFmtId="0" fontId="0" fillId="0" borderId="5" xfId="0" applyBorder="1"/>
    <xf numFmtId="0" fontId="0" fillId="0" borderId="3" xfId="0" applyBorder="1" applyAlignment="1">
      <alignment horizontal="center"/>
    </xf>
    <xf numFmtId="0" fontId="0" fillId="0" borderId="2" xfId="0" applyBorder="1"/>
    <xf numFmtId="49" fontId="34" fillId="0" borderId="3" xfId="0" applyNumberFormat="1" applyFont="1" applyBorder="1"/>
    <xf numFmtId="0" fontId="34" fillId="0" borderId="3" xfId="0" applyFont="1" applyBorder="1"/>
    <xf numFmtId="0" fontId="4" fillId="0" borderId="3" xfId="0" applyFont="1" applyBorder="1" applyAlignment="1">
      <alignment horizontal="center"/>
    </xf>
    <xf numFmtId="0" fontId="4" fillId="0" borderId="4" xfId="0" applyFont="1" applyBorder="1" applyAlignment="1">
      <alignment horizontal="center"/>
    </xf>
    <xf numFmtId="49" fontId="32" fillId="14" borderId="1" xfId="0" applyNumberFormat="1" applyFont="1" applyFill="1" applyBorder="1" applyAlignment="1">
      <alignment vertical="center"/>
    </xf>
    <xf numFmtId="0" fontId="32" fillId="14" borderId="33" xfId="0" applyFont="1" applyFill="1" applyBorder="1" applyAlignment="1">
      <alignment vertical="center"/>
    </xf>
    <xf numFmtId="0" fontId="0" fillId="0" borderId="0" xfId="0" applyAlignment="1">
      <alignment horizontal="center" vertical="center"/>
    </xf>
    <xf numFmtId="49" fontId="3" fillId="0" borderId="49" xfId="0" applyNumberFormat="1" applyFont="1" applyBorder="1" applyAlignment="1">
      <alignment horizontal="center"/>
    </xf>
    <xf numFmtId="0" fontId="3" fillId="0" borderId="49" xfId="0" applyFont="1" applyBorder="1" applyAlignment="1">
      <alignment horizontal="center"/>
    </xf>
    <xf numFmtId="49" fontId="5" fillId="0" borderId="3" xfId="0" applyNumberFormat="1" applyFont="1" applyBorder="1"/>
    <xf numFmtId="2" fontId="26" fillId="5" borderId="3" xfId="0" applyNumberFormat="1" applyFont="1" applyFill="1" applyBorder="1" applyAlignment="1"/>
    <xf numFmtId="49" fontId="5" fillId="0" borderId="4" xfId="0" applyNumberFormat="1" applyFont="1" applyBorder="1"/>
    <xf numFmtId="0" fontId="5" fillId="0" borderId="4" xfId="0" applyFont="1" applyBorder="1"/>
    <xf numFmtId="0" fontId="5" fillId="0" borderId="3" xfId="0" applyFont="1" applyBorder="1"/>
    <xf numFmtId="49" fontId="5" fillId="0" borderId="3" xfId="0" applyNumberFormat="1" applyFont="1" applyBorder="1"/>
    <xf numFmtId="0" fontId="15" fillId="0" borderId="50" xfId="0" applyFont="1" applyBorder="1" applyAlignment="1">
      <alignment horizontal="center"/>
    </xf>
    <xf numFmtId="0" fontId="15" fillId="0" borderId="51" xfId="0" applyFont="1" applyBorder="1" applyAlignment="1">
      <alignment horizontal="center"/>
    </xf>
    <xf numFmtId="167" fontId="11" fillId="4" borderId="12" xfId="0" applyNumberFormat="1" applyFont="1" applyFill="1" applyBorder="1"/>
    <xf numFmtId="167" fontId="0" fillId="0" borderId="12" xfId="0" applyNumberFormat="1" applyBorder="1"/>
    <xf numFmtId="167" fontId="12" fillId="0" borderId="12" xfId="0" applyNumberFormat="1" applyFont="1" applyBorder="1" applyAlignment="1">
      <alignment horizontal="center"/>
    </xf>
    <xf numFmtId="167" fontId="12" fillId="0" borderId="12" xfId="0" applyNumberFormat="1" applyFont="1" applyBorder="1" applyAlignment="1">
      <alignment horizontal="left"/>
    </xf>
  </cellXfs>
  <cellStyles count="1">
    <cellStyle name="Normal" xfId="0" builtinId="0"/>
  </cellStyles>
  <dxfs count="34">
    <dxf>
      <font>
        <b/>
        <color rgb="FF000000"/>
      </font>
      <border>
        <left style="thin">
          <color indexed="32"/>
        </left>
        <right style="thin">
          <color indexed="13"/>
        </right>
        <top style="thin">
          <color indexed="39"/>
        </top>
        <bottom style="thin">
          <color indexed="39"/>
        </bottom>
        <vertical/>
        <horizontal/>
      </border>
    </dxf>
    <dxf>
      <font>
        <b/>
        <color rgb="FF000000"/>
      </font>
      <border>
        <left style="thin">
          <color indexed="32"/>
        </left>
        <right style="thin">
          <color indexed="13"/>
        </right>
        <top style="thin">
          <color indexed="39"/>
        </top>
        <bottom style="thin">
          <color indexed="39"/>
        </bottom>
        <vertical/>
        <horizontal/>
      </border>
    </dxf>
    <dxf>
      <font>
        <b/>
        <color rgb="FF000000"/>
      </font>
      <border>
        <left style="thin">
          <color indexed="32"/>
        </left>
        <right style="thin">
          <color indexed="13"/>
        </right>
        <top style="thin">
          <color indexed="39"/>
        </top>
        <bottom style="thin">
          <color indexed="39"/>
        </bottom>
        <vertical/>
        <horizontal/>
      </border>
    </dxf>
    <dxf>
      <font>
        <b/>
        <color rgb="FF000000"/>
      </font>
      <fill>
        <patternFill patternType="solid">
          <fgColor indexed="38"/>
          <bgColor indexed="31"/>
        </patternFill>
      </fill>
      <border>
        <left style="thin">
          <color indexed="33"/>
        </left>
        <right style="thin">
          <color indexed="33"/>
        </right>
        <top/>
        <bottom style="medium">
          <color indexed="33"/>
        </bottom>
        <vertical style="thin">
          <color indexed="33"/>
        </vertical>
        <horizontal/>
      </border>
    </dxf>
    <dxf>
      <font>
        <b/>
        <color rgb="FF000000"/>
      </font>
      <fill>
        <patternFill patternType="solid">
          <fgColor indexed="38"/>
          <bgColor indexed="31"/>
        </patternFill>
      </fill>
      <border>
        <left style="thin">
          <color indexed="33"/>
        </left>
        <right style="thin">
          <color indexed="33"/>
        </right>
        <top/>
        <bottom style="medium">
          <color indexed="33"/>
        </bottom>
        <vertical style="thin">
          <color indexed="33"/>
        </vertical>
        <horizontal/>
      </border>
    </dxf>
    <dxf>
      <font>
        <b/>
        <color rgb="FF000000"/>
      </font>
      <fill>
        <patternFill patternType="solid">
          <fgColor indexed="38"/>
          <bgColor indexed="31"/>
        </patternFill>
      </fill>
      <border>
        <left style="thin">
          <color indexed="33"/>
        </left>
        <right style="thin">
          <color indexed="33"/>
        </right>
        <top/>
        <bottom style="medium">
          <color indexed="33"/>
        </bottom>
        <vertical style="thin">
          <color indexed="33"/>
        </vertical>
        <horizontal/>
      </border>
    </dxf>
    <dxf>
      <font>
        <color rgb="FF000000"/>
      </font>
      <border>
        <left/>
        <right/>
        <top style="thin">
          <color indexed="39"/>
        </top>
        <bottom style="thin">
          <color indexed="39"/>
        </bottom>
      </border>
    </dxf>
    <dxf>
      <font>
        <color rgb="FF000000"/>
      </font>
      <border>
        <left/>
        <right/>
        <top style="thin">
          <color indexed="39"/>
        </top>
        <bottom style="thin">
          <color indexed="39"/>
        </bottom>
      </border>
    </dxf>
    <dxf>
      <font>
        <color rgb="FF000000"/>
      </font>
      <border>
        <left/>
        <right/>
        <top style="thin">
          <color indexed="39"/>
        </top>
        <bottom style="thin">
          <color indexed="39"/>
        </bottom>
      </border>
    </dxf>
    <dxf>
      <font>
        <color rgb="FF000000"/>
      </font>
      <fill>
        <patternFill patternType="solid">
          <fgColor indexed="38"/>
          <bgColor indexed="22"/>
        </patternFill>
      </fill>
      <border>
        <left style="thin">
          <color indexed="32"/>
        </left>
        <right style="thin">
          <color indexed="32"/>
        </right>
        <top/>
        <bottom/>
        <vertical style="thin">
          <color indexed="30"/>
        </vertical>
        <horizontal/>
      </border>
    </dxf>
    <dxf>
      <font>
        <color rgb="FF000000"/>
      </font>
      <fill>
        <patternFill patternType="solid">
          <fgColor indexed="38"/>
          <bgColor indexed="22"/>
        </patternFill>
      </fill>
      <border>
        <left style="thin">
          <color indexed="32"/>
        </left>
        <right style="thin">
          <color indexed="32"/>
        </right>
        <top/>
        <bottom/>
        <vertical style="thin">
          <color indexed="30"/>
        </vertical>
        <horizontal/>
      </border>
    </dxf>
    <dxf>
      <font>
        <color rgb="FF000000"/>
      </font>
      <fill>
        <patternFill patternType="solid">
          <fgColor indexed="38"/>
          <bgColor indexed="22"/>
        </patternFill>
      </fill>
      <border>
        <left style="thin">
          <color indexed="32"/>
        </left>
        <right style="thin">
          <color indexed="32"/>
        </right>
        <top/>
        <bottom/>
        <vertical style="thin">
          <color indexed="30"/>
        </vertical>
        <horizontal/>
      </border>
    </dxf>
    <dxf>
      <font>
        <b/>
        <color rgb="FF000000"/>
      </font>
      <border>
        <left style="thin">
          <color indexed="32"/>
        </left>
        <right style="thin">
          <color indexed="13"/>
        </right>
        <top style="thin">
          <color indexed="32"/>
        </top>
        <bottom style="thin">
          <color indexed="32"/>
        </bottom>
        <vertical/>
        <horizontal style="thin">
          <color indexed="32"/>
        </horizontal>
      </border>
    </dxf>
    <dxf>
      <font>
        <b/>
        <color rgb="FF000000"/>
      </font>
      <border>
        <left style="thin">
          <color indexed="32"/>
        </left>
        <right style="thin">
          <color indexed="13"/>
        </right>
        <top style="thin">
          <color indexed="32"/>
        </top>
        <bottom style="thin">
          <color indexed="32"/>
        </bottom>
        <vertical/>
        <horizontal style="thin">
          <color indexed="32"/>
        </horizontal>
      </border>
    </dxf>
    <dxf>
      <font>
        <b/>
        <color rgb="FF000000"/>
      </font>
      <fill>
        <patternFill patternType="solid">
          <fgColor indexed="38"/>
          <bgColor indexed="31"/>
        </patternFill>
      </fill>
      <border>
        <left style="thin">
          <color indexed="32"/>
        </left>
        <right style="thin">
          <color indexed="32"/>
        </right>
        <top style="thin">
          <color indexed="33"/>
        </top>
        <bottom style="thin">
          <color indexed="39"/>
        </bottom>
        <vertical style="thin">
          <color indexed="37"/>
        </vertical>
        <horizontal/>
      </border>
    </dxf>
    <dxf>
      <font>
        <b/>
        <color rgb="FF000000"/>
      </font>
      <fill>
        <patternFill patternType="solid">
          <fgColor indexed="38"/>
          <bgColor indexed="31"/>
        </patternFill>
      </fill>
      <border>
        <left style="thin">
          <color indexed="32"/>
        </left>
        <right style="thin">
          <color indexed="32"/>
        </right>
        <top style="thin">
          <color indexed="32"/>
        </top>
        <bottom style="thin">
          <color indexed="33"/>
        </bottom>
        <vertical style="thin">
          <color indexed="34"/>
        </vertical>
        <horizontal/>
      </border>
    </dxf>
    <dxf>
      <font>
        <color rgb="FF000000"/>
      </font>
      <border>
        <left style="thin">
          <color indexed="32"/>
        </left>
        <right style="thin">
          <color indexed="32"/>
        </right>
        <top style="thin">
          <color indexed="32"/>
        </top>
        <bottom style="thin">
          <color indexed="32"/>
        </bottom>
        <vertical style="thin">
          <color indexed="35"/>
        </vertical>
        <horizontal style="thin">
          <color indexed="32"/>
        </horizontal>
      </border>
    </dxf>
    <dxf>
      <font>
        <b/>
        <color rgb="FF000000"/>
      </font>
      <border>
        <left style="thin">
          <color indexed="32"/>
        </left>
        <right style="thin">
          <color indexed="13"/>
        </right>
        <top style="thin">
          <color indexed="39"/>
        </top>
        <bottom style="thin">
          <color indexed="39"/>
        </bottom>
        <vertical/>
        <horizontal/>
      </border>
    </dxf>
    <dxf>
      <font>
        <b/>
        <color rgb="FF000000"/>
      </font>
      <border>
        <left style="thin">
          <color indexed="32"/>
        </left>
        <right style="thin">
          <color indexed="13"/>
        </right>
        <top style="thin">
          <color indexed="39"/>
        </top>
        <bottom style="thin">
          <color indexed="39"/>
        </bottom>
        <vertical/>
        <horizontal/>
      </border>
    </dxf>
    <dxf>
      <font>
        <b/>
        <color rgb="FF000000"/>
      </font>
      <border>
        <left style="thin">
          <color indexed="32"/>
        </left>
        <right style="thin">
          <color indexed="13"/>
        </right>
        <top style="thin">
          <color indexed="39"/>
        </top>
        <bottom style="thin">
          <color indexed="39"/>
        </bottom>
        <vertical/>
        <horizontal/>
      </border>
    </dxf>
    <dxf>
      <font>
        <b/>
        <color rgb="FF000000"/>
      </font>
      <fill>
        <patternFill patternType="solid">
          <fgColor indexed="38"/>
          <bgColor indexed="31"/>
        </patternFill>
      </fill>
      <border>
        <left style="thin">
          <color indexed="33"/>
        </left>
        <right style="thin">
          <color indexed="33"/>
        </right>
        <top/>
        <bottom style="medium">
          <color indexed="33"/>
        </bottom>
        <vertical style="thin">
          <color indexed="33"/>
        </vertical>
        <horizontal/>
      </border>
    </dxf>
    <dxf>
      <font>
        <b/>
        <color rgb="FF000000"/>
      </font>
      <fill>
        <patternFill patternType="solid">
          <fgColor indexed="38"/>
          <bgColor indexed="31"/>
        </patternFill>
      </fill>
      <border>
        <left style="thin">
          <color indexed="33"/>
        </left>
        <right style="thin">
          <color indexed="33"/>
        </right>
        <top/>
        <bottom style="medium">
          <color indexed="33"/>
        </bottom>
        <vertical style="thin">
          <color indexed="33"/>
        </vertical>
        <horizontal/>
      </border>
    </dxf>
    <dxf>
      <font>
        <b/>
        <color rgb="FF000000"/>
      </font>
      <fill>
        <patternFill patternType="solid">
          <fgColor indexed="38"/>
          <bgColor indexed="31"/>
        </patternFill>
      </fill>
      <border>
        <left style="thin">
          <color indexed="33"/>
        </left>
        <right style="thin">
          <color indexed="33"/>
        </right>
        <top/>
        <bottom style="medium">
          <color indexed="33"/>
        </bottom>
        <vertical style="thin">
          <color indexed="33"/>
        </vertical>
        <horizontal/>
      </border>
    </dxf>
    <dxf>
      <font>
        <color rgb="FF000000"/>
      </font>
      <border>
        <left/>
        <right/>
        <top style="thin">
          <color indexed="39"/>
        </top>
        <bottom style="thin">
          <color indexed="39"/>
        </bottom>
      </border>
    </dxf>
    <dxf>
      <font>
        <color rgb="FF000000"/>
      </font>
      <border>
        <left/>
        <right/>
        <top style="thin">
          <color indexed="39"/>
        </top>
        <bottom style="thin">
          <color indexed="39"/>
        </bottom>
      </border>
    </dxf>
    <dxf>
      <font>
        <color rgb="FF000000"/>
      </font>
      <border>
        <left/>
        <right/>
        <top style="thin">
          <color indexed="39"/>
        </top>
        <bottom style="thin">
          <color indexed="39"/>
        </bottom>
      </border>
    </dxf>
    <dxf>
      <font>
        <color rgb="FF000000"/>
      </font>
      <fill>
        <patternFill patternType="solid">
          <fgColor indexed="38"/>
          <bgColor indexed="22"/>
        </patternFill>
      </fill>
      <border>
        <left style="thin">
          <color indexed="32"/>
        </left>
        <right style="thin">
          <color indexed="32"/>
        </right>
        <top/>
        <bottom/>
        <vertical style="thin">
          <color indexed="30"/>
        </vertical>
        <horizontal/>
      </border>
    </dxf>
    <dxf>
      <font>
        <color rgb="FF000000"/>
      </font>
      <fill>
        <patternFill patternType="solid">
          <fgColor indexed="38"/>
          <bgColor indexed="22"/>
        </patternFill>
      </fill>
      <border>
        <left style="thin">
          <color indexed="32"/>
        </left>
        <right style="thin">
          <color indexed="32"/>
        </right>
        <top/>
        <bottom/>
        <vertical style="thin">
          <color indexed="30"/>
        </vertical>
        <horizontal/>
      </border>
    </dxf>
    <dxf>
      <font>
        <color rgb="FF000000"/>
      </font>
      <fill>
        <patternFill patternType="solid">
          <fgColor indexed="38"/>
          <bgColor indexed="22"/>
        </patternFill>
      </fill>
      <border>
        <left style="thin">
          <color indexed="32"/>
        </left>
        <right style="thin">
          <color indexed="32"/>
        </right>
        <top/>
        <bottom/>
        <vertical style="thin">
          <color indexed="30"/>
        </vertical>
        <horizontal/>
      </border>
    </dxf>
    <dxf>
      <font>
        <b/>
        <color rgb="FF000000"/>
      </font>
      <border>
        <left style="thin">
          <color indexed="32"/>
        </left>
        <right style="thin">
          <color indexed="13"/>
        </right>
        <top style="thin">
          <color indexed="32"/>
        </top>
        <bottom style="thin">
          <color indexed="32"/>
        </bottom>
        <vertical/>
        <horizontal style="thin">
          <color indexed="32"/>
        </horizontal>
      </border>
    </dxf>
    <dxf>
      <font>
        <b/>
        <color rgb="FF000000"/>
      </font>
      <border>
        <left style="thin">
          <color indexed="32"/>
        </left>
        <right style="thin">
          <color indexed="13"/>
        </right>
        <top style="thin">
          <color indexed="32"/>
        </top>
        <bottom style="thin">
          <color indexed="32"/>
        </bottom>
        <vertical/>
        <horizontal style="thin">
          <color indexed="32"/>
        </horizontal>
      </border>
    </dxf>
    <dxf>
      <font>
        <b/>
        <color rgb="FF000000"/>
      </font>
      <fill>
        <patternFill patternType="solid">
          <fgColor indexed="38"/>
          <bgColor indexed="31"/>
        </patternFill>
      </fill>
      <border>
        <left style="thin">
          <color indexed="32"/>
        </left>
        <right style="thin">
          <color indexed="32"/>
        </right>
        <top style="thin">
          <color indexed="33"/>
        </top>
        <bottom style="thin">
          <color indexed="39"/>
        </bottom>
        <vertical style="thin">
          <color indexed="37"/>
        </vertical>
        <horizontal/>
      </border>
    </dxf>
    <dxf>
      <font>
        <b/>
        <color rgb="FF000000"/>
      </font>
      <fill>
        <patternFill patternType="solid">
          <fgColor indexed="38"/>
          <bgColor indexed="31"/>
        </patternFill>
      </fill>
      <border>
        <left style="thin">
          <color indexed="32"/>
        </left>
        <right style="thin">
          <color indexed="32"/>
        </right>
        <top style="thin">
          <color indexed="32"/>
        </top>
        <bottom style="thin">
          <color indexed="33"/>
        </bottom>
        <vertical style="thin">
          <color indexed="34"/>
        </vertical>
        <horizontal/>
      </border>
    </dxf>
    <dxf>
      <font>
        <color rgb="FF000000"/>
      </font>
      <border>
        <left style="thin">
          <color indexed="32"/>
        </left>
        <right style="thin">
          <color indexed="32"/>
        </right>
        <top style="thin">
          <color indexed="32"/>
        </top>
        <bottom style="thin">
          <color indexed="32"/>
        </bottom>
        <vertical style="thin">
          <color indexed="35"/>
        </vertical>
        <horizontal style="thin">
          <color indexed="32"/>
        </horizontal>
      </border>
    </dxf>
  </dxfs>
  <tableStyles count="2">
    <tableStyle name="PivotStyleCustom01" count="17" xr9:uid="{00000000-0011-0000-FFFF-FFFF00000000}">
      <tableStyleElement type="wholeTable" dxfId="33"/>
      <tableStyleElement type="headerRow" dxfId="32"/>
      <tableStyleElement type="totalRow" dxfId="31"/>
      <tableStyleElement type="firstColumn" dxfId="30"/>
      <tableStyleElement type="lastColumn" dxfId="29"/>
      <tableStyleElement type="firstSubtotalColumn" dxfId="28"/>
      <tableStyleElement type="secondSubtotalColumn" dxfId="27"/>
      <tableStyleElement type="thirdSubtotalColumn" dxfId="26"/>
      <tableStyleElement type="firstSubtotalRow" dxfId="25"/>
      <tableStyleElement type="secondSubtotalRow" dxfId="24"/>
      <tableStyleElement type="thirdSubtotalRow" dxfId="23"/>
      <tableStyleElement type="firstColumnSubheading" dxfId="22"/>
      <tableStyleElement type="secondColumnSubheading" dxfId="21"/>
      <tableStyleElement type="thirdColumnSubheading" dxfId="20"/>
      <tableStyleElement type="firstRowSubheading" dxfId="19"/>
      <tableStyleElement type="secondRowSubheading" dxfId="18"/>
      <tableStyleElement type="thirdRowSubheading" dxfId="17"/>
    </tableStyle>
    <tableStyle name="PivotStyleCustom02" count="17" xr9:uid="{00000000-0011-0000-FFFF-FFFF01000000}">
      <tableStyleElement type="wholeTable" dxfId="16"/>
      <tableStyleElement type="headerRow" dxfId="15"/>
      <tableStyleElement type="totalRow" dxfId="14"/>
      <tableStyleElement type="firstColumn" dxfId="13"/>
      <tableStyleElement type="lastColumn" dxfId="12"/>
      <tableStyleElement type="firstSubtotalColumn" dxfId="11"/>
      <tableStyleElement type="secondSubtotalColumn" dxfId="10"/>
      <tableStyleElement type="thirdSubtotalColumn"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2D050"/>
      <rgbColor rgb="FFAAAAAA"/>
      <rgbColor rgb="FFFFFFFF"/>
      <rgbColor rgb="FFC5D9F1"/>
      <rgbColor rgb="FF00B0F0"/>
      <rgbColor rgb="FFFFC000"/>
      <rgbColor rgb="FF4D5156"/>
      <rgbColor rgb="FF505050"/>
      <rgbColor rgb="FFFF0000"/>
      <rgbColor rgb="FFB4BAC3"/>
      <rgbColor rgb="FFD8D8D8"/>
      <rgbColor rgb="FF595959"/>
      <rgbColor rgb="FFFFFF00"/>
      <rgbColor rgb="FF00B050"/>
      <rgbColor rgb="FF444444"/>
      <rgbColor rgb="FF333333"/>
      <rgbColor rgb="FF0070C0"/>
      <rgbColor rgb="FFD9DCE1"/>
      <rgbColor rgb="FFBFBFBF"/>
      <rgbColor rgb="FFD9E2F3"/>
      <rgbColor rgb="FFD4D4D4"/>
      <rgbColor rgb="FF8EAADB"/>
      <rgbColor rgb="FFC6D4ED"/>
      <rgbColor rgb="FFDFDFDF"/>
      <rgbColor rgb="FFA3AAB6"/>
      <rgbColor rgb="FFD1D4DA"/>
      <rgbColor rgb="00000000"/>
      <rgbColor rgb="FF4472C4"/>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Return', 'Monthly Return2'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Monthly Return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Sheet3!$A$4:$A$39</c:f>
              <c:numCache>
                <c:formatCode>m/d/yy</c:formatCode>
                <c:ptCount val="36"/>
                <c:pt idx="0">
                  <c:v>43861</c:v>
                </c:pt>
                <c:pt idx="1">
                  <c:v>43889</c:v>
                </c:pt>
                <c:pt idx="2">
                  <c:v>43921</c:v>
                </c:pt>
                <c:pt idx="3">
                  <c:v>43951</c:v>
                </c:pt>
                <c:pt idx="4">
                  <c:v>43980</c:v>
                </c:pt>
                <c:pt idx="5">
                  <c:v>44012</c:v>
                </c:pt>
                <c:pt idx="6">
                  <c:v>44043</c:v>
                </c:pt>
                <c:pt idx="7">
                  <c:v>44074</c:v>
                </c:pt>
                <c:pt idx="8">
                  <c:v>44104</c:v>
                </c:pt>
                <c:pt idx="9">
                  <c:v>44134</c:v>
                </c:pt>
                <c:pt idx="10">
                  <c:v>44165</c:v>
                </c:pt>
                <c:pt idx="11">
                  <c:v>44196</c:v>
                </c:pt>
                <c:pt idx="12">
                  <c:v>44225</c:v>
                </c:pt>
                <c:pt idx="13">
                  <c:v>44253</c:v>
                </c:pt>
                <c:pt idx="14">
                  <c:v>44286</c:v>
                </c:pt>
                <c:pt idx="15">
                  <c:v>44316</c:v>
                </c:pt>
                <c:pt idx="16">
                  <c:v>44344</c:v>
                </c:pt>
                <c:pt idx="17">
                  <c:v>44377</c:v>
                </c:pt>
                <c:pt idx="18">
                  <c:v>44407</c:v>
                </c:pt>
                <c:pt idx="19">
                  <c:v>44439</c:v>
                </c:pt>
                <c:pt idx="20">
                  <c:v>44469</c:v>
                </c:pt>
                <c:pt idx="21">
                  <c:v>44498</c:v>
                </c:pt>
                <c:pt idx="22">
                  <c:v>44530</c:v>
                </c:pt>
                <c:pt idx="23">
                  <c:v>44561</c:v>
                </c:pt>
                <c:pt idx="24">
                  <c:v>44592</c:v>
                </c:pt>
                <c:pt idx="25">
                  <c:v>44620</c:v>
                </c:pt>
                <c:pt idx="26">
                  <c:v>44651</c:v>
                </c:pt>
                <c:pt idx="27">
                  <c:v>44680</c:v>
                </c:pt>
                <c:pt idx="28">
                  <c:v>44712</c:v>
                </c:pt>
                <c:pt idx="29">
                  <c:v>44742</c:v>
                </c:pt>
                <c:pt idx="30">
                  <c:v>44771</c:v>
                </c:pt>
                <c:pt idx="31">
                  <c:v>44804</c:v>
                </c:pt>
                <c:pt idx="32">
                  <c:v>44834</c:v>
                </c:pt>
                <c:pt idx="33">
                  <c:v>44865</c:v>
                </c:pt>
                <c:pt idx="34">
                  <c:v>44895</c:v>
                </c:pt>
                <c:pt idx="35">
                  <c:v>44925</c:v>
                </c:pt>
              </c:numCache>
            </c:numRef>
          </c:cat>
          <c:val>
            <c:numRef>
              <c:f>Sheet3!$C$4:$C$39</c:f>
              <c:numCache>
                <c:formatCode>General</c:formatCode>
                <c:ptCount val="36"/>
                <c:pt idx="0" formatCode="@">
                  <c:v>0</c:v>
                </c:pt>
                <c:pt idx="1">
                  <c:v>-6.0884931823469106</c:v>
                </c:pt>
                <c:pt idx="2">
                  <c:v>-4.10855116733575</c:v>
                </c:pt>
                <c:pt idx="3">
                  <c:v>14.050714008816501</c:v>
                </c:pt>
                <c:pt idx="4">
                  <c:v>5.5120848916529575</c:v>
                </c:pt>
                <c:pt idx="5">
                  <c:v>1.5503841338267987</c:v>
                </c:pt>
                <c:pt idx="6">
                  <c:v>2.422835109006316</c:v>
                </c:pt>
                <c:pt idx="7">
                  <c:v>2.1062877177934203</c:v>
                </c:pt>
                <c:pt idx="8">
                  <c:v>0.28562876650191082</c:v>
                </c:pt>
                <c:pt idx="9">
                  <c:v>-1.7405158460496062</c:v>
                </c:pt>
                <c:pt idx="10">
                  <c:v>7.3751989649261107</c:v>
                </c:pt>
                <c:pt idx="11">
                  <c:v>3.5612670699365134</c:v>
                </c:pt>
                <c:pt idx="12">
                  <c:v>1.9218656537062895</c:v>
                </c:pt>
                <c:pt idx="13">
                  <c:v>-0.64915541308108171</c:v>
                </c:pt>
                <c:pt idx="14">
                  <c:v>0.40449112903377937</c:v>
                </c:pt>
                <c:pt idx="15">
                  <c:v>5.2845164727356009</c:v>
                </c:pt>
                <c:pt idx="16">
                  <c:v>-1.5529763499139926</c:v>
                </c:pt>
                <c:pt idx="17">
                  <c:v>3.154951642897541</c:v>
                </c:pt>
                <c:pt idx="18">
                  <c:v>0.80959326040817015</c:v>
                </c:pt>
                <c:pt idx="19">
                  <c:v>2.7067245570363108</c:v>
                </c:pt>
                <c:pt idx="20">
                  <c:v>-4.6626133041878131</c:v>
                </c:pt>
                <c:pt idx="21">
                  <c:v>5.3462977949892521</c:v>
                </c:pt>
                <c:pt idx="22">
                  <c:v>-6.9780931121326439</c:v>
                </c:pt>
                <c:pt idx="23">
                  <c:v>6.1155372701406252</c:v>
                </c:pt>
                <c:pt idx="24">
                  <c:v>-13.370481679007085</c:v>
                </c:pt>
                <c:pt idx="25">
                  <c:v>1.1075387970864714</c:v>
                </c:pt>
                <c:pt idx="26">
                  <c:v>4.1696143889205839</c:v>
                </c:pt>
                <c:pt idx="27">
                  <c:v>-9.7114440018267967</c:v>
                </c:pt>
                <c:pt idx="28">
                  <c:v>-2.1072835249042243</c:v>
                </c:pt>
                <c:pt idx="29">
                  <c:v>-0.66536206126660558</c:v>
                </c:pt>
                <c:pt idx="30">
                  <c:v>8.2348308997175259</c:v>
                </c:pt>
                <c:pt idx="31">
                  <c:v>-2.9850710951973558</c:v>
                </c:pt>
                <c:pt idx="32">
                  <c:v>-2.4765478424014997</c:v>
                </c:pt>
                <c:pt idx="33">
                  <c:v>5.0403963062716439</c:v>
                </c:pt>
                <c:pt idx="34">
                  <c:v>3.7728975740987991</c:v>
                </c:pt>
                <c:pt idx="35">
                  <c:v>-2.5061736674902968</c:v>
                </c:pt>
              </c:numCache>
            </c:numRef>
          </c:val>
          <c:smooth val="0"/>
          <c:extLst>
            <c:ext xmlns:c16="http://schemas.microsoft.com/office/drawing/2014/chart" uri="{C3380CC4-5D6E-409C-BE32-E72D297353CC}">
              <c16:uniqueId val="{00000000-654A-414B-8365-EB08A9C23BEF}"/>
            </c:ext>
          </c:extLst>
        </c:ser>
        <c:ser>
          <c:idx val="1"/>
          <c:order val="1"/>
          <c:tx>
            <c:v>Monthly Return2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Sheet3!$A$4:$A$39</c:f>
              <c:numCache>
                <c:formatCode>m/d/yy</c:formatCode>
                <c:ptCount val="36"/>
                <c:pt idx="0">
                  <c:v>43861</c:v>
                </c:pt>
                <c:pt idx="1">
                  <c:v>43889</c:v>
                </c:pt>
                <c:pt idx="2">
                  <c:v>43921</c:v>
                </c:pt>
                <c:pt idx="3">
                  <c:v>43951</c:v>
                </c:pt>
                <c:pt idx="4">
                  <c:v>43980</c:v>
                </c:pt>
                <c:pt idx="5">
                  <c:v>44012</c:v>
                </c:pt>
                <c:pt idx="6">
                  <c:v>44043</c:v>
                </c:pt>
                <c:pt idx="7">
                  <c:v>44074</c:v>
                </c:pt>
                <c:pt idx="8">
                  <c:v>44104</c:v>
                </c:pt>
                <c:pt idx="9">
                  <c:v>44134</c:v>
                </c:pt>
                <c:pt idx="10">
                  <c:v>44165</c:v>
                </c:pt>
                <c:pt idx="11">
                  <c:v>44196</c:v>
                </c:pt>
                <c:pt idx="12">
                  <c:v>44225</c:v>
                </c:pt>
                <c:pt idx="13">
                  <c:v>44253</c:v>
                </c:pt>
                <c:pt idx="14">
                  <c:v>44286</c:v>
                </c:pt>
                <c:pt idx="15">
                  <c:v>44316</c:v>
                </c:pt>
                <c:pt idx="16">
                  <c:v>44344</c:v>
                </c:pt>
                <c:pt idx="17">
                  <c:v>44377</c:v>
                </c:pt>
                <c:pt idx="18">
                  <c:v>44407</c:v>
                </c:pt>
                <c:pt idx="19">
                  <c:v>44439</c:v>
                </c:pt>
                <c:pt idx="20">
                  <c:v>44469</c:v>
                </c:pt>
                <c:pt idx="21">
                  <c:v>44498</c:v>
                </c:pt>
                <c:pt idx="22">
                  <c:v>44530</c:v>
                </c:pt>
                <c:pt idx="23">
                  <c:v>44561</c:v>
                </c:pt>
                <c:pt idx="24">
                  <c:v>44592</c:v>
                </c:pt>
                <c:pt idx="25">
                  <c:v>44620</c:v>
                </c:pt>
                <c:pt idx="26">
                  <c:v>44651</c:v>
                </c:pt>
                <c:pt idx="27">
                  <c:v>44680</c:v>
                </c:pt>
                <c:pt idx="28">
                  <c:v>44712</c:v>
                </c:pt>
                <c:pt idx="29">
                  <c:v>44742</c:v>
                </c:pt>
                <c:pt idx="30">
                  <c:v>44771</c:v>
                </c:pt>
                <c:pt idx="31">
                  <c:v>44804</c:v>
                </c:pt>
                <c:pt idx="32">
                  <c:v>44834</c:v>
                </c:pt>
                <c:pt idx="33">
                  <c:v>44865</c:v>
                </c:pt>
                <c:pt idx="34">
                  <c:v>44895</c:v>
                </c:pt>
                <c:pt idx="35">
                  <c:v>44925</c:v>
                </c:pt>
              </c:numCache>
            </c:numRef>
          </c:cat>
          <c:val>
            <c:numRef>
              <c:f>Sheet3!$G$4:$G$39</c:f>
              <c:numCache>
                <c:formatCode>General</c:formatCode>
                <c:ptCount val="36"/>
                <c:pt idx="0" formatCode="@">
                  <c:v>0</c:v>
                </c:pt>
                <c:pt idx="1">
                  <c:v>-8.135810993457115</c:v>
                </c:pt>
                <c:pt idx="2">
                  <c:v>-25.592746725740479</c:v>
                </c:pt>
                <c:pt idx="3">
                  <c:v>13.402073701359708</c:v>
                </c:pt>
                <c:pt idx="4">
                  <c:v>7.0247826975303296</c:v>
                </c:pt>
                <c:pt idx="5">
                  <c:v>2.3166055105827699</c:v>
                </c:pt>
                <c:pt idx="6">
                  <c:v>7.6226410009365253</c:v>
                </c:pt>
                <c:pt idx="7">
                  <c:v>5.6100974157550443</c:v>
                </c:pt>
                <c:pt idx="8">
                  <c:v>-1.4608301013500302</c:v>
                </c:pt>
                <c:pt idx="9">
                  <c:v>1.3477108190400822</c:v>
                </c:pt>
                <c:pt idx="10">
                  <c:v>16.489372268534396</c:v>
                </c:pt>
                <c:pt idx="11">
                  <c:v>5.4951452498127606</c:v>
                </c:pt>
                <c:pt idx="12">
                  <c:v>-0.70537137260510141</c:v>
                </c:pt>
                <c:pt idx="13">
                  <c:v>10.163936999304513</c:v>
                </c:pt>
                <c:pt idx="14">
                  <c:v>5.20831192998783</c:v>
                </c:pt>
                <c:pt idx="15">
                  <c:v>5.5162757033202059</c:v>
                </c:pt>
                <c:pt idx="16">
                  <c:v>2.5022336778963039</c:v>
                </c:pt>
                <c:pt idx="17">
                  <c:v>-1.743667024257578</c:v>
                </c:pt>
                <c:pt idx="18">
                  <c:v>0.75420951730602592</c:v>
                </c:pt>
                <c:pt idx="19">
                  <c:v>3.5667108313093721</c:v>
                </c:pt>
                <c:pt idx="20">
                  <c:v>-3.2312935039705781</c:v>
                </c:pt>
                <c:pt idx="21">
                  <c:v>5.5360306902964673</c:v>
                </c:pt>
                <c:pt idx="22">
                  <c:v>-4.4546207561213418</c:v>
                </c:pt>
                <c:pt idx="23">
                  <c:v>6.7199412823175209</c:v>
                </c:pt>
                <c:pt idx="24">
                  <c:v>-3.0783549044052005</c:v>
                </c:pt>
                <c:pt idx="25">
                  <c:v>1.0105875745898052</c:v>
                </c:pt>
                <c:pt idx="26">
                  <c:v>0.28584063708811946</c:v>
                </c:pt>
                <c:pt idx="27">
                  <c:v>-8.2660280064395071</c:v>
                </c:pt>
                <c:pt idx="28">
                  <c:v>0.15535999516174126</c:v>
                </c:pt>
                <c:pt idx="29">
                  <c:v>-10.599789535844229</c:v>
                </c:pt>
                <c:pt idx="30">
                  <c:v>11.162516816105427</c:v>
                </c:pt>
                <c:pt idx="31">
                  <c:v>-3.5900068113262518</c:v>
                </c:pt>
                <c:pt idx="32">
                  <c:v>-10.091744096652222</c:v>
                </c:pt>
                <c:pt idx="33">
                  <c:v>8.8835410382503746</c:v>
                </c:pt>
                <c:pt idx="34">
                  <c:v>5.5126843340177034</c:v>
                </c:pt>
                <c:pt idx="35">
                  <c:v>-7.5541801413362535</c:v>
                </c:pt>
              </c:numCache>
            </c:numRef>
          </c:val>
          <c:smooth val="0"/>
          <c:extLst>
            <c:ext xmlns:c16="http://schemas.microsoft.com/office/drawing/2014/chart" uri="{C3380CC4-5D6E-409C-BE32-E72D297353CC}">
              <c16:uniqueId val="{00000001-654A-414B-8365-EB08A9C23BEF}"/>
            </c:ext>
          </c:extLst>
        </c:ser>
        <c:dLbls>
          <c:showLegendKey val="0"/>
          <c:showVal val="0"/>
          <c:showCatName val="0"/>
          <c:showSerName val="0"/>
          <c:showPercent val="0"/>
          <c:showBubbleSize val="0"/>
        </c:dLbls>
        <c:marker val="1"/>
        <c:smooth val="0"/>
        <c:axId val="209456431"/>
        <c:axId val="128880463"/>
      </c:lineChart>
      <c:dateAx>
        <c:axId val="20945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0463"/>
        <c:crosses val="autoZero"/>
        <c:auto val="1"/>
        <c:lblOffset val="100"/>
        <c:baseTimeUnit val="months"/>
      </c:dateAx>
      <c:valAx>
        <c:axId val="128880463"/>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64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latin typeface="Times New Roman" panose="02020603050405020304" pitchFamily="18" charset="0"/>
                <a:cs typeface="Times New Roman" panose="02020603050405020304" pitchFamily="18" charset="0"/>
              </a:rPr>
              <a:t>Mutual</a:t>
            </a:r>
            <a:r>
              <a:rPr lang="en-US" sz="1700" baseline="0">
                <a:latin typeface="Times New Roman" panose="02020603050405020304" pitchFamily="18" charset="0"/>
                <a:cs typeface="Times New Roman" panose="02020603050405020304" pitchFamily="18" charset="0"/>
              </a:rPr>
              <a:t> Funds Comparison</a:t>
            </a:r>
            <a:endParaRPr lang="en-US" sz="17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Fidelity Select Health Care Portfolio (FSPHX)</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Sheet3!$A$4:$A$39</c:f>
              <c:numCache>
                <c:formatCode>m/d/yy</c:formatCode>
                <c:ptCount val="36"/>
                <c:pt idx="0">
                  <c:v>43861</c:v>
                </c:pt>
                <c:pt idx="1">
                  <c:v>43889</c:v>
                </c:pt>
                <c:pt idx="2">
                  <c:v>43921</c:v>
                </c:pt>
                <c:pt idx="3">
                  <c:v>43951</c:v>
                </c:pt>
                <c:pt idx="4">
                  <c:v>43980</c:v>
                </c:pt>
                <c:pt idx="5">
                  <c:v>44012</c:v>
                </c:pt>
                <c:pt idx="6">
                  <c:v>44043</c:v>
                </c:pt>
                <c:pt idx="7">
                  <c:v>44074</c:v>
                </c:pt>
                <c:pt idx="8">
                  <c:v>44104</c:v>
                </c:pt>
                <c:pt idx="9">
                  <c:v>44134</c:v>
                </c:pt>
                <c:pt idx="10">
                  <c:v>44165</c:v>
                </c:pt>
                <c:pt idx="11">
                  <c:v>44196</c:v>
                </c:pt>
                <c:pt idx="12">
                  <c:v>44225</c:v>
                </c:pt>
                <c:pt idx="13">
                  <c:v>44253</c:v>
                </c:pt>
                <c:pt idx="14">
                  <c:v>44286</c:v>
                </c:pt>
                <c:pt idx="15">
                  <c:v>44316</c:v>
                </c:pt>
                <c:pt idx="16">
                  <c:v>44344</c:v>
                </c:pt>
                <c:pt idx="17">
                  <c:v>44377</c:v>
                </c:pt>
                <c:pt idx="18">
                  <c:v>44407</c:v>
                </c:pt>
                <c:pt idx="19">
                  <c:v>44439</c:v>
                </c:pt>
                <c:pt idx="20">
                  <c:v>44469</c:v>
                </c:pt>
                <c:pt idx="21">
                  <c:v>44498</c:v>
                </c:pt>
                <c:pt idx="22">
                  <c:v>44530</c:v>
                </c:pt>
                <c:pt idx="23">
                  <c:v>44561</c:v>
                </c:pt>
                <c:pt idx="24">
                  <c:v>44592</c:v>
                </c:pt>
                <c:pt idx="25">
                  <c:v>44620</c:v>
                </c:pt>
                <c:pt idx="26">
                  <c:v>44651</c:v>
                </c:pt>
                <c:pt idx="27">
                  <c:v>44680</c:v>
                </c:pt>
                <c:pt idx="28">
                  <c:v>44712</c:v>
                </c:pt>
                <c:pt idx="29">
                  <c:v>44742</c:v>
                </c:pt>
                <c:pt idx="30">
                  <c:v>44771</c:v>
                </c:pt>
                <c:pt idx="31">
                  <c:v>44804</c:v>
                </c:pt>
                <c:pt idx="32">
                  <c:v>44834</c:v>
                </c:pt>
                <c:pt idx="33">
                  <c:v>44865</c:v>
                </c:pt>
                <c:pt idx="34">
                  <c:v>44895</c:v>
                </c:pt>
                <c:pt idx="35">
                  <c:v>44925</c:v>
                </c:pt>
              </c:numCache>
            </c:numRef>
          </c:cat>
          <c:val>
            <c:numRef>
              <c:f>Sheet3!$C$4:$C$39</c:f>
              <c:numCache>
                <c:formatCode>General</c:formatCode>
                <c:ptCount val="36"/>
                <c:pt idx="0" formatCode="@">
                  <c:v>0</c:v>
                </c:pt>
                <c:pt idx="1">
                  <c:v>-6.0884931823469106</c:v>
                </c:pt>
                <c:pt idx="2">
                  <c:v>-4.10855116733575</c:v>
                </c:pt>
                <c:pt idx="3">
                  <c:v>14.050714008816501</c:v>
                </c:pt>
                <c:pt idx="4">
                  <c:v>5.5120848916529575</c:v>
                </c:pt>
                <c:pt idx="5">
                  <c:v>1.5503841338267987</c:v>
                </c:pt>
                <c:pt idx="6">
                  <c:v>2.422835109006316</c:v>
                </c:pt>
                <c:pt idx="7">
                  <c:v>2.1062877177934203</c:v>
                </c:pt>
                <c:pt idx="8">
                  <c:v>0.28562876650191082</c:v>
                </c:pt>
                <c:pt idx="9">
                  <c:v>-1.7405158460496062</c:v>
                </c:pt>
                <c:pt idx="10">
                  <c:v>7.3751989649261107</c:v>
                </c:pt>
                <c:pt idx="11">
                  <c:v>3.5612670699365134</c:v>
                </c:pt>
                <c:pt idx="12">
                  <c:v>1.9218656537062895</c:v>
                </c:pt>
                <c:pt idx="13">
                  <c:v>-0.64915541308108171</c:v>
                </c:pt>
                <c:pt idx="14">
                  <c:v>0.40449112903377937</c:v>
                </c:pt>
                <c:pt idx="15">
                  <c:v>5.2845164727356009</c:v>
                </c:pt>
                <c:pt idx="16">
                  <c:v>-1.5529763499139926</c:v>
                </c:pt>
                <c:pt idx="17">
                  <c:v>3.154951642897541</c:v>
                </c:pt>
                <c:pt idx="18">
                  <c:v>0.80959326040817015</c:v>
                </c:pt>
                <c:pt idx="19">
                  <c:v>2.7067245570363108</c:v>
                </c:pt>
                <c:pt idx="20">
                  <c:v>-4.6626133041878131</c:v>
                </c:pt>
                <c:pt idx="21">
                  <c:v>5.3462977949892521</c:v>
                </c:pt>
                <c:pt idx="22">
                  <c:v>-6.9780931121326439</c:v>
                </c:pt>
                <c:pt idx="23">
                  <c:v>6.1155372701406252</c:v>
                </c:pt>
                <c:pt idx="24">
                  <c:v>-13.370481679007085</c:v>
                </c:pt>
                <c:pt idx="25">
                  <c:v>1.1075387970864714</c:v>
                </c:pt>
                <c:pt idx="26">
                  <c:v>4.1696143889205839</c:v>
                </c:pt>
                <c:pt idx="27">
                  <c:v>-9.7114440018267967</c:v>
                </c:pt>
                <c:pt idx="28">
                  <c:v>-2.1072835249042243</c:v>
                </c:pt>
                <c:pt idx="29">
                  <c:v>-0.66536206126660558</c:v>
                </c:pt>
                <c:pt idx="30">
                  <c:v>8.2348308997175259</c:v>
                </c:pt>
                <c:pt idx="31">
                  <c:v>-2.9850710951973558</c:v>
                </c:pt>
                <c:pt idx="32">
                  <c:v>-2.4765478424014997</c:v>
                </c:pt>
                <c:pt idx="33">
                  <c:v>5.0403963062716439</c:v>
                </c:pt>
                <c:pt idx="34">
                  <c:v>3.7728975740987991</c:v>
                </c:pt>
                <c:pt idx="35">
                  <c:v>-2.5061736674902968</c:v>
                </c:pt>
              </c:numCache>
            </c:numRef>
          </c:val>
          <c:smooth val="0"/>
          <c:extLst>
            <c:ext xmlns:c16="http://schemas.microsoft.com/office/drawing/2014/chart" uri="{C3380CC4-5D6E-409C-BE32-E72D297353CC}">
              <c16:uniqueId val="{00000000-E9EB-864F-827C-1495BA62A40A}"/>
            </c:ext>
          </c:extLst>
        </c:ser>
        <c:ser>
          <c:idx val="1"/>
          <c:order val="1"/>
          <c:tx>
            <c:v>Diamond Hill All Cap Select Fund  (DHTAX)</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Sheet3!$A$4:$A$39</c:f>
              <c:numCache>
                <c:formatCode>m/d/yy</c:formatCode>
                <c:ptCount val="36"/>
                <c:pt idx="0">
                  <c:v>43861</c:v>
                </c:pt>
                <c:pt idx="1">
                  <c:v>43889</c:v>
                </c:pt>
                <c:pt idx="2">
                  <c:v>43921</c:v>
                </c:pt>
                <c:pt idx="3">
                  <c:v>43951</c:v>
                </c:pt>
                <c:pt idx="4">
                  <c:v>43980</c:v>
                </c:pt>
                <c:pt idx="5">
                  <c:v>44012</c:v>
                </c:pt>
                <c:pt idx="6">
                  <c:v>44043</c:v>
                </c:pt>
                <c:pt idx="7">
                  <c:v>44074</c:v>
                </c:pt>
                <c:pt idx="8">
                  <c:v>44104</c:v>
                </c:pt>
                <c:pt idx="9">
                  <c:v>44134</c:v>
                </c:pt>
                <c:pt idx="10">
                  <c:v>44165</c:v>
                </c:pt>
                <c:pt idx="11">
                  <c:v>44196</c:v>
                </c:pt>
                <c:pt idx="12">
                  <c:v>44225</c:v>
                </c:pt>
                <c:pt idx="13">
                  <c:v>44253</c:v>
                </c:pt>
                <c:pt idx="14">
                  <c:v>44286</c:v>
                </c:pt>
                <c:pt idx="15">
                  <c:v>44316</c:v>
                </c:pt>
                <c:pt idx="16">
                  <c:v>44344</c:v>
                </c:pt>
                <c:pt idx="17">
                  <c:v>44377</c:v>
                </c:pt>
                <c:pt idx="18">
                  <c:v>44407</c:v>
                </c:pt>
                <c:pt idx="19">
                  <c:v>44439</c:v>
                </c:pt>
                <c:pt idx="20">
                  <c:v>44469</c:v>
                </c:pt>
                <c:pt idx="21">
                  <c:v>44498</c:v>
                </c:pt>
                <c:pt idx="22">
                  <c:v>44530</c:v>
                </c:pt>
                <c:pt idx="23">
                  <c:v>44561</c:v>
                </c:pt>
                <c:pt idx="24">
                  <c:v>44592</c:v>
                </c:pt>
                <c:pt idx="25">
                  <c:v>44620</c:v>
                </c:pt>
                <c:pt idx="26">
                  <c:v>44651</c:v>
                </c:pt>
                <c:pt idx="27">
                  <c:v>44680</c:v>
                </c:pt>
                <c:pt idx="28">
                  <c:v>44712</c:v>
                </c:pt>
                <c:pt idx="29">
                  <c:v>44742</c:v>
                </c:pt>
                <c:pt idx="30">
                  <c:v>44771</c:v>
                </c:pt>
                <c:pt idx="31">
                  <c:v>44804</c:v>
                </c:pt>
                <c:pt idx="32">
                  <c:v>44834</c:v>
                </c:pt>
                <c:pt idx="33">
                  <c:v>44865</c:v>
                </c:pt>
                <c:pt idx="34">
                  <c:v>44895</c:v>
                </c:pt>
                <c:pt idx="35">
                  <c:v>44925</c:v>
                </c:pt>
              </c:numCache>
            </c:numRef>
          </c:cat>
          <c:val>
            <c:numRef>
              <c:f>Sheet3!$G$4:$G$39</c:f>
              <c:numCache>
                <c:formatCode>General</c:formatCode>
                <c:ptCount val="36"/>
                <c:pt idx="0" formatCode="@">
                  <c:v>0</c:v>
                </c:pt>
                <c:pt idx="1">
                  <c:v>-8.135810993457115</c:v>
                </c:pt>
                <c:pt idx="2">
                  <c:v>-25.592746725740479</c:v>
                </c:pt>
                <c:pt idx="3">
                  <c:v>13.402073701359708</c:v>
                </c:pt>
                <c:pt idx="4">
                  <c:v>7.0247826975303296</c:v>
                </c:pt>
                <c:pt idx="5">
                  <c:v>2.3166055105827699</c:v>
                </c:pt>
                <c:pt idx="6">
                  <c:v>7.6226410009365253</c:v>
                </c:pt>
                <c:pt idx="7">
                  <c:v>5.6100974157550443</c:v>
                </c:pt>
                <c:pt idx="8">
                  <c:v>-1.4608301013500302</c:v>
                </c:pt>
                <c:pt idx="9">
                  <c:v>1.3477108190400822</c:v>
                </c:pt>
                <c:pt idx="10">
                  <c:v>16.489372268534396</c:v>
                </c:pt>
                <c:pt idx="11">
                  <c:v>5.4951452498127606</c:v>
                </c:pt>
                <c:pt idx="12">
                  <c:v>-0.70537137260510141</c:v>
                </c:pt>
                <c:pt idx="13">
                  <c:v>10.163936999304513</c:v>
                </c:pt>
                <c:pt idx="14">
                  <c:v>5.20831192998783</c:v>
                </c:pt>
                <c:pt idx="15">
                  <c:v>5.5162757033202059</c:v>
                </c:pt>
                <c:pt idx="16">
                  <c:v>2.5022336778963039</c:v>
                </c:pt>
                <c:pt idx="17">
                  <c:v>-1.743667024257578</c:v>
                </c:pt>
                <c:pt idx="18">
                  <c:v>0.75420951730602592</c:v>
                </c:pt>
                <c:pt idx="19">
                  <c:v>3.5667108313093721</c:v>
                </c:pt>
                <c:pt idx="20">
                  <c:v>-3.2312935039705781</c:v>
                </c:pt>
                <c:pt idx="21">
                  <c:v>5.5360306902964673</c:v>
                </c:pt>
                <c:pt idx="22">
                  <c:v>-4.4546207561213418</c:v>
                </c:pt>
                <c:pt idx="23">
                  <c:v>6.7199412823175209</c:v>
                </c:pt>
                <c:pt idx="24">
                  <c:v>-3.0783549044052005</c:v>
                </c:pt>
                <c:pt idx="25">
                  <c:v>1.0105875745898052</c:v>
                </c:pt>
                <c:pt idx="26">
                  <c:v>0.28584063708811946</c:v>
                </c:pt>
                <c:pt idx="27">
                  <c:v>-8.2660280064395071</c:v>
                </c:pt>
                <c:pt idx="28">
                  <c:v>0.15535999516174126</c:v>
                </c:pt>
                <c:pt idx="29">
                  <c:v>-10.599789535844229</c:v>
                </c:pt>
                <c:pt idx="30">
                  <c:v>11.162516816105427</c:v>
                </c:pt>
                <c:pt idx="31">
                  <c:v>-3.5900068113262518</c:v>
                </c:pt>
                <c:pt idx="32">
                  <c:v>-10.091744096652222</c:v>
                </c:pt>
                <c:pt idx="33">
                  <c:v>8.8835410382503746</c:v>
                </c:pt>
                <c:pt idx="34">
                  <c:v>5.5126843340177034</c:v>
                </c:pt>
                <c:pt idx="35">
                  <c:v>-7.5541801413362535</c:v>
                </c:pt>
              </c:numCache>
            </c:numRef>
          </c:val>
          <c:smooth val="0"/>
          <c:extLst>
            <c:ext xmlns:c16="http://schemas.microsoft.com/office/drawing/2014/chart" uri="{C3380CC4-5D6E-409C-BE32-E72D297353CC}">
              <c16:uniqueId val="{00000001-E9EB-864F-827C-1495BA62A40A}"/>
            </c:ext>
          </c:extLst>
        </c:ser>
        <c:dLbls>
          <c:showLegendKey val="0"/>
          <c:showVal val="0"/>
          <c:showCatName val="0"/>
          <c:showSerName val="0"/>
          <c:showPercent val="0"/>
          <c:showBubbleSize val="0"/>
        </c:dLbls>
        <c:marker val="1"/>
        <c:smooth val="0"/>
        <c:axId val="209456431"/>
        <c:axId val="128880463"/>
      </c:lineChart>
      <c:dateAx>
        <c:axId val="20945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0463"/>
        <c:crosses val="autoZero"/>
        <c:auto val="1"/>
        <c:lblOffset val="100"/>
        <c:baseTimeUnit val="months"/>
      </c:dateAx>
      <c:valAx>
        <c:axId val="128880463"/>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64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FSPHX</a:t>
            </a:r>
          </a:p>
        </c:rich>
      </c:tx>
      <c:layout>
        <c:manualLayout>
          <c:xMode val="edge"/>
          <c:yMode val="edge"/>
          <c:x val="0.44139899999999999"/>
          <c:y val="0"/>
          <c:w val="0.117201"/>
          <c:h val="0.15717999999999999"/>
        </c:manualLayout>
      </c:layout>
      <c:overlay val="1"/>
      <c:spPr>
        <a:noFill/>
        <a:ln>
          <a:noFill/>
        </a:ln>
        <a:effectLst/>
      </c:spPr>
      <c:txPr>
        <a:bodyPr rot="0" spcFirstLastPara="1" vertOverflow="ellipsis"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5815E-2"/>
          <c:y val="0.15717999999999999"/>
          <c:w val="0.891961"/>
          <c:h val="0.72037799999999996"/>
        </c:manualLayout>
      </c:layout>
      <c:scatterChart>
        <c:scatterStyle val="lineMarker"/>
        <c:varyColors val="0"/>
        <c:ser>
          <c:idx val="0"/>
          <c:order val="0"/>
          <c:tx>
            <c:strRef>
              <c:f>Bonus!$A$8</c:f>
              <c:strCache>
                <c:ptCount val="1"/>
                <c:pt idx="0">
                  <c:v>FSPHX</c:v>
                </c:pt>
              </c:strCache>
            </c:strRef>
          </c:tx>
          <c:spPr>
            <a:ln w="25400" cap="rnd">
              <a:noFill/>
              <a:round/>
            </a:ln>
            <a:effectLst/>
          </c:spPr>
          <c:marker>
            <c:symbol val="circle"/>
            <c:size val="6"/>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w="9525" cap="rnd">
                <a:solidFill>
                  <a:schemeClr val="accent1"/>
                </a:solidFill>
                <a:round/>
              </a:ln>
              <a:effectLst/>
            </c:spPr>
          </c:marker>
          <c:xVal>
            <c:numLit>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Lit>
          </c:xVal>
          <c:yVal>
            <c:numRef>
              <c:f>Bonus!$A$9:$A$43</c:f>
              <c:numCache>
                <c:formatCode>0.000</c:formatCode>
                <c:ptCount val="35"/>
                <c:pt idx="0">
                  <c:v>-6.0884931823469097</c:v>
                </c:pt>
                <c:pt idx="1">
                  <c:v>-4.10855116733575</c:v>
                </c:pt>
                <c:pt idx="2">
                  <c:v>14.050714008816501</c:v>
                </c:pt>
                <c:pt idx="3">
                  <c:v>5.5120848916529601</c:v>
                </c:pt>
                <c:pt idx="4">
                  <c:v>1.5503841338268001</c:v>
                </c:pt>
                <c:pt idx="5">
                  <c:v>2.42283510900632</c:v>
                </c:pt>
                <c:pt idx="6">
                  <c:v>2.1062877177934198</c:v>
                </c:pt>
                <c:pt idx="7">
                  <c:v>0.28562876650191099</c:v>
                </c:pt>
                <c:pt idx="8">
                  <c:v>-1.74051584604961</c:v>
                </c:pt>
                <c:pt idx="9">
                  <c:v>7.3751989649261098</c:v>
                </c:pt>
                <c:pt idx="10">
                  <c:v>3.5612670699365099</c:v>
                </c:pt>
                <c:pt idx="11">
                  <c:v>1.9218656537062899</c:v>
                </c:pt>
                <c:pt idx="12">
                  <c:v>-0.64915541308108204</c:v>
                </c:pt>
                <c:pt idx="13">
                  <c:v>0.40449112903377898</c:v>
                </c:pt>
                <c:pt idx="14">
                  <c:v>5.2845164727356</c:v>
                </c:pt>
                <c:pt idx="15">
                  <c:v>-1.5529763499139899</c:v>
                </c:pt>
                <c:pt idx="16">
                  <c:v>3.1549516428975402</c:v>
                </c:pt>
                <c:pt idx="17">
                  <c:v>0.80959326040817003</c:v>
                </c:pt>
                <c:pt idx="18">
                  <c:v>2.7067245570363099</c:v>
                </c:pt>
                <c:pt idx="19">
                  <c:v>-4.6626133041878104</c:v>
                </c:pt>
                <c:pt idx="20">
                  <c:v>5.3462977949892503</c:v>
                </c:pt>
                <c:pt idx="21">
                  <c:v>-6.9780931121326404</c:v>
                </c:pt>
                <c:pt idx="22">
                  <c:v>6.1155372701406296</c:v>
                </c:pt>
                <c:pt idx="23">
                  <c:v>-13.370481679007099</c:v>
                </c:pt>
                <c:pt idx="24">
                  <c:v>1.1075387970864701</c:v>
                </c:pt>
                <c:pt idx="25">
                  <c:v>4.1696143889205803</c:v>
                </c:pt>
                <c:pt idx="26">
                  <c:v>-9.7114440018268002</c:v>
                </c:pt>
                <c:pt idx="27">
                  <c:v>-2.1072835249042199</c:v>
                </c:pt>
                <c:pt idx="28">
                  <c:v>-0.66536206126660602</c:v>
                </c:pt>
                <c:pt idx="29">
                  <c:v>8.2348308997175295</c:v>
                </c:pt>
                <c:pt idx="30">
                  <c:v>-2.9850710951973598</c:v>
                </c:pt>
                <c:pt idx="31">
                  <c:v>-2.4765478424015002</c:v>
                </c:pt>
                <c:pt idx="32">
                  <c:v>5.0403963062716404</c:v>
                </c:pt>
                <c:pt idx="33">
                  <c:v>3.7728975740988</c:v>
                </c:pt>
                <c:pt idx="34">
                  <c:v>-2.5061736674902999</c:v>
                </c:pt>
              </c:numCache>
            </c:numRef>
          </c:yVal>
          <c:smooth val="0"/>
          <c:extLst>
            <c:ext xmlns:c16="http://schemas.microsoft.com/office/drawing/2014/chart" uri="{C3380CC4-5D6E-409C-BE32-E72D297353CC}">
              <c16:uniqueId val="{00000000-4386-E641-A25A-2B59E48F5D28}"/>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34553"/>
        <c:crosses val="autoZero"/>
        <c:crossBetween val="between"/>
        <c:majorUnit val="10"/>
        <c:minorUnit val="5"/>
      </c:valAx>
      <c:valAx>
        <c:axId val="209473455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34552"/>
        <c:crosses val="autoZero"/>
        <c:crossBetween val="between"/>
        <c:majorUnit val="8"/>
        <c:minorUnit val="4"/>
      </c:valAx>
      <c:spPr>
        <a:noFill/>
        <a:ln>
          <a:noFill/>
        </a:ln>
        <a:effectLst/>
      </c:spPr>
    </c:plotArea>
    <c:legend>
      <c:legendPos val="b"/>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FSPHX</a:t>
            </a:r>
            <a:r>
              <a:rPr lang="en-US"/>
              <a:t> and Field: </a:t>
            </a:r>
            <a:r>
              <a:rPr lang="en-US">
                <a:solidFill>
                  <a:srgbClr val="DD5A13"/>
                </a:solidFill>
              </a:rPr>
              <a:t>DHTAX</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Bonus!$B$8</c:f>
              <c:strCache>
                <c:ptCount val="1"/>
                <c:pt idx="0">
                  <c:v>DHTAX</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Bonus!$A$9:$A$43</c:f>
              <c:numCache>
                <c:formatCode>0.000</c:formatCode>
                <c:ptCount val="35"/>
                <c:pt idx="0">
                  <c:v>-6.0884931823469097</c:v>
                </c:pt>
                <c:pt idx="1">
                  <c:v>-4.10855116733575</c:v>
                </c:pt>
                <c:pt idx="2">
                  <c:v>14.050714008816501</c:v>
                </c:pt>
                <c:pt idx="3">
                  <c:v>5.5120848916529601</c:v>
                </c:pt>
                <c:pt idx="4">
                  <c:v>1.5503841338268001</c:v>
                </c:pt>
                <c:pt idx="5">
                  <c:v>2.42283510900632</c:v>
                </c:pt>
                <c:pt idx="6">
                  <c:v>2.1062877177934198</c:v>
                </c:pt>
                <c:pt idx="7">
                  <c:v>0.28562876650191099</c:v>
                </c:pt>
                <c:pt idx="8">
                  <c:v>-1.74051584604961</c:v>
                </c:pt>
                <c:pt idx="9">
                  <c:v>7.3751989649261098</c:v>
                </c:pt>
                <c:pt idx="10">
                  <c:v>3.5612670699365099</c:v>
                </c:pt>
                <c:pt idx="11">
                  <c:v>1.9218656537062899</c:v>
                </c:pt>
                <c:pt idx="12">
                  <c:v>-0.64915541308108204</c:v>
                </c:pt>
                <c:pt idx="13">
                  <c:v>0.40449112903377898</c:v>
                </c:pt>
                <c:pt idx="14">
                  <c:v>5.2845164727356</c:v>
                </c:pt>
                <c:pt idx="15">
                  <c:v>-1.5529763499139899</c:v>
                </c:pt>
                <c:pt idx="16">
                  <c:v>3.1549516428975402</c:v>
                </c:pt>
                <c:pt idx="17">
                  <c:v>0.80959326040817003</c:v>
                </c:pt>
                <c:pt idx="18">
                  <c:v>2.7067245570363099</c:v>
                </c:pt>
                <c:pt idx="19">
                  <c:v>-4.6626133041878104</c:v>
                </c:pt>
                <c:pt idx="20">
                  <c:v>5.3462977949892503</c:v>
                </c:pt>
                <c:pt idx="21">
                  <c:v>-6.9780931121326404</c:v>
                </c:pt>
                <c:pt idx="22">
                  <c:v>6.1155372701406296</c:v>
                </c:pt>
                <c:pt idx="23">
                  <c:v>-13.370481679007099</c:v>
                </c:pt>
                <c:pt idx="24">
                  <c:v>1.1075387970864701</c:v>
                </c:pt>
                <c:pt idx="25">
                  <c:v>4.1696143889205803</c:v>
                </c:pt>
                <c:pt idx="26">
                  <c:v>-9.7114440018268002</c:v>
                </c:pt>
                <c:pt idx="27">
                  <c:v>-2.1072835249042199</c:v>
                </c:pt>
                <c:pt idx="28">
                  <c:v>-0.66536206126660602</c:v>
                </c:pt>
                <c:pt idx="29">
                  <c:v>8.2348308997175295</c:v>
                </c:pt>
                <c:pt idx="30">
                  <c:v>-2.9850710951973598</c:v>
                </c:pt>
                <c:pt idx="31">
                  <c:v>-2.4765478424015002</c:v>
                </c:pt>
                <c:pt idx="32">
                  <c:v>5.0403963062716404</c:v>
                </c:pt>
                <c:pt idx="33">
                  <c:v>3.7728975740988</c:v>
                </c:pt>
                <c:pt idx="34">
                  <c:v>-2.5061736674902999</c:v>
                </c:pt>
              </c:numCache>
            </c:numRef>
          </c:xVal>
          <c:yVal>
            <c:numRef>
              <c:f>Bonus!$B$9:$B$43</c:f>
              <c:numCache>
                <c:formatCode>0.000</c:formatCode>
                <c:ptCount val="35"/>
                <c:pt idx="0">
                  <c:v>-8.1358109934571203</c:v>
                </c:pt>
                <c:pt idx="1">
                  <c:v>-25.592746725740501</c:v>
                </c:pt>
                <c:pt idx="2">
                  <c:v>13.402073701359701</c:v>
                </c:pt>
                <c:pt idx="3">
                  <c:v>7.0247826975303296</c:v>
                </c:pt>
                <c:pt idx="4">
                  <c:v>2.3166055105827699</c:v>
                </c:pt>
                <c:pt idx="5">
                  <c:v>7.6226410009365297</c:v>
                </c:pt>
                <c:pt idx="6">
                  <c:v>5.6100974157550398</c:v>
                </c:pt>
                <c:pt idx="7">
                  <c:v>-1.46083010135003</c:v>
                </c:pt>
                <c:pt idx="8">
                  <c:v>1.3477108190400799</c:v>
                </c:pt>
                <c:pt idx="9">
                  <c:v>16.4893722685344</c:v>
                </c:pt>
                <c:pt idx="10">
                  <c:v>5.4951452498127598</c:v>
                </c:pt>
                <c:pt idx="11">
                  <c:v>-0.70537137260510097</c:v>
                </c:pt>
                <c:pt idx="12">
                  <c:v>10.1639369993045</c:v>
                </c:pt>
                <c:pt idx="13">
                  <c:v>5.20831192998783</c:v>
                </c:pt>
                <c:pt idx="14">
                  <c:v>5.5162757033202103</c:v>
                </c:pt>
                <c:pt idx="15">
                  <c:v>2.5022336778962999</c:v>
                </c:pt>
                <c:pt idx="16">
                  <c:v>-1.74366702425758</c:v>
                </c:pt>
                <c:pt idx="17">
                  <c:v>0.75420951730602603</c:v>
                </c:pt>
                <c:pt idx="18">
                  <c:v>3.5667108313093698</c:v>
                </c:pt>
                <c:pt idx="19">
                  <c:v>-3.2312935039705799</c:v>
                </c:pt>
                <c:pt idx="20">
                  <c:v>5.53603069029647</c:v>
                </c:pt>
                <c:pt idx="21">
                  <c:v>-4.45462075612134</c:v>
                </c:pt>
                <c:pt idx="22">
                  <c:v>6.71994128231752</c:v>
                </c:pt>
                <c:pt idx="23">
                  <c:v>-3.0783549044052001</c:v>
                </c:pt>
                <c:pt idx="24">
                  <c:v>1.0105875745898101</c:v>
                </c:pt>
                <c:pt idx="25">
                  <c:v>0.28584063708811902</c:v>
                </c:pt>
                <c:pt idx="26">
                  <c:v>-8.2660280064395106</c:v>
                </c:pt>
                <c:pt idx="27">
                  <c:v>0.15535999516174101</c:v>
                </c:pt>
                <c:pt idx="28">
                  <c:v>-10.5997895358442</c:v>
                </c:pt>
                <c:pt idx="29">
                  <c:v>11.1625168161054</c:v>
                </c:pt>
                <c:pt idx="30">
                  <c:v>-3.59000681132625</c:v>
                </c:pt>
                <c:pt idx="31">
                  <c:v>-10.091744096652199</c:v>
                </c:pt>
                <c:pt idx="32">
                  <c:v>8.8835410382503692</c:v>
                </c:pt>
                <c:pt idx="33">
                  <c:v>5.5126843340176999</c:v>
                </c:pt>
                <c:pt idx="34">
                  <c:v>-7.5541801413362499</c:v>
                </c:pt>
              </c:numCache>
            </c:numRef>
          </c:yVal>
          <c:smooth val="0"/>
          <c:extLst>
            <c:ext xmlns:c16="http://schemas.microsoft.com/office/drawing/2014/chart" uri="{C3380CC4-5D6E-409C-BE32-E72D297353CC}">
              <c16:uniqueId val="{00000000-0E12-3447-B77D-1E45ED050941}"/>
            </c:ext>
          </c:extLst>
        </c:ser>
        <c:dLbls>
          <c:showLegendKey val="0"/>
          <c:showVal val="0"/>
          <c:showCatName val="0"/>
          <c:showSerName val="0"/>
          <c:showPercent val="0"/>
          <c:showBubbleSize val="0"/>
        </c:dLbls>
        <c:axId val="1292705839"/>
        <c:axId val="2080373136"/>
      </c:scatterChart>
      <c:valAx>
        <c:axId val="129270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FSPHX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73136"/>
        <c:crosses val="autoZero"/>
        <c:crossBetween val="midCat"/>
      </c:valAx>
      <c:valAx>
        <c:axId val="208037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DHTAX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0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Bonus!$B$8</c:f>
              <c:strCache>
                <c:ptCount val="1"/>
                <c:pt idx="0">
                  <c:v>DHTAX</c:v>
                </c:pt>
              </c:strCache>
            </c:strRef>
          </c:tx>
          <c:spPr>
            <a:ln w="25400" cap="rnd">
              <a:noFill/>
              <a:round/>
            </a:ln>
            <a:effectLst/>
          </c:spPr>
          <c:marker>
            <c:symbol val="circle"/>
            <c:size val="6"/>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w="9525" cap="rnd">
                <a:solidFill>
                  <a:schemeClr val="accent1"/>
                </a:solidFill>
                <a:round/>
              </a:ln>
              <a:effectLst/>
            </c:spPr>
          </c:marker>
          <c:yVal>
            <c:numRef>
              <c:f>Bonus!$B$9:$B$43</c:f>
              <c:numCache>
                <c:formatCode>0.000</c:formatCode>
                <c:ptCount val="35"/>
                <c:pt idx="0">
                  <c:v>-8.1358109934571203</c:v>
                </c:pt>
                <c:pt idx="1">
                  <c:v>-25.592746725740501</c:v>
                </c:pt>
                <c:pt idx="2">
                  <c:v>13.402073701359701</c:v>
                </c:pt>
                <c:pt idx="3">
                  <c:v>7.0247826975303296</c:v>
                </c:pt>
                <c:pt idx="4">
                  <c:v>2.3166055105827699</c:v>
                </c:pt>
                <c:pt idx="5">
                  <c:v>7.6226410009365297</c:v>
                </c:pt>
                <c:pt idx="6">
                  <c:v>5.6100974157550398</c:v>
                </c:pt>
                <c:pt idx="7">
                  <c:v>-1.46083010135003</c:v>
                </c:pt>
                <c:pt idx="8">
                  <c:v>1.3477108190400799</c:v>
                </c:pt>
                <c:pt idx="9">
                  <c:v>16.4893722685344</c:v>
                </c:pt>
                <c:pt idx="10">
                  <c:v>5.4951452498127598</c:v>
                </c:pt>
                <c:pt idx="11">
                  <c:v>-0.70537137260510097</c:v>
                </c:pt>
                <c:pt idx="12">
                  <c:v>10.1639369993045</c:v>
                </c:pt>
                <c:pt idx="13">
                  <c:v>5.20831192998783</c:v>
                </c:pt>
                <c:pt idx="14">
                  <c:v>5.5162757033202103</c:v>
                </c:pt>
                <c:pt idx="15">
                  <c:v>2.5022336778962999</c:v>
                </c:pt>
                <c:pt idx="16">
                  <c:v>-1.74366702425758</c:v>
                </c:pt>
                <c:pt idx="17">
                  <c:v>0.75420951730602603</c:v>
                </c:pt>
                <c:pt idx="18">
                  <c:v>3.5667108313093698</c:v>
                </c:pt>
                <c:pt idx="19">
                  <c:v>-3.2312935039705799</c:v>
                </c:pt>
                <c:pt idx="20">
                  <c:v>5.53603069029647</c:v>
                </c:pt>
                <c:pt idx="21">
                  <c:v>-4.45462075612134</c:v>
                </c:pt>
                <c:pt idx="22">
                  <c:v>6.71994128231752</c:v>
                </c:pt>
                <c:pt idx="23">
                  <c:v>-3.0783549044052001</c:v>
                </c:pt>
                <c:pt idx="24">
                  <c:v>1.0105875745898101</c:v>
                </c:pt>
                <c:pt idx="25">
                  <c:v>0.28584063708811902</c:v>
                </c:pt>
                <c:pt idx="26">
                  <c:v>-8.2660280064395106</c:v>
                </c:pt>
                <c:pt idx="27">
                  <c:v>0.15535999516174101</c:v>
                </c:pt>
                <c:pt idx="28">
                  <c:v>-10.5997895358442</c:v>
                </c:pt>
                <c:pt idx="29">
                  <c:v>11.1625168161054</c:v>
                </c:pt>
                <c:pt idx="30">
                  <c:v>-3.59000681132625</c:v>
                </c:pt>
                <c:pt idx="31">
                  <c:v>-10.091744096652199</c:v>
                </c:pt>
                <c:pt idx="32">
                  <c:v>8.8835410382503692</c:v>
                </c:pt>
                <c:pt idx="33">
                  <c:v>5.5126843340176999</c:v>
                </c:pt>
                <c:pt idx="34">
                  <c:v>-7.5541801413362499</c:v>
                </c:pt>
              </c:numCache>
            </c:numRef>
          </c:yVal>
          <c:smooth val="0"/>
          <c:extLst>
            <c:ext xmlns:c16="http://schemas.microsoft.com/office/drawing/2014/chart" uri="{C3380CC4-5D6E-409C-BE32-E72D297353CC}">
              <c16:uniqueId val="{00000000-A551-994E-BF8B-4EC229867594}"/>
            </c:ext>
          </c:extLst>
        </c:ser>
        <c:dLbls>
          <c:showLegendKey val="0"/>
          <c:showVal val="0"/>
          <c:showCatName val="0"/>
          <c:showSerName val="0"/>
          <c:showPercent val="0"/>
          <c:showBubbleSize val="0"/>
        </c:dLbls>
        <c:axId val="438375423"/>
        <c:axId val="464549871"/>
      </c:scatterChart>
      <c:valAx>
        <c:axId val="4383754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64549871"/>
        <c:crosses val="autoZero"/>
        <c:crossBetween val="midCat"/>
      </c:valAx>
      <c:valAx>
        <c:axId val="46454987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38375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507999</xdr:colOff>
      <xdr:row>9</xdr:row>
      <xdr:rowOff>127000</xdr:rowOff>
    </xdr:from>
    <xdr:to>
      <xdr:col>16</xdr:col>
      <xdr:colOff>214216</xdr:colOff>
      <xdr:row>33</xdr:row>
      <xdr:rowOff>61205</xdr:rowOff>
    </xdr:to>
    <xdr:graphicFrame macro="">
      <xdr:nvGraphicFramePr>
        <xdr:cNvPr id="2" name="Chart 1" descr="Chart type: Line. 'Monthly Return', 'Monthly Return2' by 'Date'&#10;&#10;Description automatically generated">
          <a:extLst>
            <a:ext uri="{FF2B5EF4-FFF2-40B4-BE49-F238E27FC236}">
              <a16:creationId xmlns:a16="http://schemas.microsoft.com/office/drawing/2014/main" id="{08CEEF14-8CE5-F78D-9708-CCAB950ED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241300</xdr:colOff>
      <xdr:row>40</xdr:row>
      <xdr:rowOff>38100</xdr:rowOff>
    </xdr:from>
    <xdr:to>
      <xdr:col>13</xdr:col>
      <xdr:colOff>665603</xdr:colOff>
      <xdr:row>64</xdr:row>
      <xdr:rowOff>174281</xdr:rowOff>
    </xdr:to>
    <xdr:graphicFrame macro="">
      <xdr:nvGraphicFramePr>
        <xdr:cNvPr id="3" name="Chart 2" descr="Chart type: Line. 'Monthly Return', 'Monthly Return2' by 'Date'&#10;&#10;Description automatically generated">
          <a:extLst>
            <a:ext uri="{FF2B5EF4-FFF2-40B4-BE49-F238E27FC236}">
              <a16:creationId xmlns:a16="http://schemas.microsoft.com/office/drawing/2014/main" id="{F79A3CF4-3D84-0D4F-8CA0-47AFA6AF3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xdr:row>
      <xdr:rowOff>146050</xdr:rowOff>
    </xdr:from>
    <xdr:to>
      <xdr:col>0</xdr:col>
      <xdr:colOff>1295400</xdr:colOff>
      <xdr:row>4</xdr:row>
      <xdr:rowOff>234950</xdr:rowOff>
    </xdr:to>
    <xdr:pic>
      <xdr:nvPicPr>
        <xdr:cNvPr id="4" name="Picture 1" descr="Picture 1">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76200" y="850900"/>
          <a:ext cx="1219200" cy="327025"/>
        </a:xfrm>
        <a:prstGeom prst="rect">
          <a:avLst/>
        </a:prstGeom>
        <a:ln w="12700" cap="flat">
          <a:noFill/>
          <a:miter lim="400000"/>
        </a:ln>
        <a:effectLst/>
      </xdr:spPr>
    </xdr:pic>
    <xdr:clientData/>
  </xdr:twoCellAnchor>
  <xdr:twoCellAnchor>
    <xdr:from>
      <xdr:col>4</xdr:col>
      <xdr:colOff>63500</xdr:colOff>
      <xdr:row>3</xdr:row>
      <xdr:rowOff>190500</xdr:rowOff>
    </xdr:from>
    <xdr:to>
      <xdr:col>5</xdr:col>
      <xdr:colOff>495300</xdr:colOff>
      <xdr:row>5</xdr:row>
      <xdr:rowOff>19050</xdr:rowOff>
    </xdr:to>
    <xdr:pic>
      <xdr:nvPicPr>
        <xdr:cNvPr id="5" name="Picture 3" descr="Picture 3">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086600" y="895350"/>
          <a:ext cx="1257300" cy="304800"/>
        </a:xfrm>
        <a:prstGeom prst="rect">
          <a:avLst/>
        </a:prstGeom>
        <a:ln w="12700" cap="flat">
          <a:noFill/>
          <a:miter lim="400000"/>
        </a:ln>
        <a:effectLst/>
      </xdr:spPr>
    </xdr:pic>
    <xdr:clientData/>
  </xdr:twoCellAnchor>
  <xdr:twoCellAnchor>
    <xdr:from>
      <xdr:col>6</xdr:col>
      <xdr:colOff>387349</xdr:colOff>
      <xdr:row>3</xdr:row>
      <xdr:rowOff>82550</xdr:rowOff>
    </xdr:from>
    <xdr:to>
      <xdr:col>8</xdr:col>
      <xdr:colOff>366253</xdr:colOff>
      <xdr:row>5</xdr:row>
      <xdr:rowOff>114300</xdr:rowOff>
    </xdr:to>
    <xdr:pic>
      <xdr:nvPicPr>
        <xdr:cNvPr id="6" name="Picture 4" descr="Picture 4">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a:stretch>
          <a:fillRect/>
        </a:stretch>
      </xdr:blipFill>
      <xdr:spPr>
        <a:xfrm>
          <a:off x="9112249" y="787400"/>
          <a:ext cx="1325105" cy="508000"/>
        </a:xfrm>
        <a:prstGeom prst="rect">
          <a:avLst/>
        </a:prstGeom>
        <a:ln w="12700" cap="flat">
          <a:noFill/>
          <a:miter lim="400000"/>
        </a:ln>
        <a:effectLst/>
      </xdr:spPr>
    </xdr:pic>
    <xdr:clientData/>
  </xdr:twoCellAnchor>
  <xdr:twoCellAnchor>
    <xdr:from>
      <xdr:col>0</xdr:col>
      <xdr:colOff>387350</xdr:colOff>
      <xdr:row>9</xdr:row>
      <xdr:rowOff>0</xdr:rowOff>
    </xdr:from>
    <xdr:to>
      <xdr:col>1</xdr:col>
      <xdr:colOff>520700</xdr:colOff>
      <xdr:row>13</xdr:row>
      <xdr:rowOff>82550</xdr:rowOff>
    </xdr:to>
    <xdr:pic>
      <xdr:nvPicPr>
        <xdr:cNvPr id="7" name="Picture 5" descr="Picture 5">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4"/>
        <a:stretch>
          <a:fillRect/>
        </a:stretch>
      </xdr:blipFill>
      <xdr:spPr>
        <a:xfrm>
          <a:off x="387350" y="2133600"/>
          <a:ext cx="2254250" cy="1063625"/>
        </a:xfrm>
        <a:prstGeom prst="rect">
          <a:avLst/>
        </a:prstGeom>
        <a:ln w="12700" cap="flat">
          <a:noFill/>
          <a:miter lim="400000"/>
        </a:ln>
        <a:effectLst/>
      </xdr:spPr>
    </xdr:pic>
    <xdr:clientData/>
  </xdr:twoCellAnchor>
  <xdr:twoCellAnchor>
    <xdr:from>
      <xdr:col>5</xdr:col>
      <xdr:colOff>425450</xdr:colOff>
      <xdr:row>10</xdr:row>
      <xdr:rowOff>228599</xdr:rowOff>
    </xdr:from>
    <xdr:to>
      <xdr:col>6</xdr:col>
      <xdr:colOff>63500</xdr:colOff>
      <xdr:row>12</xdr:row>
      <xdr:rowOff>104306</xdr:rowOff>
    </xdr:to>
    <xdr:pic>
      <xdr:nvPicPr>
        <xdr:cNvPr id="8" name="Picture 6" descr="Picture 6">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8274050" y="2514599"/>
          <a:ext cx="514350" cy="371007"/>
        </a:xfrm>
        <a:prstGeom prst="rect">
          <a:avLst/>
        </a:prstGeom>
        <a:ln w="12700" cap="flat">
          <a:noFill/>
          <a:miter lim="400000"/>
        </a:ln>
        <a:effectLst/>
      </xdr:spPr>
    </xdr:pic>
    <xdr:clientData/>
  </xdr:twoCellAnchor>
  <xdr:twoCellAnchor>
    <xdr:from>
      <xdr:col>0</xdr:col>
      <xdr:colOff>412750</xdr:colOff>
      <xdr:row>16</xdr:row>
      <xdr:rowOff>203200</xdr:rowOff>
    </xdr:from>
    <xdr:to>
      <xdr:col>0</xdr:col>
      <xdr:colOff>673100</xdr:colOff>
      <xdr:row>17</xdr:row>
      <xdr:rowOff>171450</xdr:rowOff>
    </xdr:to>
    <xdr:pic>
      <xdr:nvPicPr>
        <xdr:cNvPr id="9" name="Picture 7" descr="Picture 7">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6"/>
        <a:stretch>
          <a:fillRect/>
        </a:stretch>
      </xdr:blipFill>
      <xdr:spPr>
        <a:xfrm>
          <a:off x="412750" y="4032250"/>
          <a:ext cx="260350" cy="206375"/>
        </a:xfrm>
        <a:prstGeom prst="rect">
          <a:avLst/>
        </a:prstGeom>
        <a:ln w="12700" cap="flat">
          <a:noFill/>
          <a:miter lim="400000"/>
        </a:ln>
        <a:effectLst/>
      </xdr:spPr>
    </xdr:pic>
    <xdr:clientData/>
  </xdr:twoCellAnchor>
  <xdr:twoCellAnchor>
    <xdr:from>
      <xdr:col>0</xdr:col>
      <xdr:colOff>730249</xdr:colOff>
      <xdr:row>20</xdr:row>
      <xdr:rowOff>198815</xdr:rowOff>
    </xdr:from>
    <xdr:to>
      <xdr:col>0</xdr:col>
      <xdr:colOff>1193800</xdr:colOff>
      <xdr:row>23</xdr:row>
      <xdr:rowOff>12700</xdr:rowOff>
    </xdr:to>
    <xdr:pic>
      <xdr:nvPicPr>
        <xdr:cNvPr id="10" name="Picture 9" descr="Picture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7"/>
        <a:stretch>
          <a:fillRect/>
        </a:stretch>
      </xdr:blipFill>
      <xdr:spPr>
        <a:xfrm>
          <a:off x="730249" y="4707315"/>
          <a:ext cx="463551" cy="398085"/>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265884</xdr:colOff>
      <xdr:row>28</xdr:row>
      <xdr:rowOff>14726</xdr:rowOff>
    </xdr:from>
    <xdr:to>
      <xdr:col>10</xdr:col>
      <xdr:colOff>650723</xdr:colOff>
      <xdr:row>39</xdr:row>
      <xdr:rowOff>131574</xdr:rowOff>
    </xdr:to>
    <xdr:graphicFrame macro="">
      <xdr:nvGraphicFramePr>
        <xdr:cNvPr id="13" name="Chart 6">
          <a:extLst>
            <a:ext uri="{FF2B5EF4-FFF2-40B4-BE49-F238E27FC236}">
              <a16:creationId xmlns:a16="http://schemas.microsoft.com/office/drawing/2014/main" id="{00000000-0008-0000-0A00-00000D000000}"/>
            </a:ext>
            <a:ext uri="{147F2762-F138-4A5C-976F-8EAC2B608ADB}">
              <a16:predDERef xmlns:a16="http://schemas.microsoft.com/office/drawing/2014/main" pre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0</xdr:row>
      <xdr:rowOff>50800</xdr:rowOff>
    </xdr:from>
    <xdr:to>
      <xdr:col>17</xdr:col>
      <xdr:colOff>419100</xdr:colOff>
      <xdr:row>17</xdr:row>
      <xdr:rowOff>0</xdr:rowOff>
    </xdr:to>
    <xdr:graphicFrame macro="">
      <xdr:nvGraphicFramePr>
        <xdr:cNvPr id="2" name="Chart 1" descr="Chart type: Scatter. Field: FSPHX and Field: DHTAX appear highly correlated.&#10;&#10;Description automatically generated">
          <a:extLst>
            <a:ext uri="{FF2B5EF4-FFF2-40B4-BE49-F238E27FC236}">
              <a16:creationId xmlns:a16="http://schemas.microsoft.com/office/drawing/2014/main" id="{ACB0BC1C-C37D-9AF0-963D-55B30EBFA303}"/>
            </a:ext>
            <a:ext uri="{147F2762-F138-4A5C-976F-8EAC2B608ADB}">
              <a16:predDERef xmlns:a16="http://schemas.microsoft.com/office/drawing/2014/main" pre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311150</xdr:colOff>
      <xdr:row>27</xdr:row>
      <xdr:rowOff>82550</xdr:rowOff>
    </xdr:from>
    <xdr:to>
      <xdr:col>18</xdr:col>
      <xdr:colOff>393700</xdr:colOff>
      <xdr:row>39</xdr:row>
      <xdr:rowOff>114300</xdr:rowOff>
    </xdr:to>
    <xdr:graphicFrame macro="">
      <xdr:nvGraphicFramePr>
        <xdr:cNvPr id="3" name="Chart 2">
          <a:extLst>
            <a:ext uri="{FF2B5EF4-FFF2-40B4-BE49-F238E27FC236}">
              <a16:creationId xmlns:a16="http://schemas.microsoft.com/office/drawing/2014/main" id="{C65BBB85-F8F6-5F83-FD7A-ED753DE09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7" recordCount="36" xr:uid="{00000000-000A-0000-FFFF-FFFF00000000}">
  <cacheSource type="worksheet">
    <worksheetSource ref="A3:C39" sheet="Descriptive Statistics"/>
  </cacheSource>
  <cacheFields count="3">
    <cacheField name="Date" numFmtId="0">
      <sharedItems containsSemiMixedTypes="0" containsNonDate="0" containsDate="1" containsString="0" minDate="2020-01-31T00:00:00" maxDate="2022-12-30T00:00:00" count="36">
        <d v="2020-01-31T00:00:00"/>
        <d v="2020-02-28T00:00:00"/>
        <d v="2020-03-31T00:00:00"/>
        <d v="2020-04-30T00:00:00"/>
        <d v="2020-05-29T00:00:00"/>
        <d v="2020-06-30T00:00:00"/>
        <d v="2020-07-31T00:00:00"/>
        <d v="2020-08-31T00:00:00"/>
        <d v="2020-09-30T00:00:00"/>
        <d v="2020-10-30T00:00:00"/>
        <d v="2020-11-30T00:00:00"/>
        <d v="2020-12-31T00:00:00"/>
        <d v="2021-01-29T00:00:00"/>
        <d v="2021-02-26T00:00:00"/>
        <d v="2021-03-31T00:00:00"/>
        <d v="2021-04-30T00:00:00"/>
        <d v="2021-05-28T00:00:00"/>
        <d v="2021-06-30T00:00:00"/>
        <d v="2021-07-30T00:00:00"/>
        <d v="2021-08-31T00:00:00"/>
        <d v="2021-09-30T00:00:00"/>
        <d v="2021-10-29T00:00:00"/>
        <d v="2021-11-30T00:00:00"/>
        <d v="2021-12-31T00:00:00"/>
        <d v="2022-01-31T00:00:00"/>
        <d v="2022-02-28T00:00:00"/>
        <d v="2022-03-31T00:00:00"/>
        <d v="2022-04-29T00:00:00"/>
        <d v="2022-05-31T00:00:00"/>
        <d v="2022-06-30T00:00:00"/>
        <d v="2022-07-29T00:00:00"/>
        <d v="2022-08-31T00:00:00"/>
        <d v="2022-09-30T00:00:00"/>
        <d v="2022-10-31T00:00:00"/>
        <d v="2022-11-30T00:00:00"/>
        <d v="2022-12-30T00:00:00"/>
      </sharedItems>
    </cacheField>
    <cacheField name="Adj Close" numFmtId="0">
      <sharedItems containsSemiMixedTypes="0" containsNonDate="0" containsString="0" containsNumber="1" minValue="20.275659999999998" maxValue="32.096161000000002" count="36">
        <n v="22.515225999999998"/>
        <n v="21.144387999999999"/>
        <n v="20.275659999999998"/>
        <n v="23.124535000000002"/>
        <n v="24.399179"/>
        <n v="24.777460000000001"/>
        <n v="25.377776999999998"/>
        <n v="25.912306000000001"/>
        <n v="25.986319000000002"/>
        <n v="25.534023000000001"/>
        <n v="27.417207999999999"/>
        <n v="28.393608"/>
        <n v="28.939295000000001"/>
        <n v="28.751434"/>
        <n v="28.867730999999999"/>
        <n v="30.393250999999999"/>
        <n v="29.921251000000002"/>
        <n v="30.865252000000002"/>
        <n v="31.115134999999999"/>
        <n v="31.957336000000002"/>
        <n v="30.467289000000001"/>
        <n v="32.096161000000002"/>
        <n v="29.856460999999999"/>
        <n v="31.682344000000001"/>
        <n v="27.446262000000001"/>
        <n v="27.750240000000002"/>
        <n v="28.907318"/>
        <n v="26.1"/>
        <n v="25.549999"/>
        <n v="25.379999000000002"/>
        <n v="27.469999000000001"/>
        <n v="26.65"/>
        <n v="25.99"/>
        <n v="27.299999"/>
        <n v="28.33"/>
        <n v="27.620000999999998"/>
      </sharedItems>
    </cacheField>
    <cacheField name="Monthly Return" numFmtId="0">
      <sharedItems containsNonDate="0" containsMixedTypes="1" containsNumber="1" minValue="-13.370481679007099" maxValue="14.050714008816501" count="36">
        <s v="-"/>
        <n v="-6.0884931823469097"/>
        <n v="-4.10855116733575"/>
        <n v="14.050714008816501"/>
        <n v="5.5120848916529601"/>
        <n v="1.5503841338268001"/>
        <n v="2.42283510900632"/>
        <n v="2.1062877177934198"/>
        <n v="0.28562876650191099"/>
        <n v="-1.74051584604961"/>
        <n v="7.3751989649261098"/>
        <n v="3.5612670699365099"/>
        <n v="1.9218656537062899"/>
        <n v="-0.64915541308108204"/>
        <n v="0.40449112903377898"/>
        <n v="5.2845164727356"/>
        <n v="-1.5529763499139899"/>
        <n v="3.1549516428975402"/>
        <n v="0.80959326040817003"/>
        <n v="2.7067245570363099"/>
        <n v="-4.6626133041878104"/>
        <n v="5.3462977949892503"/>
        <n v="-6.9780931121326404"/>
        <n v="6.1155372701406296"/>
        <n v="-13.370481679007099"/>
        <n v="1.1075387970864701"/>
        <n v="4.1696143889205803"/>
        <n v="-9.7114440018268002"/>
        <n v="-2.1072835249042199"/>
        <n v="-0.66536206126660602"/>
        <n v="8.2348308997175295"/>
        <n v="-2.9850710951973598"/>
        <n v="-2.4765478424015002"/>
        <n v="5.0403963062716404"/>
        <n v="3.7728975740988"/>
        <n v="-2.506173667490299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7" recordCount="36" xr:uid="{00000000-000A-0000-FFFF-FFFF01000000}">
  <cacheSource type="worksheet">
    <worksheetSource ref="A3:C39" sheet="Descriptive Statistics"/>
  </cacheSource>
  <cacheFields count="3">
    <cacheField name="Date" numFmtId="0">
      <sharedItems containsSemiMixedTypes="0" containsNonDate="0" containsDate="1" containsString="0" minDate="2020-01-31T00:00:00" maxDate="2022-12-30T00:00:00" count="36">
        <d v="2020-01-31T00:00:00"/>
        <d v="2020-02-28T00:00:00"/>
        <d v="2020-03-31T00:00:00"/>
        <d v="2020-04-30T00:00:00"/>
        <d v="2020-05-29T00:00:00"/>
        <d v="2020-06-30T00:00:00"/>
        <d v="2020-07-31T00:00:00"/>
        <d v="2020-08-31T00:00:00"/>
        <d v="2020-09-30T00:00:00"/>
        <d v="2020-10-30T00:00:00"/>
        <d v="2020-11-30T00:00:00"/>
        <d v="2020-12-31T00:00:00"/>
        <d v="2021-01-29T00:00:00"/>
        <d v="2021-02-26T00:00:00"/>
        <d v="2021-03-31T00:00:00"/>
        <d v="2021-04-30T00:00:00"/>
        <d v="2021-05-28T00:00:00"/>
        <d v="2021-06-30T00:00:00"/>
        <d v="2021-07-30T00:00:00"/>
        <d v="2021-08-31T00:00:00"/>
        <d v="2021-09-30T00:00:00"/>
        <d v="2021-10-29T00:00:00"/>
        <d v="2021-11-30T00:00:00"/>
        <d v="2021-12-31T00:00:00"/>
        <d v="2022-01-31T00:00:00"/>
        <d v="2022-02-28T00:00:00"/>
        <d v="2022-03-31T00:00:00"/>
        <d v="2022-04-29T00:00:00"/>
        <d v="2022-05-31T00:00:00"/>
        <d v="2022-06-30T00:00:00"/>
        <d v="2022-07-29T00:00:00"/>
        <d v="2022-08-31T00:00:00"/>
        <d v="2022-09-30T00:00:00"/>
        <d v="2022-10-31T00:00:00"/>
        <d v="2022-11-30T00:00:00"/>
        <d v="2022-12-30T00:00:00"/>
      </sharedItems>
    </cacheField>
    <cacheField name="Adj Close" numFmtId="0">
      <sharedItems containsSemiMixedTypes="0" containsNonDate="0" containsString="0" containsNumber="1" minValue="20.275659999999998" maxValue="32.096161000000002" count="36">
        <n v="22.515225999999998"/>
        <n v="21.144387999999999"/>
        <n v="20.275659999999998"/>
        <n v="23.124535000000002"/>
        <n v="24.399179"/>
        <n v="24.777460000000001"/>
        <n v="25.377776999999998"/>
        <n v="25.912306000000001"/>
        <n v="25.986319000000002"/>
        <n v="25.534023000000001"/>
        <n v="27.417207999999999"/>
        <n v="28.393608"/>
        <n v="28.939295000000001"/>
        <n v="28.751434"/>
        <n v="28.867730999999999"/>
        <n v="30.393250999999999"/>
        <n v="29.921251000000002"/>
        <n v="30.865252000000002"/>
        <n v="31.115134999999999"/>
        <n v="31.957336000000002"/>
        <n v="30.467289000000001"/>
        <n v="32.096161000000002"/>
        <n v="29.856460999999999"/>
        <n v="31.682344000000001"/>
        <n v="27.446262000000001"/>
        <n v="27.750240000000002"/>
        <n v="28.907318"/>
        <n v="26.1"/>
        <n v="25.549999"/>
        <n v="25.379999000000002"/>
        <n v="27.469999000000001"/>
        <n v="26.65"/>
        <n v="25.99"/>
        <n v="27.299999"/>
        <n v="28.33"/>
        <n v="27.620000999999998"/>
      </sharedItems>
    </cacheField>
    <cacheField name="Monthly Return" numFmtId="0">
      <sharedItems containsNonDate="0" containsMixedTypes="1" containsNumber="1" minValue="-13.370481679007099" maxValue="14.050714008816501" count="36">
        <s v="-"/>
        <n v="-6.0884931823469097"/>
        <n v="-4.10855116733575"/>
        <n v="14.050714008816501"/>
        <n v="5.5120848916529601"/>
        <n v="1.5503841338268001"/>
        <n v="2.42283510900632"/>
        <n v="2.1062877177934198"/>
        <n v="0.28562876650191099"/>
        <n v="-1.74051584604961"/>
        <n v="7.3751989649261098"/>
        <n v="3.5612670699365099"/>
        <n v="1.9218656537062899"/>
        <n v="-0.64915541308108204"/>
        <n v="0.40449112903377898"/>
        <n v="5.2845164727356"/>
        <n v="-1.5529763499139899"/>
        <n v="3.1549516428975402"/>
        <n v="0.80959326040817003"/>
        <n v="2.7067245570363099"/>
        <n v="-4.6626133041878104"/>
        <n v="5.3462977949892503"/>
        <n v="-6.9780931121326404"/>
        <n v="6.1155372701406296"/>
        <n v="-13.370481679007099"/>
        <n v="1.1075387970864701"/>
        <n v="4.1696143889205803"/>
        <n v="-9.7114440018268002"/>
        <n v="-2.1072835249042199"/>
        <n v="-0.66536206126660602"/>
        <n v="8.2348308997175295"/>
        <n v="-2.9850710951973598"/>
        <n v="-2.4765478424015002"/>
        <n v="5.0403963062716404"/>
        <n v="3.7728975740988"/>
        <n v="-2.50617366749029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r="http://schemas.openxmlformats.org/officeDocument/2006/relationships" xmlns="http://schemas.openxmlformats.org/spreadsheetml/2006/main" count="36">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r>
    <x v="23"/>
    <x v="23"/>
    <x v="23"/>
  </r>
  <r>
    <x v="24"/>
    <x v="24"/>
    <x v="24"/>
  </r>
  <r>
    <x v="25"/>
    <x v="25"/>
    <x v="25"/>
  </r>
  <r>
    <x v="26"/>
    <x v="26"/>
    <x v="26"/>
  </r>
  <r>
    <x v="27"/>
    <x v="27"/>
    <x v="27"/>
  </r>
  <r>
    <x v="28"/>
    <x v="28"/>
    <x v="28"/>
  </r>
  <r>
    <x v="29"/>
    <x v="29"/>
    <x v="29"/>
  </r>
  <r>
    <x v="30"/>
    <x v="30"/>
    <x v="30"/>
  </r>
  <r>
    <x v="31"/>
    <x v="31"/>
    <x v="31"/>
  </r>
  <r>
    <x v="32"/>
    <x v="32"/>
    <x v="32"/>
  </r>
  <r>
    <x v="33"/>
    <x v="33"/>
    <x v="33"/>
  </r>
  <r>
    <x v="34"/>
    <x v="34"/>
    <x v="34"/>
  </r>
  <r>
    <x v="35"/>
    <x v="35"/>
    <x v="35"/>
  </r>
</pivotCacheRecords>
</file>

<file path=xl/pivotCache/pivotCacheRecords2.xml><?xml version="1.0" encoding="utf-8"?>
<pivotCacheRecords xmlns:r="http://schemas.openxmlformats.org/officeDocument/2006/relationships" xmlns="http://schemas.openxmlformats.org/spreadsheetml/2006/main" count="36">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r>
    <x v="23"/>
    <x v="23"/>
    <x v="23"/>
  </r>
  <r>
    <x v="24"/>
    <x v="24"/>
    <x v="24"/>
  </r>
  <r>
    <x v="25"/>
    <x v="25"/>
    <x v="25"/>
  </r>
  <r>
    <x v="26"/>
    <x v="26"/>
    <x v="26"/>
  </r>
  <r>
    <x v="27"/>
    <x v="27"/>
    <x v="27"/>
  </r>
  <r>
    <x v="28"/>
    <x v="28"/>
    <x v="28"/>
  </r>
  <r>
    <x v="29"/>
    <x v="29"/>
    <x v="29"/>
  </r>
  <r>
    <x v="30"/>
    <x v="30"/>
    <x v="30"/>
  </r>
  <r>
    <x v="31"/>
    <x v="31"/>
    <x v="31"/>
  </r>
  <r>
    <x v="32"/>
    <x v="32"/>
    <x v="32"/>
  </r>
  <r>
    <x v="33"/>
    <x v="33"/>
    <x v="33"/>
  </r>
  <r>
    <x v="34"/>
    <x v="34"/>
    <x v="34"/>
  </r>
  <r>
    <x v="35"/>
    <x v="35"/>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 cacheId="7" dataPosition="0" autoFormatId="0" applyNumberFormats="0" applyBorderFormats="0" applyFontFormats="0" applyPatternFormats="0" applyAlignmentFormats="0" applyWidthHeightFormats="1" dataCaption="" missingCaption="" pivotTableStyle="PivotStyleCustom01" updatedVersion="7" useAutoFormatting="1" createdVersion="7" indent="0" showEmptyRow="1" showEmptyCol="1" compact="0" compactData="0" multipleFieldFilters="0">
  <location ref="A2:C40" firstHeaderRow="1" firstDataRow="2" firstDataCol="1"/>
  <pivotFields count="3">
    <pivotField name="Date" axis="axisRow" compact="0" numFmtId="14" outline="0"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sd="0"/>
      </items>
    </pivotField>
    <pivotField name="Adj Close" dataField="1" compact="0" outline="0" showAll="0"/>
    <pivotField name="Monthly Return" dataField="1" compact="0" outline="0"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Adj Close" fld="1" baseField="0" baseItem="0"/>
    <dataField name="Sum of Monthly Return" fld="2" baseField="0" baseItem="0"/>
  </dataFields>
  <pivotTableStyleInfo name="PivotStyleCustom01"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2" cacheId="8" dataPosition="0" autoFormatId="0" applyNumberFormats="0" applyBorderFormats="0" applyFontFormats="0" applyPatternFormats="0" applyAlignmentFormats="0" applyWidthHeightFormats="1" dataCaption="" missingCaption="" pivotTableStyle="PivotStyleCustom02" updatedVersion="7" useAutoFormatting="1" createdVersion="7" indent="0" showEmptyRow="1" showEmptyCol="1" compact="0" compactData="0" multipleFieldFilters="0">
  <location ref="A2:C40" firstHeaderRow="1" firstDataRow="2" firstDataCol="1"/>
  <pivotFields count="3">
    <pivotField name="Date" axis="axisRow" compact="0" numFmtId="14" outline="0"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sd="0"/>
      </items>
    </pivotField>
    <pivotField name="Adj Close" dataField="1" compact="0" outline="0" showAll="0"/>
    <pivotField name="Monthly Return" dataField="1" compact="0" outline="0"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Adj Close" fld="1" baseField="0" baseItem="0"/>
    <dataField name="Sum of Monthly Return" fld="2" baseField="0" baseItem="0"/>
  </dataFields>
  <pivotTableStyleInfo name="PivotStyleCustom02" showRowHeaders="1" showColHeaders="1" showRowStripes="1"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6"/>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121" t="s">
        <v>0</v>
      </c>
      <c r="C3" s="122"/>
      <c r="D3" s="122"/>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6</v>
      </c>
      <c r="C11" s="2"/>
      <c r="D11" s="2"/>
    </row>
    <row r="12" spans="2:4" ht="16" x14ac:dyDescent="0.2">
      <c r="B12" s="3"/>
      <c r="C12" s="3" t="s">
        <v>5</v>
      </c>
      <c r="D12" s="4" t="s">
        <v>6</v>
      </c>
    </row>
    <row r="13" spans="2:4" ht="16" x14ac:dyDescent="0.2">
      <c r="B13" s="2" t="s">
        <v>7</v>
      </c>
      <c r="C13" s="2"/>
      <c r="D13" s="2"/>
    </row>
    <row r="14" spans="2:4" ht="16" x14ac:dyDescent="0.2">
      <c r="B14" s="3"/>
      <c r="C14" s="3" t="s">
        <v>5</v>
      </c>
      <c r="D14" s="4" t="s">
        <v>7</v>
      </c>
    </row>
    <row r="15" spans="2:4" ht="16" x14ac:dyDescent="0.2">
      <c r="B15" s="2" t="s">
        <v>8</v>
      </c>
      <c r="C15" s="2"/>
      <c r="D15" s="2"/>
    </row>
    <row r="16" spans="2:4" ht="16" x14ac:dyDescent="0.2">
      <c r="B16" s="3"/>
      <c r="C16" s="3" t="s">
        <v>5</v>
      </c>
      <c r="D16" s="4" t="s">
        <v>8</v>
      </c>
    </row>
    <row r="17" spans="2:4" ht="16" x14ac:dyDescent="0.2">
      <c r="B17" s="2" t="s">
        <v>9</v>
      </c>
      <c r="C17" s="2"/>
      <c r="D17" s="2"/>
    </row>
    <row r="18" spans="2:4" ht="16" x14ac:dyDescent="0.2">
      <c r="B18" s="3"/>
      <c r="C18" s="3" t="s">
        <v>5</v>
      </c>
      <c r="D18" s="4" t="s">
        <v>9</v>
      </c>
    </row>
    <row r="19" spans="2:4" ht="16" x14ac:dyDescent="0.2">
      <c r="B19" s="2" t="s">
        <v>10</v>
      </c>
      <c r="C19" s="2"/>
      <c r="D19" s="2"/>
    </row>
    <row r="20" spans="2:4" ht="16" x14ac:dyDescent="0.2">
      <c r="B20" s="3"/>
      <c r="C20" s="3" t="s">
        <v>5</v>
      </c>
      <c r="D20" s="4" t="s">
        <v>10</v>
      </c>
    </row>
    <row r="21" spans="2:4" ht="16" x14ac:dyDescent="0.2">
      <c r="B21" s="2" t="s">
        <v>11</v>
      </c>
      <c r="C21" s="2"/>
      <c r="D21" s="2"/>
    </row>
    <row r="22" spans="2:4" ht="16" x14ac:dyDescent="0.2">
      <c r="B22" s="3"/>
      <c r="C22" s="3" t="s">
        <v>5</v>
      </c>
      <c r="D22" s="4" t="s">
        <v>11</v>
      </c>
    </row>
    <row r="23" spans="2:4" ht="16" x14ac:dyDescent="0.2">
      <c r="B23" s="2" t="s">
        <v>12</v>
      </c>
      <c r="C23" s="2"/>
      <c r="D23" s="2"/>
    </row>
    <row r="24" spans="2:4" ht="16" x14ac:dyDescent="0.2">
      <c r="B24" s="3"/>
      <c r="C24" s="3" t="s">
        <v>5</v>
      </c>
      <c r="D24" s="4" t="s">
        <v>12</v>
      </c>
    </row>
    <row r="25" spans="2:4" ht="16" x14ac:dyDescent="0.2">
      <c r="B25" s="2" t="s">
        <v>13</v>
      </c>
      <c r="C25" s="2"/>
      <c r="D25" s="2"/>
    </row>
    <row r="26" spans="2:4" ht="16" x14ac:dyDescent="0.2">
      <c r="B26" s="3"/>
      <c r="C26" s="3" t="s">
        <v>5</v>
      </c>
      <c r="D26" s="4" t="s">
        <v>13</v>
      </c>
    </row>
    <row r="27" spans="2:4" ht="16" x14ac:dyDescent="0.2">
      <c r="B27" s="2" t="s">
        <v>14</v>
      </c>
      <c r="C27" s="2"/>
      <c r="D27" s="2"/>
    </row>
    <row r="28" spans="2:4" ht="16" x14ac:dyDescent="0.2">
      <c r="B28" s="3"/>
      <c r="C28" s="3" t="s">
        <v>5</v>
      </c>
      <c r="D28" s="4" t="s">
        <v>14</v>
      </c>
    </row>
    <row r="29" spans="2:4" ht="16" x14ac:dyDescent="0.2">
      <c r="B29" s="2" t="s">
        <v>15</v>
      </c>
      <c r="C29" s="2"/>
      <c r="D29" s="2"/>
    </row>
    <row r="30" spans="2:4" ht="16" x14ac:dyDescent="0.2">
      <c r="B30" s="3"/>
      <c r="C30" s="3" t="s">
        <v>5</v>
      </c>
      <c r="D30" s="4" t="s">
        <v>15</v>
      </c>
    </row>
    <row r="31" spans="2:4" ht="16" x14ac:dyDescent="0.2">
      <c r="B31" s="2" t="s">
        <v>16</v>
      </c>
      <c r="C31" s="2"/>
      <c r="D31" s="2"/>
    </row>
    <row r="32" spans="2:4" ht="16" x14ac:dyDescent="0.2">
      <c r="B32" s="3"/>
      <c r="C32" s="3" t="s">
        <v>5</v>
      </c>
      <c r="D32" s="4" t="s">
        <v>16</v>
      </c>
    </row>
    <row r="33" spans="2:4" ht="16" x14ac:dyDescent="0.2">
      <c r="B33" s="2" t="s">
        <v>17</v>
      </c>
      <c r="C33" s="2"/>
      <c r="D33" s="2"/>
    </row>
    <row r="34" spans="2:4" ht="16" x14ac:dyDescent="0.2">
      <c r="B34" s="3"/>
      <c r="C34" s="3" t="s">
        <v>18</v>
      </c>
      <c r="D34" s="4" t="s">
        <v>19</v>
      </c>
    </row>
    <row r="35" spans="2:4" ht="16" x14ac:dyDescent="0.2">
      <c r="B35" s="2" t="s">
        <v>20</v>
      </c>
      <c r="C35" s="2"/>
      <c r="D35" s="2"/>
    </row>
    <row r="36" spans="2:4" ht="16" x14ac:dyDescent="0.2">
      <c r="B36" s="3"/>
      <c r="C36" s="3" t="s">
        <v>21</v>
      </c>
      <c r="D36" s="4" t="s">
        <v>22</v>
      </c>
    </row>
  </sheetData>
  <mergeCells count="1">
    <mergeCell ref="B3:D3"/>
  </mergeCells>
  <hyperlinks>
    <hyperlink ref="D10" location="'Group-10'!R1C1" display="Group-10" xr:uid="{00000000-0004-0000-0000-000000000000}"/>
    <hyperlink ref="D12" location="'Mutual Fund Selection'!R1C1" display="Mutual Fund Selection" xr:uid="{00000000-0004-0000-0000-000001000000}"/>
    <hyperlink ref="D14" location="'Sheet6'!R1C1" display="Sheet6" xr:uid="{00000000-0004-0000-0000-000002000000}"/>
    <hyperlink ref="D16" location="'Monthly Return'!R1C1" display="Monthly Return" xr:uid="{00000000-0004-0000-0000-000003000000}"/>
    <hyperlink ref="D18" location="'Sheet2'!R1C1" display="Sheet2" xr:uid="{00000000-0004-0000-0000-000004000000}"/>
    <hyperlink ref="D20" location="'Sheet4'!R1C1" display="Sheet4" xr:uid="{00000000-0004-0000-0000-000005000000}"/>
    <hyperlink ref="D22" location="'Descriptive Analysis'!R1C1" display="Descriptive Analysis" xr:uid="{00000000-0004-0000-0000-000006000000}"/>
    <hyperlink ref="D24" location="'Sheet5'!R1C1" display="Sheet5" xr:uid="{00000000-0004-0000-0000-000007000000}"/>
    <hyperlink ref="D26" location="'Hypothesis Testing'!R1C1" display="Hypothesis Testing" xr:uid="{00000000-0004-0000-0000-000008000000}"/>
    <hyperlink ref="D28" location="'Bonus'!R1C1" display="Bonus" xr:uid="{00000000-0004-0000-0000-000009000000}"/>
    <hyperlink ref="D30" location="'Rough Work'!R1C1" display="Rough Work" xr:uid="{00000000-0004-0000-0000-00000A000000}"/>
    <hyperlink ref="D32" location="'Sheet1'!R1C1" display="Sheet1" xr:uid="{00000000-0004-0000-0000-00000B000000}"/>
    <hyperlink ref="D34" location="'Suggestion1 - PivotTable1'!R2C1" display="Suggestion1 - PivotTable1" xr:uid="{00000000-0004-0000-0000-00000C000000}"/>
    <hyperlink ref="D36" location="'Suggestion2 - PivotTable2'!R2C1" display="Suggestion2 - PivotTable2"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4"/>
  <sheetViews>
    <sheetView showGridLines="0" workbookViewId="0"/>
  </sheetViews>
  <sheetFormatPr baseColWidth="10" defaultColWidth="10.83203125" defaultRowHeight="15" customHeight="1" x14ac:dyDescent="0.2"/>
  <cols>
    <col min="1" max="1" width="32.33203125" style="5" customWidth="1"/>
    <col min="2" max="6" width="10.83203125" style="5" customWidth="1"/>
    <col min="7" max="16384" width="10.83203125" style="5"/>
  </cols>
  <sheetData>
    <row r="1" spans="1:5" ht="15.25" customHeight="1" x14ac:dyDescent="0.2">
      <c r="A1" s="16" t="s">
        <v>42</v>
      </c>
      <c r="B1" s="9"/>
      <c r="C1" s="9"/>
      <c r="D1" s="9"/>
      <c r="E1" s="9"/>
    </row>
    <row r="2" spans="1:5" ht="15.75" customHeight="1" x14ac:dyDescent="0.2">
      <c r="A2" s="17"/>
      <c r="B2" s="17"/>
      <c r="C2" s="17"/>
      <c r="D2" s="9"/>
      <c r="E2" s="9"/>
    </row>
    <row r="3" spans="1:5" ht="15.75" customHeight="1" x14ac:dyDescent="0.2">
      <c r="A3" s="18"/>
      <c r="B3" s="19" t="s">
        <v>43</v>
      </c>
      <c r="C3" s="19" t="s">
        <v>44</v>
      </c>
      <c r="D3" s="9"/>
      <c r="E3" s="9"/>
    </row>
    <row r="4" spans="1:5" ht="15.25" customHeight="1" x14ac:dyDescent="0.2">
      <c r="A4" s="20" t="s">
        <v>45</v>
      </c>
      <c r="B4" s="21">
        <v>0.72373983321032698</v>
      </c>
      <c r="C4" s="21">
        <v>1.07949044905706</v>
      </c>
      <c r="D4" s="9"/>
      <c r="E4" s="9"/>
    </row>
    <row r="5" spans="1:5" ht="15.25" customHeight="1" x14ac:dyDescent="0.2">
      <c r="A5" s="16" t="s">
        <v>46</v>
      </c>
      <c r="B5" s="22">
        <v>28.254225660956099</v>
      </c>
      <c r="C5" s="22">
        <v>64.6288703397272</v>
      </c>
      <c r="D5" s="9"/>
      <c r="E5" s="9"/>
    </row>
    <row r="6" spans="1:5" ht="15.25" customHeight="1" x14ac:dyDescent="0.2">
      <c r="A6" s="16" t="s">
        <v>47</v>
      </c>
      <c r="B6" s="22">
        <v>35</v>
      </c>
      <c r="C6" s="22">
        <v>35</v>
      </c>
      <c r="D6" s="9"/>
      <c r="E6" s="9"/>
    </row>
    <row r="7" spans="1:5" ht="15.25" customHeight="1" x14ac:dyDescent="0.2">
      <c r="A7" s="16" t="s">
        <v>48</v>
      </c>
      <c r="B7" s="22">
        <v>0.695370459734167</v>
      </c>
      <c r="C7" s="9"/>
      <c r="D7" s="9"/>
      <c r="E7" s="9"/>
    </row>
    <row r="8" spans="1:5" ht="15.25" customHeight="1" x14ac:dyDescent="0.2">
      <c r="A8" s="16" t="s">
        <v>49</v>
      </c>
      <c r="B8" s="22">
        <v>1</v>
      </c>
      <c r="C8" s="9"/>
      <c r="D8" s="9"/>
      <c r="E8" s="9"/>
    </row>
    <row r="9" spans="1:5" ht="15.25" customHeight="1" x14ac:dyDescent="0.2">
      <c r="A9" s="16" t="s">
        <v>50</v>
      </c>
      <c r="B9" s="22">
        <v>34</v>
      </c>
      <c r="C9" s="9"/>
      <c r="D9" s="9"/>
      <c r="E9" s="9"/>
    </row>
    <row r="10" spans="1:5" ht="15.25" customHeight="1" x14ac:dyDescent="0.2">
      <c r="A10" s="16" t="s">
        <v>51</v>
      </c>
      <c r="B10" s="22">
        <v>-1.3867292242429401</v>
      </c>
      <c r="C10" s="9"/>
      <c r="D10" s="9"/>
      <c r="E10" s="9"/>
    </row>
    <row r="11" spans="1:5" ht="15.25" customHeight="1" x14ac:dyDescent="0.2">
      <c r="A11" s="16" t="s">
        <v>52</v>
      </c>
      <c r="B11" s="22">
        <v>8.7275004149883498E-2</v>
      </c>
      <c r="C11" s="9"/>
      <c r="D11" s="9"/>
      <c r="E11" s="9"/>
    </row>
    <row r="12" spans="1:5" ht="15.25" customHeight="1" x14ac:dyDescent="0.2">
      <c r="A12" s="16" t="s">
        <v>53</v>
      </c>
      <c r="B12" s="22">
        <v>1.69092425518685</v>
      </c>
      <c r="C12" s="9"/>
      <c r="D12" s="9"/>
      <c r="E12" s="9"/>
    </row>
    <row r="13" spans="1:5" ht="15.25" customHeight="1" x14ac:dyDescent="0.2">
      <c r="A13" s="16" t="s">
        <v>54</v>
      </c>
      <c r="B13" s="22">
        <v>0.174550008299767</v>
      </c>
      <c r="C13" s="9"/>
      <c r="D13" s="9"/>
      <c r="E13" s="9"/>
    </row>
    <row r="14" spans="1:5" ht="15.75" customHeight="1" x14ac:dyDescent="0.2">
      <c r="A14" s="23" t="s">
        <v>55</v>
      </c>
      <c r="B14" s="24">
        <v>2.0322445093177199</v>
      </c>
      <c r="C14" s="17"/>
      <c r="D14" s="9"/>
      <c r="E14" s="9"/>
    </row>
  </sheetData>
  <pageMargins left="0.7" right="0.7" top="0.75" bottom="0.75" header="0.3" footer="0.3"/>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0"/>
  <sheetViews>
    <sheetView showGridLines="0" topLeftCell="A38" workbookViewId="0">
      <selection activeCell="D45" sqref="D45"/>
    </sheetView>
  </sheetViews>
  <sheetFormatPr baseColWidth="10" defaultColWidth="8.83203125" defaultRowHeight="18.75" customHeight="1" x14ac:dyDescent="0.2"/>
  <cols>
    <col min="1" max="1" width="27.83203125" style="5" customWidth="1"/>
    <col min="2" max="2" width="36.5" style="5" customWidth="1"/>
    <col min="3" max="3" width="15.33203125" style="5" customWidth="1"/>
    <col min="4" max="4" width="12.5" style="5" customWidth="1"/>
    <col min="5" max="5" width="10.83203125" style="5" customWidth="1"/>
    <col min="6" max="6" width="11.5" style="5" customWidth="1"/>
    <col min="7" max="8" width="8.83203125" style="5" customWidth="1"/>
    <col min="9" max="9" width="15.6640625" style="5" customWidth="1"/>
    <col min="10" max="10" width="8.83203125" style="5" customWidth="1"/>
    <col min="11" max="16384" width="8.83203125" style="5"/>
  </cols>
  <sheetData>
    <row r="1" spans="1:9" ht="18.75" customHeight="1" x14ac:dyDescent="0.2">
      <c r="A1" s="159" t="s">
        <v>76</v>
      </c>
      <c r="B1" s="160"/>
      <c r="C1" s="160"/>
      <c r="D1" s="160"/>
      <c r="E1" s="160"/>
      <c r="F1" s="160"/>
      <c r="G1" s="9"/>
      <c r="H1" s="9"/>
      <c r="I1" s="9"/>
    </row>
    <row r="2" spans="1:9" ht="18.75" customHeight="1" x14ac:dyDescent="0.2">
      <c r="A2" s="9"/>
      <c r="B2" s="63"/>
      <c r="C2" s="9"/>
      <c r="D2" s="9"/>
      <c r="E2" s="9"/>
      <c r="F2" s="9"/>
      <c r="G2" s="9"/>
      <c r="H2" s="9"/>
      <c r="I2" s="9"/>
    </row>
    <row r="3" spans="1:9" ht="18" customHeight="1" x14ac:dyDescent="0.2">
      <c r="A3" s="161" t="s">
        <v>77</v>
      </c>
      <c r="B3" s="162"/>
      <c r="C3" s="9"/>
      <c r="D3" s="9"/>
      <c r="E3" s="163" t="s">
        <v>78</v>
      </c>
      <c r="F3" s="164"/>
      <c r="G3" s="164"/>
      <c r="H3" s="9"/>
      <c r="I3" s="9"/>
    </row>
    <row r="4" spans="1:9" ht="18.75" customHeight="1" x14ac:dyDescent="0.2">
      <c r="A4" s="9"/>
      <c r="B4" s="63"/>
      <c r="C4" s="9"/>
      <c r="D4" s="9"/>
      <c r="E4" s="9"/>
      <c r="F4" s="9"/>
      <c r="G4" s="9"/>
      <c r="H4" s="9"/>
      <c r="I4" s="9"/>
    </row>
    <row r="5" spans="1:9" ht="18.75" customHeight="1" x14ac:dyDescent="0.25">
      <c r="A5" s="9"/>
      <c r="B5" s="63"/>
      <c r="C5" s="64" t="s">
        <v>79</v>
      </c>
      <c r="D5" s="9"/>
      <c r="E5" s="9"/>
      <c r="F5" s="9"/>
      <c r="G5" s="9"/>
      <c r="H5" s="9"/>
      <c r="I5" s="9"/>
    </row>
    <row r="6" spans="1:9" ht="18.75" customHeight="1" x14ac:dyDescent="0.2">
      <c r="A6" s="9"/>
      <c r="B6" s="63"/>
      <c r="C6" s="9"/>
      <c r="D6" s="9"/>
      <c r="E6" s="9"/>
      <c r="F6" s="9"/>
      <c r="G6" s="9"/>
      <c r="H6" s="9"/>
      <c r="I6" s="9"/>
    </row>
    <row r="7" spans="1:9" ht="18.75" customHeight="1" x14ac:dyDescent="0.25">
      <c r="A7" s="165" t="s">
        <v>80</v>
      </c>
      <c r="B7" s="166"/>
      <c r="C7" s="167"/>
      <c r="D7" s="167"/>
      <c r="E7" s="167"/>
      <c r="F7" s="9"/>
      <c r="G7" s="9"/>
      <c r="H7" s="9"/>
      <c r="I7" s="9"/>
    </row>
    <row r="8" spans="1:9" ht="18.75" customHeight="1" x14ac:dyDescent="0.2">
      <c r="A8" s="9"/>
      <c r="B8" s="63"/>
      <c r="C8" s="9"/>
      <c r="D8" s="9"/>
      <c r="E8" s="9"/>
      <c r="F8" s="9"/>
      <c r="G8" s="9"/>
      <c r="H8" s="9"/>
      <c r="I8" s="9"/>
    </row>
    <row r="9" spans="1:9" ht="18.75" customHeight="1" x14ac:dyDescent="0.25">
      <c r="A9" s="65" t="s">
        <v>81</v>
      </c>
      <c r="B9" s="63"/>
      <c r="C9" s="9"/>
      <c r="D9" s="9"/>
      <c r="E9" s="9"/>
      <c r="F9" s="9"/>
      <c r="G9" s="9"/>
      <c r="H9" s="9"/>
      <c r="I9" s="9"/>
    </row>
    <row r="10" spans="1:9" ht="18.75" customHeight="1" x14ac:dyDescent="0.2">
      <c r="A10" s="9"/>
      <c r="B10" s="63"/>
      <c r="C10" s="9"/>
      <c r="D10" s="9"/>
      <c r="E10" s="9"/>
      <c r="F10" s="9"/>
      <c r="G10" s="9"/>
      <c r="H10" s="9"/>
      <c r="I10" s="9"/>
    </row>
    <row r="11" spans="1:9" ht="18.75" customHeight="1" x14ac:dyDescent="0.2">
      <c r="A11" s="9"/>
      <c r="B11" s="63"/>
      <c r="C11" s="9"/>
      <c r="D11" s="9"/>
      <c r="E11" s="9"/>
      <c r="F11" s="9"/>
      <c r="G11" s="9"/>
      <c r="H11" s="9"/>
      <c r="I11" s="9"/>
    </row>
    <row r="12" spans="1:9" ht="21" customHeight="1" x14ac:dyDescent="0.25">
      <c r="A12" s="9"/>
      <c r="B12" s="63"/>
      <c r="C12" s="9"/>
      <c r="D12" s="9"/>
      <c r="E12" s="168" t="s">
        <v>82</v>
      </c>
      <c r="F12" s="169"/>
      <c r="G12" s="169"/>
      <c r="H12" s="169"/>
      <c r="I12" s="9"/>
    </row>
    <row r="13" spans="1:9" ht="18.75" customHeight="1" x14ac:dyDescent="0.2">
      <c r="A13" s="9"/>
      <c r="B13" s="63"/>
      <c r="C13" s="9"/>
      <c r="D13" s="9"/>
      <c r="E13" s="9"/>
      <c r="F13" s="9"/>
      <c r="G13" s="9"/>
      <c r="H13" s="9"/>
      <c r="I13" s="9"/>
    </row>
    <row r="14" spans="1:9" ht="18.75" customHeight="1" x14ac:dyDescent="0.2">
      <c r="A14" s="9"/>
      <c r="B14" s="63"/>
      <c r="C14" s="9"/>
      <c r="D14" s="9"/>
      <c r="E14" s="9"/>
      <c r="F14" s="9"/>
      <c r="G14" s="9"/>
      <c r="H14" s="9"/>
      <c r="I14" s="9"/>
    </row>
    <row r="15" spans="1:9" ht="18.75" customHeight="1" x14ac:dyDescent="0.2">
      <c r="A15" s="9"/>
      <c r="B15" s="63"/>
      <c r="C15" s="9"/>
      <c r="D15" s="9"/>
      <c r="E15" s="9"/>
      <c r="F15" s="9"/>
      <c r="G15" s="9"/>
      <c r="H15" s="9"/>
      <c r="I15" s="9"/>
    </row>
    <row r="16" spans="1:9" ht="18.75" customHeight="1" x14ac:dyDescent="0.2">
      <c r="A16" s="159" t="s">
        <v>83</v>
      </c>
      <c r="B16" s="160"/>
      <c r="C16" s="160"/>
      <c r="D16" s="9"/>
      <c r="E16" s="9"/>
      <c r="F16" s="9"/>
      <c r="G16" s="9"/>
      <c r="H16" s="9"/>
      <c r="I16" s="9"/>
    </row>
    <row r="17" spans="1:9" ht="18.75" customHeight="1" x14ac:dyDescent="0.2">
      <c r="A17" s="9"/>
      <c r="B17" s="63"/>
      <c r="C17" s="9"/>
      <c r="D17" s="9"/>
      <c r="E17" s="9"/>
      <c r="F17" s="9"/>
      <c r="G17" s="9"/>
      <c r="H17" s="9"/>
      <c r="I17" s="9"/>
    </row>
    <row r="18" spans="1:9" ht="14.5" customHeight="1" x14ac:dyDescent="0.25">
      <c r="A18" s="9"/>
      <c r="B18" s="173" t="s">
        <v>84</v>
      </c>
      <c r="C18" s="174"/>
      <c r="D18" s="174"/>
      <c r="E18" s="67">
        <f>TINV(0.05,34)</f>
        <v>2.0322445093177191</v>
      </c>
      <c r="F18" s="66"/>
      <c r="G18" s="67"/>
      <c r="H18" s="66"/>
      <c r="I18" s="9"/>
    </row>
    <row r="19" spans="1:9" ht="18.75" customHeight="1" x14ac:dyDescent="0.2">
      <c r="A19" s="9"/>
      <c r="B19" s="63"/>
      <c r="C19" s="9"/>
      <c r="D19" s="9"/>
      <c r="E19" s="9"/>
      <c r="F19" s="9"/>
      <c r="G19" s="9"/>
      <c r="H19" s="9"/>
      <c r="I19" s="9"/>
    </row>
    <row r="20" spans="1:9" ht="14.5" customHeight="1" x14ac:dyDescent="0.2">
      <c r="A20" s="159" t="s">
        <v>85</v>
      </c>
      <c r="B20" s="160"/>
      <c r="C20" s="160"/>
      <c r="D20" s="160"/>
      <c r="E20" s="9"/>
      <c r="F20" s="9"/>
      <c r="G20" s="9"/>
      <c r="H20" s="9"/>
      <c r="I20" s="9"/>
    </row>
    <row r="21" spans="1:9" ht="18.75" customHeight="1" x14ac:dyDescent="0.2">
      <c r="A21" s="175" t="s">
        <v>86</v>
      </c>
      <c r="B21" s="176"/>
      <c r="C21" s="176"/>
      <c r="D21" s="68"/>
      <c r="E21" s="9"/>
      <c r="F21" s="9"/>
      <c r="G21" s="9"/>
      <c r="H21" s="9"/>
      <c r="I21" s="9"/>
    </row>
    <row r="22" spans="1:9" ht="14.5" customHeight="1" x14ac:dyDescent="0.2">
      <c r="A22" s="9"/>
      <c r="B22" s="177" t="s">
        <v>87</v>
      </c>
      <c r="C22" s="178"/>
      <c r="D22" s="178"/>
      <c r="E22" s="178"/>
      <c r="F22" s="9"/>
      <c r="G22" s="9"/>
      <c r="H22" s="9"/>
      <c r="I22" s="9"/>
    </row>
    <row r="23" spans="1:9" ht="14.5" customHeight="1" x14ac:dyDescent="0.25">
      <c r="A23" s="9"/>
      <c r="B23" s="69" t="s">
        <v>88</v>
      </c>
      <c r="C23" s="66"/>
      <c r="D23" s="9"/>
      <c r="E23" s="9"/>
      <c r="F23" s="9"/>
      <c r="G23" s="9"/>
      <c r="H23" s="9"/>
      <c r="I23" s="9"/>
    </row>
    <row r="24" spans="1:9" ht="18.75" customHeight="1" x14ac:dyDescent="0.2">
      <c r="A24" s="9"/>
      <c r="B24" s="63"/>
      <c r="C24" s="9"/>
      <c r="D24" s="9"/>
      <c r="E24" s="9"/>
      <c r="F24" s="9"/>
      <c r="G24" s="9"/>
      <c r="H24" s="9"/>
      <c r="I24" s="9"/>
    </row>
    <row r="25" spans="1:9" ht="18.75" customHeight="1" x14ac:dyDescent="0.2">
      <c r="A25" s="159" t="s">
        <v>89</v>
      </c>
      <c r="B25" s="160"/>
      <c r="C25" s="160"/>
      <c r="D25" s="9"/>
      <c r="E25" s="9"/>
      <c r="F25" s="9"/>
      <c r="G25" s="9"/>
      <c r="H25" s="9"/>
      <c r="I25" s="9"/>
    </row>
    <row r="26" spans="1:9" ht="18.75" customHeight="1" x14ac:dyDescent="0.2">
      <c r="A26" s="9"/>
      <c r="B26" s="70"/>
      <c r="C26" s="44"/>
      <c r="D26" s="9"/>
      <c r="E26" s="9"/>
      <c r="F26" s="9"/>
      <c r="G26" s="9"/>
      <c r="H26" s="9"/>
      <c r="I26" s="9"/>
    </row>
    <row r="27" spans="1:9" ht="15" customHeight="1" x14ac:dyDescent="0.2">
      <c r="A27" s="11"/>
      <c r="B27" s="179" t="s">
        <v>42</v>
      </c>
      <c r="C27" s="180"/>
      <c r="D27" s="10"/>
      <c r="E27" s="9"/>
      <c r="F27" s="9"/>
      <c r="G27" s="9"/>
      <c r="H27" s="9"/>
      <c r="I27" s="9"/>
    </row>
    <row r="28" spans="1:9" ht="15" customHeight="1" x14ac:dyDescent="0.2">
      <c r="A28" s="9"/>
      <c r="B28" s="71"/>
      <c r="C28" s="72"/>
      <c r="D28" s="44"/>
      <c r="E28" s="9"/>
      <c r="F28" s="9"/>
      <c r="G28" s="9"/>
      <c r="H28" s="9"/>
      <c r="I28" s="9"/>
    </row>
    <row r="29" spans="1:9" ht="15" customHeight="1" x14ac:dyDescent="0.2">
      <c r="A29" s="11"/>
      <c r="B29" s="73"/>
      <c r="C29" s="74" t="s">
        <v>90</v>
      </c>
      <c r="D29" s="75" t="s">
        <v>91</v>
      </c>
      <c r="E29" s="10"/>
      <c r="F29" s="9"/>
      <c r="G29" s="9"/>
      <c r="H29" s="9"/>
      <c r="I29" s="9"/>
    </row>
    <row r="30" spans="1:9" ht="15" customHeight="1" x14ac:dyDescent="0.2">
      <c r="A30" s="11"/>
      <c r="B30" s="76" t="s">
        <v>45</v>
      </c>
      <c r="C30" s="54">
        <v>0.72373983321032698</v>
      </c>
      <c r="D30" s="54">
        <v>1.07949044905706</v>
      </c>
      <c r="E30" s="10"/>
      <c r="F30" s="9"/>
      <c r="G30" s="9"/>
      <c r="H30" s="9"/>
      <c r="I30" s="9"/>
    </row>
    <row r="31" spans="1:9" ht="15" customHeight="1" x14ac:dyDescent="0.2">
      <c r="A31" s="11"/>
      <c r="B31" s="76" t="s">
        <v>46</v>
      </c>
      <c r="C31" s="54">
        <v>28.254225660956099</v>
      </c>
      <c r="D31" s="54">
        <v>64.6288703397272</v>
      </c>
      <c r="E31" s="10"/>
      <c r="F31" s="9"/>
      <c r="G31" s="9"/>
      <c r="H31" s="9"/>
      <c r="I31" s="9"/>
    </row>
    <row r="32" spans="1:9" ht="15" customHeight="1" x14ac:dyDescent="0.2">
      <c r="A32" s="11"/>
      <c r="B32" s="76" t="s">
        <v>47</v>
      </c>
      <c r="C32" s="54">
        <v>35</v>
      </c>
      <c r="D32" s="54">
        <v>35</v>
      </c>
      <c r="E32" s="10"/>
      <c r="F32" s="9"/>
      <c r="G32" s="9"/>
      <c r="H32" s="9"/>
      <c r="I32" s="9"/>
    </row>
    <row r="33" spans="1:9" ht="15" customHeight="1" x14ac:dyDescent="0.2">
      <c r="A33" s="11"/>
      <c r="B33" s="76" t="s">
        <v>48</v>
      </c>
      <c r="C33" s="54">
        <v>0.695370459734167</v>
      </c>
      <c r="D33" s="49"/>
      <c r="E33" s="10"/>
      <c r="F33" s="9"/>
      <c r="G33" s="9"/>
      <c r="H33" s="9"/>
      <c r="I33" s="9"/>
    </row>
    <row r="34" spans="1:9" ht="15" customHeight="1" x14ac:dyDescent="0.2">
      <c r="A34" s="11"/>
      <c r="B34" s="76" t="s">
        <v>49</v>
      </c>
      <c r="C34" s="54">
        <v>0</v>
      </c>
      <c r="D34" s="49"/>
      <c r="E34" s="10"/>
      <c r="F34" s="9"/>
      <c r="G34" s="9"/>
      <c r="H34" s="9"/>
      <c r="I34" s="9"/>
    </row>
    <row r="35" spans="1:9" ht="15" customHeight="1" x14ac:dyDescent="0.2">
      <c r="A35" s="11"/>
      <c r="B35" s="76" t="s">
        <v>50</v>
      </c>
      <c r="C35" s="54">
        <v>34</v>
      </c>
      <c r="D35" s="49"/>
      <c r="E35" s="10"/>
      <c r="F35" s="9"/>
      <c r="G35" s="9"/>
      <c r="H35" s="9"/>
      <c r="I35" s="9"/>
    </row>
    <row r="36" spans="1:9" ht="15" customHeight="1" x14ac:dyDescent="0.2">
      <c r="A36" s="11"/>
      <c r="B36" s="77" t="s">
        <v>51</v>
      </c>
      <c r="C36" s="78">
        <v>-0.36387944048912002</v>
      </c>
      <c r="D36" s="49"/>
      <c r="E36" s="10"/>
      <c r="F36" s="9"/>
      <c r="G36" s="9"/>
      <c r="H36" s="9"/>
      <c r="I36" s="9"/>
    </row>
    <row r="37" spans="1:9" ht="15" customHeight="1" x14ac:dyDescent="0.2">
      <c r="A37" s="11"/>
      <c r="B37" s="76" t="s">
        <v>52</v>
      </c>
      <c r="C37" s="54">
        <v>0.35910056246292898</v>
      </c>
      <c r="D37" s="49"/>
      <c r="E37" s="10"/>
      <c r="F37" s="9"/>
      <c r="G37" s="9"/>
      <c r="H37" s="9"/>
      <c r="I37" s="9"/>
    </row>
    <row r="38" spans="1:9" ht="15" customHeight="1" x14ac:dyDescent="0.2">
      <c r="A38" s="11"/>
      <c r="B38" s="76" t="s">
        <v>53</v>
      </c>
      <c r="C38" s="54">
        <v>1.69092425518685</v>
      </c>
      <c r="D38" s="49"/>
      <c r="E38" s="10"/>
      <c r="F38" s="9"/>
      <c r="G38" s="9"/>
      <c r="H38" s="9"/>
      <c r="I38" s="9"/>
    </row>
    <row r="39" spans="1:9" ht="15" customHeight="1" x14ac:dyDescent="0.2">
      <c r="A39" s="11"/>
      <c r="B39" s="77" t="s">
        <v>54</v>
      </c>
      <c r="C39" s="78">
        <v>0.71820112492585797</v>
      </c>
      <c r="D39" s="49"/>
      <c r="E39" s="10"/>
      <c r="F39" s="9"/>
      <c r="G39" s="9"/>
      <c r="H39" s="9"/>
      <c r="I39" s="9"/>
    </row>
    <row r="40" spans="1:9" ht="15" customHeight="1" x14ac:dyDescent="0.2">
      <c r="A40" s="11"/>
      <c r="B40" s="77" t="s">
        <v>55</v>
      </c>
      <c r="C40" s="78">
        <v>2.0322445093177199</v>
      </c>
      <c r="D40" s="49"/>
      <c r="E40" s="10"/>
      <c r="F40" s="9"/>
      <c r="G40" s="9"/>
      <c r="H40" s="9"/>
      <c r="I40" s="9"/>
    </row>
    <row r="41" spans="1:9" ht="15" customHeight="1" x14ac:dyDescent="0.2">
      <c r="A41" s="9"/>
      <c r="B41" s="79"/>
      <c r="C41" s="36"/>
      <c r="D41" s="36"/>
      <c r="E41" s="9"/>
      <c r="F41" s="9"/>
      <c r="G41" s="9"/>
      <c r="H41" s="9"/>
      <c r="I41" s="9"/>
    </row>
    <row r="42" spans="1:9" ht="15" customHeight="1" x14ac:dyDescent="0.2">
      <c r="A42" s="198" t="s">
        <v>92</v>
      </c>
      <c r="B42" s="80" t="s">
        <v>93</v>
      </c>
      <c r="C42" s="81">
        <f>C30-D30</f>
        <v>-0.35575061584673306</v>
      </c>
      <c r="D42" s="9"/>
      <c r="E42" s="9"/>
      <c r="F42" s="9"/>
      <c r="G42" s="9"/>
      <c r="H42" s="9"/>
      <c r="I42" s="9"/>
    </row>
    <row r="43" spans="1:9" ht="17" customHeight="1" x14ac:dyDescent="0.25">
      <c r="A43" s="9"/>
      <c r="B43" s="82" t="s">
        <v>94</v>
      </c>
      <c r="C43" s="199">
        <v>2.1046490262361002</v>
      </c>
      <c r="D43" s="170" t="s">
        <v>126</v>
      </c>
      <c r="E43" s="172"/>
      <c r="F43" s="172"/>
      <c r="G43" s="172"/>
      <c r="H43" s="172"/>
      <c r="I43" s="172"/>
    </row>
    <row r="44" spans="1:9" ht="15" customHeight="1" x14ac:dyDescent="0.2">
      <c r="A44" s="9"/>
      <c r="B44" s="80" t="s">
        <v>95</v>
      </c>
      <c r="C44" s="22">
        <f>E18*(C43/(SQRT(35)))</f>
        <v>0.72297223574092206</v>
      </c>
      <c r="D44" s="9"/>
      <c r="E44" s="9"/>
      <c r="F44" s="9"/>
      <c r="G44" s="9"/>
      <c r="H44" s="9"/>
      <c r="I44" s="9"/>
    </row>
    <row r="45" spans="1:9" ht="15" customHeight="1" x14ac:dyDescent="0.2">
      <c r="A45" s="9"/>
      <c r="B45" s="80" t="s">
        <v>96</v>
      </c>
      <c r="C45" s="84">
        <f>C42-C44</f>
        <v>-1.078722851587655</v>
      </c>
      <c r="D45" s="84">
        <f>C42+C44</f>
        <v>0.367221619894189</v>
      </c>
      <c r="E45" s="181" t="s">
        <v>97</v>
      </c>
      <c r="F45" s="182"/>
      <c r="G45" s="9"/>
      <c r="H45" s="85"/>
      <c r="I45" s="9"/>
    </row>
    <row r="46" spans="1:9" ht="18.75" customHeight="1" x14ac:dyDescent="0.2">
      <c r="A46" s="9"/>
      <c r="B46" s="63"/>
      <c r="C46" s="9"/>
      <c r="D46" s="9"/>
      <c r="E46" s="9"/>
      <c r="F46" s="9"/>
      <c r="G46" s="9"/>
      <c r="H46" s="9"/>
      <c r="I46" s="9"/>
    </row>
    <row r="47" spans="1:9" ht="18.75" customHeight="1" x14ac:dyDescent="0.25">
      <c r="A47" s="165" t="s">
        <v>98</v>
      </c>
      <c r="B47" s="183"/>
      <c r="C47" s="9"/>
      <c r="D47" s="9"/>
      <c r="E47" s="9"/>
      <c r="F47" s="9"/>
      <c r="G47" s="9"/>
      <c r="H47" s="9"/>
      <c r="I47" s="9"/>
    </row>
    <row r="48" spans="1:9" ht="18.5" customHeight="1" x14ac:dyDescent="0.2">
      <c r="A48" s="184" t="s">
        <v>99</v>
      </c>
      <c r="B48" s="183"/>
      <c r="C48" s="182"/>
      <c r="D48" s="182"/>
      <c r="E48" s="182"/>
      <c r="F48" s="182"/>
      <c r="G48" s="9"/>
      <c r="H48" s="9"/>
      <c r="I48" s="9"/>
    </row>
    <row r="49" spans="1:9" ht="18.5" customHeight="1" x14ac:dyDescent="0.2">
      <c r="A49" s="184" t="s">
        <v>100</v>
      </c>
      <c r="B49" s="183"/>
      <c r="C49" s="182"/>
      <c r="D49" s="182"/>
      <c r="E49" s="182"/>
      <c r="F49" s="182"/>
      <c r="G49" s="182"/>
      <c r="H49" s="9"/>
      <c r="I49" s="9"/>
    </row>
    <row r="50" spans="1:9" ht="18.5" customHeight="1" x14ac:dyDescent="0.2">
      <c r="A50" s="170" t="s">
        <v>101</v>
      </c>
      <c r="B50" s="171"/>
      <c r="C50" s="172"/>
      <c r="D50" s="172"/>
      <c r="E50" s="172"/>
      <c r="F50" s="172"/>
      <c r="G50" s="9"/>
      <c r="H50" s="9"/>
      <c r="I50" s="9"/>
    </row>
  </sheetData>
  <mergeCells count="18">
    <mergeCell ref="A50:F50"/>
    <mergeCell ref="B18:D18"/>
    <mergeCell ref="A20:D20"/>
    <mergeCell ref="A21:C21"/>
    <mergeCell ref="B22:E22"/>
    <mergeCell ref="A25:C25"/>
    <mergeCell ref="B27:C27"/>
    <mergeCell ref="D43:I43"/>
    <mergeCell ref="E45:F45"/>
    <mergeCell ref="A47:B47"/>
    <mergeCell ref="A48:F48"/>
    <mergeCell ref="A49:G49"/>
    <mergeCell ref="A16:C16"/>
    <mergeCell ref="A1:F1"/>
    <mergeCell ref="A3:B3"/>
    <mergeCell ref="E3:G3"/>
    <mergeCell ref="A7:E7"/>
    <mergeCell ref="E12:H12"/>
  </mergeCells>
  <pageMargins left="0.7" right="0.7" top="0.75" bottom="0.75" header="0.3" footer="0.3"/>
  <pageSetup orientation="portrait"/>
  <headerFooter>
    <oddFooter>&amp;C&amp;"Helvetica Neue,Regular"&amp;12&amp;K000000&amp;P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93"/>
  <sheetViews>
    <sheetView showGridLines="0" workbookViewId="0">
      <selection activeCell="D11" sqref="D11:J11"/>
    </sheetView>
  </sheetViews>
  <sheetFormatPr baseColWidth="10" defaultColWidth="8.83203125" defaultRowHeight="15" customHeight="1" x14ac:dyDescent="0.2"/>
  <cols>
    <col min="1" max="1" width="10.5" style="5" customWidth="1"/>
    <col min="2" max="2" width="11.83203125" style="5" customWidth="1"/>
    <col min="3" max="9" width="8.83203125" style="5" customWidth="1"/>
    <col min="10" max="10" width="9.6640625" style="5" customWidth="1"/>
    <col min="11" max="40" width="8.83203125" style="5" customWidth="1"/>
    <col min="41" max="16384" width="8.83203125" style="5"/>
  </cols>
  <sheetData>
    <row r="1" spans="1:39" ht="16.5" customHeight="1" x14ac:dyDescent="0.2">
      <c r="A1" s="193" t="s">
        <v>102</v>
      </c>
      <c r="B1" s="194"/>
      <c r="C1" s="194"/>
      <c r="D1" s="188"/>
      <c r="E1" s="182"/>
      <c r="F1" s="182"/>
      <c r="G1" s="182"/>
      <c r="H1" s="182"/>
      <c r="I1" s="182"/>
      <c r="J1" s="182"/>
      <c r="K1" s="182"/>
      <c r="L1" s="182"/>
      <c r="M1" s="182"/>
      <c r="N1" s="182"/>
      <c r="O1" s="182"/>
      <c r="P1" s="182"/>
      <c r="Q1" s="182"/>
      <c r="R1" s="182"/>
      <c r="S1" s="9"/>
      <c r="T1" s="9"/>
      <c r="U1" s="9"/>
      <c r="V1" s="9"/>
      <c r="W1" s="9"/>
      <c r="X1" s="9"/>
      <c r="Y1" s="9"/>
      <c r="Z1" s="9"/>
      <c r="AA1" s="9"/>
      <c r="AB1" s="9"/>
      <c r="AC1" s="9"/>
      <c r="AD1" s="9"/>
      <c r="AE1" s="9"/>
      <c r="AF1" s="9"/>
      <c r="AG1" s="9"/>
      <c r="AH1" s="9"/>
      <c r="AI1" s="9"/>
      <c r="AJ1" s="9"/>
      <c r="AK1" s="9"/>
      <c r="AL1" s="9"/>
      <c r="AM1" s="9"/>
    </row>
    <row r="2" spans="1:39" ht="15.25" customHeight="1" x14ac:dyDescent="0.2">
      <c r="A2" s="200" t="s">
        <v>103</v>
      </c>
      <c r="B2" s="201"/>
      <c r="C2" s="201"/>
      <c r="D2" s="202"/>
      <c r="E2" s="202"/>
      <c r="F2" s="202"/>
      <c r="G2" s="202"/>
      <c r="H2" s="202"/>
      <c r="I2" s="202"/>
      <c r="J2" s="202"/>
      <c r="K2" s="182"/>
      <c r="L2" s="182"/>
      <c r="M2" s="182"/>
      <c r="N2" s="182"/>
      <c r="O2" s="182"/>
      <c r="P2" s="182"/>
      <c r="Q2" s="182"/>
      <c r="R2" s="182"/>
      <c r="S2" s="9"/>
      <c r="T2" s="9"/>
      <c r="U2" s="9"/>
      <c r="V2" s="9"/>
      <c r="W2" s="9"/>
      <c r="X2" s="9"/>
      <c r="Y2" s="9"/>
      <c r="Z2" s="9"/>
      <c r="AA2" s="9"/>
      <c r="AB2" s="9"/>
      <c r="AC2" s="8"/>
      <c r="AD2" s="9"/>
      <c r="AE2" s="9"/>
      <c r="AF2" s="9"/>
      <c r="AG2" s="9"/>
      <c r="AH2" s="9"/>
      <c r="AI2" s="9"/>
      <c r="AJ2" s="9"/>
      <c r="AK2" s="9"/>
      <c r="AL2" s="9"/>
      <c r="AM2" s="9"/>
    </row>
    <row r="3" spans="1:39" ht="15.25" customHeight="1" x14ac:dyDescent="0.2">
      <c r="A3" s="203" t="s">
        <v>104</v>
      </c>
      <c r="B3" s="202"/>
      <c r="C3" s="202"/>
      <c r="D3" s="202"/>
      <c r="E3" s="202"/>
      <c r="F3" s="202"/>
      <c r="G3" s="202"/>
      <c r="H3" s="202"/>
      <c r="I3" s="202"/>
      <c r="J3" s="202"/>
      <c r="K3" s="182"/>
      <c r="L3" s="182"/>
      <c r="M3" s="182"/>
      <c r="N3" s="182"/>
      <c r="O3" s="182"/>
      <c r="P3" s="182"/>
      <c r="Q3" s="182"/>
      <c r="R3" s="182"/>
      <c r="S3" s="9"/>
      <c r="T3" s="9"/>
      <c r="U3" s="9"/>
      <c r="V3" s="9"/>
      <c r="W3" s="9"/>
      <c r="X3" s="9"/>
      <c r="Y3" s="9"/>
      <c r="Z3" s="9"/>
      <c r="AA3" s="9"/>
      <c r="AB3" s="9"/>
      <c r="AC3" s="9"/>
      <c r="AD3" s="9"/>
      <c r="AE3" s="9"/>
      <c r="AF3" s="9"/>
      <c r="AG3" s="9"/>
      <c r="AH3" s="9"/>
      <c r="AI3" s="9"/>
      <c r="AJ3" s="9"/>
      <c r="AK3" s="9"/>
      <c r="AL3" s="9"/>
      <c r="AM3" s="9"/>
    </row>
    <row r="4" spans="1:39" ht="15.25" customHeight="1" x14ac:dyDescent="0.2">
      <c r="A4" s="182"/>
      <c r="B4" s="182"/>
      <c r="C4" s="182"/>
      <c r="D4" s="182"/>
      <c r="E4" s="182"/>
      <c r="F4" s="182"/>
      <c r="G4" s="182"/>
      <c r="H4" s="182"/>
      <c r="I4" s="182"/>
      <c r="J4" s="182"/>
      <c r="K4" s="182"/>
      <c r="L4" s="182"/>
      <c r="M4" s="182"/>
      <c r="N4" s="182"/>
      <c r="O4" s="182"/>
      <c r="P4" s="182"/>
      <c r="Q4" s="182"/>
      <c r="R4" s="182"/>
      <c r="S4" s="9"/>
      <c r="T4" s="9"/>
      <c r="U4" s="9"/>
      <c r="V4" s="9"/>
      <c r="W4" s="9"/>
      <c r="X4" s="9"/>
      <c r="Y4" s="9"/>
      <c r="Z4" s="9"/>
      <c r="AA4" s="9"/>
      <c r="AB4" s="9"/>
      <c r="AC4" s="9"/>
      <c r="AD4" s="9"/>
      <c r="AE4" s="9"/>
      <c r="AF4" s="9"/>
      <c r="AG4" s="9"/>
      <c r="AH4" s="9"/>
      <c r="AI4" s="9"/>
      <c r="AJ4" s="9"/>
      <c r="AK4" s="9"/>
      <c r="AL4" s="9"/>
      <c r="AM4" s="9"/>
    </row>
    <row r="5" spans="1:39" ht="15.25" customHeight="1" x14ac:dyDescent="0.2">
      <c r="A5" s="182"/>
      <c r="B5" s="182"/>
      <c r="C5" s="182"/>
      <c r="D5" s="181" t="s">
        <v>105</v>
      </c>
      <c r="E5" s="185"/>
      <c r="F5" s="185"/>
      <c r="G5" s="185"/>
      <c r="H5" s="185"/>
      <c r="I5" s="185"/>
      <c r="J5" s="185"/>
      <c r="K5" s="187"/>
      <c r="L5" s="182"/>
      <c r="M5" s="182"/>
      <c r="N5" s="182"/>
      <c r="O5" s="182"/>
      <c r="P5" s="182"/>
      <c r="Q5" s="182"/>
      <c r="R5" s="182"/>
      <c r="S5" s="9"/>
      <c r="T5" s="9"/>
      <c r="U5" s="9"/>
      <c r="V5" s="9"/>
      <c r="W5" s="9"/>
      <c r="X5" s="9"/>
      <c r="Y5" s="9"/>
      <c r="Z5" s="9"/>
      <c r="AA5" s="9"/>
      <c r="AB5" s="9"/>
      <c r="AC5" s="9"/>
      <c r="AD5" s="9"/>
      <c r="AE5" s="9"/>
      <c r="AF5" s="9"/>
      <c r="AG5" s="9"/>
      <c r="AH5" s="9"/>
      <c r="AI5" s="9"/>
      <c r="AJ5" s="9"/>
      <c r="AK5" s="9"/>
      <c r="AL5" s="9"/>
      <c r="AM5" s="9"/>
    </row>
    <row r="6" spans="1:39" ht="15.25" customHeight="1" x14ac:dyDescent="0.2">
      <c r="A6" s="186"/>
      <c r="B6" s="186"/>
      <c r="C6" s="182"/>
      <c r="D6" s="187"/>
      <c r="E6" s="187"/>
      <c r="F6" s="187"/>
      <c r="G6" s="187"/>
      <c r="H6" s="187"/>
      <c r="I6" s="187"/>
      <c r="J6" s="187"/>
      <c r="K6" s="187"/>
      <c r="L6" s="182"/>
      <c r="M6" s="182"/>
      <c r="N6" s="182"/>
      <c r="O6" s="182"/>
      <c r="P6" s="182"/>
      <c r="Q6" s="182"/>
      <c r="R6" s="182"/>
      <c r="S6" s="9"/>
      <c r="T6" s="9"/>
      <c r="U6" s="9"/>
      <c r="V6" s="9"/>
      <c r="W6" s="9"/>
      <c r="X6" s="9"/>
      <c r="Y6" s="9"/>
      <c r="Z6" s="9"/>
      <c r="AA6" s="9"/>
      <c r="AB6" s="9"/>
      <c r="AC6" s="9"/>
      <c r="AD6" s="9"/>
      <c r="AE6" s="9"/>
      <c r="AF6" s="9"/>
      <c r="AG6" s="9"/>
      <c r="AH6" s="9"/>
      <c r="AI6" s="9"/>
      <c r="AJ6" s="9"/>
      <c r="AK6" s="9"/>
      <c r="AL6" s="9"/>
      <c r="AM6" s="9"/>
    </row>
    <row r="7" spans="1:39" ht="15.25" customHeight="1" x14ac:dyDescent="0.2">
      <c r="A7" s="196" t="s">
        <v>106</v>
      </c>
      <c r="B7" s="197"/>
      <c r="C7" s="188"/>
      <c r="D7" s="189" t="s">
        <v>107</v>
      </c>
      <c r="E7" s="190"/>
      <c r="F7" s="190"/>
      <c r="G7" s="190"/>
      <c r="H7" s="190"/>
      <c r="I7" s="190"/>
      <c r="J7" s="190"/>
      <c r="K7" s="190"/>
      <c r="L7" s="182"/>
      <c r="M7" s="182"/>
      <c r="N7" s="182"/>
      <c r="O7" s="182"/>
      <c r="P7" s="182"/>
      <c r="Q7" s="182"/>
      <c r="R7" s="182"/>
      <c r="S7" s="9"/>
      <c r="T7" s="9"/>
      <c r="U7" s="9"/>
      <c r="V7" s="9"/>
      <c r="W7" s="9"/>
      <c r="X7" s="9"/>
      <c r="Y7" s="9"/>
      <c r="Z7" s="9"/>
      <c r="AA7" s="9"/>
      <c r="AB7" s="9"/>
      <c r="AC7" s="9"/>
      <c r="AD7" s="9"/>
      <c r="AE7" s="9"/>
      <c r="AF7" s="9"/>
      <c r="AG7" s="9"/>
      <c r="AH7" s="9"/>
      <c r="AI7" s="9"/>
      <c r="AJ7" s="9"/>
      <c r="AK7" s="9"/>
      <c r="AL7" s="9"/>
      <c r="AM7" s="9"/>
    </row>
    <row r="8" spans="1:39" ht="15.25" customHeight="1" x14ac:dyDescent="0.2">
      <c r="A8" s="119" t="s">
        <v>90</v>
      </c>
      <c r="B8" s="120" t="s">
        <v>91</v>
      </c>
      <c r="C8" s="188"/>
      <c r="D8" s="182"/>
      <c r="E8" s="182"/>
      <c r="F8" s="182"/>
      <c r="G8" s="182"/>
      <c r="H8" s="186"/>
      <c r="I8" s="182"/>
      <c r="J8" s="182"/>
      <c r="K8" s="182"/>
      <c r="L8" s="182"/>
      <c r="M8" s="182"/>
      <c r="N8" s="182"/>
      <c r="O8" s="182"/>
      <c r="P8" s="182"/>
      <c r="Q8" s="182"/>
      <c r="R8" s="182"/>
      <c r="S8" s="9"/>
      <c r="T8" s="9"/>
      <c r="U8" s="9"/>
      <c r="V8" s="9"/>
      <c r="W8" s="9"/>
      <c r="X8" s="9"/>
      <c r="Y8" s="9"/>
      <c r="Z8" s="9"/>
      <c r="AA8" s="9"/>
      <c r="AB8" s="9"/>
      <c r="AC8" s="9"/>
      <c r="AD8" s="9"/>
      <c r="AE8" s="9"/>
      <c r="AF8" s="9"/>
      <c r="AG8" s="9"/>
      <c r="AH8" s="9"/>
      <c r="AI8" s="9"/>
      <c r="AJ8" s="9"/>
      <c r="AK8" s="9"/>
      <c r="AL8" s="9"/>
      <c r="AM8" s="9"/>
    </row>
    <row r="9" spans="1:39" ht="15.25" customHeight="1" x14ac:dyDescent="0.2">
      <c r="A9" s="117">
        <v>-6.0884931823469097</v>
      </c>
      <c r="B9" s="117">
        <v>-8.1358109934571203</v>
      </c>
      <c r="C9" s="188"/>
      <c r="D9" s="170" t="s">
        <v>124</v>
      </c>
      <c r="E9" s="172"/>
      <c r="F9" s="172"/>
      <c r="G9" s="86" t="s">
        <v>108</v>
      </c>
      <c r="H9" s="118">
        <f>CORREL(A9:A43,B9:B43)</f>
        <v>0.69537045973416645</v>
      </c>
      <c r="I9" s="188"/>
      <c r="J9" s="182"/>
      <c r="K9" s="182"/>
      <c r="L9" s="182"/>
      <c r="M9" s="182"/>
      <c r="N9" s="182"/>
      <c r="O9" s="182"/>
      <c r="P9" s="182"/>
      <c r="Q9" s="182"/>
      <c r="R9" s="182"/>
      <c r="S9" s="9"/>
      <c r="T9" s="9"/>
      <c r="U9" s="9"/>
      <c r="V9" s="9"/>
      <c r="W9" s="9"/>
      <c r="X9" s="9"/>
      <c r="Y9" s="9"/>
      <c r="Z9" s="9"/>
      <c r="AA9" s="9"/>
      <c r="AB9" s="9"/>
      <c r="AC9" s="9"/>
      <c r="AD9" s="9"/>
      <c r="AE9" s="9"/>
      <c r="AF9" s="9"/>
      <c r="AG9" s="9"/>
      <c r="AH9" s="9"/>
      <c r="AI9" s="9"/>
      <c r="AJ9" s="9"/>
      <c r="AK9" s="9"/>
      <c r="AL9" s="9"/>
      <c r="AM9" s="9"/>
    </row>
    <row r="10" spans="1:39" ht="15.25" customHeight="1" x14ac:dyDescent="0.2">
      <c r="A10" s="117">
        <v>-4.10855116733575</v>
      </c>
      <c r="B10" s="117">
        <v>-25.592746725740501</v>
      </c>
      <c r="C10" s="188"/>
      <c r="D10" s="191"/>
      <c r="E10" s="191"/>
      <c r="F10" s="191"/>
      <c r="G10" s="191"/>
      <c r="H10" s="192"/>
      <c r="I10" s="182"/>
      <c r="J10" s="182"/>
      <c r="K10" s="182"/>
      <c r="L10" s="182"/>
      <c r="M10" s="182"/>
      <c r="N10" s="182"/>
      <c r="O10" s="182"/>
      <c r="P10" s="182"/>
      <c r="Q10" s="182"/>
      <c r="R10" s="182"/>
      <c r="S10" s="9"/>
      <c r="T10" s="9"/>
      <c r="U10" s="9"/>
      <c r="V10" s="9"/>
      <c r="W10" s="9"/>
      <c r="X10" s="9"/>
      <c r="Y10" s="9"/>
      <c r="Z10" s="9"/>
      <c r="AA10" s="9"/>
      <c r="AB10" s="9"/>
      <c r="AC10" s="9"/>
      <c r="AD10" s="9"/>
      <c r="AE10" s="9"/>
      <c r="AF10" s="9"/>
      <c r="AG10" s="9"/>
      <c r="AH10" s="9"/>
      <c r="AI10" s="9"/>
      <c r="AJ10" s="9"/>
      <c r="AK10" s="9"/>
      <c r="AL10" s="9"/>
      <c r="AM10" s="9"/>
    </row>
    <row r="11" spans="1:39" ht="15.25" customHeight="1" x14ac:dyDescent="0.2">
      <c r="A11" s="117">
        <v>14.050714008816501</v>
      </c>
      <c r="B11" s="117">
        <v>13.402073701359701</v>
      </c>
      <c r="C11" s="188"/>
      <c r="D11" s="170" t="s">
        <v>109</v>
      </c>
      <c r="E11" s="172"/>
      <c r="F11" s="172"/>
      <c r="G11" s="172"/>
      <c r="H11" s="172"/>
      <c r="I11" s="172"/>
      <c r="J11" s="172"/>
      <c r="K11" s="182"/>
      <c r="L11" s="182"/>
      <c r="M11" s="182"/>
      <c r="N11" s="182"/>
      <c r="O11" s="182"/>
      <c r="P11" s="182"/>
      <c r="Q11" s="182"/>
      <c r="R11" s="182"/>
      <c r="S11" s="9"/>
      <c r="T11" s="9"/>
      <c r="U11" s="9"/>
      <c r="V11" s="9"/>
      <c r="W11" s="9"/>
      <c r="X11" s="9"/>
      <c r="Y11" s="9"/>
      <c r="Z11" s="9"/>
      <c r="AA11" s="9"/>
      <c r="AB11" s="9"/>
      <c r="AC11" s="9"/>
      <c r="AD11" s="9"/>
      <c r="AE11" s="9"/>
      <c r="AF11" s="9"/>
      <c r="AG11" s="9"/>
      <c r="AH11" s="9"/>
      <c r="AI11" s="9"/>
      <c r="AJ11" s="9"/>
      <c r="AK11" s="9"/>
      <c r="AL11" s="9"/>
      <c r="AM11" s="9"/>
    </row>
    <row r="12" spans="1:39" ht="15.25" customHeight="1" x14ac:dyDescent="0.2">
      <c r="A12" s="117">
        <v>5.5120848916529601</v>
      </c>
      <c r="B12" s="117">
        <v>7.0247826975303296</v>
      </c>
      <c r="C12" s="188"/>
      <c r="D12" s="170" t="s">
        <v>110</v>
      </c>
      <c r="E12" s="172"/>
      <c r="F12" s="172"/>
      <c r="G12" s="172"/>
      <c r="H12" s="172"/>
      <c r="I12" s="172"/>
      <c r="J12" s="172"/>
      <c r="K12" s="182"/>
      <c r="L12" s="182"/>
      <c r="M12" s="182"/>
      <c r="N12" s="182"/>
      <c r="O12" s="182"/>
      <c r="P12" s="182"/>
      <c r="Q12" s="182"/>
      <c r="R12" s="182"/>
      <c r="S12" s="9"/>
      <c r="T12" s="9"/>
      <c r="U12" s="9"/>
      <c r="V12" s="9"/>
      <c r="W12" s="9"/>
      <c r="X12" s="9"/>
      <c r="Y12" s="9"/>
      <c r="Z12" s="9"/>
      <c r="AA12" s="9"/>
      <c r="AB12" s="9"/>
      <c r="AC12" s="9"/>
      <c r="AD12" s="9"/>
      <c r="AE12" s="9"/>
      <c r="AF12" s="9"/>
      <c r="AG12" s="9"/>
      <c r="AH12" s="9"/>
      <c r="AI12" s="9"/>
      <c r="AJ12" s="9"/>
      <c r="AK12" s="9"/>
      <c r="AL12" s="9"/>
      <c r="AM12" s="9"/>
    </row>
    <row r="13" spans="1:39" ht="15.25" customHeight="1" x14ac:dyDescent="0.2">
      <c r="A13" s="117">
        <v>1.5503841338268001</v>
      </c>
      <c r="B13" s="117">
        <v>2.3166055105827699</v>
      </c>
      <c r="C13" s="188"/>
      <c r="D13" s="182"/>
      <c r="E13" s="182"/>
      <c r="F13" s="182"/>
      <c r="G13" s="182"/>
      <c r="H13" s="182"/>
      <c r="I13" s="182"/>
      <c r="J13" s="182"/>
      <c r="K13" s="182"/>
      <c r="L13" s="182"/>
      <c r="M13" s="182"/>
      <c r="N13" s="182"/>
      <c r="O13" s="182"/>
      <c r="P13" s="182"/>
      <c r="Q13" s="182"/>
      <c r="R13" s="182"/>
      <c r="S13" s="9"/>
      <c r="T13" s="9"/>
      <c r="U13" s="9"/>
      <c r="V13" s="9"/>
      <c r="W13" s="9"/>
      <c r="X13" s="9"/>
      <c r="Y13" s="9"/>
      <c r="Z13" s="9"/>
      <c r="AA13" s="9"/>
      <c r="AB13" s="9"/>
      <c r="AC13" s="9"/>
      <c r="AD13" s="9"/>
      <c r="AE13" s="9"/>
      <c r="AF13" s="9"/>
      <c r="AG13" s="9"/>
      <c r="AH13" s="9"/>
      <c r="AI13" s="9"/>
      <c r="AJ13" s="9"/>
      <c r="AK13" s="9"/>
      <c r="AL13" s="9"/>
      <c r="AM13" s="9"/>
    </row>
    <row r="14" spans="1:39" ht="15.25" customHeight="1" x14ac:dyDescent="0.2">
      <c r="A14" s="117">
        <v>2.42283510900632</v>
      </c>
      <c r="B14" s="117">
        <v>7.6226410009365297</v>
      </c>
      <c r="C14" s="188"/>
      <c r="D14" s="170" t="s">
        <v>111</v>
      </c>
      <c r="E14" s="172"/>
      <c r="F14" s="172"/>
      <c r="G14" s="172"/>
      <c r="H14" s="172"/>
      <c r="I14" s="172"/>
      <c r="J14" s="172"/>
      <c r="K14" s="182"/>
      <c r="L14" s="182"/>
      <c r="M14" s="182"/>
      <c r="N14" s="182"/>
      <c r="O14" s="182"/>
      <c r="P14" s="182"/>
      <c r="Q14" s="182"/>
      <c r="R14" s="182"/>
      <c r="S14" s="9"/>
      <c r="T14" s="9"/>
      <c r="U14" s="9"/>
      <c r="V14" s="9"/>
      <c r="W14" s="9"/>
      <c r="X14" s="9"/>
      <c r="Y14" s="9"/>
      <c r="Z14" s="9"/>
      <c r="AA14" s="9"/>
      <c r="AB14" s="9"/>
      <c r="AC14" s="9"/>
      <c r="AD14" s="9"/>
      <c r="AE14" s="9"/>
      <c r="AF14" s="9"/>
      <c r="AG14" s="9"/>
      <c r="AH14" s="9"/>
      <c r="AI14" s="9"/>
      <c r="AJ14" s="9"/>
      <c r="AK14" s="9"/>
      <c r="AL14" s="9"/>
      <c r="AM14" s="9"/>
    </row>
    <row r="15" spans="1:39" ht="15.25" customHeight="1" x14ac:dyDescent="0.2">
      <c r="A15" s="117">
        <v>2.1062877177934198</v>
      </c>
      <c r="B15" s="117">
        <v>5.6100974157550398</v>
      </c>
      <c r="C15" s="188"/>
      <c r="D15" s="170" t="s">
        <v>125</v>
      </c>
      <c r="E15" s="172"/>
      <c r="F15" s="172"/>
      <c r="G15" s="172"/>
      <c r="H15" s="172"/>
      <c r="I15" s="172"/>
      <c r="J15" s="172"/>
      <c r="K15" s="182"/>
      <c r="L15" s="182"/>
      <c r="M15" s="182"/>
      <c r="N15" s="182"/>
      <c r="O15" s="182"/>
      <c r="P15" s="182"/>
      <c r="Q15" s="182"/>
      <c r="R15" s="182"/>
      <c r="S15" s="9"/>
      <c r="T15" s="9"/>
      <c r="U15" s="9"/>
      <c r="V15" s="9"/>
      <c r="W15" s="9"/>
      <c r="X15" s="9"/>
      <c r="Y15" s="9"/>
      <c r="Z15" s="9"/>
      <c r="AA15" s="9"/>
      <c r="AB15" s="9"/>
      <c r="AC15" s="9"/>
      <c r="AD15" s="9"/>
      <c r="AE15" s="9"/>
      <c r="AF15" s="9"/>
      <c r="AG15" s="9"/>
      <c r="AH15" s="9"/>
      <c r="AI15" s="9"/>
      <c r="AJ15" s="9"/>
      <c r="AK15" s="9"/>
      <c r="AL15" s="9"/>
      <c r="AM15" s="9"/>
    </row>
    <row r="16" spans="1:39" ht="15.25" customHeight="1" x14ac:dyDescent="0.2">
      <c r="A16" s="117">
        <v>0.28562876650191099</v>
      </c>
      <c r="B16" s="117">
        <v>-1.46083010135003</v>
      </c>
      <c r="C16" s="188"/>
      <c r="D16" s="9"/>
      <c r="E16" s="9"/>
      <c r="F16" s="9"/>
      <c r="G16" s="9"/>
      <c r="H16" s="9"/>
      <c r="I16" s="9"/>
      <c r="J16" s="9"/>
      <c r="K16" s="182"/>
      <c r="L16" s="182"/>
      <c r="M16" s="182"/>
      <c r="N16" s="182"/>
      <c r="O16" s="182"/>
      <c r="P16" s="182"/>
      <c r="Q16" s="182"/>
      <c r="R16" s="182"/>
      <c r="S16" s="9"/>
      <c r="T16" s="9"/>
      <c r="U16" s="9"/>
      <c r="V16" s="9"/>
      <c r="W16" s="9"/>
      <c r="X16" s="9"/>
      <c r="Y16" s="9"/>
      <c r="Z16" s="9"/>
      <c r="AA16" s="9"/>
      <c r="AB16" s="9"/>
      <c r="AC16" s="9"/>
      <c r="AD16" s="9"/>
      <c r="AE16" s="9"/>
      <c r="AF16" s="9"/>
      <c r="AG16" s="9"/>
      <c r="AH16" s="9"/>
      <c r="AI16" s="9"/>
      <c r="AJ16" s="9"/>
      <c r="AK16" s="9"/>
      <c r="AL16" s="9"/>
      <c r="AM16" s="9"/>
    </row>
    <row r="17" spans="1:39" ht="15.25" customHeight="1" x14ac:dyDescent="0.2">
      <c r="A17" s="117">
        <v>-1.74051584604961</v>
      </c>
      <c r="B17" s="117">
        <v>1.3477108190400799</v>
      </c>
      <c r="C17" s="188"/>
      <c r="D17" s="9"/>
      <c r="E17" s="9"/>
      <c r="F17" s="9"/>
      <c r="G17" s="9"/>
      <c r="H17" s="9"/>
      <c r="I17" s="9"/>
      <c r="J17" s="9"/>
      <c r="K17" s="182"/>
      <c r="L17" s="182"/>
      <c r="M17" s="182"/>
      <c r="N17" s="182"/>
      <c r="O17" s="182"/>
      <c r="P17" s="182"/>
      <c r="Q17" s="182"/>
      <c r="R17" s="182"/>
      <c r="S17" s="9"/>
      <c r="T17" s="9"/>
      <c r="U17" s="9"/>
      <c r="V17" s="9"/>
      <c r="W17" s="9"/>
      <c r="X17" s="9"/>
      <c r="Y17" s="9"/>
      <c r="Z17" s="9"/>
      <c r="AA17" s="9"/>
      <c r="AB17" s="9"/>
      <c r="AC17" s="9"/>
      <c r="AD17" s="9"/>
      <c r="AE17" s="9"/>
      <c r="AF17" s="9"/>
      <c r="AG17" s="9"/>
      <c r="AH17" s="9"/>
      <c r="AI17" s="9"/>
      <c r="AJ17" s="9"/>
      <c r="AK17" s="9"/>
      <c r="AL17" s="9"/>
      <c r="AM17" s="9"/>
    </row>
    <row r="18" spans="1:39" ht="15.25" customHeight="1" x14ac:dyDescent="0.2">
      <c r="A18" s="117">
        <v>7.3751989649261098</v>
      </c>
      <c r="B18" s="117">
        <v>16.4893722685344</v>
      </c>
      <c r="C18" s="188"/>
      <c r="D18" s="9"/>
      <c r="E18" s="9"/>
      <c r="F18" s="9"/>
      <c r="G18" s="9"/>
      <c r="H18" s="9"/>
      <c r="I18" s="9"/>
      <c r="J18" s="9"/>
      <c r="K18" s="182"/>
      <c r="L18" s="182"/>
      <c r="M18" s="182"/>
      <c r="N18" s="182"/>
      <c r="O18" s="182"/>
      <c r="P18" s="182"/>
      <c r="Q18" s="182"/>
      <c r="R18" s="182"/>
      <c r="S18" s="182"/>
      <c r="T18" s="9"/>
      <c r="U18" s="9"/>
      <c r="V18" s="9"/>
      <c r="W18" s="9"/>
      <c r="X18" s="9"/>
      <c r="Y18" s="9"/>
      <c r="Z18" s="9"/>
      <c r="AA18" s="9"/>
      <c r="AB18" s="9"/>
      <c r="AC18" s="9"/>
      <c r="AD18" s="9"/>
      <c r="AE18" s="9"/>
      <c r="AF18" s="9"/>
      <c r="AG18" s="9"/>
      <c r="AH18" s="9"/>
      <c r="AI18" s="9"/>
      <c r="AJ18" s="9"/>
      <c r="AK18" s="9"/>
      <c r="AL18" s="9"/>
      <c r="AM18" s="9"/>
    </row>
    <row r="19" spans="1:39" ht="15.25" customHeight="1" x14ac:dyDescent="0.2">
      <c r="A19" s="117">
        <v>3.5612670699365099</v>
      </c>
      <c r="B19" s="117">
        <v>5.4951452498127598</v>
      </c>
      <c r="C19" s="188"/>
      <c r="D19" s="9"/>
      <c r="E19" s="9"/>
      <c r="F19" s="9"/>
      <c r="G19" s="9"/>
      <c r="H19" s="9"/>
      <c r="I19" s="9"/>
      <c r="J19" s="9"/>
      <c r="K19" s="182"/>
      <c r="L19" s="182"/>
      <c r="M19" s="182"/>
      <c r="N19" s="182"/>
      <c r="O19" s="182"/>
      <c r="P19" s="182"/>
      <c r="Q19" s="182"/>
      <c r="R19" s="182"/>
      <c r="S19" s="182"/>
      <c r="T19" s="9"/>
      <c r="U19" s="9"/>
      <c r="V19" s="9"/>
      <c r="W19" s="9"/>
      <c r="X19" s="9"/>
      <c r="Y19" s="9"/>
      <c r="Z19" s="9"/>
      <c r="AA19" s="9"/>
      <c r="AB19" s="9"/>
      <c r="AC19" s="9"/>
      <c r="AD19" s="9"/>
      <c r="AE19" s="9"/>
      <c r="AF19" s="9"/>
      <c r="AG19" s="9"/>
      <c r="AH19" s="9"/>
      <c r="AI19" s="9"/>
      <c r="AJ19" s="9"/>
      <c r="AK19" s="9"/>
      <c r="AL19" s="9"/>
      <c r="AM19" s="9"/>
    </row>
    <row r="20" spans="1:39" ht="15.25" customHeight="1" x14ac:dyDescent="0.2">
      <c r="A20" s="117">
        <v>1.9218656537062899</v>
      </c>
      <c r="B20" s="117">
        <v>-0.70537137260510097</v>
      </c>
      <c r="C20" s="188"/>
      <c r="D20" s="181" t="s">
        <v>104</v>
      </c>
      <c r="E20" s="185"/>
      <c r="F20" s="185"/>
      <c r="G20" s="185"/>
      <c r="H20" s="185"/>
      <c r="I20" s="185"/>
      <c r="J20" s="185"/>
      <c r="K20" s="182"/>
      <c r="L20" s="182"/>
      <c r="M20" s="182"/>
      <c r="N20" s="182"/>
      <c r="O20" s="182"/>
      <c r="P20" s="182"/>
      <c r="Q20" s="182"/>
      <c r="R20" s="182"/>
      <c r="S20" s="182"/>
      <c r="T20" s="9"/>
      <c r="U20" s="9"/>
      <c r="V20" s="9"/>
      <c r="W20" s="9"/>
      <c r="X20" s="9"/>
      <c r="Y20" s="9"/>
      <c r="Z20" s="9"/>
      <c r="AA20" s="9"/>
      <c r="AB20" s="9"/>
      <c r="AC20" s="9"/>
      <c r="AD20" s="9"/>
      <c r="AE20" s="9"/>
      <c r="AF20" s="9"/>
      <c r="AG20" s="9"/>
      <c r="AH20" s="9"/>
      <c r="AI20" s="9"/>
      <c r="AJ20" s="9"/>
      <c r="AK20" s="9"/>
      <c r="AL20" s="9"/>
      <c r="AM20" s="9"/>
    </row>
    <row r="21" spans="1:39" ht="15.25" customHeight="1" x14ac:dyDescent="0.2">
      <c r="A21" s="117">
        <v>-0.64915541308108204</v>
      </c>
      <c r="B21" s="117">
        <v>10.1639369993045</v>
      </c>
      <c r="C21" s="188"/>
      <c r="D21" s="182"/>
      <c r="E21" s="182"/>
      <c r="F21" s="182"/>
      <c r="G21" s="182"/>
      <c r="H21" s="182"/>
      <c r="I21" s="182"/>
      <c r="J21" s="182"/>
      <c r="K21" s="182"/>
      <c r="L21" s="182"/>
      <c r="M21" s="182"/>
      <c r="N21" s="182"/>
      <c r="O21" s="182"/>
      <c r="P21" s="182"/>
      <c r="Q21" s="182"/>
      <c r="R21" s="182"/>
      <c r="S21" s="9"/>
      <c r="T21" s="9"/>
      <c r="U21" s="9"/>
      <c r="V21" s="9"/>
      <c r="W21" s="9"/>
      <c r="X21" s="9"/>
      <c r="Y21" s="9"/>
      <c r="Z21" s="9"/>
      <c r="AA21" s="9"/>
      <c r="AB21" s="9"/>
      <c r="AC21" s="9"/>
      <c r="AD21" s="9"/>
      <c r="AE21" s="9"/>
      <c r="AF21" s="9"/>
      <c r="AG21" s="9"/>
      <c r="AH21" s="9"/>
      <c r="AI21" s="9"/>
      <c r="AJ21" s="9"/>
      <c r="AK21" s="9"/>
      <c r="AL21" s="9"/>
      <c r="AM21" s="9"/>
    </row>
    <row r="22" spans="1:39" ht="15.25" customHeight="1" x14ac:dyDescent="0.2">
      <c r="A22" s="117">
        <v>0.40449112903377898</v>
      </c>
      <c r="B22" s="117">
        <v>5.20831192998783</v>
      </c>
      <c r="C22" s="188"/>
      <c r="D22" s="170" t="s">
        <v>112</v>
      </c>
      <c r="E22" s="172"/>
      <c r="F22" s="172"/>
      <c r="G22" s="172"/>
      <c r="H22" s="172"/>
      <c r="I22" s="172"/>
      <c r="J22" s="172"/>
      <c r="K22" s="172"/>
      <c r="L22" s="172"/>
      <c r="M22" s="172"/>
      <c r="N22" s="172"/>
      <c r="O22" s="172"/>
      <c r="P22" s="172"/>
      <c r="Q22" s="172"/>
      <c r="R22" s="172"/>
      <c r="S22" s="172"/>
      <c r="T22" s="9"/>
      <c r="U22" s="9"/>
      <c r="V22" s="9"/>
      <c r="W22" s="9"/>
      <c r="X22" s="9"/>
      <c r="Y22" s="9"/>
      <c r="Z22" s="9"/>
      <c r="AA22" s="9"/>
      <c r="AB22" s="9"/>
      <c r="AC22" s="9"/>
      <c r="AD22" s="9"/>
      <c r="AE22" s="9"/>
      <c r="AF22" s="9"/>
      <c r="AG22" s="9"/>
      <c r="AH22" s="9"/>
      <c r="AI22" s="9"/>
      <c r="AJ22" s="9"/>
      <c r="AK22" s="9"/>
      <c r="AL22" s="9"/>
      <c r="AM22" s="9"/>
    </row>
    <row r="23" spans="1:39" ht="15.25" customHeight="1" x14ac:dyDescent="0.2">
      <c r="A23" s="117">
        <v>5.2845164727356</v>
      </c>
      <c r="B23" s="117">
        <v>5.5162757033202103</v>
      </c>
      <c r="C23" s="188"/>
      <c r="D23" s="170" t="s">
        <v>113</v>
      </c>
      <c r="E23" s="172"/>
      <c r="F23" s="172"/>
      <c r="G23" s="172"/>
      <c r="H23" s="172"/>
      <c r="I23" s="172"/>
      <c r="J23" s="172"/>
      <c r="K23" s="172"/>
      <c r="L23" s="172"/>
      <c r="M23" s="172"/>
      <c r="N23" s="172"/>
      <c r="O23" s="172"/>
      <c r="P23" s="172"/>
      <c r="Q23" s="172"/>
      <c r="R23" s="172"/>
      <c r="S23" s="172"/>
      <c r="T23" s="9"/>
      <c r="U23" s="9"/>
      <c r="V23" s="9"/>
      <c r="W23" s="9"/>
      <c r="X23" s="9"/>
      <c r="Y23" s="9"/>
      <c r="Z23" s="9"/>
      <c r="AA23" s="9"/>
      <c r="AB23" s="9"/>
      <c r="AC23" s="9"/>
      <c r="AD23" s="9"/>
      <c r="AE23" s="9"/>
      <c r="AF23" s="9"/>
      <c r="AG23" s="9"/>
      <c r="AH23" s="9"/>
      <c r="AI23" s="9"/>
      <c r="AJ23" s="9"/>
      <c r="AK23" s="9"/>
      <c r="AL23" s="9"/>
      <c r="AM23" s="9"/>
    </row>
    <row r="24" spans="1:39" ht="15.25" customHeight="1" x14ac:dyDescent="0.2">
      <c r="A24" s="117">
        <v>-1.5529763499139899</v>
      </c>
      <c r="B24" s="117">
        <v>2.5022336778962999</v>
      </c>
      <c r="C24" s="188"/>
      <c r="D24" s="170" t="s">
        <v>114</v>
      </c>
      <c r="E24" s="172"/>
      <c r="F24" s="172"/>
      <c r="G24" s="172"/>
      <c r="H24" s="172"/>
      <c r="I24" s="172"/>
      <c r="J24" s="172"/>
      <c r="K24" s="172"/>
      <c r="L24" s="172"/>
      <c r="M24" s="172"/>
      <c r="N24" s="172"/>
      <c r="O24" s="172"/>
      <c r="P24" s="172"/>
      <c r="Q24" s="172"/>
      <c r="R24" s="172"/>
      <c r="S24" s="172"/>
      <c r="T24" s="9"/>
      <c r="U24" s="9"/>
      <c r="V24" s="9"/>
      <c r="W24" s="9"/>
      <c r="X24" s="9"/>
      <c r="Y24" s="9"/>
      <c r="Z24" s="9"/>
      <c r="AA24" s="9"/>
      <c r="AB24" s="9"/>
      <c r="AC24" s="9"/>
      <c r="AD24" s="9"/>
      <c r="AE24" s="9"/>
      <c r="AF24" s="9"/>
      <c r="AG24" s="9"/>
      <c r="AH24" s="9"/>
      <c r="AI24" s="9"/>
      <c r="AJ24" s="9"/>
      <c r="AK24" s="9"/>
      <c r="AL24" s="9"/>
      <c r="AM24" s="9"/>
    </row>
    <row r="25" spans="1:39" ht="15.25" customHeight="1" x14ac:dyDescent="0.2">
      <c r="A25" s="117">
        <v>3.1549516428975402</v>
      </c>
      <c r="B25" s="117">
        <v>-1.74366702425758</v>
      </c>
      <c r="C25" s="188"/>
      <c r="D25" s="182"/>
      <c r="E25" s="182"/>
      <c r="F25" s="182"/>
      <c r="G25" s="182"/>
      <c r="H25" s="182"/>
      <c r="I25" s="182"/>
      <c r="J25" s="182"/>
      <c r="K25" s="182"/>
      <c r="L25" s="182"/>
      <c r="M25" s="182"/>
      <c r="N25" s="182"/>
      <c r="O25" s="182"/>
      <c r="P25" s="182"/>
      <c r="Q25" s="182"/>
      <c r="R25" s="182"/>
      <c r="S25" s="182"/>
      <c r="T25" s="9"/>
      <c r="U25" s="9"/>
      <c r="V25" s="9"/>
      <c r="W25" s="9"/>
      <c r="X25" s="9"/>
      <c r="Y25" s="9"/>
      <c r="Z25" s="9"/>
      <c r="AA25" s="9"/>
      <c r="AB25" s="9"/>
      <c r="AC25" s="9"/>
      <c r="AD25" s="9"/>
      <c r="AE25" s="9"/>
      <c r="AF25" s="9"/>
      <c r="AG25" s="9"/>
      <c r="AH25" s="9"/>
      <c r="AI25" s="9"/>
      <c r="AJ25" s="9"/>
      <c r="AK25" s="9"/>
      <c r="AL25" s="9"/>
      <c r="AM25" s="9"/>
    </row>
    <row r="26" spans="1:39" ht="15.25" customHeight="1" x14ac:dyDescent="0.2">
      <c r="A26" s="117">
        <v>0.80959326040817003</v>
      </c>
      <c r="B26" s="117">
        <v>0.75420951730602603</v>
      </c>
      <c r="C26" s="188"/>
      <c r="D26" s="182"/>
      <c r="E26" s="182"/>
      <c r="F26" s="182"/>
      <c r="G26" s="182"/>
      <c r="H26" s="182"/>
      <c r="I26" s="182"/>
      <c r="J26" s="182"/>
      <c r="K26" s="182"/>
      <c r="L26" s="182"/>
      <c r="M26" s="182"/>
      <c r="N26" s="182"/>
      <c r="O26" s="182"/>
      <c r="P26" s="182"/>
      <c r="Q26" s="182"/>
      <c r="R26" s="182"/>
      <c r="S26" s="182"/>
      <c r="T26" s="9"/>
      <c r="U26" s="9"/>
      <c r="V26" s="9"/>
      <c r="W26" s="9"/>
      <c r="X26" s="9"/>
      <c r="Y26" s="9"/>
      <c r="Z26" s="9"/>
      <c r="AA26" s="9"/>
      <c r="AB26" s="9"/>
      <c r="AC26" s="9"/>
      <c r="AD26" s="9"/>
      <c r="AE26" s="9"/>
      <c r="AF26" s="9"/>
      <c r="AG26" s="9"/>
      <c r="AH26" s="9"/>
      <c r="AI26" s="9"/>
      <c r="AJ26" s="9"/>
      <c r="AK26" s="9"/>
      <c r="AL26" s="9"/>
      <c r="AM26" s="9"/>
    </row>
    <row r="27" spans="1:39" ht="15.25" customHeight="1" x14ac:dyDescent="0.2">
      <c r="A27" s="117">
        <v>2.7067245570363099</v>
      </c>
      <c r="B27" s="117">
        <v>3.5667108313093698</v>
      </c>
      <c r="C27" s="188"/>
      <c r="D27" s="182"/>
      <c r="E27" s="182"/>
      <c r="F27" s="182"/>
      <c r="G27" s="182"/>
      <c r="H27" s="182"/>
      <c r="I27" s="182"/>
      <c r="J27" s="182"/>
      <c r="K27" s="182"/>
      <c r="L27" s="182"/>
      <c r="M27" s="182"/>
      <c r="N27" s="182"/>
      <c r="O27" s="182"/>
      <c r="P27" s="182"/>
      <c r="Q27" s="182"/>
      <c r="R27" s="182"/>
      <c r="S27" s="182"/>
      <c r="T27" s="9"/>
      <c r="U27" s="9"/>
      <c r="V27" s="9"/>
      <c r="W27" s="9"/>
      <c r="X27" s="9"/>
      <c r="Y27" s="9"/>
      <c r="Z27" s="9"/>
      <c r="AA27" s="9"/>
      <c r="AB27" s="9"/>
      <c r="AC27" s="9"/>
      <c r="AD27" s="9"/>
      <c r="AE27" s="9"/>
      <c r="AF27" s="9"/>
      <c r="AG27" s="9"/>
      <c r="AH27" s="9"/>
      <c r="AI27" s="9"/>
      <c r="AJ27" s="9"/>
      <c r="AK27" s="9"/>
      <c r="AL27" s="9"/>
      <c r="AM27" s="9"/>
    </row>
    <row r="28" spans="1:39" ht="15.25" customHeight="1" x14ac:dyDescent="0.2">
      <c r="A28" s="117">
        <v>-4.6626133041878104</v>
      </c>
      <c r="B28" s="117">
        <v>-3.2312935039705799</v>
      </c>
      <c r="C28" s="188"/>
      <c r="D28" s="182"/>
      <c r="E28" s="182"/>
      <c r="F28" s="182"/>
      <c r="G28" s="182"/>
      <c r="H28" s="182"/>
      <c r="I28" s="182"/>
      <c r="J28" s="182"/>
      <c r="K28" s="182"/>
      <c r="L28" s="182"/>
      <c r="M28" s="182"/>
      <c r="N28" s="182"/>
      <c r="O28" s="182"/>
      <c r="P28" s="182"/>
      <c r="Q28" s="182"/>
      <c r="R28" s="182"/>
      <c r="S28" s="182"/>
      <c r="T28" s="9"/>
      <c r="U28" s="9"/>
      <c r="V28" s="9"/>
      <c r="W28" s="9"/>
      <c r="X28" s="9"/>
      <c r="Y28" s="9"/>
      <c r="Z28" s="9"/>
      <c r="AA28" s="9"/>
      <c r="AB28" s="9"/>
      <c r="AC28" s="9"/>
      <c r="AD28" s="9"/>
      <c r="AE28" s="9"/>
      <c r="AF28" s="9"/>
      <c r="AG28" s="9"/>
      <c r="AH28" s="9"/>
      <c r="AI28" s="9"/>
      <c r="AJ28" s="9"/>
      <c r="AK28" s="9"/>
      <c r="AL28" s="9"/>
      <c r="AM28" s="9"/>
    </row>
    <row r="29" spans="1:39" ht="15.25" customHeight="1" x14ac:dyDescent="0.2">
      <c r="A29" s="117">
        <v>5.3462977949892503</v>
      </c>
      <c r="B29" s="117">
        <v>5.53603069029647</v>
      </c>
      <c r="C29" s="188"/>
      <c r="D29" s="182"/>
      <c r="E29" s="182"/>
      <c r="F29" s="182"/>
      <c r="G29" s="182"/>
      <c r="H29" s="182"/>
      <c r="I29" s="182"/>
      <c r="J29" s="182"/>
      <c r="K29" s="182"/>
      <c r="L29" s="182"/>
      <c r="M29" s="182"/>
      <c r="N29" s="182"/>
      <c r="O29" s="182"/>
      <c r="P29" s="182"/>
      <c r="Q29" s="182"/>
      <c r="R29" s="182"/>
      <c r="S29" s="182"/>
      <c r="T29" s="9"/>
      <c r="U29" s="9"/>
      <c r="V29" s="9"/>
      <c r="W29" s="9"/>
      <c r="X29" s="9"/>
      <c r="Y29" s="9"/>
      <c r="Z29" s="9"/>
      <c r="AA29" s="9"/>
      <c r="AB29" s="9"/>
      <c r="AC29" s="9"/>
      <c r="AD29" s="9"/>
      <c r="AE29" s="9"/>
      <c r="AF29" s="9"/>
      <c r="AG29" s="9"/>
      <c r="AH29" s="9"/>
      <c r="AI29" s="9"/>
      <c r="AJ29" s="9"/>
      <c r="AK29" s="9"/>
      <c r="AL29" s="9"/>
      <c r="AM29" s="9"/>
    </row>
    <row r="30" spans="1:39" ht="15.25" customHeight="1" x14ac:dyDescent="0.2">
      <c r="A30" s="117">
        <v>-6.9780931121326404</v>
      </c>
      <c r="B30" s="117">
        <v>-4.45462075612134</v>
      </c>
      <c r="C30" s="188"/>
      <c r="D30" s="182"/>
      <c r="E30" s="182"/>
      <c r="F30" s="182"/>
      <c r="G30" s="182"/>
      <c r="H30" s="182"/>
      <c r="I30" s="182"/>
      <c r="J30" s="182"/>
      <c r="K30" s="182"/>
      <c r="L30" s="182"/>
      <c r="M30" s="182"/>
      <c r="N30" s="182"/>
      <c r="O30" s="182"/>
      <c r="P30" s="182"/>
      <c r="Q30" s="182"/>
      <c r="R30" s="182"/>
      <c r="S30" s="182"/>
      <c r="T30" s="9"/>
      <c r="U30" s="9"/>
      <c r="V30" s="9"/>
      <c r="W30" s="9"/>
      <c r="X30" s="9"/>
      <c r="Y30" s="9"/>
      <c r="Z30" s="9"/>
      <c r="AA30" s="9"/>
      <c r="AB30" s="9"/>
      <c r="AC30" s="9"/>
      <c r="AD30" s="9"/>
      <c r="AE30" s="9"/>
      <c r="AF30" s="9"/>
      <c r="AG30" s="9"/>
      <c r="AH30" s="9"/>
      <c r="AI30" s="9"/>
      <c r="AJ30" s="9"/>
      <c r="AK30" s="9"/>
      <c r="AL30" s="9"/>
      <c r="AM30" s="9"/>
    </row>
    <row r="31" spans="1:39" ht="15.25" customHeight="1" x14ac:dyDescent="0.2">
      <c r="A31" s="117">
        <v>6.1155372701406296</v>
      </c>
      <c r="B31" s="117">
        <v>6.71994128231752</v>
      </c>
      <c r="C31" s="188"/>
      <c r="D31" s="182"/>
      <c r="E31" s="182"/>
      <c r="F31" s="182"/>
      <c r="G31" s="182"/>
      <c r="H31" s="182"/>
      <c r="I31" s="182"/>
      <c r="J31" s="182"/>
      <c r="K31" s="182"/>
      <c r="L31" s="182"/>
      <c r="M31" s="182"/>
      <c r="N31" s="182"/>
      <c r="O31" s="182"/>
      <c r="P31" s="182"/>
      <c r="Q31" s="182"/>
      <c r="R31" s="182"/>
      <c r="S31" s="182"/>
      <c r="T31" s="9"/>
      <c r="U31" s="9"/>
      <c r="V31" s="9"/>
      <c r="W31" s="9"/>
      <c r="X31" s="9"/>
      <c r="Y31" s="9"/>
      <c r="Z31" s="9"/>
      <c r="AA31" s="9"/>
      <c r="AB31" s="9"/>
      <c r="AC31" s="9"/>
      <c r="AD31" s="9"/>
      <c r="AE31" s="9"/>
      <c r="AF31" s="9"/>
      <c r="AG31" s="9"/>
      <c r="AH31" s="9"/>
      <c r="AI31" s="9"/>
      <c r="AJ31" s="9"/>
      <c r="AK31" s="9"/>
      <c r="AL31" s="9"/>
      <c r="AM31" s="9"/>
    </row>
    <row r="32" spans="1:39" ht="15.25" customHeight="1" x14ac:dyDescent="0.2">
      <c r="A32" s="117">
        <v>-13.370481679007099</v>
      </c>
      <c r="B32" s="117">
        <v>-3.0783549044052001</v>
      </c>
      <c r="C32" s="188"/>
      <c r="D32" s="182"/>
      <c r="E32" s="182"/>
      <c r="F32" s="182"/>
      <c r="G32" s="182"/>
      <c r="H32" s="182"/>
      <c r="I32" s="182"/>
      <c r="J32" s="182"/>
      <c r="K32" s="182"/>
      <c r="L32" s="182"/>
      <c r="M32" s="182"/>
      <c r="N32" s="182"/>
      <c r="O32" s="182"/>
      <c r="P32" s="182"/>
      <c r="Q32" s="182"/>
      <c r="R32" s="182"/>
      <c r="S32" s="182"/>
      <c r="T32" s="9"/>
      <c r="U32" s="9"/>
      <c r="V32" s="9"/>
      <c r="W32" s="9"/>
      <c r="X32" s="9"/>
      <c r="Y32" s="9"/>
      <c r="Z32" s="9"/>
      <c r="AA32" s="9"/>
      <c r="AB32" s="9"/>
      <c r="AC32" s="9"/>
      <c r="AD32" s="9"/>
      <c r="AE32" s="9"/>
      <c r="AF32" s="9"/>
      <c r="AG32" s="9"/>
      <c r="AH32" s="9"/>
      <c r="AI32" s="9"/>
      <c r="AJ32" s="9"/>
      <c r="AK32" s="9"/>
      <c r="AL32" s="9"/>
      <c r="AM32" s="9"/>
    </row>
    <row r="33" spans="1:39" ht="15.25" customHeight="1" x14ac:dyDescent="0.2">
      <c r="A33" s="117">
        <v>1.1075387970864701</v>
      </c>
      <c r="B33" s="117">
        <v>1.0105875745898101</v>
      </c>
      <c r="C33" s="188"/>
      <c r="D33" s="182"/>
      <c r="E33" s="182"/>
      <c r="F33" s="182"/>
      <c r="G33" s="182"/>
      <c r="H33" s="182"/>
      <c r="I33" s="182"/>
      <c r="J33" s="182"/>
      <c r="K33" s="182"/>
      <c r="L33" s="182"/>
      <c r="M33" s="182"/>
      <c r="N33" s="182"/>
      <c r="O33" s="182"/>
      <c r="P33" s="182"/>
      <c r="Q33" s="182"/>
      <c r="R33" s="182"/>
      <c r="S33" s="182"/>
      <c r="T33" s="9"/>
      <c r="U33" s="9"/>
      <c r="V33" s="9"/>
      <c r="W33" s="9"/>
      <c r="X33" s="9"/>
      <c r="Y33" s="9"/>
      <c r="Z33" s="9"/>
      <c r="AA33" s="9"/>
      <c r="AB33" s="9"/>
      <c r="AC33" s="9"/>
      <c r="AD33" s="9"/>
      <c r="AE33" s="9"/>
      <c r="AF33" s="9"/>
      <c r="AG33" s="9"/>
      <c r="AH33" s="9"/>
      <c r="AI33" s="9"/>
      <c r="AJ33" s="9"/>
      <c r="AK33" s="9"/>
      <c r="AL33" s="9"/>
      <c r="AM33" s="9"/>
    </row>
    <row r="34" spans="1:39" ht="15.25" customHeight="1" x14ac:dyDescent="0.2">
      <c r="A34" s="117">
        <v>4.1696143889205803</v>
      </c>
      <c r="B34" s="117">
        <v>0.28584063708811902</v>
      </c>
      <c r="C34" s="188"/>
      <c r="D34" s="182"/>
      <c r="E34" s="182"/>
      <c r="F34" s="182"/>
      <c r="G34" s="182"/>
      <c r="H34" s="182"/>
      <c r="I34" s="182"/>
      <c r="J34" s="182"/>
      <c r="K34" s="182"/>
      <c r="L34" s="182"/>
      <c r="M34" s="182"/>
      <c r="N34" s="182"/>
      <c r="O34" s="182"/>
      <c r="P34" s="182"/>
      <c r="Q34" s="182"/>
      <c r="R34" s="182"/>
      <c r="S34" s="182"/>
      <c r="T34" s="9"/>
      <c r="U34" s="9"/>
      <c r="V34" s="9"/>
      <c r="W34" s="9"/>
      <c r="X34" s="9"/>
      <c r="Y34" s="9"/>
      <c r="Z34" s="9"/>
      <c r="AA34" s="9"/>
      <c r="AB34" s="9"/>
      <c r="AC34" s="9"/>
      <c r="AD34" s="9"/>
      <c r="AE34" s="9"/>
      <c r="AF34" s="9"/>
      <c r="AG34" s="9"/>
      <c r="AH34" s="9"/>
      <c r="AI34" s="9"/>
      <c r="AJ34" s="9"/>
      <c r="AK34" s="9"/>
      <c r="AL34" s="9"/>
      <c r="AM34" s="9"/>
    </row>
    <row r="35" spans="1:39" ht="15.25" customHeight="1" x14ac:dyDescent="0.2">
      <c r="A35" s="117">
        <v>-9.7114440018268002</v>
      </c>
      <c r="B35" s="117">
        <v>-8.2660280064395106</v>
      </c>
      <c r="C35" s="188"/>
      <c r="D35" s="182"/>
      <c r="E35" s="182"/>
      <c r="F35" s="182"/>
      <c r="G35" s="182"/>
      <c r="H35" s="182"/>
      <c r="I35" s="182"/>
      <c r="J35" s="182"/>
      <c r="K35" s="182"/>
      <c r="L35" s="182"/>
      <c r="M35" s="182"/>
      <c r="N35" s="182"/>
      <c r="O35" s="182"/>
      <c r="P35" s="182"/>
      <c r="Q35" s="182"/>
      <c r="R35" s="182"/>
      <c r="S35" s="182"/>
      <c r="T35" s="9"/>
      <c r="U35" s="9"/>
      <c r="V35" s="9"/>
      <c r="W35" s="9"/>
      <c r="X35" s="9"/>
      <c r="Y35" s="9"/>
      <c r="Z35" s="9"/>
      <c r="AA35" s="9"/>
      <c r="AB35" s="9"/>
      <c r="AC35" s="9"/>
      <c r="AD35" s="9"/>
      <c r="AE35" s="9"/>
      <c r="AF35" s="9"/>
      <c r="AG35" s="9"/>
      <c r="AH35" s="9"/>
      <c r="AI35" s="9"/>
      <c r="AJ35" s="9"/>
      <c r="AK35" s="9"/>
      <c r="AL35" s="9"/>
      <c r="AM35" s="9"/>
    </row>
    <row r="36" spans="1:39" ht="15.25" customHeight="1" x14ac:dyDescent="0.2">
      <c r="A36" s="117">
        <v>-2.1072835249042199</v>
      </c>
      <c r="B36" s="117">
        <v>0.15535999516174101</v>
      </c>
      <c r="C36" s="188"/>
      <c r="D36" s="182"/>
      <c r="E36" s="182"/>
      <c r="F36" s="182"/>
      <c r="G36" s="182"/>
      <c r="H36" s="182"/>
      <c r="I36" s="182"/>
      <c r="J36" s="182"/>
      <c r="K36" s="182"/>
      <c r="L36" s="182"/>
      <c r="M36" s="182"/>
      <c r="N36" s="182"/>
      <c r="O36" s="182"/>
      <c r="P36" s="182"/>
      <c r="Q36" s="182"/>
      <c r="R36" s="182"/>
      <c r="S36" s="182"/>
      <c r="T36" s="9"/>
      <c r="U36" s="9"/>
      <c r="V36" s="9"/>
      <c r="W36" s="9"/>
      <c r="X36" s="9"/>
      <c r="Y36" s="9"/>
      <c r="Z36" s="9"/>
      <c r="AA36" s="9"/>
      <c r="AB36" s="9"/>
      <c r="AC36" s="9"/>
      <c r="AD36" s="9"/>
      <c r="AE36" s="9"/>
      <c r="AF36" s="9"/>
      <c r="AG36" s="9"/>
      <c r="AH36" s="9"/>
      <c r="AI36" s="9"/>
      <c r="AJ36" s="9"/>
      <c r="AK36" s="9"/>
      <c r="AL36" s="9"/>
      <c r="AM36" s="9"/>
    </row>
    <row r="37" spans="1:39" ht="15.25" customHeight="1" x14ac:dyDescent="0.2">
      <c r="A37" s="117">
        <v>-0.66536206126660602</v>
      </c>
      <c r="B37" s="117">
        <v>-10.5997895358442</v>
      </c>
      <c r="C37" s="188"/>
      <c r="D37" s="182"/>
      <c r="E37" s="182"/>
      <c r="F37" s="182"/>
      <c r="G37" s="182"/>
      <c r="H37" s="182"/>
      <c r="I37" s="182"/>
      <c r="J37" s="182"/>
      <c r="K37" s="182"/>
      <c r="L37" s="182"/>
      <c r="M37" s="182"/>
      <c r="N37" s="182"/>
      <c r="O37" s="182"/>
      <c r="P37" s="182"/>
      <c r="Q37" s="182"/>
      <c r="R37" s="182"/>
      <c r="S37" s="182"/>
      <c r="T37" s="9"/>
      <c r="U37" s="9"/>
      <c r="V37" s="9"/>
      <c r="W37" s="9"/>
      <c r="X37" s="9"/>
      <c r="Y37" s="9"/>
      <c r="Z37" s="9"/>
      <c r="AA37" s="9"/>
      <c r="AB37" s="9"/>
      <c r="AC37" s="9"/>
      <c r="AD37" s="9"/>
      <c r="AE37" s="9"/>
      <c r="AF37" s="9"/>
      <c r="AG37" s="9"/>
      <c r="AH37" s="9"/>
      <c r="AI37" s="9"/>
      <c r="AJ37" s="9"/>
      <c r="AK37" s="9"/>
      <c r="AL37" s="9"/>
      <c r="AM37" s="9"/>
    </row>
    <row r="38" spans="1:39" ht="15.25" customHeight="1" x14ac:dyDescent="0.2">
      <c r="A38" s="117">
        <v>8.2348308997175295</v>
      </c>
      <c r="B38" s="117">
        <v>11.1625168161054</v>
      </c>
      <c r="C38" s="188"/>
      <c r="D38" s="182"/>
      <c r="E38" s="182"/>
      <c r="F38" s="182"/>
      <c r="G38" s="182"/>
      <c r="H38" s="182"/>
      <c r="I38" s="182"/>
      <c r="J38" s="182"/>
      <c r="K38" s="182"/>
      <c r="L38" s="182"/>
      <c r="M38" s="182"/>
      <c r="N38" s="182"/>
      <c r="O38" s="182"/>
      <c r="P38" s="182"/>
      <c r="Q38" s="182"/>
      <c r="R38" s="182"/>
      <c r="S38" s="182"/>
      <c r="T38" s="9"/>
      <c r="U38" s="9"/>
      <c r="V38" s="9"/>
      <c r="W38" s="9"/>
      <c r="X38" s="9"/>
      <c r="Y38" s="9"/>
      <c r="Z38" s="9"/>
      <c r="AA38" s="9"/>
      <c r="AB38" s="9"/>
      <c r="AC38" s="9"/>
      <c r="AD38" s="9"/>
      <c r="AE38" s="9"/>
      <c r="AF38" s="9"/>
      <c r="AG38" s="9"/>
      <c r="AH38" s="9"/>
      <c r="AI38" s="9"/>
      <c r="AJ38" s="9"/>
      <c r="AK38" s="9"/>
      <c r="AL38" s="9"/>
      <c r="AM38" s="9"/>
    </row>
    <row r="39" spans="1:39" ht="15.25" customHeight="1" x14ac:dyDescent="0.2">
      <c r="A39" s="117">
        <v>-2.9850710951973598</v>
      </c>
      <c r="B39" s="117">
        <v>-3.59000681132625</v>
      </c>
      <c r="C39" s="188"/>
      <c r="D39" s="182"/>
      <c r="E39" s="182"/>
      <c r="F39" s="182"/>
      <c r="G39" s="182"/>
      <c r="H39" s="182"/>
      <c r="I39" s="182"/>
      <c r="J39" s="182"/>
      <c r="K39" s="182"/>
      <c r="L39" s="182"/>
      <c r="M39" s="182"/>
      <c r="N39" s="182"/>
      <c r="O39" s="182"/>
      <c r="P39" s="182"/>
      <c r="Q39" s="182"/>
      <c r="R39" s="182"/>
      <c r="S39" s="182"/>
      <c r="T39" s="9"/>
      <c r="U39" s="9"/>
      <c r="V39" s="9"/>
      <c r="W39" s="9"/>
      <c r="X39" s="9"/>
      <c r="Y39" s="9"/>
      <c r="Z39" s="9"/>
      <c r="AA39" s="9"/>
      <c r="AB39" s="9"/>
      <c r="AC39" s="9"/>
      <c r="AD39" s="9"/>
      <c r="AE39" s="9"/>
      <c r="AF39" s="9"/>
      <c r="AG39" s="9"/>
      <c r="AH39" s="9"/>
      <c r="AI39" s="9"/>
      <c r="AJ39" s="9"/>
      <c r="AK39" s="9"/>
      <c r="AL39" s="9"/>
      <c r="AM39" s="9"/>
    </row>
    <row r="40" spans="1:39" ht="15.25" customHeight="1" x14ac:dyDescent="0.2">
      <c r="A40" s="117">
        <v>-2.4765478424015002</v>
      </c>
      <c r="B40" s="117">
        <v>-10.091744096652199</v>
      </c>
      <c r="C40" s="188"/>
      <c r="D40" s="182"/>
      <c r="E40" s="182"/>
      <c r="F40" s="182"/>
      <c r="G40" s="182"/>
      <c r="H40" s="182"/>
      <c r="I40" s="182"/>
      <c r="J40" s="182"/>
      <c r="K40" s="182"/>
      <c r="L40" s="182"/>
      <c r="M40" s="182"/>
      <c r="N40" s="182"/>
      <c r="O40" s="182"/>
      <c r="P40" s="182"/>
      <c r="Q40" s="182"/>
      <c r="R40" s="182"/>
      <c r="S40" s="182"/>
      <c r="T40" s="9"/>
      <c r="U40" s="9"/>
      <c r="V40" s="9"/>
      <c r="W40" s="9"/>
      <c r="X40" s="9"/>
      <c r="Y40" s="9"/>
      <c r="Z40" s="9"/>
      <c r="AA40" s="9"/>
      <c r="AB40" s="9"/>
      <c r="AC40" s="9"/>
      <c r="AD40" s="9"/>
      <c r="AE40" s="9"/>
      <c r="AF40" s="9"/>
      <c r="AG40" s="9"/>
      <c r="AH40" s="9"/>
      <c r="AI40" s="9"/>
      <c r="AJ40" s="9"/>
      <c r="AK40" s="9"/>
      <c r="AL40" s="9"/>
      <c r="AM40" s="9"/>
    </row>
    <row r="41" spans="1:39" ht="15.25" customHeight="1" x14ac:dyDescent="0.2">
      <c r="A41" s="117">
        <v>5.0403963062716404</v>
      </c>
      <c r="B41" s="117">
        <v>8.8835410382503692</v>
      </c>
      <c r="C41" s="188"/>
      <c r="D41" s="182"/>
      <c r="E41" s="182"/>
      <c r="F41" s="182"/>
      <c r="G41" s="182"/>
      <c r="H41" s="182"/>
      <c r="I41" s="182"/>
      <c r="J41" s="182"/>
      <c r="K41" s="182"/>
      <c r="L41" s="182"/>
      <c r="M41" s="182"/>
      <c r="N41" s="182"/>
      <c r="O41" s="182"/>
      <c r="P41" s="182"/>
      <c r="Q41" s="182"/>
      <c r="R41" s="182"/>
      <c r="S41" s="182"/>
      <c r="T41" s="9"/>
      <c r="U41" s="9"/>
      <c r="V41" s="9"/>
      <c r="W41" s="9"/>
      <c r="X41" s="9"/>
      <c r="Y41" s="9"/>
      <c r="Z41" s="9"/>
      <c r="AA41" s="9"/>
      <c r="AB41" s="9"/>
      <c r="AC41" s="9"/>
      <c r="AD41" s="9"/>
      <c r="AE41" s="9"/>
      <c r="AF41" s="9"/>
      <c r="AG41" s="9"/>
      <c r="AH41" s="9"/>
      <c r="AI41" s="9"/>
      <c r="AJ41" s="9"/>
      <c r="AK41" s="9"/>
      <c r="AL41" s="9"/>
      <c r="AM41" s="9"/>
    </row>
    <row r="42" spans="1:39" ht="15.25" customHeight="1" x14ac:dyDescent="0.2">
      <c r="A42" s="117">
        <v>3.7728975740988</v>
      </c>
      <c r="B42" s="117">
        <v>5.5126843340176999</v>
      </c>
      <c r="C42" s="188"/>
      <c r="D42" s="182"/>
      <c r="E42" s="182"/>
      <c r="F42" s="182"/>
      <c r="G42" s="182"/>
      <c r="H42" s="182"/>
      <c r="I42" s="182"/>
      <c r="J42" s="182"/>
      <c r="K42" s="182"/>
      <c r="L42" s="182"/>
      <c r="M42" s="182"/>
      <c r="N42" s="182"/>
      <c r="O42" s="182"/>
      <c r="P42" s="182"/>
      <c r="Q42" s="182"/>
      <c r="R42" s="182"/>
      <c r="S42" s="182"/>
      <c r="T42" s="9"/>
      <c r="U42" s="9"/>
      <c r="V42" s="9"/>
      <c r="W42" s="9"/>
      <c r="X42" s="9"/>
      <c r="Y42" s="9"/>
      <c r="Z42" s="9"/>
      <c r="AA42" s="9"/>
      <c r="AB42" s="9"/>
      <c r="AC42" s="9"/>
      <c r="AD42" s="9"/>
      <c r="AE42" s="9"/>
      <c r="AF42" s="9"/>
      <c r="AG42" s="9"/>
      <c r="AH42" s="9"/>
      <c r="AI42" s="9"/>
      <c r="AJ42" s="9"/>
      <c r="AK42" s="9"/>
      <c r="AL42" s="9"/>
      <c r="AM42" s="9"/>
    </row>
    <row r="43" spans="1:39" ht="15.25" customHeight="1" x14ac:dyDescent="0.2">
      <c r="A43" s="117">
        <v>-2.5061736674902999</v>
      </c>
      <c r="B43" s="117">
        <v>-7.5541801413362499</v>
      </c>
      <c r="C43" s="188"/>
      <c r="D43" s="182"/>
      <c r="E43" s="182"/>
      <c r="F43" s="182"/>
      <c r="G43" s="182"/>
      <c r="H43" s="182"/>
      <c r="I43" s="182"/>
      <c r="J43" s="182"/>
      <c r="K43" s="182"/>
      <c r="L43" s="182"/>
      <c r="M43" s="182"/>
      <c r="N43" s="182"/>
      <c r="O43" s="182"/>
      <c r="P43" s="182"/>
      <c r="Q43" s="182"/>
      <c r="R43" s="182"/>
      <c r="S43" s="182"/>
      <c r="T43" s="9"/>
      <c r="U43" s="9"/>
      <c r="V43" s="9"/>
      <c r="W43" s="9"/>
      <c r="X43" s="9"/>
      <c r="Y43" s="9"/>
      <c r="Z43" s="9"/>
      <c r="AA43" s="9"/>
      <c r="AB43" s="9"/>
      <c r="AC43" s="9"/>
      <c r="AD43" s="9"/>
      <c r="AE43" s="9"/>
      <c r="AF43" s="9"/>
      <c r="AG43" s="9"/>
      <c r="AH43" s="9"/>
      <c r="AI43" s="9"/>
      <c r="AJ43" s="9"/>
      <c r="AK43" s="9"/>
      <c r="AL43" s="9"/>
      <c r="AM43" s="9"/>
    </row>
    <row r="44" spans="1:39" ht="8.5" customHeight="1" x14ac:dyDescent="0.2">
      <c r="A44" s="61"/>
      <c r="B44" s="61"/>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row>
    <row r="45" spans="1:39" ht="8"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row>
    <row r="46" spans="1:39" ht="8"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row>
    <row r="47" spans="1:39" ht="8"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row>
    <row r="48" spans="1:39" ht="8"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row>
    <row r="49" spans="1:39" ht="8.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row>
    <row r="50" spans="1:39" ht="8.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row>
    <row r="51" spans="1:39" ht="8"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row>
    <row r="52" spans="1:39" ht="8"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row>
    <row r="53" spans="1:39" ht="8"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row>
    <row r="54" spans="1:39" ht="8"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row>
    <row r="55" spans="1:39" ht="8"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row>
    <row r="56" spans="1:39" ht="8"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row>
    <row r="57" spans="1:39" ht="8"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row>
    <row r="58" spans="1:39" ht="8"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row>
    <row r="59" spans="1:39" ht="8"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row>
    <row r="60" spans="1:39" ht="8"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row>
    <row r="61" spans="1:39" ht="8"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row>
    <row r="62" spans="1:39" ht="8"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row>
    <row r="63" spans="1:39" ht="8"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row>
    <row r="64" spans="1:39" ht="8"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row>
    <row r="65" spans="1:39" ht="8"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row>
    <row r="66" spans="1:39" ht="8"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row>
    <row r="67" spans="1:39" ht="8"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row>
    <row r="68" spans="1:39" ht="8"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row>
    <row r="69" spans="1:39" ht="8"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row>
    <row r="70" spans="1:39" ht="8.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row>
    <row r="71" spans="1:39" ht="15.2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row>
    <row r="72" spans="1:39" ht="15.2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row>
    <row r="73" spans="1:39" ht="15.2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row>
    <row r="74" spans="1:39" ht="15.2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row>
    <row r="75" spans="1:39" ht="15.2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row>
    <row r="76" spans="1:39" ht="15.2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row>
    <row r="77" spans="1:39" ht="15.2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row>
    <row r="78" spans="1:39" ht="15.2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row>
    <row r="79" spans="1:39" ht="15.2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row>
    <row r="80" spans="1:39" ht="15.2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row>
    <row r="81" spans="1:39" ht="15.2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row>
    <row r="82" spans="1:39" ht="15.2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row>
    <row r="83" spans="1:39" ht="15.2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row>
    <row r="84" spans="1:39" ht="15.2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row>
    <row r="85" spans="1:39" ht="15.2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ht="15.2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2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row>
    <row r="88" spans="1:39" ht="15.2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row>
    <row r="89" spans="1:39" ht="15.2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row>
    <row r="90" spans="1:39" ht="15.2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row>
    <row r="91" spans="1:39" ht="15.2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row>
    <row r="92" spans="1:39" ht="15.2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row>
    <row r="93" spans="1:39" ht="15.25" customHeight="1" x14ac:dyDescent="0.2">
      <c r="A93" s="9"/>
      <c r="B93" s="9"/>
      <c r="C93" s="9"/>
      <c r="D93" s="9"/>
      <c r="E93" s="9"/>
      <c r="F93" s="9"/>
      <c r="G93" s="9"/>
      <c r="H93" s="9"/>
      <c r="I93" s="9"/>
      <c r="J93" s="9"/>
      <c r="K93" s="9"/>
      <c r="L93" s="9"/>
      <c r="M93" s="9"/>
      <c r="N93" s="9"/>
      <c r="O93" s="9"/>
      <c r="P93" s="8"/>
      <c r="Q93" s="9"/>
      <c r="R93" s="9"/>
      <c r="S93" s="9"/>
      <c r="T93" s="9"/>
      <c r="U93" s="9"/>
      <c r="V93" s="9"/>
      <c r="W93" s="9"/>
      <c r="X93" s="9"/>
      <c r="Y93" s="9"/>
      <c r="Z93" s="9"/>
      <c r="AA93" s="9"/>
      <c r="AB93" s="9"/>
      <c r="AC93" s="9"/>
      <c r="AD93" s="9"/>
      <c r="AE93" s="9"/>
      <c r="AF93" s="9"/>
      <c r="AG93" s="9"/>
      <c r="AH93" s="9"/>
      <c r="AI93" s="9"/>
      <c r="AJ93" s="9"/>
      <c r="AK93" s="9"/>
      <c r="AL93" s="9"/>
      <c r="AM93" s="9"/>
    </row>
  </sheetData>
  <mergeCells count="33">
    <mergeCell ref="A1:C1"/>
    <mergeCell ref="D1:J1"/>
    <mergeCell ref="K1:R2"/>
    <mergeCell ref="A2:J2"/>
    <mergeCell ref="A3:J3"/>
    <mergeCell ref="K3:R4"/>
    <mergeCell ref="A4:J4"/>
    <mergeCell ref="A5:C6"/>
    <mergeCell ref="D5:J5"/>
    <mergeCell ref="D15:J15"/>
    <mergeCell ref="K5:K6"/>
    <mergeCell ref="L5:R15"/>
    <mergeCell ref="D6:J6"/>
    <mergeCell ref="A7:B7"/>
    <mergeCell ref="C7:C43"/>
    <mergeCell ref="D7:K7"/>
    <mergeCell ref="D8:J8"/>
    <mergeCell ref="K8:K17"/>
    <mergeCell ref="D9:F9"/>
    <mergeCell ref="I9:J10"/>
    <mergeCell ref="D10:H10"/>
    <mergeCell ref="D11:J11"/>
    <mergeCell ref="D12:J12"/>
    <mergeCell ref="D13:J13"/>
    <mergeCell ref="D14:J14"/>
    <mergeCell ref="D20:J20"/>
    <mergeCell ref="D21:R21"/>
    <mergeCell ref="D22:S22"/>
    <mergeCell ref="D23:S23"/>
    <mergeCell ref="D24:S24"/>
    <mergeCell ref="D25:S43"/>
    <mergeCell ref="L16:R17"/>
    <mergeCell ref="K18:S20"/>
  </mergeCells>
  <pageMargins left="0.7" right="0.7" top="0.75" bottom="0.75" header="0.3" footer="0.3"/>
  <pageSetup orientation="portrait"/>
  <headerFooter>
    <oddFooter>&amp;C&amp;"Helvetica Neue,Regular"&amp;12&amp;K000000&amp;P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760"/>
  <sheetViews>
    <sheetView showGridLines="0" workbookViewId="0"/>
  </sheetViews>
  <sheetFormatPr baseColWidth="10" defaultColWidth="11" defaultRowHeight="15" customHeight="1" x14ac:dyDescent="0.2"/>
  <cols>
    <col min="1" max="18" width="11" style="5" customWidth="1"/>
    <col min="19" max="16384" width="11" style="5"/>
  </cols>
  <sheetData>
    <row r="1" spans="1:17" ht="15.25" customHeight="1" x14ac:dyDescent="0.2">
      <c r="A1" s="16" t="s">
        <v>115</v>
      </c>
      <c r="B1" s="16" t="s">
        <v>116</v>
      </c>
      <c r="C1" s="16" t="s">
        <v>117</v>
      </c>
      <c r="D1" s="16" t="s">
        <v>118</v>
      </c>
      <c r="E1" s="9"/>
      <c r="F1" s="9"/>
      <c r="G1" s="9"/>
      <c r="H1" s="9"/>
      <c r="I1" s="9"/>
      <c r="J1" s="9"/>
      <c r="K1" s="9"/>
      <c r="L1" s="9"/>
      <c r="M1" s="9"/>
      <c r="N1" s="9"/>
      <c r="O1" s="9"/>
      <c r="P1" s="9"/>
      <c r="Q1" s="9"/>
    </row>
    <row r="2" spans="1:17" ht="15.25" customHeight="1" x14ac:dyDescent="0.2">
      <c r="A2" s="22">
        <v>-6.0884931823469097</v>
      </c>
      <c r="B2" s="22">
        <v>-8.1358109934571203</v>
      </c>
      <c r="C2" s="22">
        <f t="shared" ref="C2:C36" si="0">A2-B2</f>
        <v>2.0473178111102106</v>
      </c>
      <c r="D2" s="22">
        <f t="shared" ref="D2:D37" si="1">C2*C2</f>
        <v>4.1915102196891043</v>
      </c>
      <c r="E2" s="9"/>
      <c r="F2" s="9"/>
      <c r="G2" s="9"/>
      <c r="H2" s="9"/>
      <c r="I2" s="9"/>
      <c r="J2" s="9"/>
      <c r="K2" s="9"/>
      <c r="L2" s="9"/>
      <c r="M2" s="9"/>
      <c r="N2" s="9"/>
      <c r="O2" s="9"/>
      <c r="P2" s="9"/>
      <c r="Q2" s="9"/>
    </row>
    <row r="3" spans="1:17" ht="15.25" customHeight="1" x14ac:dyDescent="0.2">
      <c r="A3" s="22">
        <v>-4.10855116733575</v>
      </c>
      <c r="B3" s="22">
        <v>-25.592746725740501</v>
      </c>
      <c r="C3" s="22">
        <f t="shared" si="0"/>
        <v>21.48419555840475</v>
      </c>
      <c r="D3" s="22">
        <f t="shared" si="1"/>
        <v>461.57065879177838</v>
      </c>
      <c r="E3" s="9"/>
      <c r="F3" s="9"/>
      <c r="G3" s="9"/>
      <c r="H3" s="9"/>
      <c r="I3" s="9"/>
      <c r="J3" s="16" t="s">
        <v>115</v>
      </c>
      <c r="K3" s="16" t="s">
        <v>116</v>
      </c>
      <c r="L3" s="16" t="s">
        <v>117</v>
      </c>
      <c r="M3" s="16" t="s">
        <v>118</v>
      </c>
      <c r="N3" s="9"/>
      <c r="O3" s="9"/>
      <c r="P3" s="9"/>
      <c r="Q3" s="9"/>
    </row>
    <row r="4" spans="1:17" ht="15.25" customHeight="1" x14ac:dyDescent="0.2">
      <c r="A4" s="22">
        <v>14.050714008816501</v>
      </c>
      <c r="B4" s="22">
        <v>13.402073701359701</v>
      </c>
      <c r="C4" s="22">
        <f t="shared" si="0"/>
        <v>0.6486403074567999</v>
      </c>
      <c r="D4" s="22">
        <f t="shared" si="1"/>
        <v>0.42073424845765189</v>
      </c>
      <c r="E4" s="9"/>
      <c r="F4" s="9"/>
      <c r="G4" s="9"/>
      <c r="H4" s="9"/>
      <c r="I4" s="9"/>
      <c r="J4" s="22">
        <v>-6.0884931823469097</v>
      </c>
      <c r="K4" s="22">
        <v>-8.1358109934571203</v>
      </c>
      <c r="L4" s="22">
        <f t="shared" ref="L4:L38" si="2">J4-K4</f>
        <v>2.0473178111102106</v>
      </c>
      <c r="M4" s="22">
        <f t="shared" ref="M4:M38" si="3">L4*L4</f>
        <v>4.1915102196891043</v>
      </c>
      <c r="N4" s="9"/>
      <c r="O4" s="9"/>
      <c r="P4" s="9"/>
      <c r="Q4" s="9"/>
    </row>
    <row r="5" spans="1:17" ht="15.25" customHeight="1" x14ac:dyDescent="0.2">
      <c r="A5" s="22">
        <v>5.5120848916529601</v>
      </c>
      <c r="B5" s="22">
        <v>7.0247826975303296</v>
      </c>
      <c r="C5" s="22">
        <f t="shared" si="0"/>
        <v>-1.5126978058773695</v>
      </c>
      <c r="D5" s="22">
        <f t="shared" si="1"/>
        <v>2.2882546519062079</v>
      </c>
      <c r="E5" s="9"/>
      <c r="F5" s="9"/>
      <c r="G5" s="9"/>
      <c r="H5" s="9"/>
      <c r="I5" s="9"/>
      <c r="J5" s="22">
        <v>-4.10855116733575</v>
      </c>
      <c r="K5" s="22">
        <v>-25.592746725740501</v>
      </c>
      <c r="L5" s="22">
        <f t="shared" si="2"/>
        <v>21.48419555840475</v>
      </c>
      <c r="M5" s="22">
        <f t="shared" si="3"/>
        <v>461.57065879177838</v>
      </c>
      <c r="N5" s="9"/>
      <c r="O5" s="9"/>
      <c r="P5" s="9"/>
      <c r="Q5" s="9"/>
    </row>
    <row r="6" spans="1:17" ht="15.25" customHeight="1" x14ac:dyDescent="0.2">
      <c r="A6" s="22">
        <v>1.5503841338268001</v>
      </c>
      <c r="B6" s="22">
        <v>2.3166055105827699</v>
      </c>
      <c r="C6" s="22">
        <f t="shared" si="0"/>
        <v>-0.7662213767559698</v>
      </c>
      <c r="D6" s="22">
        <f t="shared" si="1"/>
        <v>0.58709519819781386</v>
      </c>
      <c r="E6" s="9"/>
      <c r="F6" s="9"/>
      <c r="G6" s="9"/>
      <c r="H6" s="9"/>
      <c r="I6" s="9"/>
      <c r="J6" s="22">
        <v>14.050714008816501</v>
      </c>
      <c r="K6" s="22">
        <v>13.402073701359701</v>
      </c>
      <c r="L6" s="22">
        <f t="shared" si="2"/>
        <v>0.6486403074567999</v>
      </c>
      <c r="M6" s="22">
        <f t="shared" si="3"/>
        <v>0.42073424845765189</v>
      </c>
      <c r="N6" s="9"/>
      <c r="O6" s="9"/>
      <c r="P6" s="9"/>
      <c r="Q6" s="9"/>
    </row>
    <row r="7" spans="1:17" ht="15.25" customHeight="1" x14ac:dyDescent="0.2">
      <c r="A7" s="22">
        <v>2.42283510900632</v>
      </c>
      <c r="B7" s="22">
        <v>7.6226410009365297</v>
      </c>
      <c r="C7" s="22">
        <f t="shared" si="0"/>
        <v>-5.1998058919302093</v>
      </c>
      <c r="D7" s="22">
        <f t="shared" si="1"/>
        <v>27.03798131375212</v>
      </c>
      <c r="E7" s="9"/>
      <c r="F7" s="9"/>
      <c r="G7" s="9"/>
      <c r="H7" s="9"/>
      <c r="I7" s="9"/>
      <c r="J7" s="22">
        <v>5.5120848916529601</v>
      </c>
      <c r="K7" s="22">
        <v>7.0247826975303296</v>
      </c>
      <c r="L7" s="22">
        <f t="shared" si="2"/>
        <v>-1.5126978058773695</v>
      </c>
      <c r="M7" s="22">
        <f t="shared" si="3"/>
        <v>2.2882546519062079</v>
      </c>
      <c r="N7" s="9"/>
      <c r="O7" s="9"/>
      <c r="P7" s="9"/>
      <c r="Q7" s="9"/>
    </row>
    <row r="8" spans="1:17" ht="15.25" customHeight="1" x14ac:dyDescent="0.2">
      <c r="A8" s="22">
        <v>2.1062877177934198</v>
      </c>
      <c r="B8" s="22">
        <v>5.6100974157550398</v>
      </c>
      <c r="C8" s="22">
        <f t="shared" si="0"/>
        <v>-3.50380969796162</v>
      </c>
      <c r="D8" s="22">
        <f t="shared" si="1"/>
        <v>12.276682399529898</v>
      </c>
      <c r="E8" s="9"/>
      <c r="F8" s="9"/>
      <c r="G8" s="9"/>
      <c r="H8" s="9"/>
      <c r="I8" s="9"/>
      <c r="J8" s="22">
        <v>1.5503841338268001</v>
      </c>
      <c r="K8" s="22">
        <v>2.3166055105827699</v>
      </c>
      <c r="L8" s="22">
        <f t="shared" si="2"/>
        <v>-0.7662213767559698</v>
      </c>
      <c r="M8" s="22">
        <f t="shared" si="3"/>
        <v>0.58709519819781386</v>
      </c>
      <c r="N8" s="9"/>
      <c r="O8" s="9"/>
      <c r="P8" s="9"/>
      <c r="Q8" s="9"/>
    </row>
    <row r="9" spans="1:17" ht="15.25" customHeight="1" x14ac:dyDescent="0.2">
      <c r="A9" s="22">
        <v>0.28562876650191099</v>
      </c>
      <c r="B9" s="22">
        <v>-1.46083010135003</v>
      </c>
      <c r="C9" s="22">
        <f t="shared" si="0"/>
        <v>1.746458867851941</v>
      </c>
      <c r="D9" s="22">
        <f t="shared" si="1"/>
        <v>3.0501185770986838</v>
      </c>
      <c r="E9" s="9"/>
      <c r="F9" s="9"/>
      <c r="G9" s="9"/>
      <c r="H9" s="9"/>
      <c r="I9" s="9"/>
      <c r="J9" s="22">
        <v>2.42283510900632</v>
      </c>
      <c r="K9" s="22">
        <v>7.6226410009365297</v>
      </c>
      <c r="L9" s="22">
        <f t="shared" si="2"/>
        <v>-5.1998058919302093</v>
      </c>
      <c r="M9" s="22">
        <f t="shared" si="3"/>
        <v>27.03798131375212</v>
      </c>
      <c r="N9" s="9"/>
      <c r="O9" s="9"/>
      <c r="P9" s="9"/>
      <c r="Q9" s="9"/>
    </row>
    <row r="10" spans="1:17" ht="15.25" customHeight="1" x14ac:dyDescent="0.2">
      <c r="A10" s="22">
        <v>-1.74051584604961</v>
      </c>
      <c r="B10" s="22">
        <v>1.3477108190400799</v>
      </c>
      <c r="C10" s="22">
        <f t="shared" si="0"/>
        <v>-3.0882266650896897</v>
      </c>
      <c r="D10" s="22">
        <f t="shared" si="1"/>
        <v>9.5371439349709863</v>
      </c>
      <c r="E10" s="9"/>
      <c r="F10" s="9"/>
      <c r="G10" s="9"/>
      <c r="H10" s="9"/>
      <c r="I10" s="9"/>
      <c r="J10" s="22">
        <v>2.1062877177934198</v>
      </c>
      <c r="K10" s="22">
        <v>5.6100974157550398</v>
      </c>
      <c r="L10" s="22">
        <f t="shared" si="2"/>
        <v>-3.50380969796162</v>
      </c>
      <c r="M10" s="22">
        <f t="shared" si="3"/>
        <v>12.276682399529898</v>
      </c>
      <c r="N10" s="9"/>
      <c r="O10" s="9"/>
      <c r="P10" s="9"/>
      <c r="Q10" s="9"/>
    </row>
    <row r="11" spans="1:17" ht="15.25" customHeight="1" x14ac:dyDescent="0.2">
      <c r="A11" s="22">
        <v>7.3751989649261098</v>
      </c>
      <c r="B11" s="22">
        <v>16.4893722685344</v>
      </c>
      <c r="C11" s="22">
        <f t="shared" si="0"/>
        <v>-9.1141733036082897</v>
      </c>
      <c r="D11" s="22">
        <f t="shared" si="1"/>
        <v>83.068155008206048</v>
      </c>
      <c r="E11" s="9"/>
      <c r="F11" s="9"/>
      <c r="G11" s="9"/>
      <c r="H11" s="9"/>
      <c r="I11" s="9"/>
      <c r="J11" s="22">
        <v>0.28562876650191099</v>
      </c>
      <c r="K11" s="22">
        <v>-1.46083010135003</v>
      </c>
      <c r="L11" s="22">
        <f t="shared" si="2"/>
        <v>1.746458867851941</v>
      </c>
      <c r="M11" s="22">
        <f t="shared" si="3"/>
        <v>3.0501185770986838</v>
      </c>
      <c r="N11" s="9"/>
      <c r="O11" s="9"/>
      <c r="P11" s="9"/>
      <c r="Q11" s="9"/>
    </row>
    <row r="12" spans="1:17" ht="15.25" customHeight="1" x14ac:dyDescent="0.2">
      <c r="A12" s="22">
        <v>3.5612670699365099</v>
      </c>
      <c r="B12" s="22">
        <v>5.4951452498127598</v>
      </c>
      <c r="C12" s="22">
        <f t="shared" si="0"/>
        <v>-1.9338781798762499</v>
      </c>
      <c r="D12" s="22">
        <f t="shared" si="1"/>
        <v>3.7398848146014769</v>
      </c>
      <c r="E12" s="9"/>
      <c r="F12" s="9"/>
      <c r="G12" s="9"/>
      <c r="H12" s="9"/>
      <c r="I12" s="9"/>
      <c r="J12" s="22">
        <v>-1.74051584604961</v>
      </c>
      <c r="K12" s="22">
        <v>1.3477108190400799</v>
      </c>
      <c r="L12" s="22">
        <f t="shared" si="2"/>
        <v>-3.0882266650896897</v>
      </c>
      <c r="M12" s="22">
        <f t="shared" si="3"/>
        <v>9.5371439349709863</v>
      </c>
      <c r="N12" s="9"/>
      <c r="O12" s="9"/>
      <c r="P12" s="9"/>
      <c r="Q12" s="9"/>
    </row>
    <row r="13" spans="1:17" ht="15.25" customHeight="1" x14ac:dyDescent="0.2">
      <c r="A13" s="22">
        <v>1.9218656537062899</v>
      </c>
      <c r="B13" s="22">
        <v>-0.70537137260510097</v>
      </c>
      <c r="C13" s="22">
        <f t="shared" si="0"/>
        <v>2.6272370263113909</v>
      </c>
      <c r="D13" s="22">
        <f t="shared" si="1"/>
        <v>6.9023743924215202</v>
      </c>
      <c r="E13" s="9"/>
      <c r="F13" s="9"/>
      <c r="G13" s="9"/>
      <c r="H13" s="9"/>
      <c r="I13" s="9"/>
      <c r="J13" s="22">
        <v>7.3751989649261098</v>
      </c>
      <c r="K13" s="22">
        <v>16.4893722685344</v>
      </c>
      <c r="L13" s="22">
        <f t="shared" si="2"/>
        <v>-9.1141733036082897</v>
      </c>
      <c r="M13" s="22">
        <f t="shared" si="3"/>
        <v>83.068155008206048</v>
      </c>
      <c r="N13" s="9"/>
      <c r="O13" s="9"/>
      <c r="P13" s="9"/>
      <c r="Q13" s="9"/>
    </row>
    <row r="14" spans="1:17" ht="15.25" customHeight="1" x14ac:dyDescent="0.2">
      <c r="A14" s="22">
        <v>-0.64915541308108204</v>
      </c>
      <c r="B14" s="22">
        <v>10.1639369993045</v>
      </c>
      <c r="C14" s="22">
        <f t="shared" si="0"/>
        <v>-10.813092412385583</v>
      </c>
      <c r="D14" s="22">
        <f t="shared" si="1"/>
        <v>116.92296751879066</v>
      </c>
      <c r="E14" s="9"/>
      <c r="F14" s="9"/>
      <c r="G14" s="9"/>
      <c r="H14" s="9"/>
      <c r="I14" s="9"/>
      <c r="J14" s="22">
        <v>3.5612670699365099</v>
      </c>
      <c r="K14" s="22">
        <v>5.4951452498127598</v>
      </c>
      <c r="L14" s="22">
        <f t="shared" si="2"/>
        <v>-1.9338781798762499</v>
      </c>
      <c r="M14" s="22">
        <f t="shared" si="3"/>
        <v>3.7398848146014769</v>
      </c>
      <c r="N14" s="9"/>
      <c r="O14" s="9"/>
      <c r="P14" s="9"/>
      <c r="Q14" s="9"/>
    </row>
    <row r="15" spans="1:17" ht="15.25" customHeight="1" x14ac:dyDescent="0.2">
      <c r="A15" s="22">
        <v>0.40449112903377898</v>
      </c>
      <c r="B15" s="22">
        <v>5.20831192998783</v>
      </c>
      <c r="C15" s="22">
        <f t="shared" si="0"/>
        <v>-4.8038208009540506</v>
      </c>
      <c r="D15" s="22">
        <f t="shared" si="1"/>
        <v>23.076694287678816</v>
      </c>
      <c r="E15" s="9"/>
      <c r="F15" s="9"/>
      <c r="G15" s="9"/>
      <c r="H15" s="9"/>
      <c r="I15" s="9"/>
      <c r="J15" s="22">
        <v>1.9218656537062899</v>
      </c>
      <c r="K15" s="22">
        <v>-0.70537137260510097</v>
      </c>
      <c r="L15" s="22">
        <f t="shared" si="2"/>
        <v>2.6272370263113909</v>
      </c>
      <c r="M15" s="22">
        <f t="shared" si="3"/>
        <v>6.9023743924215202</v>
      </c>
      <c r="N15" s="9"/>
      <c r="O15" s="9"/>
      <c r="P15" s="9"/>
      <c r="Q15" s="9"/>
    </row>
    <row r="16" spans="1:17" ht="15.25" customHeight="1" x14ac:dyDescent="0.2">
      <c r="A16" s="22">
        <v>5.2845164727356</v>
      </c>
      <c r="B16" s="22">
        <v>5.5162757033202103</v>
      </c>
      <c r="C16" s="22">
        <f t="shared" si="0"/>
        <v>-0.23175923058461034</v>
      </c>
      <c r="D16" s="22">
        <f t="shared" si="1"/>
        <v>5.3712340961170585E-2</v>
      </c>
      <c r="E16" s="9"/>
      <c r="F16" s="9"/>
      <c r="G16" s="9"/>
      <c r="H16" s="9"/>
      <c r="I16" s="9"/>
      <c r="J16" s="22">
        <v>-0.64915541308108204</v>
      </c>
      <c r="K16" s="22">
        <v>10.1639369993045</v>
      </c>
      <c r="L16" s="22">
        <f t="shared" si="2"/>
        <v>-10.813092412385583</v>
      </c>
      <c r="M16" s="22">
        <f t="shared" si="3"/>
        <v>116.92296751879066</v>
      </c>
      <c r="N16" s="9"/>
      <c r="O16" s="9"/>
      <c r="P16" s="9"/>
      <c r="Q16" s="9"/>
    </row>
    <row r="17" spans="1:17" ht="20.25" customHeight="1" x14ac:dyDescent="0.25">
      <c r="A17" s="22">
        <v>-1.5529763499139899</v>
      </c>
      <c r="B17" s="22">
        <v>2.5022336778962999</v>
      </c>
      <c r="C17" s="22">
        <f t="shared" si="0"/>
        <v>-4.0552100278102898</v>
      </c>
      <c r="D17" s="22">
        <f t="shared" si="1"/>
        <v>16.444728369653131</v>
      </c>
      <c r="E17" s="9"/>
      <c r="F17" s="87" t="s">
        <v>119</v>
      </c>
      <c r="G17" s="88">
        <f>SQRT(((C40*D37)-(C37*C37))/C41)/SQRT(C40)</f>
        <v>2.1046490262360975</v>
      </c>
      <c r="H17" s="9"/>
      <c r="I17" s="9"/>
      <c r="J17" s="22">
        <v>0.40449112903377898</v>
      </c>
      <c r="K17" s="22">
        <v>5.20831192998783</v>
      </c>
      <c r="L17" s="22">
        <f t="shared" si="2"/>
        <v>-4.8038208009540506</v>
      </c>
      <c r="M17" s="22">
        <f t="shared" si="3"/>
        <v>23.076694287678816</v>
      </c>
      <c r="N17" s="9"/>
      <c r="O17" s="9"/>
      <c r="P17" s="9"/>
      <c r="Q17" s="9"/>
    </row>
    <row r="18" spans="1:17" ht="15.25" customHeight="1" x14ac:dyDescent="0.2">
      <c r="A18" s="22">
        <v>3.1549516428975402</v>
      </c>
      <c r="B18" s="22">
        <v>-1.74366702425758</v>
      </c>
      <c r="C18" s="22">
        <f t="shared" si="0"/>
        <v>4.8986186671551204</v>
      </c>
      <c r="D18" s="22">
        <f t="shared" si="1"/>
        <v>23.99646484620061</v>
      </c>
      <c r="E18" s="9"/>
      <c r="F18" s="9"/>
      <c r="G18" s="9"/>
      <c r="H18" s="9"/>
      <c r="I18" s="9"/>
      <c r="J18" s="22">
        <v>5.2845164727356</v>
      </c>
      <c r="K18" s="22">
        <v>5.5162757033202103</v>
      </c>
      <c r="L18" s="22">
        <f t="shared" si="2"/>
        <v>-0.23175923058461034</v>
      </c>
      <c r="M18" s="22">
        <f t="shared" si="3"/>
        <v>5.3712340961170585E-2</v>
      </c>
      <c r="N18" s="9"/>
      <c r="O18" s="9"/>
      <c r="P18" s="9"/>
      <c r="Q18" s="9"/>
    </row>
    <row r="19" spans="1:17" ht="15.25" customHeight="1" x14ac:dyDescent="0.2">
      <c r="A19" s="22">
        <v>0.80959326040817003</v>
      </c>
      <c r="B19" s="22">
        <v>0.75420951730602603</v>
      </c>
      <c r="C19" s="22">
        <f t="shared" si="0"/>
        <v>5.5383743102144001E-2</v>
      </c>
      <c r="D19" s="22">
        <f t="shared" si="1"/>
        <v>3.067359000004283E-3</v>
      </c>
      <c r="E19" s="9"/>
      <c r="F19" s="9"/>
      <c r="G19" s="9"/>
      <c r="H19" s="9"/>
      <c r="I19" s="9"/>
      <c r="J19" s="22">
        <v>-1.5529763499139899</v>
      </c>
      <c r="K19" s="22">
        <v>2.5022336778962999</v>
      </c>
      <c r="L19" s="22">
        <f t="shared" si="2"/>
        <v>-4.0552100278102898</v>
      </c>
      <c r="M19" s="22">
        <f t="shared" si="3"/>
        <v>16.444728369653131</v>
      </c>
      <c r="N19" s="9"/>
      <c r="O19" s="9"/>
      <c r="P19" s="9"/>
      <c r="Q19" s="9"/>
    </row>
    <row r="20" spans="1:17" ht="18.75" customHeight="1" x14ac:dyDescent="0.25">
      <c r="A20" s="22">
        <v>2.7067245570363099</v>
      </c>
      <c r="B20" s="22">
        <v>3.5667108313093698</v>
      </c>
      <c r="C20" s="22">
        <f t="shared" si="0"/>
        <v>-0.85998627427305996</v>
      </c>
      <c r="D20" s="22">
        <f t="shared" si="1"/>
        <v>0.73957639193805869</v>
      </c>
      <c r="E20" s="9"/>
      <c r="F20" s="89"/>
      <c r="G20" s="6"/>
      <c r="H20" s="9"/>
      <c r="I20" s="9"/>
      <c r="J20" s="22">
        <v>3.1549516428975402</v>
      </c>
      <c r="K20" s="22">
        <v>-1.74366702425758</v>
      </c>
      <c r="L20" s="22">
        <f t="shared" si="2"/>
        <v>4.8986186671551204</v>
      </c>
      <c r="M20" s="22">
        <f t="shared" si="3"/>
        <v>23.99646484620061</v>
      </c>
      <c r="N20" s="9"/>
      <c r="O20" s="9"/>
      <c r="P20" s="9"/>
      <c r="Q20" s="9"/>
    </row>
    <row r="21" spans="1:17" ht="15.25" customHeight="1" x14ac:dyDescent="0.2">
      <c r="A21" s="22">
        <v>-4.6626133041878104</v>
      </c>
      <c r="B21" s="22">
        <v>-3.2312935039705799</v>
      </c>
      <c r="C21" s="22">
        <f t="shared" si="0"/>
        <v>-1.4313198002172305</v>
      </c>
      <c r="D21" s="22">
        <f t="shared" si="1"/>
        <v>2.0486763704938924</v>
      </c>
      <c r="E21" s="9"/>
      <c r="F21" s="9"/>
      <c r="G21" s="9"/>
      <c r="H21" s="9"/>
      <c r="I21" s="9"/>
      <c r="J21" s="22">
        <v>0.80959326040817003</v>
      </c>
      <c r="K21" s="22">
        <v>0.75420951730602603</v>
      </c>
      <c r="L21" s="22">
        <f t="shared" si="2"/>
        <v>5.5383743102144001E-2</v>
      </c>
      <c r="M21" s="22">
        <f t="shared" si="3"/>
        <v>3.067359000004283E-3</v>
      </c>
      <c r="N21" s="9"/>
      <c r="O21" s="9"/>
      <c r="P21" s="9"/>
      <c r="Q21" s="9"/>
    </row>
    <row r="22" spans="1:17" ht="15.25" customHeight="1" x14ac:dyDescent="0.2">
      <c r="A22" s="22">
        <v>5.3462977949892503</v>
      </c>
      <c r="B22" s="22">
        <v>5.53603069029647</v>
      </c>
      <c r="C22" s="22">
        <f t="shared" si="0"/>
        <v>-0.18973289530721971</v>
      </c>
      <c r="D22" s="22">
        <f t="shared" si="1"/>
        <v>3.5998571561660392E-2</v>
      </c>
      <c r="E22" s="9"/>
      <c r="F22" s="9"/>
      <c r="G22" s="9"/>
      <c r="H22" s="9"/>
      <c r="I22" s="9"/>
      <c r="J22" s="22">
        <v>2.7067245570363099</v>
      </c>
      <c r="K22" s="22">
        <v>3.5667108313093698</v>
      </c>
      <c r="L22" s="22">
        <f t="shared" si="2"/>
        <v>-0.85998627427305996</v>
      </c>
      <c r="M22" s="22">
        <f t="shared" si="3"/>
        <v>0.73957639193805869</v>
      </c>
      <c r="N22" s="9"/>
      <c r="O22" s="9"/>
      <c r="P22" s="9"/>
      <c r="Q22" s="9"/>
    </row>
    <row r="23" spans="1:17" ht="15.25" customHeight="1" x14ac:dyDescent="0.2">
      <c r="A23" s="22">
        <v>-6.9780931121326404</v>
      </c>
      <c r="B23" s="22">
        <v>-4.45462075612134</v>
      </c>
      <c r="C23" s="22">
        <f t="shared" si="0"/>
        <v>-2.5234723560113004</v>
      </c>
      <c r="D23" s="22">
        <f t="shared" si="1"/>
        <v>6.3679127315532229</v>
      </c>
      <c r="E23" s="9"/>
      <c r="F23" s="9"/>
      <c r="G23" s="9"/>
      <c r="H23" s="9"/>
      <c r="I23" s="9"/>
      <c r="J23" s="22">
        <v>-4.6626133041878104</v>
      </c>
      <c r="K23" s="22">
        <v>-3.2312935039705799</v>
      </c>
      <c r="L23" s="22">
        <f t="shared" si="2"/>
        <v>-1.4313198002172305</v>
      </c>
      <c r="M23" s="22">
        <f t="shared" si="3"/>
        <v>2.0486763704938924</v>
      </c>
      <c r="N23" s="9"/>
      <c r="O23" s="9"/>
      <c r="P23" s="9"/>
      <c r="Q23" s="9"/>
    </row>
    <row r="24" spans="1:17" ht="15.25" customHeight="1" x14ac:dyDescent="0.2">
      <c r="A24" s="22">
        <v>6.1155372701406296</v>
      </c>
      <c r="B24" s="22">
        <v>6.71994128231752</v>
      </c>
      <c r="C24" s="22">
        <f t="shared" si="0"/>
        <v>-0.60440401217689033</v>
      </c>
      <c r="D24" s="22">
        <f t="shared" si="1"/>
        <v>0.36530420993552259</v>
      </c>
      <c r="E24" s="9"/>
      <c r="F24" s="9"/>
      <c r="G24" s="9"/>
      <c r="H24" s="9"/>
      <c r="I24" s="9"/>
      <c r="J24" s="22">
        <v>5.3462977949892503</v>
      </c>
      <c r="K24" s="22">
        <v>5.53603069029647</v>
      </c>
      <c r="L24" s="22">
        <f t="shared" si="2"/>
        <v>-0.18973289530721971</v>
      </c>
      <c r="M24" s="22">
        <f t="shared" si="3"/>
        <v>3.5998571561660392E-2</v>
      </c>
      <c r="N24" s="9"/>
      <c r="O24" s="9"/>
      <c r="P24" s="9"/>
      <c r="Q24" s="9" t="e">
        <f>SQRT(((L39*M38)-(M38*M38))/M41)/SQRT(M39)</f>
        <v>#DIV/0!</v>
      </c>
    </row>
    <row r="25" spans="1:17" ht="15.25" customHeight="1" x14ac:dyDescent="0.2">
      <c r="A25" s="22">
        <v>-13.370481679007099</v>
      </c>
      <c r="B25" s="22">
        <v>-3.0783549044052001</v>
      </c>
      <c r="C25" s="22">
        <f t="shared" si="0"/>
        <v>-10.292126774601899</v>
      </c>
      <c r="D25" s="22">
        <f t="shared" si="1"/>
        <v>105.92787354447728</v>
      </c>
      <c r="E25" s="9"/>
      <c r="F25" s="9"/>
      <c r="G25" s="9"/>
      <c r="H25" s="9"/>
      <c r="I25" s="9"/>
      <c r="J25" s="22">
        <v>-6.9780931121326404</v>
      </c>
      <c r="K25" s="22">
        <v>-4.45462075612134</v>
      </c>
      <c r="L25" s="22">
        <f t="shared" si="2"/>
        <v>-2.5234723560113004</v>
      </c>
      <c r="M25" s="22">
        <f t="shared" si="3"/>
        <v>6.3679127315532229</v>
      </c>
      <c r="N25" s="9"/>
      <c r="O25" s="9"/>
      <c r="P25" s="9"/>
      <c r="Q25" s="9"/>
    </row>
    <row r="26" spans="1:17" ht="15.25" customHeight="1" x14ac:dyDescent="0.2">
      <c r="A26" s="22">
        <v>1.1075387970864701</v>
      </c>
      <c r="B26" s="22">
        <v>1.0105875745898101</v>
      </c>
      <c r="C26" s="22">
        <f t="shared" si="0"/>
        <v>9.6951222496659994E-2</v>
      </c>
      <c r="D26" s="22">
        <f t="shared" si="1"/>
        <v>9.3995395435968708E-3</v>
      </c>
      <c r="E26" s="9"/>
      <c r="F26" s="9"/>
      <c r="G26" s="9"/>
      <c r="H26" s="9"/>
      <c r="I26" s="9"/>
      <c r="J26" s="22">
        <v>6.1155372701406296</v>
      </c>
      <c r="K26" s="22">
        <v>6.71994128231752</v>
      </c>
      <c r="L26" s="22">
        <f t="shared" si="2"/>
        <v>-0.60440401217689033</v>
      </c>
      <c r="M26" s="22">
        <f t="shared" si="3"/>
        <v>0.36530420993552259</v>
      </c>
      <c r="N26" s="9"/>
      <c r="O26" s="9"/>
      <c r="P26" s="9"/>
      <c r="Q26" s="9"/>
    </row>
    <row r="27" spans="1:17" ht="15.25" customHeight="1" x14ac:dyDescent="0.2">
      <c r="A27" s="22">
        <v>4.1696143889205803</v>
      </c>
      <c r="B27" s="22">
        <v>0.28584063708811902</v>
      </c>
      <c r="C27" s="22">
        <f t="shared" si="0"/>
        <v>3.8837737518324613</v>
      </c>
      <c r="D27" s="22">
        <f t="shared" si="1"/>
        <v>15.083698555422792</v>
      </c>
      <c r="E27" s="9"/>
      <c r="F27" s="9"/>
      <c r="G27" s="9"/>
      <c r="H27" s="9"/>
      <c r="I27" s="9"/>
      <c r="J27" s="22">
        <v>-13.370481679007099</v>
      </c>
      <c r="K27" s="22">
        <v>-3.0783549044052001</v>
      </c>
      <c r="L27" s="22">
        <f t="shared" si="2"/>
        <v>-10.292126774601899</v>
      </c>
      <c r="M27" s="22">
        <f t="shared" si="3"/>
        <v>105.92787354447728</v>
      </c>
      <c r="N27" s="9"/>
      <c r="O27" s="9"/>
      <c r="P27" s="9"/>
      <c r="Q27" s="9"/>
    </row>
    <row r="28" spans="1:17" ht="15.25" customHeight="1" x14ac:dyDescent="0.2">
      <c r="A28" s="22">
        <v>-9.7114440018268002</v>
      </c>
      <c r="B28" s="22">
        <v>-8.2660280064395106</v>
      </c>
      <c r="C28" s="22">
        <f t="shared" si="0"/>
        <v>-1.4454159953872896</v>
      </c>
      <c r="D28" s="22">
        <f t="shared" si="1"/>
        <v>2.089227399721429</v>
      </c>
      <c r="E28" s="9"/>
      <c r="F28" s="9"/>
      <c r="G28" s="9"/>
      <c r="H28" s="9"/>
      <c r="I28" s="9"/>
      <c r="J28" s="22">
        <v>1.1075387970864701</v>
      </c>
      <c r="K28" s="22">
        <v>1.0105875745898101</v>
      </c>
      <c r="L28" s="22">
        <f t="shared" si="2"/>
        <v>9.6951222496659994E-2</v>
      </c>
      <c r="M28" s="22">
        <f t="shared" si="3"/>
        <v>9.3995395435968708E-3</v>
      </c>
      <c r="N28" s="9"/>
      <c r="O28" s="9"/>
      <c r="P28" s="9"/>
      <c r="Q28" s="9"/>
    </row>
    <row r="29" spans="1:17" ht="15.25" customHeight="1" x14ac:dyDescent="0.2">
      <c r="A29" s="22">
        <v>-2.1072835249042199</v>
      </c>
      <c r="B29" s="22">
        <v>0.15535999516174101</v>
      </c>
      <c r="C29" s="22">
        <f t="shared" si="0"/>
        <v>-2.2626435200659607</v>
      </c>
      <c r="D29" s="22">
        <f t="shared" si="1"/>
        <v>5.1195556988964812</v>
      </c>
      <c r="E29" s="9"/>
      <c r="F29" s="9"/>
      <c r="G29" s="9"/>
      <c r="H29" s="9"/>
      <c r="I29" s="9"/>
      <c r="J29" s="22">
        <v>4.1696143889205803</v>
      </c>
      <c r="K29" s="22">
        <v>0.28584063708811902</v>
      </c>
      <c r="L29" s="22">
        <f t="shared" si="2"/>
        <v>3.8837737518324613</v>
      </c>
      <c r="M29" s="22">
        <f t="shared" si="3"/>
        <v>15.083698555422792</v>
      </c>
      <c r="N29" s="9"/>
      <c r="O29" s="9"/>
      <c r="P29" s="9"/>
      <c r="Q29" s="9"/>
    </row>
    <row r="30" spans="1:17" ht="15.25" customHeight="1" x14ac:dyDescent="0.2">
      <c r="A30" s="22">
        <v>-0.66536206126660602</v>
      </c>
      <c r="B30" s="22">
        <v>-10.5997895358442</v>
      </c>
      <c r="C30" s="22">
        <f t="shared" si="0"/>
        <v>9.9344274745775945</v>
      </c>
      <c r="D30" s="22">
        <f t="shared" si="1"/>
        <v>98.692849247642158</v>
      </c>
      <c r="E30" s="9"/>
      <c r="F30" s="9"/>
      <c r="G30" s="9"/>
      <c r="H30" s="9"/>
      <c r="I30" s="9"/>
      <c r="J30" s="22">
        <v>-9.7114440018268002</v>
      </c>
      <c r="K30" s="22">
        <v>-8.2660280064395106</v>
      </c>
      <c r="L30" s="22">
        <f t="shared" si="2"/>
        <v>-1.4454159953872896</v>
      </c>
      <c r="M30" s="22">
        <f t="shared" si="3"/>
        <v>2.089227399721429</v>
      </c>
      <c r="N30" s="9"/>
      <c r="O30" s="9"/>
      <c r="P30" s="9"/>
      <c r="Q30" s="9"/>
    </row>
    <row r="31" spans="1:17" ht="15.25" customHeight="1" x14ac:dyDescent="0.2">
      <c r="A31" s="22">
        <v>8.2348308997175295</v>
      </c>
      <c r="B31" s="22">
        <v>11.1625168161054</v>
      </c>
      <c r="C31" s="22">
        <f t="shared" si="0"/>
        <v>-2.9276859163878708</v>
      </c>
      <c r="D31" s="22">
        <f t="shared" si="1"/>
        <v>8.5713448250158866</v>
      </c>
      <c r="E31" s="9"/>
      <c r="F31" s="9"/>
      <c r="G31" s="9"/>
      <c r="H31" s="9"/>
      <c r="I31" s="9"/>
      <c r="J31" s="22">
        <v>-2.1072835249042199</v>
      </c>
      <c r="K31" s="22">
        <v>0.15535999516174101</v>
      </c>
      <c r="L31" s="22">
        <f t="shared" si="2"/>
        <v>-2.2626435200659607</v>
      </c>
      <c r="M31" s="22">
        <f t="shared" si="3"/>
        <v>5.1195556988964812</v>
      </c>
      <c r="N31" s="9"/>
      <c r="O31" s="9"/>
      <c r="P31" s="9"/>
      <c r="Q31" s="9"/>
    </row>
    <row r="32" spans="1:17" ht="15.25" customHeight="1" x14ac:dyDescent="0.2">
      <c r="A32" s="22">
        <v>-2.9850710951973598</v>
      </c>
      <c r="B32" s="22">
        <v>-3.59000681132625</v>
      </c>
      <c r="C32" s="22">
        <f t="shared" si="0"/>
        <v>0.60493571612889019</v>
      </c>
      <c r="D32" s="22">
        <f t="shared" si="1"/>
        <v>0.36594722064837321</v>
      </c>
      <c r="E32" s="9"/>
      <c r="F32" s="9"/>
      <c r="G32" s="9"/>
      <c r="H32" s="9"/>
      <c r="I32" s="9"/>
      <c r="J32" s="22">
        <v>-0.66536206126660602</v>
      </c>
      <c r="K32" s="22">
        <v>-10.5997895358442</v>
      </c>
      <c r="L32" s="22">
        <f t="shared" si="2"/>
        <v>9.9344274745775945</v>
      </c>
      <c r="M32" s="22">
        <f t="shared" si="3"/>
        <v>98.692849247642158</v>
      </c>
      <c r="N32" s="9"/>
      <c r="O32" s="9"/>
      <c r="P32" s="9"/>
      <c r="Q32" s="9"/>
    </row>
    <row r="33" spans="1:17" ht="15.25" customHeight="1" x14ac:dyDescent="0.2">
      <c r="A33" s="22">
        <v>-2.4765478424015002</v>
      </c>
      <c r="B33" s="22">
        <v>-10.091744096652199</v>
      </c>
      <c r="C33" s="22">
        <f t="shared" si="0"/>
        <v>7.6151962542506997</v>
      </c>
      <c r="D33" s="22">
        <f t="shared" si="1"/>
        <v>57.991213990753884</v>
      </c>
      <c r="E33" s="9"/>
      <c r="F33" s="9"/>
      <c r="G33" s="9"/>
      <c r="H33" s="9"/>
      <c r="I33" s="9"/>
      <c r="J33" s="22">
        <v>8.2348308997175295</v>
      </c>
      <c r="K33" s="22">
        <v>11.1625168161054</v>
      </c>
      <c r="L33" s="22">
        <f t="shared" si="2"/>
        <v>-2.9276859163878708</v>
      </c>
      <c r="M33" s="22">
        <f t="shared" si="3"/>
        <v>8.5713448250158866</v>
      </c>
      <c r="N33" s="9"/>
      <c r="O33" s="9"/>
      <c r="P33" s="9"/>
      <c r="Q33" s="9"/>
    </row>
    <row r="34" spans="1:17" ht="15.25" customHeight="1" x14ac:dyDescent="0.2">
      <c r="A34" s="22">
        <v>5.0403963062716404</v>
      </c>
      <c r="B34" s="22">
        <v>8.8835410382503692</v>
      </c>
      <c r="C34" s="22">
        <f t="shared" si="0"/>
        <v>-3.8431447319787289</v>
      </c>
      <c r="D34" s="22">
        <f t="shared" si="1"/>
        <v>14.769761430935855</v>
      </c>
      <c r="E34" s="9"/>
      <c r="F34" s="9"/>
      <c r="G34" s="9"/>
      <c r="H34" s="9"/>
      <c r="I34" s="9"/>
      <c r="J34" s="22">
        <v>-2.9850710951973598</v>
      </c>
      <c r="K34" s="22">
        <v>-3.59000681132625</v>
      </c>
      <c r="L34" s="22">
        <f t="shared" si="2"/>
        <v>0.60493571612889019</v>
      </c>
      <c r="M34" s="22">
        <f t="shared" si="3"/>
        <v>0.36594722064837321</v>
      </c>
      <c r="N34" s="9"/>
      <c r="O34" s="9"/>
      <c r="P34" s="9"/>
      <c r="Q34" s="9"/>
    </row>
    <row r="35" spans="1:17" ht="15.25" customHeight="1" x14ac:dyDescent="0.2">
      <c r="A35" s="22">
        <v>3.7728975740988</v>
      </c>
      <c r="B35" s="22">
        <v>5.5126843340176999</v>
      </c>
      <c r="C35" s="22">
        <f t="shared" si="0"/>
        <v>-1.7397867599188999</v>
      </c>
      <c r="D35" s="22">
        <f t="shared" si="1"/>
        <v>3.0268579699891038</v>
      </c>
      <c r="E35" s="9"/>
      <c r="F35" s="9"/>
      <c r="G35" s="9"/>
      <c r="H35" s="9"/>
      <c r="I35" s="9"/>
      <c r="J35" s="22">
        <v>-2.4765478424015002</v>
      </c>
      <c r="K35" s="22">
        <v>-10.091744096652199</v>
      </c>
      <c r="L35" s="22">
        <f t="shared" si="2"/>
        <v>7.6151962542506997</v>
      </c>
      <c r="M35" s="22">
        <f t="shared" si="3"/>
        <v>57.991213990753884</v>
      </c>
      <c r="N35" s="9"/>
      <c r="O35" s="9"/>
      <c r="P35" s="9"/>
      <c r="Q35" s="9"/>
    </row>
    <row r="36" spans="1:17" ht="15.25" customHeight="1" x14ac:dyDescent="0.2">
      <c r="A36" s="22">
        <v>-2.5061736674902999</v>
      </c>
      <c r="B36" s="22">
        <v>-7.5541801413362499</v>
      </c>
      <c r="C36" s="22">
        <f t="shared" si="0"/>
        <v>5.04800647384595</v>
      </c>
      <c r="D36" s="22">
        <f t="shared" si="1"/>
        <v>25.482369359990621</v>
      </c>
      <c r="E36" s="9"/>
      <c r="F36" s="9"/>
      <c r="G36" s="9"/>
      <c r="H36" s="9"/>
      <c r="I36" s="9"/>
      <c r="J36" s="22">
        <v>5.0403963062716404</v>
      </c>
      <c r="K36" s="22">
        <v>8.8835410382503692</v>
      </c>
      <c r="L36" s="22">
        <f t="shared" si="2"/>
        <v>-3.8431447319787289</v>
      </c>
      <c r="M36" s="22">
        <f t="shared" si="3"/>
        <v>14.769761430935855</v>
      </c>
      <c r="N36" s="9"/>
      <c r="O36" s="9"/>
      <c r="P36" s="9"/>
      <c r="Q36" s="9"/>
    </row>
    <row r="37" spans="1:17" ht="15.25" customHeight="1" x14ac:dyDescent="0.2">
      <c r="A37" s="9"/>
      <c r="B37" s="9"/>
      <c r="C37" s="22">
        <f>SUM(C2:C36)</f>
        <v>-12.451271554635669</v>
      </c>
      <c r="D37" s="22">
        <f t="shared" si="1"/>
        <v>155.03416332727934</v>
      </c>
      <c r="E37" s="9"/>
      <c r="F37" s="9"/>
      <c r="G37" s="9"/>
      <c r="H37" s="9"/>
      <c r="I37" s="9"/>
      <c r="J37" s="22">
        <v>3.7728975740988</v>
      </c>
      <c r="K37" s="22">
        <v>5.5126843340176999</v>
      </c>
      <c r="L37" s="22">
        <f t="shared" si="2"/>
        <v>-1.7397867599188999</v>
      </c>
      <c r="M37" s="22">
        <f t="shared" si="3"/>
        <v>3.0268579699891038</v>
      </c>
      <c r="N37" s="9"/>
      <c r="O37" s="9"/>
      <c r="P37" s="9"/>
      <c r="Q37" s="9"/>
    </row>
    <row r="38" spans="1:17" ht="15.25" customHeight="1" x14ac:dyDescent="0.2">
      <c r="A38" s="9"/>
      <c r="B38" s="9"/>
      <c r="C38" s="9"/>
      <c r="D38" s="9"/>
      <c r="E38" s="9"/>
      <c r="F38" s="9"/>
      <c r="G38" s="9"/>
      <c r="H38" s="9"/>
      <c r="I38" s="9"/>
      <c r="J38" s="22">
        <v>-2.5061736674902999</v>
      </c>
      <c r="K38" s="22">
        <v>-7.5541801413362499</v>
      </c>
      <c r="L38" s="22">
        <f t="shared" si="2"/>
        <v>5.04800647384595</v>
      </c>
      <c r="M38" s="22">
        <f t="shared" si="3"/>
        <v>25.482369359990621</v>
      </c>
      <c r="N38" s="9"/>
      <c r="O38" s="9"/>
      <c r="P38" s="9"/>
      <c r="Q38" s="9"/>
    </row>
    <row r="39" spans="1:17" ht="15.25" customHeight="1" x14ac:dyDescent="0.2">
      <c r="A39" s="9"/>
      <c r="B39" s="9"/>
      <c r="C39" s="9"/>
      <c r="D39" s="9"/>
      <c r="E39" s="9"/>
      <c r="F39" s="9"/>
      <c r="G39" s="9"/>
      <c r="H39" s="9"/>
      <c r="I39" s="9"/>
      <c r="J39" s="9"/>
      <c r="K39" s="9"/>
      <c r="L39" s="22">
        <f>SUM(L4:L38)</f>
        <v>-12.451271554635669</v>
      </c>
      <c r="M39" s="22">
        <f>SUM(M4:M38)</f>
        <v>1141.8557953314144</v>
      </c>
      <c r="N39" s="9"/>
      <c r="O39" s="9"/>
      <c r="P39" s="9"/>
      <c r="Q39" s="9"/>
    </row>
    <row r="40" spans="1:17" ht="15.25" customHeight="1" x14ac:dyDescent="0.2">
      <c r="A40" s="9"/>
      <c r="B40" s="83" t="s">
        <v>120</v>
      </c>
      <c r="C40" s="37">
        <v>35</v>
      </c>
      <c r="D40" s="9"/>
      <c r="E40" s="9"/>
      <c r="F40" s="9"/>
      <c r="G40" s="9"/>
      <c r="H40" s="9"/>
      <c r="I40" s="9"/>
      <c r="J40" s="9"/>
      <c r="K40" s="9"/>
      <c r="L40" s="9"/>
      <c r="M40" s="9"/>
      <c r="N40" s="9"/>
      <c r="O40" s="9"/>
      <c r="P40" s="9"/>
      <c r="Q40" s="9"/>
    </row>
    <row r="41" spans="1:17" ht="15.25" customHeight="1" x14ac:dyDescent="0.2">
      <c r="A41" s="9"/>
      <c r="B41" s="83" t="s">
        <v>50</v>
      </c>
      <c r="C41" s="37">
        <f>C40-1</f>
        <v>34</v>
      </c>
      <c r="D41" s="9"/>
      <c r="E41" s="9"/>
      <c r="F41" s="9"/>
      <c r="G41" s="9"/>
      <c r="H41" s="9"/>
      <c r="I41" s="9"/>
      <c r="J41" s="9"/>
      <c r="K41" s="9"/>
      <c r="L41" s="9"/>
      <c r="M41" s="9"/>
      <c r="N41" s="9"/>
      <c r="O41" s="9"/>
      <c r="P41" s="9"/>
      <c r="Q41" s="9"/>
    </row>
    <row r="42" spans="1:17" ht="15.25" customHeight="1" x14ac:dyDescent="0.2">
      <c r="A42" s="90"/>
      <c r="B42" s="91">
        <v>14.99</v>
      </c>
      <c r="C42" s="91">
        <v>14.99</v>
      </c>
      <c r="D42" s="91">
        <v>14.99</v>
      </c>
      <c r="E42" s="91">
        <v>14.99</v>
      </c>
      <c r="F42" s="91">
        <v>12.593381000000001</v>
      </c>
      <c r="G42" s="91">
        <v>0</v>
      </c>
      <c r="H42" s="9"/>
      <c r="I42" s="9"/>
      <c r="J42" s="9"/>
      <c r="K42" s="9"/>
      <c r="L42" s="9"/>
      <c r="M42" s="9"/>
      <c r="N42" s="9"/>
      <c r="O42" s="9"/>
      <c r="P42" s="9"/>
      <c r="Q42" s="9"/>
    </row>
    <row r="43" spans="1:17" ht="15.25" customHeight="1" x14ac:dyDescent="0.2">
      <c r="A43" s="90">
        <v>43888</v>
      </c>
      <c r="B43" s="91">
        <v>14.51</v>
      </c>
      <c r="C43" s="91">
        <v>14.51</v>
      </c>
      <c r="D43" s="91">
        <v>14.51</v>
      </c>
      <c r="E43" s="91">
        <v>14.51</v>
      </c>
      <c r="F43" s="91">
        <v>12.190125</v>
      </c>
      <c r="G43" s="91">
        <v>0</v>
      </c>
      <c r="H43" s="9"/>
      <c r="I43" s="9"/>
      <c r="J43" s="9"/>
      <c r="K43" s="9"/>
      <c r="L43" s="9"/>
      <c r="M43" s="9"/>
      <c r="N43" s="9"/>
      <c r="O43" s="9"/>
      <c r="P43" s="9"/>
      <c r="Q43" s="9"/>
    </row>
    <row r="44" spans="1:17" ht="15.25" customHeight="1" x14ac:dyDescent="0.2">
      <c r="A44" s="90">
        <v>43889</v>
      </c>
      <c r="B44" s="91">
        <v>14.34</v>
      </c>
      <c r="C44" s="91">
        <v>14.34</v>
      </c>
      <c r="D44" s="91">
        <v>14.34</v>
      </c>
      <c r="E44" s="91">
        <v>14.34</v>
      </c>
      <c r="F44" s="91">
        <v>12.047304</v>
      </c>
      <c r="G44" s="91">
        <v>0</v>
      </c>
      <c r="H44" s="9"/>
      <c r="I44" s="9"/>
      <c r="J44" s="9"/>
      <c r="K44" s="9"/>
      <c r="L44" s="9"/>
      <c r="M44" s="9"/>
      <c r="N44" s="9"/>
      <c r="O44" s="9"/>
      <c r="P44" s="9"/>
      <c r="Q44" s="9"/>
    </row>
    <row r="45" spans="1:17" ht="15.25" customHeight="1" x14ac:dyDescent="0.2">
      <c r="A45" s="90">
        <v>43892</v>
      </c>
      <c r="B45" s="91">
        <v>14.73</v>
      </c>
      <c r="C45" s="91">
        <v>14.73</v>
      </c>
      <c r="D45" s="91">
        <v>14.73</v>
      </c>
      <c r="E45" s="91">
        <v>14.73</v>
      </c>
      <c r="F45" s="91">
        <v>12.374949000000001</v>
      </c>
      <c r="G45" s="91">
        <v>0</v>
      </c>
      <c r="H45" s="9"/>
      <c r="I45" s="9"/>
      <c r="J45" s="9"/>
      <c r="K45" s="9"/>
      <c r="L45" s="9"/>
      <c r="M45" s="9"/>
      <c r="N45" s="9"/>
      <c r="O45" s="9"/>
      <c r="P45" s="9"/>
      <c r="Q45" s="9"/>
    </row>
    <row r="46" spans="1:17" ht="15.25" customHeight="1" x14ac:dyDescent="0.2">
      <c r="A46" s="90">
        <v>43893</v>
      </c>
      <c r="B46" s="91">
        <v>14.2</v>
      </c>
      <c r="C46" s="91">
        <v>14.2</v>
      </c>
      <c r="D46" s="91">
        <v>14.2</v>
      </c>
      <c r="E46" s="91">
        <v>14.2</v>
      </c>
      <c r="F46" s="91">
        <v>11.929688000000001</v>
      </c>
      <c r="G46" s="91">
        <v>0</v>
      </c>
      <c r="H46" s="9"/>
      <c r="I46" s="9"/>
      <c r="J46" s="9"/>
      <c r="K46" s="9"/>
      <c r="L46" s="9"/>
      <c r="M46" s="9"/>
      <c r="N46" s="9"/>
      <c r="O46" s="9"/>
      <c r="P46" s="9"/>
      <c r="Q46" s="9"/>
    </row>
    <row r="47" spans="1:17" ht="15.25" customHeight="1" x14ac:dyDescent="0.2">
      <c r="A47" s="90">
        <v>43894</v>
      </c>
      <c r="B47" s="91">
        <v>14.58</v>
      </c>
      <c r="C47" s="91">
        <v>14.58</v>
      </c>
      <c r="D47" s="91">
        <v>14.58</v>
      </c>
      <c r="E47" s="91">
        <v>14.58</v>
      </c>
      <c r="F47" s="91">
        <v>12.248932999999999</v>
      </c>
      <c r="G47" s="91">
        <v>0</v>
      </c>
      <c r="H47" s="9"/>
      <c r="I47" s="9"/>
      <c r="J47" s="9"/>
      <c r="K47" s="9"/>
      <c r="L47" s="9"/>
      <c r="M47" s="9"/>
      <c r="N47" s="9"/>
      <c r="O47" s="9"/>
      <c r="P47" s="9"/>
      <c r="Q47" s="9"/>
    </row>
    <row r="48" spans="1:17" ht="15.25" customHeight="1" x14ac:dyDescent="0.2">
      <c r="A48" s="90">
        <v>43895</v>
      </c>
      <c r="B48" s="91">
        <v>13.84</v>
      </c>
      <c r="C48" s="91">
        <v>13.84</v>
      </c>
      <c r="D48" s="91">
        <v>13.84</v>
      </c>
      <c r="E48" s="91">
        <v>13.84</v>
      </c>
      <c r="F48" s="91">
        <v>11.627245</v>
      </c>
      <c r="G48" s="91">
        <v>0</v>
      </c>
      <c r="H48" s="9"/>
      <c r="I48" s="9"/>
      <c r="J48" s="9"/>
      <c r="K48" s="83" t="s">
        <v>120</v>
      </c>
      <c r="L48" s="37">
        <v>35</v>
      </c>
      <c r="M48" s="9"/>
      <c r="N48" s="9"/>
      <c r="O48" s="9"/>
      <c r="P48" s="9"/>
      <c r="Q48" s="9"/>
    </row>
    <row r="49" spans="1:17" ht="15.25" customHeight="1" x14ac:dyDescent="0.2">
      <c r="A49" s="90">
        <v>43896</v>
      </c>
      <c r="B49" s="91">
        <v>13.46</v>
      </c>
      <c r="C49" s="91">
        <v>13.46</v>
      </c>
      <c r="D49" s="91">
        <v>13.46</v>
      </c>
      <c r="E49" s="91">
        <v>13.46</v>
      </c>
      <c r="F49" s="91">
        <v>11.308</v>
      </c>
      <c r="G49" s="91">
        <v>0</v>
      </c>
      <c r="H49" s="9"/>
      <c r="I49" s="9"/>
      <c r="J49" s="9"/>
      <c r="K49" s="83" t="s">
        <v>50</v>
      </c>
      <c r="L49" s="37">
        <f>L48-1</f>
        <v>34</v>
      </c>
      <c r="M49" s="9"/>
      <c r="N49" s="9"/>
      <c r="O49" s="9"/>
      <c r="P49" s="9"/>
      <c r="Q49" s="9"/>
    </row>
    <row r="50" spans="1:17" ht="15.25" customHeight="1" x14ac:dyDescent="0.2">
      <c r="A50" s="90">
        <v>43899</v>
      </c>
      <c r="B50" s="91">
        <v>12.09</v>
      </c>
      <c r="C50" s="91">
        <v>12.09</v>
      </c>
      <c r="D50" s="91">
        <v>12.09</v>
      </c>
      <c r="E50" s="91">
        <v>12.09</v>
      </c>
      <c r="F50" s="91">
        <v>10.157037000000001</v>
      </c>
      <c r="G50" s="91">
        <v>0</v>
      </c>
      <c r="H50" s="9"/>
      <c r="I50" s="9"/>
      <c r="J50" s="9"/>
      <c r="K50" s="9"/>
      <c r="L50" s="9"/>
      <c r="M50" s="9"/>
      <c r="N50" s="9"/>
      <c r="O50" s="9"/>
      <c r="P50" s="9"/>
      <c r="Q50" s="9"/>
    </row>
    <row r="51" spans="1:17" ht="15.25" customHeight="1" x14ac:dyDescent="0.2">
      <c r="A51" s="90">
        <v>43900</v>
      </c>
      <c r="B51" s="91">
        <v>12.68</v>
      </c>
      <c r="C51" s="91">
        <v>12.68</v>
      </c>
      <c r="D51" s="91">
        <v>12.68</v>
      </c>
      <c r="E51" s="91">
        <v>12.68</v>
      </c>
      <c r="F51" s="91">
        <v>10.652706999999999</v>
      </c>
      <c r="G51" s="91">
        <v>0</v>
      </c>
      <c r="H51" s="9"/>
      <c r="I51" s="9"/>
      <c r="J51" s="9"/>
      <c r="K51" s="9"/>
      <c r="L51" s="9"/>
      <c r="M51" s="9"/>
      <c r="N51" s="9"/>
      <c r="O51" s="9"/>
      <c r="P51" s="9"/>
      <c r="Q51" s="9"/>
    </row>
    <row r="52" spans="1:17" ht="15.25" customHeight="1" x14ac:dyDescent="0.2">
      <c r="A52" s="90">
        <v>43901</v>
      </c>
      <c r="B52" s="91">
        <v>11.82</v>
      </c>
      <c r="C52" s="91">
        <v>11.82</v>
      </c>
      <c r="D52" s="91">
        <v>11.82</v>
      </c>
      <c r="E52" s="91">
        <v>11.82</v>
      </c>
      <c r="F52" s="91">
        <v>9.9302050000000008</v>
      </c>
      <c r="G52" s="91">
        <v>0</v>
      </c>
      <c r="H52" s="9"/>
      <c r="I52" s="9"/>
      <c r="J52" s="9"/>
      <c r="K52" s="9"/>
      <c r="L52" s="9"/>
      <c r="M52" s="9"/>
      <c r="N52" s="9"/>
      <c r="O52" s="9"/>
      <c r="P52" s="9"/>
      <c r="Q52" s="9"/>
    </row>
    <row r="53" spans="1:17" ht="15.25" customHeight="1" x14ac:dyDescent="0.2">
      <c r="A53" s="90">
        <v>43902</v>
      </c>
      <c r="B53" s="91">
        <v>10.38</v>
      </c>
      <c r="C53" s="91">
        <v>10.38</v>
      </c>
      <c r="D53" s="91">
        <v>10.38</v>
      </c>
      <c r="E53" s="91">
        <v>10.38</v>
      </c>
      <c r="F53" s="91">
        <v>8.7204329999999999</v>
      </c>
      <c r="G53" s="91">
        <v>0</v>
      </c>
      <c r="H53" s="9"/>
      <c r="I53" s="9"/>
      <c r="J53" s="9"/>
      <c r="K53" s="9"/>
      <c r="L53" s="9"/>
      <c r="M53" s="9"/>
      <c r="N53" s="9"/>
      <c r="O53" s="9"/>
      <c r="P53" s="9"/>
      <c r="Q53" s="9"/>
    </row>
    <row r="54" spans="1:17" ht="15.25" customHeight="1" x14ac:dyDescent="0.2">
      <c r="A54" s="90">
        <v>43903</v>
      </c>
      <c r="B54" s="91">
        <v>11.33</v>
      </c>
      <c r="C54" s="91">
        <v>11.33</v>
      </c>
      <c r="D54" s="91">
        <v>11.33</v>
      </c>
      <c r="E54" s="91">
        <v>11.33</v>
      </c>
      <c r="F54" s="91">
        <v>9.5185460000000006</v>
      </c>
      <c r="G54" s="91">
        <v>0</v>
      </c>
      <c r="H54" s="9"/>
      <c r="I54" s="9"/>
      <c r="J54" s="9"/>
      <c r="K54" s="9"/>
      <c r="L54" s="9"/>
      <c r="M54" s="9"/>
      <c r="N54" s="9"/>
      <c r="O54" s="9"/>
      <c r="P54" s="9"/>
      <c r="Q54" s="9"/>
    </row>
    <row r="55" spans="1:17" ht="15.25" customHeight="1" x14ac:dyDescent="0.2">
      <c r="A55" s="90">
        <v>43906</v>
      </c>
      <c r="B55" s="91">
        <v>9.93</v>
      </c>
      <c r="C55" s="91">
        <v>9.93</v>
      </c>
      <c r="D55" s="91">
        <v>9.93</v>
      </c>
      <c r="E55" s="91">
        <v>9.93</v>
      </c>
      <c r="F55" s="91">
        <v>8.3423809999999996</v>
      </c>
      <c r="G55" s="91">
        <v>0</v>
      </c>
      <c r="H55" s="9"/>
      <c r="I55" s="9"/>
      <c r="J55" s="9"/>
      <c r="K55" s="9"/>
      <c r="L55" s="9"/>
      <c r="M55" s="9"/>
      <c r="N55" s="9"/>
      <c r="O55" s="9"/>
      <c r="P55" s="9"/>
      <c r="Q55" s="9"/>
    </row>
    <row r="56" spans="1:17" ht="15.25" customHeight="1" x14ac:dyDescent="0.2">
      <c r="A56" s="90">
        <v>43907</v>
      </c>
      <c r="B56" s="91">
        <v>10.39</v>
      </c>
      <c r="C56" s="91">
        <v>10.39</v>
      </c>
      <c r="D56" s="91">
        <v>10.39</v>
      </c>
      <c r="E56" s="91">
        <v>10.39</v>
      </c>
      <c r="F56" s="91">
        <v>8.7288350000000001</v>
      </c>
      <c r="G56" s="91">
        <v>0</v>
      </c>
      <c r="H56" s="9"/>
      <c r="I56" s="9"/>
      <c r="J56" s="9"/>
      <c r="K56" s="9"/>
      <c r="L56" s="9"/>
      <c r="M56" s="9"/>
      <c r="N56" s="9"/>
      <c r="O56" s="9"/>
      <c r="P56" s="9"/>
      <c r="Q56" s="9"/>
    </row>
    <row r="57" spans="1:17" ht="15.25" customHeight="1" x14ac:dyDescent="0.2">
      <c r="A57" s="90">
        <v>43908</v>
      </c>
      <c r="B57" s="91">
        <v>9.42</v>
      </c>
      <c r="C57" s="91">
        <v>9.42</v>
      </c>
      <c r="D57" s="91">
        <v>9.42</v>
      </c>
      <c r="E57" s="91">
        <v>9.42</v>
      </c>
      <c r="F57" s="91">
        <v>7.9139200000000001</v>
      </c>
      <c r="G57" s="91">
        <v>0</v>
      </c>
      <c r="H57" s="9"/>
      <c r="I57" s="9"/>
      <c r="J57" s="9"/>
      <c r="K57" s="9"/>
      <c r="L57" s="9"/>
      <c r="M57" s="9"/>
      <c r="N57" s="9"/>
      <c r="O57" s="9"/>
      <c r="P57" s="9"/>
      <c r="Q57" s="9"/>
    </row>
    <row r="58" spans="1:17" ht="15.25" customHeight="1" x14ac:dyDescent="0.2">
      <c r="A58" s="90">
        <v>43909</v>
      </c>
      <c r="B58" s="91">
        <v>9.77</v>
      </c>
      <c r="C58" s="91">
        <v>9.77</v>
      </c>
      <c r="D58" s="91">
        <v>9.77</v>
      </c>
      <c r="E58" s="91">
        <v>9.77</v>
      </c>
      <c r="F58" s="91">
        <v>8.2079609999999992</v>
      </c>
      <c r="G58" s="91">
        <v>0</v>
      </c>
      <c r="H58" s="9"/>
      <c r="I58" s="9"/>
      <c r="J58" s="9"/>
      <c r="K58" s="9"/>
      <c r="L58" s="9"/>
      <c r="M58" s="9"/>
      <c r="N58" s="9"/>
      <c r="O58" s="9"/>
      <c r="P58" s="9"/>
      <c r="Q58" s="9"/>
    </row>
    <row r="59" spans="1:17" ht="15.25" customHeight="1" x14ac:dyDescent="0.2">
      <c r="A59" s="90">
        <v>43910</v>
      </c>
      <c r="B59" s="91">
        <v>9.42</v>
      </c>
      <c r="C59" s="91">
        <v>9.42</v>
      </c>
      <c r="D59" s="91">
        <v>9.42</v>
      </c>
      <c r="E59" s="91">
        <v>9.42</v>
      </c>
      <c r="F59" s="91">
        <v>7.9139200000000001</v>
      </c>
      <c r="G59" s="91">
        <v>0</v>
      </c>
      <c r="H59" s="9"/>
      <c r="I59" s="9"/>
      <c r="J59" s="9"/>
      <c r="K59" s="9"/>
      <c r="L59" s="9"/>
      <c r="M59" s="9"/>
      <c r="N59" s="9"/>
      <c r="O59" s="9"/>
      <c r="P59" s="9"/>
      <c r="Q59" s="9"/>
    </row>
    <row r="60" spans="1:17" ht="15.25" customHeight="1" x14ac:dyDescent="0.2">
      <c r="A60" s="90">
        <v>43913</v>
      </c>
      <c r="B60" s="91">
        <v>9.1999999999999993</v>
      </c>
      <c r="C60" s="91">
        <v>9.1999999999999993</v>
      </c>
      <c r="D60" s="91">
        <v>9.1999999999999993</v>
      </c>
      <c r="E60" s="91">
        <v>9.1999999999999993</v>
      </c>
      <c r="F60" s="91">
        <v>7.7290929999999998</v>
      </c>
      <c r="G60" s="91">
        <v>0</v>
      </c>
      <c r="H60" s="9"/>
      <c r="I60" s="9"/>
      <c r="J60" s="9"/>
      <c r="K60" s="9"/>
      <c r="L60" s="9"/>
      <c r="M60" s="9"/>
      <c r="N60" s="9"/>
      <c r="O60" s="9"/>
      <c r="P60" s="9"/>
      <c r="Q60" s="9"/>
    </row>
    <row r="61" spans="1:17" ht="15.25" customHeight="1" x14ac:dyDescent="0.2">
      <c r="A61" s="90">
        <v>43914</v>
      </c>
      <c r="B61" s="91">
        <v>10.119999999999999</v>
      </c>
      <c r="C61" s="91">
        <v>10.119999999999999</v>
      </c>
      <c r="D61" s="91">
        <v>10.119999999999999</v>
      </c>
      <c r="E61" s="91">
        <v>10.119999999999999</v>
      </c>
      <c r="F61" s="91">
        <v>8.5020030000000002</v>
      </c>
      <c r="G61" s="91">
        <v>0</v>
      </c>
      <c r="H61" s="9"/>
      <c r="I61" s="9"/>
      <c r="J61" s="9"/>
      <c r="K61" s="9"/>
      <c r="L61" s="9"/>
      <c r="M61" s="9"/>
      <c r="N61" s="9"/>
      <c r="O61" s="9"/>
      <c r="P61" s="9"/>
      <c r="Q61" s="9"/>
    </row>
    <row r="62" spans="1:17" ht="15.25" customHeight="1" x14ac:dyDescent="0.2">
      <c r="A62" s="90">
        <v>43915</v>
      </c>
      <c r="B62" s="91">
        <v>10.59</v>
      </c>
      <c r="C62" s="91">
        <v>10.59</v>
      </c>
      <c r="D62" s="91">
        <v>10.59</v>
      </c>
      <c r="E62" s="91">
        <v>10.59</v>
      </c>
      <c r="F62" s="91">
        <v>8.8968589999999992</v>
      </c>
      <c r="G62" s="91">
        <v>0</v>
      </c>
      <c r="H62" s="9"/>
      <c r="I62" s="9"/>
      <c r="J62" s="9"/>
      <c r="K62" s="9"/>
      <c r="L62" s="9"/>
      <c r="M62" s="9"/>
      <c r="N62" s="9"/>
      <c r="O62" s="9"/>
      <c r="P62" s="9"/>
      <c r="Q62" s="9"/>
    </row>
    <row r="63" spans="1:17" ht="15.25" customHeight="1" x14ac:dyDescent="0.2">
      <c r="A63" s="90">
        <v>43916</v>
      </c>
      <c r="B63" s="91">
        <v>11.13</v>
      </c>
      <c r="C63" s="91">
        <v>11.13</v>
      </c>
      <c r="D63" s="91">
        <v>11.13</v>
      </c>
      <c r="E63" s="91">
        <v>11.13</v>
      </c>
      <c r="F63" s="91">
        <v>9.3505230000000008</v>
      </c>
      <c r="G63" s="91">
        <v>0</v>
      </c>
      <c r="H63" s="9"/>
      <c r="I63" s="9"/>
      <c r="J63" s="9"/>
      <c r="K63" s="9"/>
      <c r="L63" s="9"/>
      <c r="M63" s="9"/>
      <c r="N63" s="9"/>
      <c r="O63" s="9"/>
      <c r="P63" s="9"/>
      <c r="Q63" s="9"/>
    </row>
    <row r="64" spans="1:17" ht="15.25" customHeight="1" x14ac:dyDescent="0.2">
      <c r="A64" s="90">
        <v>43917</v>
      </c>
      <c r="B64" s="91">
        <v>10.56</v>
      </c>
      <c r="C64" s="91">
        <v>10.56</v>
      </c>
      <c r="D64" s="91">
        <v>10.56</v>
      </c>
      <c r="E64" s="91">
        <v>10.56</v>
      </c>
      <c r="F64" s="91">
        <v>8.8716550000000005</v>
      </c>
      <c r="G64" s="91">
        <v>0</v>
      </c>
      <c r="H64" s="9"/>
      <c r="I64" s="9"/>
      <c r="J64" s="9"/>
      <c r="K64" s="9"/>
      <c r="L64" s="9"/>
      <c r="M64" s="9"/>
      <c r="N64" s="9"/>
      <c r="O64" s="9"/>
      <c r="P64" s="9"/>
      <c r="Q64" s="9"/>
    </row>
    <row r="65" spans="1:17" ht="15.25" customHeight="1" x14ac:dyDescent="0.2">
      <c r="A65" s="90">
        <v>43920</v>
      </c>
      <c r="B65" s="91">
        <v>10.77</v>
      </c>
      <c r="C65" s="91">
        <v>10.77</v>
      </c>
      <c r="D65" s="91">
        <v>10.77</v>
      </c>
      <c r="E65" s="91">
        <v>10.77</v>
      </c>
      <c r="F65" s="91">
        <v>9.0480789999999995</v>
      </c>
      <c r="G65" s="91">
        <v>0</v>
      </c>
      <c r="H65" s="9"/>
      <c r="I65" s="9"/>
      <c r="J65" s="9"/>
      <c r="K65" s="9"/>
      <c r="L65" s="9"/>
      <c r="M65" s="9"/>
      <c r="N65" s="9"/>
      <c r="O65" s="9"/>
      <c r="P65" s="9"/>
      <c r="Q65" s="9"/>
    </row>
    <row r="66" spans="1:17" ht="15.25" customHeight="1" x14ac:dyDescent="0.2">
      <c r="A66" s="90">
        <v>43921</v>
      </c>
      <c r="B66" s="91">
        <v>10.67</v>
      </c>
      <c r="C66" s="91">
        <v>10.67</v>
      </c>
      <c r="D66" s="91">
        <v>10.67</v>
      </c>
      <c r="E66" s="91">
        <v>10.67</v>
      </c>
      <c r="F66" s="91">
        <v>8.9640679999999993</v>
      </c>
      <c r="G66" s="91">
        <v>0</v>
      </c>
      <c r="H66" s="9"/>
      <c r="I66" s="9"/>
      <c r="J66" s="9"/>
      <c r="K66" s="9"/>
      <c r="L66" s="9"/>
      <c r="M66" s="9"/>
      <c r="N66" s="9"/>
      <c r="O66" s="9"/>
      <c r="P66" s="9"/>
      <c r="Q66" s="9"/>
    </row>
    <row r="67" spans="1:17" ht="15.25" customHeight="1" x14ac:dyDescent="0.2">
      <c r="A67" s="90">
        <v>43922</v>
      </c>
      <c r="B67" s="91">
        <v>10.029999999999999</v>
      </c>
      <c r="C67" s="91">
        <v>10.029999999999999</v>
      </c>
      <c r="D67" s="91">
        <v>10.029999999999999</v>
      </c>
      <c r="E67" s="91">
        <v>10.029999999999999</v>
      </c>
      <c r="F67" s="91">
        <v>8.4263929999999991</v>
      </c>
      <c r="G67" s="91">
        <v>0</v>
      </c>
      <c r="H67" s="9"/>
      <c r="I67" s="9"/>
      <c r="J67" s="9"/>
      <c r="K67" s="9"/>
      <c r="L67" s="9"/>
      <c r="M67" s="9"/>
      <c r="N67" s="9"/>
      <c r="O67" s="9"/>
      <c r="P67" s="9"/>
      <c r="Q67" s="9"/>
    </row>
    <row r="68" spans="1:17" ht="15.25" customHeight="1" x14ac:dyDescent="0.2">
      <c r="A68" s="90">
        <v>43923</v>
      </c>
      <c r="B68" s="91">
        <v>10.08</v>
      </c>
      <c r="C68" s="91">
        <v>10.08</v>
      </c>
      <c r="D68" s="91">
        <v>10.08</v>
      </c>
      <c r="E68" s="91">
        <v>10.08</v>
      </c>
      <c r="F68" s="91">
        <v>8.4683980000000005</v>
      </c>
      <c r="G68" s="91">
        <v>0</v>
      </c>
      <c r="H68" s="9"/>
      <c r="I68" s="9"/>
      <c r="J68" s="9"/>
      <c r="K68" s="9"/>
      <c r="L68" s="9"/>
      <c r="M68" s="9"/>
      <c r="N68" s="9"/>
      <c r="O68" s="9"/>
      <c r="P68" s="9"/>
      <c r="Q68" s="9"/>
    </row>
    <row r="69" spans="1:17" ht="15.25" customHeight="1" x14ac:dyDescent="0.2">
      <c r="A69" s="90">
        <v>43924</v>
      </c>
      <c r="B69" s="91">
        <v>9.77</v>
      </c>
      <c r="C69" s="91">
        <v>9.77</v>
      </c>
      <c r="D69" s="91">
        <v>9.77</v>
      </c>
      <c r="E69" s="91">
        <v>9.77</v>
      </c>
      <c r="F69" s="91">
        <v>8.2079609999999992</v>
      </c>
      <c r="G69" s="91">
        <v>0</v>
      </c>
      <c r="H69" s="9"/>
      <c r="I69" s="9"/>
      <c r="J69" s="9"/>
      <c r="K69" s="9"/>
      <c r="L69" s="9"/>
      <c r="M69" s="9"/>
      <c r="N69" s="9"/>
      <c r="O69" s="9"/>
      <c r="P69" s="9"/>
      <c r="Q69" s="9"/>
    </row>
    <row r="70" spans="1:17" ht="15.25" customHeight="1" x14ac:dyDescent="0.2">
      <c r="A70" s="90">
        <v>43927</v>
      </c>
      <c r="B70" s="91">
        <v>10.54</v>
      </c>
      <c r="C70" s="91">
        <v>10.54</v>
      </c>
      <c r="D70" s="91">
        <v>10.54</v>
      </c>
      <c r="E70" s="91">
        <v>10.54</v>
      </c>
      <c r="F70" s="91">
        <v>8.8548530000000003</v>
      </c>
      <c r="G70" s="91">
        <v>0</v>
      </c>
      <c r="H70" s="9"/>
      <c r="I70" s="9"/>
      <c r="J70" s="9"/>
      <c r="K70" s="9"/>
      <c r="L70" s="9"/>
      <c r="M70" s="9"/>
      <c r="N70" s="9"/>
      <c r="O70" s="9"/>
      <c r="P70" s="9"/>
      <c r="Q70" s="9"/>
    </row>
    <row r="71" spans="1:17" ht="15.25" customHeight="1" x14ac:dyDescent="0.2">
      <c r="A71" s="90">
        <v>43928</v>
      </c>
      <c r="B71" s="91">
        <v>10.64</v>
      </c>
      <c r="C71" s="91">
        <v>10.64</v>
      </c>
      <c r="D71" s="91">
        <v>10.64</v>
      </c>
      <c r="E71" s="91">
        <v>10.64</v>
      </c>
      <c r="F71" s="91">
        <v>8.9388660000000009</v>
      </c>
      <c r="G71" s="91">
        <v>0</v>
      </c>
      <c r="H71" s="9"/>
      <c r="I71" s="9"/>
      <c r="J71" s="9"/>
      <c r="K71" s="9"/>
      <c r="L71" s="9"/>
      <c r="M71" s="9"/>
      <c r="N71" s="9"/>
      <c r="O71" s="9"/>
      <c r="P71" s="9"/>
      <c r="Q71" s="9"/>
    </row>
    <row r="72" spans="1:17" ht="15.25" customHeight="1" x14ac:dyDescent="0.2">
      <c r="A72" s="90">
        <v>43929</v>
      </c>
      <c r="B72" s="91">
        <v>11.16</v>
      </c>
      <c r="C72" s="91">
        <v>11.16</v>
      </c>
      <c r="D72" s="91">
        <v>11.16</v>
      </c>
      <c r="E72" s="91">
        <v>11.16</v>
      </c>
      <c r="F72" s="91">
        <v>9.3757260000000002</v>
      </c>
      <c r="G72" s="91">
        <v>0</v>
      </c>
      <c r="H72" s="9"/>
      <c r="I72" s="9"/>
      <c r="J72" s="9"/>
      <c r="K72" s="9"/>
      <c r="L72" s="9"/>
      <c r="M72" s="9"/>
      <c r="N72" s="9"/>
      <c r="O72" s="9"/>
      <c r="P72" s="9"/>
      <c r="Q72" s="9"/>
    </row>
    <row r="73" spans="1:17" ht="15.25" customHeight="1" x14ac:dyDescent="0.2">
      <c r="A73" s="90">
        <v>43930</v>
      </c>
      <c r="B73" s="91">
        <v>11.6</v>
      </c>
      <c r="C73" s="91">
        <v>11.6</v>
      </c>
      <c r="D73" s="91">
        <v>11.6</v>
      </c>
      <c r="E73" s="91">
        <v>11.6</v>
      </c>
      <c r="F73" s="91">
        <v>9.7453789999999998</v>
      </c>
      <c r="G73" s="91">
        <v>0</v>
      </c>
      <c r="H73" s="9"/>
      <c r="I73" s="9"/>
      <c r="J73" s="9"/>
      <c r="K73" s="9"/>
      <c r="L73" s="9"/>
      <c r="M73" s="9"/>
      <c r="N73" s="9"/>
      <c r="O73" s="9"/>
      <c r="P73" s="9"/>
      <c r="Q73" s="9"/>
    </row>
    <row r="74" spans="1:17" ht="15.25" customHeight="1" x14ac:dyDescent="0.2">
      <c r="A74" s="90">
        <v>43934</v>
      </c>
      <c r="B74" s="91">
        <v>11.35</v>
      </c>
      <c r="C74" s="91">
        <v>11.35</v>
      </c>
      <c r="D74" s="91">
        <v>11.35</v>
      </c>
      <c r="E74" s="91">
        <v>11.35</v>
      </c>
      <c r="F74" s="91">
        <v>9.5353499999999993</v>
      </c>
      <c r="G74" s="91">
        <v>0</v>
      </c>
      <c r="H74" s="9"/>
      <c r="I74" s="9"/>
      <c r="J74" s="9"/>
      <c r="K74" s="9"/>
      <c r="L74" s="9"/>
      <c r="M74" s="9"/>
      <c r="N74" s="9"/>
      <c r="O74" s="9"/>
      <c r="P74" s="9"/>
      <c r="Q74" s="9"/>
    </row>
    <row r="75" spans="1:17" ht="15.25" customHeight="1" x14ac:dyDescent="0.2">
      <c r="A75" s="90">
        <v>43935</v>
      </c>
      <c r="B75" s="91">
        <v>11.49</v>
      </c>
      <c r="C75" s="91">
        <v>11.49</v>
      </c>
      <c r="D75" s="91">
        <v>11.49</v>
      </c>
      <c r="E75" s="91">
        <v>11.49</v>
      </c>
      <c r="F75" s="91">
        <v>9.652965</v>
      </c>
      <c r="G75" s="91">
        <v>0</v>
      </c>
      <c r="H75" s="9"/>
      <c r="I75" s="9"/>
      <c r="J75" s="9"/>
      <c r="K75" s="9"/>
      <c r="L75" s="9"/>
      <c r="M75" s="9"/>
      <c r="N75" s="9"/>
      <c r="O75" s="9"/>
      <c r="P75" s="9"/>
      <c r="Q75" s="9"/>
    </row>
    <row r="76" spans="1:17" ht="15.25" customHeight="1" x14ac:dyDescent="0.2">
      <c r="A76" s="90">
        <v>43936</v>
      </c>
      <c r="B76" s="91">
        <v>11.07</v>
      </c>
      <c r="C76" s="91">
        <v>11.07</v>
      </c>
      <c r="D76" s="91">
        <v>11.07</v>
      </c>
      <c r="E76" s="91">
        <v>11.07</v>
      </c>
      <c r="F76" s="91">
        <v>9.3001159999999992</v>
      </c>
      <c r="G76" s="91">
        <v>0</v>
      </c>
      <c r="H76" s="9"/>
      <c r="I76" s="9"/>
      <c r="J76" s="9"/>
      <c r="K76" s="9"/>
      <c r="L76" s="9"/>
      <c r="M76" s="9"/>
      <c r="N76" s="9"/>
      <c r="O76" s="9"/>
      <c r="P76" s="9"/>
      <c r="Q76" s="9"/>
    </row>
    <row r="77" spans="1:17" ht="15.25" customHeight="1" x14ac:dyDescent="0.2">
      <c r="A77" s="90">
        <v>43937</v>
      </c>
      <c r="B77" s="91">
        <v>10.95</v>
      </c>
      <c r="C77" s="91">
        <v>10.95</v>
      </c>
      <c r="D77" s="91">
        <v>10.95</v>
      </c>
      <c r="E77" s="91">
        <v>10.95</v>
      </c>
      <c r="F77" s="91">
        <v>9.1993019999999994</v>
      </c>
      <c r="G77" s="91">
        <v>0</v>
      </c>
      <c r="H77" s="9"/>
      <c r="I77" s="9"/>
      <c r="J77" s="9"/>
      <c r="K77" s="9"/>
      <c r="L77" s="9"/>
      <c r="M77" s="9"/>
      <c r="N77" s="9"/>
      <c r="O77" s="9"/>
      <c r="P77" s="9"/>
      <c r="Q77" s="9"/>
    </row>
    <row r="78" spans="1:17" ht="15.25" customHeight="1" x14ac:dyDescent="0.2">
      <c r="A78" s="90">
        <v>43938</v>
      </c>
      <c r="B78" s="91">
        <v>11.41</v>
      </c>
      <c r="C78" s="91">
        <v>11.41</v>
      </c>
      <c r="D78" s="91">
        <v>11.41</v>
      </c>
      <c r="E78" s="91">
        <v>11.41</v>
      </c>
      <c r="F78" s="91">
        <v>9.5857559999999999</v>
      </c>
      <c r="G78" s="91">
        <v>0</v>
      </c>
      <c r="H78" s="9"/>
      <c r="I78" s="9"/>
      <c r="J78" s="9"/>
      <c r="K78" s="9"/>
      <c r="L78" s="9"/>
      <c r="M78" s="9"/>
      <c r="N78" s="9"/>
      <c r="O78" s="9"/>
      <c r="P78" s="9"/>
      <c r="Q78" s="9"/>
    </row>
    <row r="79" spans="1:17" ht="15.25" customHeight="1" x14ac:dyDescent="0.2">
      <c r="A79" s="90">
        <v>43941</v>
      </c>
      <c r="B79" s="91">
        <v>11.14</v>
      </c>
      <c r="C79" s="91">
        <v>11.14</v>
      </c>
      <c r="D79" s="91">
        <v>11.14</v>
      </c>
      <c r="E79" s="91">
        <v>11.14</v>
      </c>
      <c r="F79" s="91">
        <v>9.358924</v>
      </c>
      <c r="G79" s="91">
        <v>0</v>
      </c>
      <c r="H79" s="9"/>
      <c r="I79" s="9"/>
      <c r="J79" s="9"/>
      <c r="K79" s="9"/>
      <c r="L79" s="9"/>
      <c r="M79" s="9"/>
      <c r="N79" s="9"/>
      <c r="O79" s="9"/>
      <c r="P79" s="9"/>
      <c r="Q79" s="9"/>
    </row>
    <row r="80" spans="1:17" ht="15.25" customHeight="1" x14ac:dyDescent="0.2">
      <c r="A80" s="90">
        <v>43942</v>
      </c>
      <c r="B80" s="91">
        <v>10.9</v>
      </c>
      <c r="C80" s="91">
        <v>10.9</v>
      </c>
      <c r="D80" s="91">
        <v>10.9</v>
      </c>
      <c r="E80" s="91">
        <v>10.9</v>
      </c>
      <c r="F80" s="91">
        <v>9.1572949999999995</v>
      </c>
      <c r="G80" s="91">
        <v>0</v>
      </c>
      <c r="H80" s="9"/>
      <c r="I80" s="9"/>
      <c r="J80" s="9"/>
      <c r="K80" s="9"/>
      <c r="L80" s="9"/>
      <c r="M80" s="9"/>
      <c r="N80" s="9"/>
      <c r="O80" s="9"/>
      <c r="P80" s="9"/>
      <c r="Q80" s="9"/>
    </row>
    <row r="81" spans="1:17" ht="15.25" customHeight="1" x14ac:dyDescent="0.2">
      <c r="A81" s="90">
        <v>43943</v>
      </c>
      <c r="B81" s="91">
        <v>11</v>
      </c>
      <c r="C81" s="91">
        <v>11</v>
      </c>
      <c r="D81" s="91">
        <v>11</v>
      </c>
      <c r="E81" s="91">
        <v>11</v>
      </c>
      <c r="F81" s="91">
        <v>9.2413080000000001</v>
      </c>
      <c r="G81" s="91">
        <v>0</v>
      </c>
      <c r="H81" s="9"/>
      <c r="I81" s="9"/>
      <c r="J81" s="9"/>
      <c r="K81" s="9"/>
      <c r="L81" s="9"/>
      <c r="M81" s="9"/>
      <c r="N81" s="9"/>
      <c r="O81" s="9"/>
      <c r="P81" s="9"/>
      <c r="Q81" s="9"/>
    </row>
    <row r="82" spans="1:17" ht="15.25" customHeight="1" x14ac:dyDescent="0.2">
      <c r="A82" s="90">
        <v>43944</v>
      </c>
      <c r="B82" s="91">
        <v>11.11</v>
      </c>
      <c r="C82" s="91">
        <v>11.11</v>
      </c>
      <c r="D82" s="91">
        <v>11.11</v>
      </c>
      <c r="E82" s="91">
        <v>11.11</v>
      </c>
      <c r="F82" s="91">
        <v>9.3337199999999996</v>
      </c>
      <c r="G82" s="91">
        <v>0</v>
      </c>
      <c r="H82" s="9"/>
      <c r="I82" s="9"/>
      <c r="J82" s="9"/>
      <c r="K82" s="9"/>
      <c r="L82" s="9"/>
      <c r="M82" s="9"/>
      <c r="N82" s="9"/>
      <c r="O82" s="9"/>
      <c r="P82" s="9"/>
      <c r="Q82" s="9"/>
    </row>
    <row r="83" spans="1:17" ht="15.25" customHeight="1" x14ac:dyDescent="0.2">
      <c r="A83" s="90">
        <v>43945</v>
      </c>
      <c r="B83" s="91">
        <v>11.24</v>
      </c>
      <c r="C83" s="91">
        <v>11.24</v>
      </c>
      <c r="D83" s="91">
        <v>11.24</v>
      </c>
      <c r="E83" s="91">
        <v>11.24</v>
      </c>
      <c r="F83" s="91">
        <v>9.4429350000000003</v>
      </c>
      <c r="G83" s="91">
        <v>0</v>
      </c>
      <c r="H83" s="9"/>
      <c r="I83" s="9"/>
      <c r="J83" s="9"/>
      <c r="K83" s="9"/>
      <c r="L83" s="9"/>
      <c r="M83" s="9"/>
      <c r="N83" s="9"/>
      <c r="O83" s="9"/>
      <c r="P83" s="9"/>
      <c r="Q83" s="9"/>
    </row>
    <row r="84" spans="1:17" ht="15.25" customHeight="1" x14ac:dyDescent="0.2">
      <c r="A84" s="90">
        <v>43948</v>
      </c>
      <c r="B84" s="91">
        <v>11.67</v>
      </c>
      <c r="C84" s="91">
        <v>11.67</v>
      </c>
      <c r="D84" s="91">
        <v>11.67</v>
      </c>
      <c r="E84" s="91">
        <v>11.67</v>
      </c>
      <c r="F84" s="91">
        <v>9.8041879999999999</v>
      </c>
      <c r="G84" s="91">
        <v>0</v>
      </c>
      <c r="H84" s="9"/>
      <c r="I84" s="9"/>
      <c r="J84" s="9"/>
      <c r="K84" s="9"/>
      <c r="L84" s="9"/>
      <c r="M84" s="9"/>
      <c r="N84" s="9"/>
      <c r="O84" s="9"/>
      <c r="P84" s="9"/>
      <c r="Q84" s="9"/>
    </row>
    <row r="85" spans="1:17" ht="15.25" customHeight="1" x14ac:dyDescent="0.2">
      <c r="A85" s="90">
        <v>43949</v>
      </c>
      <c r="B85" s="91">
        <v>11.83</v>
      </c>
      <c r="C85" s="91">
        <v>11.83</v>
      </c>
      <c r="D85" s="91">
        <v>11.83</v>
      </c>
      <c r="E85" s="91">
        <v>11.83</v>
      </c>
      <c r="F85" s="91">
        <v>9.9386050000000008</v>
      </c>
      <c r="G85" s="91">
        <v>0</v>
      </c>
      <c r="H85" s="9"/>
      <c r="I85" s="9"/>
      <c r="J85" s="9"/>
      <c r="K85" s="9"/>
      <c r="L85" s="9"/>
      <c r="M85" s="9"/>
      <c r="N85" s="9"/>
      <c r="O85" s="9"/>
      <c r="P85" s="9"/>
      <c r="Q85" s="9"/>
    </row>
    <row r="86" spans="1:17" ht="15.25" customHeight="1" x14ac:dyDescent="0.2">
      <c r="A86" s="90">
        <v>43950</v>
      </c>
      <c r="B86" s="91">
        <v>12.42</v>
      </c>
      <c r="C86" s="91">
        <v>12.42</v>
      </c>
      <c r="D86" s="91">
        <v>12.42</v>
      </c>
      <c r="E86" s="91">
        <v>12.42</v>
      </c>
      <c r="F86" s="91">
        <v>10.434276000000001</v>
      </c>
      <c r="G86" s="91">
        <v>0</v>
      </c>
      <c r="H86" s="9"/>
      <c r="I86" s="9"/>
      <c r="J86" s="9"/>
      <c r="K86" s="9"/>
      <c r="L86" s="9"/>
      <c r="M86" s="9"/>
      <c r="N86" s="9"/>
      <c r="O86" s="9"/>
      <c r="P86" s="9"/>
      <c r="Q86" s="9"/>
    </row>
    <row r="87" spans="1:17" ht="15.25" customHeight="1" x14ac:dyDescent="0.2">
      <c r="A87" s="90">
        <v>43951</v>
      </c>
      <c r="B87" s="91">
        <v>12.1</v>
      </c>
      <c r="C87" s="91">
        <v>12.1</v>
      </c>
      <c r="D87" s="91">
        <v>12.1</v>
      </c>
      <c r="E87" s="91">
        <v>12.1</v>
      </c>
      <c r="F87" s="91">
        <v>10.165438999999999</v>
      </c>
      <c r="G87" s="91">
        <v>0</v>
      </c>
      <c r="H87" s="9"/>
      <c r="I87" s="9"/>
      <c r="J87" s="9"/>
      <c r="K87" s="9"/>
      <c r="L87" s="9"/>
      <c r="M87" s="9"/>
      <c r="N87" s="9"/>
      <c r="O87" s="9"/>
      <c r="P87" s="9"/>
      <c r="Q87" s="9"/>
    </row>
    <row r="88" spans="1:17" ht="15.25" customHeight="1" x14ac:dyDescent="0.2">
      <c r="A88" s="90">
        <v>43952</v>
      </c>
      <c r="B88" s="91">
        <v>11.66</v>
      </c>
      <c r="C88" s="91">
        <v>11.66</v>
      </c>
      <c r="D88" s="91">
        <v>11.66</v>
      </c>
      <c r="E88" s="91">
        <v>11.66</v>
      </c>
      <c r="F88" s="91">
        <v>9.7957870000000007</v>
      </c>
      <c r="G88" s="91">
        <v>0</v>
      </c>
      <c r="H88" s="9"/>
      <c r="I88" s="9"/>
      <c r="J88" s="9"/>
      <c r="K88" s="9"/>
      <c r="L88" s="9"/>
      <c r="M88" s="9"/>
      <c r="N88" s="9"/>
      <c r="O88" s="9"/>
      <c r="P88" s="9"/>
      <c r="Q88" s="9"/>
    </row>
    <row r="89" spans="1:17" ht="15.25" customHeight="1" x14ac:dyDescent="0.2">
      <c r="A89" s="90">
        <v>43955</v>
      </c>
      <c r="B89" s="91">
        <v>11.63</v>
      </c>
      <c r="C89" s="91">
        <v>11.63</v>
      </c>
      <c r="D89" s="91">
        <v>11.63</v>
      </c>
      <c r="E89" s="91">
        <v>11.63</v>
      </c>
      <c r="F89" s="91">
        <v>9.7705819999999992</v>
      </c>
      <c r="G89" s="91">
        <v>0</v>
      </c>
      <c r="H89" s="9"/>
      <c r="I89" s="9"/>
      <c r="J89" s="9"/>
      <c r="K89" s="9"/>
      <c r="L89" s="9"/>
      <c r="M89" s="9"/>
      <c r="N89" s="9"/>
      <c r="O89" s="9"/>
      <c r="P89" s="9"/>
      <c r="Q89" s="9"/>
    </row>
    <row r="90" spans="1:17" ht="15.25" customHeight="1" x14ac:dyDescent="0.2">
      <c r="A90" s="90">
        <v>43956</v>
      </c>
      <c r="B90" s="91">
        <v>11.68</v>
      </c>
      <c r="C90" s="91">
        <v>11.68</v>
      </c>
      <c r="D90" s="91">
        <v>11.68</v>
      </c>
      <c r="E90" s="91">
        <v>11.68</v>
      </c>
      <c r="F90" s="91">
        <v>9.8125879999999999</v>
      </c>
      <c r="G90" s="91">
        <v>0</v>
      </c>
      <c r="H90" s="9"/>
      <c r="I90" s="9"/>
      <c r="J90" s="9"/>
      <c r="K90" s="9"/>
      <c r="L90" s="9"/>
      <c r="M90" s="9"/>
      <c r="N90" s="9"/>
      <c r="O90" s="9"/>
      <c r="P90" s="9"/>
      <c r="Q90" s="9"/>
    </row>
    <row r="91" spans="1:17" ht="15.25" customHeight="1" x14ac:dyDescent="0.2">
      <c r="A91" s="90">
        <v>43957</v>
      </c>
      <c r="B91" s="91">
        <v>11.57</v>
      </c>
      <c r="C91" s="91">
        <v>11.57</v>
      </c>
      <c r="D91" s="91">
        <v>11.57</v>
      </c>
      <c r="E91" s="91">
        <v>11.57</v>
      </c>
      <c r="F91" s="91">
        <v>9.7201749999999993</v>
      </c>
      <c r="G91" s="91">
        <v>0</v>
      </c>
      <c r="H91" s="9"/>
      <c r="I91" s="9"/>
      <c r="J91" s="9"/>
      <c r="K91" s="9"/>
      <c r="L91" s="9"/>
      <c r="M91" s="9"/>
      <c r="N91" s="9"/>
      <c r="O91" s="9"/>
      <c r="P91" s="9"/>
      <c r="Q91" s="9"/>
    </row>
    <row r="92" spans="1:17" ht="15.25" customHeight="1" x14ac:dyDescent="0.2">
      <c r="A92" s="90">
        <v>43958</v>
      </c>
      <c r="B92" s="91">
        <v>11.86</v>
      </c>
      <c r="C92" s="91">
        <v>11.86</v>
      </c>
      <c r="D92" s="91">
        <v>11.86</v>
      </c>
      <c r="E92" s="91">
        <v>11.86</v>
      </c>
      <c r="F92" s="91">
        <v>9.9638100000000005</v>
      </c>
      <c r="G92" s="91">
        <v>0</v>
      </c>
      <c r="H92" s="9"/>
      <c r="I92" s="9"/>
      <c r="J92" s="9"/>
      <c r="K92" s="9"/>
      <c r="L92" s="9"/>
      <c r="M92" s="9"/>
      <c r="N92" s="9"/>
      <c r="O92" s="9"/>
      <c r="P92" s="9"/>
      <c r="Q92" s="9"/>
    </row>
    <row r="93" spans="1:17" ht="15.25" customHeight="1" x14ac:dyDescent="0.2">
      <c r="A93" s="90">
        <v>43959</v>
      </c>
      <c r="B93" s="91">
        <v>12.23</v>
      </c>
      <c r="C93" s="91">
        <v>12.23</v>
      </c>
      <c r="D93" s="91">
        <v>12.23</v>
      </c>
      <c r="E93" s="91">
        <v>12.23</v>
      </c>
      <c r="F93" s="91">
        <v>10.274652</v>
      </c>
      <c r="G93" s="91">
        <v>0</v>
      </c>
      <c r="H93" s="9"/>
      <c r="I93" s="9"/>
      <c r="J93" s="9"/>
      <c r="K93" s="9"/>
      <c r="L93" s="9"/>
      <c r="M93" s="9"/>
      <c r="N93" s="9"/>
      <c r="O93" s="9"/>
      <c r="P93" s="9"/>
      <c r="Q93" s="9"/>
    </row>
    <row r="94" spans="1:17" ht="15.25" customHeight="1" x14ac:dyDescent="0.2">
      <c r="A94" s="90">
        <v>43962</v>
      </c>
      <c r="B94" s="91">
        <v>12.03</v>
      </c>
      <c r="C94" s="91">
        <v>12.03</v>
      </c>
      <c r="D94" s="91">
        <v>12.03</v>
      </c>
      <c r="E94" s="91">
        <v>12.03</v>
      </c>
      <c r="F94" s="91">
        <v>10.106629</v>
      </c>
      <c r="G94" s="91">
        <v>0</v>
      </c>
      <c r="H94" s="9"/>
      <c r="I94" s="9"/>
      <c r="J94" s="9"/>
      <c r="K94" s="9"/>
      <c r="L94" s="9"/>
      <c r="M94" s="9"/>
      <c r="N94" s="9"/>
      <c r="O94" s="9"/>
      <c r="P94" s="9"/>
      <c r="Q94" s="9"/>
    </row>
    <row r="95" spans="1:17" ht="15.25" customHeight="1" x14ac:dyDescent="0.2">
      <c r="A95" s="90">
        <v>43963</v>
      </c>
      <c r="B95" s="91">
        <v>11.69</v>
      </c>
      <c r="C95" s="91">
        <v>11.69</v>
      </c>
      <c r="D95" s="91">
        <v>11.69</v>
      </c>
      <c r="E95" s="91">
        <v>11.69</v>
      </c>
      <c r="F95" s="91">
        <v>9.8209890000000009</v>
      </c>
      <c r="G95" s="91">
        <v>0</v>
      </c>
      <c r="H95" s="9"/>
      <c r="I95" s="9"/>
      <c r="J95" s="9"/>
      <c r="K95" s="9"/>
      <c r="L95" s="9"/>
      <c r="M95" s="9"/>
      <c r="N95" s="9"/>
      <c r="O95" s="9"/>
      <c r="P95" s="9"/>
      <c r="Q95" s="9"/>
    </row>
    <row r="96" spans="1:17" ht="15.25" customHeight="1" x14ac:dyDescent="0.2">
      <c r="A96" s="90">
        <v>43964</v>
      </c>
      <c r="B96" s="91">
        <v>11.22</v>
      </c>
      <c r="C96" s="91">
        <v>11.22</v>
      </c>
      <c r="D96" s="91">
        <v>11.22</v>
      </c>
      <c r="E96" s="91">
        <v>11.22</v>
      </c>
      <c r="F96" s="91">
        <v>9.4261339999999993</v>
      </c>
      <c r="G96" s="91">
        <v>0</v>
      </c>
      <c r="H96" s="9"/>
      <c r="I96" s="9"/>
      <c r="J96" s="9"/>
      <c r="K96" s="9"/>
      <c r="L96" s="9"/>
      <c r="M96" s="9"/>
      <c r="N96" s="9"/>
      <c r="O96" s="9"/>
      <c r="P96" s="9"/>
      <c r="Q96" s="9"/>
    </row>
    <row r="97" spans="1:17" ht="15.25" customHeight="1" x14ac:dyDescent="0.2">
      <c r="A97" s="90">
        <v>43965</v>
      </c>
      <c r="B97" s="91">
        <v>11.43</v>
      </c>
      <c r="C97" s="91">
        <v>11.43</v>
      </c>
      <c r="D97" s="91">
        <v>11.43</v>
      </c>
      <c r="E97" s="91">
        <v>11.43</v>
      </c>
      <c r="F97" s="91">
        <v>9.6025589999999994</v>
      </c>
      <c r="G97" s="91">
        <v>0</v>
      </c>
      <c r="H97" s="9"/>
      <c r="I97" s="9"/>
      <c r="J97" s="9"/>
      <c r="K97" s="9"/>
      <c r="L97" s="9"/>
      <c r="M97" s="9"/>
      <c r="N97" s="9"/>
      <c r="O97" s="9"/>
      <c r="P97" s="9"/>
      <c r="Q97" s="9"/>
    </row>
    <row r="98" spans="1:17" ht="15.25" customHeight="1" x14ac:dyDescent="0.2">
      <c r="A98" s="90">
        <v>43966</v>
      </c>
      <c r="B98" s="91">
        <v>11.53</v>
      </c>
      <c r="C98" s="91">
        <v>11.53</v>
      </c>
      <c r="D98" s="91">
        <v>11.53</v>
      </c>
      <c r="E98" s="91">
        <v>11.53</v>
      </c>
      <c r="F98" s="91">
        <v>9.6865699999999997</v>
      </c>
      <c r="G98" s="91">
        <v>0</v>
      </c>
      <c r="H98" s="9"/>
      <c r="I98" s="9"/>
      <c r="J98" s="9"/>
      <c r="K98" s="9"/>
      <c r="L98" s="9"/>
      <c r="M98" s="9"/>
      <c r="N98" s="9"/>
      <c r="O98" s="9"/>
      <c r="P98" s="9"/>
      <c r="Q98" s="9"/>
    </row>
    <row r="99" spans="1:17" ht="15.25" customHeight="1" x14ac:dyDescent="0.2">
      <c r="A99" s="90">
        <v>43969</v>
      </c>
      <c r="B99" s="91">
        <v>12.22</v>
      </c>
      <c r="C99" s="91">
        <v>12.22</v>
      </c>
      <c r="D99" s="91">
        <v>12.22</v>
      </c>
      <c r="E99" s="91">
        <v>12.22</v>
      </c>
      <c r="F99" s="91">
        <v>10.266253000000001</v>
      </c>
      <c r="G99" s="91">
        <v>0</v>
      </c>
      <c r="H99" s="9"/>
      <c r="I99" s="9"/>
      <c r="J99" s="9"/>
      <c r="K99" s="9"/>
      <c r="L99" s="9"/>
      <c r="M99" s="9"/>
      <c r="N99" s="9"/>
      <c r="O99" s="9"/>
      <c r="P99" s="9"/>
      <c r="Q99" s="9"/>
    </row>
    <row r="100" spans="1:17" ht="15.25" customHeight="1" x14ac:dyDescent="0.2">
      <c r="A100" s="90">
        <v>43970</v>
      </c>
      <c r="B100" s="91">
        <v>11.98</v>
      </c>
      <c r="C100" s="91">
        <v>11.98</v>
      </c>
      <c r="D100" s="91">
        <v>11.98</v>
      </c>
      <c r="E100" s="91">
        <v>11.98</v>
      </c>
      <c r="F100" s="91">
        <v>10.064624</v>
      </c>
      <c r="G100" s="91">
        <v>0</v>
      </c>
      <c r="H100" s="9"/>
      <c r="I100" s="9"/>
      <c r="J100" s="9"/>
      <c r="K100" s="9"/>
      <c r="L100" s="9"/>
      <c r="M100" s="9"/>
      <c r="N100" s="9"/>
      <c r="O100" s="9"/>
      <c r="P100" s="9"/>
      <c r="Q100" s="9"/>
    </row>
    <row r="101" spans="1:17" ht="15.25" customHeight="1" x14ac:dyDescent="0.2">
      <c r="A101" s="90">
        <v>43971</v>
      </c>
      <c r="B101" s="91">
        <v>12.29</v>
      </c>
      <c r="C101" s="91">
        <v>12.29</v>
      </c>
      <c r="D101" s="91">
        <v>12.29</v>
      </c>
      <c r="E101" s="91">
        <v>12.29</v>
      </c>
      <c r="F101" s="91">
        <v>10.325061</v>
      </c>
      <c r="G101" s="91">
        <v>0</v>
      </c>
      <c r="H101" s="9"/>
      <c r="I101" s="9"/>
      <c r="J101" s="9"/>
      <c r="K101" s="9"/>
      <c r="L101" s="9"/>
      <c r="M101" s="9"/>
      <c r="N101" s="9"/>
      <c r="O101" s="9"/>
      <c r="P101" s="9"/>
      <c r="Q101" s="9"/>
    </row>
    <row r="102" spans="1:17" ht="15.25" customHeight="1" x14ac:dyDescent="0.2">
      <c r="A102" s="90">
        <v>43972</v>
      </c>
      <c r="B102" s="91">
        <v>12.32</v>
      </c>
      <c r="C102" s="91">
        <v>12.32</v>
      </c>
      <c r="D102" s="91">
        <v>12.32</v>
      </c>
      <c r="E102" s="91">
        <v>12.32</v>
      </c>
      <c r="F102" s="91">
        <v>10.350265</v>
      </c>
      <c r="G102" s="91">
        <v>0</v>
      </c>
      <c r="H102" s="9"/>
      <c r="I102" s="9"/>
      <c r="J102" s="9"/>
      <c r="K102" s="9"/>
      <c r="L102" s="9"/>
      <c r="M102" s="9"/>
      <c r="N102" s="9"/>
      <c r="O102" s="9"/>
      <c r="P102" s="9"/>
      <c r="Q102" s="9"/>
    </row>
    <row r="103" spans="1:17" ht="15.25" customHeight="1" x14ac:dyDescent="0.2">
      <c r="A103" s="90">
        <v>43973</v>
      </c>
      <c r="B103" s="91">
        <v>12.29</v>
      </c>
      <c r="C103" s="91">
        <v>12.29</v>
      </c>
      <c r="D103" s="91">
        <v>12.29</v>
      </c>
      <c r="E103" s="91">
        <v>12.29</v>
      </c>
      <c r="F103" s="91">
        <v>10.325061</v>
      </c>
      <c r="G103" s="91">
        <v>0</v>
      </c>
      <c r="H103" s="9"/>
      <c r="I103" s="9"/>
      <c r="J103" s="9"/>
      <c r="K103" s="9"/>
      <c r="L103" s="9"/>
      <c r="M103" s="9"/>
      <c r="N103" s="9"/>
      <c r="O103" s="9"/>
      <c r="P103" s="9"/>
      <c r="Q103" s="9"/>
    </row>
    <row r="104" spans="1:17" ht="15.25" customHeight="1" x14ac:dyDescent="0.2">
      <c r="A104" s="90">
        <v>43977</v>
      </c>
      <c r="B104" s="91">
        <v>12.93</v>
      </c>
      <c r="C104" s="91">
        <v>12.93</v>
      </c>
      <c r="D104" s="91">
        <v>12.93</v>
      </c>
      <c r="E104" s="91">
        <v>12.93</v>
      </c>
      <c r="F104" s="91">
        <v>10.862738</v>
      </c>
      <c r="G104" s="91">
        <v>0</v>
      </c>
      <c r="H104" s="9"/>
      <c r="I104" s="9"/>
      <c r="J104" s="9"/>
      <c r="K104" s="9"/>
      <c r="L104" s="9"/>
      <c r="M104" s="9"/>
      <c r="N104" s="9"/>
      <c r="O104" s="9"/>
      <c r="P104" s="9"/>
      <c r="Q104" s="9"/>
    </row>
    <row r="105" spans="1:17" ht="15.25" customHeight="1" x14ac:dyDescent="0.2">
      <c r="A105" s="90">
        <v>43978</v>
      </c>
      <c r="B105" s="91">
        <v>13.39</v>
      </c>
      <c r="C105" s="91">
        <v>13.39</v>
      </c>
      <c r="D105" s="91">
        <v>13.39</v>
      </c>
      <c r="E105" s="91">
        <v>13.39</v>
      </c>
      <c r="F105" s="91">
        <v>11.249192000000001</v>
      </c>
      <c r="G105" s="91">
        <v>0</v>
      </c>
      <c r="H105" s="9"/>
      <c r="I105" s="9"/>
      <c r="J105" s="9"/>
      <c r="K105" s="9"/>
      <c r="L105" s="9"/>
      <c r="M105" s="9"/>
      <c r="N105" s="9"/>
      <c r="O105" s="9"/>
      <c r="P105" s="9"/>
      <c r="Q105" s="9"/>
    </row>
    <row r="106" spans="1:17" ht="15.25" customHeight="1" x14ac:dyDescent="0.2">
      <c r="A106" s="90">
        <v>43979</v>
      </c>
      <c r="B106" s="91">
        <v>13.05</v>
      </c>
      <c r="C106" s="91">
        <v>13.05</v>
      </c>
      <c r="D106" s="91">
        <v>13.05</v>
      </c>
      <c r="E106" s="91">
        <v>13.05</v>
      </c>
      <c r="F106" s="91">
        <v>10.963551000000001</v>
      </c>
      <c r="G106" s="91">
        <v>0</v>
      </c>
      <c r="H106" s="9"/>
      <c r="I106" s="9"/>
      <c r="J106" s="9"/>
      <c r="K106" s="9"/>
      <c r="L106" s="9"/>
      <c r="M106" s="9"/>
      <c r="N106" s="9"/>
      <c r="O106" s="9"/>
      <c r="P106" s="9"/>
      <c r="Q106" s="9"/>
    </row>
    <row r="107" spans="1:17" ht="15.25" customHeight="1" x14ac:dyDescent="0.2">
      <c r="A107" s="90">
        <v>43980</v>
      </c>
      <c r="B107" s="91">
        <v>12.95</v>
      </c>
      <c r="C107" s="91">
        <v>12.95</v>
      </c>
      <c r="D107" s="91">
        <v>12.95</v>
      </c>
      <c r="E107" s="91">
        <v>12.95</v>
      </c>
      <c r="F107" s="91">
        <v>10.879538999999999</v>
      </c>
      <c r="G107" s="91">
        <v>0</v>
      </c>
      <c r="H107" s="9"/>
      <c r="I107" s="9"/>
      <c r="J107" s="9"/>
      <c r="K107" s="9"/>
      <c r="L107" s="9"/>
      <c r="M107" s="9"/>
      <c r="N107" s="9"/>
      <c r="O107" s="9"/>
      <c r="P107" s="9"/>
      <c r="Q107" s="9"/>
    </row>
    <row r="108" spans="1:17" ht="15.25" customHeight="1" x14ac:dyDescent="0.2">
      <c r="A108" s="90">
        <v>43983</v>
      </c>
      <c r="B108" s="91">
        <v>13.08</v>
      </c>
      <c r="C108" s="91">
        <v>13.08</v>
      </c>
      <c r="D108" s="91">
        <v>13.08</v>
      </c>
      <c r="E108" s="91">
        <v>13.08</v>
      </c>
      <c r="F108" s="91">
        <v>10.988754999999999</v>
      </c>
      <c r="G108" s="91">
        <v>0</v>
      </c>
      <c r="H108" s="9"/>
      <c r="I108" s="9"/>
      <c r="J108" s="9"/>
      <c r="K108" s="9"/>
      <c r="L108" s="9"/>
      <c r="M108" s="9"/>
      <c r="N108" s="9"/>
      <c r="O108" s="9"/>
      <c r="P108" s="9"/>
      <c r="Q108" s="9"/>
    </row>
    <row r="109" spans="1:17" ht="15.25" customHeight="1" x14ac:dyDescent="0.2">
      <c r="A109" s="90">
        <v>43984</v>
      </c>
      <c r="B109" s="91">
        <v>13.3</v>
      </c>
      <c r="C109" s="91">
        <v>13.3</v>
      </c>
      <c r="D109" s="91">
        <v>13.3</v>
      </c>
      <c r="E109" s="91">
        <v>13.3</v>
      </c>
      <c r="F109" s="91">
        <v>11.173581</v>
      </c>
      <c r="G109" s="91">
        <v>0</v>
      </c>
      <c r="H109" s="9"/>
      <c r="I109" s="9"/>
      <c r="J109" s="9"/>
      <c r="K109" s="9"/>
      <c r="L109" s="9"/>
      <c r="M109" s="9"/>
      <c r="N109" s="9"/>
      <c r="O109" s="9"/>
      <c r="P109" s="9"/>
      <c r="Q109" s="9"/>
    </row>
    <row r="110" spans="1:17" ht="15.25" customHeight="1" x14ac:dyDescent="0.2">
      <c r="A110" s="90">
        <v>43985</v>
      </c>
      <c r="B110" s="91">
        <v>13.72</v>
      </c>
      <c r="C110" s="91">
        <v>13.72</v>
      </c>
      <c r="D110" s="91">
        <v>13.72</v>
      </c>
      <c r="E110" s="91">
        <v>13.72</v>
      </c>
      <c r="F110" s="91">
        <v>11.52643</v>
      </c>
      <c r="G110" s="91">
        <v>0</v>
      </c>
      <c r="H110" s="9"/>
      <c r="I110" s="9"/>
      <c r="J110" s="9"/>
      <c r="K110" s="9"/>
      <c r="L110" s="9"/>
      <c r="M110" s="9"/>
      <c r="N110" s="9"/>
      <c r="O110" s="9"/>
      <c r="P110" s="9"/>
      <c r="Q110" s="9"/>
    </row>
    <row r="111" spans="1:17" ht="15.25" customHeight="1" x14ac:dyDescent="0.2">
      <c r="A111" s="90">
        <v>43986</v>
      </c>
      <c r="B111" s="91">
        <v>13.89</v>
      </c>
      <c r="C111" s="91">
        <v>13.89</v>
      </c>
      <c r="D111" s="91">
        <v>13.89</v>
      </c>
      <c r="E111" s="91">
        <v>13.89</v>
      </c>
      <c r="F111" s="91">
        <v>11.669250999999999</v>
      </c>
      <c r="G111" s="91">
        <v>0</v>
      </c>
      <c r="H111" s="9"/>
      <c r="I111" s="9"/>
      <c r="J111" s="9"/>
      <c r="K111" s="9"/>
      <c r="L111" s="9"/>
      <c r="M111" s="9"/>
      <c r="N111" s="9"/>
      <c r="O111" s="9"/>
      <c r="P111" s="9"/>
      <c r="Q111" s="9"/>
    </row>
    <row r="112" spans="1:17" ht="15.25" customHeight="1" x14ac:dyDescent="0.2">
      <c r="A112" s="90">
        <v>43987</v>
      </c>
      <c r="B112" s="91">
        <v>14.4</v>
      </c>
      <c r="C112" s="91">
        <v>14.4</v>
      </c>
      <c r="D112" s="91">
        <v>14.4</v>
      </c>
      <c r="E112" s="91">
        <v>14.4</v>
      </c>
      <c r="F112" s="91">
        <v>12.097711</v>
      </c>
      <c r="G112" s="91">
        <v>0</v>
      </c>
      <c r="H112" s="9"/>
      <c r="I112" s="9"/>
      <c r="J112" s="9"/>
      <c r="K112" s="9"/>
      <c r="L112" s="9"/>
      <c r="M112" s="9"/>
      <c r="N112" s="9"/>
      <c r="O112" s="9"/>
      <c r="P112" s="9"/>
      <c r="Q112" s="9"/>
    </row>
    <row r="113" spans="1:17" ht="15.25" customHeight="1" x14ac:dyDescent="0.2">
      <c r="A113" s="90">
        <v>43990</v>
      </c>
      <c r="B113" s="91">
        <v>14.75</v>
      </c>
      <c r="C113" s="91">
        <v>14.75</v>
      </c>
      <c r="D113" s="91">
        <v>14.75</v>
      </c>
      <c r="E113" s="91">
        <v>14.75</v>
      </c>
      <c r="F113" s="91">
        <v>12.391753</v>
      </c>
      <c r="G113" s="91">
        <v>0</v>
      </c>
      <c r="H113" s="9"/>
      <c r="I113" s="9"/>
      <c r="J113" s="9"/>
      <c r="K113" s="9"/>
      <c r="L113" s="9"/>
      <c r="M113" s="9"/>
      <c r="N113" s="9"/>
      <c r="O113" s="9"/>
      <c r="P113" s="9"/>
      <c r="Q113" s="9"/>
    </row>
    <row r="114" spans="1:17" ht="15.25" customHeight="1" x14ac:dyDescent="0.2">
      <c r="A114" s="90">
        <v>43991</v>
      </c>
      <c r="B114" s="91">
        <v>14.43</v>
      </c>
      <c r="C114" s="91">
        <v>14.43</v>
      </c>
      <c r="D114" s="91">
        <v>14.43</v>
      </c>
      <c r="E114" s="91">
        <v>14.43</v>
      </c>
      <c r="F114" s="91">
        <v>12.122915000000001</v>
      </c>
      <c r="G114" s="91">
        <v>0</v>
      </c>
      <c r="H114" s="9"/>
      <c r="I114" s="9"/>
      <c r="J114" s="9"/>
      <c r="K114" s="9"/>
      <c r="L114" s="9"/>
      <c r="M114" s="9"/>
      <c r="N114" s="9"/>
      <c r="O114" s="9"/>
      <c r="P114" s="9"/>
      <c r="Q114" s="9"/>
    </row>
    <row r="115" spans="1:17" ht="15.25" customHeight="1" x14ac:dyDescent="0.2">
      <c r="A115" s="90">
        <v>43992</v>
      </c>
      <c r="B115" s="91">
        <v>13.95</v>
      </c>
      <c r="C115" s="91">
        <v>13.95</v>
      </c>
      <c r="D115" s="91">
        <v>13.95</v>
      </c>
      <c r="E115" s="91">
        <v>13.95</v>
      </c>
      <c r="F115" s="91">
        <v>11.719658000000001</v>
      </c>
      <c r="G115" s="91">
        <v>0</v>
      </c>
      <c r="H115" s="9"/>
      <c r="I115" s="9"/>
      <c r="J115" s="9"/>
      <c r="K115" s="9"/>
      <c r="L115" s="9"/>
      <c r="M115" s="9"/>
      <c r="N115" s="9"/>
      <c r="O115" s="9"/>
      <c r="P115" s="9"/>
      <c r="Q115" s="9"/>
    </row>
    <row r="116" spans="1:17" ht="15.25" customHeight="1" x14ac:dyDescent="0.2">
      <c r="A116" s="90">
        <v>43993</v>
      </c>
      <c r="B116" s="91">
        <v>12.97</v>
      </c>
      <c r="C116" s="91">
        <v>12.97</v>
      </c>
      <c r="D116" s="91">
        <v>12.97</v>
      </c>
      <c r="E116" s="91">
        <v>12.97</v>
      </c>
      <c r="F116" s="91">
        <v>10.896342000000001</v>
      </c>
      <c r="G116" s="91">
        <v>0</v>
      </c>
      <c r="H116" s="9"/>
      <c r="I116" s="9"/>
      <c r="J116" s="9"/>
      <c r="K116" s="9"/>
      <c r="L116" s="9"/>
      <c r="M116" s="9"/>
      <c r="N116" s="9"/>
      <c r="O116" s="9"/>
      <c r="P116" s="9"/>
      <c r="Q116" s="9"/>
    </row>
    <row r="117" spans="1:17" ht="15.25" customHeight="1" x14ac:dyDescent="0.2">
      <c r="A117" s="90">
        <v>43994</v>
      </c>
      <c r="B117" s="91">
        <v>13.36</v>
      </c>
      <c r="C117" s="91">
        <v>13.36</v>
      </c>
      <c r="D117" s="91">
        <v>13.36</v>
      </c>
      <c r="E117" s="91">
        <v>13.36</v>
      </c>
      <c r="F117" s="91">
        <v>11.223988</v>
      </c>
      <c r="G117" s="91">
        <v>0</v>
      </c>
      <c r="H117" s="9"/>
      <c r="I117" s="9"/>
      <c r="J117" s="9"/>
      <c r="K117" s="9"/>
      <c r="L117" s="9"/>
      <c r="M117" s="9"/>
      <c r="N117" s="9"/>
      <c r="O117" s="9"/>
      <c r="P117" s="9"/>
      <c r="Q117" s="9"/>
    </row>
    <row r="118" spans="1:17" ht="15.25" customHeight="1" x14ac:dyDescent="0.2">
      <c r="A118" s="90">
        <v>43997</v>
      </c>
      <c r="B118" s="91">
        <v>13.59</v>
      </c>
      <c r="C118" s="91">
        <v>13.59</v>
      </c>
      <c r="D118" s="91">
        <v>13.59</v>
      </c>
      <c r="E118" s="91">
        <v>13.59</v>
      </c>
      <c r="F118" s="91">
        <v>11.417216</v>
      </c>
      <c r="G118" s="91">
        <v>0</v>
      </c>
      <c r="H118" s="9"/>
      <c r="I118" s="9"/>
      <c r="J118" s="9"/>
      <c r="K118" s="9"/>
      <c r="L118" s="9"/>
      <c r="M118" s="9"/>
      <c r="N118" s="9"/>
      <c r="O118" s="9"/>
      <c r="P118" s="9"/>
      <c r="Q118" s="9"/>
    </row>
    <row r="119" spans="1:17" ht="15.25" customHeight="1" x14ac:dyDescent="0.2">
      <c r="A119" s="90">
        <v>43998</v>
      </c>
      <c r="B119" s="91">
        <v>13.86</v>
      </c>
      <c r="C119" s="91">
        <v>13.86</v>
      </c>
      <c r="D119" s="91">
        <v>13.86</v>
      </c>
      <c r="E119" s="91">
        <v>13.86</v>
      </c>
      <c r="F119" s="91">
        <v>11.644047</v>
      </c>
      <c r="G119" s="91">
        <v>0</v>
      </c>
      <c r="H119" s="9"/>
      <c r="I119" s="9"/>
      <c r="J119" s="9"/>
      <c r="K119" s="9"/>
      <c r="L119" s="9"/>
      <c r="M119" s="9"/>
      <c r="N119" s="9"/>
      <c r="O119" s="9"/>
      <c r="P119" s="9"/>
      <c r="Q119" s="9"/>
    </row>
    <row r="120" spans="1:17" ht="15.25" customHeight="1" x14ac:dyDescent="0.2">
      <c r="A120" s="90">
        <v>43999</v>
      </c>
      <c r="B120" s="91">
        <v>13.66</v>
      </c>
      <c r="C120" s="91">
        <v>13.66</v>
      </c>
      <c r="D120" s="91">
        <v>13.66</v>
      </c>
      <c r="E120" s="91">
        <v>13.66</v>
      </c>
      <c r="F120" s="91">
        <v>11.476024000000001</v>
      </c>
      <c r="G120" s="91">
        <v>0</v>
      </c>
      <c r="H120" s="9"/>
      <c r="I120" s="9"/>
      <c r="J120" s="9"/>
      <c r="K120" s="9"/>
      <c r="L120" s="9"/>
      <c r="M120" s="9"/>
      <c r="N120" s="9"/>
      <c r="O120" s="9"/>
      <c r="P120" s="9"/>
      <c r="Q120" s="9"/>
    </row>
    <row r="121" spans="1:17" ht="15.25" customHeight="1" x14ac:dyDescent="0.2">
      <c r="A121" s="90">
        <v>44000</v>
      </c>
      <c r="B121" s="91">
        <v>13.61</v>
      </c>
      <c r="C121" s="91">
        <v>13.61</v>
      </c>
      <c r="D121" s="91">
        <v>13.61</v>
      </c>
      <c r="E121" s="91">
        <v>13.61</v>
      </c>
      <c r="F121" s="91">
        <v>11.434016</v>
      </c>
      <c r="G121" s="91">
        <v>0</v>
      </c>
      <c r="H121" s="9"/>
      <c r="I121" s="9"/>
      <c r="J121" s="9"/>
      <c r="K121" s="9"/>
      <c r="L121" s="9"/>
      <c r="M121" s="9"/>
      <c r="N121" s="9"/>
      <c r="O121" s="9"/>
      <c r="P121" s="9"/>
      <c r="Q121" s="9"/>
    </row>
    <row r="122" spans="1:17" ht="15.25" customHeight="1" x14ac:dyDescent="0.2">
      <c r="A122" s="90">
        <v>44001</v>
      </c>
      <c r="B122" s="91">
        <v>13.47</v>
      </c>
      <c r="C122" s="91">
        <v>13.47</v>
      </c>
      <c r="D122" s="91">
        <v>13.47</v>
      </c>
      <c r="E122" s="91">
        <v>13.47</v>
      </c>
      <c r="F122" s="91">
        <v>11.316401000000001</v>
      </c>
      <c r="G122" s="91">
        <v>0</v>
      </c>
      <c r="H122" s="9"/>
      <c r="I122" s="9"/>
      <c r="J122" s="9"/>
      <c r="K122" s="9"/>
      <c r="L122" s="9"/>
      <c r="M122" s="9"/>
      <c r="N122" s="9"/>
      <c r="O122" s="9"/>
      <c r="P122" s="9"/>
      <c r="Q122" s="9"/>
    </row>
    <row r="123" spans="1:17" ht="15.25" customHeight="1" x14ac:dyDescent="0.2">
      <c r="A123" s="90">
        <v>44004</v>
      </c>
      <c r="B123" s="91">
        <v>13.51</v>
      </c>
      <c r="C123" s="91">
        <v>13.51</v>
      </c>
      <c r="D123" s="91">
        <v>13.51</v>
      </c>
      <c r="E123" s="91">
        <v>13.51</v>
      </c>
      <c r="F123" s="91">
        <v>11.350006</v>
      </c>
      <c r="G123" s="91">
        <v>0</v>
      </c>
      <c r="H123" s="9"/>
      <c r="I123" s="9"/>
      <c r="J123" s="9"/>
      <c r="K123" s="9"/>
      <c r="L123" s="9"/>
      <c r="M123" s="9"/>
      <c r="N123" s="9"/>
      <c r="O123" s="9"/>
      <c r="P123" s="9"/>
      <c r="Q123" s="9"/>
    </row>
    <row r="124" spans="1:17" ht="15.25" customHeight="1" x14ac:dyDescent="0.2">
      <c r="A124" s="90">
        <v>44005</v>
      </c>
      <c r="B124" s="91">
        <v>13.56</v>
      </c>
      <c r="C124" s="91">
        <v>13.56</v>
      </c>
      <c r="D124" s="91">
        <v>13.56</v>
      </c>
      <c r="E124" s="91">
        <v>13.56</v>
      </c>
      <c r="F124" s="91">
        <v>11.392011999999999</v>
      </c>
      <c r="G124" s="91">
        <v>0</v>
      </c>
      <c r="H124" s="9"/>
      <c r="I124" s="9"/>
      <c r="J124" s="9"/>
      <c r="K124" s="9"/>
      <c r="L124" s="9"/>
      <c r="M124" s="9"/>
      <c r="N124" s="9"/>
      <c r="O124" s="9"/>
      <c r="P124" s="9"/>
      <c r="Q124" s="9"/>
    </row>
    <row r="125" spans="1:17" ht="15.25" customHeight="1" x14ac:dyDescent="0.2">
      <c r="A125" s="90">
        <v>44006</v>
      </c>
      <c r="B125" s="91">
        <v>13.05</v>
      </c>
      <c r="C125" s="91">
        <v>13.05</v>
      </c>
      <c r="D125" s="91">
        <v>13.05</v>
      </c>
      <c r="E125" s="91">
        <v>13.05</v>
      </c>
      <c r="F125" s="91">
        <v>10.963551000000001</v>
      </c>
      <c r="G125" s="91">
        <v>0</v>
      </c>
      <c r="H125" s="9"/>
      <c r="I125" s="9"/>
      <c r="J125" s="9"/>
      <c r="K125" s="9"/>
      <c r="L125" s="9"/>
      <c r="M125" s="9"/>
      <c r="N125" s="9"/>
      <c r="O125" s="9"/>
      <c r="P125" s="9"/>
      <c r="Q125" s="9"/>
    </row>
    <row r="126" spans="1:17" ht="15.25" customHeight="1" x14ac:dyDescent="0.2">
      <c r="A126" s="90">
        <v>44007</v>
      </c>
      <c r="B126" s="91">
        <v>13.25</v>
      </c>
      <c r="C126" s="91">
        <v>13.25</v>
      </c>
      <c r="D126" s="91">
        <v>13.25</v>
      </c>
      <c r="E126" s="91">
        <v>13.25</v>
      </c>
      <c r="F126" s="91">
        <v>11.131575</v>
      </c>
      <c r="G126" s="91">
        <v>0</v>
      </c>
      <c r="H126" s="9"/>
      <c r="I126" s="9"/>
      <c r="J126" s="9"/>
      <c r="K126" s="9"/>
      <c r="L126" s="9"/>
      <c r="M126" s="9"/>
      <c r="N126" s="9"/>
      <c r="O126" s="9"/>
      <c r="P126" s="9"/>
      <c r="Q126" s="9"/>
    </row>
    <row r="127" spans="1:17" ht="15.25" customHeight="1" x14ac:dyDescent="0.2">
      <c r="A127" s="90">
        <v>44008</v>
      </c>
      <c r="B127" s="91">
        <v>12.79</v>
      </c>
      <c r="C127" s="91">
        <v>12.79</v>
      </c>
      <c r="D127" s="91">
        <v>12.79</v>
      </c>
      <c r="E127" s="91">
        <v>12.79</v>
      </c>
      <c r="F127" s="91">
        <v>10.74512</v>
      </c>
      <c r="G127" s="91">
        <v>0</v>
      </c>
      <c r="H127" s="9"/>
      <c r="I127" s="9"/>
      <c r="J127" s="9"/>
      <c r="K127" s="9"/>
      <c r="L127" s="9"/>
      <c r="M127" s="9"/>
      <c r="N127" s="9"/>
      <c r="O127" s="9"/>
      <c r="P127" s="9"/>
      <c r="Q127" s="9"/>
    </row>
    <row r="128" spans="1:17" ht="15.25" customHeight="1" x14ac:dyDescent="0.2">
      <c r="A128" s="90">
        <v>44011</v>
      </c>
      <c r="B128" s="91">
        <v>13.12</v>
      </c>
      <c r="C128" s="91">
        <v>13.12</v>
      </c>
      <c r="D128" s="91">
        <v>13.12</v>
      </c>
      <c r="E128" s="91">
        <v>13.12</v>
      </c>
      <c r="F128" s="91">
        <v>11.022359</v>
      </c>
      <c r="G128" s="91">
        <v>0</v>
      </c>
      <c r="H128" s="9"/>
      <c r="I128" s="9"/>
      <c r="J128" s="9"/>
      <c r="K128" s="9"/>
      <c r="L128" s="9"/>
      <c r="M128" s="9"/>
      <c r="N128" s="9"/>
      <c r="O128" s="9"/>
      <c r="P128" s="9"/>
      <c r="Q128" s="9"/>
    </row>
    <row r="129" spans="1:17" ht="15.25" customHeight="1" x14ac:dyDescent="0.2">
      <c r="A129" s="90">
        <v>44012</v>
      </c>
      <c r="B129" s="91">
        <v>13.25</v>
      </c>
      <c r="C129" s="91">
        <v>13.25</v>
      </c>
      <c r="D129" s="91">
        <v>13.25</v>
      </c>
      <c r="E129" s="91">
        <v>13.25</v>
      </c>
      <c r="F129" s="91">
        <v>11.131575</v>
      </c>
      <c r="G129" s="91">
        <v>0</v>
      </c>
      <c r="H129" s="9"/>
      <c r="I129" s="9"/>
      <c r="J129" s="9"/>
      <c r="K129" s="9"/>
      <c r="L129" s="9"/>
      <c r="M129" s="9"/>
      <c r="N129" s="9"/>
      <c r="O129" s="9"/>
      <c r="P129" s="9"/>
      <c r="Q129" s="9"/>
    </row>
    <row r="130" spans="1:17" ht="15.25" customHeight="1" x14ac:dyDescent="0.2">
      <c r="A130" s="90">
        <v>44013</v>
      </c>
      <c r="B130" s="91">
        <v>13.03</v>
      </c>
      <c r="C130" s="91">
        <v>13.03</v>
      </c>
      <c r="D130" s="91">
        <v>13.03</v>
      </c>
      <c r="E130" s="91">
        <v>13.03</v>
      </c>
      <c r="F130" s="91">
        <v>10.946749000000001</v>
      </c>
      <c r="G130" s="91">
        <v>0</v>
      </c>
      <c r="H130" s="9"/>
      <c r="I130" s="9"/>
      <c r="J130" s="9"/>
      <c r="K130" s="9"/>
      <c r="L130" s="9"/>
      <c r="M130" s="9"/>
      <c r="N130" s="9"/>
      <c r="O130" s="9"/>
      <c r="P130" s="9"/>
      <c r="Q130" s="9"/>
    </row>
    <row r="131" spans="1:17" ht="15.25" customHeight="1" x14ac:dyDescent="0.2">
      <c r="A131" s="90">
        <v>44014</v>
      </c>
      <c r="B131" s="91">
        <v>13.12</v>
      </c>
      <c r="C131" s="91">
        <v>13.12</v>
      </c>
      <c r="D131" s="91">
        <v>13.12</v>
      </c>
      <c r="E131" s="91">
        <v>13.12</v>
      </c>
      <c r="F131" s="91">
        <v>11.022359</v>
      </c>
      <c r="G131" s="91">
        <v>0</v>
      </c>
      <c r="H131" s="9"/>
      <c r="I131" s="9"/>
      <c r="J131" s="9"/>
      <c r="K131" s="9"/>
      <c r="L131" s="9"/>
      <c r="M131" s="9"/>
      <c r="N131" s="9"/>
      <c r="O131" s="9"/>
      <c r="P131" s="9"/>
      <c r="Q131" s="9"/>
    </row>
    <row r="132" spans="1:17" ht="15.25" customHeight="1" x14ac:dyDescent="0.2">
      <c r="A132" s="90">
        <v>44018</v>
      </c>
      <c r="B132" s="91">
        <v>13.33</v>
      </c>
      <c r="C132" s="91">
        <v>13.33</v>
      </c>
      <c r="D132" s="91">
        <v>13.33</v>
      </c>
      <c r="E132" s="91">
        <v>13.33</v>
      </c>
      <c r="F132" s="91">
        <v>11.198784</v>
      </c>
      <c r="G132" s="91">
        <v>0</v>
      </c>
      <c r="H132" s="9"/>
      <c r="I132" s="9"/>
      <c r="J132" s="9"/>
      <c r="K132" s="9"/>
      <c r="L132" s="9"/>
      <c r="M132" s="9"/>
      <c r="N132" s="9"/>
      <c r="O132" s="9"/>
      <c r="P132" s="9"/>
      <c r="Q132" s="9"/>
    </row>
    <row r="133" spans="1:17" ht="15.25" customHeight="1" x14ac:dyDescent="0.2">
      <c r="A133" s="90">
        <v>44019</v>
      </c>
      <c r="B133" s="91">
        <v>13.06</v>
      </c>
      <c r="C133" s="91">
        <v>13.06</v>
      </c>
      <c r="D133" s="91">
        <v>13.06</v>
      </c>
      <c r="E133" s="91">
        <v>13.06</v>
      </c>
      <c r="F133" s="91">
        <v>10.971952</v>
      </c>
      <c r="G133" s="91">
        <v>0</v>
      </c>
      <c r="H133" s="9"/>
      <c r="I133" s="9"/>
      <c r="J133" s="9"/>
      <c r="K133" s="9"/>
      <c r="L133" s="9"/>
      <c r="M133" s="9"/>
      <c r="N133" s="9"/>
      <c r="O133" s="9"/>
      <c r="P133" s="9"/>
      <c r="Q133" s="9"/>
    </row>
    <row r="134" spans="1:17" ht="15.25" customHeight="1" x14ac:dyDescent="0.2">
      <c r="A134" s="90">
        <v>44020</v>
      </c>
      <c r="B134" s="91">
        <v>13.21</v>
      </c>
      <c r="C134" s="91">
        <v>13.21</v>
      </c>
      <c r="D134" s="91">
        <v>13.21</v>
      </c>
      <c r="E134" s="91">
        <v>13.21</v>
      </c>
      <c r="F134" s="91">
        <v>11.097969000000001</v>
      </c>
      <c r="G134" s="91">
        <v>0</v>
      </c>
      <c r="H134" s="9"/>
      <c r="I134" s="9"/>
      <c r="J134" s="9"/>
      <c r="K134" s="9"/>
      <c r="L134" s="9"/>
      <c r="M134" s="9"/>
      <c r="N134" s="9"/>
      <c r="O134" s="9"/>
      <c r="P134" s="9"/>
      <c r="Q134" s="9"/>
    </row>
    <row r="135" spans="1:17" ht="15.25" customHeight="1" x14ac:dyDescent="0.2">
      <c r="A135" s="90">
        <v>44021</v>
      </c>
      <c r="B135" s="91">
        <v>12.97</v>
      </c>
      <c r="C135" s="91">
        <v>12.97</v>
      </c>
      <c r="D135" s="91">
        <v>12.97</v>
      </c>
      <c r="E135" s="91">
        <v>12.97</v>
      </c>
      <c r="F135" s="91">
        <v>10.896342000000001</v>
      </c>
      <c r="G135" s="91">
        <v>0</v>
      </c>
      <c r="H135" s="9"/>
      <c r="I135" s="9"/>
      <c r="J135" s="9"/>
      <c r="K135" s="9"/>
      <c r="L135" s="9"/>
      <c r="M135" s="9"/>
      <c r="N135" s="9"/>
      <c r="O135" s="9"/>
      <c r="P135" s="9"/>
      <c r="Q135" s="9"/>
    </row>
    <row r="136" spans="1:17" ht="15.25" customHeight="1" x14ac:dyDescent="0.2">
      <c r="A136" s="90">
        <v>44022</v>
      </c>
      <c r="B136" s="91">
        <v>13.31</v>
      </c>
      <c r="C136" s="91">
        <v>13.31</v>
      </c>
      <c r="D136" s="91">
        <v>13.31</v>
      </c>
      <c r="E136" s="91">
        <v>13.31</v>
      </c>
      <c r="F136" s="91">
        <v>11.181982</v>
      </c>
      <c r="G136" s="91">
        <v>0</v>
      </c>
      <c r="H136" s="9"/>
      <c r="I136" s="9"/>
      <c r="J136" s="9"/>
      <c r="K136" s="9"/>
      <c r="L136" s="9"/>
      <c r="M136" s="9"/>
      <c r="N136" s="9"/>
      <c r="O136" s="9"/>
      <c r="P136" s="9"/>
      <c r="Q136" s="9"/>
    </row>
    <row r="137" spans="1:17" ht="15.25" customHeight="1" x14ac:dyDescent="0.2">
      <c r="A137" s="90">
        <v>44025</v>
      </c>
      <c r="B137" s="91">
        <v>13.28</v>
      </c>
      <c r="C137" s="91">
        <v>13.28</v>
      </c>
      <c r="D137" s="91">
        <v>13.28</v>
      </c>
      <c r="E137" s="91">
        <v>13.28</v>
      </c>
      <c r="F137" s="91">
        <v>11.156777999999999</v>
      </c>
      <c r="G137" s="91">
        <v>0</v>
      </c>
      <c r="H137" s="9"/>
      <c r="I137" s="9"/>
      <c r="J137" s="9"/>
      <c r="K137" s="9"/>
      <c r="L137" s="9"/>
      <c r="M137" s="9"/>
      <c r="N137" s="9"/>
      <c r="O137" s="9"/>
      <c r="P137" s="9"/>
      <c r="Q137" s="9"/>
    </row>
    <row r="138" spans="1:17" ht="15.25" customHeight="1" x14ac:dyDescent="0.2">
      <c r="A138" s="90">
        <v>44026</v>
      </c>
      <c r="B138" s="91">
        <v>13.52</v>
      </c>
      <c r="C138" s="91">
        <v>13.52</v>
      </c>
      <c r="D138" s="91">
        <v>13.52</v>
      </c>
      <c r="E138" s="91">
        <v>13.52</v>
      </c>
      <c r="F138" s="91">
        <v>11.358407</v>
      </c>
      <c r="G138" s="91">
        <v>0</v>
      </c>
      <c r="H138" s="9"/>
      <c r="I138" s="9"/>
      <c r="J138" s="9"/>
      <c r="K138" s="9"/>
      <c r="L138" s="9"/>
      <c r="M138" s="9"/>
      <c r="N138" s="9"/>
      <c r="O138" s="9"/>
      <c r="P138" s="9"/>
      <c r="Q138" s="9"/>
    </row>
    <row r="139" spans="1:17" ht="15.25" customHeight="1" x14ac:dyDescent="0.2">
      <c r="A139" s="90">
        <v>44027</v>
      </c>
      <c r="B139" s="91">
        <v>14.1</v>
      </c>
      <c r="C139" s="91">
        <v>14.1</v>
      </c>
      <c r="D139" s="91">
        <v>14.1</v>
      </c>
      <c r="E139" s="91">
        <v>14.1</v>
      </c>
      <c r="F139" s="91">
        <v>11.845675999999999</v>
      </c>
      <c r="G139" s="91">
        <v>0</v>
      </c>
      <c r="H139" s="9"/>
      <c r="I139" s="9"/>
      <c r="J139" s="9"/>
      <c r="K139" s="9"/>
      <c r="L139" s="9"/>
      <c r="M139" s="9"/>
      <c r="N139" s="9"/>
      <c r="O139" s="9"/>
      <c r="P139" s="9"/>
      <c r="Q139" s="9"/>
    </row>
    <row r="140" spans="1:17" ht="15.25" customHeight="1" x14ac:dyDescent="0.2">
      <c r="A140" s="90">
        <v>44028</v>
      </c>
      <c r="B140" s="91">
        <v>14.09</v>
      </c>
      <c r="C140" s="91">
        <v>14.09</v>
      </c>
      <c r="D140" s="91">
        <v>14.09</v>
      </c>
      <c r="E140" s="91">
        <v>14.09</v>
      </c>
      <c r="F140" s="91">
        <v>11.837275999999999</v>
      </c>
      <c r="G140" s="91">
        <v>0</v>
      </c>
      <c r="H140" s="9"/>
      <c r="I140" s="9"/>
      <c r="J140" s="9"/>
      <c r="K140" s="9"/>
      <c r="L140" s="9"/>
      <c r="M140" s="9"/>
      <c r="N140" s="9"/>
      <c r="O140" s="9"/>
      <c r="P140" s="9"/>
      <c r="Q140" s="9"/>
    </row>
    <row r="141" spans="1:17" ht="15.25" customHeight="1" x14ac:dyDescent="0.2">
      <c r="A141" s="90">
        <v>44029</v>
      </c>
      <c r="B141" s="91">
        <v>14.11</v>
      </c>
      <c r="C141" s="91">
        <v>14.11</v>
      </c>
      <c r="D141" s="91">
        <v>14.11</v>
      </c>
      <c r="E141" s="91">
        <v>14.11</v>
      </c>
      <c r="F141" s="91">
        <v>11.854077</v>
      </c>
      <c r="G141" s="91">
        <v>0</v>
      </c>
      <c r="H141" s="9"/>
      <c r="I141" s="9"/>
      <c r="J141" s="9"/>
      <c r="K141" s="9"/>
      <c r="L141" s="9"/>
      <c r="M141" s="9"/>
      <c r="N141" s="9"/>
      <c r="O141" s="9"/>
      <c r="P141" s="9"/>
      <c r="Q141" s="9"/>
    </row>
    <row r="142" spans="1:17" ht="15.25" customHeight="1" x14ac:dyDescent="0.2">
      <c r="A142" s="90">
        <v>44032</v>
      </c>
      <c r="B142" s="91">
        <v>13.99</v>
      </c>
      <c r="C142" s="91">
        <v>13.99</v>
      </c>
      <c r="D142" s="91">
        <v>13.99</v>
      </c>
      <c r="E142" s="91">
        <v>13.99</v>
      </c>
      <c r="F142" s="91">
        <v>11.753263</v>
      </c>
      <c r="G142" s="91">
        <v>0</v>
      </c>
      <c r="H142" s="9"/>
      <c r="I142" s="9"/>
      <c r="J142" s="9"/>
      <c r="K142" s="9"/>
      <c r="L142" s="9"/>
      <c r="M142" s="9"/>
      <c r="N142" s="9"/>
      <c r="O142" s="9"/>
      <c r="P142" s="9"/>
      <c r="Q142" s="9"/>
    </row>
    <row r="143" spans="1:17" ht="15.25" customHeight="1" x14ac:dyDescent="0.2">
      <c r="A143" s="90">
        <v>44033</v>
      </c>
      <c r="B143" s="91">
        <v>14.15</v>
      </c>
      <c r="C143" s="91">
        <v>14.15</v>
      </c>
      <c r="D143" s="91">
        <v>14.15</v>
      </c>
      <c r="E143" s="91">
        <v>14.15</v>
      </c>
      <c r="F143" s="91">
        <v>11.887682</v>
      </c>
      <c r="G143" s="91">
        <v>0</v>
      </c>
      <c r="H143" s="9"/>
      <c r="I143" s="9"/>
      <c r="J143" s="9"/>
      <c r="K143" s="9"/>
      <c r="L143" s="9"/>
      <c r="M143" s="9"/>
      <c r="N143" s="9"/>
      <c r="O143" s="9"/>
      <c r="P143" s="9"/>
      <c r="Q143" s="9"/>
    </row>
    <row r="144" spans="1:17" ht="15.25" customHeight="1" x14ac:dyDescent="0.2">
      <c r="A144" s="90">
        <v>44034</v>
      </c>
      <c r="B144" s="91">
        <v>14.2</v>
      </c>
      <c r="C144" s="91">
        <v>14.2</v>
      </c>
      <c r="D144" s="91">
        <v>14.2</v>
      </c>
      <c r="E144" s="91">
        <v>14.2</v>
      </c>
      <c r="F144" s="91">
        <v>11.929688000000001</v>
      </c>
      <c r="G144" s="91">
        <v>0</v>
      </c>
      <c r="H144" s="9"/>
      <c r="I144" s="9"/>
      <c r="J144" s="9"/>
      <c r="K144" s="9"/>
      <c r="L144" s="9"/>
      <c r="M144" s="9"/>
      <c r="N144" s="9"/>
      <c r="O144" s="9"/>
      <c r="P144" s="9"/>
      <c r="Q144" s="9"/>
    </row>
    <row r="145" spans="1:17" ht="15.25" customHeight="1" x14ac:dyDescent="0.2">
      <c r="A145" s="90">
        <v>44035</v>
      </c>
      <c r="B145" s="91">
        <v>14.18</v>
      </c>
      <c r="C145" s="91">
        <v>14.18</v>
      </c>
      <c r="D145" s="91">
        <v>14.18</v>
      </c>
      <c r="E145" s="91">
        <v>14.18</v>
      </c>
      <c r="F145" s="91">
        <v>11.912886</v>
      </c>
      <c r="G145" s="91">
        <v>0</v>
      </c>
      <c r="H145" s="9"/>
      <c r="I145" s="9"/>
      <c r="J145" s="9"/>
      <c r="K145" s="9"/>
      <c r="L145" s="9"/>
      <c r="M145" s="9"/>
      <c r="N145" s="9"/>
      <c r="O145" s="9"/>
      <c r="P145" s="9"/>
      <c r="Q145" s="9"/>
    </row>
    <row r="146" spans="1:17" ht="15.25" customHeight="1" x14ac:dyDescent="0.2">
      <c r="A146" s="90">
        <v>44036</v>
      </c>
      <c r="B146" s="91">
        <v>14.07</v>
      </c>
      <c r="C146" s="91">
        <v>14.07</v>
      </c>
      <c r="D146" s="91">
        <v>14.07</v>
      </c>
      <c r="E146" s="91">
        <v>14.07</v>
      </c>
      <c r="F146" s="91">
        <v>11.820472000000001</v>
      </c>
      <c r="G146" s="91">
        <v>0</v>
      </c>
      <c r="H146" s="9"/>
      <c r="I146" s="9"/>
      <c r="J146" s="9"/>
      <c r="K146" s="9"/>
      <c r="L146" s="9"/>
      <c r="M146" s="9"/>
      <c r="N146" s="9"/>
      <c r="O146" s="9"/>
      <c r="P146" s="9"/>
      <c r="Q146" s="9"/>
    </row>
    <row r="147" spans="1:17" ht="15.25" customHeight="1" x14ac:dyDescent="0.2">
      <c r="A147" s="90">
        <v>44039</v>
      </c>
      <c r="B147" s="91">
        <v>14.1</v>
      </c>
      <c r="C147" s="91">
        <v>14.1</v>
      </c>
      <c r="D147" s="91">
        <v>14.1</v>
      </c>
      <c r="E147" s="91">
        <v>14.1</v>
      </c>
      <c r="F147" s="91">
        <v>11.845675999999999</v>
      </c>
      <c r="G147" s="91">
        <v>0</v>
      </c>
      <c r="H147" s="9"/>
      <c r="I147" s="9"/>
      <c r="J147" s="9"/>
      <c r="K147" s="9"/>
      <c r="L147" s="9"/>
      <c r="M147" s="9"/>
      <c r="N147" s="9"/>
      <c r="O147" s="9"/>
      <c r="P147" s="9"/>
      <c r="Q147" s="9"/>
    </row>
    <row r="148" spans="1:17" ht="15.25" customHeight="1" x14ac:dyDescent="0.2">
      <c r="A148" s="90">
        <v>44040</v>
      </c>
      <c r="B148" s="91">
        <v>14.06</v>
      </c>
      <c r="C148" s="91">
        <v>14.06</v>
      </c>
      <c r="D148" s="91">
        <v>14.06</v>
      </c>
      <c r="E148" s="91">
        <v>14.06</v>
      </c>
      <c r="F148" s="91">
        <v>11.812072000000001</v>
      </c>
      <c r="G148" s="91">
        <v>0</v>
      </c>
      <c r="H148" s="9"/>
      <c r="I148" s="9"/>
      <c r="J148" s="9"/>
      <c r="K148" s="9"/>
      <c r="L148" s="9"/>
      <c r="M148" s="9"/>
      <c r="N148" s="9"/>
      <c r="O148" s="9"/>
      <c r="P148" s="9"/>
      <c r="Q148" s="9"/>
    </row>
    <row r="149" spans="1:17" ht="15.25" customHeight="1" x14ac:dyDescent="0.2">
      <c r="A149" s="90">
        <v>44041</v>
      </c>
      <c r="B149" s="91">
        <v>14.34</v>
      </c>
      <c r="C149" s="91">
        <v>14.34</v>
      </c>
      <c r="D149" s="91">
        <v>14.34</v>
      </c>
      <c r="E149" s="91">
        <v>14.34</v>
      </c>
      <c r="F149" s="91">
        <v>12.047304</v>
      </c>
      <c r="G149" s="91">
        <v>0</v>
      </c>
      <c r="H149" s="9"/>
      <c r="I149" s="9"/>
      <c r="J149" s="9"/>
      <c r="K149" s="9"/>
      <c r="L149" s="9"/>
      <c r="M149" s="9"/>
      <c r="N149" s="9"/>
      <c r="O149" s="9"/>
      <c r="P149" s="9"/>
      <c r="Q149" s="9"/>
    </row>
    <row r="150" spans="1:17" ht="15.25" customHeight="1" x14ac:dyDescent="0.2">
      <c r="A150" s="90">
        <v>44042</v>
      </c>
      <c r="B150" s="91">
        <v>14.32</v>
      </c>
      <c r="C150" s="91">
        <v>14.32</v>
      </c>
      <c r="D150" s="91">
        <v>14.32</v>
      </c>
      <c r="E150" s="91">
        <v>14.32</v>
      </c>
      <c r="F150" s="91">
        <v>12.030500999999999</v>
      </c>
      <c r="G150" s="91">
        <v>0</v>
      </c>
      <c r="H150" s="9"/>
      <c r="I150" s="9"/>
      <c r="J150" s="9"/>
      <c r="K150" s="9"/>
      <c r="L150" s="9"/>
      <c r="M150" s="9"/>
      <c r="N150" s="9"/>
      <c r="O150" s="9"/>
      <c r="P150" s="9"/>
      <c r="Q150" s="9"/>
    </row>
    <row r="151" spans="1:17" ht="15.25" customHeight="1" x14ac:dyDescent="0.2">
      <c r="A151" s="90">
        <v>44043</v>
      </c>
      <c r="B151" s="91">
        <v>14.26</v>
      </c>
      <c r="C151" s="91">
        <v>14.26</v>
      </c>
      <c r="D151" s="91">
        <v>14.26</v>
      </c>
      <c r="E151" s="91">
        <v>14.26</v>
      </c>
      <c r="F151" s="91">
        <v>11.980095</v>
      </c>
      <c r="G151" s="91">
        <v>0</v>
      </c>
      <c r="H151" s="9"/>
      <c r="I151" s="9"/>
      <c r="J151" s="9"/>
      <c r="K151" s="9"/>
      <c r="L151" s="9"/>
      <c r="M151" s="9"/>
      <c r="N151" s="9"/>
      <c r="O151" s="9"/>
      <c r="P151" s="9"/>
      <c r="Q151" s="9"/>
    </row>
    <row r="152" spans="1:17" ht="15.25" customHeight="1" x14ac:dyDescent="0.2">
      <c r="A152" s="90">
        <v>44046</v>
      </c>
      <c r="B152" s="91">
        <v>14.45</v>
      </c>
      <c r="C152" s="91">
        <v>14.45</v>
      </c>
      <c r="D152" s="91">
        <v>14.45</v>
      </c>
      <c r="E152" s="91">
        <v>14.45</v>
      </c>
      <c r="F152" s="91">
        <v>12.139716999999999</v>
      </c>
      <c r="G152" s="91">
        <v>0</v>
      </c>
      <c r="H152" s="9"/>
      <c r="I152" s="9"/>
      <c r="J152" s="9"/>
      <c r="K152" s="9"/>
      <c r="L152" s="9"/>
      <c r="M152" s="9"/>
      <c r="N152" s="9"/>
      <c r="O152" s="9"/>
      <c r="P152" s="9"/>
      <c r="Q152" s="9"/>
    </row>
    <row r="153" spans="1:17" ht="15.25" customHeight="1" x14ac:dyDescent="0.2">
      <c r="A153" s="90">
        <v>44047</v>
      </c>
      <c r="B153" s="91">
        <v>14.45</v>
      </c>
      <c r="C153" s="91">
        <v>14.45</v>
      </c>
      <c r="D153" s="91">
        <v>14.45</v>
      </c>
      <c r="E153" s="91">
        <v>14.45</v>
      </c>
      <c r="F153" s="91">
        <v>12.139716999999999</v>
      </c>
      <c r="G153" s="91">
        <v>0</v>
      </c>
      <c r="H153" s="9"/>
      <c r="I153" s="9"/>
      <c r="J153" s="9"/>
      <c r="K153" s="9"/>
      <c r="L153" s="9"/>
      <c r="M153" s="9"/>
      <c r="N153" s="9"/>
      <c r="O153" s="9"/>
      <c r="P153" s="9"/>
      <c r="Q153" s="9"/>
    </row>
    <row r="154" spans="1:17" ht="15.25" customHeight="1" x14ac:dyDescent="0.2">
      <c r="A154" s="90">
        <v>44048</v>
      </c>
      <c r="B154" s="91">
        <v>14.68</v>
      </c>
      <c r="C154" s="91">
        <v>14.68</v>
      </c>
      <c r="D154" s="91">
        <v>14.68</v>
      </c>
      <c r="E154" s="91">
        <v>14.68</v>
      </c>
      <c r="F154" s="91">
        <v>12.332945</v>
      </c>
      <c r="G154" s="91">
        <v>0</v>
      </c>
      <c r="H154" s="9"/>
      <c r="I154" s="9"/>
      <c r="J154" s="9"/>
      <c r="K154" s="9"/>
      <c r="L154" s="9"/>
      <c r="M154" s="9"/>
      <c r="N154" s="9"/>
      <c r="O154" s="9"/>
      <c r="P154" s="9"/>
      <c r="Q154" s="9"/>
    </row>
    <row r="155" spans="1:17" ht="15.25" customHeight="1" x14ac:dyDescent="0.2">
      <c r="A155" s="90">
        <v>44049</v>
      </c>
      <c r="B155" s="91">
        <v>14.65</v>
      </c>
      <c r="C155" s="91">
        <v>14.65</v>
      </c>
      <c r="D155" s="91">
        <v>14.65</v>
      </c>
      <c r="E155" s="91">
        <v>14.65</v>
      </c>
      <c r="F155" s="91">
        <v>12.307741</v>
      </c>
      <c r="G155" s="91">
        <v>0</v>
      </c>
      <c r="H155" s="9"/>
      <c r="I155" s="9"/>
      <c r="J155" s="9"/>
      <c r="K155" s="9"/>
      <c r="L155" s="9"/>
      <c r="M155" s="9"/>
      <c r="N155" s="9"/>
      <c r="O155" s="9"/>
      <c r="P155" s="9"/>
      <c r="Q155" s="9"/>
    </row>
    <row r="156" spans="1:17" ht="15.25" customHeight="1" x14ac:dyDescent="0.2">
      <c r="A156" s="90">
        <v>44050</v>
      </c>
      <c r="B156" s="91">
        <v>14.93</v>
      </c>
      <c r="C156" s="91">
        <v>14.93</v>
      </c>
      <c r="D156" s="91">
        <v>14.93</v>
      </c>
      <c r="E156" s="91">
        <v>14.93</v>
      </c>
      <c r="F156" s="91">
        <v>12.542973999999999</v>
      </c>
      <c r="G156" s="91">
        <v>0</v>
      </c>
      <c r="H156" s="9"/>
      <c r="I156" s="9"/>
      <c r="J156" s="9"/>
      <c r="K156" s="9"/>
      <c r="L156" s="9"/>
      <c r="M156" s="9"/>
      <c r="N156" s="9"/>
      <c r="O156" s="9"/>
      <c r="P156" s="9"/>
      <c r="Q156" s="9"/>
    </row>
    <row r="157" spans="1:17" ht="15.25" customHeight="1" x14ac:dyDescent="0.2">
      <c r="A157" s="90">
        <v>44053</v>
      </c>
      <c r="B157" s="91">
        <v>15.21</v>
      </c>
      <c r="C157" s="91">
        <v>15.21</v>
      </c>
      <c r="D157" s="91">
        <v>15.21</v>
      </c>
      <c r="E157" s="91">
        <v>15.21</v>
      </c>
      <c r="F157" s="91">
        <v>12.778209</v>
      </c>
      <c r="G157" s="91">
        <v>0</v>
      </c>
      <c r="H157" s="9"/>
      <c r="I157" s="9"/>
      <c r="J157" s="9"/>
      <c r="K157" s="9"/>
      <c r="L157" s="9"/>
      <c r="M157" s="9"/>
      <c r="N157" s="9"/>
      <c r="O157" s="9"/>
      <c r="P157" s="9"/>
      <c r="Q157" s="9"/>
    </row>
    <row r="158" spans="1:17" ht="15.25" customHeight="1" x14ac:dyDescent="0.2">
      <c r="A158" s="90">
        <v>44054</v>
      </c>
      <c r="B158" s="91">
        <v>15.31</v>
      </c>
      <c r="C158" s="91">
        <v>15.31</v>
      </c>
      <c r="D158" s="91">
        <v>15.31</v>
      </c>
      <c r="E158" s="91">
        <v>15.31</v>
      </c>
      <c r="F158" s="91">
        <v>12.862220000000001</v>
      </c>
      <c r="G158" s="91">
        <v>0</v>
      </c>
      <c r="H158" s="9"/>
      <c r="I158" s="9"/>
      <c r="J158" s="9"/>
      <c r="K158" s="9"/>
      <c r="L158" s="9"/>
      <c r="M158" s="9"/>
      <c r="N158" s="9"/>
      <c r="O158" s="9"/>
      <c r="P158" s="9"/>
      <c r="Q158" s="9"/>
    </row>
    <row r="159" spans="1:17" ht="15.25" customHeight="1" x14ac:dyDescent="0.2">
      <c r="A159" s="90">
        <v>44055</v>
      </c>
      <c r="B159" s="91">
        <v>15.39</v>
      </c>
      <c r="C159" s="91">
        <v>15.39</v>
      </c>
      <c r="D159" s="91">
        <v>15.39</v>
      </c>
      <c r="E159" s="91">
        <v>15.39</v>
      </c>
      <c r="F159" s="91">
        <v>12.929429000000001</v>
      </c>
      <c r="G159" s="91">
        <v>0</v>
      </c>
      <c r="H159" s="9"/>
      <c r="I159" s="9"/>
      <c r="J159" s="9"/>
      <c r="K159" s="9"/>
      <c r="L159" s="9"/>
      <c r="M159" s="9"/>
      <c r="N159" s="9"/>
      <c r="O159" s="9"/>
      <c r="P159" s="9"/>
      <c r="Q159" s="9"/>
    </row>
    <row r="160" spans="1:17" ht="15.25" customHeight="1" x14ac:dyDescent="0.2">
      <c r="A160" s="90">
        <v>44056</v>
      </c>
      <c r="B160" s="91">
        <v>15.32</v>
      </c>
      <c r="C160" s="91">
        <v>15.32</v>
      </c>
      <c r="D160" s="91">
        <v>15.32</v>
      </c>
      <c r="E160" s="91">
        <v>15.32</v>
      </c>
      <c r="F160" s="91">
        <v>12.870621</v>
      </c>
      <c r="G160" s="91">
        <v>0</v>
      </c>
      <c r="H160" s="9"/>
      <c r="I160" s="9"/>
      <c r="J160" s="9"/>
      <c r="K160" s="9"/>
      <c r="L160" s="9"/>
      <c r="M160" s="9"/>
      <c r="N160" s="9"/>
      <c r="O160" s="9"/>
      <c r="P160" s="9"/>
      <c r="Q160" s="9"/>
    </row>
    <row r="161" spans="1:17" ht="15.25" customHeight="1" x14ac:dyDescent="0.2">
      <c r="A161" s="90">
        <v>44057</v>
      </c>
      <c r="B161" s="91">
        <v>15.37</v>
      </c>
      <c r="C161" s="91">
        <v>15.37</v>
      </c>
      <c r="D161" s="91">
        <v>15.37</v>
      </c>
      <c r="E161" s="91">
        <v>15.37</v>
      </c>
      <c r="F161" s="91">
        <v>12.912627000000001</v>
      </c>
      <c r="G161" s="91">
        <v>0</v>
      </c>
      <c r="H161" s="9"/>
      <c r="I161" s="9"/>
      <c r="J161" s="9"/>
      <c r="K161" s="9"/>
      <c r="L161" s="9"/>
      <c r="M161" s="9"/>
      <c r="N161" s="9"/>
      <c r="O161" s="9"/>
      <c r="P161" s="9"/>
      <c r="Q161" s="9"/>
    </row>
    <row r="162" spans="1:17" ht="15.25" customHeight="1" x14ac:dyDescent="0.2">
      <c r="A162" s="90">
        <v>44060</v>
      </c>
      <c r="B162" s="91">
        <v>15.23</v>
      </c>
      <c r="C162" s="91">
        <v>15.23</v>
      </c>
      <c r="D162" s="91">
        <v>15.23</v>
      </c>
      <c r="E162" s="91">
        <v>15.23</v>
      </c>
      <c r="F162" s="91">
        <v>12.79501</v>
      </c>
      <c r="G162" s="91">
        <v>0</v>
      </c>
      <c r="H162" s="9"/>
      <c r="I162" s="9"/>
      <c r="J162" s="9"/>
      <c r="K162" s="9"/>
      <c r="L162" s="9"/>
      <c r="M162" s="9"/>
      <c r="N162" s="9"/>
      <c r="O162" s="9"/>
      <c r="P162" s="9"/>
      <c r="Q162" s="9"/>
    </row>
    <row r="163" spans="1:17" ht="15.25" customHeight="1" x14ac:dyDescent="0.2">
      <c r="A163" s="90">
        <v>44061</v>
      </c>
      <c r="B163" s="91">
        <v>14.99</v>
      </c>
      <c r="C163" s="91">
        <v>14.99</v>
      </c>
      <c r="D163" s="91">
        <v>14.99</v>
      </c>
      <c r="E163" s="91">
        <v>14.99</v>
      </c>
      <c r="F163" s="91">
        <v>12.593381000000001</v>
      </c>
      <c r="G163" s="91">
        <v>0</v>
      </c>
      <c r="H163" s="9"/>
      <c r="I163" s="9"/>
      <c r="J163" s="9"/>
      <c r="K163" s="9"/>
      <c r="L163" s="9"/>
      <c r="M163" s="9"/>
      <c r="N163" s="9"/>
      <c r="O163" s="9"/>
      <c r="P163" s="9"/>
      <c r="Q163" s="9"/>
    </row>
    <row r="164" spans="1:17" ht="15.25" customHeight="1" x14ac:dyDescent="0.2">
      <c r="A164" s="90">
        <v>44062</v>
      </c>
      <c r="B164" s="91">
        <v>15.02</v>
      </c>
      <c r="C164" s="91">
        <v>15.02</v>
      </c>
      <c r="D164" s="91">
        <v>15.02</v>
      </c>
      <c r="E164" s="91">
        <v>15.02</v>
      </c>
      <c r="F164" s="91">
        <v>12.618586000000001</v>
      </c>
      <c r="G164" s="91">
        <v>0</v>
      </c>
      <c r="H164" s="9"/>
      <c r="I164" s="9"/>
      <c r="J164" s="9"/>
      <c r="K164" s="9"/>
      <c r="L164" s="9"/>
      <c r="M164" s="9"/>
      <c r="N164" s="9"/>
      <c r="O164" s="9"/>
      <c r="P164" s="9"/>
      <c r="Q164" s="9"/>
    </row>
    <row r="165" spans="1:17" ht="15.25" customHeight="1" x14ac:dyDescent="0.2">
      <c r="A165" s="90">
        <v>44063</v>
      </c>
      <c r="B165" s="91">
        <v>14.91</v>
      </c>
      <c r="C165" s="91">
        <v>14.91</v>
      </c>
      <c r="D165" s="91">
        <v>14.91</v>
      </c>
      <c r="E165" s="91">
        <v>14.91</v>
      </c>
      <c r="F165" s="91">
        <v>12.526172000000001</v>
      </c>
      <c r="G165" s="91">
        <v>0</v>
      </c>
      <c r="H165" s="9"/>
      <c r="I165" s="9"/>
      <c r="J165" s="9"/>
      <c r="K165" s="9"/>
      <c r="L165" s="9"/>
      <c r="M165" s="9"/>
      <c r="N165" s="9"/>
      <c r="O165" s="9"/>
      <c r="P165" s="9"/>
      <c r="Q165" s="9"/>
    </row>
    <row r="166" spans="1:17" ht="15.25" customHeight="1" x14ac:dyDescent="0.2">
      <c r="A166" s="90">
        <v>44064</v>
      </c>
      <c r="B166" s="91">
        <v>14.86</v>
      </c>
      <c r="C166" s="91">
        <v>14.86</v>
      </c>
      <c r="D166" s="91">
        <v>14.86</v>
      </c>
      <c r="E166" s="91">
        <v>14.86</v>
      </c>
      <c r="F166" s="91">
        <v>12.484166</v>
      </c>
      <c r="G166" s="91">
        <v>0</v>
      </c>
      <c r="H166" s="9"/>
      <c r="I166" s="9"/>
      <c r="J166" s="9"/>
      <c r="K166" s="9"/>
      <c r="L166" s="9"/>
      <c r="M166" s="9"/>
      <c r="N166" s="9"/>
      <c r="O166" s="9"/>
      <c r="P166" s="9"/>
      <c r="Q166" s="9"/>
    </row>
    <row r="167" spans="1:17" ht="15.25" customHeight="1" x14ac:dyDescent="0.2">
      <c r="A167" s="90">
        <v>44067</v>
      </c>
      <c r="B167" s="91">
        <v>15.2</v>
      </c>
      <c r="C167" s="91">
        <v>15.2</v>
      </c>
      <c r="D167" s="91">
        <v>15.2</v>
      </c>
      <c r="E167" s="91">
        <v>15.2</v>
      </c>
      <c r="F167" s="91">
        <v>12.769807</v>
      </c>
      <c r="G167" s="91">
        <v>0</v>
      </c>
      <c r="H167" s="9"/>
      <c r="I167" s="9"/>
      <c r="J167" s="9"/>
      <c r="K167" s="9"/>
      <c r="L167" s="9"/>
      <c r="M167" s="9"/>
      <c r="N167" s="9"/>
      <c r="O167" s="9"/>
      <c r="P167" s="9"/>
      <c r="Q167" s="9"/>
    </row>
    <row r="168" spans="1:17" ht="15.25" customHeight="1" x14ac:dyDescent="0.2">
      <c r="A168" s="90">
        <v>44068</v>
      </c>
      <c r="B168" s="91">
        <v>15.18</v>
      </c>
      <c r="C168" s="91">
        <v>15.18</v>
      </c>
      <c r="D168" s="91">
        <v>15.18</v>
      </c>
      <c r="E168" s="91">
        <v>15.18</v>
      </c>
      <c r="F168" s="91">
        <v>12.753004000000001</v>
      </c>
      <c r="G168" s="91">
        <v>0</v>
      </c>
      <c r="H168" s="9"/>
      <c r="I168" s="9"/>
      <c r="J168" s="9"/>
      <c r="K168" s="9"/>
      <c r="L168" s="9"/>
      <c r="M168" s="9"/>
      <c r="N168" s="9"/>
      <c r="O168" s="9"/>
      <c r="P168" s="9"/>
      <c r="Q168" s="9"/>
    </row>
    <row r="169" spans="1:17" ht="15.25" customHeight="1" x14ac:dyDescent="0.2">
      <c r="A169" s="90">
        <v>44069</v>
      </c>
      <c r="B169" s="91">
        <v>15.16</v>
      </c>
      <c r="C169" s="91">
        <v>15.16</v>
      </c>
      <c r="D169" s="91">
        <v>15.16</v>
      </c>
      <c r="E169" s="91">
        <v>15.16</v>
      </c>
      <c r="F169" s="91">
        <v>12.736202</v>
      </c>
      <c r="G169" s="91">
        <v>0</v>
      </c>
      <c r="H169" s="9"/>
      <c r="I169" s="9"/>
      <c r="J169" s="9"/>
      <c r="K169" s="9"/>
      <c r="L169" s="9"/>
      <c r="M169" s="9"/>
      <c r="N169" s="9"/>
      <c r="O169" s="9"/>
      <c r="P169" s="9"/>
      <c r="Q169" s="9"/>
    </row>
    <row r="170" spans="1:17" ht="15.25" customHeight="1" x14ac:dyDescent="0.2">
      <c r="A170" s="90">
        <v>44070</v>
      </c>
      <c r="B170" s="91">
        <v>15.21</v>
      </c>
      <c r="C170" s="91">
        <v>15.21</v>
      </c>
      <c r="D170" s="91">
        <v>15.21</v>
      </c>
      <c r="E170" s="91">
        <v>15.21</v>
      </c>
      <c r="F170" s="91">
        <v>12.778209</v>
      </c>
      <c r="G170" s="91">
        <v>0</v>
      </c>
      <c r="H170" s="9"/>
      <c r="I170" s="9"/>
      <c r="J170" s="9"/>
      <c r="K170" s="9"/>
      <c r="L170" s="9"/>
      <c r="M170" s="9"/>
      <c r="N170" s="9"/>
      <c r="O170" s="9"/>
      <c r="P170" s="9"/>
      <c r="Q170" s="9"/>
    </row>
    <row r="171" spans="1:17" ht="15.25" customHeight="1" x14ac:dyDescent="0.2">
      <c r="A171" s="90">
        <v>44071</v>
      </c>
      <c r="B171" s="91">
        <v>15.32</v>
      </c>
      <c r="C171" s="91">
        <v>15.32</v>
      </c>
      <c r="D171" s="91">
        <v>15.32</v>
      </c>
      <c r="E171" s="91">
        <v>15.32</v>
      </c>
      <c r="F171" s="91">
        <v>12.870621</v>
      </c>
      <c r="G171" s="91">
        <v>0</v>
      </c>
      <c r="H171" s="9"/>
      <c r="I171" s="9"/>
      <c r="J171" s="9"/>
      <c r="K171" s="9"/>
      <c r="L171" s="9"/>
      <c r="M171" s="9"/>
      <c r="N171" s="9"/>
      <c r="O171" s="9"/>
      <c r="P171" s="9"/>
      <c r="Q171" s="9"/>
    </row>
    <row r="172" spans="1:17" ht="15.25" customHeight="1" x14ac:dyDescent="0.2">
      <c r="A172" s="90">
        <v>44074</v>
      </c>
      <c r="B172" s="91">
        <v>15.06</v>
      </c>
      <c r="C172" s="91">
        <v>15.06</v>
      </c>
      <c r="D172" s="91">
        <v>15.06</v>
      </c>
      <c r="E172" s="91">
        <v>15.06</v>
      </c>
      <c r="F172" s="91">
        <v>12.652189999999999</v>
      </c>
      <c r="G172" s="91">
        <v>0</v>
      </c>
      <c r="H172" s="9"/>
      <c r="I172" s="9"/>
      <c r="J172" s="9"/>
      <c r="K172" s="9"/>
      <c r="L172" s="9"/>
      <c r="M172" s="9"/>
      <c r="N172" s="9"/>
      <c r="O172" s="9"/>
      <c r="P172" s="9"/>
      <c r="Q172" s="9"/>
    </row>
    <row r="173" spans="1:17" ht="15.25" customHeight="1" x14ac:dyDescent="0.2">
      <c r="A173" s="90">
        <v>44075</v>
      </c>
      <c r="B173" s="91">
        <v>15.24</v>
      </c>
      <c r="C173" s="91">
        <v>15.24</v>
      </c>
      <c r="D173" s="91">
        <v>15.24</v>
      </c>
      <c r="E173" s="91">
        <v>15.24</v>
      </c>
      <c r="F173" s="91">
        <v>12.803411000000001</v>
      </c>
      <c r="G173" s="91">
        <v>0</v>
      </c>
      <c r="H173" s="9"/>
      <c r="I173" s="9"/>
      <c r="J173" s="9"/>
      <c r="K173" s="9"/>
      <c r="L173" s="9"/>
      <c r="M173" s="9"/>
      <c r="N173" s="9"/>
      <c r="O173" s="9"/>
      <c r="P173" s="9"/>
      <c r="Q173" s="9"/>
    </row>
    <row r="174" spans="1:17" ht="15.25" customHeight="1" x14ac:dyDescent="0.2">
      <c r="A174" s="90">
        <v>44076</v>
      </c>
      <c r="B174" s="91">
        <v>15.44</v>
      </c>
      <c r="C174" s="91">
        <v>15.44</v>
      </c>
      <c r="D174" s="91">
        <v>15.44</v>
      </c>
      <c r="E174" s="91">
        <v>15.44</v>
      </c>
      <c r="F174" s="91">
        <v>12.971435</v>
      </c>
      <c r="G174" s="91">
        <v>0</v>
      </c>
      <c r="H174" s="9"/>
      <c r="I174" s="9"/>
      <c r="J174" s="9"/>
      <c r="K174" s="9"/>
      <c r="L174" s="9"/>
      <c r="M174" s="9"/>
      <c r="N174" s="9"/>
      <c r="O174" s="9"/>
      <c r="P174" s="9"/>
      <c r="Q174" s="9"/>
    </row>
    <row r="175" spans="1:17" ht="15.25" customHeight="1" x14ac:dyDescent="0.2">
      <c r="A175" s="90">
        <v>44077</v>
      </c>
      <c r="B175" s="91">
        <v>15.06</v>
      </c>
      <c r="C175" s="91">
        <v>15.06</v>
      </c>
      <c r="D175" s="91">
        <v>15.06</v>
      </c>
      <c r="E175" s="91">
        <v>15.06</v>
      </c>
      <c r="F175" s="91">
        <v>12.652189999999999</v>
      </c>
      <c r="G175" s="91">
        <v>0</v>
      </c>
      <c r="H175" s="9"/>
      <c r="I175" s="9"/>
      <c r="J175" s="9"/>
      <c r="K175" s="9"/>
      <c r="L175" s="9"/>
      <c r="M175" s="9"/>
      <c r="N175" s="9"/>
      <c r="O175" s="9"/>
      <c r="P175" s="9"/>
      <c r="Q175" s="9"/>
    </row>
    <row r="176" spans="1:17" ht="15.25" customHeight="1" x14ac:dyDescent="0.2">
      <c r="A176" s="90">
        <v>44078</v>
      </c>
      <c r="B176" s="91">
        <v>15.14</v>
      </c>
      <c r="C176" s="91">
        <v>15.14</v>
      </c>
      <c r="D176" s="91">
        <v>15.14</v>
      </c>
      <c r="E176" s="91">
        <v>15.14</v>
      </c>
      <c r="F176" s="91">
        <v>12.719398999999999</v>
      </c>
      <c r="G176" s="91">
        <v>0</v>
      </c>
      <c r="H176" s="9"/>
      <c r="I176" s="9"/>
      <c r="J176" s="9"/>
      <c r="K176" s="9"/>
      <c r="L176" s="9"/>
      <c r="M176" s="9"/>
      <c r="N176" s="9"/>
      <c r="O176" s="9"/>
      <c r="P176" s="9"/>
      <c r="Q176" s="9"/>
    </row>
    <row r="177" spans="1:17" ht="15.25" customHeight="1" x14ac:dyDescent="0.2">
      <c r="A177" s="90">
        <v>44082</v>
      </c>
      <c r="B177" s="91">
        <v>14.98</v>
      </c>
      <c r="C177" s="91">
        <v>14.98</v>
      </c>
      <c r="D177" s="91">
        <v>14.98</v>
      </c>
      <c r="E177" s="91">
        <v>14.98</v>
      </c>
      <c r="F177" s="91">
        <v>12.584979000000001</v>
      </c>
      <c r="G177" s="91">
        <v>0</v>
      </c>
      <c r="H177" s="9"/>
      <c r="I177" s="9"/>
      <c r="J177" s="9"/>
      <c r="K177" s="9"/>
      <c r="L177" s="9"/>
      <c r="M177" s="9"/>
      <c r="N177" s="9"/>
      <c r="O177" s="9"/>
      <c r="P177" s="9"/>
      <c r="Q177" s="9"/>
    </row>
    <row r="178" spans="1:17" ht="15.25" customHeight="1" x14ac:dyDescent="0.2">
      <c r="A178" s="90">
        <v>44083</v>
      </c>
      <c r="B178" s="91">
        <v>15.14</v>
      </c>
      <c r="C178" s="91">
        <v>15.14</v>
      </c>
      <c r="D178" s="91">
        <v>15.14</v>
      </c>
      <c r="E178" s="91">
        <v>15.14</v>
      </c>
      <c r="F178" s="91">
        <v>12.719398999999999</v>
      </c>
      <c r="G178" s="91">
        <v>0</v>
      </c>
      <c r="H178" s="9"/>
      <c r="I178" s="9"/>
      <c r="J178" s="9"/>
      <c r="K178" s="9"/>
      <c r="L178" s="9"/>
      <c r="M178" s="9"/>
      <c r="N178" s="9"/>
      <c r="O178" s="9"/>
      <c r="P178" s="9"/>
      <c r="Q178" s="9"/>
    </row>
    <row r="179" spans="1:17" ht="15.25" customHeight="1" x14ac:dyDescent="0.2">
      <c r="A179" s="90">
        <v>44084</v>
      </c>
      <c r="B179" s="91">
        <v>14.95</v>
      </c>
      <c r="C179" s="91">
        <v>14.95</v>
      </c>
      <c r="D179" s="91">
        <v>14.95</v>
      </c>
      <c r="E179" s="91">
        <v>14.95</v>
      </c>
      <c r="F179" s="91">
        <v>12.559777</v>
      </c>
      <c r="G179" s="91">
        <v>0</v>
      </c>
      <c r="H179" s="9"/>
      <c r="I179" s="9"/>
      <c r="J179" s="9"/>
      <c r="K179" s="9"/>
      <c r="L179" s="9"/>
      <c r="M179" s="9"/>
      <c r="N179" s="9"/>
      <c r="O179" s="9"/>
      <c r="P179" s="9"/>
      <c r="Q179" s="9"/>
    </row>
    <row r="180" spans="1:17" ht="15.25" customHeight="1" x14ac:dyDescent="0.2">
      <c r="A180" s="90">
        <v>44085</v>
      </c>
      <c r="B180" s="91">
        <v>15.04</v>
      </c>
      <c r="C180" s="91">
        <v>15.04</v>
      </c>
      <c r="D180" s="91">
        <v>15.04</v>
      </c>
      <c r="E180" s="91">
        <v>15.04</v>
      </c>
      <c r="F180" s="91">
        <v>12.635387</v>
      </c>
      <c r="G180" s="91">
        <v>0</v>
      </c>
      <c r="H180" s="9"/>
      <c r="I180" s="9"/>
      <c r="J180" s="9"/>
      <c r="K180" s="9"/>
      <c r="L180" s="9"/>
      <c r="M180" s="9"/>
      <c r="N180" s="9"/>
      <c r="O180" s="9"/>
      <c r="P180" s="9"/>
      <c r="Q180" s="9"/>
    </row>
    <row r="181" spans="1:17" ht="15.25" customHeight="1" x14ac:dyDescent="0.2">
      <c r="A181" s="90">
        <v>44088</v>
      </c>
      <c r="B181" s="91">
        <v>15.26</v>
      </c>
      <c r="C181" s="91">
        <v>15.26</v>
      </c>
      <c r="D181" s="91">
        <v>15.26</v>
      </c>
      <c r="E181" s="91">
        <v>15.26</v>
      </c>
      <c r="F181" s="91">
        <v>12.820213000000001</v>
      </c>
      <c r="G181" s="91">
        <v>0</v>
      </c>
      <c r="H181" s="9"/>
      <c r="I181" s="9"/>
      <c r="J181" s="9"/>
      <c r="K181" s="9"/>
      <c r="L181" s="9"/>
      <c r="M181" s="9"/>
      <c r="N181" s="9"/>
      <c r="O181" s="9"/>
      <c r="P181" s="9"/>
      <c r="Q181" s="9"/>
    </row>
    <row r="182" spans="1:17" ht="15.25" customHeight="1" x14ac:dyDescent="0.2">
      <c r="A182" s="90">
        <v>44089</v>
      </c>
      <c r="B182" s="91">
        <v>15.15</v>
      </c>
      <c r="C182" s="91">
        <v>15.15</v>
      </c>
      <c r="D182" s="91">
        <v>15.15</v>
      </c>
      <c r="E182" s="91">
        <v>15.15</v>
      </c>
      <c r="F182" s="91">
        <v>12.7278</v>
      </c>
      <c r="G182" s="91">
        <v>0</v>
      </c>
      <c r="H182" s="9"/>
      <c r="I182" s="9"/>
      <c r="J182" s="9"/>
      <c r="K182" s="9"/>
      <c r="L182" s="9"/>
      <c r="M182" s="9"/>
      <c r="N182" s="9"/>
      <c r="O182" s="9"/>
      <c r="P182" s="9"/>
      <c r="Q182" s="9"/>
    </row>
    <row r="183" spans="1:17" ht="15.25" customHeight="1" x14ac:dyDescent="0.2">
      <c r="A183" s="90">
        <v>44090</v>
      </c>
      <c r="B183" s="91">
        <v>15.34</v>
      </c>
      <c r="C183" s="91">
        <v>15.34</v>
      </c>
      <c r="D183" s="91">
        <v>15.34</v>
      </c>
      <c r="E183" s="91">
        <v>15.34</v>
      </c>
      <c r="F183" s="91">
        <v>12.887423999999999</v>
      </c>
      <c r="G183" s="91">
        <v>0</v>
      </c>
      <c r="H183" s="9"/>
      <c r="I183" s="9"/>
      <c r="J183" s="9"/>
      <c r="K183" s="9"/>
      <c r="L183" s="9"/>
      <c r="M183" s="9"/>
      <c r="N183" s="9"/>
      <c r="O183" s="9"/>
      <c r="P183" s="9"/>
      <c r="Q183" s="9"/>
    </row>
    <row r="184" spans="1:17" ht="15.25" customHeight="1" x14ac:dyDescent="0.2">
      <c r="A184" s="90">
        <v>44091</v>
      </c>
      <c r="B184" s="91">
        <v>15.25</v>
      </c>
      <c r="C184" s="91">
        <v>15.25</v>
      </c>
      <c r="D184" s="91">
        <v>15.25</v>
      </c>
      <c r="E184" s="91">
        <v>15.25</v>
      </c>
      <c r="F184" s="91">
        <v>12.811812</v>
      </c>
      <c r="G184" s="91">
        <v>0</v>
      </c>
      <c r="H184" s="9"/>
      <c r="I184" s="9"/>
      <c r="J184" s="9"/>
      <c r="K184" s="9"/>
      <c r="L184" s="9"/>
      <c r="M184" s="9"/>
      <c r="N184" s="9"/>
      <c r="O184" s="9"/>
      <c r="P184" s="9"/>
      <c r="Q184" s="9"/>
    </row>
    <row r="185" spans="1:17" ht="15.25" customHeight="1" x14ac:dyDescent="0.2">
      <c r="A185" s="90">
        <v>44092</v>
      </c>
      <c r="B185" s="91">
        <v>15.09</v>
      </c>
      <c r="C185" s="91">
        <v>15.09</v>
      </c>
      <c r="D185" s="91">
        <v>15.09</v>
      </c>
      <c r="E185" s="91">
        <v>15.09</v>
      </c>
      <c r="F185" s="91">
        <v>12.677394</v>
      </c>
      <c r="G185" s="91">
        <v>0</v>
      </c>
      <c r="H185" s="9"/>
      <c r="I185" s="9"/>
      <c r="J185" s="9"/>
      <c r="K185" s="9"/>
      <c r="L185" s="9"/>
      <c r="M185" s="9"/>
      <c r="N185" s="9"/>
      <c r="O185" s="9"/>
      <c r="P185" s="9"/>
      <c r="Q185" s="9"/>
    </row>
    <row r="186" spans="1:17" ht="15.25" customHeight="1" x14ac:dyDescent="0.2">
      <c r="A186" s="90">
        <v>44095</v>
      </c>
      <c r="B186" s="91">
        <v>14.64</v>
      </c>
      <c r="C186" s="91">
        <v>14.64</v>
      </c>
      <c r="D186" s="91">
        <v>14.64</v>
      </c>
      <c r="E186" s="91">
        <v>14.64</v>
      </c>
      <c r="F186" s="91">
        <v>12.299340000000001</v>
      </c>
      <c r="G186" s="91">
        <v>0</v>
      </c>
      <c r="H186" s="9"/>
      <c r="I186" s="9"/>
      <c r="J186" s="9"/>
      <c r="K186" s="9"/>
      <c r="L186" s="9"/>
      <c r="M186" s="9"/>
      <c r="N186" s="9"/>
      <c r="O186" s="9"/>
      <c r="P186" s="9"/>
      <c r="Q186" s="9"/>
    </row>
    <row r="187" spans="1:17" ht="15.25" customHeight="1" x14ac:dyDescent="0.2">
      <c r="A187" s="90">
        <v>44096</v>
      </c>
      <c r="B187" s="91">
        <v>14.7</v>
      </c>
      <c r="C187" s="91">
        <v>14.7</v>
      </c>
      <c r="D187" s="91">
        <v>14.7</v>
      </c>
      <c r="E187" s="91">
        <v>14.7</v>
      </c>
      <c r="F187" s="91">
        <v>12.349748</v>
      </c>
      <c r="G187" s="91">
        <v>0</v>
      </c>
      <c r="H187" s="9"/>
      <c r="I187" s="9"/>
      <c r="J187" s="9"/>
      <c r="K187" s="9"/>
      <c r="L187" s="9"/>
      <c r="M187" s="9"/>
      <c r="N187" s="9"/>
      <c r="O187" s="9"/>
      <c r="P187" s="9"/>
      <c r="Q187" s="9"/>
    </row>
    <row r="188" spans="1:17" ht="15.25" customHeight="1" x14ac:dyDescent="0.2">
      <c r="A188" s="90">
        <v>44097</v>
      </c>
      <c r="B188" s="91">
        <v>14.48</v>
      </c>
      <c r="C188" s="91">
        <v>14.48</v>
      </c>
      <c r="D188" s="91">
        <v>14.48</v>
      </c>
      <c r="E188" s="91">
        <v>14.48</v>
      </c>
      <c r="F188" s="91">
        <v>12.164921</v>
      </c>
      <c r="G188" s="91">
        <v>0</v>
      </c>
      <c r="H188" s="9"/>
      <c r="I188" s="9"/>
      <c r="J188" s="9"/>
      <c r="K188" s="9"/>
      <c r="L188" s="9"/>
      <c r="M188" s="9"/>
      <c r="N188" s="9"/>
      <c r="O188" s="9"/>
      <c r="P188" s="9"/>
      <c r="Q188" s="9"/>
    </row>
    <row r="189" spans="1:17" ht="15.25" customHeight="1" x14ac:dyDescent="0.2">
      <c r="A189" s="90">
        <v>44098</v>
      </c>
      <c r="B189" s="91">
        <v>14.46</v>
      </c>
      <c r="C189" s="91">
        <v>14.46</v>
      </c>
      <c r="D189" s="91">
        <v>14.46</v>
      </c>
      <c r="E189" s="91">
        <v>14.46</v>
      </c>
      <c r="F189" s="91">
        <v>12.148118999999999</v>
      </c>
      <c r="G189" s="91">
        <v>0</v>
      </c>
      <c r="H189" s="9"/>
      <c r="I189" s="9"/>
      <c r="J189" s="9"/>
      <c r="K189" s="9"/>
      <c r="L189" s="9"/>
      <c r="M189" s="9"/>
      <c r="N189" s="9"/>
      <c r="O189" s="9"/>
      <c r="P189" s="9"/>
      <c r="Q189" s="9"/>
    </row>
    <row r="190" spans="1:17" ht="15.25" customHeight="1" x14ac:dyDescent="0.2">
      <c r="A190" s="90">
        <v>44099</v>
      </c>
      <c r="B190" s="91">
        <v>14.57</v>
      </c>
      <c r="C190" s="91">
        <v>14.57</v>
      </c>
      <c r="D190" s="91">
        <v>14.57</v>
      </c>
      <c r="E190" s="91">
        <v>14.57</v>
      </c>
      <c r="F190" s="91">
        <v>12.240532</v>
      </c>
      <c r="G190" s="91">
        <v>0</v>
      </c>
      <c r="H190" s="9"/>
      <c r="I190" s="9"/>
      <c r="J190" s="9"/>
      <c r="K190" s="9"/>
      <c r="L190" s="9"/>
      <c r="M190" s="9"/>
      <c r="N190" s="9"/>
      <c r="O190" s="9"/>
      <c r="P190" s="9"/>
      <c r="Q190" s="9"/>
    </row>
    <row r="191" spans="1:17" ht="15.25" customHeight="1" x14ac:dyDescent="0.2">
      <c r="A191" s="90">
        <v>44102</v>
      </c>
      <c r="B191" s="91">
        <v>14.93</v>
      </c>
      <c r="C191" s="91">
        <v>14.93</v>
      </c>
      <c r="D191" s="91">
        <v>14.93</v>
      </c>
      <c r="E191" s="91">
        <v>14.93</v>
      </c>
      <c r="F191" s="91">
        <v>12.542973999999999</v>
      </c>
      <c r="G191" s="91">
        <v>0</v>
      </c>
      <c r="H191" s="9"/>
      <c r="I191" s="9"/>
      <c r="J191" s="9"/>
      <c r="K191" s="9"/>
      <c r="L191" s="9"/>
      <c r="M191" s="9"/>
      <c r="N191" s="9"/>
      <c r="O191" s="9"/>
      <c r="P191" s="9"/>
      <c r="Q191" s="9"/>
    </row>
    <row r="192" spans="1:17" ht="15.25" customHeight="1" x14ac:dyDescent="0.2">
      <c r="A192" s="90">
        <v>44103</v>
      </c>
      <c r="B192" s="91">
        <v>14.72</v>
      </c>
      <c r="C192" s="91">
        <v>14.72</v>
      </c>
      <c r="D192" s="91">
        <v>14.72</v>
      </c>
      <c r="E192" s="91">
        <v>14.72</v>
      </c>
      <c r="F192" s="91">
        <v>12.366548999999999</v>
      </c>
      <c r="G192" s="91">
        <v>0</v>
      </c>
      <c r="H192" s="9"/>
      <c r="I192" s="9"/>
      <c r="J192" s="9"/>
      <c r="K192" s="9"/>
      <c r="L192" s="9"/>
      <c r="M192" s="9"/>
      <c r="N192" s="9"/>
      <c r="O192" s="9"/>
      <c r="P192" s="9"/>
      <c r="Q192" s="9"/>
    </row>
    <row r="193" spans="1:17" ht="15.25" customHeight="1" x14ac:dyDescent="0.2">
      <c r="A193" s="90">
        <v>44104</v>
      </c>
      <c r="B193" s="91">
        <v>14.84</v>
      </c>
      <c r="C193" s="91">
        <v>14.84</v>
      </c>
      <c r="D193" s="91">
        <v>14.84</v>
      </c>
      <c r="E193" s="91">
        <v>14.84</v>
      </c>
      <c r="F193" s="91">
        <v>12.467363000000001</v>
      </c>
      <c r="G193" s="91">
        <v>0</v>
      </c>
      <c r="H193" s="9"/>
      <c r="I193" s="9"/>
      <c r="J193" s="9"/>
      <c r="K193" s="9"/>
      <c r="L193" s="9"/>
      <c r="M193" s="9"/>
      <c r="N193" s="9"/>
      <c r="O193" s="9"/>
      <c r="P193" s="9"/>
      <c r="Q193" s="9"/>
    </row>
    <row r="194" spans="1:17" ht="15.25" customHeight="1" x14ac:dyDescent="0.2">
      <c r="A194" s="90">
        <v>44105</v>
      </c>
      <c r="B194" s="91">
        <v>14.98</v>
      </c>
      <c r="C194" s="91">
        <v>14.98</v>
      </c>
      <c r="D194" s="91">
        <v>14.98</v>
      </c>
      <c r="E194" s="91">
        <v>14.98</v>
      </c>
      <c r="F194" s="91">
        <v>12.584979000000001</v>
      </c>
      <c r="G194" s="91">
        <v>0</v>
      </c>
      <c r="H194" s="9"/>
      <c r="I194" s="9"/>
      <c r="J194" s="9"/>
      <c r="K194" s="9"/>
      <c r="L194" s="9"/>
      <c r="M194" s="9"/>
      <c r="N194" s="9"/>
      <c r="O194" s="9"/>
      <c r="P194" s="9"/>
      <c r="Q194" s="9"/>
    </row>
    <row r="195" spans="1:17" ht="15.25" customHeight="1" x14ac:dyDescent="0.2">
      <c r="A195" s="90">
        <v>44106</v>
      </c>
      <c r="B195" s="91">
        <v>15.12</v>
      </c>
      <c r="C195" s="91">
        <v>15.12</v>
      </c>
      <c r="D195" s="91">
        <v>15.12</v>
      </c>
      <c r="E195" s="91">
        <v>15.12</v>
      </c>
      <c r="F195" s="91">
        <v>12.702597000000001</v>
      </c>
      <c r="G195" s="91">
        <v>0</v>
      </c>
      <c r="H195" s="9"/>
      <c r="I195" s="9"/>
      <c r="J195" s="9"/>
      <c r="K195" s="9"/>
      <c r="L195" s="9"/>
      <c r="M195" s="9"/>
      <c r="N195" s="9"/>
      <c r="O195" s="9"/>
      <c r="P195" s="9"/>
      <c r="Q195" s="9"/>
    </row>
    <row r="196" spans="1:17" ht="15.25" customHeight="1" x14ac:dyDescent="0.2">
      <c r="A196" s="90">
        <v>44109</v>
      </c>
      <c r="B196" s="91">
        <v>15.38</v>
      </c>
      <c r="C196" s="91">
        <v>15.38</v>
      </c>
      <c r="D196" s="91">
        <v>15.38</v>
      </c>
      <c r="E196" s="91">
        <v>15.38</v>
      </c>
      <c r="F196" s="91">
        <v>12.921027</v>
      </c>
      <c r="G196" s="91">
        <v>0</v>
      </c>
      <c r="H196" s="9"/>
      <c r="I196" s="9"/>
      <c r="J196" s="9"/>
      <c r="K196" s="9"/>
      <c r="L196" s="9"/>
      <c r="M196" s="9"/>
      <c r="N196" s="9"/>
      <c r="O196" s="9"/>
      <c r="P196" s="9"/>
      <c r="Q196" s="9"/>
    </row>
    <row r="197" spans="1:17" ht="15.25" customHeight="1" x14ac:dyDescent="0.2">
      <c r="A197" s="90">
        <v>44110</v>
      </c>
      <c r="B197" s="91">
        <v>15.22</v>
      </c>
      <c r="C197" s="91">
        <v>15.22</v>
      </c>
      <c r="D197" s="91">
        <v>15.22</v>
      </c>
      <c r="E197" s="91">
        <v>15.22</v>
      </c>
      <c r="F197" s="91">
        <v>12.786609</v>
      </c>
      <c r="G197" s="91">
        <v>0</v>
      </c>
      <c r="H197" s="9"/>
      <c r="I197" s="9"/>
      <c r="J197" s="9"/>
      <c r="K197" s="9"/>
      <c r="L197" s="9"/>
      <c r="M197" s="9"/>
      <c r="N197" s="9"/>
      <c r="O197" s="9"/>
      <c r="P197" s="9"/>
      <c r="Q197" s="9"/>
    </row>
    <row r="198" spans="1:17" ht="15.25" customHeight="1" x14ac:dyDescent="0.2">
      <c r="A198" s="90">
        <v>44111</v>
      </c>
      <c r="B198" s="91">
        <v>15.47</v>
      </c>
      <c r="C198" s="91">
        <v>15.47</v>
      </c>
      <c r="D198" s="91">
        <v>15.47</v>
      </c>
      <c r="E198" s="91">
        <v>15.47</v>
      </c>
      <c r="F198" s="91">
        <v>12.996639</v>
      </c>
      <c r="G198" s="91">
        <v>0</v>
      </c>
      <c r="H198" s="9"/>
      <c r="I198" s="9"/>
      <c r="J198" s="9"/>
      <c r="K198" s="9"/>
      <c r="L198" s="9"/>
      <c r="M198" s="9"/>
      <c r="N198" s="9"/>
      <c r="O198" s="9"/>
      <c r="P198" s="9"/>
      <c r="Q198" s="9"/>
    </row>
    <row r="199" spans="1:17" ht="15.25" customHeight="1" x14ac:dyDescent="0.2">
      <c r="A199" s="90">
        <v>44112</v>
      </c>
      <c r="B199" s="91">
        <v>15.66</v>
      </c>
      <c r="C199" s="91">
        <v>15.66</v>
      </c>
      <c r="D199" s="91">
        <v>15.66</v>
      </c>
      <c r="E199" s="91">
        <v>15.66</v>
      </c>
      <c r="F199" s="91">
        <v>13.15626</v>
      </c>
      <c r="G199" s="91">
        <v>0</v>
      </c>
      <c r="H199" s="9"/>
      <c r="I199" s="9"/>
      <c r="J199" s="9"/>
      <c r="K199" s="9"/>
      <c r="L199" s="9"/>
      <c r="M199" s="9"/>
      <c r="N199" s="9"/>
      <c r="O199" s="9"/>
      <c r="P199" s="9"/>
      <c r="Q199" s="9"/>
    </row>
    <row r="200" spans="1:17" ht="15.25" customHeight="1" x14ac:dyDescent="0.2">
      <c r="A200" s="90">
        <v>44113</v>
      </c>
      <c r="B200" s="91">
        <v>15.68</v>
      </c>
      <c r="C200" s="91">
        <v>15.68</v>
      </c>
      <c r="D200" s="91">
        <v>15.68</v>
      </c>
      <c r="E200" s="91">
        <v>15.68</v>
      </c>
      <c r="F200" s="91">
        <v>13.173064</v>
      </c>
      <c r="G200" s="91">
        <v>0</v>
      </c>
      <c r="H200" s="9"/>
      <c r="I200" s="9"/>
      <c r="J200" s="9"/>
      <c r="K200" s="9"/>
      <c r="L200" s="9"/>
      <c r="M200" s="9"/>
      <c r="N200" s="9"/>
      <c r="O200" s="9"/>
      <c r="P200" s="9"/>
      <c r="Q200" s="9"/>
    </row>
    <row r="201" spans="1:17" ht="15.25" customHeight="1" x14ac:dyDescent="0.2">
      <c r="A201" s="90">
        <v>44116</v>
      </c>
      <c r="B201" s="91">
        <v>15.76</v>
      </c>
      <c r="C201" s="91">
        <v>15.76</v>
      </c>
      <c r="D201" s="91">
        <v>15.76</v>
      </c>
      <c r="E201" s="91">
        <v>15.76</v>
      </c>
      <c r="F201" s="91">
        <v>13.240273</v>
      </c>
      <c r="G201" s="91">
        <v>0</v>
      </c>
      <c r="H201" s="9"/>
      <c r="I201" s="9"/>
      <c r="J201" s="9"/>
      <c r="K201" s="9"/>
      <c r="L201" s="9"/>
      <c r="M201" s="9"/>
      <c r="N201" s="9"/>
      <c r="O201" s="9"/>
      <c r="P201" s="9"/>
      <c r="Q201" s="9"/>
    </row>
    <row r="202" spans="1:17" ht="15.25" customHeight="1" x14ac:dyDescent="0.2">
      <c r="A202" s="90">
        <v>44117</v>
      </c>
      <c r="B202" s="91">
        <v>15.54</v>
      </c>
      <c r="C202" s="91">
        <v>15.54</v>
      </c>
      <c r="D202" s="91">
        <v>15.54</v>
      </c>
      <c r="E202" s="91">
        <v>15.54</v>
      </c>
      <c r="F202" s="91">
        <v>13.055446999999999</v>
      </c>
      <c r="G202" s="91">
        <v>0</v>
      </c>
      <c r="H202" s="9"/>
      <c r="I202" s="9"/>
      <c r="J202" s="9"/>
      <c r="K202" s="9"/>
      <c r="L202" s="9"/>
      <c r="M202" s="9"/>
      <c r="N202" s="9"/>
      <c r="O202" s="9"/>
      <c r="P202" s="9"/>
      <c r="Q202" s="9"/>
    </row>
    <row r="203" spans="1:17" ht="15.25" customHeight="1" x14ac:dyDescent="0.2">
      <c r="A203" s="90">
        <v>44118</v>
      </c>
      <c r="B203" s="91">
        <v>15.58</v>
      </c>
      <c r="C203" s="91">
        <v>15.58</v>
      </c>
      <c r="D203" s="91">
        <v>15.58</v>
      </c>
      <c r="E203" s="91">
        <v>15.58</v>
      </c>
      <c r="F203" s="91">
        <v>13.089051</v>
      </c>
      <c r="G203" s="91">
        <v>0</v>
      </c>
      <c r="H203" s="9"/>
      <c r="I203" s="9"/>
      <c r="J203" s="9"/>
      <c r="K203" s="9"/>
      <c r="L203" s="9"/>
      <c r="M203" s="9"/>
      <c r="N203" s="9"/>
      <c r="O203" s="9"/>
      <c r="P203" s="9"/>
      <c r="Q203" s="9"/>
    </row>
    <row r="204" spans="1:17" ht="15.25" customHeight="1" x14ac:dyDescent="0.2">
      <c r="A204" s="90">
        <v>44119</v>
      </c>
      <c r="B204" s="91">
        <v>15.81</v>
      </c>
      <c r="C204" s="91">
        <v>15.81</v>
      </c>
      <c r="D204" s="91">
        <v>15.81</v>
      </c>
      <c r="E204" s="91">
        <v>15.81</v>
      </c>
      <c r="F204" s="91">
        <v>13.282279000000001</v>
      </c>
      <c r="G204" s="91">
        <v>0</v>
      </c>
      <c r="H204" s="9"/>
      <c r="I204" s="9"/>
      <c r="J204" s="9"/>
      <c r="K204" s="9"/>
      <c r="L204" s="9"/>
      <c r="M204" s="9"/>
      <c r="N204" s="9"/>
      <c r="O204" s="9"/>
      <c r="P204" s="9"/>
      <c r="Q204" s="9"/>
    </row>
    <row r="205" spans="1:17" ht="15.25" customHeight="1" x14ac:dyDescent="0.2">
      <c r="A205" s="90">
        <v>44120</v>
      </c>
      <c r="B205" s="91">
        <v>15.76</v>
      </c>
      <c r="C205" s="91">
        <v>15.76</v>
      </c>
      <c r="D205" s="91">
        <v>15.76</v>
      </c>
      <c r="E205" s="91">
        <v>15.76</v>
      </c>
      <c r="F205" s="91">
        <v>13.240273</v>
      </c>
      <c r="G205" s="91">
        <v>0</v>
      </c>
      <c r="H205" s="9"/>
      <c r="I205" s="9"/>
      <c r="J205" s="9"/>
      <c r="K205" s="9"/>
      <c r="L205" s="9"/>
      <c r="M205" s="9"/>
      <c r="N205" s="9"/>
      <c r="O205" s="9"/>
      <c r="P205" s="9"/>
      <c r="Q205" s="9"/>
    </row>
    <row r="206" spans="1:17" ht="15.25" customHeight="1" x14ac:dyDescent="0.2">
      <c r="A206" s="90">
        <v>44123</v>
      </c>
      <c r="B206" s="91">
        <v>15.53</v>
      </c>
      <c r="C206" s="91">
        <v>15.53</v>
      </c>
      <c r="D206" s="91">
        <v>15.53</v>
      </c>
      <c r="E206" s="91">
        <v>15.53</v>
      </c>
      <c r="F206" s="91">
        <v>13.047046</v>
      </c>
      <c r="G206" s="91">
        <v>0</v>
      </c>
      <c r="H206" s="9"/>
      <c r="I206" s="9"/>
      <c r="J206" s="9"/>
      <c r="K206" s="9"/>
      <c r="L206" s="9"/>
      <c r="M206" s="9"/>
      <c r="N206" s="9"/>
      <c r="O206" s="9"/>
      <c r="P206" s="9"/>
      <c r="Q206" s="9"/>
    </row>
    <row r="207" spans="1:17" ht="15.25" customHeight="1" x14ac:dyDescent="0.2">
      <c r="A207" s="90">
        <v>44124</v>
      </c>
      <c r="B207" s="91">
        <v>15.7</v>
      </c>
      <c r="C207" s="91">
        <v>15.7</v>
      </c>
      <c r="D207" s="91">
        <v>15.7</v>
      </c>
      <c r="E207" s="91">
        <v>15.7</v>
      </c>
      <c r="F207" s="91">
        <v>13.189864999999999</v>
      </c>
      <c r="G207" s="91">
        <v>0</v>
      </c>
      <c r="H207" s="9"/>
      <c r="I207" s="9"/>
      <c r="J207" s="9"/>
      <c r="K207" s="9"/>
      <c r="L207" s="9"/>
      <c r="M207" s="9"/>
      <c r="N207" s="9"/>
      <c r="O207" s="9"/>
      <c r="P207" s="9"/>
      <c r="Q207" s="9"/>
    </row>
    <row r="208" spans="1:17" ht="15.25" customHeight="1" x14ac:dyDescent="0.2">
      <c r="A208" s="90">
        <v>44125</v>
      </c>
      <c r="B208" s="91">
        <v>15.64</v>
      </c>
      <c r="C208" s="91">
        <v>15.64</v>
      </c>
      <c r="D208" s="91">
        <v>15.64</v>
      </c>
      <c r="E208" s="91">
        <v>15.64</v>
      </c>
      <c r="F208" s="91">
        <v>13.13946</v>
      </c>
      <c r="G208" s="91">
        <v>0</v>
      </c>
      <c r="H208" s="9"/>
      <c r="I208" s="9"/>
      <c r="J208" s="9"/>
      <c r="K208" s="9"/>
      <c r="L208" s="9"/>
      <c r="M208" s="9"/>
      <c r="N208" s="9"/>
      <c r="O208" s="9"/>
      <c r="P208" s="9"/>
      <c r="Q208" s="9"/>
    </row>
    <row r="209" spans="1:17" ht="15.25" customHeight="1" x14ac:dyDescent="0.2">
      <c r="A209" s="90">
        <v>44126</v>
      </c>
      <c r="B209" s="91">
        <v>15.9</v>
      </c>
      <c r="C209" s="91">
        <v>15.9</v>
      </c>
      <c r="D209" s="91">
        <v>15.9</v>
      </c>
      <c r="E209" s="91">
        <v>15.9</v>
      </c>
      <c r="F209" s="91">
        <v>13.357889</v>
      </c>
      <c r="G209" s="91">
        <v>0</v>
      </c>
      <c r="H209" s="9"/>
      <c r="I209" s="9"/>
      <c r="J209" s="9"/>
      <c r="K209" s="9"/>
      <c r="L209" s="9"/>
      <c r="M209" s="9"/>
      <c r="N209" s="9"/>
      <c r="O209" s="9"/>
      <c r="P209" s="9"/>
      <c r="Q209" s="9"/>
    </row>
    <row r="210" spans="1:17" ht="15.25" customHeight="1" x14ac:dyDescent="0.2">
      <c r="A210" s="90">
        <v>44127</v>
      </c>
      <c r="B210" s="91">
        <v>16.059999000000001</v>
      </c>
      <c r="C210" s="91">
        <v>16.059999000000001</v>
      </c>
      <c r="D210" s="91">
        <v>16.059999000000001</v>
      </c>
      <c r="E210" s="91">
        <v>16.059999000000001</v>
      </c>
      <c r="F210" s="91">
        <v>13.492309000000001</v>
      </c>
      <c r="G210" s="91">
        <v>0</v>
      </c>
      <c r="H210" s="9"/>
      <c r="I210" s="9"/>
      <c r="J210" s="9"/>
      <c r="K210" s="9"/>
      <c r="L210" s="9"/>
      <c r="M210" s="9"/>
      <c r="N210" s="9"/>
      <c r="O210" s="9"/>
      <c r="P210" s="9"/>
      <c r="Q210" s="9"/>
    </row>
    <row r="211" spans="1:17" ht="15.25" customHeight="1" x14ac:dyDescent="0.2">
      <c r="A211" s="90">
        <v>44130</v>
      </c>
      <c r="B211" s="91">
        <v>15.67</v>
      </c>
      <c r="C211" s="91">
        <v>15.67</v>
      </c>
      <c r="D211" s="91">
        <v>15.67</v>
      </c>
      <c r="E211" s="91">
        <v>15.67</v>
      </c>
      <c r="F211" s="91">
        <v>13.164662999999999</v>
      </c>
      <c r="G211" s="91">
        <v>0</v>
      </c>
      <c r="H211" s="9"/>
      <c r="I211" s="9"/>
      <c r="J211" s="9"/>
      <c r="K211" s="9"/>
      <c r="L211" s="9"/>
      <c r="M211" s="9"/>
      <c r="N211" s="9"/>
      <c r="O211" s="9"/>
      <c r="P211" s="9"/>
      <c r="Q211" s="9"/>
    </row>
    <row r="212" spans="1:17" ht="15.25" customHeight="1" x14ac:dyDescent="0.2">
      <c r="A212" s="90">
        <v>44131</v>
      </c>
      <c r="B212" s="91">
        <v>15.42</v>
      </c>
      <c r="C212" s="91">
        <v>15.42</v>
      </c>
      <c r="D212" s="91">
        <v>15.42</v>
      </c>
      <c r="E212" s="91">
        <v>15.42</v>
      </c>
      <c r="F212" s="91">
        <v>12.954632999999999</v>
      </c>
      <c r="G212" s="91">
        <v>0</v>
      </c>
      <c r="H212" s="9"/>
      <c r="I212" s="9"/>
      <c r="J212" s="9"/>
      <c r="K212" s="9"/>
      <c r="L212" s="9"/>
      <c r="M212" s="9"/>
      <c r="N212" s="9"/>
      <c r="O212" s="9"/>
      <c r="P212" s="9"/>
      <c r="Q212" s="9"/>
    </row>
    <row r="213" spans="1:17" ht="15.25" customHeight="1" x14ac:dyDescent="0.2">
      <c r="A213" s="90">
        <v>44132</v>
      </c>
      <c r="B213" s="91">
        <v>14.97</v>
      </c>
      <c r="C213" s="91">
        <v>14.97</v>
      </c>
      <c r="D213" s="91">
        <v>14.97</v>
      </c>
      <c r="E213" s="91">
        <v>14.97</v>
      </c>
      <c r="F213" s="91">
        <v>12.57658</v>
      </c>
      <c r="G213" s="91">
        <v>0</v>
      </c>
      <c r="H213" s="9"/>
      <c r="I213" s="9"/>
      <c r="J213" s="9"/>
      <c r="K213" s="9"/>
      <c r="L213" s="9"/>
      <c r="M213" s="9"/>
      <c r="N213" s="9"/>
      <c r="O213" s="9"/>
      <c r="P213" s="9"/>
      <c r="Q213" s="9"/>
    </row>
    <row r="214" spans="1:17" ht="15.25" customHeight="1" x14ac:dyDescent="0.2">
      <c r="A214" s="90">
        <v>44133</v>
      </c>
      <c r="B214" s="91">
        <v>15.11</v>
      </c>
      <c r="C214" s="91">
        <v>15.11</v>
      </c>
      <c r="D214" s="91">
        <v>15.11</v>
      </c>
      <c r="E214" s="91">
        <v>15.11</v>
      </c>
      <c r="F214" s="91">
        <v>12.694196</v>
      </c>
      <c r="G214" s="91">
        <v>0</v>
      </c>
      <c r="H214" s="9"/>
      <c r="I214" s="9"/>
      <c r="J214" s="9"/>
      <c r="K214" s="9"/>
      <c r="L214" s="9"/>
      <c r="M214" s="9"/>
      <c r="N214" s="9"/>
      <c r="O214" s="9"/>
      <c r="P214" s="9"/>
      <c r="Q214" s="9"/>
    </row>
    <row r="215" spans="1:17" ht="15.25" customHeight="1" x14ac:dyDescent="0.2">
      <c r="A215" s="90">
        <v>44134</v>
      </c>
      <c r="B215" s="91">
        <v>15.04</v>
      </c>
      <c r="C215" s="91">
        <v>15.04</v>
      </c>
      <c r="D215" s="91">
        <v>15.04</v>
      </c>
      <c r="E215" s="91">
        <v>15.04</v>
      </c>
      <c r="F215" s="91">
        <v>12.635387</v>
      </c>
      <c r="G215" s="91">
        <v>0</v>
      </c>
      <c r="H215" s="9"/>
      <c r="I215" s="9"/>
      <c r="J215" s="9"/>
      <c r="K215" s="9"/>
      <c r="L215" s="9"/>
      <c r="M215" s="9"/>
      <c r="N215" s="9"/>
      <c r="O215" s="9"/>
      <c r="P215" s="9"/>
      <c r="Q215" s="9"/>
    </row>
    <row r="216" spans="1:17" ht="15.25" customHeight="1" x14ac:dyDescent="0.2">
      <c r="A216" s="90">
        <v>44137</v>
      </c>
      <c r="B216" s="91">
        <v>15.39</v>
      </c>
      <c r="C216" s="91">
        <v>15.39</v>
      </c>
      <c r="D216" s="91">
        <v>15.39</v>
      </c>
      <c r="E216" s="91">
        <v>15.39</v>
      </c>
      <c r="F216" s="91">
        <v>12.929429000000001</v>
      </c>
      <c r="G216" s="91">
        <v>0</v>
      </c>
      <c r="H216" s="9"/>
      <c r="I216" s="9"/>
      <c r="J216" s="9"/>
      <c r="K216" s="9"/>
      <c r="L216" s="9"/>
      <c r="M216" s="9"/>
      <c r="N216" s="9"/>
      <c r="O216" s="9"/>
      <c r="P216" s="9"/>
      <c r="Q216" s="9"/>
    </row>
    <row r="217" spans="1:17" ht="15.25" customHeight="1" x14ac:dyDescent="0.2">
      <c r="A217" s="90">
        <v>44138</v>
      </c>
      <c r="B217" s="91">
        <v>15.67</v>
      </c>
      <c r="C217" s="91">
        <v>15.67</v>
      </c>
      <c r="D217" s="91">
        <v>15.67</v>
      </c>
      <c r="E217" s="91">
        <v>15.67</v>
      </c>
      <c r="F217" s="91">
        <v>13.164662999999999</v>
      </c>
      <c r="G217" s="91">
        <v>0</v>
      </c>
      <c r="H217" s="9"/>
      <c r="I217" s="9"/>
      <c r="J217" s="9"/>
      <c r="K217" s="9"/>
      <c r="L217" s="9"/>
      <c r="M217" s="9"/>
      <c r="N217" s="9"/>
      <c r="O217" s="9"/>
      <c r="P217" s="9"/>
      <c r="Q217" s="9"/>
    </row>
    <row r="218" spans="1:17" ht="15.25" customHeight="1" x14ac:dyDescent="0.2">
      <c r="A218" s="90">
        <v>44139</v>
      </c>
      <c r="B218" s="91">
        <v>15.5</v>
      </c>
      <c r="C218" s="91">
        <v>15.5</v>
      </c>
      <c r="D218" s="91">
        <v>15.5</v>
      </c>
      <c r="E218" s="91">
        <v>15.5</v>
      </c>
      <c r="F218" s="91">
        <v>13.021841999999999</v>
      </c>
      <c r="G218" s="91">
        <v>0</v>
      </c>
      <c r="H218" s="9"/>
      <c r="I218" s="9"/>
      <c r="J218" s="9"/>
      <c r="K218" s="9"/>
      <c r="L218" s="9"/>
      <c r="M218" s="9"/>
      <c r="N218" s="9"/>
      <c r="O218" s="9"/>
      <c r="P218" s="9"/>
      <c r="Q218" s="9"/>
    </row>
    <row r="219" spans="1:17" ht="15.25" customHeight="1" x14ac:dyDescent="0.2">
      <c r="A219" s="90">
        <v>44140</v>
      </c>
      <c r="B219" s="91">
        <v>15.91</v>
      </c>
      <c r="C219" s="91">
        <v>15.91</v>
      </c>
      <c r="D219" s="91">
        <v>15.91</v>
      </c>
      <c r="E219" s="91">
        <v>15.91</v>
      </c>
      <c r="F219" s="91">
        <v>13.366289999999999</v>
      </c>
      <c r="G219" s="91">
        <v>0</v>
      </c>
      <c r="H219" s="9"/>
      <c r="I219" s="9"/>
      <c r="J219" s="9"/>
      <c r="K219" s="9"/>
      <c r="L219" s="9"/>
      <c r="M219" s="9"/>
      <c r="N219" s="9"/>
      <c r="O219" s="9"/>
      <c r="P219" s="9"/>
      <c r="Q219" s="9"/>
    </row>
    <row r="220" spans="1:17" ht="15.25" customHeight="1" x14ac:dyDescent="0.2">
      <c r="A220" s="90">
        <v>44141</v>
      </c>
      <c r="B220" s="91">
        <v>15.82</v>
      </c>
      <c r="C220" s="91">
        <v>15.82</v>
      </c>
      <c r="D220" s="91">
        <v>15.82</v>
      </c>
      <c r="E220" s="91">
        <v>15.82</v>
      </c>
      <c r="F220" s="91">
        <v>13.29068</v>
      </c>
      <c r="G220" s="91">
        <v>0</v>
      </c>
      <c r="H220" s="9"/>
      <c r="I220" s="9"/>
      <c r="J220" s="9"/>
      <c r="K220" s="9"/>
      <c r="L220" s="9"/>
      <c r="M220" s="9"/>
      <c r="N220" s="9"/>
      <c r="O220" s="9"/>
      <c r="P220" s="9"/>
      <c r="Q220" s="9"/>
    </row>
    <row r="221" spans="1:17" ht="15.25" customHeight="1" x14ac:dyDescent="0.2">
      <c r="A221" s="90">
        <v>44144</v>
      </c>
      <c r="B221" s="91">
        <v>16.809999000000001</v>
      </c>
      <c r="C221" s="91">
        <v>16.809999000000001</v>
      </c>
      <c r="D221" s="91">
        <v>16.809999000000001</v>
      </c>
      <c r="E221" s="91">
        <v>16.809999000000001</v>
      </c>
      <c r="F221" s="91">
        <v>14.122396999999999</v>
      </c>
      <c r="G221" s="91">
        <v>0</v>
      </c>
      <c r="H221" s="9"/>
      <c r="I221" s="9"/>
      <c r="J221" s="9"/>
      <c r="K221" s="9"/>
      <c r="L221" s="9"/>
      <c r="M221" s="9"/>
      <c r="N221" s="9"/>
      <c r="O221" s="9"/>
      <c r="P221" s="9"/>
      <c r="Q221" s="9"/>
    </row>
    <row r="222" spans="1:17" ht="15.25" customHeight="1" x14ac:dyDescent="0.2">
      <c r="A222" s="90">
        <v>44145</v>
      </c>
      <c r="B222" s="91">
        <v>17.040001</v>
      </c>
      <c r="C222" s="91">
        <v>17.040001</v>
      </c>
      <c r="D222" s="91">
        <v>17.040001</v>
      </c>
      <c r="E222" s="91">
        <v>17.040001</v>
      </c>
      <c r="F222" s="91">
        <v>14.315626999999999</v>
      </c>
      <c r="G222" s="91">
        <v>0</v>
      </c>
      <c r="H222" s="9"/>
      <c r="I222" s="9"/>
      <c r="J222" s="9"/>
      <c r="K222" s="9"/>
      <c r="L222" s="9"/>
      <c r="M222" s="9"/>
      <c r="N222" s="9"/>
      <c r="O222" s="9"/>
      <c r="P222" s="9"/>
      <c r="Q222" s="9"/>
    </row>
    <row r="223" spans="1:17" ht="15.25" customHeight="1" x14ac:dyDescent="0.2">
      <c r="A223" s="90">
        <v>44146</v>
      </c>
      <c r="B223" s="91">
        <v>16.899999999999999</v>
      </c>
      <c r="C223" s="91">
        <v>16.899999999999999</v>
      </c>
      <c r="D223" s="91">
        <v>16.899999999999999</v>
      </c>
      <c r="E223" s="91">
        <v>16.899999999999999</v>
      </c>
      <c r="F223" s="91">
        <v>14.198008</v>
      </c>
      <c r="G223" s="91">
        <v>0</v>
      </c>
      <c r="H223" s="9"/>
      <c r="I223" s="9"/>
      <c r="J223" s="9"/>
      <c r="K223" s="9"/>
      <c r="L223" s="9"/>
      <c r="M223" s="9"/>
      <c r="N223" s="9"/>
      <c r="O223" s="9"/>
      <c r="P223" s="9"/>
      <c r="Q223" s="9"/>
    </row>
    <row r="224" spans="1:17" ht="15.25" customHeight="1" x14ac:dyDescent="0.2">
      <c r="A224" s="90">
        <v>44147</v>
      </c>
      <c r="B224" s="91">
        <v>16.579999999999998</v>
      </c>
      <c r="C224" s="91">
        <v>16.579999999999998</v>
      </c>
      <c r="D224" s="91">
        <v>16.579999999999998</v>
      </c>
      <c r="E224" s="91">
        <v>16.579999999999998</v>
      </c>
      <c r="F224" s="91">
        <v>13.929171</v>
      </c>
      <c r="G224" s="91">
        <v>0</v>
      </c>
      <c r="H224" s="9"/>
      <c r="I224" s="9"/>
      <c r="J224" s="9"/>
      <c r="K224" s="9"/>
      <c r="L224" s="9"/>
      <c r="M224" s="9"/>
      <c r="N224" s="9"/>
      <c r="O224" s="9"/>
      <c r="P224" s="9"/>
      <c r="Q224" s="9"/>
    </row>
    <row r="225" spans="1:17" ht="15.25" customHeight="1" x14ac:dyDescent="0.2">
      <c r="A225" s="90">
        <v>44148</v>
      </c>
      <c r="B225" s="91">
        <v>17.010000000000002</v>
      </c>
      <c r="C225" s="91">
        <v>17.010000000000002</v>
      </c>
      <c r="D225" s="91">
        <v>17.010000000000002</v>
      </c>
      <c r="E225" s="91">
        <v>17.010000000000002</v>
      </c>
      <c r="F225" s="91">
        <v>14.290421</v>
      </c>
      <c r="G225" s="91">
        <v>0</v>
      </c>
      <c r="H225" s="9"/>
      <c r="I225" s="9"/>
      <c r="J225" s="9"/>
      <c r="K225" s="9"/>
      <c r="L225" s="9"/>
      <c r="M225" s="9"/>
      <c r="N225" s="9"/>
      <c r="O225" s="9"/>
      <c r="P225" s="9"/>
      <c r="Q225" s="9"/>
    </row>
    <row r="226" spans="1:17" ht="15.25" customHeight="1" x14ac:dyDescent="0.2">
      <c r="A226" s="90">
        <v>44151</v>
      </c>
      <c r="B226" s="91">
        <v>17.399999999999999</v>
      </c>
      <c r="C226" s="91">
        <v>17.399999999999999</v>
      </c>
      <c r="D226" s="91">
        <v>17.399999999999999</v>
      </c>
      <c r="E226" s="91">
        <v>17.399999999999999</v>
      </c>
      <c r="F226" s="91">
        <v>14.618067999999999</v>
      </c>
      <c r="G226" s="91">
        <v>0</v>
      </c>
      <c r="H226" s="9"/>
      <c r="I226" s="9"/>
      <c r="J226" s="9"/>
      <c r="K226" s="9"/>
      <c r="L226" s="9"/>
      <c r="M226" s="9"/>
      <c r="N226" s="9"/>
      <c r="O226" s="9"/>
      <c r="P226" s="9"/>
      <c r="Q226" s="9"/>
    </row>
    <row r="227" spans="1:17" ht="15.25" customHeight="1" x14ac:dyDescent="0.2">
      <c r="A227" s="90">
        <v>44152</v>
      </c>
      <c r="B227" s="91">
        <v>17.399999999999999</v>
      </c>
      <c r="C227" s="91">
        <v>17.399999999999999</v>
      </c>
      <c r="D227" s="91">
        <v>17.399999999999999</v>
      </c>
      <c r="E227" s="91">
        <v>17.399999999999999</v>
      </c>
      <c r="F227" s="91">
        <v>14.618067999999999</v>
      </c>
      <c r="G227" s="91">
        <v>0</v>
      </c>
      <c r="H227" s="9"/>
      <c r="I227" s="9"/>
      <c r="J227" s="9"/>
      <c r="K227" s="9"/>
      <c r="L227" s="9"/>
      <c r="M227" s="9"/>
      <c r="N227" s="9"/>
      <c r="O227" s="9"/>
      <c r="P227" s="9"/>
      <c r="Q227" s="9"/>
    </row>
    <row r="228" spans="1:17" ht="15.25" customHeight="1" x14ac:dyDescent="0.2">
      <c r="A228" s="90">
        <v>44153</v>
      </c>
      <c r="B228" s="91">
        <v>17.32</v>
      </c>
      <c r="C228" s="91">
        <v>17.32</v>
      </c>
      <c r="D228" s="91">
        <v>17.32</v>
      </c>
      <c r="E228" s="91">
        <v>17.32</v>
      </c>
      <c r="F228" s="91">
        <v>14.550859000000001</v>
      </c>
      <c r="G228" s="91">
        <v>0</v>
      </c>
      <c r="H228" s="9"/>
      <c r="I228" s="9"/>
      <c r="J228" s="9"/>
      <c r="K228" s="9"/>
      <c r="L228" s="9"/>
      <c r="M228" s="9"/>
      <c r="N228" s="9"/>
      <c r="O228" s="9"/>
      <c r="P228" s="9"/>
      <c r="Q228" s="9"/>
    </row>
    <row r="229" spans="1:17" ht="15.25" customHeight="1" x14ac:dyDescent="0.2">
      <c r="A229" s="90">
        <v>44154</v>
      </c>
      <c r="B229" s="91">
        <v>17.350000000000001</v>
      </c>
      <c r="C229" s="91">
        <v>17.350000000000001</v>
      </c>
      <c r="D229" s="91">
        <v>17.350000000000001</v>
      </c>
      <c r="E229" s="91">
        <v>17.350000000000001</v>
      </c>
      <c r="F229" s="91">
        <v>14.57606</v>
      </c>
      <c r="G229" s="91">
        <v>0</v>
      </c>
      <c r="H229" s="9"/>
      <c r="I229" s="9"/>
      <c r="J229" s="9"/>
      <c r="K229" s="9"/>
      <c r="L229" s="9"/>
      <c r="M229" s="9"/>
      <c r="N229" s="9"/>
      <c r="O229" s="9"/>
      <c r="P229" s="9"/>
      <c r="Q229" s="9"/>
    </row>
    <row r="230" spans="1:17" ht="15.25" customHeight="1" x14ac:dyDescent="0.2">
      <c r="A230" s="90">
        <v>44155</v>
      </c>
      <c r="B230" s="91">
        <v>17.25</v>
      </c>
      <c r="C230" s="91">
        <v>17.25</v>
      </c>
      <c r="D230" s="91">
        <v>17.25</v>
      </c>
      <c r="E230" s="91">
        <v>17.25</v>
      </c>
      <c r="F230" s="91">
        <v>14.492048</v>
      </c>
      <c r="G230" s="91">
        <v>0</v>
      </c>
      <c r="H230" s="9"/>
      <c r="I230" s="9"/>
      <c r="J230" s="9"/>
      <c r="K230" s="9"/>
      <c r="L230" s="9"/>
      <c r="M230" s="9"/>
      <c r="N230" s="9"/>
      <c r="O230" s="9"/>
      <c r="P230" s="9"/>
      <c r="Q230" s="9"/>
    </row>
    <row r="231" spans="1:17" ht="15.25" customHeight="1" x14ac:dyDescent="0.2">
      <c r="A231" s="90">
        <v>44158</v>
      </c>
      <c r="B231" s="91">
        <v>17.559999000000001</v>
      </c>
      <c r="C231" s="91">
        <v>17.559999000000001</v>
      </c>
      <c r="D231" s="91">
        <v>17.559999000000001</v>
      </c>
      <c r="E231" s="91">
        <v>17.559999000000001</v>
      </c>
      <c r="F231" s="91">
        <v>14.752487</v>
      </c>
      <c r="G231" s="91">
        <v>0</v>
      </c>
      <c r="H231" s="9"/>
      <c r="I231" s="9"/>
      <c r="J231" s="9"/>
      <c r="K231" s="9"/>
      <c r="L231" s="9"/>
      <c r="M231" s="9"/>
      <c r="N231" s="9"/>
      <c r="O231" s="9"/>
      <c r="P231" s="9"/>
      <c r="Q231" s="9"/>
    </row>
    <row r="232" spans="1:17" ht="15.25" customHeight="1" x14ac:dyDescent="0.2">
      <c r="A232" s="90">
        <v>44159</v>
      </c>
      <c r="B232" s="91">
        <v>18.129999000000002</v>
      </c>
      <c r="C232" s="91">
        <v>18.129999000000002</v>
      </c>
      <c r="D232" s="91">
        <v>18.129999000000002</v>
      </c>
      <c r="E232" s="91">
        <v>18.129999000000002</v>
      </c>
      <c r="F232" s="91">
        <v>15.231353</v>
      </c>
      <c r="G232" s="91">
        <v>0</v>
      </c>
      <c r="H232" s="9"/>
      <c r="I232" s="9"/>
      <c r="J232" s="9"/>
      <c r="K232" s="9"/>
      <c r="L232" s="9"/>
      <c r="M232" s="9"/>
      <c r="N232" s="9"/>
      <c r="O232" s="9"/>
      <c r="P232" s="9"/>
      <c r="Q232" s="9"/>
    </row>
    <row r="233" spans="1:17" ht="15.25" customHeight="1" x14ac:dyDescent="0.2">
      <c r="A233" s="90">
        <v>44160</v>
      </c>
      <c r="B233" s="91">
        <v>17.98</v>
      </c>
      <c r="C233" s="91">
        <v>17.98</v>
      </c>
      <c r="D233" s="91">
        <v>17.98</v>
      </c>
      <c r="E233" s="91">
        <v>17.98</v>
      </c>
      <c r="F233" s="91">
        <v>15.105337</v>
      </c>
      <c r="G233" s="91">
        <v>0</v>
      </c>
      <c r="H233" s="9"/>
      <c r="I233" s="9"/>
      <c r="J233" s="9"/>
      <c r="K233" s="9"/>
      <c r="L233" s="9"/>
      <c r="M233" s="9"/>
      <c r="N233" s="9"/>
      <c r="O233" s="9"/>
      <c r="P233" s="9"/>
      <c r="Q233" s="9"/>
    </row>
    <row r="234" spans="1:17" ht="15.25" customHeight="1" x14ac:dyDescent="0.2">
      <c r="A234" s="90">
        <v>44162</v>
      </c>
      <c r="B234" s="91">
        <v>17.899999999999999</v>
      </c>
      <c r="C234" s="91">
        <v>17.899999999999999</v>
      </c>
      <c r="D234" s="91">
        <v>17.899999999999999</v>
      </c>
      <c r="E234" s="91">
        <v>17.899999999999999</v>
      </c>
      <c r="F234" s="91">
        <v>15.038126999999999</v>
      </c>
      <c r="G234" s="91">
        <v>0</v>
      </c>
      <c r="H234" s="9"/>
      <c r="I234" s="9"/>
      <c r="J234" s="9"/>
      <c r="K234" s="9"/>
      <c r="L234" s="9"/>
      <c r="M234" s="9"/>
      <c r="N234" s="9"/>
      <c r="O234" s="9"/>
      <c r="P234" s="9"/>
      <c r="Q234" s="9"/>
    </row>
    <row r="235" spans="1:17" ht="15.25" customHeight="1" x14ac:dyDescent="0.2">
      <c r="A235" s="90">
        <v>44165</v>
      </c>
      <c r="B235" s="91">
        <v>17.52</v>
      </c>
      <c r="C235" s="91">
        <v>17.52</v>
      </c>
      <c r="D235" s="91">
        <v>17.52</v>
      </c>
      <c r="E235" s="91">
        <v>17.52</v>
      </c>
      <c r="F235" s="91">
        <v>14.718883</v>
      </c>
      <c r="G235" s="91">
        <v>0</v>
      </c>
      <c r="H235" s="9"/>
      <c r="I235" s="9"/>
      <c r="J235" s="9"/>
      <c r="K235" s="9"/>
      <c r="L235" s="9"/>
      <c r="M235" s="9"/>
      <c r="N235" s="9"/>
      <c r="O235" s="9"/>
      <c r="P235" s="9"/>
      <c r="Q235" s="9"/>
    </row>
    <row r="236" spans="1:17" ht="15.25" customHeight="1" x14ac:dyDescent="0.2">
      <c r="A236" s="90">
        <v>44166</v>
      </c>
      <c r="B236" s="91">
        <v>17.719999000000001</v>
      </c>
      <c r="C236" s="91">
        <v>17.719999000000001</v>
      </c>
      <c r="D236" s="91">
        <v>17.719999000000001</v>
      </c>
      <c r="E236" s="91">
        <v>17.719999000000001</v>
      </c>
      <c r="F236" s="91">
        <v>14.886906</v>
      </c>
      <c r="G236" s="91">
        <v>0</v>
      </c>
      <c r="H236" s="9"/>
      <c r="I236" s="9"/>
      <c r="J236" s="9"/>
      <c r="K236" s="9"/>
      <c r="L236" s="9"/>
      <c r="M236" s="9"/>
      <c r="N236" s="9"/>
      <c r="O236" s="9"/>
      <c r="P236" s="9"/>
      <c r="Q236" s="9"/>
    </row>
    <row r="237" spans="1:17" ht="15.25" customHeight="1" x14ac:dyDescent="0.2">
      <c r="A237" s="90">
        <v>44167</v>
      </c>
      <c r="B237" s="91">
        <v>17.780000999999999</v>
      </c>
      <c r="C237" s="91">
        <v>17.780000999999999</v>
      </c>
      <c r="D237" s="91">
        <v>17.780000999999999</v>
      </c>
      <c r="E237" s="91">
        <v>17.780000999999999</v>
      </c>
      <c r="F237" s="91">
        <v>14.937314000000001</v>
      </c>
      <c r="G237" s="91">
        <v>0</v>
      </c>
      <c r="H237" s="9"/>
      <c r="I237" s="9"/>
      <c r="J237" s="9"/>
      <c r="K237" s="9"/>
      <c r="L237" s="9"/>
      <c r="M237" s="9"/>
      <c r="N237" s="9"/>
      <c r="O237" s="9"/>
      <c r="P237" s="9"/>
      <c r="Q237" s="9"/>
    </row>
    <row r="238" spans="1:17" ht="15.25" customHeight="1" x14ac:dyDescent="0.2">
      <c r="A238" s="90">
        <v>44168</v>
      </c>
      <c r="B238" s="91">
        <v>17.860001</v>
      </c>
      <c r="C238" s="91">
        <v>17.860001</v>
      </c>
      <c r="D238" s="91">
        <v>17.860001</v>
      </c>
      <c r="E238" s="91">
        <v>17.860001</v>
      </c>
      <c r="F238" s="91">
        <v>15.004522</v>
      </c>
      <c r="G238" s="91">
        <v>0</v>
      </c>
      <c r="H238" s="9"/>
      <c r="I238" s="9"/>
      <c r="J238" s="9"/>
      <c r="K238" s="9"/>
      <c r="L238" s="9"/>
      <c r="M238" s="9"/>
      <c r="N238" s="9"/>
      <c r="O238" s="9"/>
      <c r="P238" s="9"/>
      <c r="Q238" s="9"/>
    </row>
    <row r="239" spans="1:17" ht="15.25" customHeight="1" x14ac:dyDescent="0.2">
      <c r="A239" s="90">
        <v>44169</v>
      </c>
      <c r="B239" s="91">
        <v>18.139999</v>
      </c>
      <c r="C239" s="91">
        <v>18.139999</v>
      </c>
      <c r="D239" s="91">
        <v>18.139999</v>
      </c>
      <c r="E239" s="91">
        <v>18.139999</v>
      </c>
      <c r="F239" s="91">
        <v>15.239756</v>
      </c>
      <c r="G239" s="91">
        <v>0</v>
      </c>
      <c r="H239" s="9"/>
      <c r="I239" s="9"/>
      <c r="J239" s="9"/>
      <c r="K239" s="9"/>
      <c r="L239" s="9"/>
      <c r="M239" s="9"/>
      <c r="N239" s="9"/>
      <c r="O239" s="9"/>
      <c r="P239" s="9"/>
      <c r="Q239" s="9"/>
    </row>
    <row r="240" spans="1:17" ht="15.25" customHeight="1" x14ac:dyDescent="0.2">
      <c r="A240" s="90">
        <v>44172</v>
      </c>
      <c r="B240" s="91">
        <v>18.010000000000002</v>
      </c>
      <c r="C240" s="91">
        <v>18.010000000000002</v>
      </c>
      <c r="D240" s="91">
        <v>18.010000000000002</v>
      </c>
      <c r="E240" s="91">
        <v>18.010000000000002</v>
      </c>
      <c r="F240" s="91">
        <v>15.130542</v>
      </c>
      <c r="G240" s="91">
        <v>0</v>
      </c>
      <c r="H240" s="9"/>
      <c r="I240" s="9"/>
      <c r="J240" s="9"/>
      <c r="K240" s="9"/>
      <c r="L240" s="9"/>
      <c r="M240" s="9"/>
      <c r="N240" s="9"/>
      <c r="O240" s="9"/>
      <c r="P240" s="9"/>
      <c r="Q240" s="9"/>
    </row>
    <row r="241" spans="1:17" ht="15.25" customHeight="1" x14ac:dyDescent="0.2">
      <c r="A241" s="90">
        <v>44173</v>
      </c>
      <c r="B241" s="91">
        <v>18.079999999999998</v>
      </c>
      <c r="C241" s="91">
        <v>18.079999999999998</v>
      </c>
      <c r="D241" s="91">
        <v>18.079999999999998</v>
      </c>
      <c r="E241" s="91">
        <v>18.079999999999998</v>
      </c>
      <c r="F241" s="91">
        <v>15.189348000000001</v>
      </c>
      <c r="G241" s="91">
        <v>0</v>
      </c>
      <c r="H241" s="9"/>
      <c r="I241" s="9"/>
      <c r="J241" s="9"/>
      <c r="K241" s="9"/>
      <c r="L241" s="9"/>
      <c r="M241" s="9"/>
      <c r="N241" s="9"/>
      <c r="O241" s="9"/>
      <c r="P241" s="9"/>
      <c r="Q241" s="9"/>
    </row>
    <row r="242" spans="1:17" ht="15.25" customHeight="1" x14ac:dyDescent="0.2">
      <c r="A242" s="90">
        <v>44174</v>
      </c>
      <c r="B242" s="91">
        <v>18.110001</v>
      </c>
      <c r="C242" s="91">
        <v>18.110001</v>
      </c>
      <c r="D242" s="91">
        <v>18.110001</v>
      </c>
      <c r="E242" s="91">
        <v>18.110001</v>
      </c>
      <c r="F242" s="91">
        <v>15.214553</v>
      </c>
      <c r="G242" s="91">
        <v>0</v>
      </c>
      <c r="H242" s="9"/>
      <c r="I242" s="9"/>
      <c r="J242" s="9"/>
      <c r="K242" s="9"/>
      <c r="L242" s="9"/>
      <c r="M242" s="9"/>
      <c r="N242" s="9"/>
      <c r="O242" s="9"/>
      <c r="P242" s="9"/>
      <c r="Q242" s="9"/>
    </row>
    <row r="243" spans="1:17" ht="15.25" customHeight="1" x14ac:dyDescent="0.2">
      <c r="A243" s="90">
        <v>44175</v>
      </c>
      <c r="B243" s="91">
        <v>18.100000000000001</v>
      </c>
      <c r="C243" s="91">
        <v>18.100000000000001</v>
      </c>
      <c r="D243" s="91">
        <v>18.100000000000001</v>
      </c>
      <c r="E243" s="91">
        <v>18.100000000000001</v>
      </c>
      <c r="F243" s="91">
        <v>15.206151999999999</v>
      </c>
      <c r="G243" s="91">
        <v>0</v>
      </c>
      <c r="H243" s="9"/>
      <c r="I243" s="9"/>
      <c r="J243" s="9"/>
      <c r="K243" s="9"/>
      <c r="L243" s="9"/>
      <c r="M243" s="9"/>
      <c r="N243" s="9"/>
      <c r="O243" s="9"/>
      <c r="P243" s="9"/>
      <c r="Q243" s="9"/>
    </row>
    <row r="244" spans="1:17" ht="15.25" customHeight="1" x14ac:dyDescent="0.2">
      <c r="A244" s="90">
        <v>44176</v>
      </c>
      <c r="B244" s="91">
        <v>18.02</v>
      </c>
      <c r="C244" s="91">
        <v>18.02</v>
      </c>
      <c r="D244" s="91">
        <v>18.02</v>
      </c>
      <c r="E244" s="91">
        <v>18.02</v>
      </c>
      <c r="F244" s="91">
        <v>15.138942</v>
      </c>
      <c r="G244" s="91">
        <v>0</v>
      </c>
      <c r="H244" s="9"/>
      <c r="I244" s="9"/>
      <c r="J244" s="9"/>
      <c r="K244" s="9"/>
      <c r="L244" s="9"/>
      <c r="M244" s="9"/>
      <c r="N244" s="9"/>
      <c r="O244" s="9"/>
      <c r="P244" s="9"/>
      <c r="Q244" s="9"/>
    </row>
    <row r="245" spans="1:17" ht="15.25" customHeight="1" x14ac:dyDescent="0.2">
      <c r="A245" s="90">
        <v>44179</v>
      </c>
      <c r="B245" s="91">
        <v>17.860001</v>
      </c>
      <c r="C245" s="91">
        <v>17.860001</v>
      </c>
      <c r="D245" s="91">
        <v>17.860001</v>
      </c>
      <c r="E245" s="91">
        <v>17.860001</v>
      </c>
      <c r="F245" s="91">
        <v>15.004522</v>
      </c>
      <c r="G245" s="91">
        <v>0</v>
      </c>
      <c r="H245" s="9"/>
      <c r="I245" s="9"/>
      <c r="J245" s="9"/>
      <c r="K245" s="9"/>
      <c r="L245" s="9"/>
      <c r="M245" s="9"/>
      <c r="N245" s="9"/>
      <c r="O245" s="9"/>
      <c r="P245" s="9"/>
      <c r="Q245" s="9"/>
    </row>
    <row r="246" spans="1:17" ht="15.25" customHeight="1" x14ac:dyDescent="0.2">
      <c r="A246" s="90">
        <v>44180</v>
      </c>
      <c r="B246" s="91">
        <v>18.209999</v>
      </c>
      <c r="C246" s="91">
        <v>18.209999</v>
      </c>
      <c r="D246" s="91">
        <v>18.209999</v>
      </c>
      <c r="E246" s="91">
        <v>18.209999</v>
      </c>
      <c r="F246" s="91">
        <v>15.298564000000001</v>
      </c>
      <c r="G246" s="91">
        <v>0</v>
      </c>
      <c r="H246" s="9"/>
      <c r="I246" s="9"/>
      <c r="J246" s="9"/>
      <c r="K246" s="9"/>
      <c r="L246" s="9"/>
      <c r="M246" s="9"/>
      <c r="N246" s="9"/>
      <c r="O246" s="9"/>
      <c r="P246" s="9"/>
      <c r="Q246" s="9"/>
    </row>
    <row r="247" spans="1:17" ht="15.25" customHeight="1" x14ac:dyDescent="0.2">
      <c r="A247" s="90">
        <v>44181</v>
      </c>
      <c r="B247" s="91">
        <v>18.18</v>
      </c>
      <c r="C247" s="91">
        <v>18.18</v>
      </c>
      <c r="D247" s="91">
        <v>18.18</v>
      </c>
      <c r="E247" s="91">
        <v>18.18</v>
      </c>
      <c r="F247" s="91">
        <v>15.27336</v>
      </c>
      <c r="G247" s="91">
        <v>0</v>
      </c>
      <c r="H247" s="9"/>
      <c r="I247" s="9"/>
      <c r="J247" s="9"/>
      <c r="K247" s="9"/>
      <c r="L247" s="9"/>
      <c r="M247" s="9"/>
      <c r="N247" s="9"/>
      <c r="O247" s="9"/>
      <c r="P247" s="9"/>
      <c r="Q247" s="9"/>
    </row>
    <row r="248" spans="1:17" ht="15.25" customHeight="1" x14ac:dyDescent="0.2">
      <c r="A248" s="90">
        <v>44182</v>
      </c>
      <c r="B248" s="91">
        <v>18.299999</v>
      </c>
      <c r="C248" s="91">
        <v>18.299999</v>
      </c>
      <c r="D248" s="91">
        <v>18.299999</v>
      </c>
      <c r="E248" s="91">
        <v>18.299999</v>
      </c>
      <c r="F248" s="91">
        <v>15.374174999999999</v>
      </c>
      <c r="G248" s="91">
        <v>0</v>
      </c>
      <c r="H248" s="9"/>
      <c r="I248" s="9"/>
      <c r="J248" s="9"/>
      <c r="K248" s="9"/>
      <c r="L248" s="9"/>
      <c r="M248" s="9"/>
      <c r="N248" s="9"/>
      <c r="O248" s="9"/>
      <c r="P248" s="9"/>
      <c r="Q248" s="9"/>
    </row>
    <row r="249" spans="1:17" ht="15.25" customHeight="1" x14ac:dyDescent="0.2">
      <c r="A249" s="90">
        <v>44183</v>
      </c>
      <c r="B249" s="91">
        <v>18.16</v>
      </c>
      <c r="C249" s="91">
        <v>18.16</v>
      </c>
      <c r="D249" s="91">
        <v>18.16</v>
      </c>
      <c r="E249" s="91">
        <v>18.16</v>
      </c>
      <c r="F249" s="91">
        <v>15.256558</v>
      </c>
      <c r="G249" s="91">
        <v>0</v>
      </c>
      <c r="H249" s="9"/>
      <c r="I249" s="9"/>
      <c r="J249" s="9"/>
      <c r="K249" s="9"/>
      <c r="L249" s="9"/>
      <c r="M249" s="9"/>
      <c r="N249" s="9"/>
      <c r="O249" s="9"/>
      <c r="P249" s="9"/>
      <c r="Q249" s="9"/>
    </row>
    <row r="250" spans="1:17" ht="15.25" customHeight="1" x14ac:dyDescent="0.2">
      <c r="A250" s="90">
        <v>44186</v>
      </c>
      <c r="B250" s="91">
        <v>18.100000000000001</v>
      </c>
      <c r="C250" s="91">
        <v>18.100000000000001</v>
      </c>
      <c r="D250" s="91">
        <v>18.100000000000001</v>
      </c>
      <c r="E250" s="91">
        <v>18.100000000000001</v>
      </c>
      <c r="F250" s="91">
        <v>15.206151999999999</v>
      </c>
      <c r="G250" s="91">
        <v>0</v>
      </c>
      <c r="H250" s="9"/>
      <c r="I250" s="9"/>
      <c r="J250" s="9"/>
      <c r="K250" s="9"/>
      <c r="L250" s="9"/>
      <c r="M250" s="9"/>
      <c r="N250" s="9"/>
      <c r="O250" s="9"/>
      <c r="P250" s="9"/>
      <c r="Q250" s="9"/>
    </row>
    <row r="251" spans="1:17" ht="15.25" customHeight="1" x14ac:dyDescent="0.2">
      <c r="A251" s="90">
        <v>44187</v>
      </c>
      <c r="B251" s="91">
        <v>18.010000000000002</v>
      </c>
      <c r="C251" s="91">
        <v>18.010000000000002</v>
      </c>
      <c r="D251" s="91">
        <v>18.010000000000002</v>
      </c>
      <c r="E251" s="91">
        <v>18.010000000000002</v>
      </c>
      <c r="F251" s="91">
        <v>15.130542</v>
      </c>
      <c r="G251" s="91">
        <v>0</v>
      </c>
      <c r="H251" s="9"/>
      <c r="I251" s="9"/>
      <c r="J251" s="9"/>
      <c r="K251" s="9"/>
      <c r="L251" s="9"/>
      <c r="M251" s="9"/>
      <c r="N251" s="9"/>
      <c r="O251" s="9"/>
      <c r="P251" s="9"/>
      <c r="Q251" s="9"/>
    </row>
    <row r="252" spans="1:17" ht="15.25" customHeight="1" x14ac:dyDescent="0.2">
      <c r="A252" s="90">
        <v>44188</v>
      </c>
      <c r="B252" s="91">
        <v>18.290001</v>
      </c>
      <c r="C252" s="91">
        <v>18.290001</v>
      </c>
      <c r="D252" s="91">
        <v>18.290001</v>
      </c>
      <c r="E252" s="91">
        <v>18.290001</v>
      </c>
      <c r="F252" s="91">
        <v>15.365774999999999</v>
      </c>
      <c r="G252" s="91">
        <v>0</v>
      </c>
      <c r="H252" s="9"/>
      <c r="I252" s="9"/>
      <c r="J252" s="9"/>
      <c r="K252" s="9"/>
      <c r="L252" s="9"/>
      <c r="M252" s="9"/>
      <c r="N252" s="9"/>
      <c r="O252" s="9"/>
      <c r="P252" s="9"/>
      <c r="Q252" s="9"/>
    </row>
    <row r="253" spans="1:17" ht="15.25" customHeight="1" x14ac:dyDescent="0.2">
      <c r="A253" s="90">
        <v>44189</v>
      </c>
      <c r="B253" s="91">
        <v>18.280000999999999</v>
      </c>
      <c r="C253" s="91">
        <v>18.280000999999999</v>
      </c>
      <c r="D253" s="91">
        <v>18.280000999999999</v>
      </c>
      <c r="E253" s="91">
        <v>18.280000999999999</v>
      </c>
      <c r="F253" s="91">
        <v>15.357372</v>
      </c>
      <c r="G253" s="91">
        <v>0</v>
      </c>
      <c r="H253" s="9"/>
      <c r="I253" s="9"/>
      <c r="J253" s="9"/>
      <c r="K253" s="9"/>
      <c r="L253" s="9"/>
      <c r="M253" s="9"/>
      <c r="N253" s="9"/>
      <c r="O253" s="9"/>
      <c r="P253" s="9"/>
      <c r="Q253" s="9"/>
    </row>
    <row r="254" spans="1:17" ht="15.25" customHeight="1" x14ac:dyDescent="0.2">
      <c r="A254" s="90">
        <v>44193</v>
      </c>
      <c r="B254" s="91">
        <v>18.309999000000001</v>
      </c>
      <c r="C254" s="91">
        <v>18.309999000000001</v>
      </c>
      <c r="D254" s="91">
        <v>18.309999000000001</v>
      </c>
      <c r="E254" s="91">
        <v>18.309999000000001</v>
      </c>
      <c r="F254" s="91">
        <v>15.382576</v>
      </c>
      <c r="G254" s="91">
        <v>0</v>
      </c>
      <c r="H254" s="9"/>
      <c r="I254" s="9"/>
      <c r="J254" s="9"/>
      <c r="K254" s="9"/>
      <c r="L254" s="9"/>
      <c r="M254" s="9"/>
      <c r="N254" s="9"/>
      <c r="O254" s="9"/>
      <c r="P254" s="9"/>
      <c r="Q254" s="9"/>
    </row>
    <row r="255" spans="1:17" ht="15.25" customHeight="1" x14ac:dyDescent="0.2">
      <c r="A255" s="90">
        <v>44194</v>
      </c>
      <c r="B255" s="91">
        <v>18.219999000000001</v>
      </c>
      <c r="C255" s="91">
        <v>18.219999000000001</v>
      </c>
      <c r="D255" s="91">
        <v>18.219999000000001</v>
      </c>
      <c r="E255" s="91">
        <v>18.219999000000001</v>
      </c>
      <c r="F255" s="91">
        <v>15.306965</v>
      </c>
      <c r="G255" s="91">
        <v>0</v>
      </c>
      <c r="H255" s="9"/>
      <c r="I255" s="9"/>
      <c r="J255" s="9"/>
      <c r="K255" s="9"/>
      <c r="L255" s="9"/>
      <c r="M255" s="9"/>
      <c r="N255" s="9"/>
      <c r="O255" s="9"/>
      <c r="P255" s="9"/>
      <c r="Q255" s="9"/>
    </row>
    <row r="256" spans="1:17" ht="15.25" customHeight="1" x14ac:dyDescent="0.2">
      <c r="A256" s="90">
        <v>44195</v>
      </c>
      <c r="B256" s="91">
        <v>18.34</v>
      </c>
      <c r="C256" s="91">
        <v>18.34</v>
      </c>
      <c r="D256" s="91">
        <v>18.34</v>
      </c>
      <c r="E256" s="91">
        <v>18.34</v>
      </c>
      <c r="F256" s="91">
        <v>15.451879999999999</v>
      </c>
      <c r="G256" s="91">
        <v>0</v>
      </c>
      <c r="H256" s="9"/>
      <c r="I256" s="9"/>
      <c r="J256" s="9"/>
      <c r="K256" s="9"/>
      <c r="L256" s="9"/>
      <c r="M256" s="9"/>
      <c r="N256" s="9"/>
      <c r="O256" s="9"/>
      <c r="P256" s="9"/>
      <c r="Q256" s="9"/>
    </row>
    <row r="257" spans="1:17" ht="15.25" customHeight="1" x14ac:dyDescent="0.2">
      <c r="A257" s="90">
        <v>44196</v>
      </c>
      <c r="B257" s="91">
        <v>18.43</v>
      </c>
      <c r="C257" s="91">
        <v>18.43</v>
      </c>
      <c r="D257" s="91">
        <v>18.43</v>
      </c>
      <c r="E257" s="91">
        <v>18.43</v>
      </c>
      <c r="F257" s="91">
        <v>15.527706999999999</v>
      </c>
      <c r="G257" s="91">
        <v>0</v>
      </c>
      <c r="H257" s="9"/>
      <c r="I257" s="9"/>
      <c r="J257" s="9"/>
      <c r="K257" s="9"/>
      <c r="L257" s="9"/>
      <c r="M257" s="9"/>
      <c r="N257" s="9"/>
      <c r="O257" s="9"/>
      <c r="P257" s="9"/>
      <c r="Q257" s="9"/>
    </row>
    <row r="258" spans="1:17" ht="15.25" customHeight="1" x14ac:dyDescent="0.2">
      <c r="A258" s="90">
        <v>44200</v>
      </c>
      <c r="B258" s="91">
        <v>18.190000999999999</v>
      </c>
      <c r="C258" s="91">
        <v>18.190000999999999</v>
      </c>
      <c r="D258" s="91">
        <v>18.190000999999999</v>
      </c>
      <c r="E258" s="91">
        <v>18.190000999999999</v>
      </c>
      <c r="F258" s="91">
        <v>15.325502</v>
      </c>
      <c r="G258" s="91">
        <v>0</v>
      </c>
      <c r="H258" s="9"/>
      <c r="I258" s="9"/>
      <c r="J258" s="9"/>
      <c r="K258" s="9"/>
      <c r="L258" s="9"/>
      <c r="M258" s="9"/>
      <c r="N258" s="9"/>
      <c r="O258" s="9"/>
      <c r="P258" s="9"/>
      <c r="Q258" s="9"/>
    </row>
    <row r="259" spans="1:17" ht="15.25" customHeight="1" x14ac:dyDescent="0.2">
      <c r="A259" s="90">
        <v>44201</v>
      </c>
      <c r="B259" s="91">
        <v>18.450001</v>
      </c>
      <c r="C259" s="91">
        <v>18.450001</v>
      </c>
      <c r="D259" s="91">
        <v>18.450001</v>
      </c>
      <c r="E259" s="91">
        <v>18.450001</v>
      </c>
      <c r="F259" s="91">
        <v>15.544558</v>
      </c>
      <c r="G259" s="91">
        <v>0</v>
      </c>
      <c r="H259" s="9"/>
      <c r="I259" s="9"/>
      <c r="J259" s="9"/>
      <c r="K259" s="9"/>
      <c r="L259" s="9"/>
      <c r="M259" s="9"/>
      <c r="N259" s="9"/>
      <c r="O259" s="9"/>
      <c r="P259" s="9"/>
      <c r="Q259" s="9"/>
    </row>
    <row r="260" spans="1:17" ht="15.25" customHeight="1" x14ac:dyDescent="0.2">
      <c r="A260" s="90">
        <v>44202</v>
      </c>
      <c r="B260" s="91">
        <v>19.07</v>
      </c>
      <c r="C260" s="91">
        <v>19.07</v>
      </c>
      <c r="D260" s="91">
        <v>19.07</v>
      </c>
      <c r="E260" s="91">
        <v>19.07</v>
      </c>
      <c r="F260" s="91">
        <v>16.066921000000001</v>
      </c>
      <c r="G260" s="91">
        <v>0</v>
      </c>
      <c r="H260" s="9"/>
      <c r="I260" s="9"/>
      <c r="J260" s="9"/>
      <c r="K260" s="9"/>
      <c r="L260" s="9"/>
      <c r="M260" s="9"/>
      <c r="N260" s="9"/>
      <c r="O260" s="9"/>
      <c r="P260" s="9"/>
      <c r="Q260" s="9"/>
    </row>
    <row r="261" spans="1:17" ht="15.25" customHeight="1" x14ac:dyDescent="0.2">
      <c r="A261" s="90">
        <v>44203</v>
      </c>
      <c r="B261" s="91">
        <v>19.260000000000002</v>
      </c>
      <c r="C261" s="91">
        <v>19.260000000000002</v>
      </c>
      <c r="D261" s="91">
        <v>19.260000000000002</v>
      </c>
      <c r="E261" s="91">
        <v>19.260000000000002</v>
      </c>
      <c r="F261" s="91">
        <v>16.226998999999999</v>
      </c>
      <c r="G261" s="91">
        <v>0</v>
      </c>
      <c r="H261" s="9"/>
      <c r="I261" s="9"/>
      <c r="J261" s="9"/>
      <c r="K261" s="9"/>
      <c r="L261" s="9"/>
      <c r="M261" s="9"/>
      <c r="N261" s="9"/>
      <c r="O261" s="9"/>
      <c r="P261" s="9"/>
      <c r="Q261" s="9"/>
    </row>
    <row r="262" spans="1:17" ht="15.25" customHeight="1" x14ac:dyDescent="0.2">
      <c r="A262" s="90">
        <v>44204</v>
      </c>
      <c r="B262" s="91">
        <v>19.16</v>
      </c>
      <c r="C262" s="91">
        <v>19.16</v>
      </c>
      <c r="D262" s="91">
        <v>19.16</v>
      </c>
      <c r="E262" s="91">
        <v>19.16</v>
      </c>
      <c r="F262" s="91">
        <v>16.142748000000001</v>
      </c>
      <c r="G262" s="91">
        <v>0</v>
      </c>
      <c r="H262" s="9"/>
      <c r="I262" s="9"/>
      <c r="J262" s="9"/>
      <c r="K262" s="9"/>
      <c r="L262" s="9"/>
      <c r="M262" s="9"/>
      <c r="N262" s="9"/>
      <c r="O262" s="9"/>
      <c r="P262" s="9"/>
      <c r="Q262" s="9"/>
    </row>
    <row r="263" spans="1:17" ht="15.25" customHeight="1" x14ac:dyDescent="0.2">
      <c r="A263" s="90">
        <v>44207</v>
      </c>
      <c r="B263" s="91">
        <v>19.18</v>
      </c>
      <c r="C263" s="91">
        <v>19.18</v>
      </c>
      <c r="D263" s="91">
        <v>19.18</v>
      </c>
      <c r="E263" s="91">
        <v>19.18</v>
      </c>
      <c r="F263" s="91">
        <v>16.159599</v>
      </c>
      <c r="G263" s="91">
        <v>0</v>
      </c>
      <c r="H263" s="9"/>
      <c r="I263" s="9"/>
      <c r="J263" s="9"/>
      <c r="K263" s="9"/>
      <c r="L263" s="9"/>
      <c r="M263" s="9"/>
      <c r="N263" s="9"/>
      <c r="O263" s="9"/>
      <c r="P263" s="9"/>
      <c r="Q263" s="9"/>
    </row>
    <row r="264" spans="1:17" ht="15.25" customHeight="1" x14ac:dyDescent="0.2">
      <c r="A264" s="90">
        <v>44208</v>
      </c>
      <c r="B264" s="91">
        <v>19.440000999999999</v>
      </c>
      <c r="C264" s="91">
        <v>19.440000999999999</v>
      </c>
      <c r="D264" s="91">
        <v>19.440000999999999</v>
      </c>
      <c r="E264" s="91">
        <v>19.440000999999999</v>
      </c>
      <c r="F264" s="91">
        <v>16.378654000000001</v>
      </c>
      <c r="G264" s="91">
        <v>0</v>
      </c>
      <c r="H264" s="9"/>
      <c r="I264" s="9"/>
      <c r="J264" s="9"/>
      <c r="K264" s="9"/>
      <c r="L264" s="9"/>
      <c r="M264" s="9"/>
      <c r="N264" s="9"/>
      <c r="O264" s="9"/>
      <c r="P264" s="9"/>
      <c r="Q264" s="9"/>
    </row>
    <row r="265" spans="1:17" ht="15.25" customHeight="1" x14ac:dyDescent="0.2">
      <c r="A265" s="90">
        <v>44209</v>
      </c>
      <c r="B265" s="91">
        <v>19.209999</v>
      </c>
      <c r="C265" s="91">
        <v>19.209999</v>
      </c>
      <c r="D265" s="91">
        <v>19.209999</v>
      </c>
      <c r="E265" s="91">
        <v>19.209999</v>
      </c>
      <c r="F265" s="91">
        <v>16.184874000000001</v>
      </c>
      <c r="G265" s="91">
        <v>0</v>
      </c>
      <c r="H265" s="9"/>
      <c r="I265" s="9"/>
      <c r="J265" s="9"/>
      <c r="K265" s="9"/>
      <c r="L265" s="9"/>
      <c r="M265" s="9"/>
      <c r="N265" s="9"/>
      <c r="O265" s="9"/>
      <c r="P265" s="9"/>
      <c r="Q265" s="9"/>
    </row>
    <row r="266" spans="1:17" ht="15.25" customHeight="1" x14ac:dyDescent="0.2">
      <c r="A266" s="90">
        <v>44210</v>
      </c>
      <c r="B266" s="91">
        <v>19.350000000000001</v>
      </c>
      <c r="C266" s="91">
        <v>19.350000000000001</v>
      </c>
      <c r="D266" s="91">
        <v>19.350000000000001</v>
      </c>
      <c r="E266" s="91">
        <v>19.350000000000001</v>
      </c>
      <c r="F266" s="91">
        <v>16.302828000000002</v>
      </c>
      <c r="G266" s="91">
        <v>0</v>
      </c>
      <c r="H266" s="9"/>
      <c r="I266" s="9"/>
      <c r="J266" s="9"/>
      <c r="K266" s="9"/>
      <c r="L266" s="9"/>
      <c r="M266" s="9"/>
      <c r="N266" s="9"/>
      <c r="O266" s="9"/>
      <c r="P266" s="9"/>
      <c r="Q266" s="9"/>
    </row>
    <row r="267" spans="1:17" ht="15.25" customHeight="1" x14ac:dyDescent="0.2">
      <c r="A267" s="90">
        <v>44211</v>
      </c>
      <c r="B267" s="91">
        <v>19.209999</v>
      </c>
      <c r="C267" s="91">
        <v>19.209999</v>
      </c>
      <c r="D267" s="91">
        <v>19.209999</v>
      </c>
      <c r="E267" s="91">
        <v>19.209999</v>
      </c>
      <c r="F267" s="91">
        <v>16.184874000000001</v>
      </c>
      <c r="G267" s="91">
        <v>0</v>
      </c>
      <c r="H267" s="9"/>
      <c r="I267" s="9"/>
      <c r="J267" s="9"/>
      <c r="K267" s="9"/>
      <c r="L267" s="9"/>
      <c r="M267" s="9"/>
      <c r="N267" s="9"/>
      <c r="O267" s="9"/>
      <c r="P267" s="9"/>
      <c r="Q267" s="9"/>
    </row>
    <row r="268" spans="1:17" ht="15.25" customHeight="1" x14ac:dyDescent="0.2">
      <c r="A268" s="90">
        <v>44215</v>
      </c>
      <c r="B268" s="91">
        <v>19.190000999999999</v>
      </c>
      <c r="C268" s="91">
        <v>19.190000999999999</v>
      </c>
      <c r="D268" s="91">
        <v>19.190000999999999</v>
      </c>
      <c r="E268" s="91">
        <v>19.190000999999999</v>
      </c>
      <c r="F268" s="91">
        <v>16.168026000000001</v>
      </c>
      <c r="G268" s="91">
        <v>0</v>
      </c>
      <c r="H268" s="9"/>
      <c r="I268" s="9"/>
      <c r="J268" s="9"/>
      <c r="K268" s="9"/>
      <c r="L268" s="9"/>
      <c r="M268" s="9"/>
      <c r="N268" s="9"/>
      <c r="O268" s="9"/>
      <c r="P268" s="9"/>
      <c r="Q268" s="9"/>
    </row>
    <row r="269" spans="1:17" ht="15.25" customHeight="1" x14ac:dyDescent="0.2">
      <c r="A269" s="90">
        <v>44216</v>
      </c>
      <c r="B269" s="91">
        <v>19.32</v>
      </c>
      <c r="C269" s="91">
        <v>19.32</v>
      </c>
      <c r="D269" s="91">
        <v>19.32</v>
      </c>
      <c r="E269" s="91">
        <v>19.32</v>
      </c>
      <c r="F269" s="91">
        <v>16.277552</v>
      </c>
      <c r="G269" s="91">
        <v>0</v>
      </c>
      <c r="H269" s="9"/>
      <c r="I269" s="9"/>
      <c r="J269" s="9"/>
      <c r="K269" s="9"/>
      <c r="L269" s="9"/>
      <c r="M269" s="9"/>
      <c r="N269" s="9"/>
      <c r="O269" s="9"/>
      <c r="P269" s="9"/>
      <c r="Q269" s="9"/>
    </row>
    <row r="270" spans="1:17" ht="15.25" customHeight="1" x14ac:dyDescent="0.2">
      <c r="A270" s="90">
        <v>44217</v>
      </c>
      <c r="B270" s="91">
        <v>19.200001</v>
      </c>
      <c r="C270" s="91">
        <v>19.200001</v>
      </c>
      <c r="D270" s="91">
        <v>19.200001</v>
      </c>
      <c r="E270" s="91">
        <v>19.200001</v>
      </c>
      <c r="F270" s="91">
        <v>16.176451</v>
      </c>
      <c r="G270" s="91">
        <v>0</v>
      </c>
      <c r="H270" s="9"/>
      <c r="I270" s="9"/>
      <c r="J270" s="9"/>
      <c r="K270" s="9"/>
      <c r="L270" s="9"/>
      <c r="M270" s="9"/>
      <c r="N270" s="9"/>
      <c r="O270" s="9"/>
      <c r="P270" s="9"/>
      <c r="Q270" s="9"/>
    </row>
    <row r="271" spans="1:17" ht="15.25" customHeight="1" x14ac:dyDescent="0.2">
      <c r="A271" s="90">
        <v>44218</v>
      </c>
      <c r="B271" s="91">
        <v>19.16</v>
      </c>
      <c r="C271" s="91">
        <v>19.16</v>
      </c>
      <c r="D271" s="91">
        <v>19.16</v>
      </c>
      <c r="E271" s="91">
        <v>19.16</v>
      </c>
      <c r="F271" s="91">
        <v>16.142748000000001</v>
      </c>
      <c r="G271" s="91">
        <v>0</v>
      </c>
      <c r="H271" s="9"/>
      <c r="I271" s="9"/>
      <c r="J271" s="9"/>
      <c r="K271" s="9"/>
      <c r="L271" s="9"/>
      <c r="M271" s="9"/>
      <c r="N271" s="9"/>
      <c r="O271" s="9"/>
      <c r="P271" s="9"/>
      <c r="Q271" s="9"/>
    </row>
    <row r="272" spans="1:17" ht="15.25" customHeight="1" x14ac:dyDescent="0.2">
      <c r="A272" s="90">
        <v>44221</v>
      </c>
      <c r="B272" s="91">
        <v>19.040001</v>
      </c>
      <c r="C272" s="91">
        <v>19.040001</v>
      </c>
      <c r="D272" s="91">
        <v>19.040001</v>
      </c>
      <c r="E272" s="91">
        <v>19.040001</v>
      </c>
      <c r="F272" s="91">
        <v>16.041647000000001</v>
      </c>
      <c r="G272" s="91">
        <v>0</v>
      </c>
      <c r="H272" s="9"/>
      <c r="I272" s="9"/>
      <c r="J272" s="9"/>
      <c r="K272" s="9"/>
      <c r="L272" s="9"/>
      <c r="M272" s="9"/>
      <c r="N272" s="9"/>
      <c r="O272" s="9"/>
      <c r="P272" s="9"/>
      <c r="Q272" s="9"/>
    </row>
    <row r="273" spans="1:17" ht="15.25" customHeight="1" x14ac:dyDescent="0.2">
      <c r="A273" s="90">
        <v>44222</v>
      </c>
      <c r="B273" s="91">
        <v>18.920000000000002</v>
      </c>
      <c r="C273" s="91">
        <v>18.920000000000002</v>
      </c>
      <c r="D273" s="91">
        <v>18.920000000000002</v>
      </c>
      <c r="E273" s="91">
        <v>18.920000000000002</v>
      </c>
      <c r="F273" s="91">
        <v>15.940543</v>
      </c>
      <c r="G273" s="91">
        <v>0</v>
      </c>
      <c r="H273" s="9"/>
      <c r="I273" s="9"/>
      <c r="J273" s="9"/>
      <c r="K273" s="9"/>
      <c r="L273" s="9"/>
      <c r="M273" s="9"/>
      <c r="N273" s="9"/>
      <c r="O273" s="9"/>
      <c r="P273" s="9"/>
      <c r="Q273" s="9"/>
    </row>
    <row r="274" spans="1:17" ht="15.25" customHeight="1" x14ac:dyDescent="0.2">
      <c r="A274" s="90">
        <v>44223</v>
      </c>
      <c r="B274" s="91">
        <v>18.600000000000001</v>
      </c>
      <c r="C274" s="91">
        <v>18.600000000000001</v>
      </c>
      <c r="D274" s="91">
        <v>18.600000000000001</v>
      </c>
      <c r="E274" s="91">
        <v>18.600000000000001</v>
      </c>
      <c r="F274" s="91">
        <v>15.670935</v>
      </c>
      <c r="G274" s="91">
        <v>0</v>
      </c>
      <c r="H274" s="9"/>
      <c r="I274" s="9"/>
      <c r="J274" s="9"/>
      <c r="K274" s="9"/>
      <c r="L274" s="9"/>
      <c r="M274" s="9"/>
      <c r="N274" s="9"/>
      <c r="O274" s="9"/>
      <c r="P274" s="9"/>
      <c r="Q274" s="9"/>
    </row>
    <row r="275" spans="1:17" ht="15.25" customHeight="1" x14ac:dyDescent="0.2">
      <c r="A275" s="90">
        <v>44224</v>
      </c>
      <c r="B275" s="91">
        <v>18.780000999999999</v>
      </c>
      <c r="C275" s="91">
        <v>18.780000999999999</v>
      </c>
      <c r="D275" s="91">
        <v>18.780000999999999</v>
      </c>
      <c r="E275" s="91">
        <v>18.780000999999999</v>
      </c>
      <c r="F275" s="91">
        <v>15.82259</v>
      </c>
      <c r="G275" s="91">
        <v>0</v>
      </c>
      <c r="H275" s="9"/>
      <c r="I275" s="9"/>
      <c r="J275" s="9"/>
      <c r="K275" s="9"/>
      <c r="L275" s="9"/>
      <c r="M275" s="9"/>
      <c r="N275" s="9"/>
      <c r="O275" s="9"/>
      <c r="P275" s="9"/>
      <c r="Q275" s="9"/>
    </row>
    <row r="276" spans="1:17" ht="15.25" customHeight="1" x14ac:dyDescent="0.2">
      <c r="A276" s="90">
        <v>44225</v>
      </c>
      <c r="B276" s="91">
        <v>18.299999</v>
      </c>
      <c r="C276" s="91">
        <v>18.299999</v>
      </c>
      <c r="D276" s="91">
        <v>18.299999</v>
      </c>
      <c r="E276" s="91">
        <v>18.299999</v>
      </c>
      <c r="F276" s="91">
        <v>15.418179</v>
      </c>
      <c r="G276" s="91">
        <v>0</v>
      </c>
      <c r="H276" s="9"/>
      <c r="I276" s="9"/>
      <c r="J276" s="9"/>
      <c r="K276" s="9"/>
      <c r="L276" s="9"/>
      <c r="M276" s="9"/>
      <c r="N276" s="9"/>
      <c r="O276" s="9"/>
      <c r="P276" s="9"/>
      <c r="Q276" s="9"/>
    </row>
    <row r="277" spans="1:17" ht="15.25" customHeight="1" x14ac:dyDescent="0.2">
      <c r="A277" s="90">
        <v>44228</v>
      </c>
      <c r="B277" s="91">
        <v>18.620000999999998</v>
      </c>
      <c r="C277" s="91">
        <v>18.620000999999998</v>
      </c>
      <c r="D277" s="91">
        <v>18.620000999999998</v>
      </c>
      <c r="E277" s="91">
        <v>18.620000999999998</v>
      </c>
      <c r="F277" s="91">
        <v>15.687787</v>
      </c>
      <c r="G277" s="91">
        <v>0</v>
      </c>
      <c r="H277" s="9"/>
      <c r="I277" s="9"/>
      <c r="J277" s="9"/>
      <c r="K277" s="9"/>
      <c r="L277" s="9"/>
      <c r="M277" s="9"/>
      <c r="N277" s="9"/>
      <c r="O277" s="9"/>
      <c r="P277" s="9"/>
      <c r="Q277" s="9"/>
    </row>
    <row r="278" spans="1:17" ht="15.25" customHeight="1" x14ac:dyDescent="0.2">
      <c r="A278" s="90">
        <v>44229</v>
      </c>
      <c r="B278" s="91">
        <v>18.920000000000002</v>
      </c>
      <c r="C278" s="91">
        <v>18.920000000000002</v>
      </c>
      <c r="D278" s="91">
        <v>18.920000000000002</v>
      </c>
      <c r="E278" s="91">
        <v>18.920000000000002</v>
      </c>
      <c r="F278" s="91">
        <v>15.940543</v>
      </c>
      <c r="G278" s="91">
        <v>0</v>
      </c>
      <c r="H278" s="9"/>
      <c r="I278" s="9"/>
      <c r="J278" s="9"/>
      <c r="K278" s="9"/>
      <c r="L278" s="9"/>
      <c r="M278" s="9"/>
      <c r="N278" s="9"/>
      <c r="O278" s="9"/>
      <c r="P278" s="9"/>
      <c r="Q278" s="9"/>
    </row>
    <row r="279" spans="1:17" ht="15.25" customHeight="1" x14ac:dyDescent="0.2">
      <c r="A279" s="90">
        <v>44230</v>
      </c>
      <c r="B279" s="91">
        <v>19.030000999999999</v>
      </c>
      <c r="C279" s="91">
        <v>19.030000999999999</v>
      </c>
      <c r="D279" s="91">
        <v>19.030000999999999</v>
      </c>
      <c r="E279" s="91">
        <v>19.030000999999999</v>
      </c>
      <c r="F279" s="91">
        <v>16.03322</v>
      </c>
      <c r="G279" s="91">
        <v>0</v>
      </c>
      <c r="H279" s="9"/>
      <c r="I279" s="9"/>
      <c r="J279" s="9"/>
      <c r="K279" s="9"/>
      <c r="L279" s="9"/>
      <c r="M279" s="9"/>
      <c r="N279" s="9"/>
      <c r="O279" s="9"/>
      <c r="P279" s="9"/>
      <c r="Q279" s="9"/>
    </row>
    <row r="280" spans="1:17" ht="15.25" customHeight="1" x14ac:dyDescent="0.2">
      <c r="A280" s="90">
        <v>44231</v>
      </c>
      <c r="B280" s="91">
        <v>19.420000000000002</v>
      </c>
      <c r="C280" s="91">
        <v>19.420000000000002</v>
      </c>
      <c r="D280" s="91">
        <v>19.420000000000002</v>
      </c>
      <c r="E280" s="91">
        <v>19.420000000000002</v>
      </c>
      <c r="F280" s="91">
        <v>16.361805</v>
      </c>
      <c r="G280" s="91">
        <v>0</v>
      </c>
      <c r="H280" s="9"/>
      <c r="I280" s="9"/>
      <c r="J280" s="9"/>
      <c r="K280" s="9"/>
      <c r="L280" s="9"/>
      <c r="M280" s="9"/>
      <c r="N280" s="9"/>
      <c r="O280" s="9"/>
      <c r="P280" s="9"/>
      <c r="Q280" s="9"/>
    </row>
    <row r="281" spans="1:17" ht="15.25" customHeight="1" x14ac:dyDescent="0.2">
      <c r="A281" s="90">
        <v>44232</v>
      </c>
      <c r="B281" s="91">
        <v>19.5</v>
      </c>
      <c r="C281" s="91">
        <v>19.5</v>
      </c>
      <c r="D281" s="91">
        <v>19.5</v>
      </c>
      <c r="E281" s="91">
        <v>19.5</v>
      </c>
      <c r="F281" s="91">
        <v>16.429207000000002</v>
      </c>
      <c r="G281" s="91">
        <v>0</v>
      </c>
      <c r="H281" s="9"/>
      <c r="I281" s="9"/>
      <c r="J281" s="9"/>
      <c r="K281" s="9"/>
      <c r="L281" s="9"/>
      <c r="M281" s="9"/>
      <c r="N281" s="9"/>
      <c r="O281" s="9"/>
      <c r="P281" s="9"/>
      <c r="Q281" s="9"/>
    </row>
    <row r="282" spans="1:17" ht="15.25" customHeight="1" x14ac:dyDescent="0.2">
      <c r="A282" s="90">
        <v>44235</v>
      </c>
      <c r="B282" s="91">
        <v>19.799999</v>
      </c>
      <c r="C282" s="91">
        <v>19.799999</v>
      </c>
      <c r="D282" s="91">
        <v>19.799999</v>
      </c>
      <c r="E282" s="91">
        <v>19.799999</v>
      </c>
      <c r="F282" s="91">
        <v>16.681963</v>
      </c>
      <c r="G282" s="91">
        <v>0</v>
      </c>
      <c r="H282" s="9"/>
      <c r="I282" s="9"/>
      <c r="J282" s="9"/>
      <c r="K282" s="9"/>
      <c r="L282" s="9"/>
      <c r="M282" s="9"/>
      <c r="N282" s="9"/>
      <c r="O282" s="9"/>
      <c r="P282" s="9"/>
      <c r="Q282" s="9"/>
    </row>
    <row r="283" spans="1:17" ht="15.25" customHeight="1" x14ac:dyDescent="0.2">
      <c r="A283" s="90">
        <v>44236</v>
      </c>
      <c r="B283" s="91">
        <v>19.850000000000001</v>
      </c>
      <c r="C283" s="91">
        <v>19.850000000000001</v>
      </c>
      <c r="D283" s="91">
        <v>19.850000000000001</v>
      </c>
      <c r="E283" s="91">
        <v>19.850000000000001</v>
      </c>
      <c r="F283" s="91">
        <v>16.724091000000001</v>
      </c>
      <c r="G283" s="91">
        <v>0</v>
      </c>
      <c r="H283" s="9"/>
      <c r="I283" s="9"/>
      <c r="J283" s="9"/>
      <c r="K283" s="9"/>
      <c r="L283" s="9"/>
      <c r="M283" s="9"/>
      <c r="N283" s="9"/>
      <c r="O283" s="9"/>
      <c r="P283" s="9"/>
      <c r="Q283" s="9"/>
    </row>
    <row r="284" spans="1:17" ht="15.25" customHeight="1" x14ac:dyDescent="0.2">
      <c r="A284" s="90">
        <v>44237</v>
      </c>
      <c r="B284" s="91">
        <v>19.84</v>
      </c>
      <c r="C284" s="91">
        <v>19.84</v>
      </c>
      <c r="D284" s="91">
        <v>19.84</v>
      </c>
      <c r="E284" s="91">
        <v>19.84</v>
      </c>
      <c r="F284" s="91">
        <v>16.715664</v>
      </c>
      <c r="G284" s="91">
        <v>0</v>
      </c>
      <c r="H284" s="9"/>
      <c r="I284" s="9"/>
      <c r="J284" s="9"/>
      <c r="K284" s="9"/>
      <c r="L284" s="9"/>
      <c r="M284" s="9"/>
      <c r="N284" s="9"/>
      <c r="O284" s="9"/>
      <c r="P284" s="9"/>
      <c r="Q284" s="9"/>
    </row>
    <row r="285" spans="1:17" ht="15.25" customHeight="1" x14ac:dyDescent="0.2">
      <c r="A285" s="90">
        <v>44238</v>
      </c>
      <c r="B285" s="91">
        <v>19.809999000000001</v>
      </c>
      <c r="C285" s="91">
        <v>19.809999000000001</v>
      </c>
      <c r="D285" s="91">
        <v>19.809999000000001</v>
      </c>
      <c r="E285" s="91">
        <v>19.809999000000001</v>
      </c>
      <c r="F285" s="91">
        <v>16.690387999999999</v>
      </c>
      <c r="G285" s="91">
        <v>0</v>
      </c>
      <c r="H285" s="9"/>
      <c r="I285" s="9"/>
      <c r="J285" s="9"/>
      <c r="K285" s="9"/>
      <c r="L285" s="9"/>
      <c r="M285" s="9"/>
      <c r="N285" s="9"/>
      <c r="O285" s="9"/>
      <c r="P285" s="9"/>
      <c r="Q285" s="9"/>
    </row>
    <row r="286" spans="1:17" ht="15.25" customHeight="1" x14ac:dyDescent="0.2">
      <c r="A286" s="90">
        <v>44239</v>
      </c>
      <c r="B286" s="91">
        <v>19.93</v>
      </c>
      <c r="C286" s="91">
        <v>19.93</v>
      </c>
      <c r="D286" s="91">
        <v>19.93</v>
      </c>
      <c r="E286" s="91">
        <v>19.93</v>
      </c>
      <c r="F286" s="91">
        <v>16.791492000000002</v>
      </c>
      <c r="G286" s="91">
        <v>0</v>
      </c>
      <c r="H286" s="9"/>
      <c r="I286" s="9"/>
      <c r="J286" s="9"/>
      <c r="K286" s="9"/>
      <c r="L286" s="9"/>
      <c r="M286" s="9"/>
      <c r="N286" s="9"/>
      <c r="O286" s="9"/>
      <c r="P286" s="9"/>
      <c r="Q286" s="9"/>
    </row>
    <row r="287" spans="1:17" ht="15.25" customHeight="1" x14ac:dyDescent="0.2">
      <c r="A287" s="90">
        <v>44243</v>
      </c>
      <c r="B287" s="91">
        <v>20.059999000000001</v>
      </c>
      <c r="C287" s="91">
        <v>20.059999000000001</v>
      </c>
      <c r="D287" s="91">
        <v>20.059999000000001</v>
      </c>
      <c r="E287" s="91">
        <v>20.059999000000001</v>
      </c>
      <c r="F287" s="91">
        <v>16.901019999999999</v>
      </c>
      <c r="G287" s="91">
        <v>0</v>
      </c>
      <c r="H287" s="9"/>
      <c r="I287" s="9"/>
      <c r="J287" s="9"/>
      <c r="K287" s="9"/>
      <c r="L287" s="9"/>
      <c r="M287" s="9"/>
      <c r="N287" s="9"/>
      <c r="O287" s="9"/>
      <c r="P287" s="9"/>
      <c r="Q287" s="9"/>
    </row>
    <row r="288" spans="1:17" ht="15.25" customHeight="1" x14ac:dyDescent="0.2">
      <c r="A288" s="90">
        <v>44244</v>
      </c>
      <c r="B288" s="91">
        <v>20.040001</v>
      </c>
      <c r="C288" s="91">
        <v>20.040001</v>
      </c>
      <c r="D288" s="91">
        <v>20.040001</v>
      </c>
      <c r="E288" s="91">
        <v>20.040001</v>
      </c>
      <c r="F288" s="91">
        <v>16.884169</v>
      </c>
      <c r="G288" s="91">
        <v>0</v>
      </c>
      <c r="H288" s="9"/>
      <c r="I288" s="9"/>
      <c r="J288" s="9"/>
      <c r="K288" s="9"/>
      <c r="L288" s="9"/>
      <c r="M288" s="9"/>
      <c r="N288" s="9"/>
      <c r="O288" s="9"/>
      <c r="P288" s="9"/>
      <c r="Q288" s="9"/>
    </row>
    <row r="289" spans="1:17" ht="15.25" customHeight="1" x14ac:dyDescent="0.2">
      <c r="A289" s="90">
        <v>44245</v>
      </c>
      <c r="B289" s="91">
        <v>19.850000000000001</v>
      </c>
      <c r="C289" s="91">
        <v>19.850000000000001</v>
      </c>
      <c r="D289" s="91">
        <v>19.850000000000001</v>
      </c>
      <c r="E289" s="91">
        <v>19.850000000000001</v>
      </c>
      <c r="F289" s="91">
        <v>16.724091000000001</v>
      </c>
      <c r="G289" s="91">
        <v>0</v>
      </c>
      <c r="H289" s="9"/>
      <c r="I289" s="9"/>
      <c r="J289" s="9"/>
      <c r="K289" s="9"/>
      <c r="L289" s="9"/>
      <c r="M289" s="9"/>
      <c r="N289" s="9"/>
      <c r="O289" s="9"/>
      <c r="P289" s="9"/>
      <c r="Q289" s="9"/>
    </row>
    <row r="290" spans="1:17" ht="15.25" customHeight="1" x14ac:dyDescent="0.2">
      <c r="A290" s="90">
        <v>44246</v>
      </c>
      <c r="B290" s="91">
        <v>20.010000000000002</v>
      </c>
      <c r="C290" s="91">
        <v>20.010000000000002</v>
      </c>
      <c r="D290" s="91">
        <v>20.010000000000002</v>
      </c>
      <c r="E290" s="91">
        <v>20.010000000000002</v>
      </c>
      <c r="F290" s="91">
        <v>16.858893999999999</v>
      </c>
      <c r="G290" s="91">
        <v>0</v>
      </c>
      <c r="H290" s="9"/>
      <c r="I290" s="9"/>
      <c r="J290" s="9"/>
      <c r="K290" s="9"/>
      <c r="L290" s="9"/>
      <c r="M290" s="9"/>
      <c r="N290" s="9"/>
      <c r="O290" s="9"/>
      <c r="P290" s="9"/>
      <c r="Q290" s="9"/>
    </row>
    <row r="291" spans="1:17" ht="15.25" customHeight="1" x14ac:dyDescent="0.2">
      <c r="A291" s="90">
        <v>44249</v>
      </c>
      <c r="B291" s="91">
        <v>20.23</v>
      </c>
      <c r="C291" s="91">
        <v>20.23</v>
      </c>
      <c r="D291" s="91">
        <v>20.23</v>
      </c>
      <c r="E291" s="91">
        <v>20.23</v>
      </c>
      <c r="F291" s="91">
        <v>17.044246999999999</v>
      </c>
      <c r="G291" s="91">
        <v>0</v>
      </c>
      <c r="H291" s="9"/>
      <c r="I291" s="9"/>
      <c r="J291" s="9"/>
      <c r="K291" s="9"/>
      <c r="L291" s="9"/>
      <c r="M291" s="9"/>
      <c r="N291" s="9"/>
      <c r="O291" s="9"/>
      <c r="P291" s="9"/>
      <c r="Q291" s="9"/>
    </row>
    <row r="292" spans="1:17" ht="15.25" customHeight="1" x14ac:dyDescent="0.2">
      <c r="A292" s="90">
        <v>44250</v>
      </c>
      <c r="B292" s="91">
        <v>20.309999000000001</v>
      </c>
      <c r="C292" s="91">
        <v>20.309999000000001</v>
      </c>
      <c r="D292" s="91">
        <v>20.309999000000001</v>
      </c>
      <c r="E292" s="91">
        <v>20.309999000000001</v>
      </c>
      <c r="F292" s="91">
        <v>17.111649</v>
      </c>
      <c r="G292" s="91">
        <v>0</v>
      </c>
      <c r="H292" s="9"/>
      <c r="I292" s="9"/>
      <c r="J292" s="9"/>
      <c r="K292" s="9"/>
      <c r="L292" s="9"/>
      <c r="M292" s="9"/>
      <c r="N292" s="9"/>
      <c r="O292" s="9"/>
      <c r="P292" s="9"/>
      <c r="Q292" s="9"/>
    </row>
    <row r="293" spans="1:17" ht="15.25" customHeight="1" x14ac:dyDescent="0.2">
      <c r="A293" s="90">
        <v>44251</v>
      </c>
      <c r="B293" s="91">
        <v>20.66</v>
      </c>
      <c r="C293" s="91">
        <v>20.66</v>
      </c>
      <c r="D293" s="91">
        <v>20.66</v>
      </c>
      <c r="E293" s="91">
        <v>20.66</v>
      </c>
      <c r="F293" s="91">
        <v>17.406534000000001</v>
      </c>
      <c r="G293" s="91">
        <v>0</v>
      </c>
      <c r="H293" s="9"/>
      <c r="I293" s="9"/>
      <c r="J293" s="9"/>
      <c r="K293" s="9"/>
      <c r="L293" s="9"/>
      <c r="M293" s="9"/>
      <c r="N293" s="9"/>
      <c r="O293" s="9"/>
      <c r="P293" s="9"/>
      <c r="Q293" s="9"/>
    </row>
    <row r="294" spans="1:17" ht="15.25" customHeight="1" x14ac:dyDescent="0.2">
      <c r="A294" s="90">
        <v>44252</v>
      </c>
      <c r="B294" s="91">
        <v>20.16</v>
      </c>
      <c r="C294" s="91">
        <v>20.16</v>
      </c>
      <c r="D294" s="91">
        <v>20.16</v>
      </c>
      <c r="E294" s="91">
        <v>20.16</v>
      </c>
      <c r="F294" s="91">
        <v>16.985272999999999</v>
      </c>
      <c r="G294" s="91">
        <v>0</v>
      </c>
      <c r="H294" s="9"/>
      <c r="I294" s="9"/>
      <c r="J294" s="9"/>
      <c r="K294" s="9"/>
      <c r="L294" s="9"/>
      <c r="M294" s="9"/>
      <c r="N294" s="9"/>
      <c r="O294" s="9"/>
      <c r="P294" s="9"/>
      <c r="Q294" s="9"/>
    </row>
    <row r="295" spans="1:17" ht="15.25" customHeight="1" x14ac:dyDescent="0.2">
      <c r="A295" s="90">
        <v>44253</v>
      </c>
      <c r="B295" s="91">
        <v>20.16</v>
      </c>
      <c r="C295" s="91">
        <v>20.16</v>
      </c>
      <c r="D295" s="91">
        <v>20.16</v>
      </c>
      <c r="E295" s="91">
        <v>20.16</v>
      </c>
      <c r="F295" s="91">
        <v>16.985272999999999</v>
      </c>
      <c r="G295" s="91">
        <v>0</v>
      </c>
      <c r="H295" s="9"/>
      <c r="I295" s="9"/>
      <c r="J295" s="9"/>
      <c r="K295" s="9"/>
      <c r="L295" s="9"/>
      <c r="M295" s="9"/>
      <c r="N295" s="9"/>
      <c r="O295" s="9"/>
      <c r="P295" s="9"/>
      <c r="Q295" s="9"/>
    </row>
    <row r="296" spans="1:17" ht="15.25" customHeight="1" x14ac:dyDescent="0.2">
      <c r="A296" s="90">
        <v>44256</v>
      </c>
      <c r="B296" s="91">
        <v>20.629999000000002</v>
      </c>
      <c r="C296" s="91">
        <v>20.629999000000002</v>
      </c>
      <c r="D296" s="91">
        <v>20.629999000000002</v>
      </c>
      <c r="E296" s="91">
        <v>20.629999000000002</v>
      </c>
      <c r="F296" s="91">
        <v>17.381257999999999</v>
      </c>
      <c r="G296" s="91">
        <v>0</v>
      </c>
      <c r="H296" s="9"/>
      <c r="I296" s="9"/>
      <c r="J296" s="9"/>
      <c r="K296" s="9"/>
      <c r="L296" s="9"/>
      <c r="M296" s="9"/>
      <c r="N296" s="9"/>
      <c r="O296" s="9"/>
      <c r="P296" s="9"/>
      <c r="Q296" s="9"/>
    </row>
    <row r="297" spans="1:17" ht="15.25" customHeight="1" x14ac:dyDescent="0.2">
      <c r="A297" s="90">
        <v>44257</v>
      </c>
      <c r="B297" s="91">
        <v>20.629999000000002</v>
      </c>
      <c r="C297" s="91">
        <v>20.629999000000002</v>
      </c>
      <c r="D297" s="91">
        <v>20.629999000000002</v>
      </c>
      <c r="E297" s="91">
        <v>20.629999000000002</v>
      </c>
      <c r="F297" s="91">
        <v>17.381257999999999</v>
      </c>
      <c r="G297" s="91">
        <v>0</v>
      </c>
      <c r="H297" s="9"/>
      <c r="I297" s="9"/>
      <c r="J297" s="9"/>
      <c r="K297" s="9"/>
      <c r="L297" s="9"/>
      <c r="M297" s="9"/>
      <c r="N297" s="9"/>
      <c r="O297" s="9"/>
      <c r="P297" s="9"/>
      <c r="Q297" s="9"/>
    </row>
    <row r="298" spans="1:17" ht="15.25" customHeight="1" x14ac:dyDescent="0.2">
      <c r="A298" s="90">
        <v>44258</v>
      </c>
      <c r="B298" s="91">
        <v>20.790001</v>
      </c>
      <c r="C298" s="91">
        <v>20.790001</v>
      </c>
      <c r="D298" s="91">
        <v>20.790001</v>
      </c>
      <c r="E298" s="91">
        <v>20.790001</v>
      </c>
      <c r="F298" s="91">
        <v>17.516062000000002</v>
      </c>
      <c r="G298" s="91">
        <v>0</v>
      </c>
      <c r="H298" s="9"/>
      <c r="I298" s="9"/>
      <c r="J298" s="9"/>
      <c r="K298" s="9"/>
      <c r="L298" s="9"/>
      <c r="M298" s="9"/>
      <c r="N298" s="9"/>
      <c r="O298" s="9"/>
      <c r="P298" s="9"/>
      <c r="Q298" s="9"/>
    </row>
    <row r="299" spans="1:17" ht="15.25" customHeight="1" x14ac:dyDescent="0.2">
      <c r="A299" s="90">
        <v>44259</v>
      </c>
      <c r="B299" s="91">
        <v>20.530000999999999</v>
      </c>
      <c r="C299" s="91">
        <v>20.530000999999999</v>
      </c>
      <c r="D299" s="91">
        <v>20.530000999999999</v>
      </c>
      <c r="E299" s="91">
        <v>20.530000999999999</v>
      </c>
      <c r="F299" s="91">
        <v>17.297007000000001</v>
      </c>
      <c r="G299" s="91">
        <v>0</v>
      </c>
      <c r="H299" s="9"/>
      <c r="I299" s="9"/>
      <c r="J299" s="9"/>
      <c r="K299" s="9"/>
      <c r="L299" s="9"/>
      <c r="M299" s="9"/>
      <c r="N299" s="9"/>
      <c r="O299" s="9"/>
      <c r="P299" s="9"/>
      <c r="Q299" s="9"/>
    </row>
    <row r="300" spans="1:17" ht="15.25" customHeight="1" x14ac:dyDescent="0.2">
      <c r="A300" s="90">
        <v>44260</v>
      </c>
      <c r="B300" s="91">
        <v>21</v>
      </c>
      <c r="C300" s="91">
        <v>21</v>
      </c>
      <c r="D300" s="91">
        <v>21</v>
      </c>
      <c r="E300" s="91">
        <v>21</v>
      </c>
      <c r="F300" s="91">
        <v>17.692990999999999</v>
      </c>
      <c r="G300" s="91">
        <v>0</v>
      </c>
      <c r="H300" s="9"/>
      <c r="I300" s="9"/>
      <c r="J300" s="9"/>
      <c r="K300" s="9"/>
      <c r="L300" s="9"/>
      <c r="M300" s="9"/>
      <c r="N300" s="9"/>
      <c r="O300" s="9"/>
      <c r="P300" s="9"/>
      <c r="Q300" s="9"/>
    </row>
    <row r="301" spans="1:17" ht="15.25" customHeight="1" x14ac:dyDescent="0.2">
      <c r="A301" s="90">
        <v>44263</v>
      </c>
      <c r="B301" s="91">
        <v>21.309999000000001</v>
      </c>
      <c r="C301" s="91">
        <v>21.309999000000001</v>
      </c>
      <c r="D301" s="91">
        <v>21.309999000000001</v>
      </c>
      <c r="E301" s="91">
        <v>21.309999000000001</v>
      </c>
      <c r="F301" s="91">
        <v>17.954173999999998</v>
      </c>
      <c r="G301" s="91">
        <v>0</v>
      </c>
      <c r="H301" s="9"/>
      <c r="I301" s="9"/>
      <c r="J301" s="9"/>
      <c r="K301" s="9"/>
      <c r="L301" s="9"/>
      <c r="M301" s="9"/>
      <c r="N301" s="9"/>
      <c r="O301" s="9"/>
      <c r="P301" s="9"/>
      <c r="Q301" s="9"/>
    </row>
    <row r="302" spans="1:17" ht="15.25" customHeight="1" x14ac:dyDescent="0.2">
      <c r="A302" s="90">
        <v>44264</v>
      </c>
      <c r="B302" s="91">
        <v>21.280000999999999</v>
      </c>
      <c r="C302" s="91">
        <v>21.280000999999999</v>
      </c>
      <c r="D302" s="91">
        <v>21.280000999999999</v>
      </c>
      <c r="E302" s="91">
        <v>21.280000999999999</v>
      </c>
      <c r="F302" s="91">
        <v>17.928898</v>
      </c>
      <c r="G302" s="91">
        <v>0</v>
      </c>
      <c r="H302" s="9"/>
      <c r="I302" s="9"/>
      <c r="J302" s="9"/>
      <c r="K302" s="9"/>
      <c r="L302" s="9"/>
      <c r="M302" s="9"/>
      <c r="N302" s="9"/>
      <c r="O302" s="9"/>
      <c r="P302" s="9"/>
      <c r="Q302" s="9"/>
    </row>
    <row r="303" spans="1:17" ht="15.25" customHeight="1" x14ac:dyDescent="0.2">
      <c r="A303" s="90">
        <v>44265</v>
      </c>
      <c r="B303" s="91">
        <v>21.65</v>
      </c>
      <c r="C303" s="91">
        <v>21.65</v>
      </c>
      <c r="D303" s="91">
        <v>21.65</v>
      </c>
      <c r="E303" s="91">
        <v>21.65</v>
      </c>
      <c r="F303" s="91">
        <v>18.240632999999999</v>
      </c>
      <c r="G303" s="91">
        <v>0</v>
      </c>
      <c r="H303" s="9"/>
      <c r="I303" s="9"/>
      <c r="J303" s="9"/>
      <c r="K303" s="9"/>
      <c r="L303" s="9"/>
      <c r="M303" s="9"/>
      <c r="N303" s="9"/>
      <c r="O303" s="9"/>
      <c r="P303" s="9"/>
      <c r="Q303" s="9"/>
    </row>
    <row r="304" spans="1:17" ht="15.25" customHeight="1" x14ac:dyDescent="0.2">
      <c r="A304" s="90">
        <v>44266</v>
      </c>
      <c r="B304" s="91">
        <v>21.790001</v>
      </c>
      <c r="C304" s="91">
        <v>21.790001</v>
      </c>
      <c r="D304" s="91">
        <v>21.790001</v>
      </c>
      <c r="E304" s="91">
        <v>21.790001</v>
      </c>
      <c r="F304" s="91">
        <v>18.358585000000001</v>
      </c>
      <c r="G304" s="91">
        <v>0</v>
      </c>
      <c r="H304" s="9"/>
      <c r="I304" s="9"/>
      <c r="J304" s="9"/>
      <c r="K304" s="9"/>
      <c r="L304" s="9"/>
      <c r="M304" s="9"/>
      <c r="N304" s="9"/>
      <c r="O304" s="9"/>
      <c r="P304" s="9"/>
      <c r="Q304" s="9"/>
    </row>
    <row r="305" spans="1:17" ht="15.25" customHeight="1" x14ac:dyDescent="0.2">
      <c r="A305" s="90">
        <v>44267</v>
      </c>
      <c r="B305" s="91">
        <v>21.91</v>
      </c>
      <c r="C305" s="91">
        <v>21.91</v>
      </c>
      <c r="D305" s="91">
        <v>21.91</v>
      </c>
      <c r="E305" s="91">
        <v>21.91</v>
      </c>
      <c r="F305" s="91">
        <v>18.459686000000001</v>
      </c>
      <c r="G305" s="91">
        <v>0</v>
      </c>
      <c r="H305" s="9"/>
      <c r="I305" s="9"/>
      <c r="J305" s="9"/>
      <c r="K305" s="9"/>
      <c r="L305" s="9"/>
      <c r="M305" s="9"/>
      <c r="N305" s="9"/>
      <c r="O305" s="9"/>
      <c r="P305" s="9"/>
      <c r="Q305" s="9"/>
    </row>
    <row r="306" spans="1:17" ht="15.25" customHeight="1" x14ac:dyDescent="0.2">
      <c r="A306" s="90">
        <v>44270</v>
      </c>
      <c r="B306" s="91">
        <v>22.08</v>
      </c>
      <c r="C306" s="91">
        <v>22.08</v>
      </c>
      <c r="D306" s="91">
        <v>22.08</v>
      </c>
      <c r="E306" s="91">
        <v>22.08</v>
      </c>
      <c r="F306" s="91">
        <v>18.602917000000001</v>
      </c>
      <c r="G306" s="91">
        <v>0</v>
      </c>
      <c r="H306" s="9"/>
      <c r="I306" s="9"/>
      <c r="J306" s="9"/>
      <c r="K306" s="9"/>
      <c r="L306" s="9"/>
      <c r="M306" s="9"/>
      <c r="N306" s="9"/>
      <c r="O306" s="9"/>
      <c r="P306" s="9"/>
      <c r="Q306" s="9"/>
    </row>
    <row r="307" spans="1:17" ht="15.25" customHeight="1" x14ac:dyDescent="0.2">
      <c r="A307" s="90">
        <v>44271</v>
      </c>
      <c r="B307" s="91">
        <v>21.75</v>
      </c>
      <c r="C307" s="91">
        <v>21.75</v>
      </c>
      <c r="D307" s="91">
        <v>21.75</v>
      </c>
      <c r="E307" s="91">
        <v>21.75</v>
      </c>
      <c r="F307" s="91">
        <v>18.324884000000001</v>
      </c>
      <c r="G307" s="91">
        <v>0</v>
      </c>
      <c r="H307" s="9"/>
      <c r="I307" s="9"/>
      <c r="J307" s="9"/>
      <c r="K307" s="9"/>
      <c r="L307" s="9"/>
      <c r="M307" s="9"/>
      <c r="N307" s="9"/>
      <c r="O307" s="9"/>
      <c r="P307" s="9"/>
      <c r="Q307" s="9"/>
    </row>
    <row r="308" spans="1:17" ht="15.25" customHeight="1" x14ac:dyDescent="0.2">
      <c r="A308" s="90">
        <v>44272</v>
      </c>
      <c r="B308" s="91">
        <v>21.860001</v>
      </c>
      <c r="C308" s="91">
        <v>21.860001</v>
      </c>
      <c r="D308" s="91">
        <v>21.860001</v>
      </c>
      <c r="E308" s="91">
        <v>21.860001</v>
      </c>
      <c r="F308" s="91">
        <v>18.417560999999999</v>
      </c>
      <c r="G308" s="91">
        <v>0</v>
      </c>
      <c r="H308" s="9"/>
      <c r="I308" s="9"/>
      <c r="J308" s="9"/>
      <c r="K308" s="9"/>
      <c r="L308" s="9"/>
      <c r="M308" s="9"/>
      <c r="N308" s="9"/>
      <c r="O308" s="9"/>
      <c r="P308" s="9"/>
      <c r="Q308" s="9"/>
    </row>
    <row r="309" spans="1:17" ht="15.25" customHeight="1" x14ac:dyDescent="0.2">
      <c r="A309" s="90">
        <v>44273</v>
      </c>
      <c r="B309" s="91">
        <v>21.610001</v>
      </c>
      <c r="C309" s="91">
        <v>21.610001</v>
      </c>
      <c r="D309" s="91">
        <v>21.610001</v>
      </c>
      <c r="E309" s="91">
        <v>21.610001</v>
      </c>
      <c r="F309" s="91">
        <v>18.206931999999998</v>
      </c>
      <c r="G309" s="91">
        <v>0</v>
      </c>
      <c r="H309" s="9"/>
      <c r="I309" s="9"/>
      <c r="J309" s="9"/>
      <c r="K309" s="9"/>
      <c r="L309" s="9"/>
      <c r="M309" s="9"/>
      <c r="N309" s="9"/>
      <c r="O309" s="9"/>
      <c r="P309" s="9"/>
      <c r="Q309" s="9"/>
    </row>
    <row r="310" spans="1:17" ht="15.25" customHeight="1" x14ac:dyDescent="0.2">
      <c r="A310" s="90">
        <v>44274</v>
      </c>
      <c r="B310" s="91">
        <v>21.67</v>
      </c>
      <c r="C310" s="91">
        <v>21.67</v>
      </c>
      <c r="D310" s="91">
        <v>21.67</v>
      </c>
      <c r="E310" s="91">
        <v>21.67</v>
      </c>
      <c r="F310" s="91">
        <v>18.257480999999999</v>
      </c>
      <c r="G310" s="91">
        <v>0</v>
      </c>
      <c r="H310" s="9"/>
      <c r="I310" s="9"/>
      <c r="J310" s="9"/>
      <c r="K310" s="9"/>
      <c r="L310" s="9"/>
      <c r="M310" s="9"/>
      <c r="N310" s="9"/>
      <c r="O310" s="9"/>
      <c r="P310" s="9"/>
      <c r="Q310" s="9"/>
    </row>
    <row r="311" spans="1:17" ht="15.25" customHeight="1" x14ac:dyDescent="0.2">
      <c r="A311" s="90">
        <v>44277</v>
      </c>
      <c r="B311" s="91">
        <v>21.52</v>
      </c>
      <c r="C311" s="91">
        <v>21.52</v>
      </c>
      <c r="D311" s="91">
        <v>21.52</v>
      </c>
      <c r="E311" s="91">
        <v>21.52</v>
      </c>
      <c r="F311" s="91">
        <v>18.131104000000001</v>
      </c>
      <c r="G311" s="91">
        <v>0</v>
      </c>
      <c r="H311" s="9"/>
      <c r="I311" s="9"/>
      <c r="J311" s="9"/>
      <c r="K311" s="9"/>
      <c r="L311" s="9"/>
      <c r="M311" s="9"/>
      <c r="N311" s="9"/>
      <c r="O311" s="9"/>
      <c r="P311" s="9"/>
      <c r="Q311" s="9"/>
    </row>
    <row r="312" spans="1:17" ht="15.25" customHeight="1" x14ac:dyDescent="0.2">
      <c r="A312" s="90">
        <v>44278</v>
      </c>
      <c r="B312" s="91">
        <v>20.889999</v>
      </c>
      <c r="C312" s="91">
        <v>20.889999</v>
      </c>
      <c r="D312" s="91">
        <v>20.889999</v>
      </c>
      <c r="E312" s="91">
        <v>20.889999</v>
      </c>
      <c r="F312" s="91">
        <v>17.600311000000001</v>
      </c>
      <c r="G312" s="91">
        <v>0</v>
      </c>
      <c r="H312" s="9"/>
      <c r="I312" s="9"/>
      <c r="J312" s="9"/>
      <c r="K312" s="9"/>
      <c r="L312" s="9"/>
      <c r="M312" s="9"/>
      <c r="N312" s="9"/>
      <c r="O312" s="9"/>
      <c r="P312" s="9"/>
      <c r="Q312" s="9"/>
    </row>
    <row r="313" spans="1:17" ht="15.25" customHeight="1" x14ac:dyDescent="0.2">
      <c r="A313" s="90">
        <v>44279</v>
      </c>
      <c r="B313" s="91">
        <v>20.82</v>
      </c>
      <c r="C313" s="91">
        <v>20.82</v>
      </c>
      <c r="D313" s="91">
        <v>20.82</v>
      </c>
      <c r="E313" s="91">
        <v>20.82</v>
      </c>
      <c r="F313" s="91">
        <v>17.541336000000001</v>
      </c>
      <c r="G313" s="91">
        <v>0</v>
      </c>
      <c r="H313" s="9"/>
      <c r="I313" s="9"/>
      <c r="J313" s="9"/>
      <c r="K313" s="9"/>
      <c r="L313" s="9"/>
      <c r="M313" s="9"/>
      <c r="N313" s="9"/>
      <c r="O313" s="9"/>
      <c r="P313" s="9"/>
      <c r="Q313" s="9"/>
    </row>
    <row r="314" spans="1:17" ht="15.25" customHeight="1" x14ac:dyDescent="0.2">
      <c r="A314" s="90">
        <v>44280</v>
      </c>
      <c r="B314" s="91">
        <v>21.16</v>
      </c>
      <c r="C314" s="91">
        <v>21.16</v>
      </c>
      <c r="D314" s="91">
        <v>21.16</v>
      </c>
      <c r="E314" s="91">
        <v>21.16</v>
      </c>
      <c r="F314" s="91">
        <v>17.827794999999998</v>
      </c>
      <c r="G314" s="91">
        <v>0</v>
      </c>
      <c r="H314" s="9"/>
      <c r="I314" s="9"/>
      <c r="J314" s="9"/>
      <c r="K314" s="9"/>
      <c r="L314" s="9"/>
      <c r="M314" s="9"/>
      <c r="N314" s="9"/>
      <c r="O314" s="9"/>
      <c r="P314" s="9"/>
      <c r="Q314" s="9"/>
    </row>
    <row r="315" spans="1:17" ht="15.25" customHeight="1" x14ac:dyDescent="0.2">
      <c r="A315" s="90">
        <v>44281</v>
      </c>
      <c r="B315" s="91">
        <v>21.459999</v>
      </c>
      <c r="C315" s="91">
        <v>21.459999</v>
      </c>
      <c r="D315" s="91">
        <v>21.459999</v>
      </c>
      <c r="E315" s="91">
        <v>21.459999</v>
      </c>
      <c r="F315" s="91">
        <v>18.080552999999998</v>
      </c>
      <c r="G315" s="91">
        <v>0</v>
      </c>
      <c r="H315" s="9"/>
      <c r="I315" s="9"/>
      <c r="J315" s="9"/>
      <c r="K315" s="9"/>
      <c r="L315" s="9"/>
      <c r="M315" s="9"/>
      <c r="N315" s="9"/>
      <c r="O315" s="9"/>
      <c r="P315" s="9"/>
      <c r="Q315" s="9"/>
    </row>
    <row r="316" spans="1:17" ht="15.25" customHeight="1" x14ac:dyDescent="0.2">
      <c r="A316" s="90">
        <v>44284</v>
      </c>
      <c r="B316" s="91">
        <v>21.209999</v>
      </c>
      <c r="C316" s="91">
        <v>21.209999</v>
      </c>
      <c r="D316" s="91">
        <v>21.209999</v>
      </c>
      <c r="E316" s="91">
        <v>21.209999</v>
      </c>
      <c r="F316" s="91">
        <v>17.869918999999999</v>
      </c>
      <c r="G316" s="91">
        <v>0</v>
      </c>
      <c r="H316" s="9"/>
      <c r="I316" s="9"/>
      <c r="J316" s="9"/>
      <c r="K316" s="9"/>
      <c r="L316" s="9"/>
      <c r="M316" s="9"/>
      <c r="N316" s="9"/>
      <c r="O316" s="9"/>
      <c r="P316" s="9"/>
      <c r="Q316" s="9"/>
    </row>
    <row r="317" spans="1:17" ht="15.25" customHeight="1" x14ac:dyDescent="0.2">
      <c r="A317" s="90">
        <v>44285</v>
      </c>
      <c r="B317" s="91">
        <v>21.34</v>
      </c>
      <c r="C317" s="91">
        <v>21.34</v>
      </c>
      <c r="D317" s="91">
        <v>21.34</v>
      </c>
      <c r="E317" s="91">
        <v>21.34</v>
      </c>
      <c r="F317" s="91">
        <v>17.97945</v>
      </c>
      <c r="G317" s="91">
        <v>0</v>
      </c>
      <c r="H317" s="9"/>
      <c r="I317" s="9"/>
      <c r="J317" s="9"/>
      <c r="K317" s="9"/>
      <c r="L317" s="9"/>
      <c r="M317" s="9"/>
      <c r="N317" s="9"/>
      <c r="O317" s="9"/>
      <c r="P317" s="9"/>
      <c r="Q317" s="9"/>
    </row>
    <row r="318" spans="1:17" ht="15.25" customHeight="1" x14ac:dyDescent="0.2">
      <c r="A318" s="90">
        <v>44286</v>
      </c>
      <c r="B318" s="91">
        <v>21.209999</v>
      </c>
      <c r="C318" s="91">
        <v>21.209999</v>
      </c>
      <c r="D318" s="91">
        <v>21.209999</v>
      </c>
      <c r="E318" s="91">
        <v>21.209999</v>
      </c>
      <c r="F318" s="91">
        <v>17.869918999999999</v>
      </c>
      <c r="G318" s="91">
        <v>0</v>
      </c>
      <c r="H318" s="9"/>
      <c r="I318" s="9"/>
      <c r="J318" s="9"/>
      <c r="K318" s="9"/>
      <c r="L318" s="9"/>
      <c r="M318" s="9"/>
      <c r="N318" s="9"/>
      <c r="O318" s="9"/>
      <c r="P318" s="9"/>
      <c r="Q318" s="9"/>
    </row>
    <row r="319" spans="1:17" ht="15.25" customHeight="1" x14ac:dyDescent="0.2">
      <c r="A319" s="90">
        <v>44287</v>
      </c>
      <c r="B319" s="91">
        <v>21.43</v>
      </c>
      <c r="C319" s="91">
        <v>21.43</v>
      </c>
      <c r="D319" s="91">
        <v>21.43</v>
      </c>
      <c r="E319" s="91">
        <v>21.43</v>
      </c>
      <c r="F319" s="91">
        <v>18.055277</v>
      </c>
      <c r="G319" s="91">
        <v>0</v>
      </c>
      <c r="H319" s="9"/>
      <c r="I319" s="9"/>
      <c r="J319" s="9"/>
      <c r="K319" s="9"/>
      <c r="L319" s="9"/>
      <c r="M319" s="9"/>
      <c r="N319" s="9"/>
      <c r="O319" s="9"/>
      <c r="P319" s="9"/>
      <c r="Q319" s="9"/>
    </row>
    <row r="320" spans="1:17" ht="15.25" customHeight="1" x14ac:dyDescent="0.2">
      <c r="A320" s="90">
        <v>44291</v>
      </c>
      <c r="B320" s="91">
        <v>21.65</v>
      </c>
      <c r="C320" s="91">
        <v>21.65</v>
      </c>
      <c r="D320" s="91">
        <v>21.65</v>
      </c>
      <c r="E320" s="91">
        <v>21.65</v>
      </c>
      <c r="F320" s="91">
        <v>18.240632999999999</v>
      </c>
      <c r="G320" s="91">
        <v>0</v>
      </c>
      <c r="H320" s="9"/>
      <c r="I320" s="9"/>
      <c r="J320" s="9"/>
      <c r="K320" s="9"/>
      <c r="L320" s="9"/>
      <c r="M320" s="9"/>
      <c r="N320" s="9"/>
      <c r="O320" s="9"/>
      <c r="P320" s="9"/>
      <c r="Q320" s="9"/>
    </row>
    <row r="321" spans="1:17" ht="15.25" customHeight="1" x14ac:dyDescent="0.2">
      <c r="A321" s="90">
        <v>44292</v>
      </c>
      <c r="B321" s="91">
        <v>21.58</v>
      </c>
      <c r="C321" s="91">
        <v>21.58</v>
      </c>
      <c r="D321" s="91">
        <v>21.58</v>
      </c>
      <c r="E321" s="91">
        <v>21.58</v>
      </c>
      <c r="F321" s="91">
        <v>18.181654000000002</v>
      </c>
      <c r="G321" s="91">
        <v>0</v>
      </c>
      <c r="H321" s="9"/>
      <c r="I321" s="9"/>
      <c r="J321" s="9"/>
      <c r="K321" s="9"/>
      <c r="L321" s="9"/>
      <c r="M321" s="9"/>
      <c r="N321" s="9"/>
      <c r="O321" s="9"/>
      <c r="P321" s="9"/>
      <c r="Q321" s="9"/>
    </row>
    <row r="322" spans="1:17" ht="15.25" customHeight="1" x14ac:dyDescent="0.2">
      <c r="A322" s="90">
        <v>44293</v>
      </c>
      <c r="B322" s="91">
        <v>21.549999</v>
      </c>
      <c r="C322" s="91">
        <v>21.549999</v>
      </c>
      <c r="D322" s="91">
        <v>21.549999</v>
      </c>
      <c r="E322" s="91">
        <v>21.549999</v>
      </c>
      <c r="F322" s="91">
        <v>18.156379999999999</v>
      </c>
      <c r="G322" s="91">
        <v>0</v>
      </c>
      <c r="H322" s="9"/>
      <c r="I322" s="9"/>
      <c r="J322" s="9"/>
      <c r="K322" s="9"/>
      <c r="L322" s="9"/>
      <c r="M322" s="9"/>
      <c r="N322" s="9"/>
      <c r="O322" s="9"/>
      <c r="P322" s="9"/>
      <c r="Q322" s="9"/>
    </row>
    <row r="323" spans="1:17" ht="15.25" customHeight="1" x14ac:dyDescent="0.2">
      <c r="A323" s="90">
        <v>44294</v>
      </c>
      <c r="B323" s="91">
        <v>21.559999000000001</v>
      </c>
      <c r="C323" s="91">
        <v>21.559999000000001</v>
      </c>
      <c r="D323" s="91">
        <v>21.559999000000001</v>
      </c>
      <c r="E323" s="91">
        <v>21.559999000000001</v>
      </c>
      <c r="F323" s="91">
        <v>18.164804</v>
      </c>
      <c r="G323" s="91">
        <v>0</v>
      </c>
      <c r="H323" s="9"/>
      <c r="I323" s="9"/>
      <c r="J323" s="9"/>
      <c r="K323" s="9"/>
      <c r="L323" s="9"/>
      <c r="M323" s="9"/>
      <c r="N323" s="9"/>
      <c r="O323" s="9"/>
      <c r="P323" s="9"/>
      <c r="Q323" s="9"/>
    </row>
    <row r="324" spans="1:17" ht="15.25" customHeight="1" x14ac:dyDescent="0.2">
      <c r="A324" s="90">
        <v>44295</v>
      </c>
      <c r="B324" s="91">
        <v>21.700001</v>
      </c>
      <c r="C324" s="91">
        <v>21.700001</v>
      </c>
      <c r="D324" s="91">
        <v>21.700001</v>
      </c>
      <c r="E324" s="91">
        <v>21.700001</v>
      </c>
      <c r="F324" s="91">
        <v>18.282758999999999</v>
      </c>
      <c r="G324" s="91">
        <v>0</v>
      </c>
      <c r="H324" s="9"/>
      <c r="I324" s="9"/>
      <c r="J324" s="9"/>
      <c r="K324" s="9"/>
      <c r="L324" s="9"/>
      <c r="M324" s="9"/>
      <c r="N324" s="9"/>
      <c r="O324" s="9"/>
      <c r="P324" s="9"/>
      <c r="Q324" s="9"/>
    </row>
    <row r="325" spans="1:17" ht="15.25" customHeight="1" x14ac:dyDescent="0.2">
      <c r="A325" s="90">
        <v>44298</v>
      </c>
      <c r="B325" s="91">
        <v>21.83</v>
      </c>
      <c r="C325" s="91">
        <v>21.83</v>
      </c>
      <c r="D325" s="91">
        <v>21.83</v>
      </c>
      <c r="E325" s="91">
        <v>21.83</v>
      </c>
      <c r="F325" s="91">
        <v>18.392285999999999</v>
      </c>
      <c r="G325" s="91">
        <v>0</v>
      </c>
      <c r="H325" s="9"/>
      <c r="I325" s="9"/>
      <c r="J325" s="9"/>
      <c r="K325" s="9"/>
      <c r="L325" s="9"/>
      <c r="M325" s="9"/>
      <c r="N325" s="9"/>
      <c r="O325" s="9"/>
      <c r="P325" s="9"/>
      <c r="Q325" s="9"/>
    </row>
    <row r="326" spans="1:17" ht="15.25" customHeight="1" x14ac:dyDescent="0.2">
      <c r="A326" s="90">
        <v>44299</v>
      </c>
      <c r="B326" s="91">
        <v>21.6</v>
      </c>
      <c r="C326" s="91">
        <v>21.6</v>
      </c>
      <c r="D326" s="91">
        <v>21.6</v>
      </c>
      <c r="E326" s="91">
        <v>21.6</v>
      </c>
      <c r="F326" s="91">
        <v>18.198505000000001</v>
      </c>
      <c r="G326" s="91">
        <v>0</v>
      </c>
      <c r="H326" s="9"/>
      <c r="I326" s="9"/>
      <c r="J326" s="9"/>
      <c r="K326" s="9"/>
      <c r="L326" s="9"/>
      <c r="M326" s="9"/>
      <c r="N326" s="9"/>
      <c r="O326" s="9"/>
      <c r="P326" s="9"/>
      <c r="Q326" s="9"/>
    </row>
    <row r="327" spans="1:17" ht="15.25" customHeight="1" x14ac:dyDescent="0.2">
      <c r="A327" s="90">
        <v>44300</v>
      </c>
      <c r="B327" s="91">
        <v>21.709999</v>
      </c>
      <c r="C327" s="91">
        <v>21.709999</v>
      </c>
      <c r="D327" s="91">
        <v>21.709999</v>
      </c>
      <c r="E327" s="91">
        <v>21.709999</v>
      </c>
      <c r="F327" s="91">
        <v>18.291181999999999</v>
      </c>
      <c r="G327" s="91">
        <v>0</v>
      </c>
      <c r="H327" s="9"/>
      <c r="I327" s="9"/>
      <c r="J327" s="9"/>
      <c r="K327" s="9"/>
      <c r="L327" s="9"/>
      <c r="M327" s="9"/>
      <c r="N327" s="9"/>
      <c r="O327" s="9"/>
      <c r="P327" s="9"/>
      <c r="Q327" s="9"/>
    </row>
    <row r="328" spans="1:17" ht="15.25" customHeight="1" x14ac:dyDescent="0.2">
      <c r="A328" s="90">
        <v>44301</v>
      </c>
      <c r="B328" s="91">
        <v>21.76</v>
      </c>
      <c r="C328" s="91">
        <v>21.76</v>
      </c>
      <c r="D328" s="91">
        <v>21.76</v>
      </c>
      <c r="E328" s="91">
        <v>21.76</v>
      </c>
      <c r="F328" s="91">
        <v>18.333309</v>
      </c>
      <c r="G328" s="91">
        <v>0</v>
      </c>
      <c r="H328" s="9"/>
      <c r="I328" s="9"/>
      <c r="J328" s="9"/>
      <c r="K328" s="9"/>
      <c r="L328" s="9"/>
      <c r="M328" s="9"/>
      <c r="N328" s="9"/>
      <c r="O328" s="9"/>
      <c r="P328" s="9"/>
      <c r="Q328" s="9"/>
    </row>
    <row r="329" spans="1:17" ht="15.25" customHeight="1" x14ac:dyDescent="0.2">
      <c r="A329" s="90">
        <v>44302</v>
      </c>
      <c r="B329" s="91">
        <v>21.9</v>
      </c>
      <c r="C329" s="91">
        <v>21.9</v>
      </c>
      <c r="D329" s="91">
        <v>21.9</v>
      </c>
      <c r="E329" s="91">
        <v>21.9</v>
      </c>
      <c r="F329" s="91">
        <v>18.451262</v>
      </c>
      <c r="G329" s="91">
        <v>0</v>
      </c>
      <c r="H329" s="9"/>
      <c r="I329" s="9"/>
      <c r="J329" s="9"/>
      <c r="K329" s="9"/>
      <c r="L329" s="9"/>
      <c r="M329" s="9"/>
      <c r="N329" s="9"/>
      <c r="O329" s="9"/>
      <c r="P329" s="9"/>
      <c r="Q329" s="9"/>
    </row>
    <row r="330" spans="1:17" ht="15.25" customHeight="1" x14ac:dyDescent="0.2">
      <c r="A330" s="90">
        <v>44305</v>
      </c>
      <c r="B330" s="91">
        <v>21.799999</v>
      </c>
      <c r="C330" s="91">
        <v>21.799999</v>
      </c>
      <c r="D330" s="91">
        <v>21.799999</v>
      </c>
      <c r="E330" s="91">
        <v>21.799999</v>
      </c>
      <c r="F330" s="91">
        <v>18.367010000000001</v>
      </c>
      <c r="G330" s="91">
        <v>0</v>
      </c>
      <c r="H330" s="9"/>
      <c r="I330" s="9"/>
      <c r="J330" s="9"/>
      <c r="K330" s="9"/>
      <c r="L330" s="9"/>
      <c r="M330" s="9"/>
      <c r="N330" s="9"/>
      <c r="O330" s="9"/>
      <c r="P330" s="9"/>
      <c r="Q330" s="9"/>
    </row>
    <row r="331" spans="1:17" ht="15.25" customHeight="1" x14ac:dyDescent="0.2">
      <c r="A331" s="90">
        <v>44306</v>
      </c>
      <c r="B331" s="91">
        <v>21.48</v>
      </c>
      <c r="C331" s="91">
        <v>21.48</v>
      </c>
      <c r="D331" s="91">
        <v>21.48</v>
      </c>
      <c r="E331" s="91">
        <v>21.48</v>
      </c>
      <c r="F331" s="91">
        <v>18.097401000000001</v>
      </c>
      <c r="G331" s="91">
        <v>0</v>
      </c>
      <c r="H331" s="9"/>
      <c r="I331" s="9"/>
      <c r="J331" s="9"/>
      <c r="K331" s="9"/>
      <c r="L331" s="9"/>
      <c r="M331" s="9"/>
      <c r="N331" s="9"/>
      <c r="O331" s="9"/>
      <c r="P331" s="9"/>
      <c r="Q331" s="9"/>
    </row>
    <row r="332" spans="1:17" ht="15.25" customHeight="1" x14ac:dyDescent="0.2">
      <c r="A332" s="90">
        <v>44307</v>
      </c>
      <c r="B332" s="91">
        <v>21.77</v>
      </c>
      <c r="C332" s="91">
        <v>21.77</v>
      </c>
      <c r="D332" s="91">
        <v>21.77</v>
      </c>
      <c r="E332" s="91">
        <v>21.77</v>
      </c>
      <c r="F332" s="91">
        <v>18.341733999999999</v>
      </c>
      <c r="G332" s="91">
        <v>0</v>
      </c>
      <c r="H332" s="9"/>
      <c r="I332" s="9"/>
      <c r="J332" s="9"/>
      <c r="K332" s="9"/>
      <c r="L332" s="9"/>
      <c r="M332" s="9"/>
      <c r="N332" s="9"/>
      <c r="O332" s="9"/>
      <c r="P332" s="9"/>
      <c r="Q332" s="9"/>
    </row>
    <row r="333" spans="1:17" ht="15.25" customHeight="1" x14ac:dyDescent="0.2">
      <c r="A333" s="90">
        <v>44308</v>
      </c>
      <c r="B333" s="91">
        <v>21.709999</v>
      </c>
      <c r="C333" s="91">
        <v>21.709999</v>
      </c>
      <c r="D333" s="91">
        <v>21.709999</v>
      </c>
      <c r="E333" s="91">
        <v>21.709999</v>
      </c>
      <c r="F333" s="91">
        <v>18.291181999999999</v>
      </c>
      <c r="G333" s="91">
        <v>0</v>
      </c>
      <c r="H333" s="9"/>
      <c r="I333" s="9"/>
      <c r="J333" s="9"/>
      <c r="K333" s="9"/>
      <c r="L333" s="9"/>
      <c r="M333" s="9"/>
      <c r="N333" s="9"/>
      <c r="O333" s="9"/>
      <c r="P333" s="9"/>
      <c r="Q333" s="9"/>
    </row>
    <row r="334" spans="1:17" ht="15.25" customHeight="1" x14ac:dyDescent="0.2">
      <c r="A334" s="90">
        <v>44309</v>
      </c>
      <c r="B334" s="91">
        <v>22.040001</v>
      </c>
      <c r="C334" s="91">
        <v>22.040001</v>
      </c>
      <c r="D334" s="91">
        <v>22.040001</v>
      </c>
      <c r="E334" s="91">
        <v>22.040001</v>
      </c>
      <c r="F334" s="91">
        <v>18.569217999999999</v>
      </c>
      <c r="G334" s="91">
        <v>0</v>
      </c>
      <c r="H334" s="9"/>
      <c r="I334" s="9"/>
      <c r="J334" s="9"/>
      <c r="K334" s="9"/>
      <c r="L334" s="9"/>
      <c r="M334" s="9"/>
      <c r="N334" s="9"/>
      <c r="O334" s="9"/>
      <c r="P334" s="9"/>
      <c r="Q334" s="9"/>
    </row>
    <row r="335" spans="1:17" ht="15.25" customHeight="1" x14ac:dyDescent="0.2">
      <c r="A335" s="90">
        <v>44312</v>
      </c>
      <c r="B335" s="91">
        <v>22.129999000000002</v>
      </c>
      <c r="C335" s="91">
        <v>22.129999000000002</v>
      </c>
      <c r="D335" s="91">
        <v>22.129999000000002</v>
      </c>
      <c r="E335" s="91">
        <v>22.129999000000002</v>
      </c>
      <c r="F335" s="91">
        <v>18.645042</v>
      </c>
      <c r="G335" s="91">
        <v>0</v>
      </c>
      <c r="H335" s="9"/>
      <c r="I335" s="9"/>
      <c r="J335" s="9"/>
      <c r="K335" s="9"/>
      <c r="L335" s="9"/>
      <c r="M335" s="9"/>
      <c r="N335" s="9"/>
      <c r="O335" s="9"/>
      <c r="P335" s="9"/>
      <c r="Q335" s="9"/>
    </row>
    <row r="336" spans="1:17" ht="15.25" customHeight="1" x14ac:dyDescent="0.2">
      <c r="A336" s="90">
        <v>44313</v>
      </c>
      <c r="B336" s="91">
        <v>22.299999</v>
      </c>
      <c r="C336" s="91">
        <v>22.299999</v>
      </c>
      <c r="D336" s="91">
        <v>22.299999</v>
      </c>
      <c r="E336" s="91">
        <v>22.299999</v>
      </c>
      <c r="F336" s="91">
        <v>18.788271000000002</v>
      </c>
      <c r="G336" s="91">
        <v>0</v>
      </c>
      <c r="H336" s="9"/>
      <c r="I336" s="9"/>
      <c r="J336" s="9"/>
      <c r="K336" s="9"/>
      <c r="L336" s="9"/>
      <c r="M336" s="9"/>
      <c r="N336" s="9"/>
      <c r="O336" s="9"/>
      <c r="P336" s="9"/>
      <c r="Q336" s="9"/>
    </row>
    <row r="337" spans="1:17" ht="15.25" customHeight="1" x14ac:dyDescent="0.2">
      <c r="A337" s="90">
        <v>44314</v>
      </c>
      <c r="B337" s="91">
        <v>22.42</v>
      </c>
      <c r="C337" s="91">
        <v>22.42</v>
      </c>
      <c r="D337" s="91">
        <v>22.42</v>
      </c>
      <c r="E337" s="91">
        <v>22.42</v>
      </c>
      <c r="F337" s="91">
        <v>18.889375999999999</v>
      </c>
      <c r="G337" s="91">
        <v>0</v>
      </c>
      <c r="H337" s="9"/>
      <c r="I337" s="9"/>
      <c r="J337" s="9"/>
      <c r="K337" s="9"/>
      <c r="L337" s="9"/>
      <c r="M337" s="9"/>
      <c r="N337" s="9"/>
      <c r="O337" s="9"/>
      <c r="P337" s="9"/>
      <c r="Q337" s="9"/>
    </row>
    <row r="338" spans="1:17" ht="15.25" customHeight="1" x14ac:dyDescent="0.2">
      <c r="A338" s="90">
        <v>44315</v>
      </c>
      <c r="B338" s="91">
        <v>22.549999</v>
      </c>
      <c r="C338" s="91">
        <v>22.549999</v>
      </c>
      <c r="D338" s="91">
        <v>22.549999</v>
      </c>
      <c r="E338" s="91">
        <v>22.549999</v>
      </c>
      <c r="F338" s="91">
        <v>18.998901</v>
      </c>
      <c r="G338" s="91">
        <v>0</v>
      </c>
      <c r="H338" s="9"/>
      <c r="I338" s="9"/>
      <c r="J338" s="9"/>
      <c r="K338" s="9"/>
      <c r="L338" s="9"/>
      <c r="M338" s="9"/>
      <c r="N338" s="9"/>
      <c r="O338" s="9"/>
      <c r="P338" s="9"/>
      <c r="Q338" s="9"/>
    </row>
    <row r="339" spans="1:17" ht="15.25" customHeight="1" x14ac:dyDescent="0.2">
      <c r="A339" s="90">
        <v>44316</v>
      </c>
      <c r="B339" s="91">
        <v>22.379999000000002</v>
      </c>
      <c r="C339" s="91">
        <v>22.379999000000002</v>
      </c>
      <c r="D339" s="91">
        <v>22.379999000000002</v>
      </c>
      <c r="E339" s="91">
        <v>22.379999000000002</v>
      </c>
      <c r="F339" s="91">
        <v>18.855672999999999</v>
      </c>
      <c r="G339" s="91">
        <v>0</v>
      </c>
      <c r="H339" s="9"/>
      <c r="I339" s="9"/>
      <c r="J339" s="9"/>
      <c r="K339" s="9"/>
      <c r="L339" s="9"/>
      <c r="M339" s="9"/>
      <c r="N339" s="9"/>
      <c r="O339" s="9"/>
      <c r="P339" s="9"/>
      <c r="Q339" s="9"/>
    </row>
    <row r="340" spans="1:17" ht="15.25" customHeight="1" x14ac:dyDescent="0.2">
      <c r="A340" s="90">
        <v>44319</v>
      </c>
      <c r="B340" s="91">
        <v>22.52</v>
      </c>
      <c r="C340" s="91">
        <v>22.52</v>
      </c>
      <c r="D340" s="91">
        <v>22.52</v>
      </c>
      <c r="E340" s="91">
        <v>22.52</v>
      </c>
      <c r="F340" s="91">
        <v>18.973627</v>
      </c>
      <c r="G340" s="91">
        <v>0</v>
      </c>
      <c r="H340" s="9"/>
      <c r="I340" s="9"/>
      <c r="J340" s="9"/>
      <c r="K340" s="9"/>
      <c r="L340" s="9"/>
      <c r="M340" s="9"/>
      <c r="N340" s="9"/>
      <c r="O340" s="9"/>
      <c r="P340" s="9"/>
      <c r="Q340" s="9"/>
    </row>
    <row r="341" spans="1:17" ht="15.25" customHeight="1" x14ac:dyDescent="0.2">
      <c r="A341" s="90">
        <v>44320</v>
      </c>
      <c r="B341" s="91">
        <v>22.48</v>
      </c>
      <c r="C341" s="91">
        <v>22.48</v>
      </c>
      <c r="D341" s="91">
        <v>22.48</v>
      </c>
      <c r="E341" s="91">
        <v>22.48</v>
      </c>
      <c r="F341" s="91">
        <v>18.939926</v>
      </c>
      <c r="G341" s="91">
        <v>0</v>
      </c>
      <c r="H341" s="9"/>
      <c r="I341" s="9"/>
      <c r="J341" s="9"/>
      <c r="K341" s="9"/>
      <c r="L341" s="9"/>
      <c r="M341" s="9"/>
      <c r="N341" s="9"/>
      <c r="O341" s="9"/>
      <c r="P341" s="9"/>
      <c r="Q341" s="9"/>
    </row>
    <row r="342" spans="1:17" ht="15.25" customHeight="1" x14ac:dyDescent="0.2">
      <c r="A342" s="90">
        <v>44321</v>
      </c>
      <c r="B342" s="91">
        <v>22.59</v>
      </c>
      <c r="C342" s="91">
        <v>22.59</v>
      </c>
      <c r="D342" s="91">
        <v>22.59</v>
      </c>
      <c r="E342" s="91">
        <v>22.59</v>
      </c>
      <c r="F342" s="91">
        <v>19.032603999999999</v>
      </c>
      <c r="G342" s="91">
        <v>0</v>
      </c>
      <c r="H342" s="9"/>
      <c r="I342" s="9"/>
      <c r="J342" s="9"/>
      <c r="K342" s="9"/>
      <c r="L342" s="9"/>
      <c r="M342" s="9"/>
      <c r="N342" s="9"/>
      <c r="O342" s="9"/>
      <c r="P342" s="9"/>
      <c r="Q342" s="9"/>
    </row>
    <row r="343" spans="1:17" ht="15.25" customHeight="1" x14ac:dyDescent="0.2">
      <c r="A343" s="90">
        <v>44322</v>
      </c>
      <c r="B343" s="91">
        <v>22.790001</v>
      </c>
      <c r="C343" s="91">
        <v>22.790001</v>
      </c>
      <c r="D343" s="91">
        <v>22.790001</v>
      </c>
      <c r="E343" s="91">
        <v>22.790001</v>
      </c>
      <c r="F343" s="91">
        <v>19.201108999999999</v>
      </c>
      <c r="G343" s="91">
        <v>0</v>
      </c>
      <c r="H343" s="9"/>
      <c r="I343" s="9"/>
      <c r="J343" s="9"/>
      <c r="K343" s="9"/>
      <c r="L343" s="9"/>
      <c r="M343" s="9"/>
      <c r="N343" s="9"/>
      <c r="O343" s="9"/>
      <c r="P343" s="9"/>
      <c r="Q343" s="9"/>
    </row>
    <row r="344" spans="1:17" ht="15.25" customHeight="1" x14ac:dyDescent="0.2">
      <c r="A344" s="90">
        <v>44323</v>
      </c>
      <c r="B344" s="91">
        <v>23.09</v>
      </c>
      <c r="C344" s="91">
        <v>23.09</v>
      </c>
      <c r="D344" s="91">
        <v>23.09</v>
      </c>
      <c r="E344" s="91">
        <v>23.09</v>
      </c>
      <c r="F344" s="91">
        <v>19.453866999999999</v>
      </c>
      <c r="G344" s="91">
        <v>0</v>
      </c>
      <c r="H344" s="9"/>
      <c r="I344" s="9"/>
      <c r="J344" s="9"/>
      <c r="K344" s="9"/>
      <c r="L344" s="9"/>
      <c r="M344" s="9"/>
      <c r="N344" s="9"/>
      <c r="O344" s="9"/>
      <c r="P344" s="9"/>
      <c r="Q344" s="9"/>
    </row>
    <row r="345" spans="1:17" ht="15.25" customHeight="1" x14ac:dyDescent="0.2">
      <c r="A345" s="90">
        <v>44326</v>
      </c>
      <c r="B345" s="91">
        <v>22.9</v>
      </c>
      <c r="C345" s="91">
        <v>22.9</v>
      </c>
      <c r="D345" s="91">
        <v>22.9</v>
      </c>
      <c r="E345" s="91">
        <v>22.9</v>
      </c>
      <c r="F345" s="91">
        <v>19.293786999999998</v>
      </c>
      <c r="G345" s="91">
        <v>0</v>
      </c>
      <c r="H345" s="9"/>
      <c r="I345" s="9"/>
      <c r="J345" s="9"/>
      <c r="K345" s="9"/>
      <c r="L345" s="9"/>
      <c r="M345" s="9"/>
      <c r="N345" s="9"/>
      <c r="O345" s="9"/>
      <c r="P345" s="9"/>
      <c r="Q345" s="9"/>
    </row>
    <row r="346" spans="1:17" ht="15.25" customHeight="1" x14ac:dyDescent="0.2">
      <c r="A346" s="90">
        <v>44327</v>
      </c>
      <c r="B346" s="91">
        <v>22.58</v>
      </c>
      <c r="C346" s="91">
        <v>22.58</v>
      </c>
      <c r="D346" s="91">
        <v>22.58</v>
      </c>
      <c r="E346" s="91">
        <v>22.58</v>
      </c>
      <c r="F346" s="91">
        <v>19.024179</v>
      </c>
      <c r="G346" s="91">
        <v>0</v>
      </c>
      <c r="H346" s="9"/>
      <c r="I346" s="9"/>
      <c r="J346" s="9"/>
      <c r="K346" s="9"/>
      <c r="L346" s="9"/>
      <c r="M346" s="9"/>
      <c r="N346" s="9"/>
      <c r="O346" s="9"/>
      <c r="P346" s="9"/>
      <c r="Q346" s="9"/>
    </row>
    <row r="347" spans="1:17" ht="15.25" customHeight="1" x14ac:dyDescent="0.2">
      <c r="A347" s="90">
        <v>44328</v>
      </c>
      <c r="B347" s="91">
        <v>22.08</v>
      </c>
      <c r="C347" s="91">
        <v>22.08</v>
      </c>
      <c r="D347" s="91">
        <v>22.08</v>
      </c>
      <c r="E347" s="91">
        <v>22.08</v>
      </c>
      <c r="F347" s="91">
        <v>18.602917000000001</v>
      </c>
      <c r="G347" s="91">
        <v>0</v>
      </c>
      <c r="H347" s="9"/>
      <c r="I347" s="9"/>
      <c r="J347" s="9"/>
      <c r="K347" s="9"/>
      <c r="L347" s="9"/>
      <c r="M347" s="9"/>
      <c r="N347" s="9"/>
      <c r="O347" s="9"/>
      <c r="P347" s="9"/>
      <c r="Q347" s="9"/>
    </row>
    <row r="348" spans="1:17" ht="15.25" customHeight="1" x14ac:dyDescent="0.2">
      <c r="A348" s="90">
        <v>44329</v>
      </c>
      <c r="B348" s="91">
        <v>22.52</v>
      </c>
      <c r="C348" s="91">
        <v>22.52</v>
      </c>
      <c r="D348" s="91">
        <v>22.52</v>
      </c>
      <c r="E348" s="91">
        <v>22.52</v>
      </c>
      <c r="F348" s="91">
        <v>18.973627</v>
      </c>
      <c r="G348" s="91">
        <v>0</v>
      </c>
      <c r="H348" s="9"/>
      <c r="I348" s="9"/>
      <c r="J348" s="9"/>
      <c r="K348" s="9"/>
      <c r="L348" s="9"/>
      <c r="M348" s="9"/>
      <c r="N348" s="9"/>
      <c r="O348" s="9"/>
      <c r="P348" s="9"/>
      <c r="Q348" s="9"/>
    </row>
    <row r="349" spans="1:17" ht="15.25" customHeight="1" x14ac:dyDescent="0.2">
      <c r="A349" s="90">
        <v>44330</v>
      </c>
      <c r="B349" s="91">
        <v>22.92</v>
      </c>
      <c r="C349" s="91">
        <v>22.92</v>
      </c>
      <c r="D349" s="91">
        <v>22.92</v>
      </c>
      <c r="E349" s="91">
        <v>22.92</v>
      </c>
      <c r="F349" s="91">
        <v>19.310637</v>
      </c>
      <c r="G349" s="91">
        <v>0</v>
      </c>
      <c r="H349" s="9"/>
      <c r="I349" s="9"/>
      <c r="J349" s="9"/>
      <c r="K349" s="9"/>
      <c r="L349" s="9"/>
      <c r="M349" s="9"/>
      <c r="N349" s="9"/>
      <c r="O349" s="9"/>
      <c r="P349" s="9"/>
      <c r="Q349" s="9"/>
    </row>
    <row r="350" spans="1:17" ht="15.25" customHeight="1" x14ac:dyDescent="0.2">
      <c r="A350" s="90">
        <v>44333</v>
      </c>
      <c r="B350" s="91">
        <v>22.889999</v>
      </c>
      <c r="C350" s="91">
        <v>22.889999</v>
      </c>
      <c r="D350" s="91">
        <v>22.889999</v>
      </c>
      <c r="E350" s="91">
        <v>22.889999</v>
      </c>
      <c r="F350" s="91">
        <v>19.285360000000001</v>
      </c>
      <c r="G350" s="91">
        <v>0</v>
      </c>
      <c r="H350" s="9"/>
      <c r="I350" s="9"/>
      <c r="J350" s="9"/>
      <c r="K350" s="9"/>
      <c r="L350" s="9"/>
      <c r="M350" s="9"/>
      <c r="N350" s="9"/>
      <c r="O350" s="9"/>
      <c r="P350" s="9"/>
      <c r="Q350" s="9"/>
    </row>
    <row r="351" spans="1:17" ht="15.25" customHeight="1" x14ac:dyDescent="0.2">
      <c r="A351" s="90">
        <v>44334</v>
      </c>
      <c r="B351" s="91">
        <v>22.629999000000002</v>
      </c>
      <c r="C351" s="91">
        <v>22.629999000000002</v>
      </c>
      <c r="D351" s="91">
        <v>22.629999000000002</v>
      </c>
      <c r="E351" s="91">
        <v>22.629999000000002</v>
      </c>
      <c r="F351" s="91">
        <v>19.066305</v>
      </c>
      <c r="G351" s="91">
        <v>0</v>
      </c>
      <c r="H351" s="9"/>
      <c r="I351" s="9"/>
      <c r="J351" s="9"/>
      <c r="K351" s="9"/>
      <c r="L351" s="9"/>
      <c r="M351" s="9"/>
      <c r="N351" s="9"/>
      <c r="O351" s="9"/>
      <c r="P351" s="9"/>
      <c r="Q351" s="9"/>
    </row>
    <row r="352" spans="1:17" ht="15.25" customHeight="1" x14ac:dyDescent="0.2">
      <c r="A352" s="90">
        <v>44335</v>
      </c>
      <c r="B352" s="91">
        <v>22.549999</v>
      </c>
      <c r="C352" s="91">
        <v>22.549999</v>
      </c>
      <c r="D352" s="91">
        <v>22.549999</v>
      </c>
      <c r="E352" s="91">
        <v>22.549999</v>
      </c>
      <c r="F352" s="91">
        <v>18.998901</v>
      </c>
      <c r="G352" s="91">
        <v>0</v>
      </c>
      <c r="H352" s="9"/>
      <c r="I352" s="9"/>
      <c r="J352" s="9"/>
      <c r="K352" s="9"/>
      <c r="L352" s="9"/>
      <c r="M352" s="9"/>
      <c r="N352" s="9"/>
      <c r="O352" s="9"/>
      <c r="P352" s="9"/>
      <c r="Q352" s="9"/>
    </row>
    <row r="353" spans="1:17" ht="15.25" customHeight="1" x14ac:dyDescent="0.2">
      <c r="A353" s="90">
        <v>44336</v>
      </c>
      <c r="B353" s="91">
        <v>22.6</v>
      </c>
      <c r="C353" s="91">
        <v>22.6</v>
      </c>
      <c r="D353" s="91">
        <v>22.6</v>
      </c>
      <c r="E353" s="91">
        <v>22.6</v>
      </c>
      <c r="F353" s="91">
        <v>19.041029000000002</v>
      </c>
      <c r="G353" s="91">
        <v>0</v>
      </c>
      <c r="H353" s="9"/>
      <c r="I353" s="9"/>
      <c r="J353" s="9"/>
      <c r="K353" s="9"/>
      <c r="L353" s="9"/>
      <c r="M353" s="9"/>
      <c r="N353" s="9"/>
      <c r="O353" s="9"/>
      <c r="P353" s="9"/>
      <c r="Q353" s="9"/>
    </row>
    <row r="354" spans="1:17" ht="15.25" customHeight="1" x14ac:dyDescent="0.2">
      <c r="A354" s="90">
        <v>44337</v>
      </c>
      <c r="B354" s="91">
        <v>22.59</v>
      </c>
      <c r="C354" s="91">
        <v>22.59</v>
      </c>
      <c r="D354" s="91">
        <v>22.59</v>
      </c>
      <c r="E354" s="91">
        <v>22.59</v>
      </c>
      <c r="F354" s="91">
        <v>19.032603999999999</v>
      </c>
      <c r="G354" s="91">
        <v>0</v>
      </c>
      <c r="H354" s="9"/>
      <c r="I354" s="9"/>
      <c r="J354" s="9"/>
      <c r="K354" s="9"/>
      <c r="L354" s="9"/>
      <c r="M354" s="9"/>
      <c r="N354" s="9"/>
      <c r="O354" s="9"/>
      <c r="P354" s="9"/>
      <c r="Q354" s="9"/>
    </row>
    <row r="355" spans="1:17" ht="15.25" customHeight="1" x14ac:dyDescent="0.2">
      <c r="A355" s="90">
        <v>44340</v>
      </c>
      <c r="B355" s="91">
        <v>22.700001</v>
      </c>
      <c r="C355" s="91">
        <v>22.700001</v>
      </c>
      <c r="D355" s="91">
        <v>22.700001</v>
      </c>
      <c r="E355" s="91">
        <v>22.700001</v>
      </c>
      <c r="F355" s="91">
        <v>19.125281999999999</v>
      </c>
      <c r="G355" s="91">
        <v>0</v>
      </c>
      <c r="H355" s="9"/>
      <c r="I355" s="9"/>
      <c r="J355" s="9"/>
      <c r="K355" s="9"/>
      <c r="L355" s="9"/>
      <c r="M355" s="9"/>
      <c r="N355" s="9"/>
      <c r="O355" s="9"/>
      <c r="P355" s="9"/>
      <c r="Q355" s="9"/>
    </row>
    <row r="356" spans="1:17" ht="15.25" customHeight="1" x14ac:dyDescent="0.2">
      <c r="A356" s="90">
        <v>44341</v>
      </c>
      <c r="B356" s="91">
        <v>22.530000999999999</v>
      </c>
      <c r="C356" s="91">
        <v>22.530000999999999</v>
      </c>
      <c r="D356" s="91">
        <v>22.530000999999999</v>
      </c>
      <c r="E356" s="91">
        <v>22.530000999999999</v>
      </c>
      <c r="F356" s="91">
        <v>18.982054000000002</v>
      </c>
      <c r="G356" s="91">
        <v>0</v>
      </c>
      <c r="H356" s="9"/>
      <c r="I356" s="9"/>
      <c r="J356" s="9"/>
      <c r="K356" s="9"/>
      <c r="L356" s="9"/>
      <c r="M356" s="9"/>
      <c r="N356" s="9"/>
      <c r="O356" s="9"/>
      <c r="P356" s="9"/>
      <c r="Q356" s="9"/>
    </row>
    <row r="357" spans="1:17" ht="15.25" customHeight="1" x14ac:dyDescent="0.2">
      <c r="A357" s="90">
        <v>44342</v>
      </c>
      <c r="B357" s="91">
        <v>22.690000999999999</v>
      </c>
      <c r="C357" s="91">
        <v>22.690000999999999</v>
      </c>
      <c r="D357" s="91">
        <v>22.690000999999999</v>
      </c>
      <c r="E357" s="91">
        <v>22.690000999999999</v>
      </c>
      <c r="F357" s="91">
        <v>19.116855999999999</v>
      </c>
      <c r="G357" s="91">
        <v>0</v>
      </c>
      <c r="H357" s="9"/>
      <c r="I357" s="9"/>
      <c r="J357" s="9"/>
      <c r="K357" s="9"/>
      <c r="L357" s="9"/>
      <c r="M357" s="9"/>
      <c r="N357" s="9"/>
      <c r="O357" s="9"/>
      <c r="P357" s="9"/>
      <c r="Q357" s="9"/>
    </row>
    <row r="358" spans="1:17" ht="15.25" customHeight="1" x14ac:dyDescent="0.2">
      <c r="A358" s="90">
        <v>44343</v>
      </c>
      <c r="B358" s="91">
        <v>22.9</v>
      </c>
      <c r="C358" s="91">
        <v>22.9</v>
      </c>
      <c r="D358" s="91">
        <v>22.9</v>
      </c>
      <c r="E358" s="91">
        <v>22.9</v>
      </c>
      <c r="F358" s="91">
        <v>19.293786999999998</v>
      </c>
      <c r="G358" s="91">
        <v>0</v>
      </c>
      <c r="H358" s="9"/>
      <c r="I358" s="9"/>
      <c r="J358" s="9"/>
      <c r="K358" s="9"/>
      <c r="L358" s="9"/>
      <c r="M358" s="9"/>
      <c r="N358" s="9"/>
      <c r="O358" s="9"/>
      <c r="P358" s="9"/>
      <c r="Q358" s="9"/>
    </row>
    <row r="359" spans="1:17" ht="15.25" customHeight="1" x14ac:dyDescent="0.2">
      <c r="A359" s="90">
        <v>44344</v>
      </c>
      <c r="B359" s="91">
        <v>22.940000999999999</v>
      </c>
      <c r="C359" s="91">
        <v>22.940000999999999</v>
      </c>
      <c r="D359" s="91">
        <v>22.940000999999999</v>
      </c>
      <c r="E359" s="91">
        <v>22.940000999999999</v>
      </c>
      <c r="F359" s="91">
        <v>19.327486</v>
      </c>
      <c r="G359" s="91">
        <v>0</v>
      </c>
      <c r="H359" s="9"/>
      <c r="I359" s="9"/>
      <c r="J359" s="9"/>
      <c r="K359" s="9"/>
      <c r="L359" s="9"/>
      <c r="M359" s="9"/>
      <c r="N359" s="9"/>
      <c r="O359" s="9"/>
      <c r="P359" s="9"/>
      <c r="Q359" s="9"/>
    </row>
    <row r="360" spans="1:17" ht="15.25" customHeight="1" x14ac:dyDescent="0.2">
      <c r="A360" s="90">
        <v>44348</v>
      </c>
      <c r="B360" s="91">
        <v>23.129999000000002</v>
      </c>
      <c r="C360" s="91">
        <v>23.129999000000002</v>
      </c>
      <c r="D360" s="91">
        <v>23.129999000000002</v>
      </c>
      <c r="E360" s="91">
        <v>23.129999000000002</v>
      </c>
      <c r="F360" s="91">
        <v>19.487566000000001</v>
      </c>
      <c r="G360" s="91">
        <v>0</v>
      </c>
      <c r="H360" s="9"/>
      <c r="I360" s="9"/>
      <c r="J360" s="9"/>
      <c r="K360" s="9"/>
      <c r="L360" s="9"/>
      <c r="M360" s="9"/>
      <c r="N360" s="9"/>
      <c r="O360" s="9"/>
      <c r="P360" s="9"/>
      <c r="Q360" s="9"/>
    </row>
    <row r="361" spans="1:17" ht="15.25" customHeight="1" x14ac:dyDescent="0.2">
      <c r="A361" s="90">
        <v>44349</v>
      </c>
      <c r="B361" s="91">
        <v>22.950001</v>
      </c>
      <c r="C361" s="91">
        <v>22.950001</v>
      </c>
      <c r="D361" s="91">
        <v>22.950001</v>
      </c>
      <c r="E361" s="91">
        <v>22.950001</v>
      </c>
      <c r="F361" s="91">
        <v>19.335913000000001</v>
      </c>
      <c r="G361" s="91">
        <v>0</v>
      </c>
      <c r="H361" s="9"/>
      <c r="I361" s="9"/>
      <c r="J361" s="9"/>
      <c r="K361" s="9"/>
      <c r="L361" s="9"/>
      <c r="M361" s="9"/>
      <c r="N361" s="9"/>
      <c r="O361" s="9"/>
      <c r="P361" s="9"/>
      <c r="Q361" s="9"/>
    </row>
    <row r="362" spans="1:17" ht="15.25" customHeight="1" x14ac:dyDescent="0.2">
      <c r="A362" s="90">
        <v>44350</v>
      </c>
      <c r="B362" s="91">
        <v>22.959999</v>
      </c>
      <c r="C362" s="91">
        <v>22.959999</v>
      </c>
      <c r="D362" s="91">
        <v>22.959999</v>
      </c>
      <c r="E362" s="91">
        <v>22.959999</v>
      </c>
      <c r="F362" s="91">
        <v>19.344335999999998</v>
      </c>
      <c r="G362" s="91">
        <v>0</v>
      </c>
      <c r="H362" s="9"/>
      <c r="I362" s="9"/>
      <c r="J362" s="9"/>
      <c r="K362" s="9"/>
      <c r="L362" s="9"/>
      <c r="M362" s="9"/>
      <c r="N362" s="9"/>
      <c r="O362" s="9"/>
      <c r="P362" s="9"/>
      <c r="Q362" s="9"/>
    </row>
    <row r="363" spans="1:17" ht="15.25" customHeight="1" x14ac:dyDescent="0.2">
      <c r="A363" s="90">
        <v>44351</v>
      </c>
      <c r="B363" s="91">
        <v>23.02</v>
      </c>
      <c r="C363" s="91">
        <v>23.02</v>
      </c>
      <c r="D363" s="91">
        <v>23.02</v>
      </c>
      <c r="E363" s="91">
        <v>23.02</v>
      </c>
      <c r="F363" s="91">
        <v>19.39489</v>
      </c>
      <c r="G363" s="91">
        <v>0</v>
      </c>
      <c r="H363" s="9"/>
      <c r="I363" s="9"/>
      <c r="J363" s="9"/>
      <c r="K363" s="9"/>
      <c r="L363" s="9"/>
      <c r="M363" s="9"/>
      <c r="N363" s="9"/>
      <c r="O363" s="9"/>
      <c r="P363" s="9"/>
      <c r="Q363" s="9"/>
    </row>
    <row r="364" spans="1:17" ht="15.25" customHeight="1" x14ac:dyDescent="0.2">
      <c r="A364" s="90">
        <v>44354</v>
      </c>
      <c r="B364" s="91">
        <v>22.959999</v>
      </c>
      <c r="C364" s="91">
        <v>22.959999</v>
      </c>
      <c r="D364" s="91">
        <v>22.959999</v>
      </c>
      <c r="E364" s="91">
        <v>22.959999</v>
      </c>
      <c r="F364" s="91">
        <v>19.344335999999998</v>
      </c>
      <c r="G364" s="91">
        <v>0</v>
      </c>
      <c r="H364" s="9"/>
      <c r="I364" s="9"/>
      <c r="J364" s="9"/>
      <c r="K364" s="9"/>
      <c r="L364" s="9"/>
      <c r="M364" s="9"/>
      <c r="N364" s="9"/>
      <c r="O364" s="9"/>
      <c r="P364" s="9"/>
      <c r="Q364" s="9"/>
    </row>
    <row r="365" spans="1:17" ht="15.25" customHeight="1" x14ac:dyDescent="0.2">
      <c r="A365" s="90">
        <v>44355</v>
      </c>
      <c r="B365" s="91">
        <v>23.120000999999998</v>
      </c>
      <c r="C365" s="91">
        <v>23.120000999999998</v>
      </c>
      <c r="D365" s="91">
        <v>23.120000999999998</v>
      </c>
      <c r="E365" s="91">
        <v>23.120000999999998</v>
      </c>
      <c r="F365" s="91">
        <v>19.479140999999998</v>
      </c>
      <c r="G365" s="91">
        <v>0</v>
      </c>
      <c r="H365" s="9"/>
      <c r="I365" s="9"/>
      <c r="J365" s="9"/>
      <c r="K365" s="9"/>
      <c r="L365" s="9"/>
      <c r="M365" s="9"/>
      <c r="N365" s="9"/>
      <c r="O365" s="9"/>
      <c r="P365" s="9"/>
      <c r="Q365" s="9"/>
    </row>
    <row r="366" spans="1:17" ht="15.25" customHeight="1" x14ac:dyDescent="0.2">
      <c r="A366" s="90">
        <v>44356</v>
      </c>
      <c r="B366" s="91">
        <v>22.950001</v>
      </c>
      <c r="C366" s="91">
        <v>22.950001</v>
      </c>
      <c r="D366" s="91">
        <v>22.950001</v>
      </c>
      <c r="E366" s="91">
        <v>22.950001</v>
      </c>
      <c r="F366" s="91">
        <v>19.335913000000001</v>
      </c>
      <c r="G366" s="91">
        <v>0</v>
      </c>
      <c r="H366" s="9"/>
      <c r="I366" s="9"/>
      <c r="J366" s="9"/>
      <c r="K366" s="9"/>
      <c r="L366" s="9"/>
      <c r="M366" s="9"/>
      <c r="N366" s="9"/>
      <c r="O366" s="9"/>
      <c r="P366" s="9"/>
      <c r="Q366" s="9"/>
    </row>
    <row r="367" spans="1:17" ht="15.25" customHeight="1" x14ac:dyDescent="0.2">
      <c r="A367" s="90">
        <v>44357</v>
      </c>
      <c r="B367" s="91">
        <v>22.9</v>
      </c>
      <c r="C367" s="91">
        <v>22.9</v>
      </c>
      <c r="D367" s="91">
        <v>22.9</v>
      </c>
      <c r="E367" s="91">
        <v>22.9</v>
      </c>
      <c r="F367" s="91">
        <v>19.293786999999998</v>
      </c>
      <c r="G367" s="91">
        <v>0</v>
      </c>
      <c r="H367" s="9"/>
      <c r="I367" s="9"/>
      <c r="J367" s="9"/>
      <c r="K367" s="9"/>
      <c r="L367" s="9"/>
      <c r="M367" s="9"/>
      <c r="N367" s="9"/>
      <c r="O367" s="9"/>
      <c r="P367" s="9"/>
      <c r="Q367" s="9"/>
    </row>
    <row r="368" spans="1:17" ht="15.25" customHeight="1" x14ac:dyDescent="0.2">
      <c r="A368" s="90">
        <v>44358</v>
      </c>
      <c r="B368" s="91">
        <v>23.1</v>
      </c>
      <c r="C368" s="91">
        <v>23.1</v>
      </c>
      <c r="D368" s="91">
        <v>23.1</v>
      </c>
      <c r="E368" s="91">
        <v>23.1</v>
      </c>
      <c r="F368" s="91">
        <v>19.462292000000001</v>
      </c>
      <c r="G368" s="91">
        <v>0</v>
      </c>
      <c r="H368" s="9"/>
      <c r="I368" s="9"/>
      <c r="J368" s="9"/>
      <c r="K368" s="9"/>
      <c r="L368" s="9"/>
      <c r="M368" s="9"/>
      <c r="N368" s="9"/>
      <c r="O368" s="9"/>
      <c r="P368" s="9"/>
      <c r="Q368" s="9"/>
    </row>
    <row r="369" spans="1:17" ht="15.25" customHeight="1" x14ac:dyDescent="0.2">
      <c r="A369" s="90">
        <v>44361</v>
      </c>
      <c r="B369" s="91">
        <v>22.879999000000002</v>
      </c>
      <c r="C369" s="91">
        <v>22.879999000000002</v>
      </c>
      <c r="D369" s="91">
        <v>22.879999000000002</v>
      </c>
      <c r="E369" s="91">
        <v>22.879999000000002</v>
      </c>
      <c r="F369" s="91">
        <v>19.276934000000001</v>
      </c>
      <c r="G369" s="91">
        <v>0</v>
      </c>
      <c r="H369" s="9"/>
      <c r="I369" s="9"/>
      <c r="J369" s="9"/>
      <c r="K369" s="9"/>
      <c r="L369" s="9"/>
      <c r="M369" s="9"/>
      <c r="N369" s="9"/>
      <c r="O369" s="9"/>
      <c r="P369" s="9"/>
      <c r="Q369" s="9"/>
    </row>
    <row r="370" spans="1:17" ht="15.25" customHeight="1" x14ac:dyDescent="0.2">
      <c r="A370" s="90">
        <v>44362</v>
      </c>
      <c r="B370" s="91">
        <v>22.99</v>
      </c>
      <c r="C370" s="91">
        <v>22.99</v>
      </c>
      <c r="D370" s="91">
        <v>22.99</v>
      </c>
      <c r="E370" s="91">
        <v>22.99</v>
      </c>
      <c r="F370" s="91">
        <v>19.369613999999999</v>
      </c>
      <c r="G370" s="91">
        <v>0</v>
      </c>
      <c r="H370" s="9"/>
      <c r="I370" s="9"/>
      <c r="J370" s="9"/>
      <c r="K370" s="9"/>
      <c r="L370" s="9"/>
      <c r="M370" s="9"/>
      <c r="N370" s="9"/>
      <c r="O370" s="9"/>
      <c r="P370" s="9"/>
      <c r="Q370" s="9"/>
    </row>
    <row r="371" spans="1:17" ht="15.25" customHeight="1" x14ac:dyDescent="0.2">
      <c r="A371" s="90">
        <v>44363</v>
      </c>
      <c r="B371" s="91">
        <v>22.91</v>
      </c>
      <c r="C371" s="91">
        <v>22.91</v>
      </c>
      <c r="D371" s="91">
        <v>22.91</v>
      </c>
      <c r="E371" s="91">
        <v>22.91</v>
      </c>
      <c r="F371" s="91">
        <v>19.302212000000001</v>
      </c>
      <c r="G371" s="91">
        <v>0</v>
      </c>
      <c r="H371" s="9"/>
      <c r="I371" s="9"/>
      <c r="J371" s="9"/>
      <c r="K371" s="9"/>
      <c r="L371" s="9"/>
      <c r="M371" s="9"/>
      <c r="N371" s="9"/>
      <c r="O371" s="9"/>
      <c r="P371" s="9"/>
      <c r="Q371" s="9"/>
    </row>
    <row r="372" spans="1:17" ht="15.25" customHeight="1" x14ac:dyDescent="0.2">
      <c r="A372" s="90">
        <v>44364</v>
      </c>
      <c r="B372" s="91">
        <v>22.49</v>
      </c>
      <c r="C372" s="91">
        <v>22.49</v>
      </c>
      <c r="D372" s="91">
        <v>22.49</v>
      </c>
      <c r="E372" s="91">
        <v>22.49</v>
      </c>
      <c r="F372" s="91">
        <v>18.948350999999999</v>
      </c>
      <c r="G372" s="91">
        <v>0</v>
      </c>
      <c r="H372" s="9"/>
      <c r="I372" s="9"/>
      <c r="J372" s="9"/>
      <c r="K372" s="9"/>
      <c r="L372" s="9"/>
      <c r="M372" s="9"/>
      <c r="N372" s="9"/>
      <c r="O372" s="9"/>
      <c r="P372" s="9"/>
      <c r="Q372" s="9"/>
    </row>
    <row r="373" spans="1:17" ht="15.25" customHeight="1" x14ac:dyDescent="0.2">
      <c r="A373" s="90">
        <v>44365</v>
      </c>
      <c r="B373" s="91">
        <v>21.99</v>
      </c>
      <c r="C373" s="91">
        <v>21.99</v>
      </c>
      <c r="D373" s="91">
        <v>21.99</v>
      </c>
      <c r="E373" s="91">
        <v>21.99</v>
      </c>
      <c r="F373" s="91">
        <v>18.527087999999999</v>
      </c>
      <c r="G373" s="91">
        <v>0</v>
      </c>
      <c r="H373" s="9"/>
      <c r="I373" s="9"/>
      <c r="J373" s="9"/>
      <c r="K373" s="9"/>
      <c r="L373" s="9"/>
      <c r="M373" s="9"/>
      <c r="N373" s="9"/>
      <c r="O373" s="9"/>
      <c r="P373" s="9"/>
      <c r="Q373" s="9"/>
    </row>
    <row r="374" spans="1:17" ht="15.25" customHeight="1" x14ac:dyDescent="0.2">
      <c r="A374" s="90">
        <v>44368</v>
      </c>
      <c r="B374" s="91">
        <v>22.440000999999999</v>
      </c>
      <c r="C374" s="91">
        <v>22.440000999999999</v>
      </c>
      <c r="D374" s="91">
        <v>22.440000999999999</v>
      </c>
      <c r="E374" s="91">
        <v>22.440000999999999</v>
      </c>
      <c r="F374" s="91">
        <v>18.906224999999999</v>
      </c>
      <c r="G374" s="91">
        <v>0</v>
      </c>
      <c r="H374" s="9"/>
      <c r="I374" s="9"/>
      <c r="J374" s="9"/>
      <c r="K374" s="9"/>
      <c r="L374" s="9"/>
      <c r="M374" s="9"/>
      <c r="N374" s="9"/>
      <c r="O374" s="9"/>
      <c r="P374" s="9"/>
      <c r="Q374" s="9"/>
    </row>
    <row r="375" spans="1:17" ht="15.25" customHeight="1" x14ac:dyDescent="0.2">
      <c r="A375" s="90">
        <v>44369</v>
      </c>
      <c r="B375" s="91">
        <v>22.48</v>
      </c>
      <c r="C375" s="91">
        <v>22.48</v>
      </c>
      <c r="D375" s="91">
        <v>22.48</v>
      </c>
      <c r="E375" s="91">
        <v>22.48</v>
      </c>
      <c r="F375" s="91">
        <v>18.939926</v>
      </c>
      <c r="G375" s="91">
        <v>0</v>
      </c>
      <c r="H375" s="9"/>
      <c r="I375" s="9"/>
      <c r="J375" s="9"/>
      <c r="K375" s="9"/>
      <c r="L375" s="9"/>
      <c r="M375" s="9"/>
      <c r="N375" s="9"/>
      <c r="O375" s="9"/>
      <c r="P375" s="9"/>
      <c r="Q375" s="9"/>
    </row>
    <row r="376" spans="1:17" ht="15.25" customHeight="1" x14ac:dyDescent="0.2">
      <c r="A376" s="90">
        <v>44370</v>
      </c>
      <c r="B376" s="91">
        <v>22.49</v>
      </c>
      <c r="C376" s="91">
        <v>22.49</v>
      </c>
      <c r="D376" s="91">
        <v>22.49</v>
      </c>
      <c r="E376" s="91">
        <v>22.49</v>
      </c>
      <c r="F376" s="91">
        <v>18.948350999999999</v>
      </c>
      <c r="G376" s="91">
        <v>0</v>
      </c>
      <c r="H376" s="9"/>
      <c r="I376" s="9"/>
      <c r="J376" s="9"/>
      <c r="K376" s="9"/>
      <c r="L376" s="9"/>
      <c r="M376" s="9"/>
      <c r="N376" s="9"/>
      <c r="O376" s="9"/>
      <c r="P376" s="9"/>
      <c r="Q376" s="9"/>
    </row>
    <row r="377" spans="1:17" ht="15.25" customHeight="1" x14ac:dyDescent="0.2">
      <c r="A377" s="90">
        <v>44371</v>
      </c>
      <c r="B377" s="91">
        <v>22.700001</v>
      </c>
      <c r="C377" s="91">
        <v>22.700001</v>
      </c>
      <c r="D377" s="91">
        <v>22.700001</v>
      </c>
      <c r="E377" s="91">
        <v>22.700001</v>
      </c>
      <c r="F377" s="91">
        <v>19.125281999999999</v>
      </c>
      <c r="G377" s="91">
        <v>0</v>
      </c>
      <c r="H377" s="9"/>
      <c r="I377" s="9"/>
      <c r="J377" s="9"/>
      <c r="K377" s="9"/>
      <c r="L377" s="9"/>
      <c r="M377" s="9"/>
      <c r="N377" s="9"/>
      <c r="O377" s="9"/>
      <c r="P377" s="9"/>
      <c r="Q377" s="9"/>
    </row>
    <row r="378" spans="1:17" ht="15.25" customHeight="1" x14ac:dyDescent="0.2">
      <c r="A378" s="90">
        <v>44372</v>
      </c>
      <c r="B378" s="91">
        <v>22.91</v>
      </c>
      <c r="C378" s="91">
        <v>22.91</v>
      </c>
      <c r="D378" s="91">
        <v>22.91</v>
      </c>
      <c r="E378" s="91">
        <v>22.91</v>
      </c>
      <c r="F378" s="91">
        <v>19.302212000000001</v>
      </c>
      <c r="G378" s="91">
        <v>0</v>
      </c>
      <c r="H378" s="9"/>
      <c r="I378" s="9"/>
      <c r="J378" s="9"/>
      <c r="K378" s="9"/>
      <c r="L378" s="9"/>
      <c r="M378" s="9"/>
      <c r="N378" s="9"/>
      <c r="O378" s="9"/>
      <c r="P378" s="9"/>
      <c r="Q378" s="9"/>
    </row>
    <row r="379" spans="1:17" ht="15.25" customHeight="1" x14ac:dyDescent="0.2">
      <c r="A379" s="90">
        <v>44375</v>
      </c>
      <c r="B379" s="91">
        <v>22.629999000000002</v>
      </c>
      <c r="C379" s="91">
        <v>22.629999000000002</v>
      </c>
      <c r="D379" s="91">
        <v>22.629999000000002</v>
      </c>
      <c r="E379" s="91">
        <v>22.629999000000002</v>
      </c>
      <c r="F379" s="91">
        <v>19.066305</v>
      </c>
      <c r="G379" s="91">
        <v>0</v>
      </c>
      <c r="H379" s="9"/>
      <c r="I379" s="9"/>
      <c r="J379" s="9"/>
      <c r="K379" s="9"/>
      <c r="L379" s="9"/>
      <c r="M379" s="9"/>
      <c r="N379" s="9"/>
      <c r="O379" s="9"/>
      <c r="P379" s="9"/>
      <c r="Q379" s="9"/>
    </row>
    <row r="380" spans="1:17" ht="15.25" customHeight="1" x14ac:dyDescent="0.2">
      <c r="A380" s="90">
        <v>44376</v>
      </c>
      <c r="B380" s="91">
        <v>22.549999</v>
      </c>
      <c r="C380" s="91">
        <v>22.549999</v>
      </c>
      <c r="D380" s="91">
        <v>22.549999</v>
      </c>
      <c r="E380" s="91">
        <v>22.549999</v>
      </c>
      <c r="F380" s="91">
        <v>18.998901</v>
      </c>
      <c r="G380" s="91">
        <v>0</v>
      </c>
      <c r="H380" s="9"/>
      <c r="I380" s="9"/>
      <c r="J380" s="9"/>
      <c r="K380" s="9"/>
      <c r="L380" s="9"/>
      <c r="M380" s="9"/>
      <c r="N380" s="9"/>
      <c r="O380" s="9"/>
      <c r="P380" s="9"/>
      <c r="Q380" s="9"/>
    </row>
    <row r="381" spans="1:17" ht="15.25" customHeight="1" x14ac:dyDescent="0.2">
      <c r="A381" s="90">
        <v>44377</v>
      </c>
      <c r="B381" s="91">
        <v>22.540001</v>
      </c>
      <c r="C381" s="91">
        <v>22.540001</v>
      </c>
      <c r="D381" s="91">
        <v>22.540001</v>
      </c>
      <c r="E381" s="91">
        <v>22.540001</v>
      </c>
      <c r="F381" s="91">
        <v>18.990479000000001</v>
      </c>
      <c r="G381" s="91">
        <v>0</v>
      </c>
      <c r="H381" s="9"/>
      <c r="I381" s="9"/>
      <c r="J381" s="9"/>
      <c r="K381" s="9"/>
      <c r="L381" s="9"/>
      <c r="M381" s="9"/>
      <c r="N381" s="9"/>
      <c r="O381" s="9"/>
      <c r="P381" s="9"/>
      <c r="Q381" s="9"/>
    </row>
    <row r="382" spans="1:17" ht="15.25" customHeight="1" x14ac:dyDescent="0.2">
      <c r="A382" s="90">
        <v>44378</v>
      </c>
      <c r="B382" s="91">
        <v>22.76</v>
      </c>
      <c r="C382" s="91">
        <v>22.76</v>
      </c>
      <c r="D382" s="91">
        <v>22.76</v>
      </c>
      <c r="E382" s="91">
        <v>22.76</v>
      </c>
      <c r="F382" s="91">
        <v>19.175833000000001</v>
      </c>
      <c r="G382" s="91">
        <v>0</v>
      </c>
      <c r="H382" s="9"/>
      <c r="I382" s="9"/>
      <c r="J382" s="9"/>
      <c r="K382" s="9"/>
      <c r="L382" s="9"/>
      <c r="M382" s="9"/>
      <c r="N382" s="9"/>
      <c r="O382" s="9"/>
      <c r="P382" s="9"/>
      <c r="Q382" s="9"/>
    </row>
    <row r="383" spans="1:17" ht="15.25" customHeight="1" x14ac:dyDescent="0.2">
      <c r="A383" s="90">
        <v>44379</v>
      </c>
      <c r="B383" s="91">
        <v>22.700001</v>
      </c>
      <c r="C383" s="91">
        <v>22.700001</v>
      </c>
      <c r="D383" s="91">
        <v>22.700001</v>
      </c>
      <c r="E383" s="91">
        <v>22.700001</v>
      </c>
      <c r="F383" s="91">
        <v>19.125281999999999</v>
      </c>
      <c r="G383" s="91">
        <v>0</v>
      </c>
      <c r="H383" s="9"/>
      <c r="I383" s="9"/>
      <c r="J383" s="9"/>
      <c r="K383" s="9"/>
      <c r="L383" s="9"/>
      <c r="M383" s="9"/>
      <c r="N383" s="9"/>
      <c r="O383" s="9"/>
      <c r="P383" s="9"/>
      <c r="Q383" s="9"/>
    </row>
    <row r="384" spans="1:17" ht="15.25" customHeight="1" x14ac:dyDescent="0.2">
      <c r="A384" s="90">
        <v>44383</v>
      </c>
      <c r="B384" s="91">
        <v>22.360001</v>
      </c>
      <c r="C384" s="91">
        <v>22.360001</v>
      </c>
      <c r="D384" s="91">
        <v>22.360001</v>
      </c>
      <c r="E384" s="91">
        <v>22.360001</v>
      </c>
      <c r="F384" s="91">
        <v>18.838823000000001</v>
      </c>
      <c r="G384" s="91">
        <v>0</v>
      </c>
      <c r="H384" s="9"/>
      <c r="I384" s="9"/>
      <c r="J384" s="9"/>
      <c r="K384" s="9"/>
      <c r="L384" s="9"/>
      <c r="M384" s="9"/>
      <c r="N384" s="9"/>
      <c r="O384" s="9"/>
      <c r="P384" s="9"/>
      <c r="Q384" s="9"/>
    </row>
    <row r="385" spans="1:17" ht="15.25" customHeight="1" x14ac:dyDescent="0.2">
      <c r="A385" s="90">
        <v>44384</v>
      </c>
      <c r="B385" s="91">
        <v>22.33</v>
      </c>
      <c r="C385" s="91">
        <v>22.33</v>
      </c>
      <c r="D385" s="91">
        <v>22.33</v>
      </c>
      <c r="E385" s="91">
        <v>22.33</v>
      </c>
      <c r="F385" s="91">
        <v>18.813547</v>
      </c>
      <c r="G385" s="91">
        <v>0</v>
      </c>
      <c r="H385" s="9"/>
      <c r="I385" s="9"/>
      <c r="J385" s="9"/>
      <c r="K385" s="9"/>
      <c r="L385" s="9"/>
      <c r="M385" s="9"/>
      <c r="N385" s="9"/>
      <c r="O385" s="9"/>
      <c r="P385" s="9"/>
      <c r="Q385" s="9"/>
    </row>
    <row r="386" spans="1:17" ht="15.25" customHeight="1" x14ac:dyDescent="0.2">
      <c r="A386" s="90">
        <v>44385</v>
      </c>
      <c r="B386" s="91">
        <v>22.120000999999998</v>
      </c>
      <c r="C386" s="91">
        <v>22.120000999999998</v>
      </c>
      <c r="D386" s="91">
        <v>22.120000999999998</v>
      </c>
      <c r="E386" s="91">
        <v>22.120000999999998</v>
      </c>
      <c r="F386" s="91">
        <v>18.636620000000001</v>
      </c>
      <c r="G386" s="91">
        <v>0</v>
      </c>
      <c r="H386" s="9"/>
      <c r="I386" s="9"/>
      <c r="J386" s="9"/>
      <c r="K386" s="9"/>
      <c r="L386" s="9"/>
      <c r="M386" s="9"/>
      <c r="N386" s="9"/>
      <c r="O386" s="9"/>
      <c r="P386" s="9"/>
      <c r="Q386" s="9"/>
    </row>
    <row r="387" spans="1:17" ht="15.25" customHeight="1" x14ac:dyDescent="0.2">
      <c r="A387" s="90">
        <v>44386</v>
      </c>
      <c r="B387" s="91">
        <v>22.6</v>
      </c>
      <c r="C387" s="91">
        <v>22.6</v>
      </c>
      <c r="D387" s="91">
        <v>22.6</v>
      </c>
      <c r="E387" s="91">
        <v>22.6</v>
      </c>
      <c r="F387" s="91">
        <v>19.041029000000002</v>
      </c>
      <c r="G387" s="91">
        <v>0</v>
      </c>
      <c r="H387" s="9"/>
      <c r="I387" s="9"/>
      <c r="J387" s="9"/>
      <c r="K387" s="9"/>
      <c r="L387" s="9"/>
      <c r="M387" s="9"/>
      <c r="N387" s="9"/>
      <c r="O387" s="9"/>
      <c r="P387" s="9"/>
      <c r="Q387" s="9"/>
    </row>
    <row r="388" spans="1:17" ht="15.25" customHeight="1" x14ac:dyDescent="0.2">
      <c r="A388" s="90">
        <v>44389</v>
      </c>
      <c r="B388" s="91">
        <v>22.700001</v>
      </c>
      <c r="C388" s="91">
        <v>22.700001</v>
      </c>
      <c r="D388" s="91">
        <v>22.700001</v>
      </c>
      <c r="E388" s="91">
        <v>22.700001</v>
      </c>
      <c r="F388" s="91">
        <v>19.125281999999999</v>
      </c>
      <c r="G388" s="91">
        <v>0</v>
      </c>
      <c r="H388" s="9"/>
      <c r="I388" s="9"/>
      <c r="J388" s="9"/>
      <c r="K388" s="9"/>
      <c r="L388" s="9"/>
      <c r="M388" s="9"/>
      <c r="N388" s="9"/>
      <c r="O388" s="9"/>
      <c r="P388" s="9"/>
      <c r="Q388" s="9"/>
    </row>
    <row r="389" spans="1:17" ht="15.25" customHeight="1" x14ac:dyDescent="0.2">
      <c r="A389" s="90">
        <v>44390</v>
      </c>
      <c r="B389" s="91">
        <v>22.4</v>
      </c>
      <c r="C389" s="91">
        <v>22.4</v>
      </c>
      <c r="D389" s="91">
        <v>22.4</v>
      </c>
      <c r="E389" s="91">
        <v>22.4</v>
      </c>
      <c r="F389" s="91">
        <v>18.872523999999999</v>
      </c>
      <c r="G389" s="91">
        <v>0</v>
      </c>
      <c r="H389" s="9"/>
      <c r="I389" s="9"/>
      <c r="J389" s="9"/>
      <c r="K389" s="9"/>
      <c r="L389" s="9"/>
      <c r="M389" s="9"/>
      <c r="N389" s="9"/>
      <c r="O389" s="9"/>
      <c r="P389" s="9"/>
      <c r="Q389" s="9"/>
    </row>
    <row r="390" spans="1:17" ht="15.25" customHeight="1" x14ac:dyDescent="0.2">
      <c r="A390" s="90">
        <v>44391</v>
      </c>
      <c r="B390" s="91">
        <v>22.25</v>
      </c>
      <c r="C390" s="91">
        <v>22.25</v>
      </c>
      <c r="D390" s="91">
        <v>22.25</v>
      </c>
      <c r="E390" s="91">
        <v>22.25</v>
      </c>
      <c r="F390" s="91">
        <v>18.746144999999999</v>
      </c>
      <c r="G390" s="91">
        <v>0</v>
      </c>
      <c r="H390" s="9"/>
      <c r="I390" s="9"/>
      <c r="J390" s="9"/>
      <c r="K390" s="9"/>
      <c r="L390" s="9"/>
      <c r="M390" s="9"/>
      <c r="N390" s="9"/>
      <c r="O390" s="9"/>
      <c r="P390" s="9"/>
      <c r="Q390" s="9"/>
    </row>
    <row r="391" spans="1:17" ht="15.25" customHeight="1" x14ac:dyDescent="0.2">
      <c r="A391" s="90">
        <v>44392</v>
      </c>
      <c r="B391" s="91">
        <v>22.33</v>
      </c>
      <c r="C391" s="91">
        <v>22.33</v>
      </c>
      <c r="D391" s="91">
        <v>22.33</v>
      </c>
      <c r="E391" s="91">
        <v>22.33</v>
      </c>
      <c r="F391" s="91">
        <v>18.813547</v>
      </c>
      <c r="G391" s="91">
        <v>0</v>
      </c>
      <c r="H391" s="9"/>
      <c r="I391" s="9"/>
      <c r="J391" s="9"/>
      <c r="K391" s="9"/>
      <c r="L391" s="9"/>
      <c r="M391" s="9"/>
      <c r="N391" s="9"/>
      <c r="O391" s="9"/>
      <c r="P391" s="9"/>
      <c r="Q391" s="9"/>
    </row>
    <row r="392" spans="1:17" ht="15.25" customHeight="1" x14ac:dyDescent="0.2">
      <c r="A392" s="90">
        <v>44393</v>
      </c>
      <c r="B392" s="91">
        <v>22.02</v>
      </c>
      <c r="C392" s="91">
        <v>22.02</v>
      </c>
      <c r="D392" s="91">
        <v>22.02</v>
      </c>
      <c r="E392" s="91">
        <v>22.02</v>
      </c>
      <c r="F392" s="91">
        <v>18.552365999999999</v>
      </c>
      <c r="G392" s="91">
        <v>0</v>
      </c>
      <c r="H392" s="9"/>
      <c r="I392" s="9"/>
      <c r="J392" s="9"/>
      <c r="K392" s="9"/>
      <c r="L392" s="9"/>
      <c r="M392" s="9"/>
      <c r="N392" s="9"/>
      <c r="O392" s="9"/>
      <c r="P392" s="9"/>
      <c r="Q392" s="9"/>
    </row>
    <row r="393" spans="1:17" ht="15.25" customHeight="1" x14ac:dyDescent="0.2">
      <c r="A393" s="90">
        <v>44396</v>
      </c>
      <c r="B393" s="91">
        <v>21.559999000000001</v>
      </c>
      <c r="C393" s="91">
        <v>21.559999000000001</v>
      </c>
      <c r="D393" s="91">
        <v>21.559999000000001</v>
      </c>
      <c r="E393" s="91">
        <v>21.559999000000001</v>
      </c>
      <c r="F393" s="91">
        <v>18.164804</v>
      </c>
      <c r="G393" s="91">
        <v>0</v>
      </c>
      <c r="H393" s="9"/>
      <c r="I393" s="9"/>
      <c r="J393" s="9"/>
      <c r="K393" s="9"/>
      <c r="L393" s="9"/>
      <c r="M393" s="9"/>
      <c r="N393" s="9"/>
      <c r="O393" s="9"/>
      <c r="P393" s="9"/>
      <c r="Q393" s="9"/>
    </row>
    <row r="394" spans="1:17" ht="15.25" customHeight="1" x14ac:dyDescent="0.2">
      <c r="A394" s="90">
        <v>44397</v>
      </c>
      <c r="B394" s="91">
        <v>22.129999000000002</v>
      </c>
      <c r="C394" s="91">
        <v>22.129999000000002</v>
      </c>
      <c r="D394" s="91">
        <v>22.129999000000002</v>
      </c>
      <c r="E394" s="91">
        <v>22.129999000000002</v>
      </c>
      <c r="F394" s="91">
        <v>18.645042</v>
      </c>
      <c r="G394" s="91">
        <v>0</v>
      </c>
      <c r="H394" s="9"/>
      <c r="I394" s="9"/>
      <c r="J394" s="9"/>
      <c r="K394" s="9"/>
      <c r="L394" s="9"/>
      <c r="M394" s="9"/>
      <c r="N394" s="9"/>
      <c r="O394" s="9"/>
      <c r="P394" s="9"/>
      <c r="Q394" s="9"/>
    </row>
    <row r="395" spans="1:17" ht="15.25" customHeight="1" x14ac:dyDescent="0.2">
      <c r="A395" s="90">
        <v>44398</v>
      </c>
      <c r="B395" s="91">
        <v>22.450001</v>
      </c>
      <c r="C395" s="91">
        <v>22.450001</v>
      </c>
      <c r="D395" s="91">
        <v>22.450001</v>
      </c>
      <c r="E395" s="91">
        <v>22.450001</v>
      </c>
      <c r="F395" s="91">
        <v>18.914650000000002</v>
      </c>
      <c r="G395" s="91">
        <v>0</v>
      </c>
      <c r="H395" s="9"/>
      <c r="I395" s="9"/>
      <c r="J395" s="9"/>
      <c r="K395" s="9"/>
      <c r="L395" s="9"/>
      <c r="M395" s="9"/>
      <c r="N395" s="9"/>
      <c r="O395" s="9"/>
      <c r="P395" s="9"/>
      <c r="Q395" s="9"/>
    </row>
    <row r="396" spans="1:17" ht="15.25" customHeight="1" x14ac:dyDescent="0.2">
      <c r="A396" s="90">
        <v>44399</v>
      </c>
      <c r="B396" s="91">
        <v>22.290001</v>
      </c>
      <c r="C396" s="91">
        <v>22.290001</v>
      </c>
      <c r="D396" s="91">
        <v>22.290001</v>
      </c>
      <c r="E396" s="91">
        <v>22.290001</v>
      </c>
      <c r="F396" s="91">
        <v>18.779848000000001</v>
      </c>
      <c r="G396" s="91">
        <v>0</v>
      </c>
      <c r="H396" s="9"/>
      <c r="I396" s="9"/>
      <c r="J396" s="9"/>
      <c r="K396" s="9"/>
      <c r="L396" s="9"/>
      <c r="M396" s="9"/>
      <c r="N396" s="9"/>
      <c r="O396" s="9"/>
      <c r="P396" s="9"/>
      <c r="Q396" s="9"/>
    </row>
    <row r="397" spans="1:17" ht="15.25" customHeight="1" x14ac:dyDescent="0.2">
      <c r="A397" s="90">
        <v>44400</v>
      </c>
      <c r="B397" s="91">
        <v>22.51</v>
      </c>
      <c r="C397" s="91">
        <v>22.51</v>
      </c>
      <c r="D397" s="91">
        <v>22.51</v>
      </c>
      <c r="E397" s="91">
        <v>22.51</v>
      </c>
      <c r="F397" s="91">
        <v>18.965202000000001</v>
      </c>
      <c r="G397" s="91">
        <v>0</v>
      </c>
      <c r="H397" s="9"/>
      <c r="I397" s="9"/>
      <c r="J397" s="9"/>
      <c r="K397" s="9"/>
      <c r="L397" s="9"/>
      <c r="M397" s="9"/>
      <c r="N397" s="9"/>
      <c r="O397" s="9"/>
      <c r="P397" s="9"/>
      <c r="Q397" s="9"/>
    </row>
    <row r="398" spans="1:17" ht="15.25" customHeight="1" x14ac:dyDescent="0.2">
      <c r="A398" s="90">
        <v>44403</v>
      </c>
      <c r="B398" s="91">
        <v>22.639999</v>
      </c>
      <c r="C398" s="91">
        <v>22.639999</v>
      </c>
      <c r="D398" s="91">
        <v>22.639999</v>
      </c>
      <c r="E398" s="91">
        <v>22.639999</v>
      </c>
      <c r="F398" s="91">
        <v>19.074729999999999</v>
      </c>
      <c r="G398" s="91">
        <v>0</v>
      </c>
      <c r="H398" s="9"/>
      <c r="I398" s="9"/>
      <c r="J398" s="9"/>
      <c r="K398" s="9"/>
      <c r="L398" s="9"/>
      <c r="M398" s="9"/>
      <c r="N398" s="9"/>
      <c r="O398" s="9"/>
      <c r="P398" s="9"/>
      <c r="Q398" s="9"/>
    </row>
    <row r="399" spans="1:17" ht="15.25" customHeight="1" x14ac:dyDescent="0.2">
      <c r="A399" s="90">
        <v>44404</v>
      </c>
      <c r="B399" s="91">
        <v>22.58</v>
      </c>
      <c r="C399" s="91">
        <v>22.58</v>
      </c>
      <c r="D399" s="91">
        <v>22.58</v>
      </c>
      <c r="E399" s="91">
        <v>22.58</v>
      </c>
      <c r="F399" s="91">
        <v>19.024179</v>
      </c>
      <c r="G399" s="91">
        <v>0</v>
      </c>
      <c r="H399" s="9"/>
      <c r="I399" s="9"/>
      <c r="J399" s="9"/>
      <c r="K399" s="9"/>
      <c r="L399" s="9"/>
      <c r="M399" s="9"/>
      <c r="N399" s="9"/>
      <c r="O399" s="9"/>
      <c r="P399" s="9"/>
      <c r="Q399" s="9"/>
    </row>
    <row r="400" spans="1:17" ht="15.25" customHeight="1" x14ac:dyDescent="0.2">
      <c r="A400" s="90">
        <v>44405</v>
      </c>
      <c r="B400" s="91">
        <v>22.67</v>
      </c>
      <c r="C400" s="91">
        <v>22.67</v>
      </c>
      <c r="D400" s="91">
        <v>22.67</v>
      </c>
      <c r="E400" s="91">
        <v>22.67</v>
      </c>
      <c r="F400" s="91">
        <v>19.100006</v>
      </c>
      <c r="G400" s="91">
        <v>0</v>
      </c>
      <c r="H400" s="9"/>
      <c r="I400" s="9"/>
      <c r="J400" s="9"/>
      <c r="K400" s="9"/>
      <c r="L400" s="9"/>
      <c r="M400" s="9"/>
      <c r="N400" s="9"/>
      <c r="O400" s="9"/>
      <c r="P400" s="9"/>
      <c r="Q400" s="9"/>
    </row>
    <row r="401" spans="1:17" ht="15.25" customHeight="1" x14ac:dyDescent="0.2">
      <c r="A401" s="90">
        <v>44406</v>
      </c>
      <c r="B401" s="91">
        <v>22.889999</v>
      </c>
      <c r="C401" s="91">
        <v>22.889999</v>
      </c>
      <c r="D401" s="91">
        <v>22.889999</v>
      </c>
      <c r="E401" s="91">
        <v>22.889999</v>
      </c>
      <c r="F401" s="91">
        <v>19.285360000000001</v>
      </c>
      <c r="G401" s="91">
        <v>0</v>
      </c>
      <c r="H401" s="9"/>
      <c r="I401" s="9"/>
      <c r="J401" s="9"/>
      <c r="K401" s="9"/>
      <c r="L401" s="9"/>
      <c r="M401" s="9"/>
      <c r="N401" s="9"/>
      <c r="O401" s="9"/>
      <c r="P401" s="9"/>
      <c r="Q401" s="9"/>
    </row>
    <row r="402" spans="1:17" ht="15.25" customHeight="1" x14ac:dyDescent="0.2">
      <c r="A402" s="90">
        <v>44407</v>
      </c>
      <c r="B402" s="91">
        <v>22.709999</v>
      </c>
      <c r="C402" s="91">
        <v>22.709999</v>
      </c>
      <c r="D402" s="91">
        <v>22.709999</v>
      </c>
      <c r="E402" s="91">
        <v>22.709999</v>
      </c>
      <c r="F402" s="91">
        <v>19.133707000000001</v>
      </c>
      <c r="G402" s="91">
        <v>0</v>
      </c>
      <c r="H402" s="9"/>
      <c r="I402" s="9"/>
      <c r="J402" s="9"/>
      <c r="K402" s="9"/>
      <c r="L402" s="9"/>
      <c r="M402" s="9"/>
      <c r="N402" s="9"/>
      <c r="O402" s="9"/>
      <c r="P402" s="9"/>
      <c r="Q402" s="9"/>
    </row>
    <row r="403" spans="1:17" ht="15.25" customHeight="1" x14ac:dyDescent="0.2">
      <c r="A403" s="90">
        <v>44410</v>
      </c>
      <c r="B403" s="91">
        <v>22.620000999999998</v>
      </c>
      <c r="C403" s="91">
        <v>22.620000999999998</v>
      </c>
      <c r="D403" s="91">
        <v>22.620000999999998</v>
      </c>
      <c r="E403" s="91">
        <v>22.620000999999998</v>
      </c>
      <c r="F403" s="91">
        <v>19.057881999999999</v>
      </c>
      <c r="G403" s="91">
        <v>0</v>
      </c>
      <c r="H403" s="9"/>
      <c r="I403" s="9"/>
      <c r="J403" s="9"/>
      <c r="K403" s="9"/>
      <c r="L403" s="9"/>
      <c r="M403" s="9"/>
      <c r="N403" s="9"/>
      <c r="O403" s="9"/>
      <c r="P403" s="9"/>
      <c r="Q403" s="9"/>
    </row>
    <row r="404" spans="1:17" ht="15.25" customHeight="1" x14ac:dyDescent="0.2">
      <c r="A404" s="90">
        <v>44411</v>
      </c>
      <c r="B404" s="91">
        <v>22.780000999999999</v>
      </c>
      <c r="C404" s="91">
        <v>22.780000999999999</v>
      </c>
      <c r="D404" s="91">
        <v>22.780000999999999</v>
      </c>
      <c r="E404" s="91">
        <v>22.780000999999999</v>
      </c>
      <c r="F404" s="91">
        <v>19.192684</v>
      </c>
      <c r="G404" s="91">
        <v>0</v>
      </c>
      <c r="H404" s="9"/>
      <c r="I404" s="9"/>
      <c r="J404" s="9"/>
      <c r="K404" s="9"/>
      <c r="L404" s="9"/>
      <c r="M404" s="9"/>
      <c r="N404" s="9"/>
      <c r="O404" s="9"/>
      <c r="P404" s="9"/>
      <c r="Q404" s="9"/>
    </row>
    <row r="405" spans="1:17" ht="15.25" customHeight="1" x14ac:dyDescent="0.2">
      <c r="A405" s="90">
        <v>44412</v>
      </c>
      <c r="B405" s="91">
        <v>22.540001</v>
      </c>
      <c r="C405" s="91">
        <v>22.540001</v>
      </c>
      <c r="D405" s="91">
        <v>22.540001</v>
      </c>
      <c r="E405" s="91">
        <v>22.540001</v>
      </c>
      <c r="F405" s="91">
        <v>18.990479000000001</v>
      </c>
      <c r="G405" s="91">
        <v>0</v>
      </c>
      <c r="H405" s="9"/>
      <c r="I405" s="9"/>
      <c r="J405" s="9"/>
      <c r="K405" s="9"/>
      <c r="L405" s="9"/>
      <c r="M405" s="9"/>
      <c r="N405" s="9"/>
      <c r="O405" s="9"/>
      <c r="P405" s="9"/>
      <c r="Q405" s="9"/>
    </row>
    <row r="406" spans="1:17" ht="15.25" customHeight="1" x14ac:dyDescent="0.2">
      <c r="A406" s="90">
        <v>44413</v>
      </c>
      <c r="B406" s="91">
        <v>22.969999000000001</v>
      </c>
      <c r="C406" s="91">
        <v>22.969999000000001</v>
      </c>
      <c r="D406" s="91">
        <v>22.969999000000001</v>
      </c>
      <c r="E406" s="91">
        <v>22.969999000000001</v>
      </c>
      <c r="F406" s="91">
        <v>19.352761999999998</v>
      </c>
      <c r="G406" s="91">
        <v>0</v>
      </c>
      <c r="H406" s="9"/>
      <c r="I406" s="9"/>
      <c r="J406" s="9"/>
      <c r="K406" s="9"/>
      <c r="L406" s="9"/>
      <c r="M406" s="9"/>
      <c r="N406" s="9"/>
      <c r="O406" s="9"/>
      <c r="P406" s="9"/>
      <c r="Q406" s="9"/>
    </row>
    <row r="407" spans="1:17" ht="15.25" customHeight="1" x14ac:dyDescent="0.2">
      <c r="A407" s="90">
        <v>44414</v>
      </c>
      <c r="B407" s="91">
        <v>23.24</v>
      </c>
      <c r="C407" s="91">
        <v>23.24</v>
      </c>
      <c r="D407" s="91">
        <v>23.24</v>
      </c>
      <c r="E407" s="91">
        <v>23.24</v>
      </c>
      <c r="F407" s="91">
        <v>19.580244</v>
      </c>
      <c r="G407" s="91">
        <v>0</v>
      </c>
      <c r="H407" s="9"/>
      <c r="I407" s="9"/>
      <c r="J407" s="9"/>
      <c r="K407" s="9"/>
      <c r="L407" s="9"/>
      <c r="M407" s="9"/>
      <c r="N407" s="9"/>
      <c r="O407" s="9"/>
      <c r="P407" s="9"/>
      <c r="Q407" s="9"/>
    </row>
    <row r="408" spans="1:17" ht="15.25" customHeight="1" x14ac:dyDescent="0.2">
      <c r="A408" s="90">
        <v>44417</v>
      </c>
      <c r="B408" s="91">
        <v>23.23</v>
      </c>
      <c r="C408" s="91">
        <v>23.23</v>
      </c>
      <c r="D408" s="91">
        <v>23.23</v>
      </c>
      <c r="E408" s="91">
        <v>23.23</v>
      </c>
      <c r="F408" s="91">
        <v>19.571816999999999</v>
      </c>
      <c r="G408" s="91">
        <v>0</v>
      </c>
      <c r="H408" s="9"/>
      <c r="I408" s="9"/>
      <c r="J408" s="9"/>
      <c r="K408" s="9"/>
      <c r="L408" s="9"/>
      <c r="M408" s="9"/>
      <c r="N408" s="9"/>
      <c r="O408" s="9"/>
      <c r="P408" s="9"/>
      <c r="Q408" s="9"/>
    </row>
    <row r="409" spans="1:17" ht="15.25" customHeight="1" x14ac:dyDescent="0.2">
      <c r="A409" s="90">
        <v>44418</v>
      </c>
      <c r="B409" s="91">
        <v>23.49</v>
      </c>
      <c r="C409" s="91">
        <v>23.49</v>
      </c>
      <c r="D409" s="91">
        <v>23.49</v>
      </c>
      <c r="E409" s="91">
        <v>23.49</v>
      </c>
      <c r="F409" s="91">
        <v>19.790873999999999</v>
      </c>
      <c r="G409" s="91">
        <v>0</v>
      </c>
      <c r="H409" s="9"/>
      <c r="I409" s="9"/>
      <c r="J409" s="9"/>
      <c r="K409" s="9"/>
      <c r="L409" s="9"/>
      <c r="M409" s="9"/>
      <c r="N409" s="9"/>
      <c r="O409" s="9"/>
      <c r="P409" s="9"/>
      <c r="Q409" s="9"/>
    </row>
    <row r="410" spans="1:17" ht="15.25" customHeight="1" x14ac:dyDescent="0.2">
      <c r="A410" s="90">
        <v>44419</v>
      </c>
      <c r="B410" s="91">
        <v>23.65</v>
      </c>
      <c r="C410" s="91">
        <v>23.65</v>
      </c>
      <c r="D410" s="91">
        <v>23.65</v>
      </c>
      <c r="E410" s="91">
        <v>23.65</v>
      </c>
      <c r="F410" s="91">
        <v>19.925678000000001</v>
      </c>
      <c r="G410" s="91">
        <v>0</v>
      </c>
      <c r="H410" s="9"/>
      <c r="I410" s="9"/>
      <c r="J410" s="9"/>
      <c r="K410" s="9"/>
      <c r="L410" s="9"/>
      <c r="M410" s="9"/>
      <c r="N410" s="9"/>
      <c r="O410" s="9"/>
      <c r="P410" s="9"/>
      <c r="Q410" s="9"/>
    </row>
    <row r="411" spans="1:17" ht="15.25" customHeight="1" x14ac:dyDescent="0.2">
      <c r="A411" s="90">
        <v>44420</v>
      </c>
      <c r="B411" s="91">
        <v>23.66</v>
      </c>
      <c r="C411" s="91">
        <v>23.66</v>
      </c>
      <c r="D411" s="91">
        <v>23.66</v>
      </c>
      <c r="E411" s="91">
        <v>23.66</v>
      </c>
      <c r="F411" s="91">
        <v>19.934103</v>
      </c>
      <c r="G411" s="91">
        <v>0</v>
      </c>
      <c r="H411" s="9"/>
      <c r="I411" s="9"/>
      <c r="J411" s="9"/>
      <c r="K411" s="9"/>
      <c r="L411" s="9"/>
      <c r="M411" s="9"/>
      <c r="N411" s="9"/>
      <c r="O411" s="9"/>
      <c r="P411" s="9"/>
      <c r="Q411" s="9"/>
    </row>
    <row r="412" spans="1:17" ht="15.25" customHeight="1" x14ac:dyDescent="0.2">
      <c r="A412" s="90">
        <v>44421</v>
      </c>
      <c r="B412" s="91">
        <v>23.68</v>
      </c>
      <c r="C412" s="91">
        <v>23.68</v>
      </c>
      <c r="D412" s="91">
        <v>23.68</v>
      </c>
      <c r="E412" s="91">
        <v>23.68</v>
      </c>
      <c r="F412" s="91">
        <v>19.950953999999999</v>
      </c>
      <c r="G412" s="91">
        <v>0</v>
      </c>
      <c r="H412" s="9"/>
      <c r="I412" s="9"/>
      <c r="J412" s="9"/>
      <c r="K412" s="9"/>
      <c r="L412" s="9"/>
      <c r="M412" s="9"/>
      <c r="N412" s="9"/>
      <c r="O412" s="9"/>
      <c r="P412" s="9"/>
      <c r="Q412" s="9"/>
    </row>
    <row r="413" spans="1:17" ht="15.25" customHeight="1" x14ac:dyDescent="0.2">
      <c r="A413" s="90">
        <v>44424</v>
      </c>
      <c r="B413" s="91">
        <v>23.530000999999999</v>
      </c>
      <c r="C413" s="91">
        <v>23.530000999999999</v>
      </c>
      <c r="D413" s="91">
        <v>23.530000999999999</v>
      </c>
      <c r="E413" s="91">
        <v>23.530000999999999</v>
      </c>
      <c r="F413" s="91">
        <v>19.824574999999999</v>
      </c>
      <c r="G413" s="91">
        <v>0</v>
      </c>
      <c r="H413" s="9"/>
      <c r="I413" s="9"/>
      <c r="J413" s="9"/>
      <c r="K413" s="9"/>
      <c r="L413" s="9"/>
      <c r="M413" s="9"/>
      <c r="N413" s="9"/>
      <c r="O413" s="9"/>
      <c r="P413" s="9"/>
      <c r="Q413" s="9"/>
    </row>
    <row r="414" spans="1:17" ht="15.25" customHeight="1" x14ac:dyDescent="0.2">
      <c r="A414" s="90">
        <v>44425</v>
      </c>
      <c r="B414" s="91">
        <v>23.209999</v>
      </c>
      <c r="C414" s="91">
        <v>23.209999</v>
      </c>
      <c r="D414" s="91">
        <v>23.209999</v>
      </c>
      <c r="E414" s="91">
        <v>23.209999</v>
      </c>
      <c r="F414" s="91">
        <v>19.554967999999999</v>
      </c>
      <c r="G414" s="91">
        <v>0</v>
      </c>
      <c r="H414" s="9"/>
      <c r="I414" s="9"/>
      <c r="J414" s="9"/>
      <c r="K414" s="9"/>
      <c r="L414" s="9"/>
      <c r="M414" s="9"/>
      <c r="N414" s="9"/>
      <c r="O414" s="9"/>
      <c r="P414" s="9"/>
      <c r="Q414" s="9"/>
    </row>
    <row r="415" spans="1:17" ht="15.25" customHeight="1" x14ac:dyDescent="0.2">
      <c r="A415" s="90">
        <v>44426</v>
      </c>
      <c r="B415" s="91">
        <v>23.01</v>
      </c>
      <c r="C415" s="91">
        <v>23.01</v>
      </c>
      <c r="D415" s="91">
        <v>23.01</v>
      </c>
      <c r="E415" s="91">
        <v>23.01</v>
      </c>
      <c r="F415" s="91">
        <v>19.386465000000001</v>
      </c>
      <c r="G415" s="91">
        <v>0</v>
      </c>
      <c r="H415" s="9"/>
      <c r="I415" s="9"/>
      <c r="J415" s="9"/>
      <c r="K415" s="9"/>
      <c r="L415" s="9"/>
      <c r="M415" s="9"/>
      <c r="N415" s="9"/>
      <c r="O415" s="9"/>
      <c r="P415" s="9"/>
      <c r="Q415" s="9"/>
    </row>
    <row r="416" spans="1:17" ht="15.25" customHeight="1" x14ac:dyDescent="0.2">
      <c r="A416" s="90">
        <v>44427</v>
      </c>
      <c r="B416" s="91">
        <v>22.719999000000001</v>
      </c>
      <c r="C416" s="91">
        <v>22.719999000000001</v>
      </c>
      <c r="D416" s="91">
        <v>22.719999000000001</v>
      </c>
      <c r="E416" s="91">
        <v>22.719999000000001</v>
      </c>
      <c r="F416" s="91">
        <v>19.142132</v>
      </c>
      <c r="G416" s="91">
        <v>0</v>
      </c>
      <c r="H416" s="9"/>
      <c r="I416" s="9"/>
      <c r="J416" s="9"/>
      <c r="K416" s="9"/>
      <c r="L416" s="9"/>
      <c r="M416" s="9"/>
      <c r="N416" s="9"/>
      <c r="O416" s="9"/>
      <c r="P416" s="9"/>
      <c r="Q416" s="9"/>
    </row>
    <row r="417" spans="1:17" ht="15.25" customHeight="1" x14ac:dyDescent="0.2">
      <c r="A417" s="90">
        <v>44428</v>
      </c>
      <c r="B417" s="91">
        <v>22.950001</v>
      </c>
      <c r="C417" s="91">
        <v>22.950001</v>
      </c>
      <c r="D417" s="91">
        <v>22.950001</v>
      </c>
      <c r="E417" s="91">
        <v>22.950001</v>
      </c>
      <c r="F417" s="91">
        <v>19.335913000000001</v>
      </c>
      <c r="G417" s="91">
        <v>0</v>
      </c>
      <c r="H417" s="9"/>
      <c r="I417" s="9"/>
      <c r="J417" s="9"/>
      <c r="K417" s="9"/>
      <c r="L417" s="9"/>
      <c r="M417" s="9"/>
      <c r="N417" s="9"/>
      <c r="O417" s="9"/>
      <c r="P417" s="9"/>
      <c r="Q417" s="9"/>
    </row>
    <row r="418" spans="1:17" ht="15.25" customHeight="1" x14ac:dyDescent="0.2">
      <c r="A418" s="90">
        <v>44431</v>
      </c>
      <c r="B418" s="91">
        <v>23.200001</v>
      </c>
      <c r="C418" s="91">
        <v>23.200001</v>
      </c>
      <c r="D418" s="91">
        <v>23.200001</v>
      </c>
      <c r="E418" s="91">
        <v>23.200001</v>
      </c>
      <c r="F418" s="91">
        <v>19.546544999999998</v>
      </c>
      <c r="G418" s="91">
        <v>0</v>
      </c>
      <c r="H418" s="9"/>
      <c r="I418" s="9"/>
      <c r="J418" s="9"/>
      <c r="K418" s="9"/>
      <c r="L418" s="9"/>
      <c r="M418" s="9"/>
      <c r="N418" s="9"/>
      <c r="O418" s="9"/>
      <c r="P418" s="9"/>
      <c r="Q418" s="9"/>
    </row>
    <row r="419" spans="1:17" ht="15.25" customHeight="1" x14ac:dyDescent="0.2">
      <c r="A419" s="90">
        <v>44432</v>
      </c>
      <c r="B419" s="91">
        <v>23.4</v>
      </c>
      <c r="C419" s="91">
        <v>23.4</v>
      </c>
      <c r="D419" s="91">
        <v>23.4</v>
      </c>
      <c r="E419" s="91">
        <v>23.4</v>
      </c>
      <c r="F419" s="91">
        <v>19.715047999999999</v>
      </c>
      <c r="G419" s="91">
        <v>0</v>
      </c>
      <c r="H419" s="9"/>
      <c r="I419" s="9"/>
      <c r="J419" s="9"/>
      <c r="K419" s="9"/>
      <c r="L419" s="9"/>
      <c r="M419" s="9"/>
      <c r="N419" s="9"/>
      <c r="O419" s="9"/>
      <c r="P419" s="9"/>
      <c r="Q419" s="9"/>
    </row>
    <row r="420" spans="1:17" ht="15.25" customHeight="1" x14ac:dyDescent="0.2">
      <c r="A420" s="90">
        <v>44433</v>
      </c>
      <c r="B420" s="91">
        <v>23.540001</v>
      </c>
      <c r="C420" s="91">
        <v>23.540001</v>
      </c>
      <c r="D420" s="91">
        <v>23.540001</v>
      </c>
      <c r="E420" s="91">
        <v>23.540001</v>
      </c>
      <c r="F420" s="91">
        <v>19.832999999999998</v>
      </c>
      <c r="G420" s="91">
        <v>0</v>
      </c>
      <c r="H420" s="9"/>
      <c r="I420" s="9"/>
      <c r="J420" s="9"/>
      <c r="K420" s="9"/>
      <c r="L420" s="9"/>
      <c r="M420" s="9"/>
      <c r="N420" s="9"/>
      <c r="O420" s="9"/>
      <c r="P420" s="9"/>
      <c r="Q420" s="9"/>
    </row>
    <row r="421" spans="1:17" ht="15.25" customHeight="1" x14ac:dyDescent="0.2">
      <c r="A421" s="90">
        <v>44434</v>
      </c>
      <c r="B421" s="91">
        <v>23.280000999999999</v>
      </c>
      <c r="C421" s="91">
        <v>23.280000999999999</v>
      </c>
      <c r="D421" s="91">
        <v>23.280000999999999</v>
      </c>
      <c r="E421" s="91">
        <v>23.280000999999999</v>
      </c>
      <c r="F421" s="91">
        <v>19.613947</v>
      </c>
      <c r="G421" s="91">
        <v>0</v>
      </c>
      <c r="H421" s="9"/>
      <c r="I421" s="9"/>
      <c r="J421" s="9"/>
      <c r="K421" s="9"/>
      <c r="L421" s="9"/>
      <c r="M421" s="9"/>
      <c r="N421" s="9"/>
      <c r="O421" s="9"/>
      <c r="P421" s="9"/>
      <c r="Q421" s="9"/>
    </row>
    <row r="422" spans="1:17" ht="15.25" customHeight="1" x14ac:dyDescent="0.2">
      <c r="A422" s="90">
        <v>44435</v>
      </c>
      <c r="B422" s="91">
        <v>23.67</v>
      </c>
      <c r="C422" s="91">
        <v>23.67</v>
      </c>
      <c r="D422" s="91">
        <v>23.67</v>
      </c>
      <c r="E422" s="91">
        <v>23.67</v>
      </c>
      <c r="F422" s="91">
        <v>19.942530000000001</v>
      </c>
      <c r="G422" s="91">
        <v>0</v>
      </c>
      <c r="H422" s="9"/>
      <c r="I422" s="9"/>
      <c r="J422" s="9"/>
      <c r="K422" s="9"/>
      <c r="L422" s="9"/>
      <c r="M422" s="9"/>
      <c r="N422" s="9"/>
      <c r="O422" s="9"/>
      <c r="P422" s="9"/>
      <c r="Q422" s="9"/>
    </row>
    <row r="423" spans="1:17" ht="15.25" customHeight="1" x14ac:dyDescent="0.2">
      <c r="A423" s="90">
        <v>44438</v>
      </c>
      <c r="B423" s="91">
        <v>23.5</v>
      </c>
      <c r="C423" s="91">
        <v>23.5</v>
      </c>
      <c r="D423" s="91">
        <v>23.5</v>
      </c>
      <c r="E423" s="91">
        <v>23.5</v>
      </c>
      <c r="F423" s="91">
        <v>19.799301</v>
      </c>
      <c r="G423" s="91">
        <v>0</v>
      </c>
      <c r="H423" s="9"/>
      <c r="I423" s="9"/>
      <c r="J423" s="9"/>
      <c r="K423" s="9"/>
      <c r="L423" s="9"/>
      <c r="M423" s="9"/>
      <c r="N423" s="9"/>
      <c r="O423" s="9"/>
      <c r="P423" s="9"/>
      <c r="Q423" s="9"/>
    </row>
    <row r="424" spans="1:17" ht="15.25" customHeight="1" x14ac:dyDescent="0.2">
      <c r="A424" s="90">
        <v>44439</v>
      </c>
      <c r="B424" s="91">
        <v>23.52</v>
      </c>
      <c r="C424" s="91">
        <v>23.52</v>
      </c>
      <c r="D424" s="91">
        <v>23.52</v>
      </c>
      <c r="E424" s="91">
        <v>23.52</v>
      </c>
      <c r="F424" s="91">
        <v>19.816151000000001</v>
      </c>
      <c r="G424" s="91">
        <v>0</v>
      </c>
      <c r="H424" s="9"/>
      <c r="I424" s="9"/>
      <c r="J424" s="9"/>
      <c r="K424" s="9"/>
      <c r="L424" s="9"/>
      <c r="M424" s="9"/>
      <c r="N424" s="9"/>
      <c r="O424" s="9"/>
      <c r="P424" s="9"/>
      <c r="Q424" s="9"/>
    </row>
    <row r="425" spans="1:17" ht="15.25" customHeight="1" x14ac:dyDescent="0.2">
      <c r="A425" s="90">
        <v>44440</v>
      </c>
      <c r="B425" s="91">
        <v>23.58</v>
      </c>
      <c r="C425" s="91">
        <v>23.58</v>
      </c>
      <c r="D425" s="91">
        <v>23.58</v>
      </c>
      <c r="E425" s="91">
        <v>23.58</v>
      </c>
      <c r="F425" s="91">
        <v>19.866700999999999</v>
      </c>
      <c r="G425" s="91">
        <v>0</v>
      </c>
      <c r="H425" s="9"/>
      <c r="I425" s="9"/>
      <c r="J425" s="9"/>
      <c r="K425" s="9"/>
      <c r="L425" s="9"/>
      <c r="M425" s="9"/>
      <c r="N425" s="9"/>
      <c r="O425" s="9"/>
      <c r="P425" s="9"/>
      <c r="Q425" s="9"/>
    </row>
    <row r="426" spans="1:17" ht="15.25" customHeight="1" x14ac:dyDescent="0.2">
      <c r="A426" s="90">
        <v>44441</v>
      </c>
      <c r="B426" s="91">
        <v>23.610001</v>
      </c>
      <c r="C426" s="91">
        <v>23.610001</v>
      </c>
      <c r="D426" s="91">
        <v>23.610001</v>
      </c>
      <c r="E426" s="91">
        <v>23.610001</v>
      </c>
      <c r="F426" s="91">
        <v>19.891977000000001</v>
      </c>
      <c r="G426" s="91">
        <v>0</v>
      </c>
      <c r="H426" s="9"/>
      <c r="I426" s="9"/>
      <c r="J426" s="9"/>
      <c r="K426" s="9"/>
      <c r="L426" s="9"/>
      <c r="M426" s="9"/>
      <c r="N426" s="9"/>
      <c r="O426" s="9"/>
      <c r="P426" s="9"/>
      <c r="Q426" s="9"/>
    </row>
    <row r="427" spans="1:17" ht="15.25" customHeight="1" x14ac:dyDescent="0.2">
      <c r="A427" s="90">
        <v>44442</v>
      </c>
      <c r="B427" s="91">
        <v>23.51</v>
      </c>
      <c r="C427" s="91">
        <v>23.51</v>
      </c>
      <c r="D427" s="91">
        <v>23.51</v>
      </c>
      <c r="E427" s="91">
        <v>23.51</v>
      </c>
      <c r="F427" s="91">
        <v>19.807725999999999</v>
      </c>
      <c r="G427" s="91">
        <v>0</v>
      </c>
      <c r="H427" s="9"/>
      <c r="I427" s="9"/>
      <c r="J427" s="9"/>
      <c r="K427" s="9"/>
      <c r="L427" s="9"/>
      <c r="M427" s="9"/>
      <c r="N427" s="9"/>
      <c r="O427" s="9"/>
      <c r="P427" s="9"/>
      <c r="Q427" s="9"/>
    </row>
    <row r="428" spans="1:17" ht="15.25" customHeight="1" x14ac:dyDescent="0.2">
      <c r="A428" s="90">
        <v>44446</v>
      </c>
      <c r="B428" s="91">
        <v>23.25</v>
      </c>
      <c r="C428" s="91">
        <v>23.25</v>
      </c>
      <c r="D428" s="91">
        <v>23.25</v>
      </c>
      <c r="E428" s="91">
        <v>23.25</v>
      </c>
      <c r="F428" s="91">
        <v>19.588668999999999</v>
      </c>
      <c r="G428" s="91">
        <v>0</v>
      </c>
      <c r="H428" s="9"/>
      <c r="I428" s="9"/>
      <c r="J428" s="9"/>
      <c r="K428" s="9"/>
      <c r="L428" s="9"/>
      <c r="M428" s="9"/>
      <c r="N428" s="9"/>
      <c r="O428" s="9"/>
      <c r="P428" s="9"/>
      <c r="Q428" s="9"/>
    </row>
    <row r="429" spans="1:17" ht="15.25" customHeight="1" x14ac:dyDescent="0.2">
      <c r="A429" s="90">
        <v>44447</v>
      </c>
      <c r="B429" s="91">
        <v>23.15</v>
      </c>
      <c r="C429" s="91">
        <v>23.15</v>
      </c>
      <c r="D429" s="91">
        <v>23.15</v>
      </c>
      <c r="E429" s="91">
        <v>23.15</v>
      </c>
      <c r="F429" s="91">
        <v>19.504415999999999</v>
      </c>
      <c r="G429" s="91">
        <v>0</v>
      </c>
      <c r="H429" s="9"/>
      <c r="I429" s="9"/>
      <c r="J429" s="9"/>
      <c r="K429" s="9"/>
      <c r="L429" s="9"/>
      <c r="M429" s="9"/>
      <c r="N429" s="9"/>
      <c r="O429" s="9"/>
      <c r="P429" s="9"/>
      <c r="Q429" s="9"/>
    </row>
    <row r="430" spans="1:17" ht="15.25" customHeight="1" x14ac:dyDescent="0.2">
      <c r="A430" s="90">
        <v>44448</v>
      </c>
      <c r="B430" s="91">
        <v>23.08</v>
      </c>
      <c r="C430" s="91">
        <v>23.08</v>
      </c>
      <c r="D430" s="91">
        <v>23.08</v>
      </c>
      <c r="E430" s="91">
        <v>23.08</v>
      </c>
      <c r="F430" s="91">
        <v>19.445440000000001</v>
      </c>
      <c r="G430" s="91">
        <v>0</v>
      </c>
      <c r="H430" s="9"/>
      <c r="I430" s="9"/>
      <c r="J430" s="9"/>
      <c r="K430" s="9"/>
      <c r="L430" s="9"/>
      <c r="M430" s="9"/>
      <c r="N430" s="9"/>
      <c r="O430" s="9"/>
      <c r="P430" s="9"/>
      <c r="Q430" s="9"/>
    </row>
    <row r="431" spans="1:17" ht="15.25" customHeight="1" x14ac:dyDescent="0.2">
      <c r="A431" s="90">
        <v>44449</v>
      </c>
      <c r="B431" s="91">
        <v>22.98</v>
      </c>
      <c r="C431" s="91">
        <v>22.98</v>
      </c>
      <c r="D431" s="91">
        <v>22.98</v>
      </c>
      <c r="E431" s="91">
        <v>22.98</v>
      </c>
      <c r="F431" s="91">
        <v>19.361187000000001</v>
      </c>
      <c r="G431" s="91">
        <v>0</v>
      </c>
      <c r="H431" s="9"/>
      <c r="I431" s="9"/>
      <c r="J431" s="9"/>
      <c r="K431" s="9"/>
      <c r="L431" s="9"/>
      <c r="M431" s="9"/>
      <c r="N431" s="9"/>
      <c r="O431" s="9"/>
      <c r="P431" s="9"/>
      <c r="Q431" s="9"/>
    </row>
    <row r="432" spans="1:17" ht="15.25" customHeight="1" x14ac:dyDescent="0.2">
      <c r="A432" s="90">
        <v>44452</v>
      </c>
      <c r="B432" s="91">
        <v>23.110001</v>
      </c>
      <c r="C432" s="91">
        <v>23.110001</v>
      </c>
      <c r="D432" s="91">
        <v>23.110001</v>
      </c>
      <c r="E432" s="91">
        <v>23.110001</v>
      </c>
      <c r="F432" s="91">
        <v>19.470715999999999</v>
      </c>
      <c r="G432" s="91">
        <v>0</v>
      </c>
      <c r="H432" s="9"/>
      <c r="I432" s="9"/>
      <c r="J432" s="9"/>
      <c r="K432" s="9"/>
      <c r="L432" s="9"/>
      <c r="M432" s="9"/>
      <c r="N432" s="9"/>
      <c r="O432" s="9"/>
      <c r="P432" s="9"/>
      <c r="Q432" s="9"/>
    </row>
    <row r="433" spans="1:17" ht="15.25" customHeight="1" x14ac:dyDescent="0.2">
      <c r="A433" s="90">
        <v>44453</v>
      </c>
      <c r="B433" s="91">
        <v>22.889999</v>
      </c>
      <c r="C433" s="91">
        <v>22.889999</v>
      </c>
      <c r="D433" s="91">
        <v>22.889999</v>
      </c>
      <c r="E433" s="91">
        <v>22.889999</v>
      </c>
      <c r="F433" s="91">
        <v>19.285360000000001</v>
      </c>
      <c r="G433" s="91">
        <v>0</v>
      </c>
      <c r="H433" s="9"/>
      <c r="I433" s="9"/>
      <c r="J433" s="9"/>
      <c r="K433" s="9"/>
      <c r="L433" s="9"/>
      <c r="M433" s="9"/>
      <c r="N433" s="9"/>
      <c r="O433" s="9"/>
      <c r="P433" s="9"/>
      <c r="Q433" s="9"/>
    </row>
    <row r="434" spans="1:17" ht="15.25" customHeight="1" x14ac:dyDescent="0.2">
      <c r="A434" s="90">
        <v>44454</v>
      </c>
      <c r="B434" s="91">
        <v>23.15</v>
      </c>
      <c r="C434" s="91">
        <v>23.15</v>
      </c>
      <c r="D434" s="91">
        <v>23.15</v>
      </c>
      <c r="E434" s="91">
        <v>23.15</v>
      </c>
      <c r="F434" s="91">
        <v>19.504415999999999</v>
      </c>
      <c r="G434" s="91">
        <v>0</v>
      </c>
      <c r="H434" s="9"/>
      <c r="I434" s="9"/>
      <c r="J434" s="9"/>
      <c r="K434" s="9"/>
      <c r="L434" s="9"/>
      <c r="M434" s="9"/>
      <c r="N434" s="9"/>
      <c r="O434" s="9"/>
      <c r="P434" s="9"/>
      <c r="Q434" s="9"/>
    </row>
    <row r="435" spans="1:17" ht="15.25" customHeight="1" x14ac:dyDescent="0.2">
      <c r="A435" s="90">
        <v>44455</v>
      </c>
      <c r="B435" s="91">
        <v>23.120000999999998</v>
      </c>
      <c r="C435" s="91">
        <v>23.120000999999998</v>
      </c>
      <c r="D435" s="91">
        <v>23.120000999999998</v>
      </c>
      <c r="E435" s="91">
        <v>23.120000999999998</v>
      </c>
      <c r="F435" s="91">
        <v>19.479140999999998</v>
      </c>
      <c r="G435" s="91">
        <v>0</v>
      </c>
      <c r="H435" s="9"/>
      <c r="I435" s="9"/>
      <c r="J435" s="9"/>
      <c r="K435" s="9"/>
      <c r="L435" s="9"/>
      <c r="M435" s="9"/>
      <c r="N435" s="9"/>
      <c r="O435" s="9"/>
      <c r="P435" s="9"/>
      <c r="Q435" s="9"/>
    </row>
    <row r="436" spans="1:17" ht="15.25" customHeight="1" x14ac:dyDescent="0.2">
      <c r="A436" s="90">
        <v>44456</v>
      </c>
      <c r="B436" s="91">
        <v>22.959999</v>
      </c>
      <c r="C436" s="91">
        <v>22.959999</v>
      </c>
      <c r="D436" s="91">
        <v>22.959999</v>
      </c>
      <c r="E436" s="91">
        <v>22.959999</v>
      </c>
      <c r="F436" s="91">
        <v>19.344335999999998</v>
      </c>
      <c r="G436" s="91">
        <v>0</v>
      </c>
      <c r="H436" s="9"/>
      <c r="I436" s="9"/>
      <c r="J436" s="9"/>
      <c r="K436" s="9"/>
      <c r="L436" s="9"/>
      <c r="M436" s="9"/>
      <c r="N436" s="9"/>
      <c r="O436" s="9"/>
      <c r="P436" s="9"/>
      <c r="Q436" s="9"/>
    </row>
    <row r="437" spans="1:17" ht="15.25" customHeight="1" x14ac:dyDescent="0.2">
      <c r="A437" s="90">
        <v>44459</v>
      </c>
      <c r="B437" s="91">
        <v>22.57</v>
      </c>
      <c r="C437" s="91">
        <v>22.57</v>
      </c>
      <c r="D437" s="91">
        <v>22.57</v>
      </c>
      <c r="E437" s="91">
        <v>22.57</v>
      </c>
      <c r="F437" s="91">
        <v>19.015753</v>
      </c>
      <c r="G437" s="91">
        <v>0</v>
      </c>
      <c r="H437" s="9"/>
      <c r="I437" s="9"/>
      <c r="J437" s="9"/>
      <c r="K437" s="9"/>
      <c r="L437" s="9"/>
      <c r="M437" s="9"/>
      <c r="N437" s="9"/>
      <c r="O437" s="9"/>
      <c r="P437" s="9"/>
      <c r="Q437" s="9"/>
    </row>
    <row r="438" spans="1:17" ht="15.25" customHeight="1" x14ac:dyDescent="0.2">
      <c r="A438" s="90">
        <v>44460</v>
      </c>
      <c r="B438" s="91">
        <v>22.450001</v>
      </c>
      <c r="C438" s="91">
        <v>22.450001</v>
      </c>
      <c r="D438" s="91">
        <v>22.450001</v>
      </c>
      <c r="E438" s="91">
        <v>22.450001</v>
      </c>
      <c r="F438" s="91">
        <v>18.914650000000002</v>
      </c>
      <c r="G438" s="91">
        <v>0</v>
      </c>
      <c r="H438" s="9"/>
      <c r="I438" s="9"/>
      <c r="J438" s="9"/>
      <c r="K438" s="9"/>
      <c r="L438" s="9"/>
      <c r="M438" s="9"/>
      <c r="N438" s="9"/>
      <c r="O438" s="9"/>
      <c r="P438" s="9"/>
      <c r="Q438" s="9"/>
    </row>
    <row r="439" spans="1:17" ht="15.25" customHeight="1" x14ac:dyDescent="0.2">
      <c r="A439" s="90">
        <v>44461</v>
      </c>
      <c r="B439" s="91">
        <v>22.67</v>
      </c>
      <c r="C439" s="91">
        <v>22.67</v>
      </c>
      <c r="D439" s="91">
        <v>22.67</v>
      </c>
      <c r="E439" s="91">
        <v>22.67</v>
      </c>
      <c r="F439" s="91">
        <v>19.100006</v>
      </c>
      <c r="G439" s="91">
        <v>0</v>
      </c>
      <c r="H439" s="9"/>
      <c r="I439" s="9"/>
      <c r="J439" s="9"/>
      <c r="K439" s="9"/>
      <c r="L439" s="9"/>
      <c r="M439" s="9"/>
      <c r="N439" s="9"/>
      <c r="O439" s="9"/>
      <c r="P439" s="9"/>
      <c r="Q439" s="9"/>
    </row>
    <row r="440" spans="1:17" ht="15.25" customHeight="1" x14ac:dyDescent="0.2">
      <c r="A440" s="90">
        <v>44462</v>
      </c>
      <c r="B440" s="91">
        <v>22.99</v>
      </c>
      <c r="C440" s="91">
        <v>22.99</v>
      </c>
      <c r="D440" s="91">
        <v>22.99</v>
      </c>
      <c r="E440" s="91">
        <v>22.99</v>
      </c>
      <c r="F440" s="91">
        <v>19.369613999999999</v>
      </c>
      <c r="G440" s="91">
        <v>0</v>
      </c>
      <c r="H440" s="9"/>
      <c r="I440" s="9"/>
      <c r="J440" s="9"/>
      <c r="K440" s="9"/>
      <c r="L440" s="9"/>
      <c r="M440" s="9"/>
      <c r="N440" s="9"/>
      <c r="O440" s="9"/>
      <c r="P440" s="9"/>
      <c r="Q440" s="9"/>
    </row>
    <row r="441" spans="1:17" ht="15.25" customHeight="1" x14ac:dyDescent="0.2">
      <c r="A441" s="90">
        <v>44463</v>
      </c>
      <c r="B441" s="91">
        <v>23.01</v>
      </c>
      <c r="C441" s="91">
        <v>23.01</v>
      </c>
      <c r="D441" s="91">
        <v>23.01</v>
      </c>
      <c r="E441" s="91">
        <v>23.01</v>
      </c>
      <c r="F441" s="91">
        <v>19.386465000000001</v>
      </c>
      <c r="G441" s="91">
        <v>0</v>
      </c>
      <c r="H441" s="9"/>
      <c r="I441" s="9"/>
      <c r="J441" s="9"/>
      <c r="K441" s="9"/>
      <c r="L441" s="9"/>
      <c r="M441" s="9"/>
      <c r="N441" s="9"/>
      <c r="O441" s="9"/>
      <c r="P441" s="9"/>
      <c r="Q441" s="9"/>
    </row>
    <row r="442" spans="1:17" ht="15.25" customHeight="1" x14ac:dyDescent="0.2">
      <c r="A442" s="90">
        <v>44466</v>
      </c>
      <c r="B442" s="91">
        <v>23.33</v>
      </c>
      <c r="C442" s="91">
        <v>23.33</v>
      </c>
      <c r="D442" s="91">
        <v>23.33</v>
      </c>
      <c r="E442" s="91">
        <v>23.33</v>
      </c>
      <c r="F442" s="91">
        <v>19.656071000000001</v>
      </c>
      <c r="G442" s="91">
        <v>0</v>
      </c>
      <c r="H442" s="9"/>
      <c r="I442" s="9"/>
      <c r="J442" s="9"/>
      <c r="K442" s="9"/>
      <c r="L442" s="9"/>
      <c r="M442" s="9"/>
      <c r="N442" s="9"/>
      <c r="O442" s="9"/>
      <c r="P442" s="9"/>
      <c r="Q442" s="9"/>
    </row>
    <row r="443" spans="1:17" ht="15.25" customHeight="1" x14ac:dyDescent="0.2">
      <c r="A443" s="90">
        <v>44467</v>
      </c>
      <c r="B443" s="91">
        <v>23.059999000000001</v>
      </c>
      <c r="C443" s="91">
        <v>23.059999000000001</v>
      </c>
      <c r="D443" s="91">
        <v>23.059999000000001</v>
      </c>
      <c r="E443" s="91">
        <v>23.059999000000001</v>
      </c>
      <c r="F443" s="91">
        <v>19.428588999999999</v>
      </c>
      <c r="G443" s="91">
        <v>0</v>
      </c>
      <c r="H443" s="9"/>
      <c r="I443" s="9"/>
      <c r="J443" s="9"/>
      <c r="K443" s="9"/>
      <c r="L443" s="9"/>
      <c r="M443" s="9"/>
      <c r="N443" s="9"/>
      <c r="O443" s="9"/>
      <c r="P443" s="9"/>
      <c r="Q443" s="9"/>
    </row>
    <row r="444" spans="1:17" ht="15.25" customHeight="1" x14ac:dyDescent="0.2">
      <c r="A444" s="90">
        <v>44468</v>
      </c>
      <c r="B444" s="91">
        <v>23.110001</v>
      </c>
      <c r="C444" s="91">
        <v>23.110001</v>
      </c>
      <c r="D444" s="91">
        <v>23.110001</v>
      </c>
      <c r="E444" s="91">
        <v>23.110001</v>
      </c>
      <c r="F444" s="91">
        <v>19.470715999999999</v>
      </c>
      <c r="G444" s="91">
        <v>0</v>
      </c>
      <c r="H444" s="9"/>
      <c r="I444" s="9"/>
      <c r="J444" s="9"/>
      <c r="K444" s="9"/>
      <c r="L444" s="9"/>
      <c r="M444" s="9"/>
      <c r="N444" s="9"/>
      <c r="O444" s="9"/>
      <c r="P444" s="9"/>
      <c r="Q444" s="9"/>
    </row>
    <row r="445" spans="1:17" ht="15.25" customHeight="1" x14ac:dyDescent="0.2">
      <c r="A445" s="90">
        <v>44469</v>
      </c>
      <c r="B445" s="91">
        <v>22.76</v>
      </c>
      <c r="C445" s="91">
        <v>22.76</v>
      </c>
      <c r="D445" s="91">
        <v>22.76</v>
      </c>
      <c r="E445" s="91">
        <v>22.76</v>
      </c>
      <c r="F445" s="91">
        <v>19.175833000000001</v>
      </c>
      <c r="G445" s="91">
        <v>0</v>
      </c>
      <c r="H445" s="9"/>
      <c r="I445" s="9"/>
      <c r="J445" s="9"/>
      <c r="K445" s="9"/>
      <c r="L445" s="9"/>
      <c r="M445" s="9"/>
      <c r="N445" s="9"/>
      <c r="O445" s="9"/>
      <c r="P445" s="9"/>
      <c r="Q445" s="9"/>
    </row>
    <row r="446" spans="1:17" ht="15.25" customHeight="1" x14ac:dyDescent="0.2">
      <c r="A446" s="90">
        <v>44470</v>
      </c>
      <c r="B446" s="91">
        <v>23.17</v>
      </c>
      <c r="C446" s="91">
        <v>23.17</v>
      </c>
      <c r="D446" s="91">
        <v>23.17</v>
      </c>
      <c r="E446" s="91">
        <v>23.17</v>
      </c>
      <c r="F446" s="91">
        <v>19.521267000000002</v>
      </c>
      <c r="G446" s="91">
        <v>0</v>
      </c>
      <c r="H446" s="9"/>
      <c r="I446" s="9"/>
      <c r="J446" s="9"/>
      <c r="K446" s="9"/>
      <c r="L446" s="9"/>
      <c r="M446" s="9"/>
      <c r="N446" s="9"/>
      <c r="O446" s="9"/>
      <c r="P446" s="9"/>
      <c r="Q446" s="9"/>
    </row>
    <row r="447" spans="1:17" ht="15.25" customHeight="1" x14ac:dyDescent="0.2">
      <c r="A447" s="90">
        <v>44473</v>
      </c>
      <c r="B447" s="91">
        <v>23.040001</v>
      </c>
      <c r="C447" s="91">
        <v>23.040001</v>
      </c>
      <c r="D447" s="91">
        <v>23.040001</v>
      </c>
      <c r="E447" s="91">
        <v>23.040001</v>
      </c>
      <c r="F447" s="91">
        <v>19.411739000000001</v>
      </c>
      <c r="G447" s="91">
        <v>0</v>
      </c>
      <c r="H447" s="9"/>
      <c r="I447" s="9"/>
      <c r="J447" s="9"/>
      <c r="K447" s="9"/>
      <c r="L447" s="9"/>
      <c r="M447" s="9"/>
      <c r="N447" s="9"/>
      <c r="O447" s="9"/>
      <c r="P447" s="9"/>
      <c r="Q447" s="9"/>
    </row>
    <row r="448" spans="1:17" ht="15.25" customHeight="1" x14ac:dyDescent="0.2">
      <c r="A448" s="90">
        <v>44474</v>
      </c>
      <c r="B448" s="91">
        <v>23.139999</v>
      </c>
      <c r="C448" s="91">
        <v>23.139999</v>
      </c>
      <c r="D448" s="91">
        <v>23.139999</v>
      </c>
      <c r="E448" s="91">
        <v>23.139999</v>
      </c>
      <c r="F448" s="91">
        <v>19.495991</v>
      </c>
      <c r="G448" s="91">
        <v>0</v>
      </c>
      <c r="H448" s="9"/>
      <c r="I448" s="9"/>
      <c r="J448" s="9"/>
      <c r="K448" s="9"/>
      <c r="L448" s="9"/>
      <c r="M448" s="9"/>
      <c r="N448" s="9"/>
      <c r="O448" s="9"/>
      <c r="P448" s="9"/>
      <c r="Q448" s="9"/>
    </row>
    <row r="449" spans="1:17" ht="15.25" customHeight="1" x14ac:dyDescent="0.2">
      <c r="A449" s="90">
        <v>44475</v>
      </c>
      <c r="B449" s="91">
        <v>23.049999</v>
      </c>
      <c r="C449" s="91">
        <v>23.049999</v>
      </c>
      <c r="D449" s="91">
        <v>23.049999</v>
      </c>
      <c r="E449" s="91">
        <v>23.049999</v>
      </c>
      <c r="F449" s="91">
        <v>19.420164</v>
      </c>
      <c r="G449" s="91">
        <v>0</v>
      </c>
      <c r="H449" s="9"/>
      <c r="I449" s="9"/>
      <c r="J449" s="9"/>
      <c r="K449" s="9"/>
      <c r="L449" s="9"/>
      <c r="M449" s="9"/>
      <c r="N449" s="9"/>
      <c r="O449" s="9"/>
      <c r="P449" s="9"/>
      <c r="Q449" s="9"/>
    </row>
    <row r="450" spans="1:17" ht="15.25" customHeight="1" x14ac:dyDescent="0.2">
      <c r="A450" s="90">
        <v>44476</v>
      </c>
      <c r="B450" s="91">
        <v>23.370000999999998</v>
      </c>
      <c r="C450" s="91">
        <v>23.370000999999998</v>
      </c>
      <c r="D450" s="91">
        <v>23.370000999999998</v>
      </c>
      <c r="E450" s="91">
        <v>23.370000999999998</v>
      </c>
      <c r="F450" s="91">
        <v>19.689774</v>
      </c>
      <c r="G450" s="91">
        <v>0</v>
      </c>
      <c r="H450" s="9"/>
      <c r="I450" s="9"/>
      <c r="J450" s="9"/>
      <c r="K450" s="9"/>
      <c r="L450" s="9"/>
      <c r="M450" s="9"/>
      <c r="N450" s="9"/>
      <c r="O450" s="9"/>
      <c r="P450" s="9"/>
      <c r="Q450" s="9"/>
    </row>
    <row r="451" spans="1:17" ht="15.25" customHeight="1" x14ac:dyDescent="0.2">
      <c r="A451" s="90">
        <v>44477</v>
      </c>
      <c r="B451" s="91">
        <v>23.25</v>
      </c>
      <c r="C451" s="91">
        <v>23.25</v>
      </c>
      <c r="D451" s="91">
        <v>23.25</v>
      </c>
      <c r="E451" s="91">
        <v>23.25</v>
      </c>
      <c r="F451" s="91">
        <v>19.588668999999999</v>
      </c>
      <c r="G451" s="91">
        <v>0</v>
      </c>
      <c r="H451" s="9"/>
      <c r="I451" s="9"/>
      <c r="J451" s="9"/>
      <c r="K451" s="9"/>
      <c r="L451" s="9"/>
      <c r="M451" s="9"/>
      <c r="N451" s="9"/>
      <c r="O451" s="9"/>
      <c r="P451" s="9"/>
      <c r="Q451" s="9"/>
    </row>
    <row r="452" spans="1:17" ht="15.25" customHeight="1" x14ac:dyDescent="0.2">
      <c r="A452" s="90">
        <v>44480</v>
      </c>
      <c r="B452" s="91">
        <v>23.200001</v>
      </c>
      <c r="C452" s="91">
        <v>23.200001</v>
      </c>
      <c r="D452" s="91">
        <v>23.200001</v>
      </c>
      <c r="E452" s="91">
        <v>23.200001</v>
      </c>
      <c r="F452" s="91">
        <v>19.546544999999998</v>
      </c>
      <c r="G452" s="91">
        <v>0</v>
      </c>
      <c r="H452" s="9"/>
      <c r="I452" s="9"/>
      <c r="J452" s="9"/>
      <c r="K452" s="9"/>
      <c r="L452" s="9"/>
      <c r="M452" s="9"/>
      <c r="N452" s="9"/>
      <c r="O452" s="9"/>
      <c r="P452" s="9"/>
      <c r="Q452" s="9"/>
    </row>
    <row r="453" spans="1:17" ht="15.25" customHeight="1" x14ac:dyDescent="0.2">
      <c r="A453" s="90">
        <v>44481</v>
      </c>
      <c r="B453" s="91">
        <v>23.34</v>
      </c>
      <c r="C453" s="91">
        <v>23.34</v>
      </c>
      <c r="D453" s="91">
        <v>23.34</v>
      </c>
      <c r="E453" s="91">
        <v>23.34</v>
      </c>
      <c r="F453" s="91">
        <v>19.664494999999999</v>
      </c>
      <c r="G453" s="91">
        <v>0</v>
      </c>
      <c r="H453" s="9"/>
      <c r="I453" s="9"/>
      <c r="J453" s="9"/>
      <c r="K453" s="9"/>
      <c r="L453" s="9"/>
      <c r="M453" s="9"/>
      <c r="N453" s="9"/>
      <c r="O453" s="9"/>
      <c r="P453" s="9"/>
      <c r="Q453" s="9"/>
    </row>
    <row r="454" spans="1:17" ht="15.25" customHeight="1" x14ac:dyDescent="0.2">
      <c r="A454" s="90">
        <v>44482</v>
      </c>
      <c r="B454" s="91">
        <v>23.370000999999998</v>
      </c>
      <c r="C454" s="91">
        <v>23.370000999999998</v>
      </c>
      <c r="D454" s="91">
        <v>23.370000999999998</v>
      </c>
      <c r="E454" s="91">
        <v>23.370000999999998</v>
      </c>
      <c r="F454" s="91">
        <v>19.689774</v>
      </c>
      <c r="G454" s="91">
        <v>0</v>
      </c>
      <c r="H454" s="9"/>
      <c r="I454" s="9"/>
      <c r="J454" s="9"/>
      <c r="K454" s="9"/>
      <c r="L454" s="9"/>
      <c r="M454" s="9"/>
      <c r="N454" s="9"/>
      <c r="O454" s="9"/>
      <c r="P454" s="9"/>
      <c r="Q454" s="9"/>
    </row>
    <row r="455" spans="1:17" ht="15.25" customHeight="1" x14ac:dyDescent="0.2">
      <c r="A455" s="90">
        <v>44483</v>
      </c>
      <c r="B455" s="91">
        <v>23.790001</v>
      </c>
      <c r="C455" s="91">
        <v>23.790001</v>
      </c>
      <c r="D455" s="91">
        <v>23.790001</v>
      </c>
      <c r="E455" s="91">
        <v>23.790001</v>
      </c>
      <c r="F455" s="91">
        <v>20.043634000000001</v>
      </c>
      <c r="G455" s="91">
        <v>0</v>
      </c>
      <c r="H455" s="9"/>
      <c r="I455" s="9"/>
      <c r="J455" s="9"/>
      <c r="K455" s="9"/>
      <c r="L455" s="9"/>
      <c r="M455" s="9"/>
      <c r="N455" s="9"/>
      <c r="O455" s="9"/>
      <c r="P455" s="9"/>
      <c r="Q455" s="9"/>
    </row>
    <row r="456" spans="1:17" ht="15.25" customHeight="1" x14ac:dyDescent="0.2">
      <c r="A456" s="90">
        <v>44484</v>
      </c>
      <c r="B456" s="91">
        <v>23.860001</v>
      </c>
      <c r="C456" s="91">
        <v>23.860001</v>
      </c>
      <c r="D456" s="91">
        <v>23.860001</v>
      </c>
      <c r="E456" s="91">
        <v>23.860001</v>
      </c>
      <c r="F456" s="91">
        <v>20.102608</v>
      </c>
      <c r="G456" s="91">
        <v>0</v>
      </c>
      <c r="H456" s="9"/>
      <c r="I456" s="9"/>
      <c r="J456" s="9"/>
      <c r="K456" s="9"/>
      <c r="L456" s="9"/>
      <c r="M456" s="9"/>
      <c r="N456" s="9"/>
      <c r="O456" s="9"/>
      <c r="P456" s="9"/>
      <c r="Q456" s="9"/>
    </row>
    <row r="457" spans="1:17" ht="15.25" customHeight="1" x14ac:dyDescent="0.2">
      <c r="A457" s="90">
        <v>44487</v>
      </c>
      <c r="B457" s="91">
        <v>23.879999000000002</v>
      </c>
      <c r="C457" s="91">
        <v>23.879999000000002</v>
      </c>
      <c r="D457" s="91">
        <v>23.879999000000002</v>
      </c>
      <c r="E457" s="91">
        <v>23.879999000000002</v>
      </c>
      <c r="F457" s="91">
        <v>20.119458999999999</v>
      </c>
      <c r="G457" s="91">
        <v>0</v>
      </c>
      <c r="H457" s="9"/>
      <c r="I457" s="9"/>
      <c r="J457" s="9"/>
      <c r="K457" s="9"/>
      <c r="L457" s="9"/>
      <c r="M457" s="9"/>
      <c r="N457" s="9"/>
      <c r="O457" s="9"/>
      <c r="P457" s="9"/>
      <c r="Q457" s="9"/>
    </row>
    <row r="458" spans="1:17" ht="15.25" customHeight="1" x14ac:dyDescent="0.2">
      <c r="A458" s="90">
        <v>44488</v>
      </c>
      <c r="B458" s="91">
        <v>24.01</v>
      </c>
      <c r="C458" s="91">
        <v>24.01</v>
      </c>
      <c r="D458" s="91">
        <v>24.01</v>
      </c>
      <c r="E458" s="91">
        <v>24.01</v>
      </c>
      <c r="F458" s="91">
        <v>20.228987</v>
      </c>
      <c r="G458" s="91">
        <v>0</v>
      </c>
      <c r="H458" s="9"/>
      <c r="I458" s="9"/>
      <c r="J458" s="9"/>
      <c r="K458" s="9"/>
      <c r="L458" s="9"/>
      <c r="M458" s="9"/>
      <c r="N458" s="9"/>
      <c r="O458" s="9"/>
      <c r="P458" s="9"/>
      <c r="Q458" s="9"/>
    </row>
    <row r="459" spans="1:17" ht="15.25" customHeight="1" x14ac:dyDescent="0.2">
      <c r="A459" s="90">
        <v>44489</v>
      </c>
      <c r="B459" s="91">
        <v>24.26</v>
      </c>
      <c r="C459" s="91">
        <v>24.26</v>
      </c>
      <c r="D459" s="91">
        <v>24.26</v>
      </c>
      <c r="E459" s="91">
        <v>24.26</v>
      </c>
      <c r="F459" s="91">
        <v>20.439619</v>
      </c>
      <c r="G459" s="91">
        <v>0</v>
      </c>
      <c r="H459" s="9"/>
      <c r="I459" s="9"/>
      <c r="J459" s="9"/>
      <c r="K459" s="9"/>
      <c r="L459" s="9"/>
      <c r="M459" s="9"/>
      <c r="N459" s="9"/>
      <c r="O459" s="9"/>
      <c r="P459" s="9"/>
      <c r="Q459" s="9"/>
    </row>
    <row r="460" spans="1:17" ht="15.25" customHeight="1" x14ac:dyDescent="0.2">
      <c r="A460" s="90">
        <v>44490</v>
      </c>
      <c r="B460" s="91">
        <v>24.309999000000001</v>
      </c>
      <c r="C460" s="91">
        <v>24.309999000000001</v>
      </c>
      <c r="D460" s="91">
        <v>24.309999000000001</v>
      </c>
      <c r="E460" s="91">
        <v>24.309999000000001</v>
      </c>
      <c r="F460" s="91">
        <v>20.481743000000002</v>
      </c>
      <c r="G460" s="91">
        <v>0</v>
      </c>
      <c r="H460" s="9"/>
      <c r="I460" s="9"/>
      <c r="J460" s="9"/>
      <c r="K460" s="9"/>
      <c r="L460" s="9"/>
      <c r="M460" s="9"/>
      <c r="N460" s="9"/>
      <c r="O460" s="9"/>
      <c r="P460" s="9"/>
      <c r="Q460" s="9"/>
    </row>
    <row r="461" spans="1:17" ht="15.25" customHeight="1" x14ac:dyDescent="0.2">
      <c r="A461" s="90">
        <v>44491</v>
      </c>
      <c r="B461" s="91">
        <v>24.219999000000001</v>
      </c>
      <c r="C461" s="91">
        <v>24.219999000000001</v>
      </c>
      <c r="D461" s="91">
        <v>24.219999000000001</v>
      </c>
      <c r="E461" s="91">
        <v>24.219999000000001</v>
      </c>
      <c r="F461" s="91">
        <v>20.405916000000001</v>
      </c>
      <c r="G461" s="91">
        <v>0</v>
      </c>
      <c r="H461" s="9"/>
      <c r="I461" s="9"/>
      <c r="J461" s="9"/>
      <c r="K461" s="9"/>
      <c r="L461" s="9"/>
      <c r="M461" s="9"/>
      <c r="N461" s="9"/>
      <c r="O461" s="9"/>
      <c r="P461" s="9"/>
      <c r="Q461" s="9"/>
    </row>
    <row r="462" spans="1:17" ht="15.25" customHeight="1" x14ac:dyDescent="0.2">
      <c r="A462" s="90">
        <v>44494</v>
      </c>
      <c r="B462" s="91">
        <v>24.33</v>
      </c>
      <c r="C462" s="91">
        <v>24.33</v>
      </c>
      <c r="D462" s="91">
        <v>24.33</v>
      </c>
      <c r="E462" s="91">
        <v>24.33</v>
      </c>
      <c r="F462" s="91">
        <v>20.498594000000001</v>
      </c>
      <c r="G462" s="91">
        <v>0</v>
      </c>
      <c r="H462" s="9"/>
      <c r="I462" s="9"/>
      <c r="J462" s="9"/>
      <c r="K462" s="9"/>
      <c r="L462" s="9"/>
      <c r="M462" s="9"/>
      <c r="N462" s="9"/>
      <c r="O462" s="9"/>
      <c r="P462" s="9"/>
      <c r="Q462" s="9"/>
    </row>
    <row r="463" spans="1:17" ht="15.25" customHeight="1" x14ac:dyDescent="0.2">
      <c r="A463" s="90">
        <v>44495</v>
      </c>
      <c r="B463" s="91">
        <v>24.24</v>
      </c>
      <c r="C463" s="91">
        <v>24.24</v>
      </c>
      <c r="D463" s="91">
        <v>24.24</v>
      </c>
      <c r="E463" s="91">
        <v>24.24</v>
      </c>
      <c r="F463" s="91">
        <v>20.422765999999999</v>
      </c>
      <c r="G463" s="91">
        <v>0</v>
      </c>
      <c r="H463" s="9"/>
      <c r="I463" s="9"/>
      <c r="J463" s="9"/>
      <c r="K463" s="9"/>
      <c r="L463" s="9"/>
      <c r="M463" s="9"/>
      <c r="N463" s="9"/>
      <c r="O463" s="9"/>
      <c r="P463" s="9"/>
      <c r="Q463" s="9"/>
    </row>
    <row r="464" spans="1:17" ht="15.25" customHeight="1" x14ac:dyDescent="0.2">
      <c r="A464" s="90">
        <v>44496</v>
      </c>
      <c r="B464" s="91">
        <v>23.82</v>
      </c>
      <c r="C464" s="91">
        <v>23.82</v>
      </c>
      <c r="D464" s="91">
        <v>23.82</v>
      </c>
      <c r="E464" s="91">
        <v>23.82</v>
      </c>
      <c r="F464" s="91">
        <v>20.068906999999999</v>
      </c>
      <c r="G464" s="91">
        <v>0</v>
      </c>
      <c r="H464" s="9"/>
      <c r="I464" s="9"/>
      <c r="J464" s="9"/>
      <c r="K464" s="9"/>
      <c r="L464" s="9"/>
      <c r="M464" s="9"/>
      <c r="N464" s="9"/>
      <c r="O464" s="9"/>
      <c r="P464" s="9"/>
      <c r="Q464" s="9"/>
    </row>
    <row r="465" spans="1:17" ht="15.25" customHeight="1" x14ac:dyDescent="0.2">
      <c r="A465" s="90">
        <v>44497</v>
      </c>
      <c r="B465" s="91">
        <v>24.110001</v>
      </c>
      <c r="C465" s="91">
        <v>24.110001</v>
      </c>
      <c r="D465" s="91">
        <v>24.110001</v>
      </c>
      <c r="E465" s="91">
        <v>24.110001</v>
      </c>
      <c r="F465" s="91">
        <v>20.31324</v>
      </c>
      <c r="G465" s="91">
        <v>0</v>
      </c>
      <c r="H465" s="9"/>
      <c r="I465" s="9"/>
      <c r="J465" s="9"/>
      <c r="K465" s="9"/>
      <c r="L465" s="9"/>
      <c r="M465" s="9"/>
      <c r="N465" s="9"/>
      <c r="O465" s="9"/>
      <c r="P465" s="9"/>
      <c r="Q465" s="9"/>
    </row>
    <row r="466" spans="1:17" ht="15.25" customHeight="1" x14ac:dyDescent="0.2">
      <c r="A466" s="90">
        <v>44498</v>
      </c>
      <c r="B466" s="91">
        <v>24.02</v>
      </c>
      <c r="C466" s="91">
        <v>24.02</v>
      </c>
      <c r="D466" s="91">
        <v>24.02</v>
      </c>
      <c r="E466" s="91">
        <v>24.02</v>
      </c>
      <c r="F466" s="91">
        <v>20.237413</v>
      </c>
      <c r="G466" s="91">
        <v>0</v>
      </c>
      <c r="H466" s="9"/>
      <c r="I466" s="9"/>
      <c r="J466" s="9"/>
      <c r="K466" s="9"/>
      <c r="L466" s="9"/>
      <c r="M466" s="9"/>
      <c r="N466" s="9"/>
      <c r="O466" s="9"/>
      <c r="P466" s="9"/>
      <c r="Q466" s="9"/>
    </row>
    <row r="467" spans="1:17" ht="15.25" customHeight="1" x14ac:dyDescent="0.2">
      <c r="A467" s="90">
        <v>44501</v>
      </c>
      <c r="B467" s="91">
        <v>24.33</v>
      </c>
      <c r="C467" s="91">
        <v>24.33</v>
      </c>
      <c r="D467" s="91">
        <v>24.33</v>
      </c>
      <c r="E467" s="91">
        <v>24.33</v>
      </c>
      <c r="F467" s="91">
        <v>20.498594000000001</v>
      </c>
      <c r="G467" s="91">
        <v>0</v>
      </c>
      <c r="H467" s="9"/>
      <c r="I467" s="9"/>
      <c r="J467" s="9"/>
      <c r="K467" s="9"/>
      <c r="L467" s="9"/>
      <c r="M467" s="9"/>
      <c r="N467" s="9"/>
      <c r="O467" s="9"/>
      <c r="P467" s="9"/>
      <c r="Q467" s="9"/>
    </row>
    <row r="468" spans="1:17" ht="15.25" customHeight="1" x14ac:dyDescent="0.2">
      <c r="A468" s="90">
        <v>44502</v>
      </c>
      <c r="B468" s="91">
        <v>24.389999</v>
      </c>
      <c r="C468" s="91">
        <v>24.389999</v>
      </c>
      <c r="D468" s="91">
        <v>24.389999</v>
      </c>
      <c r="E468" s="91">
        <v>24.389999</v>
      </c>
      <c r="F468" s="91">
        <v>20.549147000000001</v>
      </c>
      <c r="G468" s="91">
        <v>0</v>
      </c>
      <c r="H468" s="9"/>
      <c r="I468" s="9"/>
      <c r="J468" s="9"/>
      <c r="K468" s="9"/>
      <c r="L468" s="9"/>
      <c r="M468" s="9"/>
      <c r="N468" s="9"/>
      <c r="O468" s="9"/>
      <c r="P468" s="9"/>
      <c r="Q468" s="9"/>
    </row>
    <row r="469" spans="1:17" ht="15.25" customHeight="1" x14ac:dyDescent="0.2">
      <c r="A469" s="90">
        <v>44503</v>
      </c>
      <c r="B469" s="91">
        <v>24.629999000000002</v>
      </c>
      <c r="C469" s="91">
        <v>24.629999000000002</v>
      </c>
      <c r="D469" s="91">
        <v>24.629999000000002</v>
      </c>
      <c r="E469" s="91">
        <v>24.629999000000002</v>
      </c>
      <c r="F469" s="91">
        <v>20.751349999999999</v>
      </c>
      <c r="G469" s="91">
        <v>0</v>
      </c>
      <c r="H469" s="9"/>
      <c r="I469" s="9"/>
      <c r="J469" s="9"/>
      <c r="K469" s="9"/>
      <c r="L469" s="9"/>
      <c r="M469" s="9"/>
      <c r="N469" s="9"/>
      <c r="O469" s="9"/>
      <c r="P469" s="9"/>
      <c r="Q469" s="9"/>
    </row>
    <row r="470" spans="1:17" ht="15.25" customHeight="1" x14ac:dyDescent="0.2">
      <c r="A470" s="90">
        <v>44504</v>
      </c>
      <c r="B470" s="91">
        <v>24.389999</v>
      </c>
      <c r="C470" s="91">
        <v>24.389999</v>
      </c>
      <c r="D470" s="91">
        <v>24.389999</v>
      </c>
      <c r="E470" s="91">
        <v>24.389999</v>
      </c>
      <c r="F470" s="91">
        <v>20.549147000000001</v>
      </c>
      <c r="G470" s="91">
        <v>0</v>
      </c>
      <c r="H470" s="9"/>
      <c r="I470" s="9"/>
      <c r="J470" s="9"/>
      <c r="K470" s="9"/>
      <c r="L470" s="9"/>
      <c r="M470" s="9"/>
      <c r="N470" s="9"/>
      <c r="O470" s="9"/>
      <c r="P470" s="9"/>
      <c r="Q470" s="9"/>
    </row>
    <row r="471" spans="1:17" ht="15.25" customHeight="1" x14ac:dyDescent="0.2">
      <c r="A471" s="90">
        <v>44505</v>
      </c>
      <c r="B471" s="91">
        <v>24.68</v>
      </c>
      <c r="C471" s="91">
        <v>24.68</v>
      </c>
      <c r="D471" s="91">
        <v>24.68</v>
      </c>
      <c r="E471" s="91">
        <v>24.68</v>
      </c>
      <c r="F471" s="91">
        <v>20.793479999999999</v>
      </c>
      <c r="G471" s="91">
        <v>0</v>
      </c>
      <c r="H471" s="9"/>
      <c r="I471" s="9"/>
      <c r="J471" s="9"/>
      <c r="K471" s="9"/>
      <c r="L471" s="9"/>
      <c r="M471" s="9"/>
      <c r="N471" s="9"/>
      <c r="O471" s="9"/>
      <c r="P471" s="9"/>
      <c r="Q471" s="9"/>
    </row>
    <row r="472" spans="1:17" ht="15.25" customHeight="1" x14ac:dyDescent="0.2">
      <c r="A472" s="90">
        <v>44508</v>
      </c>
      <c r="B472" s="91">
        <v>24.68</v>
      </c>
      <c r="C472" s="91">
        <v>24.68</v>
      </c>
      <c r="D472" s="91">
        <v>24.68</v>
      </c>
      <c r="E472" s="91">
        <v>24.68</v>
      </c>
      <c r="F472" s="91">
        <v>20.793479999999999</v>
      </c>
      <c r="G472" s="91">
        <v>0</v>
      </c>
      <c r="H472" s="9"/>
      <c r="I472" s="9"/>
      <c r="J472" s="9"/>
      <c r="K472" s="9"/>
      <c r="L472" s="9"/>
      <c r="M472" s="9"/>
      <c r="N472" s="9"/>
      <c r="O472" s="9"/>
      <c r="P472" s="9"/>
      <c r="Q472" s="9"/>
    </row>
    <row r="473" spans="1:17" ht="15.25" customHeight="1" x14ac:dyDescent="0.2">
      <c r="A473" s="90">
        <v>44509</v>
      </c>
      <c r="B473" s="91">
        <v>24.6</v>
      </c>
      <c r="C473" s="91">
        <v>24.6</v>
      </c>
      <c r="D473" s="91">
        <v>24.6</v>
      </c>
      <c r="E473" s="91">
        <v>24.6</v>
      </c>
      <c r="F473" s="91">
        <v>20.726074000000001</v>
      </c>
      <c r="G473" s="91">
        <v>0</v>
      </c>
      <c r="H473" s="9"/>
      <c r="I473" s="9"/>
      <c r="J473" s="9"/>
      <c r="K473" s="9"/>
      <c r="L473" s="9"/>
      <c r="M473" s="9"/>
      <c r="N473" s="9"/>
      <c r="O473" s="9"/>
      <c r="P473" s="9"/>
      <c r="Q473" s="9"/>
    </row>
    <row r="474" spans="1:17" ht="15.25" customHeight="1" x14ac:dyDescent="0.2">
      <c r="A474" s="90">
        <v>44510</v>
      </c>
      <c r="B474" s="91">
        <v>24.540001</v>
      </c>
      <c r="C474" s="91">
        <v>24.540001</v>
      </c>
      <c r="D474" s="91">
        <v>24.540001</v>
      </c>
      <c r="E474" s="91">
        <v>24.540001</v>
      </c>
      <c r="F474" s="91">
        <v>20.675526000000001</v>
      </c>
      <c r="G474" s="91">
        <v>0</v>
      </c>
      <c r="H474" s="9"/>
      <c r="I474" s="9"/>
      <c r="J474" s="9"/>
      <c r="K474" s="9"/>
      <c r="L474" s="9"/>
      <c r="M474" s="9"/>
      <c r="N474" s="9"/>
      <c r="O474" s="9"/>
      <c r="P474" s="9"/>
      <c r="Q474" s="9"/>
    </row>
    <row r="475" spans="1:17" ht="15.25" customHeight="1" x14ac:dyDescent="0.2">
      <c r="A475" s="90">
        <v>44511</v>
      </c>
      <c r="B475" s="91">
        <v>24.629999000000002</v>
      </c>
      <c r="C475" s="91">
        <v>24.629999000000002</v>
      </c>
      <c r="D475" s="91">
        <v>24.629999000000002</v>
      </c>
      <c r="E475" s="91">
        <v>24.629999000000002</v>
      </c>
      <c r="F475" s="91">
        <v>20.751349999999999</v>
      </c>
      <c r="G475" s="91">
        <v>0</v>
      </c>
      <c r="H475" s="9"/>
      <c r="I475" s="9"/>
      <c r="J475" s="9"/>
      <c r="K475" s="9"/>
      <c r="L475" s="9"/>
      <c r="M475" s="9"/>
      <c r="N475" s="9"/>
      <c r="O475" s="9"/>
      <c r="P475" s="9"/>
      <c r="Q475" s="9"/>
    </row>
    <row r="476" spans="1:17" ht="15.25" customHeight="1" x14ac:dyDescent="0.2">
      <c r="A476" s="90">
        <v>44512</v>
      </c>
      <c r="B476" s="91">
        <v>24.690000999999999</v>
      </c>
      <c r="C476" s="91">
        <v>24.690000999999999</v>
      </c>
      <c r="D476" s="91">
        <v>24.690000999999999</v>
      </c>
      <c r="E476" s="91">
        <v>24.690000999999999</v>
      </c>
      <c r="F476" s="91">
        <v>20.801902999999999</v>
      </c>
      <c r="G476" s="91">
        <v>0</v>
      </c>
      <c r="H476" s="9"/>
      <c r="I476" s="9"/>
      <c r="J476" s="9"/>
      <c r="K476" s="9"/>
      <c r="L476" s="9"/>
      <c r="M476" s="9"/>
      <c r="N476" s="9"/>
      <c r="O476" s="9"/>
      <c r="P476" s="9"/>
      <c r="Q476" s="9"/>
    </row>
    <row r="477" spans="1:17" ht="15.25" customHeight="1" x14ac:dyDescent="0.2">
      <c r="A477" s="90">
        <v>44515</v>
      </c>
      <c r="B477" s="91">
        <v>24.66</v>
      </c>
      <c r="C477" s="91">
        <v>24.66</v>
      </c>
      <c r="D477" s="91">
        <v>24.66</v>
      </c>
      <c r="E477" s="91">
        <v>24.66</v>
      </c>
      <c r="F477" s="91">
        <v>20.776627000000001</v>
      </c>
      <c r="G477" s="91">
        <v>0</v>
      </c>
      <c r="H477" s="9"/>
      <c r="I477" s="9"/>
      <c r="J477" s="9"/>
      <c r="K477" s="9"/>
      <c r="L477" s="9"/>
      <c r="M477" s="9"/>
      <c r="N477" s="9"/>
      <c r="O477" s="9"/>
      <c r="P477" s="9"/>
      <c r="Q477" s="9"/>
    </row>
    <row r="478" spans="1:17" ht="15.25" customHeight="1" x14ac:dyDescent="0.2">
      <c r="A478" s="90">
        <v>44516</v>
      </c>
      <c r="B478" s="91">
        <v>24.549999</v>
      </c>
      <c r="C478" s="91">
        <v>24.549999</v>
      </c>
      <c r="D478" s="91">
        <v>24.549999</v>
      </c>
      <c r="E478" s="91">
        <v>24.549999</v>
      </c>
      <c r="F478" s="91">
        <v>20.683948999999998</v>
      </c>
      <c r="G478" s="91">
        <v>0</v>
      </c>
      <c r="H478" s="9"/>
      <c r="I478" s="9"/>
      <c r="J478" s="9"/>
      <c r="K478" s="9"/>
      <c r="L478" s="9"/>
      <c r="M478" s="9"/>
      <c r="N478" s="9"/>
      <c r="O478" s="9"/>
      <c r="P478" s="9"/>
      <c r="Q478" s="9"/>
    </row>
    <row r="479" spans="1:17" ht="15.25" customHeight="1" x14ac:dyDescent="0.2">
      <c r="A479" s="90">
        <v>44517</v>
      </c>
      <c r="B479" s="91">
        <v>24.42</v>
      </c>
      <c r="C479" s="91">
        <v>24.42</v>
      </c>
      <c r="D479" s="91">
        <v>24.42</v>
      </c>
      <c r="E479" s="91">
        <v>24.42</v>
      </c>
      <c r="F479" s="91">
        <v>20.574421000000001</v>
      </c>
      <c r="G479" s="91">
        <v>0</v>
      </c>
      <c r="H479" s="9"/>
      <c r="I479" s="9"/>
      <c r="J479" s="9"/>
      <c r="K479" s="9"/>
      <c r="L479" s="9"/>
      <c r="M479" s="9"/>
      <c r="N479" s="9"/>
      <c r="O479" s="9"/>
      <c r="P479" s="9"/>
      <c r="Q479" s="9"/>
    </row>
    <row r="480" spans="1:17" ht="15.25" customHeight="1" x14ac:dyDescent="0.2">
      <c r="A480" s="90">
        <v>44518</v>
      </c>
      <c r="B480" s="91">
        <v>24.25</v>
      </c>
      <c r="C480" s="91">
        <v>24.25</v>
      </c>
      <c r="D480" s="91">
        <v>24.25</v>
      </c>
      <c r="E480" s="91">
        <v>24.25</v>
      </c>
      <c r="F480" s="91">
        <v>20.431191999999999</v>
      </c>
      <c r="G480" s="91">
        <v>0</v>
      </c>
      <c r="H480" s="9"/>
      <c r="I480" s="9"/>
      <c r="J480" s="9"/>
      <c r="K480" s="9"/>
      <c r="L480" s="9"/>
      <c r="M480" s="9"/>
      <c r="N480" s="9"/>
      <c r="O480" s="9"/>
      <c r="P480" s="9"/>
      <c r="Q480" s="9"/>
    </row>
    <row r="481" spans="1:17" ht="15.25" customHeight="1" x14ac:dyDescent="0.2">
      <c r="A481" s="90">
        <v>44519</v>
      </c>
      <c r="B481" s="91">
        <v>24.030000999999999</v>
      </c>
      <c r="C481" s="91">
        <v>24.030000999999999</v>
      </c>
      <c r="D481" s="91">
        <v>24.030000999999999</v>
      </c>
      <c r="E481" s="91">
        <v>24.030000999999999</v>
      </c>
      <c r="F481" s="91">
        <v>20.245837999999999</v>
      </c>
      <c r="G481" s="91">
        <v>0</v>
      </c>
      <c r="H481" s="9"/>
      <c r="I481" s="9"/>
      <c r="J481" s="9"/>
      <c r="K481" s="9"/>
      <c r="L481" s="9"/>
      <c r="M481" s="9"/>
      <c r="N481" s="9"/>
      <c r="O481" s="9"/>
      <c r="P481" s="9"/>
      <c r="Q481" s="9"/>
    </row>
    <row r="482" spans="1:17" ht="15.25" customHeight="1" x14ac:dyDescent="0.2">
      <c r="A482" s="90">
        <v>44522</v>
      </c>
      <c r="B482" s="91">
        <v>24.209999</v>
      </c>
      <c r="C482" s="91">
        <v>24.209999</v>
      </c>
      <c r="D482" s="91">
        <v>24.209999</v>
      </c>
      <c r="E482" s="91">
        <v>24.209999</v>
      </c>
      <c r="F482" s="91">
        <v>20.397490000000001</v>
      </c>
      <c r="G482" s="91">
        <v>0</v>
      </c>
      <c r="H482" s="9"/>
      <c r="I482" s="9"/>
      <c r="J482" s="9"/>
      <c r="K482" s="9"/>
      <c r="L482" s="9"/>
      <c r="M482" s="9"/>
      <c r="N482" s="9"/>
      <c r="O482" s="9"/>
      <c r="P482" s="9"/>
      <c r="Q482" s="9"/>
    </row>
    <row r="483" spans="1:17" ht="15.25" customHeight="1" x14ac:dyDescent="0.2">
      <c r="A483" s="90">
        <v>44523</v>
      </c>
      <c r="B483" s="91">
        <v>24.33</v>
      </c>
      <c r="C483" s="91">
        <v>24.33</v>
      </c>
      <c r="D483" s="91">
        <v>24.33</v>
      </c>
      <c r="E483" s="91">
        <v>24.33</v>
      </c>
      <c r="F483" s="91">
        <v>20.498594000000001</v>
      </c>
      <c r="G483" s="91">
        <v>0</v>
      </c>
      <c r="H483" s="9"/>
      <c r="I483" s="9"/>
      <c r="J483" s="9"/>
      <c r="K483" s="9"/>
      <c r="L483" s="9"/>
      <c r="M483" s="9"/>
      <c r="N483" s="9"/>
      <c r="O483" s="9"/>
      <c r="P483" s="9"/>
      <c r="Q483" s="9"/>
    </row>
    <row r="484" spans="1:17" ht="15.25" customHeight="1" x14ac:dyDescent="0.2">
      <c r="A484" s="90">
        <v>44524</v>
      </c>
      <c r="B484" s="91">
        <v>24.290001</v>
      </c>
      <c r="C484" s="91">
        <v>24.290001</v>
      </c>
      <c r="D484" s="91">
        <v>24.290001</v>
      </c>
      <c r="E484" s="91">
        <v>24.290001</v>
      </c>
      <c r="F484" s="91">
        <v>20.464894999999999</v>
      </c>
      <c r="G484" s="91">
        <v>0</v>
      </c>
      <c r="H484" s="9"/>
      <c r="I484" s="9"/>
      <c r="J484" s="9"/>
      <c r="K484" s="9"/>
      <c r="L484" s="9"/>
      <c r="M484" s="9"/>
      <c r="N484" s="9"/>
      <c r="O484" s="9"/>
      <c r="P484" s="9"/>
      <c r="Q484" s="9"/>
    </row>
    <row r="485" spans="1:17" ht="15.25" customHeight="1" x14ac:dyDescent="0.2">
      <c r="A485" s="90">
        <v>44526</v>
      </c>
      <c r="B485" s="91">
        <v>23.66</v>
      </c>
      <c r="C485" s="91">
        <v>23.66</v>
      </c>
      <c r="D485" s="91">
        <v>23.66</v>
      </c>
      <c r="E485" s="91">
        <v>23.66</v>
      </c>
      <c r="F485" s="91">
        <v>19.934103</v>
      </c>
      <c r="G485" s="91">
        <v>0</v>
      </c>
      <c r="H485" s="9"/>
      <c r="I485" s="9"/>
      <c r="J485" s="9"/>
      <c r="K485" s="9"/>
      <c r="L485" s="9"/>
      <c r="M485" s="9"/>
      <c r="N485" s="9"/>
      <c r="O485" s="9"/>
      <c r="P485" s="9"/>
      <c r="Q485" s="9"/>
    </row>
    <row r="486" spans="1:17" ht="15.25" customHeight="1" x14ac:dyDescent="0.2">
      <c r="A486" s="90">
        <v>44529</v>
      </c>
      <c r="B486" s="91">
        <v>23.559999000000001</v>
      </c>
      <c r="C486" s="91">
        <v>23.559999000000001</v>
      </c>
      <c r="D486" s="91">
        <v>23.559999000000001</v>
      </c>
      <c r="E486" s="91">
        <v>23.559999000000001</v>
      </c>
      <c r="F486" s="91">
        <v>19.849851999999998</v>
      </c>
      <c r="G486" s="91">
        <v>0</v>
      </c>
      <c r="H486" s="9"/>
      <c r="I486" s="9"/>
      <c r="J486" s="9"/>
      <c r="K486" s="9"/>
      <c r="L486" s="9"/>
      <c r="M486" s="9"/>
      <c r="N486" s="9"/>
      <c r="O486" s="9"/>
      <c r="P486" s="9"/>
      <c r="Q486" s="9"/>
    </row>
    <row r="487" spans="1:17" ht="15.25" customHeight="1" x14ac:dyDescent="0.2">
      <c r="A487" s="90">
        <v>44530</v>
      </c>
      <c r="B487" s="91">
        <v>22.950001</v>
      </c>
      <c r="C487" s="91">
        <v>22.950001</v>
      </c>
      <c r="D487" s="91">
        <v>22.950001</v>
      </c>
      <c r="E487" s="91">
        <v>22.950001</v>
      </c>
      <c r="F487" s="91">
        <v>19.335913000000001</v>
      </c>
      <c r="G487" s="91">
        <v>0</v>
      </c>
      <c r="H487" s="9"/>
      <c r="I487" s="9"/>
      <c r="J487" s="9"/>
      <c r="K487" s="9"/>
      <c r="L487" s="9"/>
      <c r="M487" s="9"/>
      <c r="N487" s="9"/>
      <c r="O487" s="9"/>
      <c r="P487" s="9"/>
      <c r="Q487" s="9"/>
    </row>
    <row r="488" spans="1:17" ht="15.25" customHeight="1" x14ac:dyDescent="0.2">
      <c r="A488" s="90">
        <v>44531</v>
      </c>
      <c r="B488" s="91">
        <v>22.58</v>
      </c>
      <c r="C488" s="91">
        <v>22.58</v>
      </c>
      <c r="D488" s="91">
        <v>22.58</v>
      </c>
      <c r="E488" s="91">
        <v>22.58</v>
      </c>
      <c r="F488" s="91">
        <v>19.024179</v>
      </c>
      <c r="G488" s="91">
        <v>0</v>
      </c>
      <c r="H488" s="9"/>
      <c r="I488" s="9"/>
      <c r="J488" s="9"/>
      <c r="K488" s="9"/>
      <c r="L488" s="9"/>
      <c r="M488" s="9"/>
      <c r="N488" s="9"/>
      <c r="O488" s="9"/>
      <c r="P488" s="9"/>
      <c r="Q488" s="9"/>
    </row>
    <row r="489" spans="1:17" ht="15.25" customHeight="1" x14ac:dyDescent="0.2">
      <c r="A489" s="90">
        <v>44532</v>
      </c>
      <c r="B489" s="91">
        <v>23.24</v>
      </c>
      <c r="C489" s="91">
        <v>23.24</v>
      </c>
      <c r="D489" s="91">
        <v>23.24</v>
      </c>
      <c r="E489" s="91">
        <v>23.24</v>
      </c>
      <c r="F489" s="91">
        <v>19.580244</v>
      </c>
      <c r="G489" s="91">
        <v>0</v>
      </c>
      <c r="H489" s="9"/>
      <c r="I489" s="9"/>
      <c r="J489" s="9"/>
      <c r="K489" s="9"/>
      <c r="L489" s="9"/>
      <c r="M489" s="9"/>
      <c r="N489" s="9"/>
      <c r="O489" s="9"/>
      <c r="P489" s="9"/>
      <c r="Q489" s="9"/>
    </row>
    <row r="490" spans="1:17" ht="15.25" customHeight="1" x14ac:dyDescent="0.2">
      <c r="A490" s="90">
        <v>44533</v>
      </c>
      <c r="B490" s="91">
        <v>23.049999</v>
      </c>
      <c r="C490" s="91">
        <v>23.049999</v>
      </c>
      <c r="D490" s="91">
        <v>23.049999</v>
      </c>
      <c r="E490" s="91">
        <v>23.049999</v>
      </c>
      <c r="F490" s="91">
        <v>19.420164</v>
      </c>
      <c r="G490" s="91">
        <v>0</v>
      </c>
      <c r="H490" s="9"/>
      <c r="I490" s="9"/>
      <c r="J490" s="9"/>
      <c r="K490" s="9"/>
      <c r="L490" s="9"/>
      <c r="M490" s="9"/>
      <c r="N490" s="9"/>
      <c r="O490" s="9"/>
      <c r="P490" s="9"/>
      <c r="Q490" s="9"/>
    </row>
    <row r="491" spans="1:17" ht="15.25" customHeight="1" x14ac:dyDescent="0.2">
      <c r="A491" s="90">
        <v>44536</v>
      </c>
      <c r="B491" s="91">
        <v>23.540001</v>
      </c>
      <c r="C491" s="91">
        <v>23.540001</v>
      </c>
      <c r="D491" s="91">
        <v>23.540001</v>
      </c>
      <c r="E491" s="91">
        <v>23.540001</v>
      </c>
      <c r="F491" s="91">
        <v>19.832999999999998</v>
      </c>
      <c r="G491" s="91">
        <v>0</v>
      </c>
      <c r="H491" s="9"/>
      <c r="I491" s="9"/>
      <c r="J491" s="9"/>
      <c r="K491" s="9"/>
      <c r="L491" s="9"/>
      <c r="M491" s="9"/>
      <c r="N491" s="9"/>
      <c r="O491" s="9"/>
      <c r="P491" s="9"/>
      <c r="Q491" s="9"/>
    </row>
    <row r="492" spans="1:17" ht="15.25" customHeight="1" x14ac:dyDescent="0.2">
      <c r="A492" s="90">
        <v>44537</v>
      </c>
      <c r="B492" s="91">
        <v>23.870000999999998</v>
      </c>
      <c r="C492" s="91">
        <v>23.870000999999998</v>
      </c>
      <c r="D492" s="91">
        <v>23.870000999999998</v>
      </c>
      <c r="E492" s="91">
        <v>23.870000999999998</v>
      </c>
      <c r="F492" s="91">
        <v>20.111034</v>
      </c>
      <c r="G492" s="91">
        <v>0</v>
      </c>
      <c r="H492" s="9"/>
      <c r="I492" s="9"/>
      <c r="J492" s="9"/>
      <c r="K492" s="9"/>
      <c r="L492" s="9"/>
      <c r="M492" s="9"/>
      <c r="N492" s="9"/>
      <c r="O492" s="9"/>
      <c r="P492" s="9"/>
      <c r="Q492" s="9"/>
    </row>
    <row r="493" spans="1:17" ht="15.25" customHeight="1" x14ac:dyDescent="0.2">
      <c r="A493" s="90">
        <v>44538</v>
      </c>
      <c r="B493" s="91">
        <v>23.92</v>
      </c>
      <c r="C493" s="91">
        <v>23.92</v>
      </c>
      <c r="D493" s="91">
        <v>23.92</v>
      </c>
      <c r="E493" s="91">
        <v>23.92</v>
      </c>
      <c r="F493" s="91">
        <v>20.15316</v>
      </c>
      <c r="G493" s="91">
        <v>0</v>
      </c>
      <c r="H493" s="9"/>
      <c r="I493" s="9"/>
      <c r="J493" s="9"/>
      <c r="K493" s="9"/>
      <c r="L493" s="9"/>
      <c r="M493" s="9"/>
      <c r="N493" s="9"/>
      <c r="O493" s="9"/>
      <c r="P493" s="9"/>
      <c r="Q493" s="9"/>
    </row>
    <row r="494" spans="1:17" ht="15.25" customHeight="1" x14ac:dyDescent="0.2">
      <c r="A494" s="90">
        <v>44539</v>
      </c>
      <c r="B494" s="91">
        <v>23.790001</v>
      </c>
      <c r="C494" s="91">
        <v>23.790001</v>
      </c>
      <c r="D494" s="91">
        <v>23.790001</v>
      </c>
      <c r="E494" s="91">
        <v>23.790001</v>
      </c>
      <c r="F494" s="91">
        <v>20.043634000000001</v>
      </c>
      <c r="G494" s="91">
        <v>0</v>
      </c>
      <c r="H494" s="9"/>
      <c r="I494" s="9"/>
      <c r="J494" s="9"/>
      <c r="K494" s="9"/>
      <c r="L494" s="9"/>
      <c r="M494" s="9"/>
      <c r="N494" s="9"/>
      <c r="O494" s="9"/>
      <c r="P494" s="9"/>
      <c r="Q494" s="9"/>
    </row>
    <row r="495" spans="1:17" ht="15.25" customHeight="1" x14ac:dyDescent="0.2">
      <c r="A495" s="90">
        <v>44540</v>
      </c>
      <c r="B495" s="91">
        <v>23.870000999999998</v>
      </c>
      <c r="C495" s="91">
        <v>23.870000999999998</v>
      </c>
      <c r="D495" s="91">
        <v>23.870000999999998</v>
      </c>
      <c r="E495" s="91">
        <v>23.870000999999998</v>
      </c>
      <c r="F495" s="91">
        <v>20.111034</v>
      </c>
      <c r="G495" s="91">
        <v>0</v>
      </c>
      <c r="H495" s="9"/>
      <c r="I495" s="9"/>
      <c r="J495" s="9"/>
      <c r="K495" s="9"/>
      <c r="L495" s="9"/>
      <c r="M495" s="9"/>
      <c r="N495" s="9"/>
      <c r="O495" s="9"/>
      <c r="P495" s="9"/>
      <c r="Q495" s="9"/>
    </row>
    <row r="496" spans="1:17" ht="15.25" customHeight="1" x14ac:dyDescent="0.2">
      <c r="A496" s="90">
        <v>44543</v>
      </c>
      <c r="B496" s="91">
        <v>23.549999</v>
      </c>
      <c r="C496" s="91">
        <v>23.549999</v>
      </c>
      <c r="D496" s="91">
        <v>23.549999</v>
      </c>
      <c r="E496" s="91">
        <v>23.549999</v>
      </c>
      <c r="F496" s="91">
        <v>19.841426999999999</v>
      </c>
      <c r="G496" s="91">
        <v>0</v>
      </c>
      <c r="H496" s="9"/>
      <c r="I496" s="9"/>
      <c r="J496" s="9"/>
      <c r="K496" s="9"/>
      <c r="L496" s="9"/>
      <c r="M496" s="9"/>
      <c r="N496" s="9"/>
      <c r="O496" s="9"/>
      <c r="P496" s="9"/>
      <c r="Q496" s="9"/>
    </row>
    <row r="497" spans="1:17" ht="15.25" customHeight="1" x14ac:dyDescent="0.2">
      <c r="A497" s="90">
        <v>44544</v>
      </c>
      <c r="B497" s="91">
        <v>20.76</v>
      </c>
      <c r="C497" s="91">
        <v>20.76</v>
      </c>
      <c r="D497" s="91">
        <v>20.76</v>
      </c>
      <c r="E497" s="91">
        <v>20.76</v>
      </c>
      <c r="F497" s="91">
        <v>19.819469000000002</v>
      </c>
      <c r="G497" s="91">
        <v>0</v>
      </c>
      <c r="H497" s="9"/>
      <c r="I497" s="9"/>
      <c r="J497" s="9"/>
      <c r="K497" s="9"/>
      <c r="L497" s="9"/>
      <c r="M497" s="9"/>
      <c r="N497" s="9"/>
      <c r="O497" s="9"/>
      <c r="P497" s="9"/>
      <c r="Q497" s="9"/>
    </row>
    <row r="498" spans="1:17" ht="15.25" customHeight="1" x14ac:dyDescent="0.2">
      <c r="A498" s="90">
        <v>44545</v>
      </c>
      <c r="B498" s="91">
        <v>20.889999</v>
      </c>
      <c r="C498" s="91">
        <v>20.889999</v>
      </c>
      <c r="D498" s="91">
        <v>20.889999</v>
      </c>
      <c r="E498" s="91">
        <v>20.889999</v>
      </c>
      <c r="F498" s="91">
        <v>19.943577000000001</v>
      </c>
      <c r="G498" s="91">
        <v>0</v>
      </c>
      <c r="H498" s="9"/>
      <c r="I498" s="9"/>
      <c r="J498" s="9"/>
      <c r="K498" s="9"/>
      <c r="L498" s="9"/>
      <c r="M498" s="9"/>
      <c r="N498" s="9"/>
      <c r="O498" s="9"/>
      <c r="P498" s="9"/>
      <c r="Q498" s="9"/>
    </row>
    <row r="499" spans="1:17" ht="15.25" customHeight="1" x14ac:dyDescent="0.2">
      <c r="A499" s="90">
        <v>44546</v>
      </c>
      <c r="B499" s="91">
        <v>20.860001</v>
      </c>
      <c r="C499" s="91">
        <v>20.860001</v>
      </c>
      <c r="D499" s="91">
        <v>20.860001</v>
      </c>
      <c r="E499" s="91">
        <v>20.860001</v>
      </c>
      <c r="F499" s="91">
        <v>19.914937999999999</v>
      </c>
      <c r="G499" s="91">
        <v>0</v>
      </c>
      <c r="H499" s="9"/>
      <c r="I499" s="9"/>
      <c r="J499" s="9"/>
      <c r="K499" s="9"/>
      <c r="L499" s="9"/>
      <c r="M499" s="9"/>
      <c r="N499" s="9"/>
      <c r="O499" s="9"/>
      <c r="P499" s="9"/>
      <c r="Q499" s="9"/>
    </row>
    <row r="500" spans="1:17" ht="15.25" customHeight="1" x14ac:dyDescent="0.2">
      <c r="A500" s="90">
        <v>44547</v>
      </c>
      <c r="B500" s="91">
        <v>20.73</v>
      </c>
      <c r="C500" s="91">
        <v>20.73</v>
      </c>
      <c r="D500" s="91">
        <v>20.73</v>
      </c>
      <c r="E500" s="91">
        <v>20.73</v>
      </c>
      <c r="F500" s="91">
        <v>19.790827</v>
      </c>
      <c r="G500" s="91">
        <v>0</v>
      </c>
      <c r="H500" s="9"/>
      <c r="I500" s="9"/>
      <c r="J500" s="9"/>
      <c r="K500" s="9"/>
      <c r="L500" s="9"/>
      <c r="M500" s="9"/>
      <c r="N500" s="9"/>
      <c r="O500" s="9"/>
      <c r="P500" s="9"/>
      <c r="Q500" s="9"/>
    </row>
    <row r="501" spans="1:17" ht="15.25" customHeight="1" x14ac:dyDescent="0.2">
      <c r="A501" s="90">
        <v>44550</v>
      </c>
      <c r="B501" s="91">
        <v>20.370000999999998</v>
      </c>
      <c r="C501" s="91">
        <v>20.370000999999998</v>
      </c>
      <c r="D501" s="91">
        <v>20.370000999999998</v>
      </c>
      <c r="E501" s="91">
        <v>20.370000999999998</v>
      </c>
      <c r="F501" s="91">
        <v>19.447137999999999</v>
      </c>
      <c r="G501" s="91">
        <v>0</v>
      </c>
      <c r="H501" s="9"/>
      <c r="I501" s="9"/>
      <c r="J501" s="9"/>
      <c r="K501" s="9"/>
      <c r="L501" s="9"/>
      <c r="M501" s="9"/>
      <c r="N501" s="9"/>
      <c r="O501" s="9"/>
      <c r="P501" s="9"/>
      <c r="Q501" s="9"/>
    </row>
    <row r="502" spans="1:17" ht="15.25" customHeight="1" x14ac:dyDescent="0.2">
      <c r="A502" s="90">
        <v>44551</v>
      </c>
      <c r="B502" s="91">
        <v>20.92</v>
      </c>
      <c r="C502" s="91">
        <v>20.92</v>
      </c>
      <c r="D502" s="91">
        <v>20.92</v>
      </c>
      <c r="E502" s="91">
        <v>20.92</v>
      </c>
      <c r="F502" s="91">
        <v>19.972218999999999</v>
      </c>
      <c r="G502" s="91">
        <v>0</v>
      </c>
      <c r="H502" s="9"/>
      <c r="I502" s="9"/>
      <c r="J502" s="9"/>
      <c r="K502" s="9"/>
      <c r="L502" s="9"/>
      <c r="M502" s="9"/>
      <c r="N502" s="9"/>
      <c r="O502" s="9"/>
      <c r="P502" s="9"/>
      <c r="Q502" s="9"/>
    </row>
    <row r="503" spans="1:17" ht="15.25" customHeight="1" x14ac:dyDescent="0.2">
      <c r="A503" s="90">
        <v>44552</v>
      </c>
      <c r="B503" s="91">
        <v>21.08</v>
      </c>
      <c r="C503" s="91">
        <v>21.08</v>
      </c>
      <c r="D503" s="91">
        <v>21.08</v>
      </c>
      <c r="E503" s="91">
        <v>21.08</v>
      </c>
      <c r="F503" s="91">
        <v>20.124970999999999</v>
      </c>
      <c r="G503" s="91">
        <v>0</v>
      </c>
      <c r="H503" s="9"/>
      <c r="I503" s="9"/>
      <c r="J503" s="9"/>
      <c r="K503" s="9"/>
      <c r="L503" s="9"/>
      <c r="M503" s="9"/>
      <c r="N503" s="9"/>
      <c r="O503" s="9"/>
      <c r="P503" s="9"/>
      <c r="Q503" s="9"/>
    </row>
    <row r="504" spans="1:17" ht="15.25" customHeight="1" x14ac:dyDescent="0.2">
      <c r="A504" s="90">
        <v>44553</v>
      </c>
      <c r="B504" s="91">
        <v>21.280000999999999</v>
      </c>
      <c r="C504" s="91">
        <v>21.280000999999999</v>
      </c>
      <c r="D504" s="91">
        <v>21.280000999999999</v>
      </c>
      <c r="E504" s="91">
        <v>21.280000999999999</v>
      </c>
      <c r="F504" s="91">
        <v>20.315909999999999</v>
      </c>
      <c r="G504" s="91">
        <v>0</v>
      </c>
      <c r="H504" s="9"/>
      <c r="I504" s="9"/>
      <c r="J504" s="9"/>
      <c r="K504" s="9"/>
      <c r="L504" s="9"/>
      <c r="M504" s="9"/>
      <c r="N504" s="9"/>
      <c r="O504" s="9"/>
      <c r="P504" s="9"/>
      <c r="Q504" s="9"/>
    </row>
    <row r="505" spans="1:17" ht="15.25" customHeight="1" x14ac:dyDescent="0.2">
      <c r="A505" s="90">
        <v>44557</v>
      </c>
      <c r="B505" s="91">
        <v>21.51</v>
      </c>
      <c r="C505" s="91">
        <v>21.51</v>
      </c>
      <c r="D505" s="91">
        <v>21.51</v>
      </c>
      <c r="E505" s="91">
        <v>21.51</v>
      </c>
      <c r="F505" s="91">
        <v>20.535489999999999</v>
      </c>
      <c r="G505" s="91">
        <v>0</v>
      </c>
      <c r="H505" s="9"/>
      <c r="I505" s="9"/>
      <c r="J505" s="9"/>
      <c r="K505" s="9"/>
      <c r="L505" s="9"/>
      <c r="M505" s="9"/>
      <c r="N505" s="9"/>
      <c r="O505" s="9"/>
      <c r="P505" s="9"/>
      <c r="Q505" s="9"/>
    </row>
    <row r="506" spans="1:17" ht="15.25" customHeight="1" x14ac:dyDescent="0.2">
      <c r="A506" s="90">
        <v>44558</v>
      </c>
      <c r="B506" s="91">
        <v>21.530000999999999</v>
      </c>
      <c r="C506" s="91">
        <v>21.530000999999999</v>
      </c>
      <c r="D506" s="91">
        <v>21.530000999999999</v>
      </c>
      <c r="E506" s="91">
        <v>21.530000999999999</v>
      </c>
      <c r="F506" s="91">
        <v>20.554584999999999</v>
      </c>
      <c r="G506" s="91">
        <v>0</v>
      </c>
      <c r="H506" s="9"/>
      <c r="I506" s="9"/>
      <c r="J506" s="9"/>
      <c r="K506" s="9"/>
      <c r="L506" s="9"/>
      <c r="M506" s="9"/>
      <c r="N506" s="9"/>
      <c r="O506" s="9"/>
      <c r="P506" s="9"/>
      <c r="Q506" s="9"/>
    </row>
    <row r="507" spans="1:17" ht="15.25" customHeight="1" x14ac:dyDescent="0.2">
      <c r="A507" s="90">
        <v>44559</v>
      </c>
      <c r="B507" s="91">
        <v>21.549999</v>
      </c>
      <c r="C507" s="91">
        <v>21.549999</v>
      </c>
      <c r="D507" s="91">
        <v>21.549999</v>
      </c>
      <c r="E507" s="91">
        <v>21.549999</v>
      </c>
      <c r="F507" s="91">
        <v>20.573677</v>
      </c>
      <c r="G507" s="91">
        <v>0</v>
      </c>
      <c r="H507" s="9"/>
      <c r="I507" s="9"/>
      <c r="J507" s="9"/>
      <c r="K507" s="9"/>
      <c r="L507" s="9"/>
      <c r="M507" s="9"/>
      <c r="N507" s="9"/>
      <c r="O507" s="9"/>
      <c r="P507" s="9"/>
      <c r="Q507" s="9"/>
    </row>
    <row r="508" spans="1:17" ht="15.25" customHeight="1" x14ac:dyDescent="0.2">
      <c r="A508" s="90">
        <v>44560</v>
      </c>
      <c r="B508" s="91">
        <v>21.440000999999999</v>
      </c>
      <c r="C508" s="91">
        <v>21.440000999999999</v>
      </c>
      <c r="D508" s="91">
        <v>21.440000999999999</v>
      </c>
      <c r="E508" s="91">
        <v>21.440000999999999</v>
      </c>
      <c r="F508" s="91">
        <v>20.635275</v>
      </c>
      <c r="G508" s="91">
        <v>0</v>
      </c>
      <c r="H508" s="9"/>
      <c r="I508" s="9"/>
      <c r="J508" s="9"/>
      <c r="K508" s="9"/>
      <c r="L508" s="9"/>
      <c r="M508" s="9"/>
      <c r="N508" s="9"/>
      <c r="O508" s="9"/>
      <c r="P508" s="9"/>
      <c r="Q508" s="9"/>
    </row>
    <row r="509" spans="1:17" ht="15.25" customHeight="1" x14ac:dyDescent="0.2">
      <c r="A509" s="90">
        <v>44561</v>
      </c>
      <c r="B509" s="91">
        <v>21.440000999999999</v>
      </c>
      <c r="C509" s="91">
        <v>21.440000999999999</v>
      </c>
      <c r="D509" s="91">
        <v>21.440000999999999</v>
      </c>
      <c r="E509" s="91">
        <v>21.440000999999999</v>
      </c>
      <c r="F509" s="91">
        <v>20.635275</v>
      </c>
      <c r="G509" s="91">
        <v>0</v>
      </c>
      <c r="H509" s="9"/>
      <c r="I509" s="9"/>
      <c r="J509" s="9"/>
      <c r="K509" s="9"/>
      <c r="L509" s="9"/>
      <c r="M509" s="9"/>
      <c r="N509" s="9"/>
      <c r="O509" s="9"/>
      <c r="P509" s="9"/>
      <c r="Q509" s="9"/>
    </row>
    <row r="510" spans="1:17" ht="15.25" customHeight="1" x14ac:dyDescent="0.2">
      <c r="A510" s="90">
        <v>44564</v>
      </c>
      <c r="B510" s="91">
        <v>21.52</v>
      </c>
      <c r="C510" s="91">
        <v>21.52</v>
      </c>
      <c r="D510" s="91">
        <v>21.52</v>
      </c>
      <c r="E510" s="91">
        <v>21.52</v>
      </c>
      <c r="F510" s="91">
        <v>20.712273</v>
      </c>
      <c r="G510" s="91">
        <v>0</v>
      </c>
      <c r="H510" s="9"/>
      <c r="I510" s="9"/>
      <c r="J510" s="9"/>
      <c r="K510" s="9"/>
      <c r="L510" s="9"/>
      <c r="M510" s="9"/>
      <c r="N510" s="9"/>
      <c r="O510" s="9"/>
      <c r="P510" s="9"/>
      <c r="Q510" s="9"/>
    </row>
    <row r="511" spans="1:17" ht="15.25" customHeight="1" x14ac:dyDescent="0.2">
      <c r="A511" s="90">
        <v>44565</v>
      </c>
      <c r="B511" s="91">
        <v>21.790001</v>
      </c>
      <c r="C511" s="91">
        <v>21.790001</v>
      </c>
      <c r="D511" s="91">
        <v>21.790001</v>
      </c>
      <c r="E511" s="91">
        <v>21.790001</v>
      </c>
      <c r="F511" s="91">
        <v>20.972138999999999</v>
      </c>
      <c r="G511" s="91">
        <v>0</v>
      </c>
      <c r="H511" s="9"/>
      <c r="I511" s="9"/>
      <c r="J511" s="9"/>
      <c r="K511" s="9"/>
      <c r="L511" s="9"/>
      <c r="M511" s="9"/>
      <c r="N511" s="9"/>
      <c r="O511" s="9"/>
      <c r="P511" s="9"/>
      <c r="Q511" s="9"/>
    </row>
    <row r="512" spans="1:17" ht="15.25" customHeight="1" x14ac:dyDescent="0.2">
      <c r="A512" s="90">
        <v>44566</v>
      </c>
      <c r="B512" s="91">
        <v>21.379999000000002</v>
      </c>
      <c r="C512" s="91">
        <v>21.379999000000002</v>
      </c>
      <c r="D512" s="91">
        <v>21.379999000000002</v>
      </c>
      <c r="E512" s="91">
        <v>21.379999000000002</v>
      </c>
      <c r="F512" s="91">
        <v>20.577525999999999</v>
      </c>
      <c r="G512" s="91">
        <v>0</v>
      </c>
      <c r="H512" s="9"/>
      <c r="I512" s="9"/>
      <c r="J512" s="9"/>
      <c r="K512" s="9"/>
      <c r="L512" s="9"/>
      <c r="M512" s="9"/>
      <c r="N512" s="9"/>
      <c r="O512" s="9"/>
      <c r="P512" s="9"/>
      <c r="Q512" s="9"/>
    </row>
    <row r="513" spans="1:17" ht="15.25" customHeight="1" x14ac:dyDescent="0.2">
      <c r="A513" s="90">
        <v>44567</v>
      </c>
      <c r="B513" s="91">
        <v>21.450001</v>
      </c>
      <c r="C513" s="91">
        <v>21.450001</v>
      </c>
      <c r="D513" s="91">
        <v>21.450001</v>
      </c>
      <c r="E513" s="91">
        <v>21.450001</v>
      </c>
      <c r="F513" s="91">
        <v>20.644898999999999</v>
      </c>
      <c r="G513" s="91">
        <v>0</v>
      </c>
      <c r="H513" s="9"/>
      <c r="I513" s="9"/>
      <c r="J513" s="9"/>
      <c r="K513" s="9"/>
      <c r="L513" s="9"/>
      <c r="M513" s="9"/>
      <c r="N513" s="9"/>
      <c r="O513" s="9"/>
      <c r="P513" s="9"/>
      <c r="Q513" s="9"/>
    </row>
    <row r="514" spans="1:17" ht="15.25" customHeight="1" x14ac:dyDescent="0.2">
      <c r="A514" s="90">
        <v>44568</v>
      </c>
      <c r="B514" s="91">
        <v>21.440000999999999</v>
      </c>
      <c r="C514" s="91">
        <v>21.440000999999999</v>
      </c>
      <c r="D514" s="91">
        <v>21.440000999999999</v>
      </c>
      <c r="E514" s="91">
        <v>21.440000999999999</v>
      </c>
      <c r="F514" s="91">
        <v>20.635275</v>
      </c>
      <c r="G514" s="91">
        <v>0</v>
      </c>
      <c r="H514" s="9"/>
      <c r="I514" s="9"/>
      <c r="J514" s="9"/>
      <c r="K514" s="9"/>
      <c r="L514" s="9"/>
      <c r="M514" s="9"/>
      <c r="N514" s="9"/>
      <c r="O514" s="9"/>
      <c r="P514" s="9"/>
      <c r="Q514" s="9"/>
    </row>
    <row r="515" spans="1:17" ht="15.25" customHeight="1" x14ac:dyDescent="0.2">
      <c r="A515" s="90">
        <v>44571</v>
      </c>
      <c r="B515" s="91">
        <v>21.549999</v>
      </c>
      <c r="C515" s="91">
        <v>21.549999</v>
      </c>
      <c r="D515" s="91">
        <v>21.549999</v>
      </c>
      <c r="E515" s="91">
        <v>21.549999</v>
      </c>
      <c r="F515" s="91">
        <v>20.741146000000001</v>
      </c>
      <c r="G515" s="91">
        <v>0</v>
      </c>
      <c r="H515" s="9"/>
      <c r="I515" s="9"/>
      <c r="J515" s="9"/>
      <c r="K515" s="9"/>
      <c r="L515" s="9"/>
      <c r="M515" s="9"/>
      <c r="N515" s="9"/>
      <c r="O515" s="9"/>
      <c r="P515" s="9"/>
      <c r="Q515" s="9"/>
    </row>
    <row r="516" spans="1:17" ht="15.25" customHeight="1" x14ac:dyDescent="0.2">
      <c r="A516" s="90">
        <v>44572</v>
      </c>
      <c r="B516" s="91">
        <v>21.860001</v>
      </c>
      <c r="C516" s="91">
        <v>21.860001</v>
      </c>
      <c r="D516" s="91">
        <v>21.860001</v>
      </c>
      <c r="E516" s="91">
        <v>21.860001</v>
      </c>
      <c r="F516" s="91">
        <v>21.039511000000001</v>
      </c>
      <c r="G516" s="91">
        <v>0</v>
      </c>
      <c r="H516" s="9"/>
      <c r="I516" s="9"/>
      <c r="J516" s="9"/>
      <c r="K516" s="9"/>
      <c r="L516" s="9"/>
      <c r="M516" s="9"/>
      <c r="N516" s="9"/>
      <c r="O516" s="9"/>
      <c r="P516" s="9"/>
      <c r="Q516" s="9"/>
    </row>
    <row r="517" spans="1:17" ht="15.25" customHeight="1" x14ac:dyDescent="0.2">
      <c r="A517" s="90">
        <v>44573</v>
      </c>
      <c r="B517" s="91">
        <v>21.98</v>
      </c>
      <c r="C517" s="91">
        <v>21.98</v>
      </c>
      <c r="D517" s="91">
        <v>21.98</v>
      </c>
      <c r="E517" s="91">
        <v>21.98</v>
      </c>
      <c r="F517" s="91">
        <v>21.155006</v>
      </c>
      <c r="G517" s="91">
        <v>0</v>
      </c>
      <c r="H517" s="9"/>
      <c r="I517" s="9"/>
      <c r="J517" s="9"/>
      <c r="K517" s="9"/>
      <c r="L517" s="9"/>
      <c r="M517" s="9"/>
      <c r="N517" s="9"/>
      <c r="O517" s="9"/>
      <c r="P517" s="9"/>
      <c r="Q517" s="9"/>
    </row>
    <row r="518" spans="1:17" ht="15.25" customHeight="1" x14ac:dyDescent="0.2">
      <c r="A518" s="90">
        <v>44574</v>
      </c>
      <c r="B518" s="91">
        <v>22.01</v>
      </c>
      <c r="C518" s="91">
        <v>22.01</v>
      </c>
      <c r="D518" s="91">
        <v>22.01</v>
      </c>
      <c r="E518" s="91">
        <v>22.01</v>
      </c>
      <c r="F518" s="91">
        <v>21.183882000000001</v>
      </c>
      <c r="G518" s="91">
        <v>0</v>
      </c>
      <c r="H518" s="9"/>
      <c r="I518" s="9"/>
      <c r="J518" s="9"/>
      <c r="K518" s="9"/>
      <c r="L518" s="9"/>
      <c r="M518" s="9"/>
      <c r="N518" s="9"/>
      <c r="O518" s="9"/>
      <c r="P518" s="9"/>
      <c r="Q518" s="9"/>
    </row>
    <row r="519" spans="1:17" ht="15.25" customHeight="1" x14ac:dyDescent="0.2">
      <c r="A519" s="90">
        <v>44575</v>
      </c>
      <c r="B519" s="91">
        <v>22</v>
      </c>
      <c r="C519" s="91">
        <v>22</v>
      </c>
      <c r="D519" s="91">
        <v>22</v>
      </c>
      <c r="E519" s="91">
        <v>22</v>
      </c>
      <c r="F519" s="91">
        <v>21.174254999999999</v>
      </c>
      <c r="G519" s="91">
        <v>0</v>
      </c>
      <c r="H519" s="9"/>
      <c r="I519" s="9"/>
      <c r="J519" s="9"/>
      <c r="K519" s="9"/>
      <c r="L519" s="9"/>
      <c r="M519" s="9"/>
      <c r="N519" s="9"/>
      <c r="O519" s="9"/>
      <c r="P519" s="9"/>
      <c r="Q519" s="9"/>
    </row>
    <row r="520" spans="1:17" ht="15.25" customHeight="1" x14ac:dyDescent="0.2">
      <c r="A520" s="90">
        <v>44579</v>
      </c>
      <c r="B520" s="91">
        <v>21.639999</v>
      </c>
      <c r="C520" s="91">
        <v>21.639999</v>
      </c>
      <c r="D520" s="91">
        <v>21.639999</v>
      </c>
      <c r="E520" s="91">
        <v>21.639999</v>
      </c>
      <c r="F520" s="91">
        <v>20.827767999999999</v>
      </c>
      <c r="G520" s="91">
        <v>0</v>
      </c>
      <c r="H520" s="9"/>
      <c r="I520" s="9"/>
      <c r="J520" s="9"/>
      <c r="K520" s="9"/>
      <c r="L520" s="9"/>
      <c r="M520" s="9"/>
      <c r="N520" s="9"/>
      <c r="O520" s="9"/>
      <c r="P520" s="9"/>
      <c r="Q520" s="9"/>
    </row>
    <row r="521" spans="1:17" ht="15.25" customHeight="1" x14ac:dyDescent="0.2">
      <c r="A521" s="90">
        <v>44580</v>
      </c>
      <c r="B521" s="91">
        <v>21.370000999999998</v>
      </c>
      <c r="C521" s="91">
        <v>21.370000999999998</v>
      </c>
      <c r="D521" s="91">
        <v>21.370000999999998</v>
      </c>
      <c r="E521" s="91">
        <v>21.370000999999998</v>
      </c>
      <c r="F521" s="91">
        <v>20.567903999999999</v>
      </c>
      <c r="G521" s="91">
        <v>0</v>
      </c>
      <c r="H521" s="9"/>
      <c r="I521" s="9"/>
      <c r="J521" s="9"/>
      <c r="K521" s="9"/>
      <c r="L521" s="9"/>
      <c r="M521" s="9"/>
      <c r="N521" s="9"/>
      <c r="O521" s="9"/>
      <c r="P521" s="9"/>
      <c r="Q521" s="9"/>
    </row>
    <row r="522" spans="1:17" ht="15.25" customHeight="1" x14ac:dyDescent="0.2">
      <c r="A522" s="90">
        <v>44581</v>
      </c>
      <c r="B522" s="91">
        <v>21.08</v>
      </c>
      <c r="C522" s="91">
        <v>21.08</v>
      </c>
      <c r="D522" s="91">
        <v>21.08</v>
      </c>
      <c r="E522" s="91">
        <v>21.08</v>
      </c>
      <c r="F522" s="91">
        <v>20.288788</v>
      </c>
      <c r="G522" s="91">
        <v>0</v>
      </c>
      <c r="H522" s="9"/>
      <c r="I522" s="9"/>
      <c r="J522" s="9"/>
      <c r="K522" s="9"/>
      <c r="L522" s="9"/>
      <c r="M522" s="9"/>
      <c r="N522" s="9"/>
      <c r="O522" s="9"/>
      <c r="P522" s="9"/>
      <c r="Q522" s="9"/>
    </row>
    <row r="523" spans="1:17" ht="15.25" customHeight="1" x14ac:dyDescent="0.2">
      <c r="A523" s="90">
        <v>44582</v>
      </c>
      <c r="B523" s="91">
        <v>20.74</v>
      </c>
      <c r="C523" s="91">
        <v>20.74</v>
      </c>
      <c r="D523" s="91">
        <v>20.74</v>
      </c>
      <c r="E523" s="91">
        <v>20.74</v>
      </c>
      <c r="F523" s="91">
        <v>19.961548000000001</v>
      </c>
      <c r="G523" s="91">
        <v>0</v>
      </c>
      <c r="H523" s="9"/>
      <c r="I523" s="9"/>
      <c r="J523" s="9"/>
      <c r="K523" s="9"/>
      <c r="L523" s="9"/>
      <c r="M523" s="9"/>
      <c r="N523" s="9"/>
      <c r="O523" s="9"/>
      <c r="P523" s="9"/>
      <c r="Q523" s="9"/>
    </row>
    <row r="524" spans="1:17" ht="15.25" customHeight="1" x14ac:dyDescent="0.2">
      <c r="A524" s="90">
        <v>44585</v>
      </c>
      <c r="B524" s="91">
        <v>20.889999</v>
      </c>
      <c r="C524" s="91">
        <v>20.889999</v>
      </c>
      <c r="D524" s="91">
        <v>20.889999</v>
      </c>
      <c r="E524" s="91">
        <v>20.889999</v>
      </c>
      <c r="F524" s="91">
        <v>20.105917000000002</v>
      </c>
      <c r="G524" s="91">
        <v>0</v>
      </c>
      <c r="H524" s="9"/>
      <c r="I524" s="9"/>
      <c r="J524" s="9"/>
      <c r="K524" s="9"/>
      <c r="L524" s="9"/>
      <c r="M524" s="9"/>
      <c r="N524" s="9"/>
      <c r="O524" s="9"/>
      <c r="P524" s="9"/>
      <c r="Q524" s="9"/>
    </row>
    <row r="525" spans="1:17" ht="15.25" customHeight="1" x14ac:dyDescent="0.2">
      <c r="A525" s="90">
        <v>44586</v>
      </c>
      <c r="B525" s="91">
        <v>20.700001</v>
      </c>
      <c r="C525" s="91">
        <v>20.700001</v>
      </c>
      <c r="D525" s="91">
        <v>20.700001</v>
      </c>
      <c r="E525" s="91">
        <v>20.700001</v>
      </c>
      <c r="F525" s="91">
        <v>19.92305</v>
      </c>
      <c r="G525" s="91">
        <v>0</v>
      </c>
      <c r="H525" s="9"/>
      <c r="I525" s="9"/>
      <c r="J525" s="9"/>
      <c r="K525" s="9"/>
      <c r="L525" s="9"/>
      <c r="M525" s="9"/>
      <c r="N525" s="9"/>
      <c r="O525" s="9"/>
      <c r="P525" s="9"/>
      <c r="Q525" s="9"/>
    </row>
    <row r="526" spans="1:17" ht="15.25" customHeight="1" x14ac:dyDescent="0.2">
      <c r="A526" s="90">
        <v>44587</v>
      </c>
      <c r="B526" s="91">
        <v>20.52</v>
      </c>
      <c r="C526" s="91">
        <v>20.52</v>
      </c>
      <c r="D526" s="91">
        <v>20.52</v>
      </c>
      <c r="E526" s="91">
        <v>20.52</v>
      </c>
      <c r="F526" s="91">
        <v>19.749807000000001</v>
      </c>
      <c r="G526" s="91">
        <v>0</v>
      </c>
      <c r="H526" s="9"/>
      <c r="I526" s="9"/>
      <c r="J526" s="9"/>
      <c r="K526" s="9"/>
      <c r="L526" s="9"/>
      <c r="M526" s="9"/>
      <c r="N526" s="9"/>
      <c r="O526" s="9"/>
      <c r="P526" s="9"/>
      <c r="Q526" s="9"/>
    </row>
    <row r="527" spans="1:17" ht="15.25" customHeight="1" x14ac:dyDescent="0.2">
      <c r="A527" s="90">
        <v>44588</v>
      </c>
      <c r="B527" s="91">
        <v>20.25</v>
      </c>
      <c r="C527" s="91">
        <v>20.25</v>
      </c>
      <c r="D527" s="91">
        <v>20.25</v>
      </c>
      <c r="E527" s="91">
        <v>20.25</v>
      </c>
      <c r="F527" s="91">
        <v>19.489941000000002</v>
      </c>
      <c r="G527" s="91">
        <v>0</v>
      </c>
      <c r="H527" s="9"/>
      <c r="I527" s="9"/>
      <c r="J527" s="9"/>
      <c r="K527" s="9"/>
      <c r="L527" s="9"/>
      <c r="M527" s="9"/>
      <c r="N527" s="9"/>
      <c r="O527" s="9"/>
      <c r="P527" s="9"/>
      <c r="Q527" s="9"/>
    </row>
    <row r="528" spans="1:17" ht="15.25" customHeight="1" x14ac:dyDescent="0.2">
      <c r="A528" s="90">
        <v>44589</v>
      </c>
      <c r="B528" s="91">
        <v>20.48</v>
      </c>
      <c r="C528" s="91">
        <v>20.48</v>
      </c>
      <c r="D528" s="91">
        <v>20.48</v>
      </c>
      <c r="E528" s="91">
        <v>20.48</v>
      </c>
      <c r="F528" s="91">
        <v>19.711307999999999</v>
      </c>
      <c r="G528" s="91">
        <v>0</v>
      </c>
      <c r="H528" s="9"/>
      <c r="I528" s="9"/>
      <c r="J528" s="9"/>
      <c r="K528" s="9"/>
      <c r="L528" s="9"/>
      <c r="M528" s="9"/>
      <c r="N528" s="9"/>
      <c r="O528" s="9"/>
      <c r="P528" s="9"/>
      <c r="Q528" s="9"/>
    </row>
    <row r="529" spans="1:17" ht="15.25" customHeight="1" x14ac:dyDescent="0.2">
      <c r="A529" s="90">
        <v>44592</v>
      </c>
      <c r="B529" s="91">
        <v>20.780000999999999</v>
      </c>
      <c r="C529" s="91">
        <v>20.780000999999999</v>
      </c>
      <c r="D529" s="91">
        <v>20.780000999999999</v>
      </c>
      <c r="E529" s="91">
        <v>20.780000999999999</v>
      </c>
      <c r="F529" s="91">
        <v>20.000048</v>
      </c>
      <c r="G529" s="91">
        <v>0</v>
      </c>
      <c r="H529" s="9"/>
      <c r="I529" s="9"/>
      <c r="J529" s="9"/>
      <c r="K529" s="9"/>
      <c r="L529" s="9"/>
      <c r="M529" s="9"/>
      <c r="N529" s="9"/>
      <c r="O529" s="9"/>
      <c r="P529" s="9"/>
      <c r="Q529" s="9"/>
    </row>
    <row r="530" spans="1:17" ht="15.25" customHeight="1" x14ac:dyDescent="0.2">
      <c r="A530" s="90">
        <v>44593</v>
      </c>
      <c r="B530" s="91">
        <v>20.99</v>
      </c>
      <c r="C530" s="91">
        <v>20.99</v>
      </c>
      <c r="D530" s="91">
        <v>20.99</v>
      </c>
      <c r="E530" s="91">
        <v>20.99</v>
      </c>
      <c r="F530" s="91">
        <v>20.202165999999998</v>
      </c>
      <c r="G530" s="91">
        <v>0</v>
      </c>
      <c r="H530" s="9"/>
      <c r="I530" s="9"/>
      <c r="J530" s="9"/>
      <c r="K530" s="9"/>
      <c r="L530" s="9"/>
      <c r="M530" s="9"/>
      <c r="N530" s="9"/>
      <c r="O530" s="9"/>
      <c r="P530" s="9"/>
      <c r="Q530" s="9"/>
    </row>
    <row r="531" spans="1:17" ht="15.25" customHeight="1" x14ac:dyDescent="0.2">
      <c r="A531" s="90">
        <v>44594</v>
      </c>
      <c r="B531" s="91">
        <v>21</v>
      </c>
      <c r="C531" s="91">
        <v>21</v>
      </c>
      <c r="D531" s="91">
        <v>21</v>
      </c>
      <c r="E531" s="91">
        <v>21</v>
      </c>
      <c r="F531" s="91">
        <v>20.211790000000001</v>
      </c>
      <c r="G531" s="91">
        <v>0</v>
      </c>
      <c r="H531" s="9"/>
      <c r="I531" s="9"/>
      <c r="J531" s="9"/>
      <c r="K531" s="9"/>
      <c r="L531" s="9"/>
      <c r="M531" s="9"/>
      <c r="N531" s="9"/>
      <c r="O531" s="9"/>
      <c r="P531" s="9"/>
      <c r="Q531" s="9"/>
    </row>
    <row r="532" spans="1:17" ht="15.25" customHeight="1" x14ac:dyDescent="0.2">
      <c r="A532" s="90">
        <v>44595</v>
      </c>
      <c r="B532" s="91">
        <v>20.540001</v>
      </c>
      <c r="C532" s="91">
        <v>20.540001</v>
      </c>
      <c r="D532" s="91">
        <v>20.540001</v>
      </c>
      <c r="E532" s="91">
        <v>20.540001</v>
      </c>
      <c r="F532" s="91">
        <v>19.769055999999999</v>
      </c>
      <c r="G532" s="91">
        <v>0</v>
      </c>
      <c r="H532" s="9"/>
      <c r="I532" s="9"/>
      <c r="J532" s="9"/>
      <c r="K532" s="9"/>
      <c r="L532" s="9"/>
      <c r="M532" s="9"/>
      <c r="N532" s="9"/>
      <c r="O532" s="9"/>
      <c r="P532" s="9"/>
      <c r="Q532" s="9"/>
    </row>
    <row r="533" spans="1:17" ht="15.25" customHeight="1" x14ac:dyDescent="0.2">
      <c r="A533" s="90">
        <v>44596</v>
      </c>
      <c r="B533" s="91">
        <v>20.57</v>
      </c>
      <c r="C533" s="91">
        <v>20.57</v>
      </c>
      <c r="D533" s="91">
        <v>20.57</v>
      </c>
      <c r="E533" s="91">
        <v>20.57</v>
      </c>
      <c r="F533" s="91">
        <v>19.797930000000001</v>
      </c>
      <c r="G533" s="91">
        <v>0</v>
      </c>
      <c r="H533" s="9"/>
      <c r="I533" s="9"/>
      <c r="J533" s="9"/>
      <c r="K533" s="9"/>
      <c r="L533" s="9"/>
      <c r="M533" s="9"/>
      <c r="N533" s="9"/>
      <c r="O533" s="9"/>
      <c r="P533" s="9"/>
      <c r="Q533" s="9"/>
    </row>
    <row r="534" spans="1:17" ht="15.25" customHeight="1" x14ac:dyDescent="0.2">
      <c r="A534" s="90">
        <v>44599</v>
      </c>
      <c r="B534" s="91">
        <v>20.58</v>
      </c>
      <c r="C534" s="91">
        <v>20.58</v>
      </c>
      <c r="D534" s="91">
        <v>20.58</v>
      </c>
      <c r="E534" s="91">
        <v>20.58</v>
      </c>
      <c r="F534" s="91">
        <v>19.807554</v>
      </c>
      <c r="G534" s="91">
        <v>0</v>
      </c>
      <c r="H534" s="9"/>
      <c r="I534" s="9"/>
      <c r="J534" s="9"/>
      <c r="K534" s="9"/>
      <c r="L534" s="9"/>
      <c r="M534" s="9"/>
      <c r="N534" s="9"/>
      <c r="O534" s="9"/>
      <c r="P534" s="9"/>
      <c r="Q534" s="9"/>
    </row>
    <row r="535" spans="1:17" ht="15.25" customHeight="1" x14ac:dyDescent="0.2">
      <c r="A535" s="90">
        <v>44600</v>
      </c>
      <c r="B535" s="91">
        <v>20.9</v>
      </c>
      <c r="C535" s="91">
        <v>20.9</v>
      </c>
      <c r="D535" s="91">
        <v>20.9</v>
      </c>
      <c r="E535" s="91">
        <v>20.9</v>
      </c>
      <c r="F535" s="91">
        <v>20.115542999999999</v>
      </c>
      <c r="G535" s="91">
        <v>0</v>
      </c>
      <c r="H535" s="9"/>
      <c r="I535" s="9"/>
      <c r="J535" s="9"/>
      <c r="K535" s="9"/>
      <c r="L535" s="9"/>
      <c r="M535" s="9"/>
      <c r="N535" s="9"/>
      <c r="O535" s="9"/>
      <c r="P535" s="9"/>
      <c r="Q535" s="9"/>
    </row>
    <row r="536" spans="1:17" ht="15.25" customHeight="1" x14ac:dyDescent="0.2">
      <c r="A536" s="90">
        <v>44601</v>
      </c>
      <c r="B536" s="91">
        <v>21.309999000000001</v>
      </c>
      <c r="C536" s="91">
        <v>21.309999000000001</v>
      </c>
      <c r="D536" s="91">
        <v>21.309999000000001</v>
      </c>
      <c r="E536" s="91">
        <v>21.309999000000001</v>
      </c>
      <c r="F536" s="91">
        <v>20.510155000000001</v>
      </c>
      <c r="G536" s="91">
        <v>0</v>
      </c>
      <c r="H536" s="9"/>
      <c r="I536" s="9"/>
      <c r="J536" s="9"/>
      <c r="K536" s="9"/>
      <c r="L536" s="9"/>
      <c r="M536" s="9"/>
      <c r="N536" s="9"/>
      <c r="O536" s="9"/>
      <c r="P536" s="9"/>
      <c r="Q536" s="9"/>
    </row>
    <row r="537" spans="1:17" ht="15.25" customHeight="1" x14ac:dyDescent="0.2">
      <c r="A537" s="90">
        <v>44602</v>
      </c>
      <c r="B537" s="91">
        <v>21.030000999999999</v>
      </c>
      <c r="C537" s="91">
        <v>21.030000999999999</v>
      </c>
      <c r="D537" s="91">
        <v>21.030000999999999</v>
      </c>
      <c r="E537" s="91">
        <v>21.030000999999999</v>
      </c>
      <c r="F537" s="91">
        <v>20.240663999999999</v>
      </c>
      <c r="G537" s="91">
        <v>0</v>
      </c>
      <c r="H537" s="9"/>
      <c r="I537" s="9"/>
      <c r="J537" s="9"/>
      <c r="K537" s="9"/>
      <c r="L537" s="9"/>
      <c r="M537" s="9"/>
      <c r="N537" s="9"/>
      <c r="O537" s="9"/>
      <c r="P537" s="9"/>
      <c r="Q537" s="9"/>
    </row>
    <row r="538" spans="1:17" ht="15.25" customHeight="1" x14ac:dyDescent="0.2">
      <c r="A538" s="90">
        <v>44603</v>
      </c>
      <c r="B538" s="91">
        <v>20.959999</v>
      </c>
      <c r="C538" s="91">
        <v>20.959999</v>
      </c>
      <c r="D538" s="91">
        <v>20.959999</v>
      </c>
      <c r="E538" s="91">
        <v>20.959999</v>
      </c>
      <c r="F538" s="91">
        <v>20.173290000000001</v>
      </c>
      <c r="G538" s="91">
        <v>0</v>
      </c>
      <c r="H538" s="9"/>
      <c r="I538" s="9"/>
      <c r="J538" s="9"/>
      <c r="K538" s="9"/>
      <c r="L538" s="9"/>
      <c r="M538" s="9"/>
      <c r="N538" s="9"/>
      <c r="O538" s="9"/>
      <c r="P538" s="9"/>
      <c r="Q538" s="9"/>
    </row>
    <row r="539" spans="1:17" ht="15.25" customHeight="1" x14ac:dyDescent="0.2">
      <c r="A539" s="90">
        <v>44606</v>
      </c>
      <c r="B539" s="91">
        <v>20.860001</v>
      </c>
      <c r="C539" s="91">
        <v>20.860001</v>
      </c>
      <c r="D539" s="91">
        <v>20.860001</v>
      </c>
      <c r="E539" s="91">
        <v>20.860001</v>
      </c>
      <c r="F539" s="91">
        <v>20.077044999999998</v>
      </c>
      <c r="G539" s="91">
        <v>0</v>
      </c>
      <c r="H539" s="9"/>
      <c r="I539" s="9"/>
      <c r="J539" s="9"/>
      <c r="K539" s="9"/>
      <c r="L539" s="9"/>
      <c r="M539" s="9"/>
      <c r="N539" s="9"/>
      <c r="O539" s="9"/>
      <c r="P539" s="9"/>
      <c r="Q539" s="9"/>
    </row>
    <row r="540" spans="1:17" ht="15.25" customHeight="1" x14ac:dyDescent="0.2">
      <c r="A540" s="90">
        <v>44607</v>
      </c>
      <c r="B540" s="91">
        <v>21.360001</v>
      </c>
      <c r="C540" s="91">
        <v>21.360001</v>
      </c>
      <c r="D540" s="91">
        <v>21.360001</v>
      </c>
      <c r="E540" s="91">
        <v>21.360001</v>
      </c>
      <c r="F540" s="91">
        <v>20.558278999999999</v>
      </c>
      <c r="G540" s="91">
        <v>0</v>
      </c>
      <c r="H540" s="9"/>
      <c r="I540" s="9"/>
      <c r="J540" s="9"/>
      <c r="K540" s="9"/>
      <c r="L540" s="9"/>
      <c r="M540" s="9"/>
      <c r="N540" s="9"/>
      <c r="O540" s="9"/>
      <c r="P540" s="9"/>
      <c r="Q540" s="9"/>
    </row>
    <row r="541" spans="1:17" ht="15.25" customHeight="1" x14ac:dyDescent="0.2">
      <c r="A541" s="90">
        <v>44608</v>
      </c>
      <c r="B541" s="91">
        <v>21.42</v>
      </c>
      <c r="C541" s="91">
        <v>21.42</v>
      </c>
      <c r="D541" s="91">
        <v>21.42</v>
      </c>
      <c r="E541" s="91">
        <v>21.42</v>
      </c>
      <c r="F541" s="91">
        <v>20.616026000000002</v>
      </c>
      <c r="G541" s="91">
        <v>0</v>
      </c>
      <c r="H541" s="9"/>
      <c r="I541" s="9"/>
      <c r="J541" s="9"/>
      <c r="K541" s="9"/>
      <c r="L541" s="9"/>
      <c r="M541" s="9"/>
      <c r="N541" s="9"/>
      <c r="O541" s="9"/>
      <c r="P541" s="9"/>
      <c r="Q541" s="9"/>
    </row>
    <row r="542" spans="1:17" ht="15.25" customHeight="1" x14ac:dyDescent="0.2">
      <c r="A542" s="90">
        <v>44609</v>
      </c>
      <c r="B542" s="91">
        <v>21</v>
      </c>
      <c r="C542" s="91">
        <v>21</v>
      </c>
      <c r="D542" s="91">
        <v>21</v>
      </c>
      <c r="E542" s="91">
        <v>21</v>
      </c>
      <c r="F542" s="91">
        <v>20.211790000000001</v>
      </c>
      <c r="G542" s="91">
        <v>0</v>
      </c>
      <c r="H542" s="9"/>
      <c r="I542" s="9"/>
      <c r="J542" s="9"/>
      <c r="K542" s="9"/>
      <c r="L542" s="9"/>
      <c r="M542" s="9"/>
      <c r="N542" s="9"/>
      <c r="O542" s="9"/>
      <c r="P542" s="9"/>
      <c r="Q542" s="9"/>
    </row>
    <row r="543" spans="1:17" ht="15.25" customHeight="1" x14ac:dyDescent="0.2">
      <c r="A543" s="90">
        <v>44610</v>
      </c>
      <c r="B543" s="91">
        <v>20.91</v>
      </c>
      <c r="C543" s="91">
        <v>20.91</v>
      </c>
      <c r="D543" s="91">
        <v>20.91</v>
      </c>
      <c r="E543" s="91">
        <v>20.91</v>
      </c>
      <c r="F543" s="91">
        <v>20.125167999999999</v>
      </c>
      <c r="G543" s="91">
        <v>0</v>
      </c>
      <c r="H543" s="9"/>
      <c r="I543" s="9"/>
      <c r="J543" s="9"/>
      <c r="K543" s="9"/>
      <c r="L543" s="9"/>
      <c r="M543" s="9"/>
      <c r="N543" s="9"/>
      <c r="O543" s="9"/>
      <c r="P543" s="9"/>
      <c r="Q543" s="9"/>
    </row>
    <row r="544" spans="1:17" ht="15.25" customHeight="1" x14ac:dyDescent="0.2">
      <c r="A544" s="90">
        <v>44614</v>
      </c>
      <c r="B544" s="91">
        <v>20.68</v>
      </c>
      <c r="C544" s="91">
        <v>20.68</v>
      </c>
      <c r="D544" s="91">
        <v>20.68</v>
      </c>
      <c r="E544" s="91">
        <v>20.68</v>
      </c>
      <c r="F544" s="91">
        <v>19.903801000000001</v>
      </c>
      <c r="G544" s="91">
        <v>0</v>
      </c>
      <c r="H544" s="9"/>
      <c r="I544" s="9"/>
      <c r="J544" s="9"/>
      <c r="K544" s="9"/>
      <c r="L544" s="9"/>
      <c r="M544" s="9"/>
      <c r="N544" s="9"/>
      <c r="O544" s="9"/>
      <c r="P544" s="9"/>
      <c r="Q544" s="9"/>
    </row>
    <row r="545" spans="1:17" ht="15.25" customHeight="1" x14ac:dyDescent="0.2">
      <c r="A545" s="90">
        <v>44615</v>
      </c>
      <c r="B545" s="91">
        <v>20.49</v>
      </c>
      <c r="C545" s="91">
        <v>20.49</v>
      </c>
      <c r="D545" s="91">
        <v>20.49</v>
      </c>
      <c r="E545" s="91">
        <v>20.49</v>
      </c>
      <c r="F545" s="91">
        <v>19.720932000000001</v>
      </c>
      <c r="G545" s="91">
        <v>0</v>
      </c>
      <c r="H545" s="9"/>
      <c r="I545" s="9"/>
      <c r="J545" s="9"/>
      <c r="K545" s="9"/>
      <c r="L545" s="9"/>
      <c r="M545" s="9"/>
      <c r="N545" s="9"/>
      <c r="O545" s="9"/>
      <c r="P545" s="9"/>
      <c r="Q545" s="9"/>
    </row>
    <row r="546" spans="1:17" ht="15.25" customHeight="1" x14ac:dyDescent="0.2">
      <c r="A546" s="90">
        <v>44616</v>
      </c>
      <c r="B546" s="91">
        <v>20.65</v>
      </c>
      <c r="C546" s="91">
        <v>20.65</v>
      </c>
      <c r="D546" s="91">
        <v>20.65</v>
      </c>
      <c r="E546" s="91">
        <v>20.65</v>
      </c>
      <c r="F546" s="91">
        <v>19.874925999999999</v>
      </c>
      <c r="G546" s="91">
        <v>0</v>
      </c>
      <c r="H546" s="9"/>
      <c r="I546" s="9"/>
      <c r="J546" s="9"/>
      <c r="K546" s="9"/>
      <c r="L546" s="9"/>
      <c r="M546" s="9"/>
      <c r="N546" s="9"/>
      <c r="O546" s="9"/>
      <c r="P546" s="9"/>
      <c r="Q546" s="9"/>
    </row>
    <row r="547" spans="1:17" ht="15.25" customHeight="1" x14ac:dyDescent="0.2">
      <c r="A547" s="90">
        <v>44617</v>
      </c>
      <c r="B547" s="91">
        <v>21.15</v>
      </c>
      <c r="C547" s="91">
        <v>21.15</v>
      </c>
      <c r="D547" s="91">
        <v>21.15</v>
      </c>
      <c r="E547" s="91">
        <v>21.15</v>
      </c>
      <c r="F547" s="91">
        <v>20.356159000000002</v>
      </c>
      <c r="G547" s="91">
        <v>0</v>
      </c>
      <c r="H547" s="9"/>
      <c r="I547" s="9"/>
      <c r="J547" s="9"/>
      <c r="K547" s="9"/>
      <c r="L547" s="9"/>
      <c r="M547" s="9"/>
      <c r="N547" s="9"/>
      <c r="O547" s="9"/>
      <c r="P547" s="9"/>
      <c r="Q547" s="9"/>
    </row>
    <row r="548" spans="1:17" ht="15.25" customHeight="1" x14ac:dyDescent="0.2">
      <c r="A548" s="90">
        <v>44620</v>
      </c>
      <c r="B548" s="91">
        <v>20.99</v>
      </c>
      <c r="C548" s="91">
        <v>20.99</v>
      </c>
      <c r="D548" s="91">
        <v>20.99</v>
      </c>
      <c r="E548" s="91">
        <v>20.99</v>
      </c>
      <c r="F548" s="91">
        <v>20.202165999999998</v>
      </c>
      <c r="G548" s="91">
        <v>0</v>
      </c>
      <c r="H548" s="9"/>
      <c r="I548" s="9"/>
      <c r="J548" s="9"/>
      <c r="K548" s="9"/>
      <c r="L548" s="9"/>
      <c r="M548" s="9"/>
      <c r="N548" s="9"/>
      <c r="O548" s="9"/>
      <c r="P548" s="9"/>
      <c r="Q548" s="9"/>
    </row>
    <row r="549" spans="1:17" ht="15.25" customHeight="1" x14ac:dyDescent="0.2">
      <c r="A549" s="90">
        <v>44621</v>
      </c>
      <c r="B549" s="91">
        <v>20.389999</v>
      </c>
      <c r="C549" s="91">
        <v>20.389999</v>
      </c>
      <c r="D549" s="91">
        <v>20.389999</v>
      </c>
      <c r="E549" s="91">
        <v>20.389999</v>
      </c>
      <c r="F549" s="91">
        <v>19.624684999999999</v>
      </c>
      <c r="G549" s="91">
        <v>0</v>
      </c>
      <c r="H549" s="9"/>
      <c r="I549" s="9"/>
      <c r="J549" s="9"/>
      <c r="K549" s="9"/>
      <c r="L549" s="9"/>
      <c r="M549" s="9"/>
      <c r="N549" s="9"/>
      <c r="O549" s="9"/>
      <c r="P549" s="9"/>
      <c r="Q549" s="9"/>
    </row>
    <row r="550" spans="1:17" ht="15.25" customHeight="1" x14ac:dyDescent="0.2">
      <c r="A550" s="90">
        <v>44622</v>
      </c>
      <c r="B550" s="91">
        <v>21.01</v>
      </c>
      <c r="C550" s="91">
        <v>21.01</v>
      </c>
      <c r="D550" s="91">
        <v>21.01</v>
      </c>
      <c r="E550" s="91">
        <v>21.01</v>
      </c>
      <c r="F550" s="91">
        <v>20.221415</v>
      </c>
      <c r="G550" s="91">
        <v>0</v>
      </c>
      <c r="H550" s="9"/>
      <c r="I550" s="9"/>
      <c r="J550" s="9"/>
      <c r="K550" s="9"/>
      <c r="L550" s="9"/>
      <c r="M550" s="9"/>
      <c r="N550" s="9"/>
      <c r="O550" s="9"/>
      <c r="P550" s="9"/>
      <c r="Q550" s="9"/>
    </row>
    <row r="551" spans="1:17" ht="15.25" customHeight="1" x14ac:dyDescent="0.2">
      <c r="A551" s="90">
        <v>44623</v>
      </c>
      <c r="B551" s="91">
        <v>20.860001</v>
      </c>
      <c r="C551" s="91">
        <v>20.860001</v>
      </c>
      <c r="D551" s="91">
        <v>20.860001</v>
      </c>
      <c r="E551" s="91">
        <v>20.860001</v>
      </c>
      <c r="F551" s="91">
        <v>20.077044999999998</v>
      </c>
      <c r="G551" s="91">
        <v>0</v>
      </c>
      <c r="H551" s="9"/>
      <c r="I551" s="9"/>
      <c r="J551" s="9"/>
      <c r="K551" s="9"/>
      <c r="L551" s="9"/>
      <c r="M551" s="9"/>
      <c r="N551" s="9"/>
      <c r="O551" s="9"/>
      <c r="P551" s="9"/>
      <c r="Q551" s="9"/>
    </row>
    <row r="552" spans="1:17" ht="15.25" customHeight="1" x14ac:dyDescent="0.2">
      <c r="A552" s="90">
        <v>44624</v>
      </c>
      <c r="B552" s="91">
        <v>20.399999999999999</v>
      </c>
      <c r="C552" s="91">
        <v>20.399999999999999</v>
      </c>
      <c r="D552" s="91">
        <v>20.399999999999999</v>
      </c>
      <c r="E552" s="91">
        <v>20.399999999999999</v>
      </c>
      <c r="F552" s="91">
        <v>19.634309999999999</v>
      </c>
      <c r="G552" s="91">
        <v>0</v>
      </c>
      <c r="H552" s="9"/>
      <c r="I552" s="9"/>
      <c r="J552" s="9"/>
      <c r="K552" s="9"/>
      <c r="L552" s="9"/>
      <c r="M552" s="9"/>
      <c r="N552" s="9"/>
      <c r="O552" s="9"/>
      <c r="P552" s="9"/>
      <c r="Q552" s="9"/>
    </row>
    <row r="553" spans="1:17" ht="15.25" customHeight="1" x14ac:dyDescent="0.2">
      <c r="A553" s="90">
        <v>44627</v>
      </c>
      <c r="B553" s="91">
        <v>19.48</v>
      </c>
      <c r="C553" s="91">
        <v>19.48</v>
      </c>
      <c r="D553" s="91">
        <v>19.48</v>
      </c>
      <c r="E553" s="91">
        <v>19.48</v>
      </c>
      <c r="F553" s="91">
        <v>18.748840000000001</v>
      </c>
      <c r="G553" s="91">
        <v>0</v>
      </c>
      <c r="H553" s="9"/>
      <c r="I553" s="9"/>
      <c r="J553" s="9"/>
      <c r="K553" s="9"/>
      <c r="L553" s="9"/>
      <c r="M553" s="9"/>
      <c r="N553" s="9"/>
      <c r="O553" s="9"/>
      <c r="P553" s="9"/>
      <c r="Q553" s="9"/>
    </row>
    <row r="554" spans="1:17" ht="15.25" customHeight="1" x14ac:dyDescent="0.2">
      <c r="A554" s="90">
        <v>44628</v>
      </c>
      <c r="B554" s="91">
        <v>19.620000999999998</v>
      </c>
      <c r="C554" s="91">
        <v>19.620000999999998</v>
      </c>
      <c r="D554" s="91">
        <v>19.620000999999998</v>
      </c>
      <c r="E554" s="91">
        <v>19.620000999999998</v>
      </c>
      <c r="F554" s="91">
        <v>18.883586999999999</v>
      </c>
      <c r="G554" s="91">
        <v>0</v>
      </c>
      <c r="H554" s="9"/>
      <c r="I554" s="9"/>
      <c r="J554" s="9"/>
      <c r="K554" s="9"/>
      <c r="L554" s="9"/>
      <c r="M554" s="9"/>
      <c r="N554" s="9"/>
      <c r="O554" s="9"/>
      <c r="P554" s="9"/>
      <c r="Q554" s="9"/>
    </row>
    <row r="555" spans="1:17" ht="15.25" customHeight="1" x14ac:dyDescent="0.2">
      <c r="A555" s="90">
        <v>44629</v>
      </c>
      <c r="B555" s="91">
        <v>20.129999000000002</v>
      </c>
      <c r="C555" s="91">
        <v>20.129999000000002</v>
      </c>
      <c r="D555" s="91">
        <v>20.129999000000002</v>
      </c>
      <c r="E555" s="91">
        <v>20.129999000000002</v>
      </c>
      <c r="F555" s="91">
        <v>19.374442999999999</v>
      </c>
      <c r="G555" s="91">
        <v>0</v>
      </c>
      <c r="H555" s="9"/>
      <c r="I555" s="9"/>
      <c r="J555" s="9"/>
      <c r="K555" s="9"/>
      <c r="L555" s="9"/>
      <c r="M555" s="9"/>
      <c r="N555" s="9"/>
      <c r="O555" s="9"/>
      <c r="P555" s="9"/>
      <c r="Q555" s="9"/>
    </row>
    <row r="556" spans="1:17" ht="15.25" customHeight="1" x14ac:dyDescent="0.2">
      <c r="A556" s="90">
        <v>44630</v>
      </c>
      <c r="B556" s="91">
        <v>20.040001</v>
      </c>
      <c r="C556" s="91">
        <v>20.040001</v>
      </c>
      <c r="D556" s="91">
        <v>20.040001</v>
      </c>
      <c r="E556" s="91">
        <v>20.040001</v>
      </c>
      <c r="F556" s="91">
        <v>19.287822999999999</v>
      </c>
      <c r="G556" s="91">
        <v>0</v>
      </c>
      <c r="H556" s="9"/>
      <c r="I556" s="9"/>
      <c r="J556" s="9"/>
      <c r="K556" s="9"/>
      <c r="L556" s="9"/>
      <c r="M556" s="9"/>
      <c r="N556" s="9"/>
      <c r="O556" s="9"/>
      <c r="P556" s="9"/>
      <c r="Q556" s="9"/>
    </row>
    <row r="557" spans="1:17" ht="15.25" customHeight="1" x14ac:dyDescent="0.2">
      <c r="A557" s="90">
        <v>44631</v>
      </c>
      <c r="B557" s="91">
        <v>19.889999</v>
      </c>
      <c r="C557" s="91">
        <v>19.889999</v>
      </c>
      <c r="D557" s="91">
        <v>19.889999</v>
      </c>
      <c r="E557" s="91">
        <v>19.889999</v>
      </c>
      <c r="F557" s="91">
        <v>19.143452</v>
      </c>
      <c r="G557" s="91">
        <v>0</v>
      </c>
      <c r="H557" s="9"/>
      <c r="I557" s="9"/>
      <c r="J557" s="9"/>
      <c r="K557" s="9"/>
      <c r="L557" s="9"/>
      <c r="M557" s="9"/>
      <c r="N557" s="9"/>
      <c r="O557" s="9"/>
      <c r="P557" s="9"/>
      <c r="Q557" s="9"/>
    </row>
    <row r="558" spans="1:17" ht="15.25" customHeight="1" x14ac:dyDescent="0.2">
      <c r="A558" s="90">
        <v>44634</v>
      </c>
      <c r="B558" s="91">
        <v>19.82</v>
      </c>
      <c r="C558" s="91">
        <v>19.82</v>
      </c>
      <c r="D558" s="91">
        <v>19.82</v>
      </c>
      <c r="E558" s="91">
        <v>19.82</v>
      </c>
      <c r="F558" s="91">
        <v>19.076080000000001</v>
      </c>
      <c r="G558" s="91">
        <v>0</v>
      </c>
      <c r="H558" s="9"/>
      <c r="I558" s="9"/>
      <c r="J558" s="9"/>
      <c r="K558" s="9"/>
      <c r="L558" s="9"/>
      <c r="M558" s="9"/>
      <c r="N558" s="9"/>
      <c r="O558" s="9"/>
      <c r="P558" s="9"/>
      <c r="Q558" s="9"/>
    </row>
    <row r="559" spans="1:17" ht="15.25" customHeight="1" x14ac:dyDescent="0.2">
      <c r="A559" s="90">
        <v>44635</v>
      </c>
      <c r="B559" s="91">
        <v>20.149999999999999</v>
      </c>
      <c r="C559" s="91">
        <v>20.149999999999999</v>
      </c>
      <c r="D559" s="91">
        <v>20.149999999999999</v>
      </c>
      <c r="E559" s="91">
        <v>20.149999999999999</v>
      </c>
      <c r="F559" s="91">
        <v>19.393694</v>
      </c>
      <c r="G559" s="91">
        <v>0</v>
      </c>
      <c r="H559" s="9"/>
      <c r="I559" s="9"/>
      <c r="J559" s="9"/>
      <c r="K559" s="9"/>
      <c r="L559" s="9"/>
      <c r="M559" s="9"/>
      <c r="N559" s="9"/>
      <c r="O559" s="9"/>
      <c r="P559" s="9"/>
      <c r="Q559" s="9"/>
    </row>
    <row r="560" spans="1:17" ht="15.25" customHeight="1" x14ac:dyDescent="0.2">
      <c r="A560" s="90">
        <v>44636</v>
      </c>
      <c r="B560" s="91">
        <v>20.74</v>
      </c>
      <c r="C560" s="91">
        <v>20.74</v>
      </c>
      <c r="D560" s="91">
        <v>20.74</v>
      </c>
      <c r="E560" s="91">
        <v>20.74</v>
      </c>
      <c r="F560" s="91">
        <v>19.961548000000001</v>
      </c>
      <c r="G560" s="91">
        <v>0</v>
      </c>
      <c r="H560" s="9"/>
      <c r="I560" s="9"/>
      <c r="J560" s="9"/>
      <c r="K560" s="9"/>
      <c r="L560" s="9"/>
      <c r="M560" s="9"/>
      <c r="N560" s="9"/>
      <c r="O560" s="9"/>
      <c r="P560" s="9"/>
      <c r="Q560" s="9"/>
    </row>
    <row r="561" spans="1:17" ht="15.25" customHeight="1" x14ac:dyDescent="0.2">
      <c r="A561" s="90">
        <v>44637</v>
      </c>
      <c r="B561" s="91">
        <v>20.93</v>
      </c>
      <c r="C561" s="91">
        <v>20.93</v>
      </c>
      <c r="D561" s="91">
        <v>20.93</v>
      </c>
      <c r="E561" s="91">
        <v>20.93</v>
      </c>
      <c r="F561" s="91">
        <v>20.144417000000001</v>
      </c>
      <c r="G561" s="91">
        <v>0</v>
      </c>
      <c r="H561" s="9"/>
      <c r="I561" s="9"/>
      <c r="J561" s="9"/>
      <c r="K561" s="9"/>
      <c r="L561" s="9"/>
      <c r="M561" s="9"/>
      <c r="N561" s="9"/>
      <c r="O561" s="9"/>
      <c r="P561" s="9"/>
      <c r="Q561" s="9"/>
    </row>
    <row r="562" spans="1:17" ht="15.25" customHeight="1" x14ac:dyDescent="0.2">
      <c r="A562" s="90">
        <v>44638</v>
      </c>
      <c r="B562" s="91">
        <v>21.049999</v>
      </c>
      <c r="C562" s="91">
        <v>21.049999</v>
      </c>
      <c r="D562" s="91">
        <v>21.049999</v>
      </c>
      <c r="E562" s="91">
        <v>21.049999</v>
      </c>
      <c r="F562" s="91">
        <v>20.259912</v>
      </c>
      <c r="G562" s="91">
        <v>0</v>
      </c>
      <c r="H562" s="9"/>
      <c r="I562" s="9"/>
      <c r="J562" s="9"/>
      <c r="K562" s="9"/>
      <c r="L562" s="9"/>
      <c r="M562" s="9"/>
      <c r="N562" s="9"/>
      <c r="O562" s="9"/>
      <c r="P562" s="9"/>
      <c r="Q562" s="9"/>
    </row>
    <row r="563" spans="1:17" ht="15.25" customHeight="1" x14ac:dyDescent="0.2">
      <c r="A563" s="90">
        <v>44641</v>
      </c>
      <c r="B563" s="91">
        <v>21.040001</v>
      </c>
      <c r="C563" s="91">
        <v>21.040001</v>
      </c>
      <c r="D563" s="91">
        <v>21.040001</v>
      </c>
      <c r="E563" s="91">
        <v>21.040001</v>
      </c>
      <c r="F563" s="91">
        <v>20.25029</v>
      </c>
      <c r="G563" s="91">
        <v>0</v>
      </c>
      <c r="H563" s="9"/>
      <c r="I563" s="9"/>
      <c r="J563" s="9"/>
      <c r="K563" s="9"/>
      <c r="L563" s="9"/>
      <c r="M563" s="9"/>
      <c r="N563" s="9"/>
      <c r="O563" s="9"/>
      <c r="P563" s="9"/>
      <c r="Q563" s="9"/>
    </row>
    <row r="564" spans="1:17" ht="15.25" customHeight="1" x14ac:dyDescent="0.2">
      <c r="A564" s="90">
        <v>44642</v>
      </c>
      <c r="B564" s="91">
        <v>21.27</v>
      </c>
      <c r="C564" s="91">
        <v>21.27</v>
      </c>
      <c r="D564" s="91">
        <v>21.27</v>
      </c>
      <c r="E564" s="91">
        <v>21.27</v>
      </c>
      <c r="F564" s="91">
        <v>20.471657</v>
      </c>
      <c r="G564" s="91">
        <v>0</v>
      </c>
      <c r="H564" s="9"/>
      <c r="I564" s="9"/>
      <c r="J564" s="9"/>
      <c r="K564" s="9"/>
      <c r="L564" s="9"/>
      <c r="M564" s="9"/>
      <c r="N564" s="9"/>
      <c r="O564" s="9"/>
      <c r="P564" s="9"/>
      <c r="Q564" s="9"/>
    </row>
    <row r="565" spans="1:17" ht="15.25" customHeight="1" x14ac:dyDescent="0.2">
      <c r="A565" s="90">
        <v>44643</v>
      </c>
      <c r="B565" s="91">
        <v>20.98</v>
      </c>
      <c r="C565" s="91">
        <v>20.98</v>
      </c>
      <c r="D565" s="91">
        <v>20.98</v>
      </c>
      <c r="E565" s="91">
        <v>20.98</v>
      </c>
      <c r="F565" s="91">
        <v>20.192539</v>
      </c>
      <c r="G565" s="91">
        <v>0</v>
      </c>
      <c r="H565" s="9"/>
      <c r="I565" s="9"/>
      <c r="J565" s="9"/>
      <c r="K565" s="9"/>
      <c r="L565" s="9"/>
      <c r="M565" s="9"/>
      <c r="N565" s="9"/>
      <c r="O565" s="9"/>
      <c r="P565" s="9"/>
      <c r="Q565" s="9"/>
    </row>
    <row r="566" spans="1:17" ht="15.25" customHeight="1" x14ac:dyDescent="0.2">
      <c r="A566" s="90">
        <v>44644</v>
      </c>
      <c r="B566" s="91">
        <v>21.209999</v>
      </c>
      <c r="C566" s="91">
        <v>21.209999</v>
      </c>
      <c r="D566" s="91">
        <v>21.209999</v>
      </c>
      <c r="E566" s="91">
        <v>21.209999</v>
      </c>
      <c r="F566" s="91">
        <v>20.413906000000001</v>
      </c>
      <c r="G566" s="91">
        <v>0</v>
      </c>
      <c r="H566" s="9"/>
      <c r="I566" s="9"/>
      <c r="J566" s="9"/>
      <c r="K566" s="9"/>
      <c r="L566" s="9"/>
      <c r="M566" s="9"/>
      <c r="N566" s="9"/>
      <c r="O566" s="9"/>
      <c r="P566" s="9"/>
      <c r="Q566" s="9"/>
    </row>
    <row r="567" spans="1:17" ht="15.25" customHeight="1" x14ac:dyDescent="0.2">
      <c r="A567" s="90">
        <v>44645</v>
      </c>
      <c r="B567" s="91">
        <v>21.32</v>
      </c>
      <c r="C567" s="91">
        <v>21.32</v>
      </c>
      <c r="D567" s="91">
        <v>21.32</v>
      </c>
      <c r="E567" s="91">
        <v>21.32</v>
      </c>
      <c r="F567" s="91">
        <v>20.519779</v>
      </c>
      <c r="G567" s="91">
        <v>0</v>
      </c>
      <c r="H567" s="9"/>
      <c r="I567" s="9"/>
      <c r="J567" s="9"/>
      <c r="K567" s="9"/>
      <c r="L567" s="9"/>
      <c r="M567" s="9"/>
      <c r="N567" s="9"/>
      <c r="O567" s="9"/>
      <c r="P567" s="9"/>
      <c r="Q567" s="9"/>
    </row>
    <row r="568" spans="1:17" ht="15.25" customHeight="1" x14ac:dyDescent="0.2">
      <c r="A568" s="90">
        <v>44648</v>
      </c>
      <c r="B568" s="91">
        <v>21.209999</v>
      </c>
      <c r="C568" s="91">
        <v>21.209999</v>
      </c>
      <c r="D568" s="91">
        <v>21.209999</v>
      </c>
      <c r="E568" s="91">
        <v>21.209999</v>
      </c>
      <c r="F568" s="91">
        <v>20.413906000000001</v>
      </c>
      <c r="G568" s="91">
        <v>0</v>
      </c>
      <c r="H568" s="9"/>
      <c r="I568" s="9"/>
      <c r="J568" s="9"/>
      <c r="K568" s="9"/>
      <c r="L568" s="9"/>
      <c r="M568" s="9"/>
      <c r="N568" s="9"/>
      <c r="O568" s="9"/>
      <c r="P568" s="9"/>
      <c r="Q568" s="9"/>
    </row>
    <row r="569" spans="1:17" ht="15.25" customHeight="1" x14ac:dyDescent="0.2">
      <c r="A569" s="90">
        <v>44649</v>
      </c>
      <c r="B569" s="91">
        <v>21.690000999999999</v>
      </c>
      <c r="C569" s="91">
        <v>21.690000999999999</v>
      </c>
      <c r="D569" s="91">
        <v>21.690000999999999</v>
      </c>
      <c r="E569" s="91">
        <v>21.690000999999999</v>
      </c>
      <c r="F569" s="91">
        <v>20.875893000000001</v>
      </c>
      <c r="G569" s="91">
        <v>0</v>
      </c>
      <c r="H569" s="9"/>
      <c r="I569" s="9"/>
      <c r="J569" s="9"/>
      <c r="K569" s="9"/>
      <c r="L569" s="9"/>
      <c r="M569" s="9"/>
      <c r="N569" s="9"/>
      <c r="O569" s="9"/>
      <c r="P569" s="9"/>
      <c r="Q569" s="9"/>
    </row>
    <row r="570" spans="1:17" ht="15.25" customHeight="1" x14ac:dyDescent="0.2">
      <c r="A570" s="90">
        <v>44650</v>
      </c>
      <c r="B570" s="91">
        <v>21.389999</v>
      </c>
      <c r="C570" s="91">
        <v>21.389999</v>
      </c>
      <c r="D570" s="91">
        <v>21.389999</v>
      </c>
      <c r="E570" s="91">
        <v>21.389999</v>
      </c>
      <c r="F570" s="91">
        <v>20.587150999999999</v>
      </c>
      <c r="G570" s="91">
        <v>0</v>
      </c>
      <c r="H570" s="9"/>
      <c r="I570" s="9"/>
      <c r="J570" s="9"/>
      <c r="K570" s="9"/>
      <c r="L570" s="9"/>
      <c r="M570" s="9"/>
      <c r="N570" s="9"/>
      <c r="O570" s="9"/>
      <c r="P570" s="9"/>
      <c r="Q570" s="9"/>
    </row>
    <row r="571" spans="1:17" ht="15.25" customHeight="1" x14ac:dyDescent="0.2">
      <c r="A571" s="90">
        <v>44651</v>
      </c>
      <c r="B571" s="91">
        <v>21.049999</v>
      </c>
      <c r="C571" s="91">
        <v>21.049999</v>
      </c>
      <c r="D571" s="91">
        <v>21.049999</v>
      </c>
      <c r="E571" s="91">
        <v>21.049999</v>
      </c>
      <c r="F571" s="91">
        <v>20.259912</v>
      </c>
      <c r="G571" s="91">
        <v>0</v>
      </c>
      <c r="H571" s="9"/>
      <c r="I571" s="9"/>
      <c r="J571" s="9"/>
      <c r="K571" s="9"/>
      <c r="L571" s="9"/>
      <c r="M571" s="9"/>
      <c r="N571" s="9"/>
      <c r="O571" s="9"/>
      <c r="P571" s="9"/>
      <c r="Q571" s="9"/>
    </row>
    <row r="572" spans="1:17" ht="15.25" customHeight="1" x14ac:dyDescent="0.2">
      <c r="A572" s="90">
        <v>44652</v>
      </c>
      <c r="B572" s="91">
        <v>21.209999</v>
      </c>
      <c r="C572" s="91">
        <v>21.209999</v>
      </c>
      <c r="D572" s="91">
        <v>21.209999</v>
      </c>
      <c r="E572" s="91">
        <v>21.209999</v>
      </c>
      <c r="F572" s="91">
        <v>20.413906000000001</v>
      </c>
      <c r="G572" s="91">
        <v>0</v>
      </c>
      <c r="H572" s="9"/>
      <c r="I572" s="9"/>
      <c r="J572" s="9"/>
      <c r="K572" s="9"/>
      <c r="L572" s="9"/>
      <c r="M572" s="9"/>
      <c r="N572" s="9"/>
      <c r="O572" s="9"/>
      <c r="P572" s="9"/>
      <c r="Q572" s="9"/>
    </row>
    <row r="573" spans="1:17" ht="15.25" customHeight="1" x14ac:dyDescent="0.2">
      <c r="A573" s="90">
        <v>44655</v>
      </c>
      <c r="B573" s="91">
        <v>21.219999000000001</v>
      </c>
      <c r="C573" s="91">
        <v>21.219999000000001</v>
      </c>
      <c r="D573" s="91">
        <v>21.219999000000001</v>
      </c>
      <c r="E573" s="91">
        <v>21.219999000000001</v>
      </c>
      <c r="F573" s="91">
        <v>20.423532000000002</v>
      </c>
      <c r="G573" s="91">
        <v>0</v>
      </c>
      <c r="H573" s="9"/>
      <c r="I573" s="9"/>
      <c r="J573" s="9"/>
      <c r="K573" s="9"/>
      <c r="L573" s="9"/>
      <c r="M573" s="9"/>
      <c r="N573" s="9"/>
      <c r="O573" s="9"/>
      <c r="P573" s="9"/>
      <c r="Q573" s="9"/>
    </row>
    <row r="574" spans="1:17" ht="15.25" customHeight="1" x14ac:dyDescent="0.2">
      <c r="A574" s="90">
        <v>44656</v>
      </c>
      <c r="B574" s="91">
        <v>20.77</v>
      </c>
      <c r="C574" s="91">
        <v>20.77</v>
      </c>
      <c r="D574" s="91">
        <v>20.77</v>
      </c>
      <c r="E574" s="91">
        <v>20.77</v>
      </c>
      <c r="F574" s="91">
        <v>19.990423</v>
      </c>
      <c r="G574" s="91">
        <v>0</v>
      </c>
      <c r="H574" s="9"/>
      <c r="I574" s="9"/>
      <c r="J574" s="9"/>
      <c r="K574" s="9"/>
      <c r="L574" s="9"/>
      <c r="M574" s="9"/>
      <c r="N574" s="9"/>
      <c r="O574" s="9"/>
      <c r="P574" s="9"/>
      <c r="Q574" s="9"/>
    </row>
    <row r="575" spans="1:17" ht="15.25" customHeight="1" x14ac:dyDescent="0.2">
      <c r="A575" s="90">
        <v>44657</v>
      </c>
      <c r="B575" s="91">
        <v>20.420000000000002</v>
      </c>
      <c r="C575" s="91">
        <v>20.420000000000002</v>
      </c>
      <c r="D575" s="91">
        <v>20.420000000000002</v>
      </c>
      <c r="E575" s="91">
        <v>20.420000000000002</v>
      </c>
      <c r="F575" s="91">
        <v>19.653559000000001</v>
      </c>
      <c r="G575" s="91">
        <v>0</v>
      </c>
      <c r="H575" s="9"/>
      <c r="I575" s="9"/>
      <c r="J575" s="9"/>
      <c r="K575" s="9"/>
      <c r="L575" s="9"/>
      <c r="M575" s="9"/>
      <c r="N575" s="9"/>
      <c r="O575" s="9"/>
      <c r="P575" s="9"/>
      <c r="Q575" s="9"/>
    </row>
    <row r="576" spans="1:17" ht="15.25" customHeight="1" x14ac:dyDescent="0.2">
      <c r="A576" s="90">
        <v>44658</v>
      </c>
      <c r="B576" s="91">
        <v>20.23</v>
      </c>
      <c r="C576" s="91">
        <v>20.23</v>
      </c>
      <c r="D576" s="91">
        <v>20.23</v>
      </c>
      <c r="E576" s="91">
        <v>20.23</v>
      </c>
      <c r="F576" s="91">
        <v>19.470690000000001</v>
      </c>
      <c r="G576" s="91">
        <v>0</v>
      </c>
      <c r="H576" s="9"/>
      <c r="I576" s="9"/>
      <c r="J576" s="9"/>
      <c r="K576" s="9"/>
      <c r="L576" s="9"/>
      <c r="M576" s="9"/>
      <c r="N576" s="9"/>
      <c r="O576" s="9"/>
      <c r="P576" s="9"/>
      <c r="Q576" s="9"/>
    </row>
    <row r="577" spans="1:17" ht="15.25" customHeight="1" x14ac:dyDescent="0.2">
      <c r="A577" s="90">
        <v>44659</v>
      </c>
      <c r="B577" s="91">
        <v>20.350000000000001</v>
      </c>
      <c r="C577" s="91">
        <v>20.350000000000001</v>
      </c>
      <c r="D577" s="91">
        <v>20.350000000000001</v>
      </c>
      <c r="E577" s="91">
        <v>20.350000000000001</v>
      </c>
      <c r="F577" s="91">
        <v>19.586186999999999</v>
      </c>
      <c r="G577" s="91">
        <v>0</v>
      </c>
      <c r="H577" s="9"/>
      <c r="I577" s="9"/>
      <c r="J577" s="9"/>
      <c r="K577" s="9"/>
      <c r="L577" s="9"/>
      <c r="M577" s="9"/>
      <c r="N577" s="9"/>
      <c r="O577" s="9"/>
      <c r="P577" s="9"/>
      <c r="Q577" s="9"/>
    </row>
    <row r="578" spans="1:17" ht="15.25" customHeight="1" x14ac:dyDescent="0.2">
      <c r="A578" s="90">
        <v>44662</v>
      </c>
      <c r="B578" s="91">
        <v>20.170000000000002</v>
      </c>
      <c r="C578" s="91">
        <v>20.170000000000002</v>
      </c>
      <c r="D578" s="91">
        <v>20.170000000000002</v>
      </c>
      <c r="E578" s="91">
        <v>20.170000000000002</v>
      </c>
      <c r="F578" s="91">
        <v>19.412942999999999</v>
      </c>
      <c r="G578" s="91">
        <v>0</v>
      </c>
      <c r="H578" s="9"/>
      <c r="I578" s="9"/>
      <c r="J578" s="9"/>
      <c r="K578" s="9"/>
      <c r="L578" s="9"/>
      <c r="M578" s="9"/>
      <c r="N578" s="9"/>
      <c r="O578" s="9"/>
      <c r="P578" s="9"/>
      <c r="Q578" s="9"/>
    </row>
    <row r="579" spans="1:17" ht="15.25" customHeight="1" x14ac:dyDescent="0.2">
      <c r="A579" s="90">
        <v>44663</v>
      </c>
      <c r="B579" s="91">
        <v>20.239999999999998</v>
      </c>
      <c r="C579" s="91">
        <v>20.239999999999998</v>
      </c>
      <c r="D579" s="91">
        <v>20.239999999999998</v>
      </c>
      <c r="E579" s="91">
        <v>20.239999999999998</v>
      </c>
      <c r="F579" s="91">
        <v>19.480315999999998</v>
      </c>
      <c r="G579" s="91">
        <v>0</v>
      </c>
      <c r="H579" s="9"/>
      <c r="I579" s="9"/>
      <c r="J579" s="9"/>
      <c r="K579" s="9"/>
      <c r="L579" s="9"/>
      <c r="M579" s="9"/>
      <c r="N579" s="9"/>
      <c r="O579" s="9"/>
      <c r="P579" s="9"/>
      <c r="Q579" s="9"/>
    </row>
    <row r="580" spans="1:17" ht="15.25" customHeight="1" x14ac:dyDescent="0.2">
      <c r="A580" s="90">
        <v>44664</v>
      </c>
      <c r="B580" s="91">
        <v>20.639999</v>
      </c>
      <c r="C580" s="91">
        <v>20.639999</v>
      </c>
      <c r="D580" s="91">
        <v>20.639999</v>
      </c>
      <c r="E580" s="91">
        <v>20.639999</v>
      </c>
      <c r="F580" s="91">
        <v>19.865300999999999</v>
      </c>
      <c r="G580" s="91">
        <v>0</v>
      </c>
      <c r="H580" s="9"/>
      <c r="I580" s="9"/>
      <c r="J580" s="9"/>
      <c r="K580" s="9"/>
      <c r="L580" s="9"/>
      <c r="M580" s="9"/>
      <c r="N580" s="9"/>
      <c r="O580" s="9"/>
      <c r="P580" s="9"/>
      <c r="Q580" s="9"/>
    </row>
    <row r="581" spans="1:17" ht="15.25" customHeight="1" x14ac:dyDescent="0.2">
      <c r="A581" s="90">
        <v>44665</v>
      </c>
      <c r="B581" s="91">
        <v>20.52</v>
      </c>
      <c r="C581" s="91">
        <v>20.52</v>
      </c>
      <c r="D581" s="91">
        <v>20.52</v>
      </c>
      <c r="E581" s="91">
        <v>20.52</v>
      </c>
      <c r="F581" s="91">
        <v>19.749807000000001</v>
      </c>
      <c r="G581" s="91">
        <v>0</v>
      </c>
      <c r="H581" s="9"/>
      <c r="I581" s="9"/>
      <c r="J581" s="9"/>
      <c r="K581" s="9"/>
      <c r="L581" s="9"/>
      <c r="M581" s="9"/>
      <c r="N581" s="9"/>
      <c r="O581" s="9"/>
      <c r="P581" s="9"/>
      <c r="Q581" s="9"/>
    </row>
    <row r="582" spans="1:17" ht="15.25" customHeight="1" x14ac:dyDescent="0.2">
      <c r="A582" s="90">
        <v>44669</v>
      </c>
      <c r="B582" s="91">
        <v>20.549999</v>
      </c>
      <c r="C582" s="91">
        <v>20.549999</v>
      </c>
      <c r="D582" s="91">
        <v>20.549999</v>
      </c>
      <c r="E582" s="91">
        <v>20.549999</v>
      </c>
      <c r="F582" s="91">
        <v>19.778679</v>
      </c>
      <c r="G582" s="91">
        <v>0</v>
      </c>
      <c r="H582" s="9"/>
      <c r="I582" s="9"/>
      <c r="J582" s="9"/>
      <c r="K582" s="9"/>
      <c r="L582" s="9"/>
      <c r="M582" s="9"/>
      <c r="N582" s="9"/>
      <c r="O582" s="9"/>
      <c r="P582" s="9"/>
      <c r="Q582" s="9"/>
    </row>
    <row r="583" spans="1:17" ht="15.25" customHeight="1" x14ac:dyDescent="0.2">
      <c r="A583" s="90">
        <v>44670</v>
      </c>
      <c r="B583" s="91">
        <v>21.02</v>
      </c>
      <c r="C583" s="91">
        <v>21.02</v>
      </c>
      <c r="D583" s="91">
        <v>21.02</v>
      </c>
      <c r="E583" s="91">
        <v>21.02</v>
      </c>
      <c r="F583" s="91">
        <v>20.231038999999999</v>
      </c>
      <c r="G583" s="91">
        <v>0</v>
      </c>
      <c r="H583" s="9"/>
      <c r="I583" s="9"/>
      <c r="J583" s="9"/>
      <c r="K583" s="9"/>
      <c r="L583" s="9"/>
      <c r="M583" s="9"/>
      <c r="N583" s="9"/>
      <c r="O583" s="9"/>
      <c r="P583" s="9"/>
      <c r="Q583" s="9"/>
    </row>
    <row r="584" spans="1:17" ht="15.25" customHeight="1" x14ac:dyDescent="0.2">
      <c r="A584" s="90">
        <v>44671</v>
      </c>
      <c r="B584" s="91">
        <v>21.049999</v>
      </c>
      <c r="C584" s="91">
        <v>21.049999</v>
      </c>
      <c r="D584" s="91">
        <v>21.049999</v>
      </c>
      <c r="E584" s="91">
        <v>21.049999</v>
      </c>
      <c r="F584" s="91">
        <v>20.259912</v>
      </c>
      <c r="G584" s="91">
        <v>0</v>
      </c>
      <c r="H584" s="9"/>
      <c r="I584" s="9"/>
      <c r="J584" s="9"/>
      <c r="K584" s="9"/>
      <c r="L584" s="9"/>
      <c r="M584" s="9"/>
      <c r="N584" s="9"/>
      <c r="O584" s="9"/>
      <c r="P584" s="9"/>
      <c r="Q584" s="9"/>
    </row>
    <row r="585" spans="1:17" ht="15.25" customHeight="1" x14ac:dyDescent="0.2">
      <c r="A585" s="90">
        <v>44672</v>
      </c>
      <c r="B585" s="91">
        <v>20.57</v>
      </c>
      <c r="C585" s="91">
        <v>20.57</v>
      </c>
      <c r="D585" s="91">
        <v>20.57</v>
      </c>
      <c r="E585" s="91">
        <v>20.57</v>
      </c>
      <c r="F585" s="91">
        <v>19.797930000000001</v>
      </c>
      <c r="G585" s="91">
        <v>0</v>
      </c>
      <c r="H585" s="9"/>
      <c r="I585" s="9"/>
      <c r="J585" s="9"/>
      <c r="K585" s="9"/>
      <c r="L585" s="9"/>
      <c r="M585" s="9"/>
      <c r="N585" s="9"/>
      <c r="O585" s="9"/>
      <c r="P585" s="9"/>
      <c r="Q585" s="9"/>
    </row>
    <row r="586" spans="1:17" ht="15.25" customHeight="1" x14ac:dyDescent="0.2">
      <c r="A586" s="90">
        <v>44673</v>
      </c>
      <c r="B586" s="91">
        <v>20.030000999999999</v>
      </c>
      <c r="C586" s="91">
        <v>20.030000999999999</v>
      </c>
      <c r="D586" s="91">
        <v>20.030000999999999</v>
      </c>
      <c r="E586" s="91">
        <v>20.030000999999999</v>
      </c>
      <c r="F586" s="91">
        <v>19.278198</v>
      </c>
      <c r="G586" s="91">
        <v>0</v>
      </c>
      <c r="H586" s="9"/>
      <c r="I586" s="9"/>
      <c r="J586" s="9"/>
      <c r="K586" s="9"/>
      <c r="L586" s="9"/>
      <c r="M586" s="9"/>
      <c r="N586" s="9"/>
      <c r="O586" s="9"/>
      <c r="P586" s="9"/>
      <c r="Q586" s="9"/>
    </row>
    <row r="587" spans="1:17" ht="15.25" customHeight="1" x14ac:dyDescent="0.2">
      <c r="A587" s="90">
        <v>44676</v>
      </c>
      <c r="B587" s="91">
        <v>20.09</v>
      </c>
      <c r="C587" s="91">
        <v>20.09</v>
      </c>
      <c r="D587" s="91">
        <v>20.09</v>
      </c>
      <c r="E587" s="91">
        <v>20.09</v>
      </c>
      <c r="F587" s="91">
        <v>19.335944999999999</v>
      </c>
      <c r="G587" s="91">
        <v>0</v>
      </c>
      <c r="H587" s="9"/>
      <c r="I587" s="9"/>
      <c r="J587" s="9"/>
      <c r="K587" s="9"/>
      <c r="L587" s="9"/>
      <c r="M587" s="9"/>
      <c r="N587" s="9"/>
      <c r="O587" s="9"/>
      <c r="P587" s="9"/>
      <c r="Q587" s="9"/>
    </row>
    <row r="588" spans="1:17" ht="15.25" customHeight="1" x14ac:dyDescent="0.2">
      <c r="A588" s="90">
        <v>44677</v>
      </c>
      <c r="B588" s="91">
        <v>19.399999999999999</v>
      </c>
      <c r="C588" s="91">
        <v>19.399999999999999</v>
      </c>
      <c r="D588" s="91">
        <v>19.399999999999999</v>
      </c>
      <c r="E588" s="91">
        <v>19.399999999999999</v>
      </c>
      <c r="F588" s="91">
        <v>18.671844</v>
      </c>
      <c r="G588" s="91">
        <v>0</v>
      </c>
      <c r="H588" s="9"/>
      <c r="I588" s="9"/>
      <c r="J588" s="9"/>
      <c r="K588" s="9"/>
      <c r="L588" s="9"/>
      <c r="M588" s="9"/>
      <c r="N588" s="9"/>
      <c r="O588" s="9"/>
      <c r="P588" s="9"/>
      <c r="Q588" s="9"/>
    </row>
    <row r="589" spans="1:17" ht="15.25" customHeight="1" x14ac:dyDescent="0.2">
      <c r="A589" s="90">
        <v>44678</v>
      </c>
      <c r="B589" s="91">
        <v>19.48</v>
      </c>
      <c r="C589" s="91">
        <v>19.48</v>
      </c>
      <c r="D589" s="91">
        <v>19.48</v>
      </c>
      <c r="E589" s="91">
        <v>19.48</v>
      </c>
      <c r="F589" s="91">
        <v>18.748840000000001</v>
      </c>
      <c r="G589" s="91">
        <v>0</v>
      </c>
      <c r="H589" s="9"/>
      <c r="I589" s="9"/>
      <c r="J589" s="9"/>
      <c r="K589" s="9"/>
      <c r="L589" s="9"/>
      <c r="M589" s="9"/>
      <c r="N589" s="9"/>
      <c r="O589" s="9"/>
      <c r="P589" s="9"/>
      <c r="Q589" s="9"/>
    </row>
    <row r="590" spans="1:17" ht="15.25" customHeight="1" x14ac:dyDescent="0.2">
      <c r="A590" s="90">
        <v>44679</v>
      </c>
      <c r="B590" s="91">
        <v>19.950001</v>
      </c>
      <c r="C590" s="91">
        <v>19.950001</v>
      </c>
      <c r="D590" s="91">
        <v>19.950001</v>
      </c>
      <c r="E590" s="91">
        <v>19.950001</v>
      </c>
      <c r="F590" s="91">
        <v>19.2012</v>
      </c>
      <c r="G590" s="91">
        <v>0</v>
      </c>
      <c r="H590" s="9"/>
      <c r="I590" s="9"/>
      <c r="J590" s="9"/>
      <c r="K590" s="9"/>
      <c r="L590" s="9"/>
      <c r="M590" s="9"/>
      <c r="N590" s="9"/>
      <c r="O590" s="9"/>
      <c r="P590" s="9"/>
      <c r="Q590" s="9"/>
    </row>
    <row r="591" spans="1:17" ht="15.25" customHeight="1" x14ac:dyDescent="0.2">
      <c r="A591" s="90">
        <v>44680</v>
      </c>
      <c r="B591" s="91">
        <v>19.309999000000001</v>
      </c>
      <c r="C591" s="91">
        <v>19.309999000000001</v>
      </c>
      <c r="D591" s="91">
        <v>19.309999000000001</v>
      </c>
      <c r="E591" s="91">
        <v>19.309999000000001</v>
      </c>
      <c r="F591" s="91">
        <v>18.585222000000002</v>
      </c>
      <c r="G591" s="91">
        <v>0</v>
      </c>
      <c r="H591" s="9"/>
      <c r="I591" s="9"/>
      <c r="J591" s="9"/>
      <c r="K591" s="9"/>
      <c r="L591" s="9"/>
      <c r="M591" s="9"/>
      <c r="N591" s="9"/>
      <c r="O591" s="9"/>
      <c r="P591" s="9"/>
      <c r="Q591" s="9"/>
    </row>
    <row r="592" spans="1:17" ht="15.25" customHeight="1" x14ac:dyDescent="0.2">
      <c r="A592" s="90">
        <v>44683</v>
      </c>
      <c r="B592" s="91">
        <v>19.440000999999999</v>
      </c>
      <c r="C592" s="91">
        <v>19.440000999999999</v>
      </c>
      <c r="D592" s="91">
        <v>19.440000999999999</v>
      </c>
      <c r="E592" s="91">
        <v>19.440000999999999</v>
      </c>
      <c r="F592" s="91">
        <v>18.710342000000001</v>
      </c>
      <c r="G592" s="91">
        <v>0</v>
      </c>
      <c r="H592" s="9"/>
      <c r="I592" s="9"/>
      <c r="J592" s="9"/>
      <c r="K592" s="9"/>
      <c r="L592" s="9"/>
      <c r="M592" s="9"/>
      <c r="N592" s="9"/>
      <c r="O592" s="9"/>
      <c r="P592" s="9"/>
      <c r="Q592" s="9"/>
    </row>
    <row r="593" spans="1:17" ht="15.25" customHeight="1" x14ac:dyDescent="0.2">
      <c r="A593" s="90">
        <v>44684</v>
      </c>
      <c r="B593" s="91">
        <v>19.670000000000002</v>
      </c>
      <c r="C593" s="91">
        <v>19.670000000000002</v>
      </c>
      <c r="D593" s="91">
        <v>19.670000000000002</v>
      </c>
      <c r="E593" s="91">
        <v>19.670000000000002</v>
      </c>
      <c r="F593" s="91">
        <v>18.931709000000001</v>
      </c>
      <c r="G593" s="91">
        <v>0</v>
      </c>
      <c r="H593" s="9"/>
      <c r="I593" s="9"/>
      <c r="J593" s="9"/>
      <c r="K593" s="9"/>
      <c r="L593" s="9"/>
      <c r="M593" s="9"/>
      <c r="N593" s="9"/>
      <c r="O593" s="9"/>
      <c r="P593" s="9"/>
      <c r="Q593" s="9"/>
    </row>
    <row r="594" spans="1:17" ht="15.25" customHeight="1" x14ac:dyDescent="0.2">
      <c r="A594" s="90">
        <v>44685</v>
      </c>
      <c r="B594" s="91">
        <v>20.139999</v>
      </c>
      <c r="C594" s="91">
        <v>20.139999</v>
      </c>
      <c r="D594" s="91">
        <v>20.139999</v>
      </c>
      <c r="E594" s="91">
        <v>20.139999</v>
      </c>
      <c r="F594" s="91">
        <v>19.384067999999999</v>
      </c>
      <c r="G594" s="91">
        <v>0</v>
      </c>
      <c r="H594" s="9"/>
      <c r="I594" s="9"/>
      <c r="J594" s="9"/>
      <c r="K594" s="9"/>
      <c r="L594" s="9"/>
      <c r="M594" s="9"/>
      <c r="N594" s="9"/>
      <c r="O594" s="9"/>
      <c r="P594" s="9"/>
      <c r="Q594" s="9"/>
    </row>
    <row r="595" spans="1:17" ht="15.25" customHeight="1" x14ac:dyDescent="0.2">
      <c r="A595" s="90">
        <v>44686</v>
      </c>
      <c r="B595" s="91">
        <v>19.420000000000002</v>
      </c>
      <c r="C595" s="91">
        <v>19.420000000000002</v>
      </c>
      <c r="D595" s="91">
        <v>19.420000000000002</v>
      </c>
      <c r="E595" s="91">
        <v>19.420000000000002</v>
      </c>
      <c r="F595" s="91">
        <v>18.691092999999999</v>
      </c>
      <c r="G595" s="91">
        <v>0</v>
      </c>
      <c r="H595" s="9"/>
      <c r="I595" s="9"/>
      <c r="J595" s="9"/>
      <c r="K595" s="9"/>
      <c r="L595" s="9"/>
      <c r="M595" s="9"/>
      <c r="N595" s="9"/>
      <c r="O595" s="9"/>
      <c r="P595" s="9"/>
      <c r="Q595" s="9"/>
    </row>
    <row r="596" spans="1:17" ht="15.25" customHeight="1" x14ac:dyDescent="0.2">
      <c r="A596" s="90">
        <v>44687</v>
      </c>
      <c r="B596" s="91">
        <v>19.239999999999998</v>
      </c>
      <c r="C596" s="91">
        <v>19.239999999999998</v>
      </c>
      <c r="D596" s="91">
        <v>19.239999999999998</v>
      </c>
      <c r="E596" s="91">
        <v>19.239999999999998</v>
      </c>
      <c r="F596" s="91">
        <v>18.517848999999998</v>
      </c>
      <c r="G596" s="91">
        <v>0</v>
      </c>
      <c r="H596" s="9"/>
      <c r="I596" s="9"/>
      <c r="J596" s="9"/>
      <c r="K596" s="9"/>
      <c r="L596" s="9"/>
      <c r="M596" s="9"/>
      <c r="N596" s="9"/>
      <c r="O596" s="9"/>
      <c r="P596" s="9"/>
      <c r="Q596" s="9"/>
    </row>
    <row r="597" spans="1:17" ht="15.25" customHeight="1" x14ac:dyDescent="0.2">
      <c r="A597" s="90">
        <v>44690</v>
      </c>
      <c r="B597" s="91">
        <v>18.510000000000002</v>
      </c>
      <c r="C597" s="91">
        <v>18.510000000000002</v>
      </c>
      <c r="D597" s="91">
        <v>18.510000000000002</v>
      </c>
      <c r="E597" s="91">
        <v>18.510000000000002</v>
      </c>
      <c r="F597" s="91">
        <v>17.815248</v>
      </c>
      <c r="G597" s="91">
        <v>0</v>
      </c>
      <c r="H597" s="9"/>
      <c r="I597" s="9"/>
      <c r="J597" s="9"/>
      <c r="K597" s="9"/>
      <c r="L597" s="9"/>
      <c r="M597" s="9"/>
      <c r="N597" s="9"/>
      <c r="O597" s="9"/>
      <c r="P597" s="9"/>
      <c r="Q597" s="9"/>
    </row>
    <row r="598" spans="1:17" ht="15.25" customHeight="1" x14ac:dyDescent="0.2">
      <c r="A598" s="90">
        <v>44691</v>
      </c>
      <c r="B598" s="91">
        <v>18.48</v>
      </c>
      <c r="C598" s="91">
        <v>18.48</v>
      </c>
      <c r="D598" s="91">
        <v>18.48</v>
      </c>
      <c r="E598" s="91">
        <v>18.48</v>
      </c>
      <c r="F598" s="91">
        <v>17.786375</v>
      </c>
      <c r="G598" s="91">
        <v>0</v>
      </c>
      <c r="H598" s="9"/>
      <c r="I598" s="9"/>
      <c r="J598" s="9"/>
      <c r="K598" s="9"/>
      <c r="L598" s="9"/>
      <c r="M598" s="9"/>
      <c r="N598" s="9"/>
      <c r="O598" s="9"/>
      <c r="P598" s="9"/>
      <c r="Q598" s="9"/>
    </row>
    <row r="599" spans="1:17" ht="15.25" customHeight="1" x14ac:dyDescent="0.2">
      <c r="A599" s="90">
        <v>44692</v>
      </c>
      <c r="B599" s="91">
        <v>18.100000000000001</v>
      </c>
      <c r="C599" s="91">
        <v>18.100000000000001</v>
      </c>
      <c r="D599" s="91">
        <v>18.100000000000001</v>
      </c>
      <c r="E599" s="91">
        <v>18.100000000000001</v>
      </c>
      <c r="F599" s="91">
        <v>17.420639000000001</v>
      </c>
      <c r="G599" s="91">
        <v>0</v>
      </c>
      <c r="H599" s="9"/>
      <c r="I599" s="9"/>
      <c r="J599" s="9"/>
      <c r="K599" s="9"/>
      <c r="L599" s="9"/>
      <c r="M599" s="9"/>
      <c r="N599" s="9"/>
      <c r="O599" s="9"/>
      <c r="P599" s="9"/>
      <c r="Q599" s="9"/>
    </row>
    <row r="600" spans="1:17" ht="15.25" customHeight="1" x14ac:dyDescent="0.2">
      <c r="A600" s="90">
        <v>44693</v>
      </c>
      <c r="B600" s="91">
        <v>18.219999000000001</v>
      </c>
      <c r="C600" s="91">
        <v>18.219999000000001</v>
      </c>
      <c r="D600" s="91">
        <v>18.219999000000001</v>
      </c>
      <c r="E600" s="91">
        <v>18.219999000000001</v>
      </c>
      <c r="F600" s="91">
        <v>17.536133</v>
      </c>
      <c r="G600" s="91">
        <v>0</v>
      </c>
      <c r="H600" s="9"/>
      <c r="I600" s="9"/>
      <c r="J600" s="9"/>
      <c r="K600" s="9"/>
      <c r="L600" s="9"/>
      <c r="M600" s="9"/>
      <c r="N600" s="9"/>
      <c r="O600" s="9"/>
      <c r="P600" s="9"/>
      <c r="Q600" s="9"/>
    </row>
    <row r="601" spans="1:17" ht="15.25" customHeight="1" x14ac:dyDescent="0.2">
      <c r="A601" s="90">
        <v>44694</v>
      </c>
      <c r="B601" s="91">
        <v>18.82</v>
      </c>
      <c r="C601" s="91">
        <v>18.82</v>
      </c>
      <c r="D601" s="91">
        <v>18.82</v>
      </c>
      <c r="E601" s="91">
        <v>18.82</v>
      </c>
      <c r="F601" s="91">
        <v>18.113613000000001</v>
      </c>
      <c r="G601" s="91">
        <v>0</v>
      </c>
      <c r="H601" s="9"/>
      <c r="I601" s="9"/>
      <c r="J601" s="9"/>
      <c r="K601" s="9"/>
      <c r="L601" s="9"/>
      <c r="M601" s="9"/>
      <c r="N601" s="9"/>
      <c r="O601" s="9"/>
      <c r="P601" s="9"/>
      <c r="Q601" s="9"/>
    </row>
    <row r="602" spans="1:17" ht="15.25" customHeight="1" x14ac:dyDescent="0.2">
      <c r="A602" s="90">
        <v>44697</v>
      </c>
      <c r="B602" s="91">
        <v>18.66</v>
      </c>
      <c r="C602" s="91">
        <v>18.66</v>
      </c>
      <c r="D602" s="91">
        <v>18.66</v>
      </c>
      <c r="E602" s="91">
        <v>18.66</v>
      </c>
      <c r="F602" s="91">
        <v>17.959620000000001</v>
      </c>
      <c r="G602" s="91">
        <v>0</v>
      </c>
      <c r="H602" s="9"/>
      <c r="I602" s="9"/>
      <c r="J602" s="9"/>
      <c r="K602" s="9"/>
      <c r="L602" s="9"/>
      <c r="M602" s="9"/>
      <c r="N602" s="9"/>
      <c r="O602" s="9"/>
      <c r="P602" s="9"/>
      <c r="Q602" s="9"/>
    </row>
    <row r="603" spans="1:17" ht="15.25" customHeight="1" x14ac:dyDescent="0.2">
      <c r="A603" s="90">
        <v>44698</v>
      </c>
      <c r="B603" s="91">
        <v>19.209999</v>
      </c>
      <c r="C603" s="91">
        <v>19.209999</v>
      </c>
      <c r="D603" s="91">
        <v>19.209999</v>
      </c>
      <c r="E603" s="91">
        <v>19.209999</v>
      </c>
      <c r="F603" s="91">
        <v>18.488973999999999</v>
      </c>
      <c r="G603" s="91">
        <v>0</v>
      </c>
      <c r="H603" s="9"/>
      <c r="I603" s="9"/>
      <c r="J603" s="9"/>
      <c r="K603" s="9"/>
      <c r="L603" s="9"/>
      <c r="M603" s="9"/>
      <c r="N603" s="9"/>
      <c r="O603" s="9"/>
      <c r="P603" s="9"/>
      <c r="Q603" s="9"/>
    </row>
    <row r="604" spans="1:17" ht="15.25" customHeight="1" x14ac:dyDescent="0.2">
      <c r="A604" s="90">
        <v>44699</v>
      </c>
      <c r="B604" s="91">
        <v>18.450001</v>
      </c>
      <c r="C604" s="91">
        <v>18.450001</v>
      </c>
      <c r="D604" s="91">
        <v>18.450001</v>
      </c>
      <c r="E604" s="91">
        <v>18.450001</v>
      </c>
      <c r="F604" s="91">
        <v>17.757501999999999</v>
      </c>
      <c r="G604" s="91">
        <v>0</v>
      </c>
      <c r="H604" s="9"/>
      <c r="I604" s="9"/>
      <c r="J604" s="9"/>
      <c r="K604" s="9"/>
      <c r="L604" s="9"/>
      <c r="M604" s="9"/>
      <c r="N604" s="9"/>
      <c r="O604" s="9"/>
      <c r="P604" s="9"/>
      <c r="Q604" s="9"/>
    </row>
    <row r="605" spans="1:17" ht="15.25" customHeight="1" x14ac:dyDescent="0.2">
      <c r="A605" s="90">
        <v>44700</v>
      </c>
      <c r="B605" s="91">
        <v>18.41</v>
      </c>
      <c r="C605" s="91">
        <v>18.41</v>
      </c>
      <c r="D605" s="91">
        <v>18.41</v>
      </c>
      <c r="E605" s="91">
        <v>18.41</v>
      </c>
      <c r="F605" s="91">
        <v>17.719002</v>
      </c>
      <c r="G605" s="91">
        <v>0</v>
      </c>
      <c r="H605" s="9"/>
      <c r="I605" s="9"/>
      <c r="J605" s="9"/>
      <c r="K605" s="9"/>
      <c r="L605" s="9"/>
      <c r="M605" s="9"/>
      <c r="N605" s="9"/>
      <c r="O605" s="9"/>
      <c r="P605" s="9"/>
      <c r="Q605" s="9"/>
    </row>
    <row r="606" spans="1:17" ht="15.25" customHeight="1" x14ac:dyDescent="0.2">
      <c r="A606" s="90">
        <v>44701</v>
      </c>
      <c r="B606" s="91">
        <v>18.360001</v>
      </c>
      <c r="C606" s="91">
        <v>18.360001</v>
      </c>
      <c r="D606" s="91">
        <v>18.360001</v>
      </c>
      <c r="E606" s="91">
        <v>18.360001</v>
      </c>
      <c r="F606" s="91">
        <v>17.670878999999999</v>
      </c>
      <c r="G606" s="91">
        <v>0</v>
      </c>
      <c r="H606" s="9"/>
      <c r="I606" s="9"/>
      <c r="J606" s="9"/>
      <c r="K606" s="9"/>
      <c r="L606" s="9"/>
      <c r="M606" s="9"/>
      <c r="N606" s="9"/>
      <c r="O606" s="9"/>
      <c r="P606" s="9"/>
      <c r="Q606" s="9"/>
    </row>
    <row r="607" spans="1:17" ht="15.25" customHeight="1" x14ac:dyDescent="0.2">
      <c r="A607" s="90">
        <v>44704</v>
      </c>
      <c r="B607" s="91">
        <v>18.629999000000002</v>
      </c>
      <c r="C607" s="91">
        <v>18.629999000000002</v>
      </c>
      <c r="D607" s="91">
        <v>18.629999000000002</v>
      </c>
      <c r="E607" s="91">
        <v>18.629999000000002</v>
      </c>
      <c r="F607" s="91">
        <v>17.930744000000001</v>
      </c>
      <c r="G607" s="91">
        <v>0</v>
      </c>
      <c r="H607" s="9"/>
      <c r="I607" s="9"/>
      <c r="J607" s="9"/>
      <c r="K607" s="9"/>
      <c r="L607" s="9"/>
      <c r="M607" s="9"/>
      <c r="N607" s="9"/>
      <c r="O607" s="9"/>
      <c r="P607" s="9"/>
      <c r="Q607" s="9"/>
    </row>
    <row r="608" spans="1:17" ht="15.25" customHeight="1" x14ac:dyDescent="0.2">
      <c r="A608" s="90">
        <v>44705</v>
      </c>
      <c r="B608" s="91">
        <v>18.23</v>
      </c>
      <c r="C608" s="91">
        <v>18.23</v>
      </c>
      <c r="D608" s="91">
        <v>18.23</v>
      </c>
      <c r="E608" s="91">
        <v>18.23</v>
      </c>
      <c r="F608" s="91">
        <v>17.545756999999998</v>
      </c>
      <c r="G608" s="91">
        <v>0</v>
      </c>
      <c r="H608" s="9"/>
      <c r="I608" s="9"/>
      <c r="J608" s="9"/>
      <c r="K608" s="9"/>
      <c r="L608" s="9"/>
      <c r="M608" s="9"/>
      <c r="N608" s="9"/>
      <c r="O608" s="9"/>
      <c r="P608" s="9"/>
      <c r="Q608" s="9"/>
    </row>
    <row r="609" spans="1:17" ht="15.25" customHeight="1" x14ac:dyDescent="0.2">
      <c r="A609" s="90">
        <v>44706</v>
      </c>
      <c r="B609" s="91">
        <v>18.420000000000002</v>
      </c>
      <c r="C609" s="91">
        <v>18.420000000000002</v>
      </c>
      <c r="D609" s="91">
        <v>18.420000000000002</v>
      </c>
      <c r="E609" s="91">
        <v>18.420000000000002</v>
      </c>
      <c r="F609" s="91">
        <v>17.728625999999998</v>
      </c>
      <c r="G609" s="91">
        <v>0</v>
      </c>
      <c r="H609" s="9"/>
      <c r="I609" s="9"/>
      <c r="J609" s="9"/>
      <c r="K609" s="9"/>
      <c r="L609" s="9"/>
      <c r="M609" s="9"/>
      <c r="N609" s="9"/>
      <c r="O609" s="9"/>
      <c r="P609" s="9"/>
      <c r="Q609" s="9"/>
    </row>
    <row r="610" spans="1:17" ht="15.25" customHeight="1" x14ac:dyDescent="0.2">
      <c r="A610" s="90">
        <v>44707</v>
      </c>
      <c r="B610" s="91">
        <v>19</v>
      </c>
      <c r="C610" s="91">
        <v>19</v>
      </c>
      <c r="D610" s="91">
        <v>19</v>
      </c>
      <c r="E610" s="91">
        <v>19</v>
      </c>
      <c r="F610" s="91">
        <v>18.286857999999999</v>
      </c>
      <c r="G610" s="91">
        <v>0</v>
      </c>
      <c r="H610" s="9"/>
      <c r="I610" s="9"/>
      <c r="J610" s="9"/>
      <c r="K610" s="9"/>
      <c r="L610" s="9"/>
      <c r="M610" s="9"/>
      <c r="N610" s="9"/>
      <c r="O610" s="9"/>
      <c r="P610" s="9"/>
      <c r="Q610" s="9"/>
    </row>
    <row r="611" spans="1:17" ht="15.25" customHeight="1" x14ac:dyDescent="0.2">
      <c r="A611" s="90">
        <v>44708</v>
      </c>
      <c r="B611" s="91">
        <v>19.48</v>
      </c>
      <c r="C611" s="91">
        <v>19.48</v>
      </c>
      <c r="D611" s="91">
        <v>19.48</v>
      </c>
      <c r="E611" s="91">
        <v>19.48</v>
      </c>
      <c r="F611" s="91">
        <v>18.748840000000001</v>
      </c>
      <c r="G611" s="91">
        <v>0</v>
      </c>
      <c r="H611" s="9"/>
      <c r="I611" s="9"/>
      <c r="J611" s="9"/>
      <c r="K611" s="9"/>
      <c r="L611" s="9"/>
      <c r="M611" s="9"/>
      <c r="N611" s="9"/>
      <c r="O611" s="9"/>
      <c r="P611" s="9"/>
      <c r="Q611" s="9"/>
    </row>
    <row r="612" spans="1:17" ht="15.25" customHeight="1" x14ac:dyDescent="0.2">
      <c r="A612" s="90">
        <v>44712</v>
      </c>
      <c r="B612" s="91">
        <v>19.34</v>
      </c>
      <c r="C612" s="91">
        <v>19.34</v>
      </c>
      <c r="D612" s="91">
        <v>19.34</v>
      </c>
      <c r="E612" s="91">
        <v>19.34</v>
      </c>
      <c r="F612" s="91">
        <v>18.614096</v>
      </c>
      <c r="G612" s="91">
        <v>0</v>
      </c>
      <c r="H612" s="9"/>
      <c r="I612" s="9"/>
      <c r="J612" s="9"/>
      <c r="K612" s="9"/>
      <c r="L612" s="9"/>
      <c r="M612" s="9"/>
      <c r="N612" s="9"/>
      <c r="O612" s="9"/>
      <c r="P612" s="9"/>
      <c r="Q612" s="9"/>
    </row>
    <row r="613" spans="1:17" ht="15.25" customHeight="1" x14ac:dyDescent="0.2">
      <c r="A613" s="90">
        <v>44713</v>
      </c>
      <c r="B613" s="91">
        <v>19.350000000000001</v>
      </c>
      <c r="C613" s="91">
        <v>19.350000000000001</v>
      </c>
      <c r="D613" s="91">
        <v>19.350000000000001</v>
      </c>
      <c r="E613" s="91">
        <v>19.350000000000001</v>
      </c>
      <c r="F613" s="91">
        <v>18.623719999999999</v>
      </c>
      <c r="G613" s="91">
        <v>0</v>
      </c>
      <c r="H613" s="9"/>
      <c r="I613" s="9"/>
      <c r="J613" s="9"/>
      <c r="K613" s="9"/>
      <c r="L613" s="9"/>
      <c r="M613" s="9"/>
      <c r="N613" s="9"/>
      <c r="O613" s="9"/>
      <c r="P613" s="9"/>
      <c r="Q613" s="9"/>
    </row>
    <row r="614" spans="1:17" ht="15.25" customHeight="1" x14ac:dyDescent="0.2">
      <c r="A614" s="90">
        <v>44714</v>
      </c>
      <c r="B614" s="91">
        <v>19.780000999999999</v>
      </c>
      <c r="C614" s="91">
        <v>19.780000999999999</v>
      </c>
      <c r="D614" s="91">
        <v>19.780000999999999</v>
      </c>
      <c r="E614" s="91">
        <v>19.780000999999999</v>
      </c>
      <c r="F614" s="91">
        <v>19.037582</v>
      </c>
      <c r="G614" s="91">
        <v>0</v>
      </c>
      <c r="H614" s="9"/>
      <c r="I614" s="9"/>
      <c r="J614" s="9"/>
      <c r="K614" s="9"/>
      <c r="L614" s="9"/>
      <c r="M614" s="9"/>
      <c r="N614" s="9"/>
      <c r="O614" s="9"/>
      <c r="P614" s="9"/>
      <c r="Q614" s="9"/>
    </row>
    <row r="615" spans="1:17" ht="15.25" customHeight="1" x14ac:dyDescent="0.2">
      <c r="A615" s="90">
        <v>44715</v>
      </c>
      <c r="B615" s="91">
        <v>19.540001</v>
      </c>
      <c r="C615" s="91">
        <v>19.540001</v>
      </c>
      <c r="D615" s="91">
        <v>19.540001</v>
      </c>
      <c r="E615" s="91">
        <v>19.540001</v>
      </c>
      <c r="F615" s="91">
        <v>18.806588999999999</v>
      </c>
      <c r="G615" s="91">
        <v>0</v>
      </c>
      <c r="H615" s="9"/>
      <c r="I615" s="9"/>
      <c r="J615" s="9"/>
      <c r="K615" s="9"/>
      <c r="L615" s="9"/>
      <c r="M615" s="9"/>
      <c r="N615" s="9"/>
      <c r="O615" s="9"/>
      <c r="P615" s="9"/>
      <c r="Q615" s="9"/>
    </row>
    <row r="616" spans="1:17" ht="15.25" customHeight="1" x14ac:dyDescent="0.2">
      <c r="A616" s="90">
        <v>44718</v>
      </c>
      <c r="B616" s="91">
        <v>19.649999999999999</v>
      </c>
      <c r="C616" s="91">
        <v>19.649999999999999</v>
      </c>
      <c r="D616" s="91">
        <v>19.649999999999999</v>
      </c>
      <c r="E616" s="91">
        <v>19.649999999999999</v>
      </c>
      <c r="F616" s="91">
        <v>18.912459999999999</v>
      </c>
      <c r="G616" s="91">
        <v>0</v>
      </c>
      <c r="H616" s="9"/>
      <c r="I616" s="9"/>
      <c r="J616" s="9"/>
      <c r="K616" s="9"/>
      <c r="L616" s="9"/>
      <c r="M616" s="9"/>
      <c r="N616" s="9"/>
      <c r="O616" s="9"/>
      <c r="P616" s="9"/>
      <c r="Q616" s="9"/>
    </row>
    <row r="617" spans="1:17" ht="15.25" customHeight="1" x14ac:dyDescent="0.2">
      <c r="A617" s="90">
        <v>44719</v>
      </c>
      <c r="B617" s="91">
        <v>19.879999000000002</v>
      </c>
      <c r="C617" s="91">
        <v>19.879999000000002</v>
      </c>
      <c r="D617" s="91">
        <v>19.879999000000002</v>
      </c>
      <c r="E617" s="91">
        <v>19.879999000000002</v>
      </c>
      <c r="F617" s="91">
        <v>19.133827</v>
      </c>
      <c r="G617" s="91">
        <v>0</v>
      </c>
      <c r="H617" s="9"/>
      <c r="I617" s="9"/>
      <c r="J617" s="9"/>
      <c r="K617" s="9"/>
      <c r="L617" s="9"/>
      <c r="M617" s="9"/>
      <c r="N617" s="9"/>
      <c r="O617" s="9"/>
      <c r="P617" s="9"/>
      <c r="Q617" s="9"/>
    </row>
    <row r="618" spans="1:17" ht="15.25" customHeight="1" x14ac:dyDescent="0.2">
      <c r="A618" s="90">
        <v>44720</v>
      </c>
      <c r="B618" s="91">
        <v>19.579999999999998</v>
      </c>
      <c r="C618" s="91">
        <v>19.579999999999998</v>
      </c>
      <c r="D618" s="91">
        <v>19.579999999999998</v>
      </c>
      <c r="E618" s="91">
        <v>19.579999999999998</v>
      </c>
      <c r="F618" s="91">
        <v>18.845086999999999</v>
      </c>
      <c r="G618" s="91">
        <v>0</v>
      </c>
      <c r="H618" s="9"/>
      <c r="I618" s="9"/>
      <c r="J618" s="9"/>
      <c r="K618" s="9"/>
      <c r="L618" s="9"/>
      <c r="M618" s="9"/>
      <c r="N618" s="9"/>
      <c r="O618" s="9"/>
      <c r="P618" s="9"/>
      <c r="Q618" s="9"/>
    </row>
    <row r="619" spans="1:17" ht="15.25" customHeight="1" x14ac:dyDescent="0.2">
      <c r="A619" s="90">
        <v>44721</v>
      </c>
      <c r="B619" s="91">
        <v>19.120000999999998</v>
      </c>
      <c r="C619" s="91">
        <v>19.120000999999998</v>
      </c>
      <c r="D619" s="91">
        <v>19.120000999999998</v>
      </c>
      <c r="E619" s="91">
        <v>19.120000999999998</v>
      </c>
      <c r="F619" s="91">
        <v>18.402353000000002</v>
      </c>
      <c r="G619" s="91">
        <v>0</v>
      </c>
      <c r="H619" s="9"/>
      <c r="I619" s="9"/>
      <c r="J619" s="9"/>
      <c r="K619" s="9"/>
      <c r="L619" s="9"/>
      <c r="M619" s="9"/>
      <c r="N619" s="9"/>
      <c r="O619" s="9"/>
      <c r="P619" s="9"/>
      <c r="Q619" s="9"/>
    </row>
    <row r="620" spans="1:17" ht="15.25" customHeight="1" x14ac:dyDescent="0.2">
      <c r="A620" s="90">
        <v>44722</v>
      </c>
      <c r="B620" s="91">
        <v>18.459999</v>
      </c>
      <c r="C620" s="91">
        <v>18.459999</v>
      </c>
      <c r="D620" s="91">
        <v>18.459999</v>
      </c>
      <c r="E620" s="91">
        <v>18.459999</v>
      </c>
      <c r="F620" s="91">
        <v>17.767123999999999</v>
      </c>
      <c r="G620" s="91">
        <v>0</v>
      </c>
      <c r="H620" s="9"/>
      <c r="I620" s="9"/>
      <c r="J620" s="9"/>
      <c r="K620" s="9"/>
      <c r="L620" s="9"/>
      <c r="M620" s="9"/>
      <c r="N620" s="9"/>
      <c r="O620" s="9"/>
      <c r="P620" s="9"/>
      <c r="Q620" s="9"/>
    </row>
    <row r="621" spans="1:17" ht="15.25" customHeight="1" x14ac:dyDescent="0.2">
      <c r="A621" s="90">
        <v>44725</v>
      </c>
      <c r="B621" s="91">
        <v>17.530000999999999</v>
      </c>
      <c r="C621" s="91">
        <v>17.530000999999999</v>
      </c>
      <c r="D621" s="91">
        <v>17.530000999999999</v>
      </c>
      <c r="E621" s="91">
        <v>17.530000999999999</v>
      </c>
      <c r="F621" s="91">
        <v>16.872032000000001</v>
      </c>
      <c r="G621" s="91">
        <v>0</v>
      </c>
      <c r="H621" s="9"/>
      <c r="I621" s="9"/>
      <c r="J621" s="9"/>
      <c r="K621" s="9"/>
      <c r="L621" s="9"/>
      <c r="M621" s="9"/>
      <c r="N621" s="9"/>
      <c r="O621" s="9"/>
      <c r="P621" s="9"/>
      <c r="Q621" s="9"/>
    </row>
    <row r="622" spans="1:17" ht="15.25" customHeight="1" x14ac:dyDescent="0.2">
      <c r="A622" s="90">
        <v>44726</v>
      </c>
      <c r="B622" s="91">
        <v>17.549999</v>
      </c>
      <c r="C622" s="91">
        <v>17.549999</v>
      </c>
      <c r="D622" s="91">
        <v>17.549999</v>
      </c>
      <c r="E622" s="91">
        <v>17.549999</v>
      </c>
      <c r="F622" s="91">
        <v>16.891280999999999</v>
      </c>
      <c r="G622" s="91">
        <v>0</v>
      </c>
      <c r="H622" s="9"/>
      <c r="I622" s="9"/>
      <c r="J622" s="9"/>
      <c r="K622" s="9"/>
      <c r="L622" s="9"/>
      <c r="M622" s="9"/>
      <c r="N622" s="9"/>
      <c r="O622" s="9"/>
      <c r="P622" s="9"/>
      <c r="Q622" s="9"/>
    </row>
    <row r="623" spans="1:17" ht="15.25" customHeight="1" x14ac:dyDescent="0.2">
      <c r="A623" s="90">
        <v>44727</v>
      </c>
      <c r="B623" s="91">
        <v>17.82</v>
      </c>
      <c r="C623" s="91">
        <v>17.82</v>
      </c>
      <c r="D623" s="91">
        <v>17.82</v>
      </c>
      <c r="E623" s="91">
        <v>17.82</v>
      </c>
      <c r="F623" s="91">
        <v>17.151147999999999</v>
      </c>
      <c r="G623" s="91">
        <v>0</v>
      </c>
      <c r="H623" s="9"/>
      <c r="I623" s="9"/>
      <c r="J623" s="9"/>
      <c r="K623" s="9"/>
      <c r="L623" s="9"/>
      <c r="M623" s="9"/>
      <c r="N623" s="9"/>
      <c r="O623" s="9"/>
      <c r="P623" s="9"/>
      <c r="Q623" s="9"/>
    </row>
    <row r="624" spans="1:17" ht="15.25" customHeight="1" x14ac:dyDescent="0.2">
      <c r="A624" s="90">
        <v>44728</v>
      </c>
      <c r="B624" s="91">
        <v>17</v>
      </c>
      <c r="C624" s="91">
        <v>17</v>
      </c>
      <c r="D624" s="91">
        <v>17</v>
      </c>
      <c r="E624" s="91">
        <v>17</v>
      </c>
      <c r="F624" s="91">
        <v>16.361924999999999</v>
      </c>
      <c r="G624" s="91">
        <v>0</v>
      </c>
      <c r="H624" s="9"/>
      <c r="I624" s="9"/>
      <c r="J624" s="9"/>
      <c r="K624" s="9"/>
      <c r="L624" s="9"/>
      <c r="M624" s="9"/>
      <c r="N624" s="9"/>
      <c r="O624" s="9"/>
      <c r="P624" s="9"/>
      <c r="Q624" s="9"/>
    </row>
    <row r="625" spans="1:17" ht="15.25" customHeight="1" x14ac:dyDescent="0.2">
      <c r="A625" s="90">
        <v>44729</v>
      </c>
      <c r="B625" s="91">
        <v>17.139999</v>
      </c>
      <c r="C625" s="91">
        <v>17.139999</v>
      </c>
      <c r="D625" s="91">
        <v>17.139999</v>
      </c>
      <c r="E625" s="91">
        <v>17.139999</v>
      </c>
      <c r="F625" s="91">
        <v>16.496670000000002</v>
      </c>
      <c r="G625" s="91">
        <v>0</v>
      </c>
      <c r="H625" s="9"/>
      <c r="I625" s="9"/>
      <c r="J625" s="9"/>
      <c r="K625" s="9"/>
      <c r="L625" s="9"/>
      <c r="M625" s="9"/>
      <c r="N625" s="9"/>
      <c r="O625" s="9"/>
      <c r="P625" s="9"/>
      <c r="Q625" s="9"/>
    </row>
    <row r="626" spans="1:17" ht="15.25" customHeight="1" x14ac:dyDescent="0.2">
      <c r="A626" s="90">
        <v>44733</v>
      </c>
      <c r="B626" s="91">
        <v>17.399999999999999</v>
      </c>
      <c r="C626" s="91">
        <v>17.399999999999999</v>
      </c>
      <c r="D626" s="91">
        <v>17.399999999999999</v>
      </c>
      <c r="E626" s="91">
        <v>17.399999999999999</v>
      </c>
      <c r="F626" s="91">
        <v>16.746911999999998</v>
      </c>
      <c r="G626" s="91">
        <v>0</v>
      </c>
      <c r="H626" s="9"/>
      <c r="I626" s="9"/>
      <c r="J626" s="9"/>
      <c r="K626" s="9"/>
      <c r="L626" s="9"/>
      <c r="M626" s="9"/>
      <c r="N626" s="9"/>
      <c r="O626" s="9"/>
      <c r="P626" s="9"/>
      <c r="Q626" s="9"/>
    </row>
    <row r="627" spans="1:17" ht="15.25" customHeight="1" x14ac:dyDescent="0.2">
      <c r="A627" s="90">
        <v>44734</v>
      </c>
      <c r="B627" s="91">
        <v>17.25</v>
      </c>
      <c r="C627" s="91">
        <v>17.25</v>
      </c>
      <c r="D627" s="91">
        <v>17.25</v>
      </c>
      <c r="E627" s="91">
        <v>17.25</v>
      </c>
      <c r="F627" s="91">
        <v>16.602540999999999</v>
      </c>
      <c r="G627" s="91">
        <v>0</v>
      </c>
      <c r="H627" s="9"/>
      <c r="I627" s="9"/>
      <c r="J627" s="9"/>
      <c r="K627" s="9"/>
      <c r="L627" s="9"/>
      <c r="M627" s="9"/>
      <c r="N627" s="9"/>
      <c r="O627" s="9"/>
      <c r="P627" s="9"/>
      <c r="Q627" s="9"/>
    </row>
    <row r="628" spans="1:17" ht="15.25" customHeight="1" x14ac:dyDescent="0.2">
      <c r="A628" s="90">
        <v>44735</v>
      </c>
      <c r="B628" s="91">
        <v>17.280000999999999</v>
      </c>
      <c r="C628" s="91">
        <v>17.280000999999999</v>
      </c>
      <c r="D628" s="91">
        <v>17.280000999999999</v>
      </c>
      <c r="E628" s="91">
        <v>17.280000999999999</v>
      </c>
      <c r="F628" s="91">
        <v>16.631416000000002</v>
      </c>
      <c r="G628" s="91">
        <v>0</v>
      </c>
      <c r="H628" s="9"/>
      <c r="I628" s="9"/>
      <c r="J628" s="9"/>
      <c r="K628" s="9"/>
      <c r="L628" s="9"/>
      <c r="M628" s="9"/>
      <c r="N628" s="9"/>
      <c r="O628" s="9"/>
      <c r="P628" s="9"/>
      <c r="Q628" s="9"/>
    </row>
    <row r="629" spans="1:17" ht="15.25" customHeight="1" x14ac:dyDescent="0.2">
      <c r="A629" s="90">
        <v>44736</v>
      </c>
      <c r="B629" s="91">
        <v>18</v>
      </c>
      <c r="C629" s="91">
        <v>18</v>
      </c>
      <c r="D629" s="91">
        <v>18</v>
      </c>
      <c r="E629" s="91">
        <v>18</v>
      </c>
      <c r="F629" s="91">
        <v>17.324390000000001</v>
      </c>
      <c r="G629" s="91">
        <v>0</v>
      </c>
      <c r="H629" s="9"/>
      <c r="I629" s="9"/>
      <c r="J629" s="9"/>
      <c r="K629" s="9"/>
      <c r="L629" s="9"/>
      <c r="M629" s="9"/>
      <c r="N629" s="9"/>
      <c r="O629" s="9"/>
      <c r="P629" s="9"/>
      <c r="Q629" s="9"/>
    </row>
    <row r="630" spans="1:17" ht="15.25" customHeight="1" x14ac:dyDescent="0.2">
      <c r="A630" s="90">
        <v>44739</v>
      </c>
      <c r="B630" s="91">
        <v>17.950001</v>
      </c>
      <c r="C630" s="91">
        <v>17.950001</v>
      </c>
      <c r="D630" s="91">
        <v>17.950001</v>
      </c>
      <c r="E630" s="91">
        <v>17.950001</v>
      </c>
      <c r="F630" s="91">
        <v>17.276268000000002</v>
      </c>
      <c r="G630" s="91">
        <v>0</v>
      </c>
      <c r="H630" s="9"/>
      <c r="I630" s="9"/>
      <c r="J630" s="9"/>
      <c r="K630" s="9"/>
      <c r="L630" s="9"/>
      <c r="M630" s="9"/>
      <c r="N630" s="9"/>
      <c r="O630" s="9"/>
      <c r="P630" s="9"/>
      <c r="Q630" s="9"/>
    </row>
    <row r="631" spans="1:17" ht="15.25" customHeight="1" x14ac:dyDescent="0.2">
      <c r="A631" s="90">
        <v>44740</v>
      </c>
      <c r="B631" s="91">
        <v>17.59</v>
      </c>
      <c r="C631" s="91">
        <v>17.59</v>
      </c>
      <c r="D631" s="91">
        <v>17.59</v>
      </c>
      <c r="E631" s="91">
        <v>17.59</v>
      </c>
      <c r="F631" s="91">
        <v>16.929780999999998</v>
      </c>
      <c r="G631" s="91">
        <v>0</v>
      </c>
      <c r="H631" s="9"/>
      <c r="I631" s="9"/>
      <c r="J631" s="9"/>
      <c r="K631" s="9"/>
      <c r="L631" s="9"/>
      <c r="M631" s="9"/>
      <c r="N631" s="9"/>
      <c r="O631" s="9"/>
      <c r="P631" s="9"/>
      <c r="Q631" s="9"/>
    </row>
    <row r="632" spans="1:17" ht="15.25" customHeight="1" x14ac:dyDescent="0.2">
      <c r="A632" s="90">
        <v>44741</v>
      </c>
      <c r="B632" s="91">
        <v>17.43</v>
      </c>
      <c r="C632" s="91">
        <v>17.43</v>
      </c>
      <c r="D632" s="91">
        <v>17.43</v>
      </c>
      <c r="E632" s="91">
        <v>17.43</v>
      </c>
      <c r="F632" s="91">
        <v>16.775784999999999</v>
      </c>
      <c r="G632" s="91">
        <v>0</v>
      </c>
      <c r="H632" s="9"/>
      <c r="I632" s="9"/>
      <c r="J632" s="9"/>
      <c r="K632" s="9"/>
      <c r="L632" s="9"/>
      <c r="M632" s="9"/>
      <c r="N632" s="9"/>
      <c r="O632" s="9"/>
      <c r="P632" s="9"/>
      <c r="Q632" s="9"/>
    </row>
    <row r="633" spans="1:17" ht="15.25" customHeight="1" x14ac:dyDescent="0.2">
      <c r="A633" s="90">
        <v>44742</v>
      </c>
      <c r="B633" s="91">
        <v>17.290001</v>
      </c>
      <c r="C633" s="91">
        <v>17.290001</v>
      </c>
      <c r="D633" s="91">
        <v>17.290001</v>
      </c>
      <c r="E633" s="91">
        <v>17.290001</v>
      </c>
      <c r="F633" s="91">
        <v>16.641041000000001</v>
      </c>
      <c r="G633" s="91">
        <v>0</v>
      </c>
      <c r="H633" s="9"/>
      <c r="I633" s="9"/>
      <c r="J633" s="9"/>
      <c r="K633" s="9"/>
      <c r="L633" s="9"/>
      <c r="M633" s="9"/>
      <c r="N633" s="9"/>
      <c r="O633" s="9"/>
      <c r="P633" s="9"/>
      <c r="Q633" s="9"/>
    </row>
    <row r="634" spans="1:17" ht="15.25" customHeight="1" x14ac:dyDescent="0.2">
      <c r="A634" s="90">
        <v>44743</v>
      </c>
      <c r="B634" s="91">
        <v>17.5</v>
      </c>
      <c r="C634" s="91">
        <v>17.5</v>
      </c>
      <c r="D634" s="91">
        <v>17.5</v>
      </c>
      <c r="E634" s="91">
        <v>17.5</v>
      </c>
      <c r="F634" s="91">
        <v>16.843159</v>
      </c>
      <c r="G634" s="91">
        <v>0</v>
      </c>
      <c r="H634" s="9"/>
      <c r="I634" s="9"/>
      <c r="J634" s="9"/>
      <c r="K634" s="9"/>
      <c r="L634" s="9"/>
      <c r="M634" s="9"/>
      <c r="N634" s="9"/>
      <c r="O634" s="9"/>
      <c r="P634" s="9"/>
      <c r="Q634" s="9"/>
    </row>
    <row r="635" spans="1:17" ht="15.25" customHeight="1" x14ac:dyDescent="0.2">
      <c r="A635" s="90">
        <v>44747</v>
      </c>
      <c r="B635" s="91">
        <v>17.459999</v>
      </c>
      <c r="C635" s="91">
        <v>17.459999</v>
      </c>
      <c r="D635" s="91">
        <v>17.459999</v>
      </c>
      <c r="E635" s="91">
        <v>17.459999</v>
      </c>
      <c r="F635" s="91">
        <v>16.804659000000001</v>
      </c>
      <c r="G635" s="91">
        <v>0</v>
      </c>
      <c r="H635" s="9"/>
      <c r="I635" s="9"/>
      <c r="J635" s="9"/>
      <c r="K635" s="9"/>
      <c r="L635" s="9"/>
      <c r="M635" s="9"/>
      <c r="N635" s="9"/>
      <c r="O635" s="9"/>
      <c r="P635" s="9"/>
      <c r="Q635" s="9"/>
    </row>
    <row r="636" spans="1:17" ht="15.25" customHeight="1" x14ac:dyDescent="0.2">
      <c r="A636" s="90">
        <v>44748</v>
      </c>
      <c r="B636" s="91">
        <v>17.280000999999999</v>
      </c>
      <c r="C636" s="91">
        <v>17.280000999999999</v>
      </c>
      <c r="D636" s="91">
        <v>17.280000999999999</v>
      </c>
      <c r="E636" s="91">
        <v>17.280000999999999</v>
      </c>
      <c r="F636" s="91">
        <v>16.631416000000002</v>
      </c>
      <c r="G636" s="91">
        <v>0</v>
      </c>
      <c r="H636" s="9"/>
      <c r="I636" s="9"/>
      <c r="J636" s="9"/>
      <c r="K636" s="9"/>
      <c r="L636" s="9"/>
      <c r="M636" s="9"/>
      <c r="N636" s="9"/>
      <c r="O636" s="9"/>
      <c r="P636" s="9"/>
      <c r="Q636" s="9"/>
    </row>
    <row r="637" spans="1:17" ht="15.25" customHeight="1" x14ac:dyDescent="0.2">
      <c r="A637" s="90">
        <v>44749</v>
      </c>
      <c r="B637" s="91">
        <v>17.690000999999999</v>
      </c>
      <c r="C637" s="91">
        <v>17.690000999999999</v>
      </c>
      <c r="D637" s="91">
        <v>17.690000999999999</v>
      </c>
      <c r="E637" s="91">
        <v>17.690000999999999</v>
      </c>
      <c r="F637" s="91">
        <v>17.026028</v>
      </c>
      <c r="G637" s="91">
        <v>0</v>
      </c>
      <c r="H637" s="9"/>
      <c r="I637" s="9"/>
      <c r="J637" s="9"/>
      <c r="K637" s="9"/>
      <c r="L637" s="9"/>
      <c r="M637" s="9"/>
      <c r="N637" s="9"/>
      <c r="O637" s="9"/>
      <c r="P637" s="9"/>
      <c r="Q637" s="9"/>
    </row>
    <row r="638" spans="1:17" ht="15.25" customHeight="1" x14ac:dyDescent="0.2">
      <c r="A638" s="90">
        <v>44750</v>
      </c>
      <c r="B638" s="91">
        <v>17.57</v>
      </c>
      <c r="C638" s="91">
        <v>17.57</v>
      </c>
      <c r="D638" s="91">
        <v>17.57</v>
      </c>
      <c r="E638" s="91">
        <v>17.57</v>
      </c>
      <c r="F638" s="91">
        <v>16.910530000000001</v>
      </c>
      <c r="G638" s="91">
        <v>0</v>
      </c>
      <c r="H638" s="9"/>
      <c r="I638" s="9"/>
      <c r="J638" s="9"/>
      <c r="K638" s="9"/>
      <c r="L638" s="9"/>
      <c r="M638" s="9"/>
      <c r="N638" s="9"/>
      <c r="O638" s="9"/>
      <c r="P638" s="9"/>
      <c r="Q638" s="9"/>
    </row>
    <row r="639" spans="1:17" ht="15.25" customHeight="1" x14ac:dyDescent="0.2">
      <c r="A639" s="90">
        <v>44753</v>
      </c>
      <c r="B639" s="91">
        <v>17.209999</v>
      </c>
      <c r="C639" s="91">
        <v>17.209999</v>
      </c>
      <c r="D639" s="91">
        <v>17.209999</v>
      </c>
      <c r="E639" s="91">
        <v>17.209999</v>
      </c>
      <c r="F639" s="91">
        <v>16.564041</v>
      </c>
      <c r="G639" s="91">
        <v>0</v>
      </c>
      <c r="H639" s="9"/>
      <c r="I639" s="9"/>
      <c r="J639" s="9"/>
      <c r="K639" s="9"/>
      <c r="L639" s="9"/>
      <c r="M639" s="9"/>
      <c r="N639" s="9"/>
      <c r="O639" s="9"/>
      <c r="P639" s="9"/>
      <c r="Q639" s="9"/>
    </row>
    <row r="640" spans="1:17" ht="15.25" customHeight="1" x14ac:dyDescent="0.2">
      <c r="A640" s="90">
        <v>44754</v>
      </c>
      <c r="B640" s="91">
        <v>17.139999</v>
      </c>
      <c r="C640" s="91">
        <v>17.139999</v>
      </c>
      <c r="D640" s="91">
        <v>17.139999</v>
      </c>
      <c r="E640" s="91">
        <v>17.139999</v>
      </c>
      <c r="F640" s="91">
        <v>16.496670000000002</v>
      </c>
      <c r="G640" s="91">
        <v>0</v>
      </c>
      <c r="H640" s="9"/>
      <c r="I640" s="9"/>
      <c r="J640" s="9"/>
      <c r="K640" s="9"/>
      <c r="L640" s="9"/>
      <c r="M640" s="9"/>
      <c r="N640" s="9"/>
      <c r="O640" s="9"/>
      <c r="P640" s="9"/>
      <c r="Q640" s="9"/>
    </row>
    <row r="641" spans="1:17" ht="15.25" customHeight="1" x14ac:dyDescent="0.2">
      <c r="A641" s="90">
        <v>44755</v>
      </c>
      <c r="B641" s="91">
        <v>17.040001</v>
      </c>
      <c r="C641" s="91">
        <v>17.040001</v>
      </c>
      <c r="D641" s="91">
        <v>17.040001</v>
      </c>
      <c r="E641" s="91">
        <v>17.040001</v>
      </c>
      <c r="F641" s="91">
        <v>16.400424999999998</v>
      </c>
      <c r="G641" s="91">
        <v>0</v>
      </c>
      <c r="H641" s="9"/>
      <c r="I641" s="9"/>
      <c r="J641" s="9"/>
      <c r="K641" s="9"/>
      <c r="L641" s="9"/>
      <c r="M641" s="9"/>
      <c r="N641" s="9"/>
      <c r="O641" s="9"/>
      <c r="P641" s="9"/>
      <c r="Q641" s="9"/>
    </row>
    <row r="642" spans="1:17" ht="15.25" customHeight="1" x14ac:dyDescent="0.2">
      <c r="A642" s="90">
        <v>44756</v>
      </c>
      <c r="B642" s="91">
        <v>16.799999</v>
      </c>
      <c r="C642" s="91">
        <v>16.799999</v>
      </c>
      <c r="D642" s="91">
        <v>16.799999</v>
      </c>
      <c r="E642" s="91">
        <v>16.799999</v>
      </c>
      <c r="F642" s="91">
        <v>16.169432</v>
      </c>
      <c r="G642" s="91">
        <v>0</v>
      </c>
      <c r="H642" s="9"/>
      <c r="I642" s="9"/>
      <c r="J642" s="9"/>
      <c r="K642" s="9"/>
      <c r="L642" s="9"/>
      <c r="M642" s="9"/>
      <c r="N642" s="9"/>
      <c r="O642" s="9"/>
      <c r="P642" s="9"/>
      <c r="Q642" s="9"/>
    </row>
    <row r="643" spans="1:17" ht="15.25" customHeight="1" x14ac:dyDescent="0.2">
      <c r="A643" s="90">
        <v>44757</v>
      </c>
      <c r="B643" s="91">
        <v>17.209999</v>
      </c>
      <c r="C643" s="91">
        <v>17.209999</v>
      </c>
      <c r="D643" s="91">
        <v>17.209999</v>
      </c>
      <c r="E643" s="91">
        <v>17.209999</v>
      </c>
      <c r="F643" s="91">
        <v>16.564041</v>
      </c>
      <c r="G643" s="91">
        <v>0</v>
      </c>
      <c r="H643" s="9"/>
      <c r="I643" s="9"/>
      <c r="J643" s="9"/>
      <c r="K643" s="9"/>
      <c r="L643" s="9"/>
      <c r="M643" s="9"/>
      <c r="N643" s="9"/>
      <c r="O643" s="9"/>
      <c r="P643" s="9"/>
      <c r="Q643" s="9"/>
    </row>
    <row r="644" spans="1:17" ht="15.25" customHeight="1" x14ac:dyDescent="0.2">
      <c r="A644" s="90">
        <v>44760</v>
      </c>
      <c r="B644" s="91">
        <v>17.309999000000001</v>
      </c>
      <c r="C644" s="91">
        <v>17.309999000000001</v>
      </c>
      <c r="D644" s="91">
        <v>17.309999000000001</v>
      </c>
      <c r="E644" s="91">
        <v>17.309999000000001</v>
      </c>
      <c r="F644" s="91">
        <v>16.66029</v>
      </c>
      <c r="G644" s="91">
        <v>0</v>
      </c>
      <c r="H644" s="9"/>
      <c r="I644" s="9"/>
      <c r="J644" s="9"/>
      <c r="K644" s="9"/>
      <c r="L644" s="9"/>
      <c r="M644" s="9"/>
      <c r="N644" s="9"/>
      <c r="O644" s="9"/>
      <c r="P644" s="9"/>
      <c r="Q644" s="9"/>
    </row>
    <row r="645" spans="1:17" ht="15.25" customHeight="1" x14ac:dyDescent="0.2">
      <c r="A645" s="90">
        <v>44761</v>
      </c>
      <c r="B645" s="91">
        <v>17.950001</v>
      </c>
      <c r="C645" s="91">
        <v>17.950001</v>
      </c>
      <c r="D645" s="91">
        <v>17.950001</v>
      </c>
      <c r="E645" s="91">
        <v>17.950001</v>
      </c>
      <c r="F645" s="91">
        <v>17.276268000000002</v>
      </c>
      <c r="G645" s="91">
        <v>0</v>
      </c>
      <c r="H645" s="9"/>
      <c r="I645" s="9"/>
      <c r="J645" s="9"/>
      <c r="K645" s="9"/>
      <c r="L645" s="9"/>
      <c r="M645" s="9"/>
      <c r="N645" s="9"/>
      <c r="O645" s="9"/>
      <c r="P645" s="9"/>
      <c r="Q645" s="9"/>
    </row>
    <row r="646" spans="1:17" ht="15.25" customHeight="1" x14ac:dyDescent="0.2">
      <c r="A646" s="90">
        <v>44762</v>
      </c>
      <c r="B646" s="91">
        <v>18.219999000000001</v>
      </c>
      <c r="C646" s="91">
        <v>18.219999000000001</v>
      </c>
      <c r="D646" s="91">
        <v>18.219999000000001</v>
      </c>
      <c r="E646" s="91">
        <v>18.219999000000001</v>
      </c>
      <c r="F646" s="91">
        <v>17.536133</v>
      </c>
      <c r="G646" s="91">
        <v>0</v>
      </c>
      <c r="H646" s="9"/>
      <c r="I646" s="9"/>
      <c r="J646" s="9"/>
      <c r="K646" s="9"/>
      <c r="L646" s="9"/>
      <c r="M646" s="9"/>
      <c r="N646" s="9"/>
      <c r="O646" s="9"/>
      <c r="P646" s="9"/>
      <c r="Q646" s="9"/>
    </row>
    <row r="647" spans="1:17" ht="15.25" customHeight="1" x14ac:dyDescent="0.2">
      <c r="A647" s="90">
        <v>44763</v>
      </c>
      <c r="B647" s="91">
        <v>18.360001</v>
      </c>
      <c r="C647" s="91">
        <v>18.360001</v>
      </c>
      <c r="D647" s="91">
        <v>18.360001</v>
      </c>
      <c r="E647" s="91">
        <v>18.360001</v>
      </c>
      <c r="F647" s="91">
        <v>17.670878999999999</v>
      </c>
      <c r="G647" s="91">
        <v>0</v>
      </c>
      <c r="H647" s="9"/>
      <c r="I647" s="9"/>
      <c r="J647" s="9"/>
      <c r="K647" s="9"/>
      <c r="L647" s="9"/>
      <c r="M647" s="9"/>
      <c r="N647" s="9"/>
      <c r="O647" s="9"/>
      <c r="P647" s="9"/>
      <c r="Q647" s="9"/>
    </row>
    <row r="648" spans="1:17" ht="15.25" customHeight="1" x14ac:dyDescent="0.2">
      <c r="A648" s="90">
        <v>44764</v>
      </c>
      <c r="B648" s="91">
        <v>17.989999999999998</v>
      </c>
      <c r="C648" s="91">
        <v>17.989999999999998</v>
      </c>
      <c r="D648" s="91">
        <v>17.989999999999998</v>
      </c>
      <c r="E648" s="91">
        <v>17.989999999999998</v>
      </c>
      <c r="F648" s="91">
        <v>17.314765999999999</v>
      </c>
      <c r="G648" s="91">
        <v>0</v>
      </c>
      <c r="H648" s="9"/>
      <c r="I648" s="9"/>
      <c r="J648" s="9"/>
      <c r="K648" s="9"/>
      <c r="L648" s="9"/>
      <c r="M648" s="9"/>
      <c r="N648" s="9"/>
      <c r="O648" s="9"/>
      <c r="P648" s="9"/>
      <c r="Q648" s="9"/>
    </row>
    <row r="649" spans="1:17" ht="15.25" customHeight="1" x14ac:dyDescent="0.2">
      <c r="A649" s="90">
        <v>44767</v>
      </c>
      <c r="B649" s="91">
        <v>18.16</v>
      </c>
      <c r="C649" s="91">
        <v>18.16</v>
      </c>
      <c r="D649" s="91">
        <v>18.16</v>
      </c>
      <c r="E649" s="91">
        <v>18.16</v>
      </c>
      <c r="F649" s="91">
        <v>17.478386</v>
      </c>
      <c r="G649" s="91">
        <v>0</v>
      </c>
      <c r="H649" s="9"/>
      <c r="I649" s="9"/>
      <c r="J649" s="9"/>
      <c r="K649" s="9"/>
      <c r="L649" s="9"/>
      <c r="M649" s="9"/>
      <c r="N649" s="9"/>
      <c r="O649" s="9"/>
      <c r="P649" s="9"/>
      <c r="Q649" s="9"/>
    </row>
    <row r="650" spans="1:17" ht="15.25" customHeight="1" x14ac:dyDescent="0.2">
      <c r="A650" s="90">
        <v>44768</v>
      </c>
      <c r="B650" s="91">
        <v>17.889999</v>
      </c>
      <c r="C650" s="91">
        <v>17.889999</v>
      </c>
      <c r="D650" s="91">
        <v>17.889999</v>
      </c>
      <c r="E650" s="91">
        <v>17.889999</v>
      </c>
      <c r="F650" s="91">
        <v>17.218519000000001</v>
      </c>
      <c r="G650" s="91">
        <v>0</v>
      </c>
      <c r="H650" s="9"/>
      <c r="I650" s="9"/>
      <c r="J650" s="9"/>
      <c r="K650" s="9"/>
      <c r="L650" s="9"/>
      <c r="M650" s="9"/>
      <c r="N650" s="9"/>
      <c r="O650" s="9"/>
      <c r="P650" s="9"/>
      <c r="Q650" s="9"/>
    </row>
    <row r="651" spans="1:17" ht="15.25" customHeight="1" x14ac:dyDescent="0.2">
      <c r="A651" s="90">
        <v>44769</v>
      </c>
      <c r="B651" s="91">
        <v>18.559999000000001</v>
      </c>
      <c r="C651" s="91">
        <v>18.559999000000001</v>
      </c>
      <c r="D651" s="91">
        <v>18.559999000000001</v>
      </c>
      <c r="E651" s="91">
        <v>18.559999000000001</v>
      </c>
      <c r="F651" s="91">
        <v>17.863371000000001</v>
      </c>
      <c r="G651" s="91">
        <v>0</v>
      </c>
      <c r="H651" s="9"/>
      <c r="I651" s="9"/>
      <c r="J651" s="9"/>
      <c r="K651" s="9"/>
      <c r="L651" s="9"/>
      <c r="M651" s="9"/>
      <c r="N651" s="9"/>
      <c r="O651" s="9"/>
      <c r="P651" s="9"/>
      <c r="Q651" s="9"/>
    </row>
    <row r="652" spans="1:17" ht="15.25" customHeight="1" x14ac:dyDescent="0.2">
      <c r="A652" s="90">
        <v>44770</v>
      </c>
      <c r="B652" s="91">
        <v>18.870000999999998</v>
      </c>
      <c r="C652" s="91">
        <v>18.870000999999998</v>
      </c>
      <c r="D652" s="91">
        <v>18.870000999999998</v>
      </c>
      <c r="E652" s="91">
        <v>18.870000999999998</v>
      </c>
      <c r="F652" s="91">
        <v>18.161736999999999</v>
      </c>
      <c r="G652" s="91">
        <v>0</v>
      </c>
      <c r="H652" s="9"/>
      <c r="I652" s="9"/>
      <c r="J652" s="9"/>
      <c r="K652" s="9"/>
      <c r="L652" s="9"/>
      <c r="M652" s="9"/>
      <c r="N652" s="9"/>
      <c r="O652" s="9"/>
      <c r="P652" s="9"/>
      <c r="Q652" s="9"/>
    </row>
    <row r="653" spans="1:17" ht="15.25" customHeight="1" x14ac:dyDescent="0.2">
      <c r="A653" s="90">
        <v>44771</v>
      </c>
      <c r="B653" s="91">
        <v>19.219999000000001</v>
      </c>
      <c r="C653" s="91">
        <v>19.219999000000001</v>
      </c>
      <c r="D653" s="91">
        <v>19.219999000000001</v>
      </c>
      <c r="E653" s="91">
        <v>19.219999000000001</v>
      </c>
      <c r="F653" s="91">
        <v>18.4986</v>
      </c>
      <c r="G653" s="91">
        <v>0</v>
      </c>
      <c r="H653" s="9"/>
      <c r="I653" s="9"/>
      <c r="J653" s="9"/>
      <c r="K653" s="9"/>
      <c r="L653" s="9"/>
      <c r="M653" s="9"/>
      <c r="N653" s="9"/>
      <c r="O653" s="9"/>
      <c r="P653" s="9"/>
      <c r="Q653" s="9"/>
    </row>
    <row r="654" spans="1:17" ht="15.25" customHeight="1" x14ac:dyDescent="0.2">
      <c r="A654" s="90">
        <v>44774</v>
      </c>
      <c r="B654" s="91">
        <v>19.18</v>
      </c>
      <c r="C654" s="91">
        <v>19.18</v>
      </c>
      <c r="D654" s="91">
        <v>19.18</v>
      </c>
      <c r="E654" s="91">
        <v>19.18</v>
      </c>
      <c r="F654" s="91">
        <v>18.460101999999999</v>
      </c>
      <c r="G654" s="91">
        <v>0</v>
      </c>
      <c r="H654" s="9"/>
      <c r="I654" s="9"/>
      <c r="J654" s="9"/>
      <c r="K654" s="9"/>
      <c r="L654" s="9"/>
      <c r="M654" s="9"/>
      <c r="N654" s="9"/>
      <c r="O654" s="9"/>
      <c r="P654" s="9"/>
      <c r="Q654" s="9"/>
    </row>
    <row r="655" spans="1:17" ht="15.25" customHeight="1" x14ac:dyDescent="0.2">
      <c r="A655" s="90">
        <v>44775</v>
      </c>
      <c r="B655" s="91">
        <v>19</v>
      </c>
      <c r="C655" s="91">
        <v>19</v>
      </c>
      <c r="D655" s="91">
        <v>19</v>
      </c>
      <c r="E655" s="91">
        <v>19</v>
      </c>
      <c r="F655" s="91">
        <v>18.286857999999999</v>
      </c>
      <c r="G655" s="91">
        <v>0</v>
      </c>
      <c r="H655" s="9"/>
      <c r="I655" s="9"/>
      <c r="J655" s="9"/>
      <c r="K655" s="9"/>
      <c r="L655" s="9"/>
      <c r="M655" s="9"/>
      <c r="N655" s="9"/>
      <c r="O655" s="9"/>
      <c r="P655" s="9"/>
      <c r="Q655" s="9"/>
    </row>
    <row r="656" spans="1:17" ht="15.25" customHeight="1" x14ac:dyDescent="0.2">
      <c r="A656" s="90">
        <v>44776</v>
      </c>
      <c r="B656" s="91">
        <v>19.34</v>
      </c>
      <c r="C656" s="91">
        <v>19.34</v>
      </c>
      <c r="D656" s="91">
        <v>19.34</v>
      </c>
      <c r="E656" s="91">
        <v>19.34</v>
      </c>
      <c r="F656" s="91">
        <v>18.614096</v>
      </c>
      <c r="G656" s="91">
        <v>0</v>
      </c>
      <c r="H656" s="9"/>
      <c r="I656" s="9"/>
      <c r="J656" s="9"/>
      <c r="K656" s="9"/>
      <c r="L656" s="9"/>
      <c r="M656" s="9"/>
      <c r="N656" s="9"/>
      <c r="O656" s="9"/>
      <c r="P656" s="9"/>
      <c r="Q656" s="9"/>
    </row>
    <row r="657" spans="1:17" ht="15.25" customHeight="1" x14ac:dyDescent="0.2">
      <c r="A657" s="90">
        <v>44777</v>
      </c>
      <c r="B657" s="91">
        <v>19.280000999999999</v>
      </c>
      <c r="C657" s="91">
        <v>19.280000999999999</v>
      </c>
      <c r="D657" s="91">
        <v>19.280000999999999</v>
      </c>
      <c r="E657" s="91">
        <v>19.280000999999999</v>
      </c>
      <c r="F657" s="91">
        <v>18.556349000000001</v>
      </c>
      <c r="G657" s="91">
        <v>0</v>
      </c>
      <c r="H657" s="9"/>
      <c r="I657" s="9"/>
      <c r="J657" s="9"/>
      <c r="K657" s="9"/>
      <c r="L657" s="9"/>
      <c r="M657" s="9"/>
      <c r="N657" s="9"/>
      <c r="O657" s="9"/>
      <c r="P657" s="9"/>
      <c r="Q657" s="9"/>
    </row>
    <row r="658" spans="1:17" ht="15.25" customHeight="1" x14ac:dyDescent="0.2">
      <c r="A658" s="90">
        <v>44778</v>
      </c>
      <c r="B658" s="91">
        <v>19.299999</v>
      </c>
      <c r="C658" s="91">
        <v>19.299999</v>
      </c>
      <c r="D658" s="91">
        <v>19.299999</v>
      </c>
      <c r="E658" s="91">
        <v>19.299999</v>
      </c>
      <c r="F658" s="91">
        <v>18.575596000000001</v>
      </c>
      <c r="G658" s="91">
        <v>0</v>
      </c>
      <c r="H658" s="9"/>
      <c r="I658" s="9"/>
      <c r="J658" s="9"/>
      <c r="K658" s="9"/>
      <c r="L658" s="9"/>
      <c r="M658" s="9"/>
      <c r="N658" s="9"/>
      <c r="O658" s="9"/>
      <c r="P658" s="9"/>
      <c r="Q658" s="9"/>
    </row>
    <row r="659" spans="1:17" ht="15.25" customHeight="1" x14ac:dyDescent="0.2">
      <c r="A659" s="90">
        <v>44781</v>
      </c>
      <c r="B659" s="91">
        <v>19.389999</v>
      </c>
      <c r="C659" s="91">
        <v>19.389999</v>
      </c>
      <c r="D659" s="91">
        <v>19.389999</v>
      </c>
      <c r="E659" s="91">
        <v>19.389999</v>
      </c>
      <c r="F659" s="91">
        <v>18.662217999999999</v>
      </c>
      <c r="G659" s="91">
        <v>0</v>
      </c>
      <c r="H659" s="9"/>
      <c r="I659" s="9"/>
      <c r="J659" s="9"/>
      <c r="K659" s="9"/>
      <c r="L659" s="9"/>
      <c r="M659" s="9"/>
      <c r="N659" s="9"/>
      <c r="O659" s="9"/>
      <c r="P659" s="9"/>
      <c r="Q659" s="9"/>
    </row>
    <row r="660" spans="1:17" ht="15.25" customHeight="1" x14ac:dyDescent="0.2">
      <c r="A660" s="90">
        <v>44782</v>
      </c>
      <c r="B660" s="91">
        <v>19.239999999999998</v>
      </c>
      <c r="C660" s="91">
        <v>19.239999999999998</v>
      </c>
      <c r="D660" s="91">
        <v>19.239999999999998</v>
      </c>
      <c r="E660" s="91">
        <v>19.239999999999998</v>
      </c>
      <c r="F660" s="91">
        <v>18.517848999999998</v>
      </c>
      <c r="G660" s="91">
        <v>0</v>
      </c>
      <c r="H660" s="9"/>
      <c r="I660" s="9"/>
      <c r="J660" s="9"/>
      <c r="K660" s="9"/>
      <c r="L660" s="9"/>
      <c r="M660" s="9"/>
      <c r="N660" s="9"/>
      <c r="O660" s="9"/>
      <c r="P660" s="9"/>
      <c r="Q660" s="9"/>
    </row>
    <row r="661" spans="1:17" ht="15.25" customHeight="1" x14ac:dyDescent="0.2">
      <c r="A661" s="90">
        <v>44783</v>
      </c>
      <c r="B661" s="91">
        <v>19.799999</v>
      </c>
      <c r="C661" s="91">
        <v>19.799999</v>
      </c>
      <c r="D661" s="91">
        <v>19.799999</v>
      </c>
      <c r="E661" s="91">
        <v>19.799999</v>
      </c>
      <c r="F661" s="91">
        <v>19.056829</v>
      </c>
      <c r="G661" s="91">
        <v>0</v>
      </c>
      <c r="H661" s="9"/>
      <c r="I661" s="9"/>
      <c r="J661" s="9"/>
      <c r="K661" s="9"/>
      <c r="L661" s="9"/>
      <c r="M661" s="9"/>
      <c r="N661" s="9"/>
      <c r="O661" s="9"/>
      <c r="P661" s="9"/>
      <c r="Q661" s="9"/>
    </row>
    <row r="662" spans="1:17" ht="15.25" customHeight="1" x14ac:dyDescent="0.2">
      <c r="A662" s="90">
        <v>44784</v>
      </c>
      <c r="B662" s="91">
        <v>19.950001</v>
      </c>
      <c r="C662" s="91">
        <v>19.950001</v>
      </c>
      <c r="D662" s="91">
        <v>19.950001</v>
      </c>
      <c r="E662" s="91">
        <v>19.950001</v>
      </c>
      <c r="F662" s="91">
        <v>19.2012</v>
      </c>
      <c r="G662" s="91">
        <v>0</v>
      </c>
      <c r="H662" s="9"/>
      <c r="I662" s="9"/>
      <c r="J662" s="9"/>
      <c r="K662" s="9"/>
      <c r="L662" s="9"/>
      <c r="M662" s="9"/>
      <c r="N662" s="9"/>
      <c r="O662" s="9"/>
      <c r="P662" s="9"/>
      <c r="Q662" s="9"/>
    </row>
    <row r="663" spans="1:17" ht="15.25" customHeight="1" x14ac:dyDescent="0.2">
      <c r="A663" s="90">
        <v>44785</v>
      </c>
      <c r="B663" s="91">
        <v>20.299999</v>
      </c>
      <c r="C663" s="91">
        <v>20.299999</v>
      </c>
      <c r="D663" s="91">
        <v>20.299999</v>
      </c>
      <c r="E663" s="91">
        <v>20.299999</v>
      </c>
      <c r="F663" s="91">
        <v>19.538063000000001</v>
      </c>
      <c r="G663" s="91">
        <v>0</v>
      </c>
      <c r="H663" s="9"/>
      <c r="I663" s="9"/>
      <c r="J663" s="9"/>
      <c r="K663" s="9"/>
      <c r="L663" s="9"/>
      <c r="M663" s="9"/>
      <c r="N663" s="9"/>
      <c r="O663" s="9"/>
      <c r="P663" s="9"/>
      <c r="Q663" s="9"/>
    </row>
    <row r="664" spans="1:17" ht="15.25" customHeight="1" x14ac:dyDescent="0.2">
      <c r="A664" s="90">
        <v>44788</v>
      </c>
      <c r="B664" s="91">
        <v>20.41</v>
      </c>
      <c r="C664" s="91">
        <v>20.41</v>
      </c>
      <c r="D664" s="91">
        <v>20.41</v>
      </c>
      <c r="E664" s="91">
        <v>20.41</v>
      </c>
      <c r="F664" s="91">
        <v>19.643934000000002</v>
      </c>
      <c r="G664" s="91">
        <v>0</v>
      </c>
      <c r="H664" s="9"/>
      <c r="I664" s="9"/>
      <c r="J664" s="9"/>
      <c r="K664" s="9"/>
      <c r="L664" s="9"/>
      <c r="M664" s="9"/>
      <c r="N664" s="9"/>
      <c r="O664" s="9"/>
      <c r="P664" s="9"/>
      <c r="Q664" s="9"/>
    </row>
    <row r="665" spans="1:17" ht="15.25" customHeight="1" x14ac:dyDescent="0.2">
      <c r="A665" s="90">
        <v>44789</v>
      </c>
      <c r="B665" s="91">
        <v>20.57</v>
      </c>
      <c r="C665" s="91">
        <v>20.57</v>
      </c>
      <c r="D665" s="91">
        <v>20.57</v>
      </c>
      <c r="E665" s="91">
        <v>20.57</v>
      </c>
      <c r="F665" s="91">
        <v>19.797930000000001</v>
      </c>
      <c r="G665" s="91">
        <v>0</v>
      </c>
      <c r="H665" s="9"/>
      <c r="I665" s="9"/>
      <c r="J665" s="9"/>
      <c r="K665" s="9"/>
      <c r="L665" s="9"/>
      <c r="M665" s="9"/>
      <c r="N665" s="9"/>
      <c r="O665" s="9"/>
      <c r="P665" s="9"/>
      <c r="Q665" s="9"/>
    </row>
    <row r="666" spans="1:17" ht="15.25" customHeight="1" x14ac:dyDescent="0.2">
      <c r="A666" s="90">
        <v>44790</v>
      </c>
      <c r="B666" s="91">
        <v>20.18</v>
      </c>
      <c r="C666" s="91">
        <v>20.18</v>
      </c>
      <c r="D666" s="91">
        <v>20.18</v>
      </c>
      <c r="E666" s="91">
        <v>20.18</v>
      </c>
      <c r="F666" s="91">
        <v>19.422567000000001</v>
      </c>
      <c r="G666" s="91">
        <v>0</v>
      </c>
      <c r="H666" s="9"/>
      <c r="I666" s="9"/>
      <c r="J666" s="9"/>
      <c r="K666" s="9"/>
      <c r="L666" s="9"/>
      <c r="M666" s="9"/>
      <c r="N666" s="9"/>
      <c r="O666" s="9"/>
      <c r="P666" s="9"/>
      <c r="Q666" s="9"/>
    </row>
    <row r="667" spans="1:17" ht="15.25" customHeight="1" x14ac:dyDescent="0.2">
      <c r="A667" s="90">
        <v>44791</v>
      </c>
      <c r="B667" s="91">
        <v>20.260000000000002</v>
      </c>
      <c r="C667" s="91">
        <v>20.260000000000002</v>
      </c>
      <c r="D667" s="91">
        <v>20.260000000000002</v>
      </c>
      <c r="E667" s="91">
        <v>20.260000000000002</v>
      </c>
      <c r="F667" s="91">
        <v>19.499565</v>
      </c>
      <c r="G667" s="91">
        <v>0</v>
      </c>
      <c r="H667" s="9"/>
      <c r="I667" s="9"/>
      <c r="J667" s="9"/>
      <c r="K667" s="9"/>
      <c r="L667" s="9"/>
      <c r="M667" s="9"/>
      <c r="N667" s="9"/>
      <c r="O667" s="9"/>
      <c r="P667" s="9"/>
      <c r="Q667" s="9"/>
    </row>
    <row r="668" spans="1:17" ht="15.25" customHeight="1" x14ac:dyDescent="0.2">
      <c r="A668" s="90">
        <v>44792</v>
      </c>
      <c r="B668" s="91">
        <v>19.790001</v>
      </c>
      <c r="C668" s="91">
        <v>19.790001</v>
      </c>
      <c r="D668" s="91">
        <v>19.790001</v>
      </c>
      <c r="E668" s="91">
        <v>19.790001</v>
      </c>
      <c r="F668" s="91">
        <v>19.047207</v>
      </c>
      <c r="G668" s="91">
        <v>0</v>
      </c>
      <c r="H668" s="9"/>
      <c r="I668" s="9"/>
      <c r="J668" s="9"/>
      <c r="K668" s="9"/>
      <c r="L668" s="9"/>
      <c r="M668" s="9"/>
      <c r="N668" s="9"/>
      <c r="O668" s="9"/>
      <c r="P668" s="9"/>
      <c r="Q668" s="9"/>
    </row>
    <row r="669" spans="1:17" ht="15.25" customHeight="1" x14ac:dyDescent="0.2">
      <c r="A669" s="90">
        <v>44795</v>
      </c>
      <c r="B669" s="91">
        <v>19.209999</v>
      </c>
      <c r="C669" s="91">
        <v>19.209999</v>
      </c>
      <c r="D669" s="91">
        <v>19.209999</v>
      </c>
      <c r="E669" s="91">
        <v>19.209999</v>
      </c>
      <c r="F669" s="91">
        <v>18.488973999999999</v>
      </c>
      <c r="G669" s="91">
        <v>0</v>
      </c>
      <c r="H669" s="9"/>
      <c r="I669" s="9"/>
      <c r="J669" s="9"/>
      <c r="K669" s="9"/>
      <c r="L669" s="9"/>
      <c r="M669" s="9"/>
      <c r="N669" s="9"/>
      <c r="O669" s="9"/>
      <c r="P669" s="9"/>
      <c r="Q669" s="9"/>
    </row>
    <row r="670" spans="1:17" ht="15.25" customHeight="1" x14ac:dyDescent="0.2">
      <c r="A670" s="90">
        <v>44796</v>
      </c>
      <c r="B670" s="91">
        <v>19.350000000000001</v>
      </c>
      <c r="C670" s="91">
        <v>19.350000000000001</v>
      </c>
      <c r="D670" s="91">
        <v>19.350000000000001</v>
      </c>
      <c r="E670" s="91">
        <v>19.350000000000001</v>
      </c>
      <c r="F670" s="91">
        <v>18.623719999999999</v>
      </c>
      <c r="G670" s="91">
        <v>0</v>
      </c>
      <c r="H670" s="9"/>
      <c r="I670" s="9"/>
      <c r="J670" s="9"/>
      <c r="K670" s="9"/>
      <c r="L670" s="9"/>
      <c r="M670" s="9"/>
      <c r="N670" s="9"/>
      <c r="O670" s="9"/>
      <c r="P670" s="9"/>
      <c r="Q670" s="9"/>
    </row>
    <row r="671" spans="1:17" ht="15.25" customHeight="1" x14ac:dyDescent="0.2">
      <c r="A671" s="90">
        <v>44797</v>
      </c>
      <c r="B671" s="91">
        <v>19.34</v>
      </c>
      <c r="C671" s="91">
        <v>19.34</v>
      </c>
      <c r="D671" s="91">
        <v>19.34</v>
      </c>
      <c r="E671" s="91">
        <v>19.34</v>
      </c>
      <c r="F671" s="91">
        <v>18.614096</v>
      </c>
      <c r="G671" s="91">
        <v>0</v>
      </c>
      <c r="H671" s="9"/>
      <c r="I671" s="9"/>
      <c r="J671" s="9"/>
      <c r="K671" s="9"/>
      <c r="L671" s="9"/>
      <c r="M671" s="9"/>
      <c r="N671" s="9"/>
      <c r="O671" s="9"/>
      <c r="P671" s="9"/>
      <c r="Q671" s="9"/>
    </row>
    <row r="672" spans="1:17" ht="15.25" customHeight="1" x14ac:dyDescent="0.2">
      <c r="A672" s="90">
        <v>44798</v>
      </c>
      <c r="B672" s="91">
        <v>19.84</v>
      </c>
      <c r="C672" s="91">
        <v>19.84</v>
      </c>
      <c r="D672" s="91">
        <v>19.84</v>
      </c>
      <c r="E672" s="91">
        <v>19.84</v>
      </c>
      <c r="F672" s="91">
        <v>19.095329</v>
      </c>
      <c r="G672" s="91">
        <v>0</v>
      </c>
      <c r="H672" s="9"/>
      <c r="I672" s="9"/>
      <c r="J672" s="9"/>
      <c r="K672" s="9"/>
      <c r="L672" s="9"/>
      <c r="M672" s="9"/>
      <c r="N672" s="9"/>
      <c r="O672" s="9"/>
      <c r="P672" s="9"/>
      <c r="Q672" s="9"/>
    </row>
    <row r="673" spans="1:17" ht="15.25" customHeight="1" x14ac:dyDescent="0.2">
      <c r="A673" s="90">
        <v>44799</v>
      </c>
      <c r="B673" s="91">
        <v>19.139999</v>
      </c>
      <c r="C673" s="91">
        <v>19.139999</v>
      </c>
      <c r="D673" s="91">
        <v>19.139999</v>
      </c>
      <c r="E673" s="91">
        <v>19.139999</v>
      </c>
      <c r="F673" s="91">
        <v>18.421602</v>
      </c>
      <c r="G673" s="91">
        <v>0</v>
      </c>
      <c r="H673" s="9"/>
      <c r="I673" s="9"/>
      <c r="J673" s="9"/>
      <c r="K673" s="9"/>
      <c r="L673" s="9"/>
      <c r="M673" s="9"/>
      <c r="N673" s="9"/>
      <c r="O673" s="9"/>
      <c r="P673" s="9"/>
      <c r="Q673" s="9"/>
    </row>
    <row r="674" spans="1:17" ht="15.25" customHeight="1" x14ac:dyDescent="0.2">
      <c r="A674" s="90">
        <v>44802</v>
      </c>
      <c r="B674" s="91">
        <v>18.959999</v>
      </c>
      <c r="C674" s="91">
        <v>18.959999</v>
      </c>
      <c r="D674" s="91">
        <v>18.959999</v>
      </c>
      <c r="E674" s="91">
        <v>18.959999</v>
      </c>
      <c r="F674" s="91">
        <v>18.248358</v>
      </c>
      <c r="G674" s="91">
        <v>0</v>
      </c>
      <c r="H674" s="9"/>
      <c r="I674" s="9"/>
      <c r="J674" s="9"/>
      <c r="K674" s="9"/>
      <c r="L674" s="9"/>
      <c r="M674" s="9"/>
      <c r="N674" s="9"/>
      <c r="O674" s="9"/>
      <c r="P674" s="9"/>
      <c r="Q674" s="9"/>
    </row>
    <row r="675" spans="1:17" ht="15.25" customHeight="1" x14ac:dyDescent="0.2">
      <c r="A675" s="90">
        <v>44803</v>
      </c>
      <c r="B675" s="91">
        <v>18.719999000000001</v>
      </c>
      <c r="C675" s="91">
        <v>18.719999000000001</v>
      </c>
      <c r="D675" s="91">
        <v>18.719999000000001</v>
      </c>
      <c r="E675" s="91">
        <v>18.719999000000001</v>
      </c>
      <c r="F675" s="91">
        <v>18.017365999999999</v>
      </c>
      <c r="G675" s="91">
        <v>0</v>
      </c>
      <c r="H675" s="9"/>
      <c r="I675" s="9"/>
      <c r="J675" s="9"/>
      <c r="K675" s="9"/>
      <c r="L675" s="9"/>
      <c r="M675" s="9"/>
      <c r="N675" s="9"/>
      <c r="O675" s="9"/>
      <c r="P675" s="9"/>
      <c r="Q675" s="9"/>
    </row>
    <row r="676" spans="1:17" ht="15.25" customHeight="1" x14ac:dyDescent="0.2">
      <c r="A676" s="90">
        <v>44804</v>
      </c>
      <c r="B676" s="91">
        <v>18.530000999999999</v>
      </c>
      <c r="C676" s="91">
        <v>18.530000999999999</v>
      </c>
      <c r="D676" s="91">
        <v>18.530000999999999</v>
      </c>
      <c r="E676" s="91">
        <v>18.530000999999999</v>
      </c>
      <c r="F676" s="91">
        <v>17.834499000000001</v>
      </c>
      <c r="G676" s="91">
        <v>0</v>
      </c>
      <c r="H676" s="9"/>
      <c r="I676" s="9"/>
      <c r="J676" s="9"/>
      <c r="K676" s="9"/>
      <c r="L676" s="9"/>
      <c r="M676" s="9"/>
      <c r="N676" s="9"/>
      <c r="O676" s="9"/>
      <c r="P676" s="9"/>
      <c r="Q676" s="9"/>
    </row>
    <row r="677" spans="1:17" ht="15.25" customHeight="1" x14ac:dyDescent="0.2">
      <c r="A677" s="90">
        <v>44805</v>
      </c>
      <c r="B677" s="91">
        <v>18.34</v>
      </c>
      <c r="C677" s="91">
        <v>18.34</v>
      </c>
      <c r="D677" s="91">
        <v>18.34</v>
      </c>
      <c r="E677" s="91">
        <v>18.34</v>
      </c>
      <c r="F677" s="91">
        <v>17.651630000000001</v>
      </c>
      <c r="G677" s="91">
        <v>0</v>
      </c>
      <c r="H677" s="9"/>
      <c r="I677" s="9"/>
      <c r="J677" s="9"/>
      <c r="K677" s="9"/>
      <c r="L677" s="9"/>
      <c r="M677" s="9"/>
      <c r="N677" s="9"/>
      <c r="O677" s="9"/>
      <c r="P677" s="9"/>
      <c r="Q677" s="9"/>
    </row>
    <row r="678" spans="1:17" ht="15.25" customHeight="1" x14ac:dyDescent="0.2">
      <c r="A678" s="90">
        <v>44806</v>
      </c>
      <c r="B678" s="91">
        <v>18.18</v>
      </c>
      <c r="C678" s="91">
        <v>18.18</v>
      </c>
      <c r="D678" s="91">
        <v>18.18</v>
      </c>
      <c r="E678" s="91">
        <v>18.18</v>
      </c>
      <c r="F678" s="91">
        <v>17.497634999999999</v>
      </c>
      <c r="G678" s="91">
        <v>0</v>
      </c>
      <c r="H678" s="9"/>
      <c r="I678" s="9"/>
      <c r="J678" s="9"/>
      <c r="K678" s="9"/>
      <c r="L678" s="9"/>
      <c r="M678" s="9"/>
      <c r="N678" s="9"/>
      <c r="O678" s="9"/>
      <c r="P678" s="9"/>
      <c r="Q678" s="9"/>
    </row>
    <row r="679" spans="1:17" ht="15.25" customHeight="1" x14ac:dyDescent="0.2">
      <c r="A679" s="90">
        <v>44810</v>
      </c>
      <c r="B679" s="91">
        <v>18.110001</v>
      </c>
      <c r="C679" s="91">
        <v>18.110001</v>
      </c>
      <c r="D679" s="91">
        <v>18.110001</v>
      </c>
      <c r="E679" s="91">
        <v>18.110001</v>
      </c>
      <c r="F679" s="91">
        <v>17.430264000000001</v>
      </c>
      <c r="G679" s="91">
        <v>0</v>
      </c>
      <c r="H679" s="9"/>
      <c r="I679" s="9"/>
      <c r="J679" s="9"/>
      <c r="K679" s="9"/>
      <c r="L679" s="9"/>
      <c r="M679" s="9"/>
      <c r="N679" s="9"/>
      <c r="O679" s="9"/>
      <c r="P679" s="9"/>
      <c r="Q679" s="9"/>
    </row>
    <row r="680" spans="1:17" ht="15.25" customHeight="1" x14ac:dyDescent="0.2">
      <c r="A680" s="90">
        <v>44811</v>
      </c>
      <c r="B680" s="91">
        <v>18.540001</v>
      </c>
      <c r="C680" s="91">
        <v>18.540001</v>
      </c>
      <c r="D680" s="91">
        <v>18.540001</v>
      </c>
      <c r="E680" s="91">
        <v>18.540001</v>
      </c>
      <c r="F680" s="91">
        <v>17.844124000000001</v>
      </c>
      <c r="G680" s="91">
        <v>0</v>
      </c>
      <c r="H680" s="9"/>
      <c r="I680" s="9"/>
      <c r="J680" s="9"/>
      <c r="K680" s="9"/>
      <c r="L680" s="9"/>
      <c r="M680" s="9"/>
      <c r="N680" s="9"/>
      <c r="O680" s="9"/>
      <c r="P680" s="9"/>
      <c r="Q680" s="9"/>
    </row>
    <row r="681" spans="1:17" ht="15.25" customHeight="1" x14ac:dyDescent="0.2">
      <c r="A681" s="90">
        <v>44812</v>
      </c>
      <c r="B681" s="91">
        <v>18.66</v>
      </c>
      <c r="C681" s="91">
        <v>18.66</v>
      </c>
      <c r="D681" s="91">
        <v>18.66</v>
      </c>
      <c r="E681" s="91">
        <v>18.66</v>
      </c>
      <c r="F681" s="91">
        <v>17.959620000000001</v>
      </c>
      <c r="G681" s="91">
        <v>0</v>
      </c>
      <c r="H681" s="9"/>
      <c r="I681" s="9"/>
      <c r="J681" s="9"/>
      <c r="K681" s="9"/>
      <c r="L681" s="9"/>
      <c r="M681" s="9"/>
      <c r="N681" s="9"/>
      <c r="O681" s="9"/>
      <c r="P681" s="9"/>
      <c r="Q681" s="9"/>
    </row>
    <row r="682" spans="1:17" ht="15.25" customHeight="1" x14ac:dyDescent="0.2">
      <c r="A682" s="90">
        <v>44813</v>
      </c>
      <c r="B682" s="91">
        <v>19.190000999999999</v>
      </c>
      <c r="C682" s="91">
        <v>19.190000999999999</v>
      </c>
      <c r="D682" s="91">
        <v>19.190000999999999</v>
      </c>
      <c r="E682" s="91">
        <v>19.190000999999999</v>
      </c>
      <c r="F682" s="91">
        <v>18.469726999999999</v>
      </c>
      <c r="G682" s="91">
        <v>0</v>
      </c>
      <c r="H682" s="9"/>
      <c r="I682" s="9"/>
      <c r="J682" s="9"/>
      <c r="K682" s="9"/>
      <c r="L682" s="9"/>
      <c r="M682" s="9"/>
      <c r="N682" s="9"/>
      <c r="O682" s="9"/>
      <c r="P682" s="9"/>
      <c r="Q682" s="9"/>
    </row>
    <row r="683" spans="1:17" ht="15.25" customHeight="1" x14ac:dyDescent="0.2">
      <c r="A683" s="90">
        <v>44816</v>
      </c>
      <c r="B683" s="91">
        <v>19.41</v>
      </c>
      <c r="C683" s="91">
        <v>19.41</v>
      </c>
      <c r="D683" s="91">
        <v>19.41</v>
      </c>
      <c r="E683" s="91">
        <v>19.41</v>
      </c>
      <c r="F683" s="91">
        <v>18.681469</v>
      </c>
      <c r="G683" s="91">
        <v>0</v>
      </c>
      <c r="H683" s="9"/>
      <c r="I683" s="9"/>
      <c r="J683" s="9"/>
      <c r="K683" s="9"/>
      <c r="L683" s="9"/>
      <c r="M683" s="9"/>
      <c r="N683" s="9"/>
      <c r="O683" s="9"/>
      <c r="P683" s="9"/>
      <c r="Q683" s="9"/>
    </row>
    <row r="684" spans="1:17" ht="15.25" customHeight="1" x14ac:dyDescent="0.2">
      <c r="A684" s="90">
        <v>44817</v>
      </c>
      <c r="B684" s="91">
        <v>18.610001</v>
      </c>
      <c r="C684" s="91">
        <v>18.610001</v>
      </c>
      <c r="D684" s="91">
        <v>18.610001</v>
      </c>
      <c r="E684" s="91">
        <v>18.610001</v>
      </c>
      <c r="F684" s="91">
        <v>17.911497000000001</v>
      </c>
      <c r="G684" s="91">
        <v>0</v>
      </c>
      <c r="H684" s="9"/>
      <c r="I684" s="9"/>
      <c r="J684" s="9"/>
      <c r="K684" s="9"/>
      <c r="L684" s="9"/>
      <c r="M684" s="9"/>
      <c r="N684" s="9"/>
      <c r="O684" s="9"/>
      <c r="P684" s="9"/>
      <c r="Q684" s="9"/>
    </row>
    <row r="685" spans="1:17" ht="15.25" customHeight="1" x14ac:dyDescent="0.2">
      <c r="A685" s="90">
        <v>44818</v>
      </c>
      <c r="B685" s="91">
        <v>18.649999999999999</v>
      </c>
      <c r="C685" s="91">
        <v>18.649999999999999</v>
      </c>
      <c r="D685" s="91">
        <v>18.649999999999999</v>
      </c>
      <c r="E685" s="91">
        <v>18.649999999999999</v>
      </c>
      <c r="F685" s="91">
        <v>17.949992999999999</v>
      </c>
      <c r="G685" s="91">
        <v>0</v>
      </c>
      <c r="H685" s="9"/>
      <c r="I685" s="9"/>
      <c r="J685" s="9"/>
      <c r="K685" s="9"/>
      <c r="L685" s="9"/>
      <c r="M685" s="9"/>
      <c r="N685" s="9"/>
      <c r="O685" s="9"/>
      <c r="P685" s="9"/>
      <c r="Q685" s="9"/>
    </row>
    <row r="686" spans="1:17" ht="15.25" customHeight="1" x14ac:dyDescent="0.2">
      <c r="A686" s="90">
        <v>44819</v>
      </c>
      <c r="B686" s="91">
        <v>18.549999</v>
      </c>
      <c r="C686" s="91">
        <v>18.549999</v>
      </c>
      <c r="D686" s="91">
        <v>18.549999</v>
      </c>
      <c r="E686" s="91">
        <v>18.549999</v>
      </c>
      <c r="F686" s="91">
        <v>17.853746000000001</v>
      </c>
      <c r="G686" s="91">
        <v>0</v>
      </c>
      <c r="H686" s="9"/>
      <c r="I686" s="9"/>
      <c r="J686" s="9"/>
      <c r="K686" s="9"/>
      <c r="L686" s="9"/>
      <c r="M686" s="9"/>
      <c r="N686" s="9"/>
      <c r="O686" s="9"/>
      <c r="P686" s="9"/>
      <c r="Q686" s="9"/>
    </row>
    <row r="687" spans="1:17" ht="15.25" customHeight="1" x14ac:dyDescent="0.2">
      <c r="A687" s="90">
        <v>44820</v>
      </c>
      <c r="B687" s="91">
        <v>18.209999</v>
      </c>
      <c r="C687" s="91">
        <v>18.209999</v>
      </c>
      <c r="D687" s="91">
        <v>18.209999</v>
      </c>
      <c r="E687" s="91">
        <v>18.209999</v>
      </c>
      <c r="F687" s="91">
        <v>17.526508</v>
      </c>
      <c r="G687" s="91">
        <v>0</v>
      </c>
      <c r="H687" s="9"/>
      <c r="I687" s="9"/>
      <c r="J687" s="9"/>
      <c r="K687" s="9"/>
      <c r="L687" s="9"/>
      <c r="M687" s="9"/>
      <c r="N687" s="9"/>
      <c r="O687" s="9"/>
      <c r="P687" s="9"/>
      <c r="Q687" s="9"/>
    </row>
    <row r="688" spans="1:17" ht="15.25" customHeight="1" x14ac:dyDescent="0.2">
      <c r="A688" s="90">
        <v>44823</v>
      </c>
      <c r="B688" s="91">
        <v>18.450001</v>
      </c>
      <c r="C688" s="91">
        <v>18.450001</v>
      </c>
      <c r="D688" s="91">
        <v>18.450001</v>
      </c>
      <c r="E688" s="91">
        <v>18.450001</v>
      </c>
      <c r="F688" s="91">
        <v>17.757501999999999</v>
      </c>
      <c r="G688" s="91">
        <v>0</v>
      </c>
      <c r="H688" s="9"/>
      <c r="I688" s="9"/>
      <c r="J688" s="9"/>
      <c r="K688" s="9"/>
      <c r="L688" s="9"/>
      <c r="M688" s="9"/>
      <c r="N688" s="9"/>
      <c r="O688" s="9"/>
      <c r="P688" s="9"/>
      <c r="Q688" s="9"/>
    </row>
    <row r="689" spans="1:17" ht="15.25" customHeight="1" x14ac:dyDescent="0.2">
      <c r="A689" s="90">
        <v>44824</v>
      </c>
      <c r="B689" s="91">
        <v>18.110001</v>
      </c>
      <c r="C689" s="91">
        <v>18.110001</v>
      </c>
      <c r="D689" s="91">
        <v>18.110001</v>
      </c>
      <c r="E689" s="91">
        <v>18.110001</v>
      </c>
      <c r="F689" s="91">
        <v>17.430264000000001</v>
      </c>
      <c r="G689" s="91">
        <v>0</v>
      </c>
      <c r="H689" s="9"/>
      <c r="I689" s="9"/>
      <c r="J689" s="9"/>
      <c r="K689" s="9"/>
      <c r="L689" s="9"/>
      <c r="M689" s="9"/>
      <c r="N689" s="9"/>
      <c r="O689" s="9"/>
      <c r="P689" s="9"/>
      <c r="Q689" s="9"/>
    </row>
    <row r="690" spans="1:17" ht="15.25" customHeight="1" x14ac:dyDescent="0.2">
      <c r="A690" s="90">
        <v>44825</v>
      </c>
      <c r="B690" s="91">
        <v>17.77</v>
      </c>
      <c r="C690" s="91">
        <v>17.77</v>
      </c>
      <c r="D690" s="91">
        <v>17.77</v>
      </c>
      <c r="E690" s="91">
        <v>17.77</v>
      </c>
      <c r="F690" s="91">
        <v>17.103024000000001</v>
      </c>
      <c r="G690" s="91">
        <v>0</v>
      </c>
      <c r="H690" s="9"/>
      <c r="I690" s="9"/>
      <c r="J690" s="9"/>
      <c r="K690" s="9"/>
      <c r="L690" s="9"/>
      <c r="M690" s="9"/>
      <c r="N690" s="9"/>
      <c r="O690" s="9"/>
      <c r="P690" s="9"/>
      <c r="Q690" s="9"/>
    </row>
    <row r="691" spans="1:17" ht="15.25" customHeight="1" x14ac:dyDescent="0.2">
      <c r="A691" s="90">
        <v>44826</v>
      </c>
      <c r="B691" s="91">
        <v>17.34</v>
      </c>
      <c r="C691" s="91">
        <v>17.34</v>
      </c>
      <c r="D691" s="91">
        <v>17.34</v>
      </c>
      <c r="E691" s="91">
        <v>17.34</v>
      </c>
      <c r="F691" s="91">
        <v>16.689163000000001</v>
      </c>
      <c r="G691" s="91">
        <v>0</v>
      </c>
      <c r="H691" s="9"/>
      <c r="I691" s="9"/>
      <c r="J691" s="9"/>
      <c r="K691" s="9"/>
      <c r="L691" s="9"/>
      <c r="M691" s="9"/>
      <c r="N691" s="9"/>
      <c r="O691" s="9"/>
      <c r="P691" s="9"/>
      <c r="Q691" s="9"/>
    </row>
    <row r="692" spans="1:17" ht="15.25" customHeight="1" x14ac:dyDescent="0.2">
      <c r="A692" s="90">
        <v>44827</v>
      </c>
      <c r="B692" s="91">
        <v>16.98</v>
      </c>
      <c r="C692" s="91">
        <v>16.98</v>
      </c>
      <c r="D692" s="91">
        <v>16.98</v>
      </c>
      <c r="E692" s="91">
        <v>16.98</v>
      </c>
      <c r="F692" s="91">
        <v>16.342676000000001</v>
      </c>
      <c r="G692" s="91">
        <v>0</v>
      </c>
      <c r="H692" s="9"/>
      <c r="I692" s="9"/>
      <c r="J692" s="9"/>
      <c r="K692" s="9"/>
      <c r="L692" s="9"/>
      <c r="M692" s="9"/>
      <c r="N692" s="9"/>
      <c r="O692" s="9"/>
      <c r="P692" s="9"/>
      <c r="Q692" s="9"/>
    </row>
    <row r="693" spans="1:17" ht="15.25" customHeight="1" x14ac:dyDescent="0.2">
      <c r="A693" s="90">
        <v>44830</v>
      </c>
      <c r="B693" s="91">
        <v>16.84</v>
      </c>
      <c r="C693" s="91">
        <v>16.84</v>
      </c>
      <c r="D693" s="91">
        <v>16.84</v>
      </c>
      <c r="E693" s="91">
        <v>16.84</v>
      </c>
      <c r="F693" s="91">
        <v>16.207932</v>
      </c>
      <c r="G693" s="91">
        <v>0</v>
      </c>
      <c r="H693" s="9"/>
      <c r="I693" s="9"/>
      <c r="J693" s="9"/>
      <c r="K693" s="9"/>
      <c r="L693" s="9"/>
      <c r="M693" s="9"/>
      <c r="N693" s="9"/>
      <c r="O693" s="9"/>
      <c r="P693" s="9"/>
      <c r="Q693" s="9"/>
    </row>
    <row r="694" spans="1:17" ht="15.25" customHeight="1" x14ac:dyDescent="0.2">
      <c r="A694" s="90">
        <v>44831</v>
      </c>
      <c r="B694" s="91">
        <v>16.850000000000001</v>
      </c>
      <c r="C694" s="91">
        <v>16.850000000000001</v>
      </c>
      <c r="D694" s="91">
        <v>16.850000000000001</v>
      </c>
      <c r="E694" s="91">
        <v>16.850000000000001</v>
      </c>
      <c r="F694" s="91">
        <v>16.217555999999998</v>
      </c>
      <c r="G694" s="91">
        <v>0</v>
      </c>
      <c r="H694" s="9"/>
      <c r="I694" s="9"/>
      <c r="J694" s="9"/>
      <c r="K694" s="9"/>
      <c r="L694" s="9"/>
      <c r="M694" s="9"/>
      <c r="N694" s="9"/>
      <c r="O694" s="9"/>
      <c r="P694" s="9"/>
      <c r="Q694" s="9"/>
    </row>
    <row r="695" spans="1:17" ht="15.25" customHeight="1" x14ac:dyDescent="0.2">
      <c r="A695" s="90">
        <v>44832</v>
      </c>
      <c r="B695" s="91">
        <v>17.209999</v>
      </c>
      <c r="C695" s="91">
        <v>17.209999</v>
      </c>
      <c r="D695" s="91">
        <v>17.209999</v>
      </c>
      <c r="E695" s="91">
        <v>17.209999</v>
      </c>
      <c r="F695" s="91">
        <v>16.564041</v>
      </c>
      <c r="G695" s="91">
        <v>0</v>
      </c>
      <c r="H695" s="9"/>
      <c r="I695" s="9"/>
      <c r="J695" s="9"/>
      <c r="K695" s="9"/>
      <c r="L695" s="9"/>
      <c r="M695" s="9"/>
      <c r="N695" s="9"/>
      <c r="O695" s="9"/>
      <c r="P695" s="9"/>
      <c r="Q695" s="9"/>
    </row>
    <row r="696" spans="1:17" ht="15.25" customHeight="1" x14ac:dyDescent="0.2">
      <c r="A696" s="90">
        <v>44833</v>
      </c>
      <c r="B696" s="91">
        <v>16.799999</v>
      </c>
      <c r="C696" s="91">
        <v>16.799999</v>
      </c>
      <c r="D696" s="91">
        <v>16.799999</v>
      </c>
      <c r="E696" s="91">
        <v>16.799999</v>
      </c>
      <c r="F696" s="91">
        <v>16.169432</v>
      </c>
      <c r="G696" s="91">
        <v>0</v>
      </c>
      <c r="H696" s="9"/>
      <c r="I696" s="9"/>
      <c r="J696" s="9"/>
      <c r="K696" s="9"/>
      <c r="L696" s="9"/>
      <c r="M696" s="9"/>
      <c r="N696" s="9"/>
      <c r="O696" s="9"/>
      <c r="P696" s="9"/>
      <c r="Q696" s="9"/>
    </row>
    <row r="697" spans="1:17" ht="15.25" customHeight="1" x14ac:dyDescent="0.2">
      <c r="A697" s="90">
        <v>44834</v>
      </c>
      <c r="B697" s="91">
        <v>16.66</v>
      </c>
      <c r="C697" s="91">
        <v>16.66</v>
      </c>
      <c r="D697" s="91">
        <v>16.66</v>
      </c>
      <c r="E697" s="91">
        <v>16.66</v>
      </c>
      <c r="F697" s="91">
        <v>16.034687000000002</v>
      </c>
      <c r="G697" s="91">
        <v>0</v>
      </c>
      <c r="H697" s="9"/>
      <c r="I697" s="9"/>
      <c r="J697" s="9"/>
      <c r="K697" s="9"/>
      <c r="L697" s="9"/>
      <c r="M697" s="9"/>
      <c r="N697" s="9"/>
      <c r="O697" s="9"/>
      <c r="P697" s="9"/>
      <c r="Q697" s="9"/>
    </row>
    <row r="698" spans="1:17" ht="15.25" customHeight="1" x14ac:dyDescent="0.2">
      <c r="A698" s="90">
        <v>44837</v>
      </c>
      <c r="B698" s="91">
        <v>17.200001</v>
      </c>
      <c r="C698" s="91">
        <v>17.200001</v>
      </c>
      <c r="D698" s="91">
        <v>17.200001</v>
      </c>
      <c r="E698" s="91">
        <v>17.200001</v>
      </c>
      <c r="F698" s="91">
        <v>16.554418999999999</v>
      </c>
      <c r="G698" s="91">
        <v>0</v>
      </c>
      <c r="H698" s="9"/>
      <c r="I698" s="9"/>
      <c r="J698" s="9"/>
      <c r="K698" s="9"/>
      <c r="L698" s="9"/>
      <c r="M698" s="9"/>
      <c r="N698" s="9"/>
      <c r="O698" s="9"/>
      <c r="P698" s="9"/>
      <c r="Q698" s="9"/>
    </row>
    <row r="699" spans="1:17" ht="15.25" customHeight="1" x14ac:dyDescent="0.2">
      <c r="A699" s="90">
        <v>44838</v>
      </c>
      <c r="B699" s="91">
        <v>18</v>
      </c>
      <c r="C699" s="91">
        <v>18</v>
      </c>
      <c r="D699" s="91">
        <v>18</v>
      </c>
      <c r="E699" s="91">
        <v>18</v>
      </c>
      <c r="F699" s="91">
        <v>17.324390000000001</v>
      </c>
      <c r="G699" s="91">
        <v>0</v>
      </c>
      <c r="H699" s="9"/>
      <c r="I699" s="9"/>
      <c r="J699" s="9"/>
      <c r="K699" s="9"/>
      <c r="L699" s="9"/>
      <c r="M699" s="9"/>
      <c r="N699" s="9"/>
      <c r="O699" s="9"/>
      <c r="P699" s="9"/>
      <c r="Q699" s="9"/>
    </row>
    <row r="700" spans="1:17" ht="15.25" customHeight="1" x14ac:dyDescent="0.2">
      <c r="A700" s="90">
        <v>44839</v>
      </c>
      <c r="B700" s="91">
        <v>17.93</v>
      </c>
      <c r="C700" s="91">
        <v>17.93</v>
      </c>
      <c r="D700" s="91">
        <v>17.93</v>
      </c>
      <c r="E700" s="91">
        <v>17.93</v>
      </c>
      <c r="F700" s="91">
        <v>17.257019</v>
      </c>
      <c r="G700" s="91">
        <v>0</v>
      </c>
      <c r="H700" s="9"/>
      <c r="I700" s="9"/>
      <c r="J700" s="9"/>
      <c r="K700" s="9"/>
      <c r="L700" s="9"/>
      <c r="M700" s="9"/>
      <c r="N700" s="9"/>
      <c r="O700" s="9"/>
      <c r="P700" s="9"/>
      <c r="Q700" s="9"/>
    </row>
    <row r="701" spans="1:17" ht="15.25" customHeight="1" x14ac:dyDescent="0.2">
      <c r="A701" s="90">
        <v>44840</v>
      </c>
      <c r="B701" s="91">
        <v>17.77</v>
      </c>
      <c r="C701" s="91">
        <v>17.77</v>
      </c>
      <c r="D701" s="91">
        <v>17.77</v>
      </c>
      <c r="E701" s="91">
        <v>17.77</v>
      </c>
      <c r="F701" s="91">
        <v>17.103024000000001</v>
      </c>
      <c r="G701" s="91">
        <v>0</v>
      </c>
      <c r="H701" s="9"/>
      <c r="I701" s="9"/>
      <c r="J701" s="9"/>
      <c r="K701" s="9"/>
      <c r="L701" s="9"/>
      <c r="M701" s="9"/>
      <c r="N701" s="9"/>
      <c r="O701" s="9"/>
      <c r="P701" s="9"/>
      <c r="Q701" s="9"/>
    </row>
    <row r="702" spans="1:17" ht="15.25" customHeight="1" x14ac:dyDescent="0.2">
      <c r="A702" s="90">
        <v>44841</v>
      </c>
      <c r="B702" s="91">
        <v>17.309999000000001</v>
      </c>
      <c r="C702" s="91">
        <v>17.309999000000001</v>
      </c>
      <c r="D702" s="91">
        <v>17.309999000000001</v>
      </c>
      <c r="E702" s="91">
        <v>17.309999000000001</v>
      </c>
      <c r="F702" s="91">
        <v>16.66029</v>
      </c>
      <c r="G702" s="91">
        <v>0</v>
      </c>
      <c r="H702" s="9"/>
      <c r="I702" s="9"/>
      <c r="J702" s="9"/>
      <c r="K702" s="9"/>
      <c r="L702" s="9"/>
      <c r="M702" s="9"/>
      <c r="N702" s="9"/>
      <c r="O702" s="9"/>
      <c r="P702" s="9"/>
      <c r="Q702" s="9"/>
    </row>
    <row r="703" spans="1:17" ht="15.25" customHeight="1" x14ac:dyDescent="0.2">
      <c r="A703" s="90">
        <v>44844</v>
      </c>
      <c r="B703" s="91">
        <v>17.129999000000002</v>
      </c>
      <c r="C703" s="91">
        <v>17.129999000000002</v>
      </c>
      <c r="D703" s="91">
        <v>17.129999000000002</v>
      </c>
      <c r="E703" s="91">
        <v>17.129999000000002</v>
      </c>
      <c r="F703" s="91">
        <v>16.487044999999998</v>
      </c>
      <c r="G703" s="91">
        <v>0</v>
      </c>
      <c r="H703" s="9"/>
      <c r="I703" s="9"/>
      <c r="J703" s="9"/>
      <c r="K703" s="9"/>
      <c r="L703" s="9"/>
      <c r="M703" s="9"/>
      <c r="N703" s="9"/>
      <c r="O703" s="9"/>
      <c r="P703" s="9"/>
      <c r="Q703" s="9"/>
    </row>
    <row r="704" spans="1:17" ht="15.25" customHeight="1" x14ac:dyDescent="0.2">
      <c r="A704" s="90">
        <v>44845</v>
      </c>
      <c r="B704" s="91">
        <v>17.100000000000001</v>
      </c>
      <c r="C704" s="91">
        <v>17.100000000000001</v>
      </c>
      <c r="D704" s="91">
        <v>17.100000000000001</v>
      </c>
      <c r="E704" s="91">
        <v>17.100000000000001</v>
      </c>
      <c r="F704" s="91">
        <v>16.458172000000001</v>
      </c>
      <c r="G704" s="91">
        <v>0</v>
      </c>
      <c r="H704" s="9"/>
      <c r="I704" s="9"/>
      <c r="J704" s="9"/>
      <c r="K704" s="9"/>
      <c r="L704" s="9"/>
      <c r="M704" s="9"/>
      <c r="N704" s="9"/>
      <c r="O704" s="9"/>
      <c r="P704" s="9"/>
      <c r="Q704" s="9"/>
    </row>
    <row r="705" spans="1:17" ht="15.25" customHeight="1" x14ac:dyDescent="0.2">
      <c r="A705" s="90">
        <v>44846</v>
      </c>
      <c r="B705" s="91">
        <v>17.040001</v>
      </c>
      <c r="C705" s="91">
        <v>17.040001</v>
      </c>
      <c r="D705" s="91">
        <v>17.040001</v>
      </c>
      <c r="E705" s="91">
        <v>17.040001</v>
      </c>
      <c r="F705" s="91">
        <v>16.400424999999998</v>
      </c>
      <c r="G705" s="91">
        <v>0</v>
      </c>
      <c r="H705" s="9"/>
      <c r="I705" s="9"/>
      <c r="J705" s="9"/>
      <c r="K705" s="9"/>
      <c r="L705" s="9"/>
      <c r="M705" s="9"/>
      <c r="N705" s="9"/>
      <c r="O705" s="9"/>
      <c r="P705" s="9"/>
      <c r="Q705" s="9"/>
    </row>
    <row r="706" spans="1:17" ht="15.25" customHeight="1" x14ac:dyDescent="0.2">
      <c r="A706" s="90">
        <v>44847</v>
      </c>
      <c r="B706" s="91">
        <v>17.379999000000002</v>
      </c>
      <c r="C706" s="91">
        <v>17.379999000000002</v>
      </c>
      <c r="D706" s="91">
        <v>17.379999000000002</v>
      </c>
      <c r="E706" s="91">
        <v>17.379999000000002</v>
      </c>
      <c r="F706" s="91">
        <v>16.727661000000001</v>
      </c>
      <c r="G706" s="91">
        <v>0</v>
      </c>
      <c r="H706" s="9"/>
      <c r="I706" s="9"/>
      <c r="J706" s="9"/>
      <c r="K706" s="9"/>
      <c r="L706" s="9"/>
      <c r="M706" s="9"/>
      <c r="N706" s="9"/>
      <c r="O706" s="9"/>
      <c r="P706" s="9"/>
      <c r="Q706" s="9"/>
    </row>
    <row r="707" spans="1:17" ht="15.25" customHeight="1" x14ac:dyDescent="0.2">
      <c r="A707" s="90">
        <v>44848</v>
      </c>
      <c r="B707" s="91">
        <v>16.879999000000002</v>
      </c>
      <c r="C707" s="91">
        <v>16.879999000000002</v>
      </c>
      <c r="D707" s="91">
        <v>16.879999000000002</v>
      </c>
      <c r="E707" s="91">
        <v>16.879999000000002</v>
      </c>
      <c r="F707" s="91">
        <v>16.246428000000002</v>
      </c>
      <c r="G707" s="91">
        <v>0</v>
      </c>
      <c r="H707" s="9"/>
      <c r="I707" s="9"/>
      <c r="J707" s="9"/>
      <c r="K707" s="9"/>
      <c r="L707" s="9"/>
      <c r="M707" s="9"/>
      <c r="N707" s="9"/>
      <c r="O707" s="9"/>
      <c r="P707" s="9"/>
      <c r="Q707" s="9"/>
    </row>
    <row r="708" spans="1:17" ht="15.25" customHeight="1" x14ac:dyDescent="0.2">
      <c r="A708" s="90">
        <v>44851</v>
      </c>
      <c r="B708" s="91">
        <v>17.530000999999999</v>
      </c>
      <c r="C708" s="91">
        <v>17.530000999999999</v>
      </c>
      <c r="D708" s="91">
        <v>17.530000999999999</v>
      </c>
      <c r="E708" s="91">
        <v>17.530000999999999</v>
      </c>
      <c r="F708" s="91">
        <v>16.872032000000001</v>
      </c>
      <c r="G708" s="91">
        <v>0</v>
      </c>
      <c r="H708" s="9"/>
      <c r="I708" s="9"/>
      <c r="J708" s="9"/>
      <c r="K708" s="9"/>
      <c r="L708" s="9"/>
      <c r="M708" s="9"/>
      <c r="N708" s="9"/>
      <c r="O708" s="9"/>
      <c r="P708" s="9"/>
      <c r="Q708" s="9"/>
    </row>
    <row r="709" spans="1:17" ht="15.25" customHeight="1" x14ac:dyDescent="0.2">
      <c r="A709" s="90">
        <v>44852</v>
      </c>
      <c r="B709" s="91">
        <v>17.780000999999999</v>
      </c>
      <c r="C709" s="91">
        <v>17.780000999999999</v>
      </c>
      <c r="D709" s="91">
        <v>17.780000999999999</v>
      </c>
      <c r="E709" s="91">
        <v>17.780000999999999</v>
      </c>
      <c r="F709" s="91">
        <v>17.112649999999999</v>
      </c>
      <c r="G709" s="91">
        <v>0</v>
      </c>
      <c r="H709" s="9"/>
      <c r="I709" s="9"/>
      <c r="J709" s="9"/>
      <c r="K709" s="9"/>
      <c r="L709" s="9"/>
      <c r="M709" s="9"/>
      <c r="N709" s="9"/>
      <c r="O709" s="9"/>
      <c r="P709" s="9"/>
      <c r="Q709" s="9"/>
    </row>
    <row r="710" spans="1:17" ht="15.25" customHeight="1" x14ac:dyDescent="0.2">
      <c r="A710" s="90">
        <v>44853</v>
      </c>
      <c r="B710" s="91">
        <v>17.489999999999998</v>
      </c>
      <c r="C710" s="91">
        <v>17.489999999999998</v>
      </c>
      <c r="D710" s="91">
        <v>17.489999999999998</v>
      </c>
      <c r="E710" s="91">
        <v>17.489999999999998</v>
      </c>
      <c r="F710" s="91">
        <v>16.833532000000002</v>
      </c>
      <c r="G710" s="91">
        <v>0</v>
      </c>
      <c r="H710" s="9"/>
      <c r="I710" s="9"/>
      <c r="J710" s="9"/>
      <c r="K710" s="9"/>
      <c r="L710" s="9"/>
      <c r="M710" s="9"/>
      <c r="N710" s="9"/>
      <c r="O710" s="9"/>
      <c r="P710" s="9"/>
      <c r="Q710" s="9"/>
    </row>
    <row r="711" spans="1:17" ht="15.25" customHeight="1" x14ac:dyDescent="0.2">
      <c r="A711" s="90">
        <v>44854</v>
      </c>
      <c r="B711" s="91">
        <v>17.32</v>
      </c>
      <c r="C711" s="91">
        <v>17.32</v>
      </c>
      <c r="D711" s="91">
        <v>17.32</v>
      </c>
      <c r="E711" s="91">
        <v>17.32</v>
      </c>
      <c r="F711" s="91">
        <v>16.669913999999999</v>
      </c>
      <c r="G711" s="91">
        <v>0</v>
      </c>
      <c r="H711" s="9"/>
      <c r="I711" s="9"/>
      <c r="J711" s="9"/>
      <c r="K711" s="9"/>
      <c r="L711" s="9"/>
      <c r="M711" s="9"/>
      <c r="N711" s="9"/>
      <c r="O711" s="9"/>
      <c r="P711" s="9"/>
      <c r="Q711" s="9"/>
    </row>
    <row r="712" spans="1:17" ht="15.25" customHeight="1" x14ac:dyDescent="0.2">
      <c r="A712" s="90">
        <v>44855</v>
      </c>
      <c r="B712" s="91">
        <v>17.719999000000001</v>
      </c>
      <c r="C712" s="91">
        <v>17.719999000000001</v>
      </c>
      <c r="D712" s="91">
        <v>17.719999000000001</v>
      </c>
      <c r="E712" s="91">
        <v>17.719999000000001</v>
      </c>
      <c r="F712" s="91">
        <v>17.054898999999999</v>
      </c>
      <c r="G712" s="91">
        <v>0</v>
      </c>
      <c r="H712" s="9"/>
      <c r="I712" s="9"/>
      <c r="J712" s="9"/>
      <c r="K712" s="9"/>
      <c r="L712" s="9"/>
      <c r="M712" s="9"/>
      <c r="N712" s="9"/>
      <c r="O712" s="9"/>
      <c r="P712" s="9"/>
      <c r="Q712" s="9"/>
    </row>
    <row r="713" spans="1:17" ht="15.25" customHeight="1" x14ac:dyDescent="0.2">
      <c r="A713" s="90">
        <v>44858</v>
      </c>
      <c r="B713" s="91">
        <v>17.829999999999998</v>
      </c>
      <c r="C713" s="91">
        <v>17.829999999999998</v>
      </c>
      <c r="D713" s="91">
        <v>17.829999999999998</v>
      </c>
      <c r="E713" s="91">
        <v>17.829999999999998</v>
      </c>
      <c r="F713" s="91">
        <v>17.160772000000001</v>
      </c>
      <c r="G713" s="91">
        <v>0</v>
      </c>
      <c r="H713" s="9"/>
      <c r="I713" s="9"/>
      <c r="J713" s="9"/>
      <c r="K713" s="9"/>
      <c r="L713" s="9"/>
      <c r="M713" s="9"/>
      <c r="N713" s="9"/>
      <c r="O713" s="9"/>
      <c r="P713" s="9"/>
      <c r="Q713" s="9"/>
    </row>
    <row r="714" spans="1:17" ht="15.25" customHeight="1" x14ac:dyDescent="0.2">
      <c r="A714" s="90">
        <v>44859</v>
      </c>
      <c r="B714" s="91">
        <v>18.18</v>
      </c>
      <c r="C714" s="91">
        <v>18.18</v>
      </c>
      <c r="D714" s="91">
        <v>18.18</v>
      </c>
      <c r="E714" s="91">
        <v>18.18</v>
      </c>
      <c r="F714" s="91">
        <v>17.497634999999999</v>
      </c>
      <c r="G714" s="91">
        <v>0</v>
      </c>
      <c r="H714" s="9"/>
      <c r="I714" s="9"/>
      <c r="J714" s="9"/>
      <c r="K714" s="9"/>
      <c r="L714" s="9"/>
      <c r="M714" s="9"/>
      <c r="N714" s="9"/>
      <c r="O714" s="9"/>
      <c r="P714" s="9"/>
      <c r="Q714" s="9"/>
    </row>
    <row r="715" spans="1:17" ht="15.25" customHeight="1" x14ac:dyDescent="0.2">
      <c r="A715" s="90">
        <v>44860</v>
      </c>
      <c r="B715" s="91">
        <v>17.889999</v>
      </c>
      <c r="C715" s="91">
        <v>17.889999</v>
      </c>
      <c r="D715" s="91">
        <v>17.889999</v>
      </c>
      <c r="E715" s="91">
        <v>17.889999</v>
      </c>
      <c r="F715" s="91">
        <v>17.218519000000001</v>
      </c>
      <c r="G715" s="91">
        <v>0</v>
      </c>
      <c r="H715" s="9"/>
      <c r="I715" s="9"/>
      <c r="J715" s="9"/>
      <c r="K715" s="9"/>
      <c r="L715" s="9"/>
      <c r="M715" s="9"/>
      <c r="N715" s="9"/>
      <c r="O715" s="9"/>
      <c r="P715" s="9"/>
      <c r="Q715" s="9"/>
    </row>
    <row r="716" spans="1:17" ht="15.25" customHeight="1" x14ac:dyDescent="0.2">
      <c r="A716" s="90">
        <v>44861</v>
      </c>
      <c r="B716" s="91">
        <v>17.719999000000001</v>
      </c>
      <c r="C716" s="91">
        <v>17.719999000000001</v>
      </c>
      <c r="D716" s="91">
        <v>17.719999000000001</v>
      </c>
      <c r="E716" s="91">
        <v>17.719999000000001</v>
      </c>
      <c r="F716" s="91">
        <v>17.054898999999999</v>
      </c>
      <c r="G716" s="91">
        <v>0</v>
      </c>
      <c r="H716" s="9"/>
      <c r="I716" s="9"/>
      <c r="J716" s="9"/>
      <c r="K716" s="9"/>
      <c r="L716" s="9"/>
      <c r="M716" s="9"/>
      <c r="N716" s="9"/>
      <c r="O716" s="9"/>
      <c r="P716" s="9"/>
      <c r="Q716" s="9"/>
    </row>
    <row r="717" spans="1:17" ht="15.25" customHeight="1" x14ac:dyDescent="0.2">
      <c r="A717" s="90">
        <v>44862</v>
      </c>
      <c r="B717" s="91">
        <v>18.16</v>
      </c>
      <c r="C717" s="91">
        <v>18.16</v>
      </c>
      <c r="D717" s="91">
        <v>18.16</v>
      </c>
      <c r="E717" s="91">
        <v>18.16</v>
      </c>
      <c r="F717" s="91">
        <v>17.478386</v>
      </c>
      <c r="G717" s="91">
        <v>0</v>
      </c>
      <c r="H717" s="9"/>
      <c r="I717" s="9"/>
      <c r="J717" s="9"/>
      <c r="K717" s="9"/>
      <c r="L717" s="9"/>
      <c r="M717" s="9"/>
      <c r="N717" s="9"/>
      <c r="O717" s="9"/>
      <c r="P717" s="9"/>
      <c r="Q717" s="9"/>
    </row>
    <row r="718" spans="1:17" ht="15.25" customHeight="1" x14ac:dyDescent="0.2">
      <c r="A718" s="90">
        <v>44865</v>
      </c>
      <c r="B718" s="91">
        <v>18.139999</v>
      </c>
      <c r="C718" s="91">
        <v>18.139999</v>
      </c>
      <c r="D718" s="91">
        <v>18.139999</v>
      </c>
      <c r="E718" s="91">
        <v>18.139999</v>
      </c>
      <c r="F718" s="91">
        <v>17.459135</v>
      </c>
      <c r="G718" s="91">
        <v>0</v>
      </c>
      <c r="H718" s="9"/>
      <c r="I718" s="9"/>
      <c r="J718" s="9"/>
      <c r="K718" s="9"/>
      <c r="L718" s="9"/>
      <c r="M718" s="9"/>
      <c r="N718" s="9"/>
      <c r="O718" s="9"/>
      <c r="P718" s="9"/>
      <c r="Q718" s="9"/>
    </row>
    <row r="719" spans="1:17" ht="15.25" customHeight="1" x14ac:dyDescent="0.2">
      <c r="A719" s="90">
        <v>44866</v>
      </c>
      <c r="B719" s="91">
        <v>18.149999999999999</v>
      </c>
      <c r="C719" s="91">
        <v>18.149999999999999</v>
      </c>
      <c r="D719" s="91">
        <v>18.149999999999999</v>
      </c>
      <c r="E719" s="91">
        <v>18.149999999999999</v>
      </c>
      <c r="F719" s="91">
        <v>17.468761000000001</v>
      </c>
      <c r="G719" s="91">
        <v>0</v>
      </c>
      <c r="H719" s="9"/>
      <c r="I719" s="9"/>
      <c r="J719" s="9"/>
      <c r="K719" s="9"/>
      <c r="L719" s="9"/>
      <c r="M719" s="9"/>
      <c r="N719" s="9"/>
      <c r="O719" s="9"/>
      <c r="P719" s="9"/>
      <c r="Q719" s="9"/>
    </row>
    <row r="720" spans="1:17" ht="15.25" customHeight="1" x14ac:dyDescent="0.2">
      <c r="A720" s="90">
        <v>44867</v>
      </c>
      <c r="B720" s="91">
        <v>17.670000000000002</v>
      </c>
      <c r="C720" s="91">
        <v>17.670000000000002</v>
      </c>
      <c r="D720" s="91">
        <v>17.670000000000002</v>
      </c>
      <c r="E720" s="91">
        <v>17.670000000000002</v>
      </c>
      <c r="F720" s="91">
        <v>17.006777</v>
      </c>
      <c r="G720" s="91">
        <v>0</v>
      </c>
      <c r="H720" s="9"/>
      <c r="I720" s="9"/>
      <c r="J720" s="9"/>
      <c r="K720" s="9"/>
      <c r="L720" s="9"/>
      <c r="M720" s="9"/>
      <c r="N720" s="9"/>
      <c r="O720" s="9"/>
      <c r="P720" s="9"/>
      <c r="Q720" s="9"/>
    </row>
    <row r="721" spans="1:17" ht="15.25" customHeight="1" x14ac:dyDescent="0.2">
      <c r="A721" s="90">
        <v>44868</v>
      </c>
      <c r="B721" s="91">
        <v>17.200001</v>
      </c>
      <c r="C721" s="91">
        <v>17.200001</v>
      </c>
      <c r="D721" s="91">
        <v>17.200001</v>
      </c>
      <c r="E721" s="91">
        <v>17.200001</v>
      </c>
      <c r="F721" s="91">
        <v>16.554418999999999</v>
      </c>
      <c r="G721" s="91">
        <v>0</v>
      </c>
      <c r="H721" s="9"/>
      <c r="I721" s="9"/>
      <c r="J721" s="9"/>
      <c r="K721" s="9"/>
      <c r="L721" s="9"/>
      <c r="M721" s="9"/>
      <c r="N721" s="9"/>
      <c r="O721" s="9"/>
      <c r="P721" s="9"/>
      <c r="Q721" s="9"/>
    </row>
    <row r="722" spans="1:17" ht="15.25" customHeight="1" x14ac:dyDescent="0.2">
      <c r="A722" s="90">
        <v>44869</v>
      </c>
      <c r="B722" s="91">
        <v>17.649999999999999</v>
      </c>
      <c r="C722" s="91">
        <v>17.649999999999999</v>
      </c>
      <c r="D722" s="91">
        <v>17.649999999999999</v>
      </c>
      <c r="E722" s="91">
        <v>17.649999999999999</v>
      </c>
      <c r="F722" s="91">
        <v>16.987528000000001</v>
      </c>
      <c r="G722" s="91">
        <v>0</v>
      </c>
      <c r="H722" s="9"/>
      <c r="I722" s="9"/>
      <c r="J722" s="9"/>
      <c r="K722" s="9"/>
      <c r="L722" s="9"/>
      <c r="M722" s="9"/>
      <c r="N722" s="9"/>
      <c r="O722" s="9"/>
      <c r="P722" s="9"/>
      <c r="Q722" s="9"/>
    </row>
    <row r="723" spans="1:17" ht="15.25" customHeight="1" x14ac:dyDescent="0.2">
      <c r="A723" s="90">
        <v>44872</v>
      </c>
      <c r="B723" s="91">
        <v>17.959999</v>
      </c>
      <c r="C723" s="91">
        <v>17.959999</v>
      </c>
      <c r="D723" s="91">
        <v>17.959999</v>
      </c>
      <c r="E723" s="91">
        <v>17.959999</v>
      </c>
      <c r="F723" s="91">
        <v>17.285892</v>
      </c>
      <c r="G723" s="91">
        <v>0</v>
      </c>
      <c r="H723" s="9"/>
      <c r="I723" s="9"/>
      <c r="J723" s="9"/>
      <c r="K723" s="9"/>
      <c r="L723" s="9"/>
      <c r="M723" s="9"/>
      <c r="N723" s="9"/>
      <c r="O723" s="9"/>
      <c r="P723" s="9"/>
      <c r="Q723" s="9"/>
    </row>
    <row r="724" spans="1:17" ht="15.25" customHeight="1" x14ac:dyDescent="0.2">
      <c r="A724" s="90">
        <v>44873</v>
      </c>
      <c r="B724" s="91">
        <v>18.010000000000002</v>
      </c>
      <c r="C724" s="91">
        <v>18.010000000000002</v>
      </c>
      <c r="D724" s="91">
        <v>18.010000000000002</v>
      </c>
      <c r="E724" s="91">
        <v>18.010000000000002</v>
      </c>
      <c r="F724" s="91">
        <v>17.334016999999999</v>
      </c>
      <c r="G724" s="91">
        <v>0</v>
      </c>
      <c r="H724" s="9"/>
      <c r="I724" s="9"/>
      <c r="J724" s="9"/>
      <c r="K724" s="9"/>
      <c r="L724" s="9"/>
      <c r="M724" s="9"/>
      <c r="N724" s="9"/>
      <c r="O724" s="9"/>
      <c r="P724" s="9"/>
      <c r="Q724" s="9"/>
    </row>
    <row r="725" spans="1:17" ht="15.25" customHeight="1" x14ac:dyDescent="0.2">
      <c r="A725" s="90">
        <v>44874</v>
      </c>
      <c r="B725" s="91">
        <v>17.629999000000002</v>
      </c>
      <c r="C725" s="91">
        <v>17.629999000000002</v>
      </c>
      <c r="D725" s="91">
        <v>17.629999000000002</v>
      </c>
      <c r="E725" s="91">
        <v>17.629999000000002</v>
      </c>
      <c r="F725" s="91">
        <v>16.968278999999999</v>
      </c>
      <c r="G725" s="91">
        <v>0</v>
      </c>
      <c r="H725" s="9"/>
      <c r="I725" s="9"/>
      <c r="J725" s="9"/>
      <c r="K725" s="9"/>
      <c r="L725" s="9"/>
      <c r="M725" s="9"/>
      <c r="N725" s="9"/>
      <c r="O725" s="9"/>
      <c r="P725" s="9"/>
      <c r="Q725" s="9"/>
    </row>
    <row r="726" spans="1:17" ht="15.25" customHeight="1" x14ac:dyDescent="0.2">
      <c r="A726" s="90">
        <v>44875</v>
      </c>
      <c r="B726" s="91">
        <v>18.579999999999998</v>
      </c>
      <c r="C726" s="91">
        <v>18.579999999999998</v>
      </c>
      <c r="D726" s="91">
        <v>18.579999999999998</v>
      </c>
      <c r="E726" s="91">
        <v>18.579999999999998</v>
      </c>
      <c r="F726" s="91">
        <v>17.882622000000001</v>
      </c>
      <c r="G726" s="91">
        <v>0</v>
      </c>
      <c r="H726" s="9"/>
      <c r="I726" s="9"/>
      <c r="J726" s="9"/>
      <c r="K726" s="9"/>
      <c r="L726" s="9"/>
      <c r="M726" s="9"/>
      <c r="N726" s="9"/>
      <c r="O726" s="9"/>
      <c r="P726" s="9"/>
      <c r="Q726" s="9"/>
    </row>
    <row r="727" spans="1:17" ht="15.25" customHeight="1" x14ac:dyDescent="0.2">
      <c r="A727" s="90">
        <v>44876</v>
      </c>
      <c r="B727" s="91">
        <v>18.91</v>
      </c>
      <c r="C727" s="91">
        <v>18.91</v>
      </c>
      <c r="D727" s="91">
        <v>18.91</v>
      </c>
      <c r="E727" s="91">
        <v>18.91</v>
      </c>
      <c r="F727" s="91">
        <v>18.200234999999999</v>
      </c>
      <c r="G727" s="91">
        <v>0</v>
      </c>
      <c r="H727" s="9"/>
      <c r="I727" s="9"/>
      <c r="J727" s="9"/>
      <c r="K727" s="9"/>
      <c r="L727" s="9"/>
      <c r="M727" s="9"/>
      <c r="N727" s="9"/>
      <c r="O727" s="9"/>
      <c r="P727" s="9"/>
      <c r="Q727" s="9"/>
    </row>
    <row r="728" spans="1:17" ht="15.25" customHeight="1" x14ac:dyDescent="0.2">
      <c r="A728" s="90">
        <v>44879</v>
      </c>
      <c r="B728" s="91">
        <v>18.600000000000001</v>
      </c>
      <c r="C728" s="91">
        <v>18.600000000000001</v>
      </c>
      <c r="D728" s="91">
        <v>18.600000000000001</v>
      </c>
      <c r="E728" s="91">
        <v>18.600000000000001</v>
      </c>
      <c r="F728" s="91">
        <v>17.901871</v>
      </c>
      <c r="G728" s="91">
        <v>0</v>
      </c>
      <c r="H728" s="9"/>
      <c r="I728" s="9"/>
      <c r="J728" s="9"/>
      <c r="K728" s="9"/>
      <c r="L728" s="9"/>
      <c r="M728" s="9"/>
      <c r="N728" s="9"/>
      <c r="O728" s="9"/>
      <c r="P728" s="9"/>
      <c r="Q728" s="9"/>
    </row>
    <row r="729" spans="1:17" ht="15.25" customHeight="1" x14ac:dyDescent="0.2">
      <c r="A729" s="90">
        <v>44880</v>
      </c>
      <c r="B729" s="91">
        <v>18.77</v>
      </c>
      <c r="C729" s="91">
        <v>18.77</v>
      </c>
      <c r="D729" s="91">
        <v>18.77</v>
      </c>
      <c r="E729" s="91">
        <v>18.77</v>
      </c>
      <c r="F729" s="91">
        <v>18.065491000000002</v>
      </c>
      <c r="G729" s="91">
        <v>0</v>
      </c>
      <c r="H729" s="9"/>
      <c r="I729" s="9"/>
      <c r="J729" s="9"/>
      <c r="K729" s="9"/>
      <c r="L729" s="9"/>
      <c r="M729" s="9"/>
      <c r="N729" s="9"/>
      <c r="O729" s="9"/>
      <c r="P729" s="9"/>
      <c r="Q729" s="9"/>
    </row>
    <row r="730" spans="1:17" ht="15.25" customHeight="1" x14ac:dyDescent="0.2">
      <c r="A730" s="90">
        <v>44881</v>
      </c>
      <c r="B730" s="91">
        <v>18.629999000000002</v>
      </c>
      <c r="C730" s="91">
        <v>18.629999000000002</v>
      </c>
      <c r="D730" s="91">
        <v>18.629999000000002</v>
      </c>
      <c r="E730" s="91">
        <v>18.629999000000002</v>
      </c>
      <c r="F730" s="91">
        <v>17.930744000000001</v>
      </c>
      <c r="G730" s="91">
        <v>0</v>
      </c>
      <c r="H730" s="9"/>
      <c r="I730" s="9"/>
      <c r="J730" s="9"/>
      <c r="K730" s="9"/>
      <c r="L730" s="9"/>
      <c r="M730" s="9"/>
      <c r="N730" s="9"/>
      <c r="O730" s="9"/>
      <c r="P730" s="9"/>
      <c r="Q730" s="9"/>
    </row>
    <row r="731" spans="1:17" ht="15.25" customHeight="1" x14ac:dyDescent="0.2">
      <c r="A731" s="90">
        <v>44882</v>
      </c>
      <c r="B731" s="91">
        <v>18.459999</v>
      </c>
      <c r="C731" s="91">
        <v>18.459999</v>
      </c>
      <c r="D731" s="91">
        <v>18.459999</v>
      </c>
      <c r="E731" s="91">
        <v>18.459999</v>
      </c>
      <c r="F731" s="91">
        <v>17.767123999999999</v>
      </c>
      <c r="G731" s="91">
        <v>0</v>
      </c>
      <c r="H731" s="9"/>
      <c r="I731" s="9"/>
      <c r="J731" s="9"/>
      <c r="K731" s="9"/>
      <c r="L731" s="9"/>
      <c r="M731" s="9"/>
      <c r="N731" s="9"/>
      <c r="O731" s="9"/>
      <c r="P731" s="9"/>
      <c r="Q731" s="9"/>
    </row>
    <row r="732" spans="1:17" ht="15.25" customHeight="1" x14ac:dyDescent="0.2">
      <c r="A732" s="90">
        <v>44883</v>
      </c>
      <c r="B732" s="91">
        <v>18.510000000000002</v>
      </c>
      <c r="C732" s="91">
        <v>18.510000000000002</v>
      </c>
      <c r="D732" s="91">
        <v>18.510000000000002</v>
      </c>
      <c r="E732" s="91">
        <v>18.510000000000002</v>
      </c>
      <c r="F732" s="91">
        <v>17.815248</v>
      </c>
      <c r="G732" s="91">
        <v>0</v>
      </c>
      <c r="H732" s="9"/>
      <c r="I732" s="9"/>
      <c r="J732" s="9"/>
      <c r="K732" s="9"/>
      <c r="L732" s="9"/>
      <c r="M732" s="9"/>
      <c r="N732" s="9"/>
      <c r="O732" s="9"/>
      <c r="P732" s="9"/>
      <c r="Q732" s="9"/>
    </row>
    <row r="733" spans="1:17" ht="15.25" customHeight="1" x14ac:dyDescent="0.2">
      <c r="A733" s="90">
        <v>44886</v>
      </c>
      <c r="B733" s="91">
        <v>18.420000000000002</v>
      </c>
      <c r="C733" s="91">
        <v>18.420000000000002</v>
      </c>
      <c r="D733" s="91">
        <v>18.420000000000002</v>
      </c>
      <c r="E733" s="91">
        <v>18.420000000000002</v>
      </c>
      <c r="F733" s="91">
        <v>17.728625999999998</v>
      </c>
      <c r="G733" s="91">
        <v>0</v>
      </c>
      <c r="H733" s="9"/>
      <c r="I733" s="9"/>
      <c r="J733" s="9"/>
      <c r="K733" s="9"/>
      <c r="L733" s="9"/>
      <c r="M733" s="9"/>
      <c r="N733" s="9"/>
      <c r="O733" s="9"/>
      <c r="P733" s="9"/>
      <c r="Q733" s="9"/>
    </row>
    <row r="734" spans="1:17" ht="15.25" customHeight="1" x14ac:dyDescent="0.2">
      <c r="A734" s="90">
        <v>44887</v>
      </c>
      <c r="B734" s="91">
        <v>18.670000000000002</v>
      </c>
      <c r="C734" s="91">
        <v>18.670000000000002</v>
      </c>
      <c r="D734" s="91">
        <v>18.670000000000002</v>
      </c>
      <c r="E734" s="91">
        <v>18.670000000000002</v>
      </c>
      <c r="F734" s="91">
        <v>17.969244</v>
      </c>
      <c r="G734" s="91">
        <v>0</v>
      </c>
      <c r="H734" s="9"/>
      <c r="I734" s="9"/>
      <c r="J734" s="9"/>
      <c r="K734" s="9"/>
      <c r="L734" s="9"/>
      <c r="M734" s="9"/>
      <c r="N734" s="9"/>
      <c r="O734" s="9"/>
      <c r="P734" s="9"/>
      <c r="Q734" s="9"/>
    </row>
    <row r="735" spans="1:17" ht="15.25" customHeight="1" x14ac:dyDescent="0.2">
      <c r="A735" s="90">
        <v>44888</v>
      </c>
      <c r="B735" s="91">
        <v>18.790001</v>
      </c>
      <c r="C735" s="91">
        <v>18.790001</v>
      </c>
      <c r="D735" s="91">
        <v>18.790001</v>
      </c>
      <c r="E735" s="91">
        <v>18.790001</v>
      </c>
      <c r="F735" s="91">
        <v>18.08474</v>
      </c>
      <c r="G735" s="91">
        <v>0</v>
      </c>
      <c r="H735" s="9"/>
      <c r="I735" s="9"/>
      <c r="J735" s="9"/>
      <c r="K735" s="9"/>
      <c r="L735" s="9"/>
      <c r="M735" s="9"/>
      <c r="N735" s="9"/>
      <c r="O735" s="9"/>
      <c r="P735" s="9"/>
      <c r="Q735" s="9"/>
    </row>
    <row r="736" spans="1:17" ht="15.25" customHeight="1" x14ac:dyDescent="0.2">
      <c r="A736" s="90">
        <v>44890</v>
      </c>
      <c r="B736" s="91">
        <v>18.850000000000001</v>
      </c>
      <c r="C736" s="91">
        <v>18.850000000000001</v>
      </c>
      <c r="D736" s="91">
        <v>18.850000000000001</v>
      </c>
      <c r="E736" s="91">
        <v>18.850000000000001</v>
      </c>
      <c r="F736" s="91">
        <v>18.142488</v>
      </c>
      <c r="G736" s="91">
        <v>0</v>
      </c>
      <c r="H736" s="9"/>
      <c r="I736" s="9"/>
      <c r="J736" s="9"/>
      <c r="K736" s="9"/>
      <c r="L736" s="9"/>
      <c r="M736" s="9"/>
      <c r="N736" s="9"/>
      <c r="O736" s="9"/>
      <c r="P736" s="9"/>
      <c r="Q736" s="9"/>
    </row>
    <row r="737" spans="1:17" ht="15.25" customHeight="1" x14ac:dyDescent="0.2">
      <c r="A737" s="90">
        <v>44893</v>
      </c>
      <c r="B737" s="91">
        <v>18.5</v>
      </c>
      <c r="C737" s="91">
        <v>18.5</v>
      </c>
      <c r="D737" s="91">
        <v>18.5</v>
      </c>
      <c r="E737" s="91">
        <v>18.5</v>
      </c>
      <c r="F737" s="91">
        <v>17.805624000000002</v>
      </c>
      <c r="G737" s="91">
        <v>0</v>
      </c>
      <c r="H737" s="9"/>
      <c r="I737" s="9"/>
      <c r="J737" s="9"/>
      <c r="K737" s="9"/>
      <c r="L737" s="9"/>
      <c r="M737" s="9"/>
      <c r="N737" s="9"/>
      <c r="O737" s="9"/>
      <c r="P737" s="9"/>
      <c r="Q737" s="9"/>
    </row>
    <row r="738" spans="1:17" ht="15.25" customHeight="1" x14ac:dyDescent="0.2">
      <c r="A738" s="90">
        <v>44894</v>
      </c>
      <c r="B738" s="91">
        <v>18.600000000000001</v>
      </c>
      <c r="C738" s="91">
        <v>18.600000000000001</v>
      </c>
      <c r="D738" s="91">
        <v>18.600000000000001</v>
      </c>
      <c r="E738" s="91">
        <v>18.600000000000001</v>
      </c>
      <c r="F738" s="91">
        <v>17.901871</v>
      </c>
      <c r="G738" s="91">
        <v>0</v>
      </c>
      <c r="H738" s="9"/>
      <c r="I738" s="9"/>
      <c r="J738" s="9"/>
      <c r="K738" s="9"/>
      <c r="L738" s="9"/>
      <c r="M738" s="9"/>
      <c r="N738" s="9"/>
      <c r="O738" s="9"/>
      <c r="P738" s="9"/>
      <c r="Q738" s="9"/>
    </row>
    <row r="739" spans="1:17" ht="15.25" customHeight="1" x14ac:dyDescent="0.2">
      <c r="A739" s="90">
        <v>44895</v>
      </c>
      <c r="B739" s="91">
        <v>19.139999</v>
      </c>
      <c r="C739" s="91">
        <v>19.139999</v>
      </c>
      <c r="D739" s="91">
        <v>19.139999</v>
      </c>
      <c r="E739" s="91">
        <v>19.139999</v>
      </c>
      <c r="F739" s="91">
        <v>18.421602</v>
      </c>
      <c r="G739" s="91">
        <v>0</v>
      </c>
      <c r="H739" s="9"/>
      <c r="I739" s="9"/>
      <c r="J739" s="9"/>
      <c r="K739" s="9"/>
      <c r="L739" s="9"/>
      <c r="M739" s="9"/>
      <c r="N739" s="9"/>
      <c r="O739" s="9"/>
      <c r="P739" s="9"/>
      <c r="Q739" s="9"/>
    </row>
    <row r="740" spans="1:17" ht="15.25" customHeight="1" x14ac:dyDescent="0.2">
      <c r="A740" s="90">
        <v>44896</v>
      </c>
      <c r="B740" s="91">
        <v>19.110001</v>
      </c>
      <c r="C740" s="91">
        <v>19.110001</v>
      </c>
      <c r="D740" s="91">
        <v>19.110001</v>
      </c>
      <c r="E740" s="91">
        <v>19.110001</v>
      </c>
      <c r="F740" s="91">
        <v>18.392728999999999</v>
      </c>
      <c r="G740" s="91">
        <v>0</v>
      </c>
      <c r="H740" s="9"/>
      <c r="I740" s="9"/>
      <c r="J740" s="9"/>
      <c r="K740" s="9"/>
      <c r="L740" s="9"/>
      <c r="M740" s="9"/>
      <c r="N740" s="9"/>
      <c r="O740" s="9"/>
      <c r="P740" s="9"/>
      <c r="Q740" s="9"/>
    </row>
    <row r="741" spans="1:17" ht="15.25" customHeight="1" x14ac:dyDescent="0.2">
      <c r="A741" s="90">
        <v>44897</v>
      </c>
      <c r="B741" s="91">
        <v>19.09</v>
      </c>
      <c r="C741" s="91">
        <v>19.09</v>
      </c>
      <c r="D741" s="91">
        <v>19.09</v>
      </c>
      <c r="E741" s="91">
        <v>19.09</v>
      </c>
      <c r="F741" s="91">
        <v>18.373480000000001</v>
      </c>
      <c r="G741" s="91">
        <v>0</v>
      </c>
      <c r="H741" s="9"/>
      <c r="I741" s="9"/>
      <c r="J741" s="9"/>
      <c r="K741" s="9"/>
      <c r="L741" s="9"/>
      <c r="M741" s="9"/>
      <c r="N741" s="9"/>
      <c r="O741" s="9"/>
      <c r="P741" s="9"/>
      <c r="Q741" s="9"/>
    </row>
    <row r="742" spans="1:17" ht="15.25" customHeight="1" x14ac:dyDescent="0.2">
      <c r="A742" s="90">
        <v>44900</v>
      </c>
      <c r="B742" s="91">
        <v>18.549999</v>
      </c>
      <c r="C742" s="91">
        <v>18.549999</v>
      </c>
      <c r="D742" s="91">
        <v>18.549999</v>
      </c>
      <c r="E742" s="91">
        <v>18.549999</v>
      </c>
      <c r="F742" s="91">
        <v>17.853746000000001</v>
      </c>
      <c r="G742" s="91">
        <v>0</v>
      </c>
      <c r="H742" s="9"/>
      <c r="I742" s="9"/>
      <c r="J742" s="9"/>
      <c r="K742" s="9"/>
      <c r="L742" s="9"/>
      <c r="M742" s="9"/>
      <c r="N742" s="9"/>
      <c r="O742" s="9"/>
      <c r="P742" s="9"/>
      <c r="Q742" s="9"/>
    </row>
    <row r="743" spans="1:17" ht="15.25" customHeight="1" x14ac:dyDescent="0.2">
      <c r="A743" s="90">
        <v>44901</v>
      </c>
      <c r="B743" s="91">
        <v>18.34</v>
      </c>
      <c r="C743" s="91">
        <v>18.34</v>
      </c>
      <c r="D743" s="91">
        <v>18.34</v>
      </c>
      <c r="E743" s="91">
        <v>18.34</v>
      </c>
      <c r="F743" s="91">
        <v>17.651630000000001</v>
      </c>
      <c r="G743" s="91">
        <v>0</v>
      </c>
      <c r="H743" s="9"/>
      <c r="I743" s="9"/>
      <c r="J743" s="9"/>
      <c r="K743" s="9"/>
      <c r="L743" s="9"/>
      <c r="M743" s="9"/>
      <c r="N743" s="9"/>
      <c r="O743" s="9"/>
      <c r="P743" s="9"/>
      <c r="Q743" s="9"/>
    </row>
    <row r="744" spans="1:17" ht="15.25" customHeight="1" x14ac:dyDescent="0.2">
      <c r="A744" s="90">
        <v>44902</v>
      </c>
      <c r="B744" s="91">
        <v>18.260000000000002</v>
      </c>
      <c r="C744" s="91">
        <v>18.260000000000002</v>
      </c>
      <c r="D744" s="91">
        <v>18.260000000000002</v>
      </c>
      <c r="E744" s="91">
        <v>18.260000000000002</v>
      </c>
      <c r="F744" s="91">
        <v>17.574632999999999</v>
      </c>
      <c r="G744" s="91">
        <v>0</v>
      </c>
      <c r="H744" s="9"/>
      <c r="I744" s="9"/>
      <c r="J744" s="9"/>
      <c r="K744" s="9"/>
      <c r="L744" s="9"/>
      <c r="M744" s="9"/>
      <c r="N744" s="9"/>
      <c r="O744" s="9"/>
      <c r="P744" s="9"/>
      <c r="Q744" s="9"/>
    </row>
    <row r="745" spans="1:17" ht="15.25" customHeight="1" x14ac:dyDescent="0.2">
      <c r="A745" s="90">
        <v>44903</v>
      </c>
      <c r="B745" s="91">
        <v>18.299999</v>
      </c>
      <c r="C745" s="91">
        <v>18.299999</v>
      </c>
      <c r="D745" s="91">
        <v>18.299999</v>
      </c>
      <c r="E745" s="91">
        <v>18.299999</v>
      </c>
      <c r="F745" s="91">
        <v>17.613130999999999</v>
      </c>
      <c r="G745" s="91">
        <v>0</v>
      </c>
      <c r="H745" s="9"/>
      <c r="I745" s="9"/>
      <c r="J745" s="9"/>
      <c r="K745" s="9"/>
      <c r="L745" s="9"/>
      <c r="M745" s="9"/>
      <c r="N745" s="9"/>
      <c r="O745" s="9"/>
      <c r="P745" s="9"/>
      <c r="Q745" s="9"/>
    </row>
    <row r="746" spans="1:17" ht="15.25" customHeight="1" x14ac:dyDescent="0.2">
      <c r="A746" s="90">
        <v>44904</v>
      </c>
      <c r="B746" s="91">
        <v>18.139999</v>
      </c>
      <c r="C746" s="91">
        <v>18.139999</v>
      </c>
      <c r="D746" s="91">
        <v>18.139999</v>
      </c>
      <c r="E746" s="91">
        <v>18.139999</v>
      </c>
      <c r="F746" s="91">
        <v>17.459135</v>
      </c>
      <c r="G746" s="91">
        <v>0</v>
      </c>
      <c r="H746" s="9"/>
      <c r="I746" s="9"/>
      <c r="J746" s="9"/>
      <c r="K746" s="9"/>
      <c r="L746" s="9"/>
      <c r="M746" s="9"/>
      <c r="N746" s="9"/>
      <c r="O746" s="9"/>
      <c r="P746" s="9"/>
      <c r="Q746" s="9"/>
    </row>
    <row r="747" spans="1:17" ht="15.25" customHeight="1" x14ac:dyDescent="0.2">
      <c r="A747" s="90">
        <v>44907</v>
      </c>
      <c r="B747" s="91">
        <v>18.360001</v>
      </c>
      <c r="C747" s="91">
        <v>18.360001</v>
      </c>
      <c r="D747" s="91">
        <v>18.360001</v>
      </c>
      <c r="E747" s="91">
        <v>18.360001</v>
      </c>
      <c r="F747" s="91">
        <v>17.670878999999999</v>
      </c>
      <c r="G747" s="91">
        <v>0</v>
      </c>
      <c r="H747" s="9"/>
      <c r="I747" s="9"/>
      <c r="J747" s="9"/>
      <c r="K747" s="9"/>
      <c r="L747" s="9"/>
      <c r="M747" s="9"/>
      <c r="N747" s="9"/>
      <c r="O747" s="9"/>
      <c r="P747" s="9"/>
      <c r="Q747" s="9"/>
    </row>
    <row r="748" spans="1:17" ht="15.25" customHeight="1" x14ac:dyDescent="0.2">
      <c r="A748" s="90">
        <v>44908</v>
      </c>
      <c r="B748" s="91">
        <v>18.489999999999998</v>
      </c>
      <c r="C748" s="91">
        <v>18.489999999999998</v>
      </c>
      <c r="D748" s="91">
        <v>18.489999999999998</v>
      </c>
      <c r="E748" s="91">
        <v>18.489999999999998</v>
      </c>
      <c r="F748" s="91">
        <v>17.795999999999999</v>
      </c>
      <c r="G748" s="91">
        <v>0</v>
      </c>
      <c r="H748" s="9"/>
      <c r="I748" s="9"/>
      <c r="J748" s="9"/>
      <c r="K748" s="9"/>
      <c r="L748" s="9"/>
      <c r="M748" s="9"/>
      <c r="N748" s="9"/>
      <c r="O748" s="9"/>
      <c r="P748" s="9"/>
      <c r="Q748" s="9"/>
    </row>
    <row r="749" spans="1:17" ht="15.25" customHeight="1" x14ac:dyDescent="0.2">
      <c r="A749" s="90">
        <v>44909</v>
      </c>
      <c r="B749" s="91">
        <v>17.620000999999998</v>
      </c>
      <c r="C749" s="91">
        <v>17.620000999999998</v>
      </c>
      <c r="D749" s="91">
        <v>17.620000999999998</v>
      </c>
      <c r="E749" s="91">
        <v>17.620000999999998</v>
      </c>
      <c r="F749" s="91">
        <v>17.620000999999998</v>
      </c>
      <c r="G749" s="91">
        <v>0</v>
      </c>
      <c r="H749" s="9"/>
      <c r="I749" s="9"/>
      <c r="J749" s="9"/>
      <c r="K749" s="9"/>
      <c r="L749" s="9"/>
      <c r="M749" s="9"/>
      <c r="N749" s="9"/>
      <c r="O749" s="9"/>
      <c r="P749" s="9"/>
      <c r="Q749" s="9"/>
    </row>
    <row r="750" spans="1:17" ht="15.25" customHeight="1" x14ac:dyDescent="0.2">
      <c r="A750" s="90">
        <v>44910</v>
      </c>
      <c r="B750" s="91">
        <v>17.110001</v>
      </c>
      <c r="C750" s="91">
        <v>17.110001</v>
      </c>
      <c r="D750" s="91">
        <v>17.110001</v>
      </c>
      <c r="E750" s="91">
        <v>17.110001</v>
      </c>
      <c r="F750" s="91">
        <v>17.110001</v>
      </c>
      <c r="G750" s="91">
        <v>0</v>
      </c>
      <c r="H750" s="9"/>
      <c r="I750" s="9"/>
      <c r="J750" s="9"/>
      <c r="K750" s="9"/>
      <c r="L750" s="9"/>
      <c r="M750" s="9"/>
      <c r="N750" s="9"/>
      <c r="O750" s="9"/>
      <c r="P750" s="9"/>
      <c r="Q750" s="9"/>
    </row>
    <row r="751" spans="1:17" ht="15.25" customHeight="1" x14ac:dyDescent="0.2">
      <c r="A751" s="90">
        <v>44911</v>
      </c>
      <c r="B751" s="91">
        <v>16.920000000000002</v>
      </c>
      <c r="C751" s="91">
        <v>16.920000000000002</v>
      </c>
      <c r="D751" s="91">
        <v>16.920000000000002</v>
      </c>
      <c r="E751" s="91">
        <v>16.920000000000002</v>
      </c>
      <c r="F751" s="91">
        <v>16.920000000000002</v>
      </c>
      <c r="G751" s="91">
        <v>0</v>
      </c>
      <c r="H751" s="9"/>
      <c r="I751" s="9"/>
      <c r="J751" s="9"/>
      <c r="K751" s="9"/>
      <c r="L751" s="9"/>
      <c r="M751" s="9"/>
      <c r="N751" s="9"/>
      <c r="O751" s="9"/>
      <c r="P751" s="9"/>
      <c r="Q751" s="9"/>
    </row>
    <row r="752" spans="1:17" ht="15.25" customHeight="1" x14ac:dyDescent="0.2">
      <c r="A752" s="90">
        <v>44914</v>
      </c>
      <c r="B752" s="91">
        <v>16.780000999999999</v>
      </c>
      <c r="C752" s="91">
        <v>16.780000999999999</v>
      </c>
      <c r="D752" s="91">
        <v>16.780000999999999</v>
      </c>
      <c r="E752" s="91">
        <v>16.780000999999999</v>
      </c>
      <c r="F752" s="91">
        <v>16.780000999999999</v>
      </c>
      <c r="G752" s="91">
        <v>0</v>
      </c>
      <c r="H752" s="9"/>
      <c r="I752" s="9"/>
      <c r="J752" s="9"/>
      <c r="K752" s="9"/>
      <c r="L752" s="9"/>
      <c r="M752" s="9"/>
      <c r="N752" s="9"/>
      <c r="O752" s="9"/>
      <c r="P752" s="9"/>
      <c r="Q752" s="9"/>
    </row>
    <row r="753" spans="1:17" ht="15.25" customHeight="1" x14ac:dyDescent="0.2">
      <c r="A753" s="90">
        <v>44915</v>
      </c>
      <c r="B753" s="91">
        <v>16.850000000000001</v>
      </c>
      <c r="C753" s="91">
        <v>16.850000000000001</v>
      </c>
      <c r="D753" s="91">
        <v>16.850000000000001</v>
      </c>
      <c r="E753" s="91">
        <v>16.850000000000001</v>
      </c>
      <c r="F753" s="91">
        <v>16.850000000000001</v>
      </c>
      <c r="G753" s="91">
        <v>0</v>
      </c>
      <c r="H753" s="9"/>
      <c r="I753" s="9"/>
      <c r="J753" s="9"/>
      <c r="K753" s="9"/>
      <c r="L753" s="9"/>
      <c r="M753" s="9"/>
      <c r="N753" s="9"/>
      <c r="O753" s="9"/>
      <c r="P753" s="9"/>
      <c r="Q753" s="9"/>
    </row>
    <row r="754" spans="1:17" ht="15.25" customHeight="1" x14ac:dyDescent="0.2">
      <c r="A754" s="90">
        <v>44916</v>
      </c>
      <c r="B754" s="91">
        <v>17.139999</v>
      </c>
      <c r="C754" s="91">
        <v>17.139999</v>
      </c>
      <c r="D754" s="91">
        <v>17.139999</v>
      </c>
      <c r="E754" s="91">
        <v>17.139999</v>
      </c>
      <c r="F754" s="91">
        <v>17.139999</v>
      </c>
      <c r="G754" s="91">
        <v>0</v>
      </c>
      <c r="H754" s="9"/>
      <c r="I754" s="9"/>
      <c r="J754" s="9"/>
      <c r="K754" s="9"/>
      <c r="L754" s="9"/>
      <c r="M754" s="9"/>
      <c r="N754" s="9"/>
      <c r="O754" s="9"/>
      <c r="P754" s="9"/>
      <c r="Q754" s="9"/>
    </row>
    <row r="755" spans="1:17" ht="15.25" customHeight="1" x14ac:dyDescent="0.2">
      <c r="A755" s="90">
        <v>44917</v>
      </c>
      <c r="B755" s="91">
        <v>16.850000000000001</v>
      </c>
      <c r="C755" s="91">
        <v>16.850000000000001</v>
      </c>
      <c r="D755" s="91">
        <v>16.850000000000001</v>
      </c>
      <c r="E755" s="91">
        <v>16.850000000000001</v>
      </c>
      <c r="F755" s="91">
        <v>16.850000000000001</v>
      </c>
      <c r="G755" s="91">
        <v>0</v>
      </c>
      <c r="H755" s="9"/>
      <c r="I755" s="9"/>
      <c r="J755" s="9"/>
      <c r="K755" s="9"/>
      <c r="L755" s="9"/>
      <c r="M755" s="9"/>
      <c r="N755" s="9"/>
      <c r="O755" s="9"/>
      <c r="P755" s="9"/>
      <c r="Q755" s="9"/>
    </row>
    <row r="756" spans="1:17" ht="15.25" customHeight="1" x14ac:dyDescent="0.2">
      <c r="A756" s="90">
        <v>44918</v>
      </c>
      <c r="B756" s="91">
        <v>17.07</v>
      </c>
      <c r="C756" s="91">
        <v>17.07</v>
      </c>
      <c r="D756" s="91">
        <v>17.07</v>
      </c>
      <c r="E756" s="91">
        <v>17.07</v>
      </c>
      <c r="F756" s="91">
        <v>17.07</v>
      </c>
      <c r="G756" s="91">
        <v>0</v>
      </c>
      <c r="H756" s="9"/>
      <c r="I756" s="9"/>
      <c r="J756" s="9"/>
      <c r="K756" s="9"/>
      <c r="L756" s="9"/>
      <c r="M756" s="9"/>
      <c r="N756" s="9"/>
      <c r="O756" s="9"/>
      <c r="P756" s="9"/>
      <c r="Q756" s="9"/>
    </row>
    <row r="757" spans="1:17" ht="15.25" customHeight="1" x14ac:dyDescent="0.2">
      <c r="A757" s="90">
        <v>44922</v>
      </c>
      <c r="B757" s="91">
        <v>17.030000999999999</v>
      </c>
      <c r="C757" s="91">
        <v>17.030000999999999</v>
      </c>
      <c r="D757" s="91">
        <v>17.030000999999999</v>
      </c>
      <c r="E757" s="91">
        <v>17.030000999999999</v>
      </c>
      <c r="F757" s="91">
        <v>17.030000999999999</v>
      </c>
      <c r="G757" s="91">
        <v>0</v>
      </c>
      <c r="H757" s="9"/>
      <c r="I757" s="9"/>
      <c r="J757" s="9"/>
      <c r="K757" s="9"/>
      <c r="L757" s="9"/>
      <c r="M757" s="9"/>
      <c r="N757" s="9"/>
      <c r="O757" s="9"/>
      <c r="P757" s="9"/>
      <c r="Q757" s="9"/>
    </row>
    <row r="758" spans="1:17" ht="15.25" customHeight="1" x14ac:dyDescent="0.2">
      <c r="A758" s="90">
        <v>44923</v>
      </c>
      <c r="B758" s="91">
        <v>16.709999</v>
      </c>
      <c r="C758" s="91">
        <v>16.709999</v>
      </c>
      <c r="D758" s="91">
        <v>16.709999</v>
      </c>
      <c r="E758" s="91">
        <v>16.709999</v>
      </c>
      <c r="F758" s="91">
        <v>16.709999</v>
      </c>
      <c r="G758" s="91">
        <v>0</v>
      </c>
      <c r="H758" s="9"/>
      <c r="I758" s="9"/>
      <c r="J758" s="9"/>
      <c r="K758" s="9"/>
      <c r="L758" s="9"/>
      <c r="M758" s="9"/>
      <c r="N758" s="9"/>
      <c r="O758" s="9"/>
      <c r="P758" s="9"/>
      <c r="Q758" s="9"/>
    </row>
    <row r="759" spans="1:17" ht="15.25" customHeight="1" x14ac:dyDescent="0.2">
      <c r="A759" s="90">
        <v>44924</v>
      </c>
      <c r="B759" s="91">
        <v>17.110001</v>
      </c>
      <c r="C759" s="91">
        <v>17.110001</v>
      </c>
      <c r="D759" s="91">
        <v>17.110001</v>
      </c>
      <c r="E759" s="91">
        <v>17.110001</v>
      </c>
      <c r="F759" s="91">
        <v>17.110001</v>
      </c>
      <c r="G759" s="91">
        <v>0</v>
      </c>
      <c r="H759" s="9"/>
      <c r="I759" s="9"/>
      <c r="J759" s="9"/>
      <c r="K759" s="9"/>
      <c r="L759" s="9"/>
      <c r="M759" s="9"/>
      <c r="N759" s="9"/>
      <c r="O759" s="9"/>
      <c r="P759" s="9"/>
      <c r="Q759" s="9"/>
    </row>
    <row r="760" spans="1:17" ht="15.25" customHeight="1" x14ac:dyDescent="0.2">
      <c r="A760" s="90">
        <v>44925</v>
      </c>
      <c r="B760" s="91">
        <v>17.030000999999999</v>
      </c>
      <c r="C760" s="91">
        <v>17.030000999999999</v>
      </c>
      <c r="D760" s="91">
        <v>17.030000999999999</v>
      </c>
      <c r="E760" s="91">
        <v>17.030000999999999</v>
      </c>
      <c r="F760" s="91">
        <v>17.030000999999999</v>
      </c>
      <c r="G760" s="91">
        <v>0</v>
      </c>
      <c r="H760" s="9"/>
      <c r="I760" s="9"/>
      <c r="J760" s="9"/>
      <c r="K760" s="9"/>
      <c r="L760" s="9"/>
      <c r="M760" s="9"/>
      <c r="N760" s="9"/>
      <c r="O760" s="9"/>
      <c r="P760" s="9"/>
      <c r="Q760" s="9"/>
    </row>
  </sheetData>
  <pageMargins left="0.7" right="0.7" top="0.75" bottom="0.75" header="0.3" footer="0.3"/>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1"/>
  <sheetViews>
    <sheetView showGridLines="0" workbookViewId="0"/>
  </sheetViews>
  <sheetFormatPr baseColWidth="10" defaultColWidth="10.83203125" defaultRowHeight="15" customHeight="1" x14ac:dyDescent="0.2"/>
  <cols>
    <col min="1" max="6" width="10.83203125" style="5" customWidth="1"/>
    <col min="7" max="7" width="36.33203125" style="5" customWidth="1"/>
    <col min="8" max="8" width="10.83203125" style="5" customWidth="1"/>
    <col min="9" max="16384" width="10.83203125" style="5"/>
  </cols>
  <sheetData>
    <row r="1" spans="1:7" ht="15.25" customHeight="1" x14ac:dyDescent="0.2">
      <c r="A1" s="16" t="s">
        <v>115</v>
      </c>
      <c r="B1" s="16" t="s">
        <v>116</v>
      </c>
      <c r="C1" s="16" t="s">
        <v>117</v>
      </c>
      <c r="D1" s="16" t="s">
        <v>118</v>
      </c>
      <c r="E1" s="9"/>
      <c r="F1" s="9"/>
      <c r="G1" s="9"/>
    </row>
    <row r="2" spans="1:7" ht="15.25" customHeight="1" x14ac:dyDescent="0.2">
      <c r="A2" s="22">
        <v>-6.0884931823469097</v>
      </c>
      <c r="B2" s="22">
        <v>-8.1358109934571203</v>
      </c>
      <c r="C2" s="22">
        <f t="shared" ref="C2:C36" si="0">A2-B2</f>
        <v>2.0473178111102106</v>
      </c>
      <c r="D2" s="22">
        <f t="shared" ref="D2:D37" si="1">C2*C2</f>
        <v>4.1915102196891043</v>
      </c>
      <c r="E2" s="9"/>
      <c r="F2" s="9"/>
      <c r="G2" s="9"/>
    </row>
    <row r="3" spans="1:7" ht="15.25" customHeight="1" x14ac:dyDescent="0.2">
      <c r="A3" s="22">
        <v>-4.10855116733575</v>
      </c>
      <c r="B3" s="22">
        <v>-25.592746725740501</v>
      </c>
      <c r="C3" s="22">
        <f t="shared" si="0"/>
        <v>21.48419555840475</v>
      </c>
      <c r="D3" s="22">
        <f t="shared" si="1"/>
        <v>461.57065879177838</v>
      </c>
      <c r="E3" s="9"/>
      <c r="F3" s="9"/>
      <c r="G3" s="9"/>
    </row>
    <row r="4" spans="1:7" ht="15.25" customHeight="1" x14ac:dyDescent="0.2">
      <c r="A4" s="22">
        <v>14.050714008816501</v>
      </c>
      <c r="B4" s="22">
        <v>13.402073701359701</v>
      </c>
      <c r="C4" s="22">
        <f t="shared" si="0"/>
        <v>0.6486403074567999</v>
      </c>
      <c r="D4" s="22">
        <f t="shared" si="1"/>
        <v>0.42073424845765189</v>
      </c>
      <c r="E4" s="9"/>
      <c r="F4" s="9"/>
      <c r="G4" s="9"/>
    </row>
    <row r="5" spans="1:7" ht="15.25" customHeight="1" x14ac:dyDescent="0.2">
      <c r="A5" s="22">
        <v>5.5120848916529601</v>
      </c>
      <c r="B5" s="22">
        <v>7.0247826975303296</v>
      </c>
      <c r="C5" s="22">
        <f t="shared" si="0"/>
        <v>-1.5126978058773695</v>
      </c>
      <c r="D5" s="22">
        <f t="shared" si="1"/>
        <v>2.2882546519062079</v>
      </c>
      <c r="E5" s="9"/>
      <c r="F5" s="9"/>
      <c r="G5" s="9"/>
    </row>
    <row r="6" spans="1:7" ht="15.25" customHeight="1" x14ac:dyDescent="0.2">
      <c r="A6" s="22">
        <v>1.5503841338268001</v>
      </c>
      <c r="B6" s="22">
        <v>2.3166055105827699</v>
      </c>
      <c r="C6" s="22">
        <f t="shared" si="0"/>
        <v>-0.7662213767559698</v>
      </c>
      <c r="D6" s="22">
        <f t="shared" si="1"/>
        <v>0.58709519819781386</v>
      </c>
      <c r="E6" s="9"/>
      <c r="F6" s="9"/>
      <c r="G6" s="9"/>
    </row>
    <row r="7" spans="1:7" ht="15.25" customHeight="1" x14ac:dyDescent="0.2">
      <c r="A7" s="22">
        <v>2.42283510900632</v>
      </c>
      <c r="B7" s="22">
        <v>7.6226410009365297</v>
      </c>
      <c r="C7" s="22">
        <f t="shared" si="0"/>
        <v>-5.1998058919302093</v>
      </c>
      <c r="D7" s="22">
        <f t="shared" si="1"/>
        <v>27.03798131375212</v>
      </c>
      <c r="E7" s="9"/>
      <c r="F7" s="9"/>
      <c r="G7" s="9"/>
    </row>
    <row r="8" spans="1:7" ht="15.25" customHeight="1" x14ac:dyDescent="0.2">
      <c r="A8" s="22">
        <v>2.1062877177934198</v>
      </c>
      <c r="B8" s="22">
        <v>5.6100974157550398</v>
      </c>
      <c r="C8" s="22">
        <f t="shared" si="0"/>
        <v>-3.50380969796162</v>
      </c>
      <c r="D8" s="22">
        <f t="shared" si="1"/>
        <v>12.276682399529898</v>
      </c>
      <c r="E8" s="9"/>
      <c r="F8" s="9"/>
      <c r="G8" s="9"/>
    </row>
    <row r="9" spans="1:7" ht="15.25" customHeight="1" x14ac:dyDescent="0.2">
      <c r="A9" s="22">
        <v>0.28562876650191099</v>
      </c>
      <c r="B9" s="22">
        <v>-1.46083010135003</v>
      </c>
      <c r="C9" s="22">
        <f t="shared" si="0"/>
        <v>1.746458867851941</v>
      </c>
      <c r="D9" s="22">
        <f t="shared" si="1"/>
        <v>3.0501185770986838</v>
      </c>
      <c r="E9" s="9"/>
      <c r="F9" s="9"/>
      <c r="G9" s="9"/>
    </row>
    <row r="10" spans="1:7" ht="15.25" customHeight="1" x14ac:dyDescent="0.2">
      <c r="A10" s="22">
        <v>-1.74051584604961</v>
      </c>
      <c r="B10" s="22">
        <v>1.3477108190400799</v>
      </c>
      <c r="C10" s="22">
        <f t="shared" si="0"/>
        <v>-3.0882266650896897</v>
      </c>
      <c r="D10" s="22">
        <f t="shared" si="1"/>
        <v>9.5371439349709863</v>
      </c>
      <c r="E10" s="9"/>
      <c r="F10" s="9"/>
      <c r="G10" s="9"/>
    </row>
    <row r="11" spans="1:7" ht="15.25" customHeight="1" x14ac:dyDescent="0.2">
      <c r="A11" s="22">
        <v>7.3751989649261098</v>
      </c>
      <c r="B11" s="22">
        <v>16.4893722685344</v>
      </c>
      <c r="C11" s="22">
        <f t="shared" si="0"/>
        <v>-9.1141733036082897</v>
      </c>
      <c r="D11" s="22">
        <f t="shared" si="1"/>
        <v>83.068155008206048</v>
      </c>
      <c r="E11" s="9"/>
      <c r="F11" s="9"/>
      <c r="G11" s="9"/>
    </row>
    <row r="12" spans="1:7" ht="15.25" customHeight="1" x14ac:dyDescent="0.2">
      <c r="A12" s="22">
        <v>3.5612670699365099</v>
      </c>
      <c r="B12" s="22">
        <v>5.4951452498127598</v>
      </c>
      <c r="C12" s="22">
        <f t="shared" si="0"/>
        <v>-1.9338781798762499</v>
      </c>
      <c r="D12" s="22">
        <f t="shared" si="1"/>
        <v>3.7398848146014769</v>
      </c>
      <c r="E12" s="9"/>
      <c r="F12" s="9"/>
      <c r="G12" s="9"/>
    </row>
    <row r="13" spans="1:7" ht="15.25" customHeight="1" x14ac:dyDescent="0.2">
      <c r="A13" s="22">
        <v>1.9218656537062899</v>
      </c>
      <c r="B13" s="22">
        <v>-0.70537137260510097</v>
      </c>
      <c r="C13" s="22">
        <f t="shared" si="0"/>
        <v>2.6272370263113909</v>
      </c>
      <c r="D13" s="22">
        <f t="shared" si="1"/>
        <v>6.9023743924215202</v>
      </c>
      <c r="E13" s="9"/>
      <c r="F13" s="9"/>
      <c r="G13" s="9"/>
    </row>
    <row r="14" spans="1:7" ht="15.25" customHeight="1" x14ac:dyDescent="0.2">
      <c r="A14" s="22">
        <v>-0.64915541308108204</v>
      </c>
      <c r="B14" s="22">
        <v>10.1639369993045</v>
      </c>
      <c r="C14" s="22">
        <f t="shared" si="0"/>
        <v>-10.813092412385583</v>
      </c>
      <c r="D14" s="22">
        <f t="shared" si="1"/>
        <v>116.92296751879066</v>
      </c>
      <c r="E14" s="9"/>
      <c r="F14" s="9"/>
      <c r="G14" s="9"/>
    </row>
    <row r="15" spans="1:7" ht="15.25" customHeight="1" x14ac:dyDescent="0.2">
      <c r="A15" s="22">
        <v>0.40449112903377898</v>
      </c>
      <c r="B15" s="22">
        <v>5.20831192998783</v>
      </c>
      <c r="C15" s="22">
        <f t="shared" si="0"/>
        <v>-4.8038208009540506</v>
      </c>
      <c r="D15" s="22">
        <f t="shared" si="1"/>
        <v>23.076694287678816</v>
      </c>
      <c r="E15" s="9"/>
      <c r="F15" s="9"/>
      <c r="G15" s="9"/>
    </row>
    <row r="16" spans="1:7" ht="15.25" customHeight="1" x14ac:dyDescent="0.2">
      <c r="A16" s="22">
        <v>5.2845164727356</v>
      </c>
      <c r="B16" s="22">
        <v>5.5162757033202103</v>
      </c>
      <c r="C16" s="22">
        <f t="shared" si="0"/>
        <v>-0.23175923058461034</v>
      </c>
      <c r="D16" s="22">
        <f t="shared" si="1"/>
        <v>5.3712340961170585E-2</v>
      </c>
      <c r="E16" s="9"/>
      <c r="F16" s="9"/>
      <c r="G16" s="9"/>
    </row>
    <row r="17" spans="1:7" ht="15.25" customHeight="1" x14ac:dyDescent="0.2">
      <c r="A17" s="22">
        <v>-1.5529763499139899</v>
      </c>
      <c r="B17" s="22">
        <v>2.5022336778962999</v>
      </c>
      <c r="C17" s="22">
        <f t="shared" si="0"/>
        <v>-4.0552100278102898</v>
      </c>
      <c r="D17" s="22">
        <f t="shared" si="1"/>
        <v>16.444728369653131</v>
      </c>
      <c r="E17" s="9"/>
      <c r="F17" s="9"/>
      <c r="G17" s="88">
        <f>SQRT(((C40*D37)-(C37*C37))/C41)/SQRT(C40)</f>
        <v>2.1046490262360975</v>
      </c>
    </row>
    <row r="18" spans="1:7" ht="15.25" customHeight="1" x14ac:dyDescent="0.2">
      <c r="A18" s="22">
        <v>3.1549516428975402</v>
      </c>
      <c r="B18" s="22">
        <v>-1.74366702425758</v>
      </c>
      <c r="C18" s="22">
        <f t="shared" si="0"/>
        <v>4.8986186671551204</v>
      </c>
      <c r="D18" s="22">
        <f t="shared" si="1"/>
        <v>23.99646484620061</v>
      </c>
      <c r="E18" s="9"/>
      <c r="F18" s="9"/>
      <c r="G18" s="9"/>
    </row>
    <row r="19" spans="1:7" ht="15.25" customHeight="1" x14ac:dyDescent="0.2">
      <c r="A19" s="22">
        <v>0.80959326040817003</v>
      </c>
      <c r="B19" s="22">
        <v>0.75420951730602603</v>
      </c>
      <c r="C19" s="22">
        <f t="shared" si="0"/>
        <v>5.5383743102144001E-2</v>
      </c>
      <c r="D19" s="22">
        <f t="shared" si="1"/>
        <v>3.067359000004283E-3</v>
      </c>
      <c r="E19" s="9"/>
      <c r="F19" s="9"/>
      <c r="G19" s="9"/>
    </row>
    <row r="20" spans="1:7" ht="20.25" customHeight="1" x14ac:dyDescent="0.25">
      <c r="A20" s="22">
        <v>2.7067245570363099</v>
      </c>
      <c r="B20" s="22">
        <v>3.5667108313093698</v>
      </c>
      <c r="C20" s="22">
        <f t="shared" si="0"/>
        <v>-0.85998627427305996</v>
      </c>
      <c r="D20" s="22">
        <f t="shared" si="1"/>
        <v>0.73957639193805869</v>
      </c>
      <c r="E20" s="9"/>
      <c r="F20" s="87" t="s">
        <v>119</v>
      </c>
      <c r="G20" s="7">
        <v>3.1518462029999998</v>
      </c>
    </row>
    <row r="21" spans="1:7" ht="15.25" customHeight="1" x14ac:dyDescent="0.2">
      <c r="A21" s="22">
        <v>-4.6626133041878104</v>
      </c>
      <c r="B21" s="22">
        <v>-3.2312935039705799</v>
      </c>
      <c r="C21" s="22">
        <f t="shared" si="0"/>
        <v>-1.4313198002172305</v>
      </c>
      <c r="D21" s="22">
        <f t="shared" si="1"/>
        <v>2.0486763704938924</v>
      </c>
      <c r="E21" s="9"/>
      <c r="F21" s="9"/>
      <c r="G21" s="9"/>
    </row>
    <row r="22" spans="1:7" ht="15.25" customHeight="1" x14ac:dyDescent="0.2">
      <c r="A22" s="22">
        <v>5.3462977949892503</v>
      </c>
      <c r="B22" s="22">
        <v>5.53603069029647</v>
      </c>
      <c r="C22" s="22">
        <f t="shared" si="0"/>
        <v>-0.18973289530721971</v>
      </c>
      <c r="D22" s="22">
        <f t="shared" si="1"/>
        <v>3.5998571561660392E-2</v>
      </c>
      <c r="E22" s="9"/>
      <c r="F22" s="9"/>
      <c r="G22" s="9"/>
    </row>
    <row r="23" spans="1:7" ht="15.25" customHeight="1" x14ac:dyDescent="0.2">
      <c r="A23" s="22">
        <v>-6.9780931121326404</v>
      </c>
      <c r="B23" s="22">
        <v>-4.45462075612134</v>
      </c>
      <c r="C23" s="22">
        <f t="shared" si="0"/>
        <v>-2.5234723560113004</v>
      </c>
      <c r="D23" s="22">
        <f t="shared" si="1"/>
        <v>6.3679127315532229</v>
      </c>
      <c r="E23" s="9"/>
      <c r="F23" s="9"/>
      <c r="G23" s="9"/>
    </row>
    <row r="24" spans="1:7" ht="15.25" customHeight="1" x14ac:dyDescent="0.2">
      <c r="A24" s="22">
        <v>6.1155372701406296</v>
      </c>
      <c r="B24" s="22">
        <v>6.71994128231752</v>
      </c>
      <c r="C24" s="22">
        <f t="shared" si="0"/>
        <v>-0.60440401217689033</v>
      </c>
      <c r="D24" s="22">
        <f t="shared" si="1"/>
        <v>0.36530420993552259</v>
      </c>
      <c r="E24" s="9"/>
      <c r="F24" s="9"/>
      <c r="G24" s="9"/>
    </row>
    <row r="25" spans="1:7" ht="15.25" customHeight="1" x14ac:dyDescent="0.2">
      <c r="A25" s="22">
        <v>-13.370481679007099</v>
      </c>
      <c r="B25" s="22">
        <v>-3.0783549044052001</v>
      </c>
      <c r="C25" s="22">
        <f t="shared" si="0"/>
        <v>-10.292126774601899</v>
      </c>
      <c r="D25" s="22">
        <f t="shared" si="1"/>
        <v>105.92787354447728</v>
      </c>
      <c r="E25" s="9"/>
      <c r="F25" s="9"/>
      <c r="G25" s="9"/>
    </row>
    <row r="26" spans="1:7" ht="15.25" customHeight="1" x14ac:dyDescent="0.2">
      <c r="A26" s="22">
        <v>1.1075387970864701</v>
      </c>
      <c r="B26" s="22">
        <v>1.0105875745898101</v>
      </c>
      <c r="C26" s="22">
        <f t="shared" si="0"/>
        <v>9.6951222496659994E-2</v>
      </c>
      <c r="D26" s="22">
        <f t="shared" si="1"/>
        <v>9.3995395435968708E-3</v>
      </c>
      <c r="E26" s="9"/>
      <c r="F26" s="9"/>
      <c r="G26" s="9"/>
    </row>
    <row r="27" spans="1:7" ht="15.25" customHeight="1" x14ac:dyDescent="0.2">
      <c r="A27" s="22">
        <v>4.1696143889205803</v>
      </c>
      <c r="B27" s="22">
        <v>0.28584063708811902</v>
      </c>
      <c r="C27" s="22">
        <f t="shared" si="0"/>
        <v>3.8837737518324613</v>
      </c>
      <c r="D27" s="22">
        <f t="shared" si="1"/>
        <v>15.083698555422792</v>
      </c>
      <c r="E27" s="9"/>
      <c r="F27" s="9"/>
      <c r="G27" s="9"/>
    </row>
    <row r="28" spans="1:7" ht="15.25" customHeight="1" x14ac:dyDescent="0.2">
      <c r="A28" s="22">
        <v>-9.7114440018268002</v>
      </c>
      <c r="B28" s="22">
        <v>-8.2660280064395106</v>
      </c>
      <c r="C28" s="22">
        <f t="shared" si="0"/>
        <v>-1.4454159953872896</v>
      </c>
      <c r="D28" s="22">
        <f t="shared" si="1"/>
        <v>2.089227399721429</v>
      </c>
      <c r="E28" s="9"/>
      <c r="F28" s="9"/>
      <c r="G28" s="9"/>
    </row>
    <row r="29" spans="1:7" ht="15.25" customHeight="1" x14ac:dyDescent="0.2">
      <c r="A29" s="22">
        <v>-2.1072835249042199</v>
      </c>
      <c r="B29" s="22">
        <v>0.15535999516174101</v>
      </c>
      <c r="C29" s="22">
        <f t="shared" si="0"/>
        <v>-2.2626435200659607</v>
      </c>
      <c r="D29" s="22">
        <f t="shared" si="1"/>
        <v>5.1195556988964812</v>
      </c>
      <c r="E29" s="9"/>
      <c r="F29" s="9"/>
      <c r="G29" s="9"/>
    </row>
    <row r="30" spans="1:7" ht="15.25" customHeight="1" x14ac:dyDescent="0.2">
      <c r="A30" s="22">
        <v>-0.66536206126660602</v>
      </c>
      <c r="B30" s="22">
        <v>-10.5997895358442</v>
      </c>
      <c r="C30" s="22">
        <f t="shared" si="0"/>
        <v>9.9344274745775945</v>
      </c>
      <c r="D30" s="22">
        <f t="shared" si="1"/>
        <v>98.692849247642158</v>
      </c>
      <c r="E30" s="9"/>
      <c r="F30" s="9"/>
      <c r="G30" s="9"/>
    </row>
    <row r="31" spans="1:7" ht="15.25" customHeight="1" x14ac:dyDescent="0.2">
      <c r="A31" s="22">
        <v>8.2348308997175295</v>
      </c>
      <c r="B31" s="22">
        <v>11.1625168161054</v>
      </c>
      <c r="C31" s="22">
        <f t="shared" si="0"/>
        <v>-2.9276859163878708</v>
      </c>
      <c r="D31" s="22">
        <f t="shared" si="1"/>
        <v>8.5713448250158866</v>
      </c>
      <c r="E31" s="9"/>
      <c r="F31" s="9"/>
      <c r="G31" s="9"/>
    </row>
    <row r="32" spans="1:7" ht="15.25" customHeight="1" x14ac:dyDescent="0.2">
      <c r="A32" s="22">
        <v>-2.9850710951973598</v>
      </c>
      <c r="B32" s="22">
        <v>-3.59000681132625</v>
      </c>
      <c r="C32" s="22">
        <f t="shared" si="0"/>
        <v>0.60493571612889019</v>
      </c>
      <c r="D32" s="22">
        <f t="shared" si="1"/>
        <v>0.36594722064837321</v>
      </c>
      <c r="E32" s="9"/>
      <c r="F32" s="9"/>
      <c r="G32" s="9"/>
    </row>
    <row r="33" spans="1:7" ht="15.25" customHeight="1" x14ac:dyDescent="0.2">
      <c r="A33" s="22">
        <v>-2.4765478424015002</v>
      </c>
      <c r="B33" s="22">
        <v>-10.091744096652199</v>
      </c>
      <c r="C33" s="22">
        <f t="shared" si="0"/>
        <v>7.6151962542506997</v>
      </c>
      <c r="D33" s="22">
        <f t="shared" si="1"/>
        <v>57.991213990753884</v>
      </c>
      <c r="E33" s="9"/>
      <c r="F33" s="9"/>
      <c r="G33" s="9"/>
    </row>
    <row r="34" spans="1:7" ht="15.25" customHeight="1" x14ac:dyDescent="0.2">
      <c r="A34" s="22">
        <v>5.0403963062716404</v>
      </c>
      <c r="B34" s="22">
        <v>8.8835410382503692</v>
      </c>
      <c r="C34" s="22">
        <f t="shared" si="0"/>
        <v>-3.8431447319787289</v>
      </c>
      <c r="D34" s="22">
        <f t="shared" si="1"/>
        <v>14.769761430935855</v>
      </c>
      <c r="E34" s="9"/>
      <c r="F34" s="9"/>
      <c r="G34" s="9"/>
    </row>
    <row r="35" spans="1:7" ht="15.25" customHeight="1" x14ac:dyDescent="0.2">
      <c r="A35" s="22">
        <v>3.7728975740988</v>
      </c>
      <c r="B35" s="22">
        <v>5.5126843340176999</v>
      </c>
      <c r="C35" s="22">
        <f t="shared" si="0"/>
        <v>-1.7397867599188999</v>
      </c>
      <c r="D35" s="22">
        <f t="shared" si="1"/>
        <v>3.0268579699891038</v>
      </c>
      <c r="E35" s="9"/>
      <c r="F35" s="9"/>
      <c r="G35" s="9"/>
    </row>
    <row r="36" spans="1:7" ht="15.25" customHeight="1" x14ac:dyDescent="0.2">
      <c r="A36" s="22">
        <v>-2.5061736674902999</v>
      </c>
      <c r="B36" s="22">
        <v>-7.5541801413362499</v>
      </c>
      <c r="C36" s="22">
        <f t="shared" si="0"/>
        <v>5.04800647384595</v>
      </c>
      <c r="D36" s="22">
        <f t="shared" si="1"/>
        <v>25.482369359990621</v>
      </c>
      <c r="E36" s="9"/>
      <c r="F36" s="9"/>
      <c r="G36" s="9"/>
    </row>
    <row r="37" spans="1:7" ht="15.25" customHeight="1" x14ac:dyDescent="0.2">
      <c r="A37" s="9"/>
      <c r="B37" s="9"/>
      <c r="C37" s="22">
        <f>SUM(C2:C36)</f>
        <v>-12.451271554635669</v>
      </c>
      <c r="D37" s="22">
        <f t="shared" si="1"/>
        <v>155.03416332727934</v>
      </c>
      <c r="E37" s="9"/>
      <c r="F37" s="9"/>
      <c r="G37" s="9"/>
    </row>
    <row r="38" spans="1:7" ht="15.25" customHeight="1" x14ac:dyDescent="0.2">
      <c r="A38" s="9"/>
      <c r="B38" s="9"/>
      <c r="C38" s="9"/>
      <c r="D38" s="9"/>
      <c r="E38" s="9"/>
      <c r="F38" s="9"/>
      <c r="G38" s="9"/>
    </row>
    <row r="39" spans="1:7" ht="15.25" customHeight="1" x14ac:dyDescent="0.2">
      <c r="A39" s="9"/>
      <c r="B39" s="9"/>
      <c r="C39" s="9"/>
      <c r="D39" s="9"/>
      <c r="E39" s="9"/>
      <c r="F39" s="9"/>
      <c r="G39" s="9"/>
    </row>
    <row r="40" spans="1:7" ht="15.25" customHeight="1" x14ac:dyDescent="0.2">
      <c r="A40" s="9"/>
      <c r="B40" s="83" t="s">
        <v>120</v>
      </c>
      <c r="C40" s="37">
        <v>35</v>
      </c>
      <c r="D40" s="9"/>
      <c r="E40" s="9"/>
      <c r="F40" s="9"/>
      <c r="G40" s="9"/>
    </row>
    <row r="41" spans="1:7" ht="15.25" customHeight="1" x14ac:dyDescent="0.2">
      <c r="A41" s="9"/>
      <c r="B41" s="83" t="s">
        <v>50</v>
      </c>
      <c r="C41" s="37">
        <f>C40-1</f>
        <v>34</v>
      </c>
      <c r="D41" s="9"/>
      <c r="E41" s="9"/>
      <c r="F41" s="9"/>
      <c r="G41" s="9"/>
    </row>
  </sheetData>
  <pageMargins left="0.7" right="0.7" top="0.75" bottom="0.75" header="0.3" footer="0.3"/>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0"/>
  <sheetViews>
    <sheetView showGridLines="0" workbookViewId="0">
      <selection sqref="A1:C1"/>
    </sheetView>
  </sheetViews>
  <sheetFormatPr baseColWidth="10" defaultColWidth="13.33203125" defaultRowHeight="18.5" customHeight="1" x14ac:dyDescent="0.2"/>
  <cols>
    <col min="1" max="4" width="13.33203125" style="5" customWidth="1"/>
    <col min="5" max="16384" width="13.33203125" style="5"/>
  </cols>
  <sheetData>
    <row r="1" spans="1:3" ht="12.25" customHeight="1" x14ac:dyDescent="0.2">
      <c r="A1" s="195" t="s">
        <v>18</v>
      </c>
      <c r="B1" s="195"/>
      <c r="C1" s="195"/>
    </row>
    <row r="2" spans="1:3" ht="17" customHeight="1" x14ac:dyDescent="0.2"/>
    <row r="3" spans="1:3" ht="17" customHeight="1" x14ac:dyDescent="0.2">
      <c r="A3" s="92" t="s">
        <v>35</v>
      </c>
      <c r="B3" s="93" t="s">
        <v>121</v>
      </c>
      <c r="C3" s="94" t="s">
        <v>122</v>
      </c>
    </row>
    <row r="4" spans="1:3" ht="17" customHeight="1" x14ac:dyDescent="0.2">
      <c r="A4" s="95">
        <v>43861</v>
      </c>
      <c r="B4" s="96">
        <v>22.515225999999998</v>
      </c>
      <c r="C4" s="97">
        <v>0</v>
      </c>
    </row>
    <row r="5" spans="1:3" ht="16.75" customHeight="1" x14ac:dyDescent="0.2">
      <c r="A5" s="98">
        <v>43889</v>
      </c>
      <c r="B5" s="99">
        <v>21.144387999999999</v>
      </c>
      <c r="C5" s="100">
        <v>-6.0884931823469097</v>
      </c>
    </row>
    <row r="6" spans="1:3" ht="16.75" customHeight="1" x14ac:dyDescent="0.2">
      <c r="A6" s="98">
        <v>43921</v>
      </c>
      <c r="B6" s="99">
        <v>20.275659999999998</v>
      </c>
      <c r="C6" s="100">
        <v>-4.10855116733575</v>
      </c>
    </row>
    <row r="7" spans="1:3" ht="16.75" customHeight="1" x14ac:dyDescent="0.2">
      <c r="A7" s="98">
        <v>43951</v>
      </c>
      <c r="B7" s="99">
        <v>23.124535000000002</v>
      </c>
      <c r="C7" s="100">
        <v>14.050714008816501</v>
      </c>
    </row>
    <row r="8" spans="1:3" ht="16.75" customHeight="1" x14ac:dyDescent="0.2">
      <c r="A8" s="98">
        <v>43980</v>
      </c>
      <c r="B8" s="99">
        <v>24.399179</v>
      </c>
      <c r="C8" s="100">
        <v>5.5120848916529601</v>
      </c>
    </row>
    <row r="9" spans="1:3" ht="16.75" customHeight="1" x14ac:dyDescent="0.2">
      <c r="A9" s="98">
        <v>44012</v>
      </c>
      <c r="B9" s="99">
        <v>24.777460000000001</v>
      </c>
      <c r="C9" s="100">
        <v>1.5503841338268001</v>
      </c>
    </row>
    <row r="10" spans="1:3" ht="16.75" customHeight="1" x14ac:dyDescent="0.2">
      <c r="A10" s="98">
        <v>44043</v>
      </c>
      <c r="B10" s="99">
        <v>25.377776999999998</v>
      </c>
      <c r="C10" s="100">
        <v>2.42283510900632</v>
      </c>
    </row>
    <row r="11" spans="1:3" ht="16.75" customHeight="1" x14ac:dyDescent="0.2">
      <c r="A11" s="98">
        <v>44074</v>
      </c>
      <c r="B11" s="99">
        <v>25.912306000000001</v>
      </c>
      <c r="C11" s="100">
        <v>2.1062877177934198</v>
      </c>
    </row>
    <row r="12" spans="1:3" ht="16.75" customHeight="1" x14ac:dyDescent="0.2">
      <c r="A12" s="98">
        <v>44104</v>
      </c>
      <c r="B12" s="99">
        <v>25.986319000000002</v>
      </c>
      <c r="C12" s="100">
        <v>0.28562876650191099</v>
      </c>
    </row>
    <row r="13" spans="1:3" ht="16.75" customHeight="1" x14ac:dyDescent="0.2">
      <c r="A13" s="98">
        <v>44134</v>
      </c>
      <c r="B13" s="99">
        <v>25.534023000000001</v>
      </c>
      <c r="C13" s="100">
        <v>-1.74051584604961</v>
      </c>
    </row>
    <row r="14" spans="1:3" ht="16.75" customHeight="1" x14ac:dyDescent="0.2">
      <c r="A14" s="98">
        <v>44165</v>
      </c>
      <c r="B14" s="99">
        <v>27.417207999999999</v>
      </c>
      <c r="C14" s="100">
        <v>7.3751989649261098</v>
      </c>
    </row>
    <row r="15" spans="1:3" ht="16.75" customHeight="1" x14ac:dyDescent="0.2">
      <c r="A15" s="98">
        <v>44196</v>
      </c>
      <c r="B15" s="99">
        <v>28.393608</v>
      </c>
      <c r="C15" s="100">
        <v>3.5612670699365099</v>
      </c>
    </row>
    <row r="16" spans="1:3" ht="16.75" customHeight="1" x14ac:dyDescent="0.2">
      <c r="A16" s="98">
        <v>44225</v>
      </c>
      <c r="B16" s="99">
        <v>28.939295000000001</v>
      </c>
      <c r="C16" s="100">
        <v>1.9218656537062899</v>
      </c>
    </row>
    <row r="17" spans="1:3" ht="16.75" customHeight="1" x14ac:dyDescent="0.2">
      <c r="A17" s="98">
        <v>44253</v>
      </c>
      <c r="B17" s="99">
        <v>28.751434</v>
      </c>
      <c r="C17" s="100">
        <v>-0.64915541308108204</v>
      </c>
    </row>
    <row r="18" spans="1:3" ht="16.75" customHeight="1" x14ac:dyDescent="0.2">
      <c r="A18" s="98">
        <v>44286</v>
      </c>
      <c r="B18" s="99">
        <v>28.867730999999999</v>
      </c>
      <c r="C18" s="100">
        <v>0.40449112903377898</v>
      </c>
    </row>
    <row r="19" spans="1:3" ht="16.75" customHeight="1" x14ac:dyDescent="0.2">
      <c r="A19" s="98">
        <v>44316</v>
      </c>
      <c r="B19" s="99">
        <v>30.393250999999999</v>
      </c>
      <c r="C19" s="100">
        <v>5.2845164727356</v>
      </c>
    </row>
    <row r="20" spans="1:3" ht="16.75" customHeight="1" x14ac:dyDescent="0.2">
      <c r="A20" s="98">
        <v>44344</v>
      </c>
      <c r="B20" s="99">
        <v>29.921251000000002</v>
      </c>
      <c r="C20" s="100">
        <v>-1.5529763499139899</v>
      </c>
    </row>
    <row r="21" spans="1:3" ht="16.75" customHeight="1" x14ac:dyDescent="0.2">
      <c r="A21" s="98">
        <v>44377</v>
      </c>
      <c r="B21" s="99">
        <v>30.865252000000002</v>
      </c>
      <c r="C21" s="100">
        <v>3.1549516428975402</v>
      </c>
    </row>
    <row r="22" spans="1:3" ht="16.75" customHeight="1" x14ac:dyDescent="0.2">
      <c r="A22" s="98">
        <v>44407</v>
      </c>
      <c r="B22" s="99">
        <v>31.115134999999999</v>
      </c>
      <c r="C22" s="100">
        <v>0.80959326040817003</v>
      </c>
    </row>
    <row r="23" spans="1:3" ht="16.75" customHeight="1" x14ac:dyDescent="0.2">
      <c r="A23" s="98">
        <v>44439</v>
      </c>
      <c r="B23" s="99">
        <v>31.957336000000002</v>
      </c>
      <c r="C23" s="100">
        <v>2.7067245570363099</v>
      </c>
    </row>
    <row r="24" spans="1:3" ht="16.75" customHeight="1" x14ac:dyDescent="0.2">
      <c r="A24" s="98">
        <v>44469</v>
      </c>
      <c r="B24" s="99">
        <v>30.467289000000001</v>
      </c>
      <c r="C24" s="100">
        <v>-4.6626133041878104</v>
      </c>
    </row>
    <row r="25" spans="1:3" ht="16.75" customHeight="1" x14ac:dyDescent="0.2">
      <c r="A25" s="98">
        <v>44498</v>
      </c>
      <c r="B25" s="99">
        <v>32.096161000000002</v>
      </c>
      <c r="C25" s="100">
        <v>5.3462977949892503</v>
      </c>
    </row>
    <row r="26" spans="1:3" ht="16.75" customHeight="1" x14ac:dyDescent="0.2">
      <c r="A26" s="98">
        <v>44530</v>
      </c>
      <c r="B26" s="99">
        <v>29.856460999999999</v>
      </c>
      <c r="C26" s="100">
        <v>-6.9780931121326404</v>
      </c>
    </row>
    <row r="27" spans="1:3" ht="16.75" customHeight="1" x14ac:dyDescent="0.2">
      <c r="A27" s="98">
        <v>44561</v>
      </c>
      <c r="B27" s="99">
        <v>31.682344000000001</v>
      </c>
      <c r="C27" s="100">
        <v>6.1155372701406296</v>
      </c>
    </row>
    <row r="28" spans="1:3" ht="16.75" customHeight="1" x14ac:dyDescent="0.2">
      <c r="A28" s="98">
        <v>44592</v>
      </c>
      <c r="B28" s="99">
        <v>27.446262000000001</v>
      </c>
      <c r="C28" s="100">
        <v>-13.370481679007099</v>
      </c>
    </row>
    <row r="29" spans="1:3" ht="16.75" customHeight="1" x14ac:dyDescent="0.2">
      <c r="A29" s="98">
        <v>44620</v>
      </c>
      <c r="B29" s="99">
        <v>27.750240000000002</v>
      </c>
      <c r="C29" s="100">
        <v>1.1075387970864701</v>
      </c>
    </row>
    <row r="30" spans="1:3" ht="16.75" customHeight="1" x14ac:dyDescent="0.2">
      <c r="A30" s="98">
        <v>44651</v>
      </c>
      <c r="B30" s="99">
        <v>28.907318</v>
      </c>
      <c r="C30" s="100">
        <v>4.1696143889205803</v>
      </c>
    </row>
    <row r="31" spans="1:3" ht="16.75" customHeight="1" x14ac:dyDescent="0.2">
      <c r="A31" s="98">
        <v>44680</v>
      </c>
      <c r="B31" s="99">
        <v>26.1</v>
      </c>
      <c r="C31" s="100">
        <v>-9.7114440018268002</v>
      </c>
    </row>
    <row r="32" spans="1:3" ht="16.75" customHeight="1" x14ac:dyDescent="0.2">
      <c r="A32" s="98">
        <v>44712</v>
      </c>
      <c r="B32" s="99">
        <v>25.549999</v>
      </c>
      <c r="C32" s="100">
        <v>-2.1072835249042199</v>
      </c>
    </row>
    <row r="33" spans="1:3" ht="16.75" customHeight="1" x14ac:dyDescent="0.2">
      <c r="A33" s="98">
        <v>44742</v>
      </c>
      <c r="B33" s="99">
        <v>25.379999000000002</v>
      </c>
      <c r="C33" s="100">
        <v>-0.66536206126660602</v>
      </c>
    </row>
    <row r="34" spans="1:3" ht="16.75" customHeight="1" x14ac:dyDescent="0.2">
      <c r="A34" s="98">
        <v>44771</v>
      </c>
      <c r="B34" s="99">
        <v>27.469999000000001</v>
      </c>
      <c r="C34" s="100">
        <v>8.2348308997175295</v>
      </c>
    </row>
    <row r="35" spans="1:3" ht="16.75" customHeight="1" x14ac:dyDescent="0.2">
      <c r="A35" s="98">
        <v>44804</v>
      </c>
      <c r="B35" s="99">
        <v>26.65</v>
      </c>
      <c r="C35" s="100">
        <v>-2.9850710951973598</v>
      </c>
    </row>
    <row r="36" spans="1:3" ht="16.75" customHeight="1" x14ac:dyDescent="0.2">
      <c r="A36" s="98">
        <v>44834</v>
      </c>
      <c r="B36" s="99">
        <v>25.99</v>
      </c>
      <c r="C36" s="100">
        <v>-2.4765478424015002</v>
      </c>
    </row>
    <row r="37" spans="1:3" ht="16.75" customHeight="1" x14ac:dyDescent="0.2">
      <c r="A37" s="98">
        <v>44865</v>
      </c>
      <c r="B37" s="99">
        <v>27.299999</v>
      </c>
      <c r="C37" s="100">
        <v>5.0403963062716404</v>
      </c>
    </row>
    <row r="38" spans="1:3" ht="16.75" customHeight="1" x14ac:dyDescent="0.2">
      <c r="A38" s="98">
        <v>44895</v>
      </c>
      <c r="B38" s="99">
        <v>28.33</v>
      </c>
      <c r="C38" s="100">
        <v>3.7728975740988</v>
      </c>
    </row>
    <row r="39" spans="1:3" ht="17" customHeight="1" x14ac:dyDescent="0.2">
      <c r="A39" s="101">
        <v>44925</v>
      </c>
      <c r="B39" s="102">
        <v>27.620000999999998</v>
      </c>
      <c r="C39" s="103">
        <v>-2.5061736674902999</v>
      </c>
    </row>
    <row r="40" spans="1:3" ht="17" customHeight="1" x14ac:dyDescent="0.2">
      <c r="A40" s="104" t="s">
        <v>123</v>
      </c>
      <c r="B40" s="105">
        <v>984.26444600000002</v>
      </c>
      <c r="C40" s="106">
        <v>25.3308941623614</v>
      </c>
    </row>
  </sheetData>
  <mergeCells count="1">
    <mergeCell ref="A1:C1"/>
  </mergeCells>
  <pageMargins left="0.7" right="0.7" top="0.75" bottom="0.75" header="0.3" footer="0.3"/>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0"/>
  <sheetViews>
    <sheetView showGridLines="0" workbookViewId="0">
      <selection sqref="A1:C1"/>
    </sheetView>
  </sheetViews>
  <sheetFormatPr baseColWidth="10" defaultColWidth="13.33203125" defaultRowHeight="18.5" customHeight="1" x14ac:dyDescent="0.2"/>
  <cols>
    <col min="1" max="4" width="13.33203125" style="5" customWidth="1"/>
    <col min="5" max="16384" width="13.33203125" style="5"/>
  </cols>
  <sheetData>
    <row r="1" spans="1:3" ht="12.25" customHeight="1" x14ac:dyDescent="0.2">
      <c r="A1" s="195" t="s">
        <v>21</v>
      </c>
      <c r="B1" s="195"/>
      <c r="C1" s="195"/>
    </row>
    <row r="2" spans="1:3" ht="17" customHeight="1" x14ac:dyDescent="0.2"/>
    <row r="3" spans="1:3" ht="17" customHeight="1" x14ac:dyDescent="0.2">
      <c r="A3" s="92" t="s">
        <v>35</v>
      </c>
      <c r="B3" s="93" t="s">
        <v>121</v>
      </c>
      <c r="C3" s="94" t="s">
        <v>122</v>
      </c>
    </row>
    <row r="4" spans="1:3" ht="17" customHeight="1" x14ac:dyDescent="0.2">
      <c r="A4" s="95">
        <v>43861</v>
      </c>
      <c r="B4" s="96">
        <v>22.515225999999998</v>
      </c>
      <c r="C4" s="97">
        <v>0</v>
      </c>
    </row>
    <row r="5" spans="1:3" ht="16.75" customHeight="1" x14ac:dyDescent="0.2">
      <c r="A5" s="98">
        <v>43889</v>
      </c>
      <c r="B5" s="99">
        <v>21.144387999999999</v>
      </c>
      <c r="C5" s="100">
        <v>-6.0884931823469097</v>
      </c>
    </row>
    <row r="6" spans="1:3" ht="16.75" customHeight="1" x14ac:dyDescent="0.2">
      <c r="A6" s="98">
        <v>43921</v>
      </c>
      <c r="B6" s="99">
        <v>20.275659999999998</v>
      </c>
      <c r="C6" s="100">
        <v>-4.10855116733575</v>
      </c>
    </row>
    <row r="7" spans="1:3" ht="16.75" customHeight="1" x14ac:dyDescent="0.2">
      <c r="A7" s="98">
        <v>43951</v>
      </c>
      <c r="B7" s="99">
        <v>23.124535000000002</v>
      </c>
      <c r="C7" s="100">
        <v>14.050714008816501</v>
      </c>
    </row>
    <row r="8" spans="1:3" ht="16.75" customHeight="1" x14ac:dyDescent="0.2">
      <c r="A8" s="98">
        <v>43980</v>
      </c>
      <c r="B8" s="99">
        <v>24.399179</v>
      </c>
      <c r="C8" s="100">
        <v>5.5120848916529601</v>
      </c>
    </row>
    <row r="9" spans="1:3" ht="16.75" customHeight="1" x14ac:dyDescent="0.2">
      <c r="A9" s="98">
        <v>44012</v>
      </c>
      <c r="B9" s="99">
        <v>24.777460000000001</v>
      </c>
      <c r="C9" s="100">
        <v>1.5503841338268001</v>
      </c>
    </row>
    <row r="10" spans="1:3" ht="16.75" customHeight="1" x14ac:dyDescent="0.2">
      <c r="A10" s="98">
        <v>44043</v>
      </c>
      <c r="B10" s="99">
        <v>25.377776999999998</v>
      </c>
      <c r="C10" s="100">
        <v>2.42283510900632</v>
      </c>
    </row>
    <row r="11" spans="1:3" ht="16.75" customHeight="1" x14ac:dyDescent="0.2">
      <c r="A11" s="98">
        <v>44074</v>
      </c>
      <c r="B11" s="99">
        <v>25.912306000000001</v>
      </c>
      <c r="C11" s="100">
        <v>2.1062877177934198</v>
      </c>
    </row>
    <row r="12" spans="1:3" ht="16.75" customHeight="1" x14ac:dyDescent="0.2">
      <c r="A12" s="98">
        <v>44104</v>
      </c>
      <c r="B12" s="99">
        <v>25.986319000000002</v>
      </c>
      <c r="C12" s="100">
        <v>0.28562876650191099</v>
      </c>
    </row>
    <row r="13" spans="1:3" ht="16.75" customHeight="1" x14ac:dyDescent="0.2">
      <c r="A13" s="98">
        <v>44134</v>
      </c>
      <c r="B13" s="99">
        <v>25.534023000000001</v>
      </c>
      <c r="C13" s="100">
        <v>-1.74051584604961</v>
      </c>
    </row>
    <row r="14" spans="1:3" ht="16.75" customHeight="1" x14ac:dyDescent="0.2">
      <c r="A14" s="98">
        <v>44165</v>
      </c>
      <c r="B14" s="99">
        <v>27.417207999999999</v>
      </c>
      <c r="C14" s="100">
        <v>7.3751989649261098</v>
      </c>
    </row>
    <row r="15" spans="1:3" ht="16.75" customHeight="1" x14ac:dyDescent="0.2">
      <c r="A15" s="98">
        <v>44196</v>
      </c>
      <c r="B15" s="99">
        <v>28.393608</v>
      </c>
      <c r="C15" s="100">
        <v>3.5612670699365099</v>
      </c>
    </row>
    <row r="16" spans="1:3" ht="16.75" customHeight="1" x14ac:dyDescent="0.2">
      <c r="A16" s="98">
        <v>44225</v>
      </c>
      <c r="B16" s="99">
        <v>28.939295000000001</v>
      </c>
      <c r="C16" s="100">
        <v>1.9218656537062899</v>
      </c>
    </row>
    <row r="17" spans="1:3" ht="16.75" customHeight="1" x14ac:dyDescent="0.2">
      <c r="A17" s="98">
        <v>44253</v>
      </c>
      <c r="B17" s="99">
        <v>28.751434</v>
      </c>
      <c r="C17" s="100">
        <v>-0.64915541308108204</v>
      </c>
    </row>
    <row r="18" spans="1:3" ht="16.75" customHeight="1" x14ac:dyDescent="0.2">
      <c r="A18" s="98">
        <v>44286</v>
      </c>
      <c r="B18" s="99">
        <v>28.867730999999999</v>
      </c>
      <c r="C18" s="100">
        <v>0.40449112903377898</v>
      </c>
    </row>
    <row r="19" spans="1:3" ht="16.75" customHeight="1" x14ac:dyDescent="0.2">
      <c r="A19" s="98">
        <v>44316</v>
      </c>
      <c r="B19" s="99">
        <v>30.393250999999999</v>
      </c>
      <c r="C19" s="100">
        <v>5.2845164727356</v>
      </c>
    </row>
    <row r="20" spans="1:3" ht="16.75" customHeight="1" x14ac:dyDescent="0.2">
      <c r="A20" s="98">
        <v>44344</v>
      </c>
      <c r="B20" s="99">
        <v>29.921251000000002</v>
      </c>
      <c r="C20" s="100">
        <v>-1.5529763499139899</v>
      </c>
    </row>
    <row r="21" spans="1:3" ht="16.75" customHeight="1" x14ac:dyDescent="0.2">
      <c r="A21" s="98">
        <v>44377</v>
      </c>
      <c r="B21" s="99">
        <v>30.865252000000002</v>
      </c>
      <c r="C21" s="100">
        <v>3.1549516428975402</v>
      </c>
    </row>
    <row r="22" spans="1:3" ht="16.75" customHeight="1" x14ac:dyDescent="0.2">
      <c r="A22" s="98">
        <v>44407</v>
      </c>
      <c r="B22" s="99">
        <v>31.115134999999999</v>
      </c>
      <c r="C22" s="100">
        <v>0.80959326040817003</v>
      </c>
    </row>
    <row r="23" spans="1:3" ht="16.75" customHeight="1" x14ac:dyDescent="0.2">
      <c r="A23" s="98">
        <v>44439</v>
      </c>
      <c r="B23" s="99">
        <v>31.957336000000002</v>
      </c>
      <c r="C23" s="100">
        <v>2.7067245570363099</v>
      </c>
    </row>
    <row r="24" spans="1:3" ht="16.75" customHeight="1" x14ac:dyDescent="0.2">
      <c r="A24" s="98">
        <v>44469</v>
      </c>
      <c r="B24" s="99">
        <v>30.467289000000001</v>
      </c>
      <c r="C24" s="100">
        <v>-4.6626133041878104</v>
      </c>
    </row>
    <row r="25" spans="1:3" ht="16.75" customHeight="1" x14ac:dyDescent="0.2">
      <c r="A25" s="98">
        <v>44498</v>
      </c>
      <c r="B25" s="99">
        <v>32.096161000000002</v>
      </c>
      <c r="C25" s="100">
        <v>5.3462977949892503</v>
      </c>
    </row>
    <row r="26" spans="1:3" ht="16.75" customHeight="1" x14ac:dyDescent="0.2">
      <c r="A26" s="98">
        <v>44530</v>
      </c>
      <c r="B26" s="99">
        <v>29.856460999999999</v>
      </c>
      <c r="C26" s="100">
        <v>-6.9780931121326404</v>
      </c>
    </row>
    <row r="27" spans="1:3" ht="16.75" customHeight="1" x14ac:dyDescent="0.2">
      <c r="A27" s="98">
        <v>44561</v>
      </c>
      <c r="B27" s="99">
        <v>31.682344000000001</v>
      </c>
      <c r="C27" s="100">
        <v>6.1155372701406296</v>
      </c>
    </row>
    <row r="28" spans="1:3" ht="16.75" customHeight="1" x14ac:dyDescent="0.2">
      <c r="A28" s="98">
        <v>44592</v>
      </c>
      <c r="B28" s="99">
        <v>27.446262000000001</v>
      </c>
      <c r="C28" s="100">
        <v>-13.370481679007099</v>
      </c>
    </row>
    <row r="29" spans="1:3" ht="16.75" customHeight="1" x14ac:dyDescent="0.2">
      <c r="A29" s="98">
        <v>44620</v>
      </c>
      <c r="B29" s="99">
        <v>27.750240000000002</v>
      </c>
      <c r="C29" s="100">
        <v>1.1075387970864701</v>
      </c>
    </row>
    <row r="30" spans="1:3" ht="16.75" customHeight="1" x14ac:dyDescent="0.2">
      <c r="A30" s="98">
        <v>44651</v>
      </c>
      <c r="B30" s="99">
        <v>28.907318</v>
      </c>
      <c r="C30" s="100">
        <v>4.1696143889205803</v>
      </c>
    </row>
    <row r="31" spans="1:3" ht="16.75" customHeight="1" x14ac:dyDescent="0.2">
      <c r="A31" s="98">
        <v>44680</v>
      </c>
      <c r="B31" s="99">
        <v>26.1</v>
      </c>
      <c r="C31" s="100">
        <v>-9.7114440018268002</v>
      </c>
    </row>
    <row r="32" spans="1:3" ht="16.75" customHeight="1" x14ac:dyDescent="0.2">
      <c r="A32" s="98">
        <v>44712</v>
      </c>
      <c r="B32" s="99">
        <v>25.549999</v>
      </c>
      <c r="C32" s="100">
        <v>-2.1072835249042199</v>
      </c>
    </row>
    <row r="33" spans="1:3" ht="16.75" customHeight="1" x14ac:dyDescent="0.2">
      <c r="A33" s="98">
        <v>44742</v>
      </c>
      <c r="B33" s="99">
        <v>25.379999000000002</v>
      </c>
      <c r="C33" s="100">
        <v>-0.66536206126660602</v>
      </c>
    </row>
    <row r="34" spans="1:3" ht="16.75" customHeight="1" x14ac:dyDescent="0.2">
      <c r="A34" s="98">
        <v>44771</v>
      </c>
      <c r="B34" s="99">
        <v>27.469999000000001</v>
      </c>
      <c r="C34" s="100">
        <v>8.2348308997175295</v>
      </c>
    </row>
    <row r="35" spans="1:3" ht="16.75" customHeight="1" x14ac:dyDescent="0.2">
      <c r="A35" s="98">
        <v>44804</v>
      </c>
      <c r="B35" s="99">
        <v>26.65</v>
      </c>
      <c r="C35" s="100">
        <v>-2.9850710951973598</v>
      </c>
    </row>
    <row r="36" spans="1:3" ht="16.75" customHeight="1" x14ac:dyDescent="0.2">
      <c r="A36" s="98">
        <v>44834</v>
      </c>
      <c r="B36" s="99">
        <v>25.99</v>
      </c>
      <c r="C36" s="100">
        <v>-2.4765478424015002</v>
      </c>
    </row>
    <row r="37" spans="1:3" ht="16.75" customHeight="1" x14ac:dyDescent="0.2">
      <c r="A37" s="98">
        <v>44865</v>
      </c>
      <c r="B37" s="99">
        <v>27.299999</v>
      </c>
      <c r="C37" s="100">
        <v>5.0403963062716404</v>
      </c>
    </row>
    <row r="38" spans="1:3" ht="16.75" customHeight="1" x14ac:dyDescent="0.2">
      <c r="A38" s="98">
        <v>44895</v>
      </c>
      <c r="B38" s="99">
        <v>28.33</v>
      </c>
      <c r="C38" s="100">
        <v>3.7728975740988</v>
      </c>
    </row>
    <row r="39" spans="1:3" ht="17" customHeight="1" x14ac:dyDescent="0.2">
      <c r="A39" s="101">
        <v>44925</v>
      </c>
      <c r="B39" s="102">
        <v>27.620000999999998</v>
      </c>
      <c r="C39" s="103">
        <v>-2.5061736674902999</v>
      </c>
    </row>
    <row r="40" spans="1:3" ht="17" customHeight="1" x14ac:dyDescent="0.2">
      <c r="A40" s="104" t="s">
        <v>123</v>
      </c>
      <c r="B40" s="105">
        <v>984.26444600000002</v>
      </c>
      <c r="C40" s="106">
        <v>25.3308941623614</v>
      </c>
    </row>
  </sheetData>
  <mergeCells count="1">
    <mergeCell ref="A1:C1"/>
  </mergeCell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showGridLines="0" workbookViewId="0">
      <selection activeCell="A8" sqref="A8"/>
    </sheetView>
  </sheetViews>
  <sheetFormatPr baseColWidth="10" defaultColWidth="8.83203125" defaultRowHeight="15" customHeight="1" x14ac:dyDescent="0.2"/>
  <cols>
    <col min="1" max="1" width="35.5" style="108" customWidth="1"/>
    <col min="2" max="2" width="25" style="108" customWidth="1"/>
    <col min="3" max="7" width="15.83203125" style="108" customWidth="1"/>
    <col min="8" max="8" width="15.5" style="108" customWidth="1"/>
    <col min="9" max="9" width="8.83203125" style="108" customWidth="1"/>
    <col min="10" max="16384" width="8.83203125" style="108"/>
  </cols>
  <sheetData>
    <row r="1" spans="1:8" ht="13.5" customHeight="1" x14ac:dyDescent="0.2">
      <c r="A1" s="111" t="s">
        <v>23</v>
      </c>
      <c r="B1" s="112"/>
      <c r="C1" s="112"/>
      <c r="D1" s="112"/>
      <c r="E1" s="112"/>
      <c r="F1" s="112"/>
      <c r="G1" s="112"/>
      <c r="H1" s="112"/>
    </row>
    <row r="2" spans="1:8" ht="13.5" customHeight="1" x14ac:dyDescent="0.2">
      <c r="A2" s="112"/>
      <c r="B2" s="112"/>
      <c r="C2" s="113" t="s">
        <v>24</v>
      </c>
      <c r="D2" s="113" t="s">
        <v>24</v>
      </c>
      <c r="E2" s="113" t="s">
        <v>24</v>
      </c>
      <c r="F2" s="113" t="s">
        <v>24</v>
      </c>
      <c r="G2" s="113" t="s">
        <v>24</v>
      </c>
      <c r="H2" s="113" t="s">
        <v>24</v>
      </c>
    </row>
    <row r="3" spans="1:8" ht="13.5" customHeight="1" x14ac:dyDescent="0.2">
      <c r="A3" s="114">
        <v>1</v>
      </c>
      <c r="B3" s="113" t="s">
        <v>25</v>
      </c>
      <c r="C3" s="112"/>
      <c r="D3" s="112"/>
      <c r="E3" s="112"/>
      <c r="F3" s="112"/>
      <c r="G3" s="112"/>
      <c r="H3" s="112"/>
    </row>
    <row r="4" spans="1:8" ht="13.5" customHeight="1" x14ac:dyDescent="0.2">
      <c r="A4" s="114">
        <v>2</v>
      </c>
      <c r="B4" s="113" t="s">
        <v>26</v>
      </c>
      <c r="C4" s="112"/>
      <c r="D4" s="112"/>
      <c r="E4" s="112"/>
      <c r="F4" s="112"/>
      <c r="G4" s="112"/>
      <c r="H4" s="112"/>
    </row>
    <row r="5" spans="1:8" ht="13.5" customHeight="1" x14ac:dyDescent="0.2">
      <c r="A5" s="114">
        <v>3</v>
      </c>
      <c r="B5" s="113" t="s">
        <v>27</v>
      </c>
      <c r="C5" s="112"/>
      <c r="D5" s="112"/>
      <c r="E5" s="112"/>
      <c r="F5" s="112"/>
      <c r="G5" s="112"/>
      <c r="H5" s="112"/>
    </row>
    <row r="6" spans="1:8" ht="13.5" customHeight="1" x14ac:dyDescent="0.2">
      <c r="A6" s="114">
        <v>4</v>
      </c>
      <c r="B6" s="113" t="s">
        <v>28</v>
      </c>
      <c r="C6" s="112"/>
      <c r="D6" s="112"/>
      <c r="E6" s="112"/>
      <c r="F6" s="112"/>
      <c r="G6" s="112"/>
      <c r="H6" s="112"/>
    </row>
    <row r="7" spans="1:8" ht="15.25" customHeight="1" x14ac:dyDescent="0.2">
      <c r="A7" s="123" t="s">
        <v>29</v>
      </c>
      <c r="B7" s="124"/>
      <c r="C7" s="112"/>
      <c r="D7" s="112"/>
      <c r="E7" s="112"/>
      <c r="F7" s="112"/>
      <c r="G7" s="112"/>
      <c r="H7" s="112"/>
    </row>
    <row r="8" spans="1:8" ht="93" customHeight="1" x14ac:dyDescent="0.2">
      <c r="A8" s="115" t="s">
        <v>30</v>
      </c>
      <c r="B8" s="116"/>
      <c r="C8" s="116"/>
      <c r="D8" s="116"/>
      <c r="E8" s="116"/>
      <c r="F8" s="112"/>
      <c r="G8" s="112"/>
      <c r="H8" s="112"/>
    </row>
    <row r="9" spans="1:8" ht="15.25" customHeight="1" x14ac:dyDescent="0.2">
      <c r="A9" s="112"/>
      <c r="B9" s="116"/>
      <c r="C9" s="116"/>
      <c r="D9" s="116"/>
      <c r="E9" s="116"/>
      <c r="F9" s="116"/>
      <c r="G9" s="116"/>
      <c r="H9" s="116"/>
    </row>
    <row r="10" spans="1:8" ht="15.25" customHeight="1" x14ac:dyDescent="0.2">
      <c r="A10" s="112"/>
      <c r="B10" s="116"/>
      <c r="C10" s="116"/>
      <c r="D10" s="116"/>
      <c r="E10" s="116"/>
      <c r="F10" s="116"/>
      <c r="G10" s="116"/>
      <c r="H10" s="116"/>
    </row>
    <row r="11" spans="1:8" ht="15.25" customHeight="1" x14ac:dyDescent="0.2">
      <c r="A11" s="112"/>
      <c r="B11" s="116"/>
      <c r="C11" s="116"/>
      <c r="D11" s="116"/>
      <c r="E11" s="116"/>
      <c r="F11" s="116"/>
      <c r="G11" s="116"/>
      <c r="H11" s="116"/>
    </row>
    <row r="12" spans="1:8" ht="15.25" customHeight="1" x14ac:dyDescent="0.2">
      <c r="A12" s="112"/>
      <c r="B12" s="116"/>
      <c r="C12" s="116"/>
      <c r="D12" s="116"/>
      <c r="E12" s="116"/>
      <c r="F12" s="116"/>
      <c r="G12" s="116"/>
      <c r="H12" s="116"/>
    </row>
    <row r="13" spans="1:8" ht="15.25" customHeight="1" x14ac:dyDescent="0.2">
      <c r="A13" s="116"/>
      <c r="B13" s="116"/>
      <c r="C13" s="116"/>
      <c r="D13" s="116"/>
      <c r="E13" s="116"/>
      <c r="F13" s="112"/>
      <c r="G13" s="112"/>
      <c r="H13" s="112"/>
    </row>
    <row r="14" spans="1:8" ht="15.25" customHeight="1" x14ac:dyDescent="0.2">
      <c r="A14" s="116"/>
      <c r="B14" s="116"/>
      <c r="C14" s="116"/>
      <c r="D14" s="116"/>
      <c r="E14" s="116"/>
      <c r="F14" s="112"/>
      <c r="G14" s="112"/>
      <c r="H14" s="112"/>
    </row>
    <row r="15" spans="1:8" ht="15.25" customHeight="1" x14ac:dyDescent="0.2">
      <c r="A15" s="116"/>
      <c r="B15" s="116"/>
      <c r="C15" s="116"/>
      <c r="D15" s="116"/>
      <c r="E15" s="116"/>
      <c r="F15" s="112"/>
      <c r="G15" s="112"/>
      <c r="H15" s="112"/>
    </row>
    <row r="16" spans="1:8" ht="15.25" customHeight="1" x14ac:dyDescent="0.2">
      <c r="A16" s="116"/>
      <c r="B16" s="107"/>
      <c r="C16" s="116"/>
      <c r="D16" s="116"/>
      <c r="E16" s="116"/>
      <c r="F16" s="112"/>
      <c r="G16" s="112"/>
      <c r="H16" s="112"/>
    </row>
    <row r="17" spans="1:8" ht="15.25" customHeight="1" x14ac:dyDescent="0.2">
      <c r="A17" s="116"/>
      <c r="B17" s="116"/>
      <c r="C17" s="116"/>
      <c r="D17" s="116"/>
      <c r="E17" s="116"/>
      <c r="F17" s="112"/>
      <c r="G17" s="112"/>
      <c r="H17" s="112"/>
    </row>
    <row r="18" spans="1:8" ht="15.25" customHeight="1" x14ac:dyDescent="0.2">
      <c r="A18" s="116"/>
      <c r="B18" s="116"/>
      <c r="C18" s="116"/>
      <c r="D18" s="116"/>
      <c r="E18" s="116"/>
      <c r="F18" s="112"/>
      <c r="G18" s="112"/>
      <c r="H18" s="112"/>
    </row>
    <row r="19" spans="1:8" ht="15.25" customHeight="1" x14ac:dyDescent="0.2">
      <c r="A19" s="116"/>
      <c r="B19" s="116"/>
      <c r="C19" s="116"/>
      <c r="D19" s="116"/>
      <c r="E19" s="116"/>
      <c r="F19" s="112"/>
      <c r="G19" s="112"/>
      <c r="H19" s="112"/>
    </row>
    <row r="20" spans="1:8" ht="15.25" customHeight="1" x14ac:dyDescent="0.2">
      <c r="A20" s="116"/>
      <c r="B20" s="116"/>
      <c r="C20" s="116"/>
      <c r="D20" s="116"/>
      <c r="E20" s="116"/>
      <c r="F20" s="112"/>
      <c r="G20" s="112"/>
      <c r="H20" s="112"/>
    </row>
    <row r="21" spans="1:8" ht="15.25" customHeight="1" x14ac:dyDescent="0.2">
      <c r="A21" s="116"/>
      <c r="B21" s="116"/>
      <c r="C21" s="116"/>
      <c r="D21" s="116"/>
      <c r="E21" s="116"/>
      <c r="F21" s="112"/>
      <c r="G21" s="112"/>
      <c r="H21" s="112"/>
    </row>
    <row r="22" spans="1:8" ht="15.25" customHeight="1" x14ac:dyDescent="0.2">
      <c r="A22" s="116"/>
      <c r="B22" s="116"/>
      <c r="C22" s="116"/>
      <c r="D22" s="116"/>
      <c r="E22" s="116"/>
      <c r="F22" s="112"/>
      <c r="G22" s="112"/>
      <c r="H22" s="112"/>
    </row>
    <row r="23" spans="1:8" ht="15.25" customHeight="1" x14ac:dyDescent="0.2">
      <c r="A23" s="116"/>
      <c r="B23" s="116"/>
      <c r="C23" s="116"/>
      <c r="D23" s="116"/>
      <c r="E23" s="116"/>
      <c r="F23" s="112"/>
      <c r="G23" s="112"/>
      <c r="H23" s="112"/>
    </row>
  </sheetData>
  <mergeCells count="1">
    <mergeCell ref="A7:B7"/>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59"/>
  <sheetViews>
    <sheetView showGridLines="0" workbookViewId="0">
      <selection sqref="A1:G1"/>
    </sheetView>
  </sheetViews>
  <sheetFormatPr baseColWidth="10" defaultColWidth="11" defaultRowHeight="15" customHeight="1" x14ac:dyDescent="0.2"/>
  <cols>
    <col min="1" max="8" width="11" style="5" customWidth="1"/>
    <col min="9" max="9" width="31.1640625" style="5" customWidth="1"/>
    <col min="10" max="18" width="11" style="5" customWidth="1"/>
    <col min="19" max="16384" width="11" style="5"/>
  </cols>
  <sheetData>
    <row r="1" spans="1:17" ht="21" customHeight="1" x14ac:dyDescent="0.25">
      <c r="A1" s="125" t="s">
        <v>31</v>
      </c>
      <c r="B1" s="126"/>
      <c r="C1" s="126"/>
      <c r="D1" s="126"/>
      <c r="E1" s="126"/>
      <c r="F1" s="126"/>
      <c r="G1" s="127"/>
      <c r="H1" s="10"/>
      <c r="I1" s="9"/>
      <c r="J1" s="11"/>
      <c r="K1" s="131" t="s">
        <v>32</v>
      </c>
      <c r="L1" s="132"/>
      <c r="M1" s="132"/>
      <c r="N1" s="132"/>
      <c r="O1" s="132"/>
      <c r="P1" s="132"/>
      <c r="Q1" s="132"/>
    </row>
    <row r="2" spans="1:17" ht="15.25" customHeight="1" x14ac:dyDescent="0.2">
      <c r="A2" s="128" t="s">
        <v>33</v>
      </c>
      <c r="B2" s="129"/>
      <c r="C2" s="129"/>
      <c r="D2" s="129"/>
      <c r="E2" s="129"/>
      <c r="F2" s="129"/>
      <c r="G2" s="130"/>
      <c r="H2" s="10"/>
      <c r="I2" s="9"/>
      <c r="J2" s="11"/>
      <c r="K2" s="133" t="s">
        <v>34</v>
      </c>
      <c r="L2" s="134"/>
      <c r="M2" s="134"/>
      <c r="N2" s="134"/>
      <c r="O2" s="134"/>
      <c r="P2" s="134"/>
      <c r="Q2" s="134"/>
    </row>
    <row r="3" spans="1:17" ht="15.25" customHeight="1" x14ac:dyDescent="0.2">
      <c r="A3" s="12" t="s">
        <v>35</v>
      </c>
      <c r="B3" s="12" t="s">
        <v>36</v>
      </c>
      <c r="C3" s="12" t="s">
        <v>37</v>
      </c>
      <c r="D3" s="12" t="s">
        <v>38</v>
      </c>
      <c r="E3" s="12" t="s">
        <v>39</v>
      </c>
      <c r="F3" s="12" t="s">
        <v>40</v>
      </c>
      <c r="G3" s="12" t="s">
        <v>41</v>
      </c>
      <c r="H3" s="10"/>
      <c r="I3" s="9"/>
      <c r="J3" s="11"/>
      <c r="K3" s="12" t="s">
        <v>35</v>
      </c>
      <c r="L3" s="12" t="s">
        <v>36</v>
      </c>
      <c r="M3" s="12" t="s">
        <v>37</v>
      </c>
      <c r="N3" s="12" t="s">
        <v>38</v>
      </c>
      <c r="O3" s="12" t="s">
        <v>39</v>
      </c>
      <c r="P3" s="12" t="s">
        <v>40</v>
      </c>
      <c r="Q3" s="12" t="s">
        <v>41</v>
      </c>
    </row>
    <row r="4" spans="1:17" ht="20.25" customHeight="1" x14ac:dyDescent="0.2">
      <c r="A4" s="13">
        <v>43832</v>
      </c>
      <c r="B4" s="14">
        <v>28.59</v>
      </c>
      <c r="C4" s="14">
        <v>28.59</v>
      </c>
      <c r="D4" s="14">
        <v>28.59</v>
      </c>
      <c r="E4" s="14">
        <v>28.59</v>
      </c>
      <c r="F4" s="14">
        <v>22.786208999999999</v>
      </c>
      <c r="G4" s="14">
        <v>0</v>
      </c>
      <c r="H4" s="15"/>
      <c r="I4" s="9"/>
      <c r="J4" s="11"/>
      <c r="K4" s="13">
        <v>43832</v>
      </c>
      <c r="L4" s="14">
        <v>16.27</v>
      </c>
      <c r="M4" s="14">
        <v>16.27</v>
      </c>
      <c r="N4" s="14">
        <v>16.27</v>
      </c>
      <c r="O4" s="14">
        <v>16.27</v>
      </c>
      <c r="P4" s="14">
        <v>13.668736000000001</v>
      </c>
      <c r="Q4" s="14">
        <v>0</v>
      </c>
    </row>
    <row r="5" spans="1:17" ht="15.25" customHeight="1" x14ac:dyDescent="0.2">
      <c r="A5" s="13">
        <v>43833</v>
      </c>
      <c r="B5" s="14">
        <v>28.440000999999999</v>
      </c>
      <c r="C5" s="14">
        <v>28.440000999999999</v>
      </c>
      <c r="D5" s="14">
        <v>28.440000999999999</v>
      </c>
      <c r="E5" s="14">
        <v>28.440000999999999</v>
      </c>
      <c r="F5" s="14">
        <v>22.666654999999999</v>
      </c>
      <c r="G5" s="14">
        <v>0</v>
      </c>
      <c r="H5" s="10"/>
      <c r="I5" s="9"/>
      <c r="J5" s="11"/>
      <c r="K5" s="13">
        <v>43833</v>
      </c>
      <c r="L5" s="14">
        <v>16.129999000000002</v>
      </c>
      <c r="M5" s="14">
        <v>16.129999000000002</v>
      </c>
      <c r="N5" s="14">
        <v>16.129999000000002</v>
      </c>
      <c r="O5" s="14">
        <v>16.129999000000002</v>
      </c>
      <c r="P5" s="14">
        <v>13.551117</v>
      </c>
      <c r="Q5" s="14">
        <v>0</v>
      </c>
    </row>
    <row r="6" spans="1:17" ht="15.25" customHeight="1" x14ac:dyDescent="0.2">
      <c r="A6" s="13">
        <v>43836</v>
      </c>
      <c r="B6" s="14">
        <v>28.700001</v>
      </c>
      <c r="C6" s="14">
        <v>28.700001</v>
      </c>
      <c r="D6" s="14">
        <v>28.700001</v>
      </c>
      <c r="E6" s="14">
        <v>28.700001</v>
      </c>
      <c r="F6" s="14">
        <v>22.873877</v>
      </c>
      <c r="G6" s="14">
        <v>0</v>
      </c>
      <c r="H6" s="10"/>
      <c r="I6" s="9"/>
      <c r="J6" s="11"/>
      <c r="K6" s="13">
        <v>43836</v>
      </c>
      <c r="L6" s="14">
        <v>16.110001</v>
      </c>
      <c r="M6" s="14">
        <v>16.110001</v>
      </c>
      <c r="N6" s="14">
        <v>16.110001</v>
      </c>
      <c r="O6" s="14">
        <v>16.110001</v>
      </c>
      <c r="P6" s="14">
        <v>13.534314999999999</v>
      </c>
      <c r="Q6" s="14">
        <v>0</v>
      </c>
    </row>
    <row r="7" spans="1:17" ht="15.25" customHeight="1" x14ac:dyDescent="0.2">
      <c r="A7" s="13">
        <v>43837</v>
      </c>
      <c r="B7" s="14">
        <v>28.639999</v>
      </c>
      <c r="C7" s="14">
        <v>28.639999</v>
      </c>
      <c r="D7" s="14">
        <v>28.639999</v>
      </c>
      <c r="E7" s="14">
        <v>28.639999</v>
      </c>
      <c r="F7" s="14">
        <v>22.826056000000001</v>
      </c>
      <c r="G7" s="14">
        <v>0</v>
      </c>
      <c r="H7" s="10"/>
      <c r="I7" s="9"/>
      <c r="J7" s="11"/>
      <c r="K7" s="13">
        <v>43837</v>
      </c>
      <c r="L7" s="14">
        <v>16.07</v>
      </c>
      <c r="M7" s="14">
        <v>16.07</v>
      </c>
      <c r="N7" s="14">
        <v>16.07</v>
      </c>
      <c r="O7" s="14">
        <v>16.07</v>
      </c>
      <c r="P7" s="14">
        <v>13.50071</v>
      </c>
      <c r="Q7" s="14">
        <v>0</v>
      </c>
    </row>
    <row r="8" spans="1:17" ht="15.25" customHeight="1" x14ac:dyDescent="0.2">
      <c r="A8" s="13">
        <v>43838</v>
      </c>
      <c r="B8" s="14">
        <v>28.9</v>
      </c>
      <c r="C8" s="14">
        <v>28.9</v>
      </c>
      <c r="D8" s="14">
        <v>28.9</v>
      </c>
      <c r="E8" s="14">
        <v>28.9</v>
      </c>
      <c r="F8" s="14">
        <v>23.033276000000001</v>
      </c>
      <c r="G8" s="14">
        <v>0</v>
      </c>
      <c r="H8" s="10"/>
      <c r="I8" s="9"/>
      <c r="J8" s="11"/>
      <c r="K8" s="13">
        <v>43838</v>
      </c>
      <c r="L8" s="14">
        <v>16.18</v>
      </c>
      <c r="M8" s="14">
        <v>16.18</v>
      </c>
      <c r="N8" s="14">
        <v>16.18</v>
      </c>
      <c r="O8" s="14">
        <v>16.18</v>
      </c>
      <c r="P8" s="14">
        <v>13.593123</v>
      </c>
      <c r="Q8" s="14">
        <v>0</v>
      </c>
    </row>
    <row r="9" spans="1:17" ht="15.25" customHeight="1" x14ac:dyDescent="0.2">
      <c r="A9" s="13">
        <v>43839</v>
      </c>
      <c r="B9" s="14">
        <v>29</v>
      </c>
      <c r="C9" s="14">
        <v>29</v>
      </c>
      <c r="D9" s="14">
        <v>29</v>
      </c>
      <c r="E9" s="14">
        <v>29</v>
      </c>
      <c r="F9" s="14">
        <v>23.112976</v>
      </c>
      <c r="G9" s="14">
        <v>0</v>
      </c>
      <c r="H9" s="10"/>
      <c r="I9" s="9"/>
      <c r="J9" s="11"/>
      <c r="K9" s="13">
        <v>43839</v>
      </c>
      <c r="L9" s="14">
        <v>16.299999</v>
      </c>
      <c r="M9" s="14">
        <v>16.299999</v>
      </c>
      <c r="N9" s="14">
        <v>16.299999</v>
      </c>
      <c r="O9" s="14">
        <v>16.299999</v>
      </c>
      <c r="P9" s="14">
        <v>13.693936000000001</v>
      </c>
      <c r="Q9" s="14">
        <v>0</v>
      </c>
    </row>
    <row r="10" spans="1:17" ht="15.25" customHeight="1" x14ac:dyDescent="0.2">
      <c r="A10" s="13">
        <v>43840</v>
      </c>
      <c r="B10" s="14">
        <v>29.07</v>
      </c>
      <c r="C10" s="14">
        <v>29.07</v>
      </c>
      <c r="D10" s="14">
        <v>29.07</v>
      </c>
      <c r="E10" s="14">
        <v>29.07</v>
      </c>
      <c r="F10" s="14">
        <v>23.168763999999999</v>
      </c>
      <c r="G10" s="14">
        <v>0</v>
      </c>
      <c r="H10" s="10"/>
      <c r="I10" s="9"/>
      <c r="J10" s="11"/>
      <c r="K10" s="13">
        <v>43840</v>
      </c>
      <c r="L10" s="14">
        <v>16.23</v>
      </c>
      <c r="M10" s="14">
        <v>16.23</v>
      </c>
      <c r="N10" s="14">
        <v>16.23</v>
      </c>
      <c r="O10" s="14">
        <v>16.23</v>
      </c>
      <c r="P10" s="14">
        <v>13.635128999999999</v>
      </c>
      <c r="Q10" s="14">
        <v>0</v>
      </c>
    </row>
    <row r="11" spans="1:17" ht="15.25" customHeight="1" x14ac:dyDescent="0.2">
      <c r="A11" s="13">
        <v>43843</v>
      </c>
      <c r="B11" s="14">
        <v>28.85</v>
      </c>
      <c r="C11" s="14">
        <v>28.85</v>
      </c>
      <c r="D11" s="14">
        <v>28.85</v>
      </c>
      <c r="E11" s="14">
        <v>28.85</v>
      </c>
      <c r="F11" s="14">
        <v>22.993424999999998</v>
      </c>
      <c r="G11" s="14">
        <v>0</v>
      </c>
      <c r="H11" s="10"/>
      <c r="I11" s="9"/>
      <c r="J11" s="11"/>
      <c r="K11" s="13">
        <v>43843</v>
      </c>
      <c r="L11" s="14">
        <v>16.360001</v>
      </c>
      <c r="M11" s="14">
        <v>16.360001</v>
      </c>
      <c r="N11" s="14">
        <v>16.360001</v>
      </c>
      <c r="O11" s="14">
        <v>16.360001</v>
      </c>
      <c r="P11" s="14">
        <v>13.744344</v>
      </c>
      <c r="Q11" s="14">
        <v>0</v>
      </c>
    </row>
    <row r="12" spans="1:17" ht="15.25" customHeight="1" x14ac:dyDescent="0.2">
      <c r="A12" s="13">
        <v>43844</v>
      </c>
      <c r="B12" s="14">
        <v>28.889999</v>
      </c>
      <c r="C12" s="14">
        <v>28.889999</v>
      </c>
      <c r="D12" s="14">
        <v>28.889999</v>
      </c>
      <c r="E12" s="14">
        <v>28.889999</v>
      </c>
      <c r="F12" s="14">
        <v>23.025304999999999</v>
      </c>
      <c r="G12" s="14">
        <v>0</v>
      </c>
      <c r="H12" s="10"/>
      <c r="I12" s="9"/>
      <c r="J12" s="11"/>
      <c r="K12" s="13">
        <v>43844</v>
      </c>
      <c r="L12" s="14">
        <v>16.299999</v>
      </c>
      <c r="M12" s="14">
        <v>16.299999</v>
      </c>
      <c r="N12" s="14">
        <v>16.299999</v>
      </c>
      <c r="O12" s="14">
        <v>16.299999</v>
      </c>
      <c r="P12" s="14">
        <v>13.693936000000001</v>
      </c>
      <c r="Q12" s="14">
        <v>0</v>
      </c>
    </row>
    <row r="13" spans="1:17" ht="15.25" customHeight="1" x14ac:dyDescent="0.2">
      <c r="A13" s="13">
        <v>43845</v>
      </c>
      <c r="B13" s="14">
        <v>29.16</v>
      </c>
      <c r="C13" s="14">
        <v>29.16</v>
      </c>
      <c r="D13" s="14">
        <v>29.16</v>
      </c>
      <c r="E13" s="14">
        <v>29.16</v>
      </c>
      <c r="F13" s="14">
        <v>23.240494000000002</v>
      </c>
      <c r="G13" s="14">
        <v>0</v>
      </c>
      <c r="H13" s="10"/>
      <c r="I13" s="9"/>
      <c r="J13" s="11"/>
      <c r="K13" s="13">
        <v>43845</v>
      </c>
      <c r="L13" s="14">
        <v>16.25</v>
      </c>
      <c r="M13" s="14">
        <v>16.25</v>
      </c>
      <c r="N13" s="14">
        <v>16.25</v>
      </c>
      <c r="O13" s="14">
        <v>16.25</v>
      </c>
      <c r="P13" s="14">
        <v>13.651932</v>
      </c>
      <c r="Q13" s="14">
        <v>0</v>
      </c>
    </row>
    <row r="14" spans="1:17" ht="15.25" customHeight="1" x14ac:dyDescent="0.2">
      <c r="A14" s="13">
        <v>43846</v>
      </c>
      <c r="B14" s="14">
        <v>29.34</v>
      </c>
      <c r="C14" s="14">
        <v>29.34</v>
      </c>
      <c r="D14" s="14">
        <v>29.34</v>
      </c>
      <c r="E14" s="14">
        <v>29.34</v>
      </c>
      <c r="F14" s="14">
        <v>23.383955</v>
      </c>
      <c r="G14" s="14">
        <v>0</v>
      </c>
      <c r="H14" s="10"/>
      <c r="I14" s="9"/>
      <c r="J14" s="11"/>
      <c r="K14" s="13">
        <v>43846</v>
      </c>
      <c r="L14" s="14">
        <v>16.469999000000001</v>
      </c>
      <c r="M14" s="14">
        <v>16.469999000000001</v>
      </c>
      <c r="N14" s="14">
        <v>16.469999000000001</v>
      </c>
      <c r="O14" s="14">
        <v>16.469999000000001</v>
      </c>
      <c r="P14" s="14">
        <v>13.836757</v>
      </c>
      <c r="Q14" s="14">
        <v>0</v>
      </c>
    </row>
    <row r="15" spans="1:17" ht="15.25" customHeight="1" x14ac:dyDescent="0.2">
      <c r="A15" s="13">
        <v>43847</v>
      </c>
      <c r="B15" s="14">
        <v>29.370000999999998</v>
      </c>
      <c r="C15" s="14">
        <v>29.370000999999998</v>
      </c>
      <c r="D15" s="14">
        <v>29.370000999999998</v>
      </c>
      <c r="E15" s="14">
        <v>29.370000999999998</v>
      </c>
      <c r="F15" s="14">
        <v>23.407867</v>
      </c>
      <c r="G15" s="14">
        <v>0</v>
      </c>
      <c r="H15" s="10"/>
      <c r="I15" s="9"/>
      <c r="J15" s="11"/>
      <c r="K15" s="13">
        <v>43847</v>
      </c>
      <c r="L15" s="14">
        <v>16.510000000000002</v>
      </c>
      <c r="M15" s="14">
        <v>16.510000000000002</v>
      </c>
      <c r="N15" s="14">
        <v>16.510000000000002</v>
      </c>
      <c r="O15" s="14">
        <v>16.510000000000002</v>
      </c>
      <c r="P15" s="14">
        <v>13.870362</v>
      </c>
      <c r="Q15" s="14">
        <v>0</v>
      </c>
    </row>
    <row r="16" spans="1:17" ht="15.25" customHeight="1" x14ac:dyDescent="0.2">
      <c r="A16" s="13">
        <v>43851</v>
      </c>
      <c r="B16" s="14">
        <v>29.42</v>
      </c>
      <c r="C16" s="14">
        <v>29.42</v>
      </c>
      <c r="D16" s="14">
        <v>29.42</v>
      </c>
      <c r="E16" s="14">
        <v>29.42</v>
      </c>
      <c r="F16" s="14">
        <v>23.447716</v>
      </c>
      <c r="G16" s="14">
        <v>0</v>
      </c>
      <c r="H16" s="10"/>
      <c r="I16" s="9"/>
      <c r="J16" s="11"/>
      <c r="K16" s="13">
        <v>43851</v>
      </c>
      <c r="L16" s="14">
        <v>16.350000000000001</v>
      </c>
      <c r="M16" s="14">
        <v>16.350000000000001</v>
      </c>
      <c r="N16" s="14">
        <v>16.350000000000001</v>
      </c>
      <c r="O16" s="14">
        <v>16.350000000000001</v>
      </c>
      <c r="P16" s="14">
        <v>13.735944</v>
      </c>
      <c r="Q16" s="14">
        <v>0</v>
      </c>
    </row>
    <row r="17" spans="1:17" ht="15.25" customHeight="1" x14ac:dyDescent="0.2">
      <c r="A17" s="13">
        <v>43852</v>
      </c>
      <c r="B17" s="14">
        <v>29.4</v>
      </c>
      <c r="C17" s="14">
        <v>29.4</v>
      </c>
      <c r="D17" s="14">
        <v>29.4</v>
      </c>
      <c r="E17" s="14">
        <v>29.4</v>
      </c>
      <c r="F17" s="14">
        <v>23.431774000000001</v>
      </c>
      <c r="G17" s="14">
        <v>0</v>
      </c>
      <c r="H17" s="10"/>
      <c r="I17" s="9"/>
      <c r="J17" s="11"/>
      <c r="K17" s="13">
        <v>43852</v>
      </c>
      <c r="L17" s="14">
        <v>16.329999999999998</v>
      </c>
      <c r="M17" s="14">
        <v>16.329999999999998</v>
      </c>
      <c r="N17" s="14">
        <v>16.329999999999998</v>
      </c>
      <c r="O17" s="14">
        <v>16.329999999999998</v>
      </c>
      <c r="P17" s="14">
        <v>13.719141</v>
      </c>
      <c r="Q17" s="14">
        <v>0</v>
      </c>
    </row>
    <row r="18" spans="1:17" ht="15.25" customHeight="1" x14ac:dyDescent="0.2">
      <c r="A18" s="13">
        <v>43853</v>
      </c>
      <c r="B18" s="14">
        <v>29.299999</v>
      </c>
      <c r="C18" s="14">
        <v>29.299999</v>
      </c>
      <c r="D18" s="14">
        <v>29.299999</v>
      </c>
      <c r="E18" s="14">
        <v>29.299999</v>
      </c>
      <c r="F18" s="14">
        <v>23.352074000000002</v>
      </c>
      <c r="G18" s="14">
        <v>0</v>
      </c>
      <c r="H18" s="10"/>
      <c r="I18" s="9"/>
      <c r="J18" s="11"/>
      <c r="K18" s="13">
        <v>43853</v>
      </c>
      <c r="L18" s="14">
        <v>16.360001</v>
      </c>
      <c r="M18" s="14">
        <v>16.360001</v>
      </c>
      <c r="N18" s="14">
        <v>16.360001</v>
      </c>
      <c r="O18" s="14">
        <v>16.360001</v>
      </c>
      <c r="P18" s="14">
        <v>13.744344</v>
      </c>
      <c r="Q18" s="14">
        <v>0</v>
      </c>
    </row>
    <row r="19" spans="1:17" ht="15.25" customHeight="1" x14ac:dyDescent="0.2">
      <c r="A19" s="13">
        <v>43854</v>
      </c>
      <c r="B19" s="14">
        <v>28.889999</v>
      </c>
      <c r="C19" s="14">
        <v>28.889999</v>
      </c>
      <c r="D19" s="14">
        <v>28.889999</v>
      </c>
      <c r="E19" s="14">
        <v>28.889999</v>
      </c>
      <c r="F19" s="14">
        <v>23.025304999999999</v>
      </c>
      <c r="G19" s="14">
        <v>0</v>
      </c>
      <c r="H19" s="10"/>
      <c r="I19" s="9"/>
      <c r="J19" s="11"/>
      <c r="K19" s="13">
        <v>43854</v>
      </c>
      <c r="L19" s="14">
        <v>16.16</v>
      </c>
      <c r="M19" s="14">
        <v>16.16</v>
      </c>
      <c r="N19" s="14">
        <v>16.16</v>
      </c>
      <c r="O19" s="14">
        <v>16.16</v>
      </c>
      <c r="P19" s="14">
        <v>13.576320000000001</v>
      </c>
      <c r="Q19" s="14">
        <v>0</v>
      </c>
    </row>
    <row r="20" spans="1:17" ht="15.25" customHeight="1" x14ac:dyDescent="0.2">
      <c r="A20" s="13">
        <v>43857</v>
      </c>
      <c r="B20" s="14">
        <v>28.51</v>
      </c>
      <c r="C20" s="14">
        <v>28.51</v>
      </c>
      <c r="D20" s="14">
        <v>28.51</v>
      </c>
      <c r="E20" s="14">
        <v>28.51</v>
      </c>
      <c r="F20" s="14">
        <v>22.722448</v>
      </c>
      <c r="G20" s="14">
        <v>0</v>
      </c>
      <c r="H20" s="10"/>
      <c r="I20" s="9"/>
      <c r="J20" s="11"/>
      <c r="K20" s="13">
        <v>43857</v>
      </c>
      <c r="L20" s="14">
        <v>15.9</v>
      </c>
      <c r="M20" s="14">
        <v>15.9</v>
      </c>
      <c r="N20" s="14">
        <v>15.9</v>
      </c>
      <c r="O20" s="14">
        <v>15.9</v>
      </c>
      <c r="P20" s="14">
        <v>13.357889</v>
      </c>
      <c r="Q20" s="14">
        <v>0</v>
      </c>
    </row>
    <row r="21" spans="1:17" ht="15.25" customHeight="1" x14ac:dyDescent="0.2">
      <c r="A21" s="13">
        <v>43858</v>
      </c>
      <c r="B21" s="14">
        <v>28.99</v>
      </c>
      <c r="C21" s="14">
        <v>28.99</v>
      </c>
      <c r="D21" s="14">
        <v>28.99</v>
      </c>
      <c r="E21" s="14">
        <v>28.99</v>
      </c>
      <c r="F21" s="14">
        <v>23.105004999999998</v>
      </c>
      <c r="G21" s="14">
        <v>0</v>
      </c>
      <c r="H21" s="10"/>
      <c r="I21" s="9"/>
      <c r="J21" s="11"/>
      <c r="K21" s="13">
        <v>43858</v>
      </c>
      <c r="L21" s="14">
        <v>15.96</v>
      </c>
      <c r="M21" s="14">
        <v>15.96</v>
      </c>
      <c r="N21" s="14">
        <v>15.96</v>
      </c>
      <c r="O21" s="14">
        <v>15.96</v>
      </c>
      <c r="P21" s="14">
        <v>13.408296999999999</v>
      </c>
      <c r="Q21" s="14">
        <v>0</v>
      </c>
    </row>
    <row r="22" spans="1:17" ht="15.25" customHeight="1" x14ac:dyDescent="0.2">
      <c r="A22" s="13">
        <v>43859</v>
      </c>
      <c r="B22" s="14">
        <v>28.959999</v>
      </c>
      <c r="C22" s="14">
        <v>28.959999</v>
      </c>
      <c r="D22" s="14">
        <v>28.959999</v>
      </c>
      <c r="E22" s="14">
        <v>28.959999</v>
      </c>
      <c r="F22" s="14">
        <v>23.081095000000001</v>
      </c>
      <c r="G22" s="14">
        <v>0</v>
      </c>
      <c r="H22" s="10"/>
      <c r="I22" s="9"/>
      <c r="J22" s="11"/>
      <c r="K22" s="13">
        <v>43859</v>
      </c>
      <c r="L22" s="14">
        <v>15.95</v>
      </c>
      <c r="M22" s="14">
        <v>15.95</v>
      </c>
      <c r="N22" s="14">
        <v>15.95</v>
      </c>
      <c r="O22" s="14">
        <v>15.95</v>
      </c>
      <c r="P22" s="14">
        <v>13.399896</v>
      </c>
      <c r="Q22" s="14">
        <v>0</v>
      </c>
    </row>
    <row r="23" spans="1:17" ht="15.25" customHeight="1" x14ac:dyDescent="0.2">
      <c r="A23" s="13">
        <v>43860</v>
      </c>
      <c r="B23" s="14">
        <v>28.73</v>
      </c>
      <c r="C23" s="14">
        <v>28.73</v>
      </c>
      <c r="D23" s="14">
        <v>28.73</v>
      </c>
      <c r="E23" s="14">
        <v>28.73</v>
      </c>
      <c r="F23" s="14">
        <v>22.897787000000001</v>
      </c>
      <c r="G23" s="14">
        <v>0</v>
      </c>
      <c r="H23" s="10"/>
      <c r="I23" s="9"/>
      <c r="J23" s="11"/>
      <c r="K23" s="13">
        <v>43860</v>
      </c>
      <c r="L23" s="14">
        <v>15.95</v>
      </c>
      <c r="M23" s="14">
        <v>15.95</v>
      </c>
      <c r="N23" s="14">
        <v>15.95</v>
      </c>
      <c r="O23" s="14">
        <v>15.95</v>
      </c>
      <c r="P23" s="14">
        <v>13.399896</v>
      </c>
      <c r="Q23" s="14">
        <v>0</v>
      </c>
    </row>
    <row r="24" spans="1:17" ht="15.25" customHeight="1" x14ac:dyDescent="0.2">
      <c r="A24" s="13">
        <v>43861</v>
      </c>
      <c r="B24" s="14">
        <v>28.25</v>
      </c>
      <c r="C24" s="14">
        <v>28.25</v>
      </c>
      <c r="D24" s="14">
        <v>28.25</v>
      </c>
      <c r="E24" s="14">
        <v>28.25</v>
      </c>
      <c r="F24" s="14">
        <v>22.515225999999998</v>
      </c>
      <c r="G24" s="14">
        <v>0</v>
      </c>
      <c r="H24" s="10"/>
      <c r="I24" s="9"/>
      <c r="J24" s="11"/>
      <c r="K24" s="13">
        <v>43861</v>
      </c>
      <c r="L24" s="14">
        <v>15.61</v>
      </c>
      <c r="M24" s="14">
        <v>15.61</v>
      </c>
      <c r="N24" s="14">
        <v>15.61</v>
      </c>
      <c r="O24" s="14">
        <v>15.61</v>
      </c>
      <c r="P24" s="14">
        <v>13.114255</v>
      </c>
      <c r="Q24" s="14">
        <v>0</v>
      </c>
    </row>
    <row r="25" spans="1:17" ht="15.25" customHeight="1" x14ac:dyDescent="0.2">
      <c r="A25" s="13">
        <v>43864</v>
      </c>
      <c r="B25" s="14">
        <v>28.58</v>
      </c>
      <c r="C25" s="14">
        <v>28.58</v>
      </c>
      <c r="D25" s="14">
        <v>28.58</v>
      </c>
      <c r="E25" s="14">
        <v>28.58</v>
      </c>
      <c r="F25" s="14">
        <v>22.778236</v>
      </c>
      <c r="G25" s="14">
        <v>0</v>
      </c>
      <c r="H25" s="10"/>
      <c r="I25" s="9"/>
      <c r="J25" s="11"/>
      <c r="K25" s="13">
        <v>43864</v>
      </c>
      <c r="L25" s="14">
        <v>15.74</v>
      </c>
      <c r="M25" s="14">
        <v>15.74</v>
      </c>
      <c r="N25" s="14">
        <v>15.74</v>
      </c>
      <c r="O25" s="14">
        <v>15.74</v>
      </c>
      <c r="P25" s="14">
        <v>13.223471</v>
      </c>
      <c r="Q25" s="14">
        <v>0</v>
      </c>
    </row>
    <row r="26" spans="1:17" ht="15.25" customHeight="1" x14ac:dyDescent="0.2">
      <c r="A26" s="13">
        <v>43865</v>
      </c>
      <c r="B26" s="14">
        <v>29.049999</v>
      </c>
      <c r="C26" s="14">
        <v>29.049999</v>
      </c>
      <c r="D26" s="14">
        <v>29.049999</v>
      </c>
      <c r="E26" s="14">
        <v>29.049999</v>
      </c>
      <c r="F26" s="14">
        <v>23.152823999999999</v>
      </c>
      <c r="G26" s="14">
        <v>0</v>
      </c>
      <c r="H26" s="10"/>
      <c r="I26" s="9"/>
      <c r="J26" s="11"/>
      <c r="K26" s="13">
        <v>43865</v>
      </c>
      <c r="L26" s="14">
        <v>15.97</v>
      </c>
      <c r="M26" s="14">
        <v>15.97</v>
      </c>
      <c r="N26" s="14">
        <v>15.97</v>
      </c>
      <c r="O26" s="14">
        <v>15.97</v>
      </c>
      <c r="P26" s="14">
        <v>13.416698</v>
      </c>
      <c r="Q26" s="14">
        <v>0</v>
      </c>
    </row>
    <row r="27" spans="1:17" ht="15.25" customHeight="1" x14ac:dyDescent="0.2">
      <c r="A27" s="13">
        <v>43866</v>
      </c>
      <c r="B27" s="14">
        <v>29.58</v>
      </c>
      <c r="C27" s="14">
        <v>29.58</v>
      </c>
      <c r="D27" s="14">
        <v>29.58</v>
      </c>
      <c r="E27" s="14">
        <v>29.58</v>
      </c>
      <c r="F27" s="14">
        <v>23.575234999999999</v>
      </c>
      <c r="G27" s="14">
        <v>0</v>
      </c>
      <c r="H27" s="10"/>
      <c r="I27" s="9"/>
      <c r="J27" s="11"/>
      <c r="K27" s="13">
        <v>43866</v>
      </c>
      <c r="L27" s="14">
        <v>16.25</v>
      </c>
      <c r="M27" s="14">
        <v>16.25</v>
      </c>
      <c r="N27" s="14">
        <v>16.25</v>
      </c>
      <c r="O27" s="14">
        <v>16.25</v>
      </c>
      <c r="P27" s="14">
        <v>13.651932</v>
      </c>
      <c r="Q27" s="14">
        <v>0</v>
      </c>
    </row>
    <row r="28" spans="1:17" ht="15.25" customHeight="1" x14ac:dyDescent="0.2">
      <c r="A28" s="13">
        <v>43867</v>
      </c>
      <c r="B28" s="14">
        <v>29.48</v>
      </c>
      <c r="C28" s="14">
        <v>29.48</v>
      </c>
      <c r="D28" s="14">
        <v>29.48</v>
      </c>
      <c r="E28" s="14">
        <v>29.48</v>
      </c>
      <c r="F28" s="14">
        <v>23.495535</v>
      </c>
      <c r="G28" s="14">
        <v>0</v>
      </c>
      <c r="H28" s="10"/>
      <c r="I28" s="9"/>
      <c r="J28" s="11"/>
      <c r="K28" s="13">
        <v>43867</v>
      </c>
      <c r="L28" s="14">
        <v>16.280000999999999</v>
      </c>
      <c r="M28" s="14">
        <v>16.280000999999999</v>
      </c>
      <c r="N28" s="14">
        <v>16.280000999999999</v>
      </c>
      <c r="O28" s="14">
        <v>16.280000999999999</v>
      </c>
      <c r="P28" s="14">
        <v>13.677135</v>
      </c>
      <c r="Q28" s="14">
        <v>0</v>
      </c>
    </row>
    <row r="29" spans="1:17" ht="15.25" customHeight="1" x14ac:dyDescent="0.2">
      <c r="A29" s="13">
        <v>43868</v>
      </c>
      <c r="B29" s="14">
        <v>29.15</v>
      </c>
      <c r="C29" s="14">
        <v>29.15</v>
      </c>
      <c r="D29" s="14">
        <v>29.15</v>
      </c>
      <c r="E29" s="14">
        <v>29.15</v>
      </c>
      <c r="F29" s="14">
        <v>23.232524999999999</v>
      </c>
      <c r="G29" s="14">
        <v>0</v>
      </c>
      <c r="H29" s="10"/>
      <c r="I29" s="9"/>
      <c r="J29" s="11"/>
      <c r="K29" s="13">
        <v>43868</v>
      </c>
      <c r="L29" s="14">
        <v>16.280000999999999</v>
      </c>
      <c r="M29" s="14">
        <v>16.280000999999999</v>
      </c>
      <c r="N29" s="14">
        <v>16.280000999999999</v>
      </c>
      <c r="O29" s="14">
        <v>16.280000999999999</v>
      </c>
      <c r="P29" s="14">
        <v>13.677135</v>
      </c>
      <c r="Q29" s="14">
        <v>0</v>
      </c>
    </row>
    <row r="30" spans="1:17" ht="15.25" customHeight="1" x14ac:dyDescent="0.2">
      <c r="A30" s="13">
        <v>43871</v>
      </c>
      <c r="B30" s="14">
        <v>29.34</v>
      </c>
      <c r="C30" s="14">
        <v>29.34</v>
      </c>
      <c r="D30" s="14">
        <v>29.34</v>
      </c>
      <c r="E30" s="14">
        <v>29.34</v>
      </c>
      <c r="F30" s="14">
        <v>23.383955</v>
      </c>
      <c r="G30" s="14">
        <v>0</v>
      </c>
      <c r="H30" s="10"/>
      <c r="I30" s="9"/>
      <c r="J30" s="11"/>
      <c r="K30" s="13">
        <v>43871</v>
      </c>
      <c r="L30" s="14">
        <v>16.370000999999998</v>
      </c>
      <c r="M30" s="14">
        <v>16.370000999999998</v>
      </c>
      <c r="N30" s="14">
        <v>16.370000999999998</v>
      </c>
      <c r="O30" s="14">
        <v>16.370000999999998</v>
      </c>
      <c r="P30" s="14">
        <v>13.752746</v>
      </c>
      <c r="Q30" s="14">
        <v>0</v>
      </c>
    </row>
    <row r="31" spans="1:17" ht="15.25" customHeight="1" x14ac:dyDescent="0.2">
      <c r="A31" s="13">
        <v>43872</v>
      </c>
      <c r="B31" s="14">
        <v>29.49</v>
      </c>
      <c r="C31" s="14">
        <v>29.49</v>
      </c>
      <c r="D31" s="14">
        <v>29.49</v>
      </c>
      <c r="E31" s="14">
        <v>29.49</v>
      </c>
      <c r="F31" s="14">
        <v>23.503504</v>
      </c>
      <c r="G31" s="14">
        <v>0</v>
      </c>
      <c r="H31" s="10"/>
      <c r="I31" s="9"/>
      <c r="J31" s="11"/>
      <c r="K31" s="13">
        <v>43872</v>
      </c>
      <c r="L31" s="14">
        <v>16.450001</v>
      </c>
      <c r="M31" s="14">
        <v>16.450001</v>
      </c>
      <c r="N31" s="14">
        <v>16.450001</v>
      </c>
      <c r="O31" s="14">
        <v>16.450001</v>
      </c>
      <c r="P31" s="14">
        <v>13.819955999999999</v>
      </c>
      <c r="Q31" s="14">
        <v>0</v>
      </c>
    </row>
    <row r="32" spans="1:17" ht="15.25" customHeight="1" x14ac:dyDescent="0.2">
      <c r="A32" s="13">
        <v>43873</v>
      </c>
      <c r="B32" s="14">
        <v>29.68</v>
      </c>
      <c r="C32" s="14">
        <v>29.68</v>
      </c>
      <c r="D32" s="14">
        <v>29.68</v>
      </c>
      <c r="E32" s="14">
        <v>29.68</v>
      </c>
      <c r="F32" s="14">
        <v>23.654935999999999</v>
      </c>
      <c r="G32" s="14">
        <v>0</v>
      </c>
      <c r="H32" s="10"/>
      <c r="I32" s="9"/>
      <c r="J32" s="11"/>
      <c r="K32" s="13">
        <v>43873</v>
      </c>
      <c r="L32" s="14">
        <v>16.48</v>
      </c>
      <c r="M32" s="14">
        <v>16.48</v>
      </c>
      <c r="N32" s="14">
        <v>16.48</v>
      </c>
      <c r="O32" s="14">
        <v>16.48</v>
      </c>
      <c r="P32" s="14">
        <v>13.845159000000001</v>
      </c>
      <c r="Q32" s="14">
        <v>0</v>
      </c>
    </row>
    <row r="33" spans="1:17" ht="15.25" customHeight="1" x14ac:dyDescent="0.2">
      <c r="A33" s="13">
        <v>43874</v>
      </c>
      <c r="B33" s="14">
        <v>29.620000999999998</v>
      </c>
      <c r="C33" s="14">
        <v>29.620000999999998</v>
      </c>
      <c r="D33" s="14">
        <v>29.620000999999998</v>
      </c>
      <c r="E33" s="14">
        <v>29.620000999999998</v>
      </c>
      <c r="F33" s="14">
        <v>23.607115</v>
      </c>
      <c r="G33" s="14">
        <v>0</v>
      </c>
      <c r="H33" s="10"/>
      <c r="I33" s="9"/>
      <c r="J33" s="11"/>
      <c r="K33" s="13">
        <v>43874</v>
      </c>
      <c r="L33" s="14">
        <v>16.459999</v>
      </c>
      <c r="M33" s="14">
        <v>16.459999</v>
      </c>
      <c r="N33" s="14">
        <v>16.459999</v>
      </c>
      <c r="O33" s="14">
        <v>16.459999</v>
      </c>
      <c r="P33" s="14">
        <v>13.828355999999999</v>
      </c>
      <c r="Q33" s="14">
        <v>0</v>
      </c>
    </row>
    <row r="34" spans="1:17" ht="15.25" customHeight="1" x14ac:dyDescent="0.2">
      <c r="A34" s="13">
        <v>43875</v>
      </c>
      <c r="B34" s="14">
        <v>29.639999</v>
      </c>
      <c r="C34" s="14">
        <v>29.639999</v>
      </c>
      <c r="D34" s="14">
        <v>29.639999</v>
      </c>
      <c r="E34" s="14">
        <v>29.639999</v>
      </c>
      <c r="F34" s="14">
        <v>23.623055999999998</v>
      </c>
      <c r="G34" s="14">
        <v>0</v>
      </c>
      <c r="H34" s="10"/>
      <c r="I34" s="9"/>
      <c r="J34" s="11"/>
      <c r="K34" s="13">
        <v>43875</v>
      </c>
      <c r="L34" s="14">
        <v>16.34</v>
      </c>
      <c r="M34" s="14">
        <v>16.34</v>
      </c>
      <c r="N34" s="14">
        <v>16.34</v>
      </c>
      <c r="O34" s="14">
        <v>16.34</v>
      </c>
      <c r="P34" s="14">
        <v>13.727543000000001</v>
      </c>
      <c r="Q34" s="14">
        <v>0</v>
      </c>
    </row>
    <row r="35" spans="1:17" ht="15.25" customHeight="1" x14ac:dyDescent="0.2">
      <c r="A35" s="13">
        <v>43879</v>
      </c>
      <c r="B35" s="14">
        <v>29.73</v>
      </c>
      <c r="C35" s="14">
        <v>29.73</v>
      </c>
      <c r="D35" s="14">
        <v>29.73</v>
      </c>
      <c r="E35" s="14">
        <v>29.73</v>
      </c>
      <c r="F35" s="14">
        <v>23.694786000000001</v>
      </c>
      <c r="G35" s="14">
        <v>0</v>
      </c>
      <c r="H35" s="10"/>
      <c r="I35" s="9"/>
      <c r="J35" s="11"/>
      <c r="K35" s="13">
        <v>43879</v>
      </c>
      <c r="L35" s="14">
        <v>16.350000000000001</v>
      </c>
      <c r="M35" s="14">
        <v>16.350000000000001</v>
      </c>
      <c r="N35" s="14">
        <v>16.350000000000001</v>
      </c>
      <c r="O35" s="14">
        <v>16.350000000000001</v>
      </c>
      <c r="P35" s="14">
        <v>13.735944</v>
      </c>
      <c r="Q35" s="14">
        <v>0</v>
      </c>
    </row>
    <row r="36" spans="1:17" ht="15.25" customHeight="1" x14ac:dyDescent="0.2">
      <c r="A36" s="13">
        <v>43880</v>
      </c>
      <c r="B36" s="14">
        <v>29.99</v>
      </c>
      <c r="C36" s="14">
        <v>29.99</v>
      </c>
      <c r="D36" s="14">
        <v>29.99</v>
      </c>
      <c r="E36" s="14">
        <v>29.99</v>
      </c>
      <c r="F36" s="14">
        <v>23.902004000000002</v>
      </c>
      <c r="G36" s="14">
        <v>0</v>
      </c>
      <c r="H36" s="10"/>
      <c r="I36" s="9"/>
      <c r="J36" s="11"/>
      <c r="K36" s="13">
        <v>43880</v>
      </c>
      <c r="L36" s="14">
        <v>16.389999</v>
      </c>
      <c r="M36" s="14">
        <v>16.389999</v>
      </c>
      <c r="N36" s="14">
        <v>16.389999</v>
      </c>
      <c r="O36" s="14">
        <v>16.389999</v>
      </c>
      <c r="P36" s="14">
        <v>13.769548</v>
      </c>
      <c r="Q36" s="14">
        <v>0</v>
      </c>
    </row>
    <row r="37" spans="1:17" ht="15.25" customHeight="1" x14ac:dyDescent="0.2">
      <c r="A37" s="13">
        <v>43881</v>
      </c>
      <c r="B37" s="14">
        <v>29.76</v>
      </c>
      <c r="C37" s="14">
        <v>29.76</v>
      </c>
      <c r="D37" s="14">
        <v>29.76</v>
      </c>
      <c r="E37" s="14">
        <v>29.76</v>
      </c>
      <c r="F37" s="14">
        <v>23.718695</v>
      </c>
      <c r="G37" s="14">
        <v>0</v>
      </c>
      <c r="H37" s="10"/>
      <c r="I37" s="9"/>
      <c r="J37" s="11"/>
      <c r="K37" s="13">
        <v>43881</v>
      </c>
      <c r="L37" s="14">
        <v>16.469999000000001</v>
      </c>
      <c r="M37" s="14">
        <v>16.469999000000001</v>
      </c>
      <c r="N37" s="14">
        <v>16.469999000000001</v>
      </c>
      <c r="O37" s="14">
        <v>16.469999000000001</v>
      </c>
      <c r="P37" s="14">
        <v>13.836757</v>
      </c>
      <c r="Q37" s="14">
        <v>0</v>
      </c>
    </row>
    <row r="38" spans="1:17" ht="15.25" customHeight="1" x14ac:dyDescent="0.2">
      <c r="A38" s="13">
        <v>43882</v>
      </c>
      <c r="B38" s="14">
        <v>29.709999</v>
      </c>
      <c r="C38" s="14">
        <v>29.709999</v>
      </c>
      <c r="D38" s="14">
        <v>29.709999</v>
      </c>
      <c r="E38" s="14">
        <v>29.709999</v>
      </c>
      <c r="F38" s="14">
        <v>23.678844000000002</v>
      </c>
      <c r="G38" s="14">
        <v>0</v>
      </c>
      <c r="H38" s="10"/>
      <c r="I38" s="9"/>
      <c r="J38" s="11"/>
      <c r="K38" s="13">
        <v>43882</v>
      </c>
      <c r="L38" s="14">
        <v>16.389999</v>
      </c>
      <c r="M38" s="14">
        <v>16.389999</v>
      </c>
      <c r="N38" s="14">
        <v>16.389999</v>
      </c>
      <c r="O38" s="14">
        <v>16.389999</v>
      </c>
      <c r="P38" s="14">
        <v>13.769548</v>
      </c>
      <c r="Q38" s="14">
        <v>0</v>
      </c>
    </row>
    <row r="39" spans="1:17" ht="15.25" customHeight="1" x14ac:dyDescent="0.2">
      <c r="A39" s="13">
        <v>43885</v>
      </c>
      <c r="B39" s="14">
        <v>28.43</v>
      </c>
      <c r="C39" s="14">
        <v>28.43</v>
      </c>
      <c r="D39" s="14">
        <v>28.43</v>
      </c>
      <c r="E39" s="14">
        <v>28.43</v>
      </c>
      <c r="F39" s="14">
        <v>22.658685999999999</v>
      </c>
      <c r="G39" s="14">
        <v>0</v>
      </c>
      <c r="H39" s="10"/>
      <c r="I39" s="9"/>
      <c r="J39" s="11"/>
      <c r="K39" s="13">
        <v>43885</v>
      </c>
      <c r="L39" s="14">
        <v>15.79</v>
      </c>
      <c r="M39" s="14">
        <v>15.79</v>
      </c>
      <c r="N39" s="14">
        <v>15.79</v>
      </c>
      <c r="O39" s="14">
        <v>15.79</v>
      </c>
      <c r="P39" s="14">
        <v>13.265477000000001</v>
      </c>
      <c r="Q39" s="14">
        <v>0</v>
      </c>
    </row>
    <row r="40" spans="1:17" ht="15.25" customHeight="1" x14ac:dyDescent="0.2">
      <c r="A40" s="13">
        <v>43886</v>
      </c>
      <c r="B40" s="14">
        <v>27.51</v>
      </c>
      <c r="C40" s="14">
        <v>27.51</v>
      </c>
      <c r="D40" s="14">
        <v>27.51</v>
      </c>
      <c r="E40" s="14">
        <v>27.51</v>
      </c>
      <c r="F40" s="14">
        <v>21.925446999999998</v>
      </c>
      <c r="G40" s="14">
        <v>0</v>
      </c>
      <c r="H40" s="10"/>
      <c r="I40" s="9"/>
      <c r="J40" s="11"/>
      <c r="K40" s="13">
        <v>43886</v>
      </c>
      <c r="L40" s="14">
        <v>15.23</v>
      </c>
      <c r="M40" s="14">
        <v>15.23</v>
      </c>
      <c r="N40" s="14">
        <v>15.23</v>
      </c>
      <c r="O40" s="14">
        <v>15.23</v>
      </c>
      <c r="P40" s="14">
        <v>12.79501</v>
      </c>
      <c r="Q40" s="14">
        <v>0</v>
      </c>
    </row>
    <row r="41" spans="1:17" ht="15.25" customHeight="1" x14ac:dyDescent="0.2">
      <c r="A41" s="13">
        <v>43887</v>
      </c>
      <c r="B41" s="14">
        <v>27.35</v>
      </c>
      <c r="C41" s="14">
        <v>27.35</v>
      </c>
      <c r="D41" s="14">
        <v>27.35</v>
      </c>
      <c r="E41" s="14">
        <v>27.35</v>
      </c>
      <c r="F41" s="14">
        <v>21.797927999999999</v>
      </c>
      <c r="G41" s="14">
        <v>0</v>
      </c>
      <c r="H41" s="10"/>
      <c r="I41" s="9"/>
      <c r="J41" s="11"/>
      <c r="K41" s="13">
        <v>43887</v>
      </c>
      <c r="L41" s="14">
        <v>14.99</v>
      </c>
      <c r="M41" s="14">
        <v>14.99</v>
      </c>
      <c r="N41" s="14">
        <v>14.99</v>
      </c>
      <c r="O41" s="14">
        <v>14.99</v>
      </c>
      <c r="P41" s="14">
        <v>12.593381000000001</v>
      </c>
      <c r="Q41" s="14">
        <v>0</v>
      </c>
    </row>
    <row r="42" spans="1:17" ht="15.25" customHeight="1" x14ac:dyDescent="0.2">
      <c r="A42" s="13">
        <v>43888</v>
      </c>
      <c r="B42" s="14">
        <v>26.58</v>
      </c>
      <c r="C42" s="14">
        <v>26.58</v>
      </c>
      <c r="D42" s="14">
        <v>26.58</v>
      </c>
      <c r="E42" s="14">
        <v>26.58</v>
      </c>
      <c r="F42" s="14">
        <v>21.184237</v>
      </c>
      <c r="G42" s="14">
        <v>0</v>
      </c>
      <c r="H42" s="10"/>
      <c r="I42" s="9"/>
      <c r="J42" s="11"/>
      <c r="K42" s="13">
        <v>43888</v>
      </c>
      <c r="L42" s="14">
        <v>14.51</v>
      </c>
      <c r="M42" s="14">
        <v>14.51</v>
      </c>
      <c r="N42" s="14">
        <v>14.51</v>
      </c>
      <c r="O42" s="14">
        <v>14.51</v>
      </c>
      <c r="P42" s="14">
        <v>12.190125</v>
      </c>
      <c r="Q42" s="14">
        <v>0</v>
      </c>
    </row>
    <row r="43" spans="1:17" ht="15.25" customHeight="1" x14ac:dyDescent="0.2">
      <c r="A43" s="13">
        <v>43889</v>
      </c>
      <c r="B43" s="14">
        <v>26.530000999999999</v>
      </c>
      <c r="C43" s="14">
        <v>26.530000999999999</v>
      </c>
      <c r="D43" s="14">
        <v>26.530000999999999</v>
      </c>
      <c r="E43" s="14">
        <v>26.530000999999999</v>
      </c>
      <c r="F43" s="14">
        <v>21.144387999999999</v>
      </c>
      <c r="G43" s="14">
        <v>0</v>
      </c>
      <c r="H43" s="10"/>
      <c r="I43" s="9"/>
      <c r="J43" s="11"/>
      <c r="K43" s="13">
        <v>43889</v>
      </c>
      <c r="L43" s="14">
        <v>14.34</v>
      </c>
      <c r="M43" s="14">
        <v>14.34</v>
      </c>
      <c r="N43" s="14">
        <v>14.34</v>
      </c>
      <c r="O43" s="14">
        <v>14.34</v>
      </c>
      <c r="P43" s="14">
        <v>12.047304</v>
      </c>
      <c r="Q43" s="14">
        <v>0</v>
      </c>
    </row>
    <row r="44" spans="1:17" ht="15.25" customHeight="1" x14ac:dyDescent="0.2">
      <c r="A44" s="13">
        <v>43892</v>
      </c>
      <c r="B44" s="14">
        <v>27.469999000000001</v>
      </c>
      <c r="C44" s="14">
        <v>27.469999000000001</v>
      </c>
      <c r="D44" s="14">
        <v>27.469999000000001</v>
      </c>
      <c r="E44" s="14">
        <v>27.469999000000001</v>
      </c>
      <c r="F44" s="14">
        <v>21.893566</v>
      </c>
      <c r="G44" s="14">
        <v>0</v>
      </c>
      <c r="H44" s="10"/>
      <c r="I44" s="9"/>
      <c r="J44" s="11"/>
      <c r="K44" s="13">
        <v>43892</v>
      </c>
      <c r="L44" s="14">
        <v>14.73</v>
      </c>
      <c r="M44" s="14">
        <v>14.73</v>
      </c>
      <c r="N44" s="14">
        <v>14.73</v>
      </c>
      <c r="O44" s="14">
        <v>14.73</v>
      </c>
      <c r="P44" s="14">
        <v>12.374949000000001</v>
      </c>
      <c r="Q44" s="14">
        <v>0</v>
      </c>
    </row>
    <row r="45" spans="1:17" ht="15.25" customHeight="1" x14ac:dyDescent="0.2">
      <c r="A45" s="13">
        <v>43893</v>
      </c>
      <c r="B45" s="14">
        <v>26.91</v>
      </c>
      <c r="C45" s="14">
        <v>26.91</v>
      </c>
      <c r="D45" s="14">
        <v>26.91</v>
      </c>
      <c r="E45" s="14">
        <v>26.91</v>
      </c>
      <c r="F45" s="14">
        <v>21.447247000000001</v>
      </c>
      <c r="G45" s="14">
        <v>0</v>
      </c>
      <c r="H45" s="10"/>
      <c r="I45" s="9"/>
      <c r="J45" s="11"/>
      <c r="K45" s="13">
        <v>43893</v>
      </c>
      <c r="L45" s="14">
        <v>14.2</v>
      </c>
      <c r="M45" s="14">
        <v>14.2</v>
      </c>
      <c r="N45" s="14">
        <v>14.2</v>
      </c>
      <c r="O45" s="14">
        <v>14.2</v>
      </c>
      <c r="P45" s="14">
        <v>11.929688000000001</v>
      </c>
      <c r="Q45" s="14">
        <v>0</v>
      </c>
    </row>
    <row r="46" spans="1:17" ht="15.25" customHeight="1" x14ac:dyDescent="0.2">
      <c r="A46" s="13">
        <v>43894</v>
      </c>
      <c r="B46" s="14">
        <v>28.52</v>
      </c>
      <c r="C46" s="14">
        <v>28.52</v>
      </c>
      <c r="D46" s="14">
        <v>28.52</v>
      </c>
      <c r="E46" s="14">
        <v>28.52</v>
      </c>
      <c r="F46" s="14">
        <v>22.730415000000001</v>
      </c>
      <c r="G46" s="14">
        <v>0</v>
      </c>
      <c r="H46" s="10"/>
      <c r="I46" s="9"/>
      <c r="J46" s="11"/>
      <c r="K46" s="13">
        <v>43894</v>
      </c>
      <c r="L46" s="14">
        <v>14.58</v>
      </c>
      <c r="M46" s="14">
        <v>14.58</v>
      </c>
      <c r="N46" s="14">
        <v>14.58</v>
      </c>
      <c r="O46" s="14">
        <v>14.58</v>
      </c>
      <c r="P46" s="14">
        <v>12.248932999999999</v>
      </c>
      <c r="Q46" s="14">
        <v>0</v>
      </c>
    </row>
    <row r="47" spans="1:17" ht="15.25" customHeight="1" x14ac:dyDescent="0.2">
      <c r="A47" s="13">
        <v>43895</v>
      </c>
      <c r="B47" s="14">
        <v>27.959999</v>
      </c>
      <c r="C47" s="14">
        <v>27.959999</v>
      </c>
      <c r="D47" s="14">
        <v>27.959999</v>
      </c>
      <c r="E47" s="14">
        <v>27.959999</v>
      </c>
      <c r="F47" s="14">
        <v>22.284098</v>
      </c>
      <c r="G47" s="14">
        <v>0</v>
      </c>
      <c r="H47" s="10"/>
      <c r="I47" s="9"/>
      <c r="J47" s="11"/>
      <c r="K47" s="13">
        <v>43895</v>
      </c>
      <c r="L47" s="14">
        <v>13.84</v>
      </c>
      <c r="M47" s="14">
        <v>13.84</v>
      </c>
      <c r="N47" s="14">
        <v>13.84</v>
      </c>
      <c r="O47" s="14">
        <v>13.84</v>
      </c>
      <c r="P47" s="14">
        <v>11.627245</v>
      </c>
      <c r="Q47" s="14">
        <v>0</v>
      </c>
    </row>
    <row r="48" spans="1:17" ht="15.25" customHeight="1" x14ac:dyDescent="0.2">
      <c r="A48" s="13">
        <v>43896</v>
      </c>
      <c r="B48" s="14">
        <v>27.57</v>
      </c>
      <c r="C48" s="14">
        <v>27.57</v>
      </c>
      <c r="D48" s="14">
        <v>27.57</v>
      </c>
      <c r="E48" s="14">
        <v>27.57</v>
      </c>
      <c r="F48" s="14">
        <v>21.973265000000001</v>
      </c>
      <c r="G48" s="14">
        <v>0</v>
      </c>
      <c r="H48" s="10"/>
      <c r="I48" s="9"/>
      <c r="J48" s="11"/>
      <c r="K48" s="13">
        <v>43896</v>
      </c>
      <c r="L48" s="14">
        <v>13.46</v>
      </c>
      <c r="M48" s="14">
        <v>13.46</v>
      </c>
      <c r="N48" s="14">
        <v>13.46</v>
      </c>
      <c r="O48" s="14">
        <v>13.46</v>
      </c>
      <c r="P48" s="14">
        <v>11.308</v>
      </c>
      <c r="Q48" s="14">
        <v>0</v>
      </c>
    </row>
    <row r="49" spans="1:17" ht="15.25" customHeight="1" x14ac:dyDescent="0.2">
      <c r="A49" s="13">
        <v>43899</v>
      </c>
      <c r="B49" s="14">
        <v>26</v>
      </c>
      <c r="C49" s="14">
        <v>26</v>
      </c>
      <c r="D49" s="14">
        <v>26</v>
      </c>
      <c r="E49" s="14">
        <v>26</v>
      </c>
      <c r="F49" s="14">
        <v>20.721976999999999</v>
      </c>
      <c r="G49" s="14">
        <v>0</v>
      </c>
      <c r="H49" s="10"/>
      <c r="I49" s="9"/>
      <c r="J49" s="11"/>
      <c r="K49" s="13">
        <v>43899</v>
      </c>
      <c r="L49" s="14">
        <v>12.09</v>
      </c>
      <c r="M49" s="14">
        <v>12.09</v>
      </c>
      <c r="N49" s="14">
        <v>12.09</v>
      </c>
      <c r="O49" s="14">
        <v>12.09</v>
      </c>
      <c r="P49" s="14">
        <v>10.157037000000001</v>
      </c>
      <c r="Q49" s="14">
        <v>0</v>
      </c>
    </row>
    <row r="50" spans="1:17" ht="15.25" customHeight="1" x14ac:dyDescent="0.2">
      <c r="A50" s="13">
        <v>43900</v>
      </c>
      <c r="B50" s="14">
        <v>26.9</v>
      </c>
      <c r="C50" s="14">
        <v>26.9</v>
      </c>
      <c r="D50" s="14">
        <v>26.9</v>
      </c>
      <c r="E50" s="14">
        <v>26.9</v>
      </c>
      <c r="F50" s="14">
        <v>21.439278000000002</v>
      </c>
      <c r="G50" s="14">
        <v>0</v>
      </c>
      <c r="H50" s="10"/>
      <c r="I50" s="9"/>
      <c r="J50" s="11"/>
      <c r="K50" s="13">
        <v>43900</v>
      </c>
      <c r="L50" s="14">
        <v>12.68</v>
      </c>
      <c r="M50" s="14">
        <v>12.68</v>
      </c>
      <c r="N50" s="14">
        <v>12.68</v>
      </c>
      <c r="O50" s="14">
        <v>12.68</v>
      </c>
      <c r="P50" s="14">
        <v>10.652706999999999</v>
      </c>
      <c r="Q50" s="14">
        <v>0</v>
      </c>
    </row>
    <row r="51" spans="1:17" ht="15.25" customHeight="1" x14ac:dyDescent="0.2">
      <c r="A51" s="13">
        <v>43901</v>
      </c>
      <c r="B51" s="14">
        <v>25.780000999999999</v>
      </c>
      <c r="C51" s="14">
        <v>25.780000999999999</v>
      </c>
      <c r="D51" s="14">
        <v>25.780000999999999</v>
      </c>
      <c r="E51" s="14">
        <v>25.780000999999999</v>
      </c>
      <c r="F51" s="14">
        <v>20.546638000000002</v>
      </c>
      <c r="G51" s="14">
        <v>0</v>
      </c>
      <c r="H51" s="10"/>
      <c r="I51" s="9"/>
      <c r="J51" s="11"/>
      <c r="K51" s="13">
        <v>43901</v>
      </c>
      <c r="L51" s="14">
        <v>11.82</v>
      </c>
      <c r="M51" s="14">
        <v>11.82</v>
      </c>
      <c r="N51" s="14">
        <v>11.82</v>
      </c>
      <c r="O51" s="14">
        <v>11.82</v>
      </c>
      <c r="P51" s="14">
        <v>9.9302050000000008</v>
      </c>
      <c r="Q51" s="14">
        <v>0</v>
      </c>
    </row>
    <row r="52" spans="1:17" ht="15.25" customHeight="1" x14ac:dyDescent="0.2">
      <c r="A52" s="13">
        <v>43902</v>
      </c>
      <c r="B52" s="14">
        <v>23.709999</v>
      </c>
      <c r="C52" s="14">
        <v>23.709999</v>
      </c>
      <c r="D52" s="14">
        <v>23.709999</v>
      </c>
      <c r="E52" s="14">
        <v>23.709999</v>
      </c>
      <c r="F52" s="14">
        <v>18.896849</v>
      </c>
      <c r="G52" s="14">
        <v>0</v>
      </c>
      <c r="H52" s="10"/>
      <c r="I52" s="9"/>
      <c r="J52" s="11"/>
      <c r="K52" s="13">
        <v>43902</v>
      </c>
      <c r="L52" s="14">
        <v>10.38</v>
      </c>
      <c r="M52" s="14">
        <v>10.38</v>
      </c>
      <c r="N52" s="14">
        <v>10.38</v>
      </c>
      <c r="O52" s="14">
        <v>10.38</v>
      </c>
      <c r="P52" s="14">
        <v>8.7204329999999999</v>
      </c>
      <c r="Q52" s="14">
        <v>0</v>
      </c>
    </row>
    <row r="53" spans="1:17" ht="15.25" customHeight="1" x14ac:dyDescent="0.2">
      <c r="A53" s="13">
        <v>43903</v>
      </c>
      <c r="B53" s="14">
        <v>25.08</v>
      </c>
      <c r="C53" s="14">
        <v>25.08</v>
      </c>
      <c r="D53" s="14">
        <v>25.08</v>
      </c>
      <c r="E53" s="14">
        <v>25.08</v>
      </c>
      <c r="F53" s="14">
        <v>19.988737</v>
      </c>
      <c r="G53" s="14">
        <v>0</v>
      </c>
      <c r="H53" s="10"/>
      <c r="I53" s="9"/>
      <c r="J53" s="11"/>
      <c r="K53" s="13">
        <v>43903</v>
      </c>
      <c r="L53" s="14">
        <v>11.33</v>
      </c>
      <c r="M53" s="14">
        <v>11.33</v>
      </c>
      <c r="N53" s="14">
        <v>11.33</v>
      </c>
      <c r="O53" s="14">
        <v>11.33</v>
      </c>
      <c r="P53" s="14">
        <v>9.5185460000000006</v>
      </c>
      <c r="Q53" s="14">
        <v>0</v>
      </c>
    </row>
    <row r="54" spans="1:17" ht="15.25" customHeight="1" x14ac:dyDescent="0.2">
      <c r="A54" s="13">
        <v>43906</v>
      </c>
      <c r="B54" s="14">
        <v>22.33</v>
      </c>
      <c r="C54" s="14">
        <v>22.33</v>
      </c>
      <c r="D54" s="14">
        <v>22.33</v>
      </c>
      <c r="E54" s="14">
        <v>22.33</v>
      </c>
      <c r="F54" s="14">
        <v>17.796990999999998</v>
      </c>
      <c r="G54" s="14">
        <v>0</v>
      </c>
      <c r="H54" s="10"/>
      <c r="I54" s="9"/>
      <c r="J54" s="11"/>
      <c r="K54" s="13">
        <v>43906</v>
      </c>
      <c r="L54" s="14">
        <v>9.93</v>
      </c>
      <c r="M54" s="14">
        <v>9.93</v>
      </c>
      <c r="N54" s="14">
        <v>9.93</v>
      </c>
      <c r="O54" s="14">
        <v>9.93</v>
      </c>
      <c r="P54" s="14">
        <v>8.3423809999999996</v>
      </c>
      <c r="Q54" s="14">
        <v>0</v>
      </c>
    </row>
    <row r="55" spans="1:17" ht="15.25" customHeight="1" x14ac:dyDescent="0.2">
      <c r="A55" s="13">
        <v>43907</v>
      </c>
      <c r="B55" s="14">
        <v>23.639999</v>
      </c>
      <c r="C55" s="14">
        <v>23.639999</v>
      </c>
      <c r="D55" s="14">
        <v>23.639999</v>
      </c>
      <c r="E55" s="14">
        <v>23.639999</v>
      </c>
      <c r="F55" s="14">
        <v>18.841061</v>
      </c>
      <c r="G55" s="14">
        <v>0</v>
      </c>
      <c r="H55" s="10"/>
      <c r="I55" s="9"/>
      <c r="J55" s="11"/>
      <c r="K55" s="13">
        <v>43907</v>
      </c>
      <c r="L55" s="14">
        <v>10.39</v>
      </c>
      <c r="M55" s="14">
        <v>10.39</v>
      </c>
      <c r="N55" s="14">
        <v>10.39</v>
      </c>
      <c r="O55" s="14">
        <v>10.39</v>
      </c>
      <c r="P55" s="14">
        <v>8.7288350000000001</v>
      </c>
      <c r="Q55" s="14">
        <v>0</v>
      </c>
    </row>
    <row r="56" spans="1:17" ht="15.25" customHeight="1" x14ac:dyDescent="0.2">
      <c r="A56" s="13">
        <v>43908</v>
      </c>
      <c r="B56" s="14">
        <v>22.700001</v>
      </c>
      <c r="C56" s="14">
        <v>22.700001</v>
      </c>
      <c r="D56" s="14">
        <v>22.700001</v>
      </c>
      <c r="E56" s="14">
        <v>22.700001</v>
      </c>
      <c r="F56" s="14">
        <v>18.091881000000001</v>
      </c>
      <c r="G56" s="14">
        <v>0</v>
      </c>
      <c r="H56" s="10"/>
      <c r="I56" s="9"/>
      <c r="J56" s="11"/>
      <c r="K56" s="13">
        <v>43908</v>
      </c>
      <c r="L56" s="14">
        <v>9.42</v>
      </c>
      <c r="M56" s="14">
        <v>9.42</v>
      </c>
      <c r="N56" s="14">
        <v>9.42</v>
      </c>
      <c r="O56" s="14">
        <v>9.42</v>
      </c>
      <c r="P56" s="14">
        <v>7.9139200000000001</v>
      </c>
      <c r="Q56" s="14">
        <v>0</v>
      </c>
    </row>
    <row r="57" spans="1:17" ht="15.25" customHeight="1" x14ac:dyDescent="0.2">
      <c r="A57" s="13">
        <v>43909</v>
      </c>
      <c r="B57" s="14">
        <v>22.98</v>
      </c>
      <c r="C57" s="14">
        <v>22.98</v>
      </c>
      <c r="D57" s="14">
        <v>22.98</v>
      </c>
      <c r="E57" s="14">
        <v>22.98</v>
      </c>
      <c r="F57" s="14">
        <v>18.315041000000001</v>
      </c>
      <c r="G57" s="14">
        <v>0</v>
      </c>
      <c r="H57" s="10"/>
      <c r="I57" s="9"/>
      <c r="J57" s="11"/>
      <c r="K57" s="13">
        <v>43909</v>
      </c>
      <c r="L57" s="14">
        <v>9.77</v>
      </c>
      <c r="M57" s="14">
        <v>9.77</v>
      </c>
      <c r="N57" s="14">
        <v>9.77</v>
      </c>
      <c r="O57" s="14">
        <v>9.77</v>
      </c>
      <c r="P57" s="14">
        <v>8.2079609999999992</v>
      </c>
      <c r="Q57" s="14">
        <v>0</v>
      </c>
    </row>
    <row r="58" spans="1:17" ht="15.25" customHeight="1" x14ac:dyDescent="0.2">
      <c r="A58" s="13">
        <v>43910</v>
      </c>
      <c r="B58" s="14">
        <v>22.1</v>
      </c>
      <c r="C58" s="14">
        <v>22.1</v>
      </c>
      <c r="D58" s="14">
        <v>22.1</v>
      </c>
      <c r="E58" s="14">
        <v>22.1</v>
      </c>
      <c r="F58" s="14">
        <v>17.613682000000001</v>
      </c>
      <c r="G58" s="14">
        <v>0</v>
      </c>
      <c r="H58" s="10"/>
      <c r="I58" s="9"/>
      <c r="J58" s="11"/>
      <c r="K58" s="13">
        <v>43910</v>
      </c>
      <c r="L58" s="14">
        <v>9.42</v>
      </c>
      <c r="M58" s="14">
        <v>9.42</v>
      </c>
      <c r="N58" s="14">
        <v>9.42</v>
      </c>
      <c r="O58" s="14">
        <v>9.42</v>
      </c>
      <c r="P58" s="14">
        <v>7.9139200000000001</v>
      </c>
      <c r="Q58" s="14">
        <v>0</v>
      </c>
    </row>
    <row r="59" spans="1:17" ht="15.25" customHeight="1" x14ac:dyDescent="0.2">
      <c r="A59" s="13">
        <v>43913</v>
      </c>
      <c r="B59" s="14">
        <v>21.469999000000001</v>
      </c>
      <c r="C59" s="14">
        <v>21.469999000000001</v>
      </c>
      <c r="D59" s="14">
        <v>21.469999000000001</v>
      </c>
      <c r="E59" s="14">
        <v>21.469999000000001</v>
      </c>
      <c r="F59" s="14">
        <v>17.11157</v>
      </c>
      <c r="G59" s="14">
        <v>0</v>
      </c>
      <c r="H59" s="10"/>
      <c r="I59" s="9"/>
      <c r="J59" s="11"/>
      <c r="K59" s="13">
        <v>43913</v>
      </c>
      <c r="L59" s="14">
        <v>9.1999999999999993</v>
      </c>
      <c r="M59" s="14">
        <v>9.1999999999999993</v>
      </c>
      <c r="N59" s="14">
        <v>9.1999999999999993</v>
      </c>
      <c r="O59" s="14">
        <v>9.1999999999999993</v>
      </c>
      <c r="P59" s="14">
        <v>7.7290929999999998</v>
      </c>
      <c r="Q59" s="14">
        <v>0</v>
      </c>
    </row>
    <row r="60" spans="1:17" ht="15.25" customHeight="1" x14ac:dyDescent="0.2">
      <c r="A60" s="13">
        <v>43914</v>
      </c>
      <c r="B60" s="14">
        <v>22.969999000000001</v>
      </c>
      <c r="C60" s="14">
        <v>22.969999000000001</v>
      </c>
      <c r="D60" s="14">
        <v>22.969999000000001</v>
      </c>
      <c r="E60" s="14">
        <v>22.969999000000001</v>
      </c>
      <c r="F60" s="14">
        <v>18.30707</v>
      </c>
      <c r="G60" s="14">
        <v>0</v>
      </c>
      <c r="H60" s="10"/>
      <c r="I60" s="9"/>
      <c r="J60" s="11"/>
      <c r="K60" s="13">
        <v>43914</v>
      </c>
      <c r="L60" s="14">
        <v>10.119999999999999</v>
      </c>
      <c r="M60" s="14">
        <v>10.119999999999999</v>
      </c>
      <c r="N60" s="14">
        <v>10.119999999999999</v>
      </c>
      <c r="O60" s="14">
        <v>10.119999999999999</v>
      </c>
      <c r="P60" s="14">
        <v>8.5020030000000002</v>
      </c>
      <c r="Q60" s="14">
        <v>0</v>
      </c>
    </row>
    <row r="61" spans="1:17" ht="15.25" customHeight="1" x14ac:dyDescent="0.2">
      <c r="A61" s="13">
        <v>43915</v>
      </c>
      <c r="B61" s="14">
        <v>23.52</v>
      </c>
      <c r="C61" s="14">
        <v>23.52</v>
      </c>
      <c r="D61" s="14">
        <v>23.52</v>
      </c>
      <c r="E61" s="14">
        <v>23.52</v>
      </c>
      <c r="F61" s="14">
        <v>18.745419999999999</v>
      </c>
      <c r="G61" s="14">
        <v>0</v>
      </c>
      <c r="H61" s="10"/>
      <c r="I61" s="9"/>
      <c r="J61" s="11"/>
      <c r="K61" s="13">
        <v>43915</v>
      </c>
      <c r="L61" s="14">
        <v>10.59</v>
      </c>
      <c r="M61" s="14">
        <v>10.59</v>
      </c>
      <c r="N61" s="14">
        <v>10.59</v>
      </c>
      <c r="O61" s="14">
        <v>10.59</v>
      </c>
      <c r="P61" s="14">
        <v>8.8968589999999992</v>
      </c>
      <c r="Q61" s="14">
        <v>0</v>
      </c>
    </row>
    <row r="62" spans="1:17" ht="15.25" customHeight="1" x14ac:dyDescent="0.2">
      <c r="A62" s="13">
        <v>43916</v>
      </c>
      <c r="B62" s="14">
        <v>25.030000999999999</v>
      </c>
      <c r="C62" s="14">
        <v>25.030000999999999</v>
      </c>
      <c r="D62" s="14">
        <v>25.030000999999999</v>
      </c>
      <c r="E62" s="14">
        <v>25.030000999999999</v>
      </c>
      <c r="F62" s="14">
        <v>19.948891</v>
      </c>
      <c r="G62" s="14">
        <v>0</v>
      </c>
      <c r="H62" s="10"/>
      <c r="I62" s="9"/>
      <c r="J62" s="11"/>
      <c r="K62" s="13">
        <v>43916</v>
      </c>
      <c r="L62" s="14">
        <v>11.13</v>
      </c>
      <c r="M62" s="14">
        <v>11.13</v>
      </c>
      <c r="N62" s="14">
        <v>11.13</v>
      </c>
      <c r="O62" s="14">
        <v>11.13</v>
      </c>
      <c r="P62" s="14">
        <v>9.3505230000000008</v>
      </c>
      <c r="Q62" s="14">
        <v>0</v>
      </c>
    </row>
    <row r="63" spans="1:17" ht="15.25" customHeight="1" x14ac:dyDescent="0.2">
      <c r="A63" s="13">
        <v>43917</v>
      </c>
      <c r="B63" s="14">
        <v>24.5</v>
      </c>
      <c r="C63" s="14">
        <v>24.5</v>
      </c>
      <c r="D63" s="14">
        <v>24.5</v>
      </c>
      <c r="E63" s="14">
        <v>24.5</v>
      </c>
      <c r="F63" s="14">
        <v>19.526478000000001</v>
      </c>
      <c r="G63" s="14">
        <v>0</v>
      </c>
      <c r="H63" s="10"/>
      <c r="I63" s="9"/>
      <c r="J63" s="11"/>
      <c r="K63" s="13">
        <v>43917</v>
      </c>
      <c r="L63" s="14">
        <v>10.56</v>
      </c>
      <c r="M63" s="14">
        <v>10.56</v>
      </c>
      <c r="N63" s="14">
        <v>10.56</v>
      </c>
      <c r="O63" s="14">
        <v>10.56</v>
      </c>
      <c r="P63" s="14">
        <v>8.8716550000000005</v>
      </c>
      <c r="Q63" s="14">
        <v>0</v>
      </c>
    </row>
    <row r="64" spans="1:17" ht="15.25" customHeight="1" x14ac:dyDescent="0.2">
      <c r="A64" s="13">
        <v>43920</v>
      </c>
      <c r="B64" s="14">
        <v>25.51</v>
      </c>
      <c r="C64" s="14">
        <v>25.51</v>
      </c>
      <c r="D64" s="14">
        <v>25.51</v>
      </c>
      <c r="E64" s="14">
        <v>25.51</v>
      </c>
      <c r="F64" s="14">
        <v>20.331448000000002</v>
      </c>
      <c r="G64" s="14">
        <v>0</v>
      </c>
      <c r="H64" s="10"/>
      <c r="I64" s="9"/>
      <c r="J64" s="11"/>
      <c r="K64" s="13">
        <v>43920</v>
      </c>
      <c r="L64" s="14">
        <v>10.77</v>
      </c>
      <c r="M64" s="14">
        <v>10.77</v>
      </c>
      <c r="N64" s="14">
        <v>10.77</v>
      </c>
      <c r="O64" s="14">
        <v>10.77</v>
      </c>
      <c r="P64" s="14">
        <v>9.0480789999999995</v>
      </c>
      <c r="Q64" s="14">
        <v>0</v>
      </c>
    </row>
    <row r="65" spans="1:17" ht="15.25" customHeight="1" x14ac:dyDescent="0.2">
      <c r="A65" s="13">
        <v>43921</v>
      </c>
      <c r="B65" s="14">
        <v>25.440000999999999</v>
      </c>
      <c r="C65" s="14">
        <v>25.440000999999999</v>
      </c>
      <c r="D65" s="14">
        <v>25.440000999999999</v>
      </c>
      <c r="E65" s="14">
        <v>25.440000999999999</v>
      </c>
      <c r="F65" s="14">
        <v>20.275659999999998</v>
      </c>
      <c r="G65" s="14">
        <v>0</v>
      </c>
      <c r="H65" s="10"/>
      <c r="I65" s="9"/>
      <c r="J65" s="11"/>
      <c r="K65" s="13">
        <v>43921</v>
      </c>
      <c r="L65" s="14">
        <v>10.67</v>
      </c>
      <c r="M65" s="14">
        <v>10.67</v>
      </c>
      <c r="N65" s="14">
        <v>10.67</v>
      </c>
      <c r="O65" s="14">
        <v>10.67</v>
      </c>
      <c r="P65" s="14">
        <v>8.9640679999999993</v>
      </c>
      <c r="Q65" s="14">
        <v>0</v>
      </c>
    </row>
    <row r="66" spans="1:17" ht="15.25" customHeight="1" x14ac:dyDescent="0.2">
      <c r="A66" s="13">
        <v>43922</v>
      </c>
      <c r="B66" s="14">
        <v>24.52</v>
      </c>
      <c r="C66" s="14">
        <v>24.52</v>
      </c>
      <c r="D66" s="14">
        <v>24.52</v>
      </c>
      <c r="E66" s="14">
        <v>24.52</v>
      </c>
      <c r="F66" s="14">
        <v>19.542421000000001</v>
      </c>
      <c r="G66" s="14">
        <v>0</v>
      </c>
      <c r="H66" s="10"/>
      <c r="I66" s="9"/>
      <c r="J66" s="11"/>
      <c r="K66" s="13">
        <v>43922</v>
      </c>
      <c r="L66" s="14">
        <v>10.029999999999999</v>
      </c>
      <c r="M66" s="14">
        <v>10.029999999999999</v>
      </c>
      <c r="N66" s="14">
        <v>10.029999999999999</v>
      </c>
      <c r="O66" s="14">
        <v>10.029999999999999</v>
      </c>
      <c r="P66" s="14">
        <v>8.4263929999999991</v>
      </c>
      <c r="Q66" s="14">
        <v>0</v>
      </c>
    </row>
    <row r="67" spans="1:17" ht="15.25" customHeight="1" x14ac:dyDescent="0.2">
      <c r="A67" s="13">
        <v>43923</v>
      </c>
      <c r="B67" s="14">
        <v>25.040001</v>
      </c>
      <c r="C67" s="14">
        <v>25.040001</v>
      </c>
      <c r="D67" s="14">
        <v>25.040001</v>
      </c>
      <c r="E67" s="14">
        <v>25.040001</v>
      </c>
      <c r="F67" s="14">
        <v>19.956858</v>
      </c>
      <c r="G67" s="14">
        <v>0</v>
      </c>
      <c r="H67" s="10"/>
      <c r="I67" s="9"/>
      <c r="J67" s="11"/>
      <c r="K67" s="13">
        <v>43923</v>
      </c>
      <c r="L67" s="14">
        <v>10.08</v>
      </c>
      <c r="M67" s="14">
        <v>10.08</v>
      </c>
      <c r="N67" s="14">
        <v>10.08</v>
      </c>
      <c r="O67" s="14">
        <v>10.08</v>
      </c>
      <c r="P67" s="14">
        <v>8.4683980000000005</v>
      </c>
      <c r="Q67" s="14">
        <v>0</v>
      </c>
    </row>
    <row r="68" spans="1:17" ht="15.25" customHeight="1" x14ac:dyDescent="0.2">
      <c r="A68" s="13">
        <v>43924</v>
      </c>
      <c r="B68" s="14">
        <v>24.65</v>
      </c>
      <c r="C68" s="14">
        <v>24.65</v>
      </c>
      <c r="D68" s="14">
        <v>24.65</v>
      </c>
      <c r="E68" s="14">
        <v>24.65</v>
      </c>
      <c r="F68" s="14">
        <v>19.646028999999999</v>
      </c>
      <c r="G68" s="14">
        <v>0</v>
      </c>
      <c r="H68" s="10"/>
      <c r="I68" s="9"/>
      <c r="J68" s="11"/>
      <c r="K68" s="13">
        <v>43924</v>
      </c>
      <c r="L68" s="14">
        <v>9.77</v>
      </c>
      <c r="M68" s="14">
        <v>9.77</v>
      </c>
      <c r="N68" s="14">
        <v>9.77</v>
      </c>
      <c r="O68" s="14">
        <v>9.77</v>
      </c>
      <c r="P68" s="14">
        <v>8.2079609999999992</v>
      </c>
      <c r="Q68" s="14">
        <v>0</v>
      </c>
    </row>
    <row r="69" spans="1:17" ht="15.25" customHeight="1" x14ac:dyDescent="0.2">
      <c r="A69" s="13">
        <v>43927</v>
      </c>
      <c r="B69" s="14">
        <v>25.91</v>
      </c>
      <c r="C69" s="14">
        <v>25.91</v>
      </c>
      <c r="D69" s="14">
        <v>25.91</v>
      </c>
      <c r="E69" s="14">
        <v>25.91</v>
      </c>
      <c r="F69" s="14">
        <v>20.650248000000001</v>
      </c>
      <c r="G69" s="14">
        <v>0</v>
      </c>
      <c r="H69" s="10"/>
      <c r="I69" s="9"/>
      <c r="J69" s="11"/>
      <c r="K69" s="13">
        <v>43927</v>
      </c>
      <c r="L69" s="14">
        <v>10.54</v>
      </c>
      <c r="M69" s="14">
        <v>10.54</v>
      </c>
      <c r="N69" s="14">
        <v>10.54</v>
      </c>
      <c r="O69" s="14">
        <v>10.54</v>
      </c>
      <c r="P69" s="14">
        <v>8.8548530000000003</v>
      </c>
      <c r="Q69" s="14">
        <v>0</v>
      </c>
    </row>
    <row r="70" spans="1:17" ht="15.25" customHeight="1" x14ac:dyDescent="0.2">
      <c r="A70" s="13">
        <v>43928</v>
      </c>
      <c r="B70" s="14">
        <v>25.559999000000001</v>
      </c>
      <c r="C70" s="14">
        <v>25.559999000000001</v>
      </c>
      <c r="D70" s="14">
        <v>25.559999000000001</v>
      </c>
      <c r="E70" s="14">
        <v>25.559999000000001</v>
      </c>
      <c r="F70" s="14">
        <v>20.371300000000002</v>
      </c>
      <c r="G70" s="14">
        <v>0</v>
      </c>
      <c r="H70" s="10"/>
      <c r="I70" s="9"/>
      <c r="J70" s="11"/>
      <c r="K70" s="13">
        <v>43928</v>
      </c>
      <c r="L70" s="14">
        <v>10.64</v>
      </c>
      <c r="M70" s="14">
        <v>10.64</v>
      </c>
      <c r="N70" s="14">
        <v>10.64</v>
      </c>
      <c r="O70" s="14">
        <v>10.64</v>
      </c>
      <c r="P70" s="14">
        <v>8.9388660000000009</v>
      </c>
      <c r="Q70" s="14">
        <v>0</v>
      </c>
    </row>
    <row r="71" spans="1:17" ht="15.25" customHeight="1" x14ac:dyDescent="0.2">
      <c r="A71" s="13">
        <v>43929</v>
      </c>
      <c r="B71" s="14">
        <v>25.700001</v>
      </c>
      <c r="C71" s="14">
        <v>25.700001</v>
      </c>
      <c r="D71" s="14">
        <v>25.700001</v>
      </c>
      <c r="E71" s="14">
        <v>25.700001</v>
      </c>
      <c r="F71" s="14">
        <v>21.134440999999999</v>
      </c>
      <c r="G71" s="14">
        <v>0</v>
      </c>
      <c r="H71" s="10"/>
      <c r="I71" s="9"/>
      <c r="J71" s="11"/>
      <c r="K71" s="13">
        <v>43929</v>
      </c>
      <c r="L71" s="14">
        <v>11.16</v>
      </c>
      <c r="M71" s="14">
        <v>11.16</v>
      </c>
      <c r="N71" s="14">
        <v>11.16</v>
      </c>
      <c r="O71" s="14">
        <v>11.16</v>
      </c>
      <c r="P71" s="14">
        <v>9.3757260000000002</v>
      </c>
      <c r="Q71" s="14">
        <v>0</v>
      </c>
    </row>
    <row r="72" spans="1:17" ht="15.25" customHeight="1" x14ac:dyDescent="0.2">
      <c r="A72" s="13">
        <v>43930</v>
      </c>
      <c r="B72" s="14">
        <v>25.91</v>
      </c>
      <c r="C72" s="14">
        <v>25.91</v>
      </c>
      <c r="D72" s="14">
        <v>25.91</v>
      </c>
      <c r="E72" s="14">
        <v>25.91</v>
      </c>
      <c r="F72" s="14">
        <v>21.307134999999999</v>
      </c>
      <c r="G72" s="14">
        <v>0</v>
      </c>
      <c r="H72" s="10"/>
      <c r="I72" s="9"/>
      <c r="J72" s="11"/>
      <c r="K72" s="13">
        <v>43930</v>
      </c>
      <c r="L72" s="14">
        <v>11.6</v>
      </c>
      <c r="M72" s="14">
        <v>11.6</v>
      </c>
      <c r="N72" s="14">
        <v>11.6</v>
      </c>
      <c r="O72" s="14">
        <v>11.6</v>
      </c>
      <c r="P72" s="14">
        <v>9.7453789999999998</v>
      </c>
      <c r="Q72" s="14">
        <v>0</v>
      </c>
    </row>
    <row r="73" spans="1:17" ht="15.25" customHeight="1" x14ac:dyDescent="0.2">
      <c r="A73" s="13">
        <v>43934</v>
      </c>
      <c r="B73" s="14">
        <v>25.77</v>
      </c>
      <c r="C73" s="14">
        <v>25.77</v>
      </c>
      <c r="D73" s="14">
        <v>25.77</v>
      </c>
      <c r="E73" s="14">
        <v>25.77</v>
      </c>
      <c r="F73" s="14">
        <v>21.192007</v>
      </c>
      <c r="G73" s="14">
        <v>0</v>
      </c>
      <c r="H73" s="10"/>
      <c r="I73" s="9"/>
      <c r="J73" s="11"/>
      <c r="K73" s="13">
        <v>43934</v>
      </c>
      <c r="L73" s="14">
        <v>11.35</v>
      </c>
      <c r="M73" s="14">
        <v>11.35</v>
      </c>
      <c r="N73" s="14">
        <v>11.35</v>
      </c>
      <c r="O73" s="14">
        <v>11.35</v>
      </c>
      <c r="P73" s="14">
        <v>9.5353499999999993</v>
      </c>
      <c r="Q73" s="14">
        <v>0</v>
      </c>
    </row>
    <row r="74" spans="1:17" ht="15.25" customHeight="1" x14ac:dyDescent="0.2">
      <c r="A74" s="13">
        <v>43935</v>
      </c>
      <c r="B74" s="14">
        <v>26.540001</v>
      </c>
      <c r="C74" s="14">
        <v>26.540001</v>
      </c>
      <c r="D74" s="14">
        <v>26.540001</v>
      </c>
      <c r="E74" s="14">
        <v>26.540001</v>
      </c>
      <c r="F74" s="14">
        <v>21.825218</v>
      </c>
      <c r="G74" s="14">
        <v>0</v>
      </c>
      <c r="H74" s="10"/>
      <c r="I74" s="9"/>
      <c r="J74" s="11"/>
      <c r="K74" s="13">
        <v>43935</v>
      </c>
      <c r="L74" s="14">
        <v>11.49</v>
      </c>
      <c r="M74" s="14">
        <v>11.49</v>
      </c>
      <c r="N74" s="14">
        <v>11.49</v>
      </c>
      <c r="O74" s="14">
        <v>11.49</v>
      </c>
      <c r="P74" s="14">
        <v>9.652965</v>
      </c>
      <c r="Q74" s="14">
        <v>0</v>
      </c>
    </row>
    <row r="75" spans="1:17" ht="15.25" customHeight="1" x14ac:dyDescent="0.2">
      <c r="A75" s="13">
        <v>43936</v>
      </c>
      <c r="B75" s="14">
        <v>26.4</v>
      </c>
      <c r="C75" s="14">
        <v>26.4</v>
      </c>
      <c r="D75" s="14">
        <v>26.4</v>
      </c>
      <c r="E75" s="14">
        <v>26.4</v>
      </c>
      <c r="F75" s="14">
        <v>21.710087000000001</v>
      </c>
      <c r="G75" s="14">
        <v>0</v>
      </c>
      <c r="H75" s="10"/>
      <c r="I75" s="9"/>
      <c r="J75" s="11"/>
      <c r="K75" s="13">
        <v>43936</v>
      </c>
      <c r="L75" s="14">
        <v>11.07</v>
      </c>
      <c r="M75" s="14">
        <v>11.07</v>
      </c>
      <c r="N75" s="14">
        <v>11.07</v>
      </c>
      <c r="O75" s="14">
        <v>11.07</v>
      </c>
      <c r="P75" s="14">
        <v>9.3001159999999992</v>
      </c>
      <c r="Q75" s="14">
        <v>0</v>
      </c>
    </row>
    <row r="76" spans="1:17" ht="15.25" customHeight="1" x14ac:dyDescent="0.2">
      <c r="A76" s="13">
        <v>43937</v>
      </c>
      <c r="B76" s="14">
        <v>27.24</v>
      </c>
      <c r="C76" s="14">
        <v>27.24</v>
      </c>
      <c r="D76" s="14">
        <v>27.24</v>
      </c>
      <c r="E76" s="14">
        <v>27.24</v>
      </c>
      <c r="F76" s="14">
        <v>22.400862</v>
      </c>
      <c r="G76" s="14">
        <v>0</v>
      </c>
      <c r="H76" s="10"/>
      <c r="I76" s="9"/>
      <c r="J76" s="11"/>
      <c r="K76" s="13">
        <v>43937</v>
      </c>
      <c r="L76" s="14">
        <v>10.95</v>
      </c>
      <c r="M76" s="14">
        <v>10.95</v>
      </c>
      <c r="N76" s="14">
        <v>10.95</v>
      </c>
      <c r="O76" s="14">
        <v>10.95</v>
      </c>
      <c r="P76" s="14">
        <v>9.1993019999999994</v>
      </c>
      <c r="Q76" s="14">
        <v>0</v>
      </c>
    </row>
    <row r="77" spans="1:17" ht="15.25" customHeight="1" x14ac:dyDescent="0.2">
      <c r="A77" s="13">
        <v>43938</v>
      </c>
      <c r="B77" s="14">
        <v>27.76</v>
      </c>
      <c r="C77" s="14">
        <v>27.76</v>
      </c>
      <c r="D77" s="14">
        <v>27.76</v>
      </c>
      <c r="E77" s="14">
        <v>27.76</v>
      </c>
      <c r="F77" s="14">
        <v>22.828486999999999</v>
      </c>
      <c r="G77" s="14">
        <v>0</v>
      </c>
      <c r="H77" s="10"/>
      <c r="I77" s="9"/>
      <c r="J77" s="11"/>
      <c r="K77" s="13">
        <v>43938</v>
      </c>
      <c r="L77" s="14">
        <v>11.41</v>
      </c>
      <c r="M77" s="14">
        <v>11.41</v>
      </c>
      <c r="N77" s="14">
        <v>11.41</v>
      </c>
      <c r="O77" s="14">
        <v>11.41</v>
      </c>
      <c r="P77" s="14">
        <v>9.5857559999999999</v>
      </c>
      <c r="Q77" s="14">
        <v>0</v>
      </c>
    </row>
    <row r="78" spans="1:17" ht="15.25" customHeight="1" x14ac:dyDescent="0.2">
      <c r="A78" s="13">
        <v>43941</v>
      </c>
      <c r="B78" s="14">
        <v>27.84</v>
      </c>
      <c r="C78" s="14">
        <v>27.84</v>
      </c>
      <c r="D78" s="14">
        <v>27.84</v>
      </c>
      <c r="E78" s="14">
        <v>27.84</v>
      </c>
      <c r="F78" s="14">
        <v>22.894273999999999</v>
      </c>
      <c r="G78" s="14">
        <v>0</v>
      </c>
      <c r="H78" s="10"/>
      <c r="I78" s="9"/>
      <c r="J78" s="11"/>
      <c r="K78" s="13">
        <v>43941</v>
      </c>
      <c r="L78" s="14">
        <v>11.14</v>
      </c>
      <c r="M78" s="14">
        <v>11.14</v>
      </c>
      <c r="N78" s="14">
        <v>11.14</v>
      </c>
      <c r="O78" s="14">
        <v>11.14</v>
      </c>
      <c r="P78" s="14">
        <v>9.358924</v>
      </c>
      <c r="Q78" s="14">
        <v>0</v>
      </c>
    </row>
    <row r="79" spans="1:17" ht="15.25" customHeight="1" x14ac:dyDescent="0.2">
      <c r="A79" s="13">
        <v>43942</v>
      </c>
      <c r="B79" s="14">
        <v>27.15</v>
      </c>
      <c r="C79" s="14">
        <v>27.15</v>
      </c>
      <c r="D79" s="14">
        <v>27.15</v>
      </c>
      <c r="E79" s="14">
        <v>27.15</v>
      </c>
      <c r="F79" s="14">
        <v>22.326851000000001</v>
      </c>
      <c r="G79" s="14">
        <v>0</v>
      </c>
      <c r="H79" s="10"/>
      <c r="I79" s="9"/>
      <c r="J79" s="11"/>
      <c r="K79" s="13">
        <v>43942</v>
      </c>
      <c r="L79" s="14">
        <v>10.9</v>
      </c>
      <c r="M79" s="14">
        <v>10.9</v>
      </c>
      <c r="N79" s="14">
        <v>10.9</v>
      </c>
      <c r="O79" s="14">
        <v>10.9</v>
      </c>
      <c r="P79" s="14">
        <v>9.1572949999999995</v>
      </c>
      <c r="Q79" s="14">
        <v>0</v>
      </c>
    </row>
    <row r="80" spans="1:17" ht="15.25" customHeight="1" x14ac:dyDescent="0.2">
      <c r="A80" s="13">
        <v>43943</v>
      </c>
      <c r="B80" s="14">
        <v>27.65</v>
      </c>
      <c r="C80" s="14">
        <v>27.65</v>
      </c>
      <c r="D80" s="14">
        <v>27.65</v>
      </c>
      <c r="E80" s="14">
        <v>27.65</v>
      </c>
      <c r="F80" s="14">
        <v>22.738026000000001</v>
      </c>
      <c r="G80" s="14">
        <v>0</v>
      </c>
      <c r="H80" s="10"/>
      <c r="I80" s="9"/>
      <c r="J80" s="11"/>
      <c r="K80" s="13">
        <v>43943</v>
      </c>
      <c r="L80" s="14">
        <v>11</v>
      </c>
      <c r="M80" s="14">
        <v>11</v>
      </c>
      <c r="N80" s="14">
        <v>11</v>
      </c>
      <c r="O80" s="14">
        <v>11</v>
      </c>
      <c r="P80" s="14">
        <v>9.2413080000000001</v>
      </c>
      <c r="Q80" s="14">
        <v>0</v>
      </c>
    </row>
    <row r="81" spans="1:17" ht="15.25" customHeight="1" x14ac:dyDescent="0.2">
      <c r="A81" s="13">
        <v>43944</v>
      </c>
      <c r="B81" s="14">
        <v>27.83</v>
      </c>
      <c r="C81" s="14">
        <v>27.83</v>
      </c>
      <c r="D81" s="14">
        <v>27.83</v>
      </c>
      <c r="E81" s="14">
        <v>27.83</v>
      </c>
      <c r="F81" s="14">
        <v>22.886050999999998</v>
      </c>
      <c r="G81" s="14">
        <v>0</v>
      </c>
      <c r="H81" s="10"/>
      <c r="I81" s="9"/>
      <c r="J81" s="11"/>
      <c r="K81" s="13">
        <v>43944</v>
      </c>
      <c r="L81" s="14">
        <v>11.11</v>
      </c>
      <c r="M81" s="14">
        <v>11.11</v>
      </c>
      <c r="N81" s="14">
        <v>11.11</v>
      </c>
      <c r="O81" s="14">
        <v>11.11</v>
      </c>
      <c r="P81" s="14">
        <v>9.3337199999999996</v>
      </c>
      <c r="Q81" s="14">
        <v>0</v>
      </c>
    </row>
    <row r="82" spans="1:17" ht="15.25" customHeight="1" x14ac:dyDescent="0.2">
      <c r="A82" s="13">
        <v>43945</v>
      </c>
      <c r="B82" s="14">
        <v>28.280000999999999</v>
      </c>
      <c r="C82" s="14">
        <v>28.280000999999999</v>
      </c>
      <c r="D82" s="14">
        <v>28.280000999999999</v>
      </c>
      <c r="E82" s="14">
        <v>28.280000999999999</v>
      </c>
      <c r="F82" s="14">
        <v>23.256108999999999</v>
      </c>
      <c r="G82" s="14">
        <v>0</v>
      </c>
      <c r="H82" s="10"/>
      <c r="I82" s="9"/>
      <c r="J82" s="11"/>
      <c r="K82" s="13">
        <v>43945</v>
      </c>
      <c r="L82" s="14">
        <v>11.24</v>
      </c>
      <c r="M82" s="14">
        <v>11.24</v>
      </c>
      <c r="N82" s="14">
        <v>11.24</v>
      </c>
      <c r="O82" s="14">
        <v>11.24</v>
      </c>
      <c r="P82" s="14">
        <v>9.4429350000000003</v>
      </c>
      <c r="Q82" s="14">
        <v>0</v>
      </c>
    </row>
    <row r="83" spans="1:17" ht="15.25" customHeight="1" x14ac:dyDescent="0.2">
      <c r="A83" s="13">
        <v>43948</v>
      </c>
      <c r="B83" s="14">
        <v>28.51</v>
      </c>
      <c r="C83" s="14">
        <v>28.51</v>
      </c>
      <c r="D83" s="14">
        <v>28.51</v>
      </c>
      <c r="E83" s="14">
        <v>28.51</v>
      </c>
      <c r="F83" s="14">
        <v>23.445247999999999</v>
      </c>
      <c r="G83" s="14">
        <v>0</v>
      </c>
      <c r="H83" s="10"/>
      <c r="I83" s="9"/>
      <c r="J83" s="11"/>
      <c r="K83" s="13">
        <v>43948</v>
      </c>
      <c r="L83" s="14">
        <v>11.67</v>
      </c>
      <c r="M83" s="14">
        <v>11.67</v>
      </c>
      <c r="N83" s="14">
        <v>11.67</v>
      </c>
      <c r="O83" s="14">
        <v>11.67</v>
      </c>
      <c r="P83" s="14">
        <v>9.8041879999999999</v>
      </c>
      <c r="Q83" s="14">
        <v>0</v>
      </c>
    </row>
    <row r="84" spans="1:17" ht="15.25" customHeight="1" x14ac:dyDescent="0.2">
      <c r="A84" s="13">
        <v>43949</v>
      </c>
      <c r="B84" s="14">
        <v>27.959999</v>
      </c>
      <c r="C84" s="14">
        <v>27.959999</v>
      </c>
      <c r="D84" s="14">
        <v>27.959999</v>
      </c>
      <c r="E84" s="14">
        <v>27.959999</v>
      </c>
      <c r="F84" s="14">
        <v>22.992954000000001</v>
      </c>
      <c r="G84" s="14">
        <v>0</v>
      </c>
      <c r="H84" s="10"/>
      <c r="I84" s="9"/>
      <c r="J84" s="11"/>
      <c r="K84" s="13">
        <v>43949</v>
      </c>
      <c r="L84" s="14">
        <v>11.83</v>
      </c>
      <c r="M84" s="14">
        <v>11.83</v>
      </c>
      <c r="N84" s="14">
        <v>11.83</v>
      </c>
      <c r="O84" s="14">
        <v>11.83</v>
      </c>
      <c r="P84" s="14">
        <v>9.9386050000000008</v>
      </c>
      <c r="Q84" s="14">
        <v>0</v>
      </c>
    </row>
    <row r="85" spans="1:17" ht="15.25" customHeight="1" x14ac:dyDescent="0.2">
      <c r="A85" s="13">
        <v>43950</v>
      </c>
      <c r="B85" s="14">
        <v>28.209999</v>
      </c>
      <c r="C85" s="14">
        <v>28.209999</v>
      </c>
      <c r="D85" s="14">
        <v>28.209999</v>
      </c>
      <c r="E85" s="14">
        <v>28.209999</v>
      </c>
      <c r="F85" s="14">
        <v>23.198543999999998</v>
      </c>
      <c r="G85" s="14">
        <v>0</v>
      </c>
      <c r="H85" s="10"/>
      <c r="I85" s="9"/>
      <c r="J85" s="11"/>
      <c r="K85" s="13">
        <v>43950</v>
      </c>
      <c r="L85" s="14">
        <v>12.42</v>
      </c>
      <c r="M85" s="14">
        <v>12.42</v>
      </c>
      <c r="N85" s="14">
        <v>12.42</v>
      </c>
      <c r="O85" s="14">
        <v>12.42</v>
      </c>
      <c r="P85" s="14">
        <v>10.434276000000001</v>
      </c>
      <c r="Q85" s="14">
        <v>0</v>
      </c>
    </row>
    <row r="86" spans="1:17" ht="15.25" customHeight="1" x14ac:dyDescent="0.2">
      <c r="A86" s="13">
        <v>43951</v>
      </c>
      <c r="B86" s="14">
        <v>28.120000999999998</v>
      </c>
      <c r="C86" s="14">
        <v>28.120000999999998</v>
      </c>
      <c r="D86" s="14">
        <v>28.120000999999998</v>
      </c>
      <c r="E86" s="14">
        <v>28.120000999999998</v>
      </c>
      <c r="F86" s="14">
        <v>23.124535000000002</v>
      </c>
      <c r="G86" s="14">
        <v>0</v>
      </c>
      <c r="H86" s="10"/>
      <c r="I86" s="9"/>
      <c r="J86" s="11"/>
      <c r="K86" s="13">
        <v>43951</v>
      </c>
      <c r="L86" s="14">
        <v>12.1</v>
      </c>
      <c r="M86" s="14">
        <v>12.1</v>
      </c>
      <c r="N86" s="14">
        <v>12.1</v>
      </c>
      <c r="O86" s="14">
        <v>12.1</v>
      </c>
      <c r="P86" s="14">
        <v>10.165438999999999</v>
      </c>
      <c r="Q86" s="14">
        <v>0</v>
      </c>
    </row>
    <row r="87" spans="1:17" ht="15.25" customHeight="1" x14ac:dyDescent="0.2">
      <c r="A87" s="13">
        <v>43952</v>
      </c>
      <c r="B87" s="14">
        <v>27.49</v>
      </c>
      <c r="C87" s="14">
        <v>27.49</v>
      </c>
      <c r="D87" s="14">
        <v>27.49</v>
      </c>
      <c r="E87" s="14">
        <v>27.49</v>
      </c>
      <c r="F87" s="14">
        <v>22.606451</v>
      </c>
      <c r="G87" s="14">
        <v>0</v>
      </c>
      <c r="H87" s="10"/>
      <c r="I87" s="9"/>
      <c r="J87" s="11"/>
      <c r="K87" s="13">
        <v>43952</v>
      </c>
      <c r="L87" s="14">
        <v>11.66</v>
      </c>
      <c r="M87" s="14">
        <v>11.66</v>
      </c>
      <c r="N87" s="14">
        <v>11.66</v>
      </c>
      <c r="O87" s="14">
        <v>11.66</v>
      </c>
      <c r="P87" s="14">
        <v>9.7957870000000007</v>
      </c>
      <c r="Q87" s="14">
        <v>0</v>
      </c>
    </row>
    <row r="88" spans="1:17" ht="15.25" customHeight="1" x14ac:dyDescent="0.2">
      <c r="A88" s="13">
        <v>43955</v>
      </c>
      <c r="B88" s="14">
        <v>27.85</v>
      </c>
      <c r="C88" s="14">
        <v>27.85</v>
      </c>
      <c r="D88" s="14">
        <v>27.85</v>
      </c>
      <c r="E88" s="14">
        <v>27.85</v>
      </c>
      <c r="F88" s="14">
        <v>22.902498000000001</v>
      </c>
      <c r="G88" s="14">
        <v>0</v>
      </c>
      <c r="H88" s="10"/>
      <c r="I88" s="9"/>
      <c r="J88" s="11"/>
      <c r="K88" s="13">
        <v>43955</v>
      </c>
      <c r="L88" s="14">
        <v>11.63</v>
      </c>
      <c r="M88" s="14">
        <v>11.63</v>
      </c>
      <c r="N88" s="14">
        <v>11.63</v>
      </c>
      <c r="O88" s="14">
        <v>11.63</v>
      </c>
      <c r="P88" s="14">
        <v>9.7705819999999992</v>
      </c>
      <c r="Q88" s="14">
        <v>0</v>
      </c>
    </row>
    <row r="89" spans="1:17" ht="15.25" customHeight="1" x14ac:dyDescent="0.2">
      <c r="A89" s="13">
        <v>43956</v>
      </c>
      <c r="B89" s="14">
        <v>28.48</v>
      </c>
      <c r="C89" s="14">
        <v>28.48</v>
      </c>
      <c r="D89" s="14">
        <v>28.48</v>
      </c>
      <c r="E89" s="14">
        <v>28.48</v>
      </c>
      <c r="F89" s="14">
        <v>23.420580000000001</v>
      </c>
      <c r="G89" s="14">
        <v>0</v>
      </c>
      <c r="H89" s="10"/>
      <c r="I89" s="9"/>
      <c r="J89" s="11"/>
      <c r="K89" s="13">
        <v>43956</v>
      </c>
      <c r="L89" s="14">
        <v>11.68</v>
      </c>
      <c r="M89" s="14">
        <v>11.68</v>
      </c>
      <c r="N89" s="14">
        <v>11.68</v>
      </c>
      <c r="O89" s="14">
        <v>11.68</v>
      </c>
      <c r="P89" s="14">
        <v>9.8125879999999999</v>
      </c>
      <c r="Q89" s="14">
        <v>0</v>
      </c>
    </row>
    <row r="90" spans="1:17" ht="15.25" customHeight="1" x14ac:dyDescent="0.2">
      <c r="A90" s="13">
        <v>43957</v>
      </c>
      <c r="B90" s="14">
        <v>28.379999000000002</v>
      </c>
      <c r="C90" s="14">
        <v>28.379999000000002</v>
      </c>
      <c r="D90" s="14">
        <v>28.379999000000002</v>
      </c>
      <c r="E90" s="14">
        <v>28.379999000000002</v>
      </c>
      <c r="F90" s="14">
        <v>23.338345</v>
      </c>
      <c r="G90" s="14">
        <v>0</v>
      </c>
      <c r="H90" s="10"/>
      <c r="I90" s="9"/>
      <c r="J90" s="11"/>
      <c r="K90" s="13">
        <v>43957</v>
      </c>
      <c r="L90" s="14">
        <v>11.57</v>
      </c>
      <c r="M90" s="14">
        <v>11.57</v>
      </c>
      <c r="N90" s="14">
        <v>11.57</v>
      </c>
      <c r="O90" s="14">
        <v>11.57</v>
      </c>
      <c r="P90" s="14">
        <v>9.7201749999999993</v>
      </c>
      <c r="Q90" s="14">
        <v>0</v>
      </c>
    </row>
    <row r="91" spans="1:17" ht="15.25" customHeight="1" x14ac:dyDescent="0.2">
      <c r="A91" s="13">
        <v>43958</v>
      </c>
      <c r="B91" s="14">
        <v>28.49</v>
      </c>
      <c r="C91" s="14">
        <v>28.49</v>
      </c>
      <c r="D91" s="14">
        <v>28.49</v>
      </c>
      <c r="E91" s="14">
        <v>28.49</v>
      </c>
      <c r="F91" s="14">
        <v>23.428802000000001</v>
      </c>
      <c r="G91" s="14">
        <v>0</v>
      </c>
      <c r="H91" s="10"/>
      <c r="I91" s="9"/>
      <c r="J91" s="11"/>
      <c r="K91" s="13">
        <v>43958</v>
      </c>
      <c r="L91" s="14">
        <v>11.86</v>
      </c>
      <c r="M91" s="14">
        <v>11.86</v>
      </c>
      <c r="N91" s="14">
        <v>11.86</v>
      </c>
      <c r="O91" s="14">
        <v>11.86</v>
      </c>
      <c r="P91" s="14">
        <v>9.9638100000000005</v>
      </c>
      <c r="Q91" s="14">
        <v>0</v>
      </c>
    </row>
    <row r="92" spans="1:17" ht="15.25" customHeight="1" x14ac:dyDescent="0.2">
      <c r="A92" s="13">
        <v>43959</v>
      </c>
      <c r="B92" s="14">
        <v>28.700001</v>
      </c>
      <c r="C92" s="14">
        <v>28.700001</v>
      </c>
      <c r="D92" s="14">
        <v>28.700001</v>
      </c>
      <c r="E92" s="14">
        <v>28.700001</v>
      </c>
      <c r="F92" s="14">
        <v>23.601497999999999</v>
      </c>
      <c r="G92" s="14">
        <v>0</v>
      </c>
      <c r="H92" s="10"/>
      <c r="I92" s="9"/>
      <c r="J92" s="11"/>
      <c r="K92" s="13">
        <v>43959</v>
      </c>
      <c r="L92" s="14">
        <v>12.23</v>
      </c>
      <c r="M92" s="14">
        <v>12.23</v>
      </c>
      <c r="N92" s="14">
        <v>12.23</v>
      </c>
      <c r="O92" s="14">
        <v>12.23</v>
      </c>
      <c r="P92" s="14">
        <v>10.274652</v>
      </c>
      <c r="Q92" s="14">
        <v>0</v>
      </c>
    </row>
    <row r="93" spans="1:17" ht="15.25" customHeight="1" x14ac:dyDescent="0.2">
      <c r="A93" s="13">
        <v>43962</v>
      </c>
      <c r="B93" s="14">
        <v>29.389999</v>
      </c>
      <c r="C93" s="14">
        <v>29.389999</v>
      </c>
      <c r="D93" s="14">
        <v>29.389999</v>
      </c>
      <c r="E93" s="14">
        <v>29.389999</v>
      </c>
      <c r="F93" s="14">
        <v>24.168918999999999</v>
      </c>
      <c r="G93" s="14">
        <v>0</v>
      </c>
      <c r="H93" s="10"/>
      <c r="I93" s="9"/>
      <c r="J93" s="11"/>
      <c r="K93" s="13">
        <v>43962</v>
      </c>
      <c r="L93" s="14">
        <v>12.03</v>
      </c>
      <c r="M93" s="14">
        <v>12.03</v>
      </c>
      <c r="N93" s="14">
        <v>12.03</v>
      </c>
      <c r="O93" s="14">
        <v>12.03</v>
      </c>
      <c r="P93" s="14">
        <v>10.106629</v>
      </c>
      <c r="Q93" s="14">
        <v>0</v>
      </c>
    </row>
    <row r="94" spans="1:17" ht="15.25" customHeight="1" x14ac:dyDescent="0.2">
      <c r="A94" s="13">
        <v>43963</v>
      </c>
      <c r="B94" s="14">
        <v>29.1</v>
      </c>
      <c r="C94" s="14">
        <v>29.1</v>
      </c>
      <c r="D94" s="14">
        <v>29.1</v>
      </c>
      <c r="E94" s="14">
        <v>29.1</v>
      </c>
      <c r="F94" s="14">
        <v>23.930439</v>
      </c>
      <c r="G94" s="14">
        <v>0</v>
      </c>
      <c r="H94" s="10"/>
      <c r="I94" s="9"/>
      <c r="J94" s="11"/>
      <c r="K94" s="13">
        <v>43963</v>
      </c>
      <c r="L94" s="14">
        <v>11.69</v>
      </c>
      <c r="M94" s="14">
        <v>11.69</v>
      </c>
      <c r="N94" s="14">
        <v>11.69</v>
      </c>
      <c r="O94" s="14">
        <v>11.69</v>
      </c>
      <c r="P94" s="14">
        <v>9.8209890000000009</v>
      </c>
      <c r="Q94" s="14">
        <v>0</v>
      </c>
    </row>
    <row r="95" spans="1:17" ht="15.25" customHeight="1" x14ac:dyDescent="0.2">
      <c r="A95" s="13">
        <v>43964</v>
      </c>
      <c r="B95" s="14">
        <v>28.620000999999998</v>
      </c>
      <c r="C95" s="14">
        <v>28.620000999999998</v>
      </c>
      <c r="D95" s="14">
        <v>28.620000999999998</v>
      </c>
      <c r="E95" s="14">
        <v>28.620000999999998</v>
      </c>
      <c r="F95" s="14">
        <v>23.535709000000001</v>
      </c>
      <c r="G95" s="14">
        <v>0</v>
      </c>
      <c r="H95" s="10"/>
      <c r="I95" s="9"/>
      <c r="J95" s="11"/>
      <c r="K95" s="13">
        <v>43964</v>
      </c>
      <c r="L95" s="14">
        <v>11.22</v>
      </c>
      <c r="M95" s="14">
        <v>11.22</v>
      </c>
      <c r="N95" s="14">
        <v>11.22</v>
      </c>
      <c r="O95" s="14">
        <v>11.22</v>
      </c>
      <c r="P95" s="14">
        <v>9.4261339999999993</v>
      </c>
      <c r="Q95" s="14">
        <v>0</v>
      </c>
    </row>
    <row r="96" spans="1:17" ht="15.25" customHeight="1" x14ac:dyDescent="0.2">
      <c r="A96" s="13">
        <v>43965</v>
      </c>
      <c r="B96" s="14">
        <v>28.82</v>
      </c>
      <c r="C96" s="14">
        <v>28.82</v>
      </c>
      <c r="D96" s="14">
        <v>28.82</v>
      </c>
      <c r="E96" s="14">
        <v>28.82</v>
      </c>
      <c r="F96" s="14">
        <v>23.700178000000001</v>
      </c>
      <c r="G96" s="14">
        <v>0</v>
      </c>
      <c r="H96" s="10"/>
      <c r="I96" s="9"/>
      <c r="J96" s="11"/>
      <c r="K96" s="13">
        <v>43965</v>
      </c>
      <c r="L96" s="14">
        <v>11.43</v>
      </c>
      <c r="M96" s="14">
        <v>11.43</v>
      </c>
      <c r="N96" s="14">
        <v>11.43</v>
      </c>
      <c r="O96" s="14">
        <v>11.43</v>
      </c>
      <c r="P96" s="14">
        <v>9.6025589999999994</v>
      </c>
      <c r="Q96" s="14">
        <v>0</v>
      </c>
    </row>
    <row r="97" spans="1:17" ht="15.25" customHeight="1" x14ac:dyDescent="0.2">
      <c r="A97" s="13">
        <v>43966</v>
      </c>
      <c r="B97" s="14">
        <v>29.25</v>
      </c>
      <c r="C97" s="14">
        <v>29.25</v>
      </c>
      <c r="D97" s="14">
        <v>29.25</v>
      </c>
      <c r="E97" s="14">
        <v>29.25</v>
      </c>
      <c r="F97" s="14">
        <v>24.053791</v>
      </c>
      <c r="G97" s="14">
        <v>0</v>
      </c>
      <c r="H97" s="10"/>
      <c r="I97" s="9"/>
      <c r="J97" s="11"/>
      <c r="K97" s="13">
        <v>43966</v>
      </c>
      <c r="L97" s="14">
        <v>11.53</v>
      </c>
      <c r="M97" s="14">
        <v>11.53</v>
      </c>
      <c r="N97" s="14">
        <v>11.53</v>
      </c>
      <c r="O97" s="14">
        <v>11.53</v>
      </c>
      <c r="P97" s="14">
        <v>9.6865699999999997</v>
      </c>
      <c r="Q97" s="14">
        <v>0</v>
      </c>
    </row>
    <row r="98" spans="1:17" ht="15.25" customHeight="1" x14ac:dyDescent="0.2">
      <c r="A98" s="13">
        <v>43969</v>
      </c>
      <c r="B98" s="14">
        <v>29.5</v>
      </c>
      <c r="C98" s="14">
        <v>29.5</v>
      </c>
      <c r="D98" s="14">
        <v>29.5</v>
      </c>
      <c r="E98" s="14">
        <v>29.5</v>
      </c>
      <c r="F98" s="14">
        <v>24.259378000000002</v>
      </c>
      <c r="G98" s="14">
        <v>0</v>
      </c>
      <c r="H98" s="10"/>
      <c r="I98" s="9"/>
      <c r="J98" s="11"/>
      <c r="K98" s="13">
        <v>43969</v>
      </c>
      <c r="L98" s="14">
        <v>12.22</v>
      </c>
      <c r="M98" s="14">
        <v>12.22</v>
      </c>
      <c r="N98" s="14">
        <v>12.22</v>
      </c>
      <c r="O98" s="14">
        <v>12.22</v>
      </c>
      <c r="P98" s="14">
        <v>10.266253000000001</v>
      </c>
      <c r="Q98" s="14">
        <v>0</v>
      </c>
    </row>
    <row r="99" spans="1:17" ht="15.25" customHeight="1" x14ac:dyDescent="0.2">
      <c r="A99" s="13">
        <v>43970</v>
      </c>
      <c r="B99" s="14">
        <v>29.120000999999998</v>
      </c>
      <c r="C99" s="14">
        <v>29.120000999999998</v>
      </c>
      <c r="D99" s="14">
        <v>29.120000999999998</v>
      </c>
      <c r="E99" s="14">
        <v>29.120000999999998</v>
      </c>
      <c r="F99" s="14">
        <v>23.946884000000001</v>
      </c>
      <c r="G99" s="14">
        <v>0</v>
      </c>
      <c r="H99" s="10"/>
      <c r="I99" s="9"/>
      <c r="J99" s="11"/>
      <c r="K99" s="13">
        <v>43970</v>
      </c>
      <c r="L99" s="14">
        <v>11.98</v>
      </c>
      <c r="M99" s="14">
        <v>11.98</v>
      </c>
      <c r="N99" s="14">
        <v>11.98</v>
      </c>
      <c r="O99" s="14">
        <v>11.98</v>
      </c>
      <c r="P99" s="14">
        <v>10.064624</v>
      </c>
      <c r="Q99" s="14">
        <v>0</v>
      </c>
    </row>
    <row r="100" spans="1:17" ht="15.25" customHeight="1" x14ac:dyDescent="0.2">
      <c r="A100" s="13">
        <v>43971</v>
      </c>
      <c r="B100" s="14">
        <v>29.34</v>
      </c>
      <c r="C100" s="14">
        <v>29.34</v>
      </c>
      <c r="D100" s="14">
        <v>29.34</v>
      </c>
      <c r="E100" s="14">
        <v>29.34</v>
      </c>
      <c r="F100" s="14">
        <v>24.127801999999999</v>
      </c>
      <c r="G100" s="14">
        <v>0</v>
      </c>
      <c r="H100" s="10"/>
      <c r="I100" s="9"/>
      <c r="J100" s="11"/>
      <c r="K100" s="13">
        <v>43971</v>
      </c>
      <c r="L100" s="14">
        <v>12.29</v>
      </c>
      <c r="M100" s="14">
        <v>12.29</v>
      </c>
      <c r="N100" s="14">
        <v>12.29</v>
      </c>
      <c r="O100" s="14">
        <v>12.29</v>
      </c>
      <c r="P100" s="14">
        <v>10.325061</v>
      </c>
      <c r="Q100" s="14">
        <v>0</v>
      </c>
    </row>
    <row r="101" spans="1:17" ht="15.25" customHeight="1" x14ac:dyDescent="0.2">
      <c r="A101" s="13">
        <v>43972</v>
      </c>
      <c r="B101" s="14">
        <v>29.049999</v>
      </c>
      <c r="C101" s="14">
        <v>29.049999</v>
      </c>
      <c r="D101" s="14">
        <v>29.049999</v>
      </c>
      <c r="E101" s="14">
        <v>29.049999</v>
      </c>
      <c r="F101" s="14">
        <v>23.889320000000001</v>
      </c>
      <c r="G101" s="14">
        <v>0</v>
      </c>
      <c r="H101" s="10"/>
      <c r="I101" s="9"/>
      <c r="J101" s="11"/>
      <c r="K101" s="13">
        <v>43972</v>
      </c>
      <c r="L101" s="14">
        <v>12.32</v>
      </c>
      <c r="M101" s="14">
        <v>12.32</v>
      </c>
      <c r="N101" s="14">
        <v>12.32</v>
      </c>
      <c r="O101" s="14">
        <v>12.32</v>
      </c>
      <c r="P101" s="14">
        <v>10.350265</v>
      </c>
      <c r="Q101" s="14">
        <v>0</v>
      </c>
    </row>
    <row r="102" spans="1:17" ht="15.25" customHeight="1" x14ac:dyDescent="0.2">
      <c r="A102" s="13">
        <v>43973</v>
      </c>
      <c r="B102" s="14">
        <v>29.18</v>
      </c>
      <c r="C102" s="14">
        <v>29.18</v>
      </c>
      <c r="D102" s="14">
        <v>29.18</v>
      </c>
      <c r="E102" s="14">
        <v>29.18</v>
      </c>
      <c r="F102" s="14">
        <v>23.996227000000001</v>
      </c>
      <c r="G102" s="14">
        <v>0</v>
      </c>
      <c r="H102" s="10"/>
      <c r="I102" s="9"/>
      <c r="J102" s="11"/>
      <c r="K102" s="13">
        <v>43973</v>
      </c>
      <c r="L102" s="14">
        <v>12.29</v>
      </c>
      <c r="M102" s="14">
        <v>12.29</v>
      </c>
      <c r="N102" s="14">
        <v>12.29</v>
      </c>
      <c r="O102" s="14">
        <v>12.29</v>
      </c>
      <c r="P102" s="14">
        <v>10.325061</v>
      </c>
      <c r="Q102" s="14">
        <v>0</v>
      </c>
    </row>
    <row r="103" spans="1:17" ht="15.25" customHeight="1" x14ac:dyDescent="0.2">
      <c r="A103" s="13">
        <v>43977</v>
      </c>
      <c r="B103" s="14">
        <v>29.040001</v>
      </c>
      <c r="C103" s="14">
        <v>29.040001</v>
      </c>
      <c r="D103" s="14">
        <v>29.040001</v>
      </c>
      <c r="E103" s="14">
        <v>29.040001</v>
      </c>
      <c r="F103" s="14">
        <v>23.881098000000001</v>
      </c>
      <c r="G103" s="14">
        <v>0</v>
      </c>
      <c r="H103" s="10"/>
      <c r="I103" s="9"/>
      <c r="J103" s="11"/>
      <c r="K103" s="13">
        <v>43977</v>
      </c>
      <c r="L103" s="14">
        <v>12.93</v>
      </c>
      <c r="M103" s="14">
        <v>12.93</v>
      </c>
      <c r="N103" s="14">
        <v>12.93</v>
      </c>
      <c r="O103" s="14">
        <v>12.93</v>
      </c>
      <c r="P103" s="14">
        <v>10.862738</v>
      </c>
      <c r="Q103" s="14">
        <v>0</v>
      </c>
    </row>
    <row r="104" spans="1:17" ht="15.25" customHeight="1" x14ac:dyDescent="0.2">
      <c r="A104" s="13">
        <v>43978</v>
      </c>
      <c r="B104" s="14">
        <v>29.02</v>
      </c>
      <c r="C104" s="14">
        <v>29.02</v>
      </c>
      <c r="D104" s="14">
        <v>29.02</v>
      </c>
      <c r="E104" s="14">
        <v>29.02</v>
      </c>
      <c r="F104" s="14">
        <v>23.864649</v>
      </c>
      <c r="G104" s="14">
        <v>0</v>
      </c>
      <c r="H104" s="10"/>
      <c r="I104" s="9"/>
      <c r="J104" s="11"/>
      <c r="K104" s="13">
        <v>43978</v>
      </c>
      <c r="L104" s="14">
        <v>13.39</v>
      </c>
      <c r="M104" s="14">
        <v>13.39</v>
      </c>
      <c r="N104" s="14">
        <v>13.39</v>
      </c>
      <c r="O104" s="14">
        <v>13.39</v>
      </c>
      <c r="P104" s="14">
        <v>11.249192000000001</v>
      </c>
      <c r="Q104" s="14">
        <v>0</v>
      </c>
    </row>
    <row r="105" spans="1:17" ht="15.25" customHeight="1" x14ac:dyDescent="0.2">
      <c r="A105" s="13">
        <v>43979</v>
      </c>
      <c r="B105" s="14">
        <v>29.35</v>
      </c>
      <c r="C105" s="14">
        <v>29.35</v>
      </c>
      <c r="D105" s="14">
        <v>29.35</v>
      </c>
      <c r="E105" s="14">
        <v>29.35</v>
      </c>
      <c r="F105" s="14">
        <v>24.136026000000001</v>
      </c>
      <c r="G105" s="14">
        <v>0</v>
      </c>
      <c r="H105" s="10"/>
      <c r="I105" s="9"/>
      <c r="J105" s="11"/>
      <c r="K105" s="13">
        <v>43979</v>
      </c>
      <c r="L105" s="14">
        <v>13.05</v>
      </c>
      <c r="M105" s="14">
        <v>13.05</v>
      </c>
      <c r="N105" s="14">
        <v>13.05</v>
      </c>
      <c r="O105" s="14">
        <v>13.05</v>
      </c>
      <c r="P105" s="14">
        <v>10.963551000000001</v>
      </c>
      <c r="Q105" s="14">
        <v>0</v>
      </c>
    </row>
    <row r="106" spans="1:17" ht="15.25" customHeight="1" x14ac:dyDescent="0.2">
      <c r="A106" s="13">
        <v>43980</v>
      </c>
      <c r="B106" s="14">
        <v>29.67</v>
      </c>
      <c r="C106" s="14">
        <v>29.67</v>
      </c>
      <c r="D106" s="14">
        <v>29.67</v>
      </c>
      <c r="E106" s="14">
        <v>29.67</v>
      </c>
      <c r="F106" s="14">
        <v>24.399179</v>
      </c>
      <c r="G106" s="14">
        <v>0</v>
      </c>
      <c r="H106" s="10"/>
      <c r="I106" s="9"/>
      <c r="J106" s="11"/>
      <c r="K106" s="13">
        <v>43980</v>
      </c>
      <c r="L106" s="14">
        <v>12.95</v>
      </c>
      <c r="M106" s="14">
        <v>12.95</v>
      </c>
      <c r="N106" s="14">
        <v>12.95</v>
      </c>
      <c r="O106" s="14">
        <v>12.95</v>
      </c>
      <c r="P106" s="14">
        <v>10.879538999999999</v>
      </c>
      <c r="Q106" s="14">
        <v>0</v>
      </c>
    </row>
    <row r="107" spans="1:17" ht="15.25" customHeight="1" x14ac:dyDescent="0.2">
      <c r="A107" s="13">
        <v>43983</v>
      </c>
      <c r="B107" s="14">
        <v>29.690000999999999</v>
      </c>
      <c r="C107" s="14">
        <v>29.690000999999999</v>
      </c>
      <c r="D107" s="14">
        <v>29.690000999999999</v>
      </c>
      <c r="E107" s="14">
        <v>29.690000999999999</v>
      </c>
      <c r="F107" s="14">
        <v>24.415627000000001</v>
      </c>
      <c r="G107" s="14">
        <v>0</v>
      </c>
      <c r="H107" s="10"/>
      <c r="I107" s="9"/>
      <c r="J107" s="11"/>
      <c r="K107" s="13">
        <v>43983</v>
      </c>
      <c r="L107" s="14">
        <v>13.08</v>
      </c>
      <c r="M107" s="14">
        <v>13.08</v>
      </c>
      <c r="N107" s="14">
        <v>13.08</v>
      </c>
      <c r="O107" s="14">
        <v>13.08</v>
      </c>
      <c r="P107" s="14">
        <v>10.988754999999999</v>
      </c>
      <c r="Q107" s="14">
        <v>0</v>
      </c>
    </row>
    <row r="108" spans="1:17" ht="15.25" customHeight="1" x14ac:dyDescent="0.2">
      <c r="A108" s="13">
        <v>43984</v>
      </c>
      <c r="B108" s="14">
        <v>29.84</v>
      </c>
      <c r="C108" s="14">
        <v>29.84</v>
      </c>
      <c r="D108" s="14">
        <v>29.84</v>
      </c>
      <c r="E108" s="14">
        <v>29.84</v>
      </c>
      <c r="F108" s="14">
        <v>24.538976999999999</v>
      </c>
      <c r="G108" s="14">
        <v>0</v>
      </c>
      <c r="H108" s="10"/>
      <c r="I108" s="9"/>
      <c r="J108" s="11"/>
      <c r="K108" s="13">
        <v>43984</v>
      </c>
      <c r="L108" s="14">
        <v>13.3</v>
      </c>
      <c r="M108" s="14">
        <v>13.3</v>
      </c>
      <c r="N108" s="14">
        <v>13.3</v>
      </c>
      <c r="O108" s="14">
        <v>13.3</v>
      </c>
      <c r="P108" s="14">
        <v>11.173581</v>
      </c>
      <c r="Q108" s="14">
        <v>0</v>
      </c>
    </row>
    <row r="109" spans="1:17" ht="15.25" customHeight="1" x14ac:dyDescent="0.2">
      <c r="A109" s="13">
        <v>43985</v>
      </c>
      <c r="B109" s="14">
        <v>29.719999000000001</v>
      </c>
      <c r="C109" s="14">
        <v>29.719999000000001</v>
      </c>
      <c r="D109" s="14">
        <v>29.719999000000001</v>
      </c>
      <c r="E109" s="14">
        <v>29.719999000000001</v>
      </c>
      <c r="F109" s="14">
        <v>24.440294000000002</v>
      </c>
      <c r="G109" s="14">
        <v>0</v>
      </c>
      <c r="H109" s="10"/>
      <c r="I109" s="9"/>
      <c r="J109" s="11"/>
      <c r="K109" s="13">
        <v>43985</v>
      </c>
      <c r="L109" s="14">
        <v>13.72</v>
      </c>
      <c r="M109" s="14">
        <v>13.72</v>
      </c>
      <c r="N109" s="14">
        <v>13.72</v>
      </c>
      <c r="O109" s="14">
        <v>13.72</v>
      </c>
      <c r="P109" s="14">
        <v>11.52643</v>
      </c>
      <c r="Q109" s="14">
        <v>0</v>
      </c>
    </row>
    <row r="110" spans="1:17" ht="15.25" customHeight="1" x14ac:dyDescent="0.2">
      <c r="A110" s="13">
        <v>43986</v>
      </c>
      <c r="B110" s="14">
        <v>29.26</v>
      </c>
      <c r="C110" s="14">
        <v>29.26</v>
      </c>
      <c r="D110" s="14">
        <v>29.26</v>
      </c>
      <c r="E110" s="14">
        <v>29.26</v>
      </c>
      <c r="F110" s="14">
        <v>24.062014000000001</v>
      </c>
      <c r="G110" s="14">
        <v>0</v>
      </c>
      <c r="H110" s="10"/>
      <c r="I110" s="9"/>
      <c r="J110" s="11"/>
      <c r="K110" s="13">
        <v>43986</v>
      </c>
      <c r="L110" s="14">
        <v>13.89</v>
      </c>
      <c r="M110" s="14">
        <v>13.89</v>
      </c>
      <c r="N110" s="14">
        <v>13.89</v>
      </c>
      <c r="O110" s="14">
        <v>13.89</v>
      </c>
      <c r="P110" s="14">
        <v>11.669250999999999</v>
      </c>
      <c r="Q110" s="14">
        <v>0</v>
      </c>
    </row>
    <row r="111" spans="1:17" ht="15.25" customHeight="1" x14ac:dyDescent="0.2">
      <c r="A111" s="13">
        <v>43987</v>
      </c>
      <c r="B111" s="14">
        <v>29.51</v>
      </c>
      <c r="C111" s="14">
        <v>29.51</v>
      </c>
      <c r="D111" s="14">
        <v>29.51</v>
      </c>
      <c r="E111" s="14">
        <v>29.51</v>
      </c>
      <c r="F111" s="14">
        <v>24.267603000000001</v>
      </c>
      <c r="G111" s="14">
        <v>0</v>
      </c>
      <c r="H111" s="10"/>
      <c r="I111" s="9"/>
      <c r="J111" s="11"/>
      <c r="K111" s="13">
        <v>43987</v>
      </c>
      <c r="L111" s="14">
        <v>14.4</v>
      </c>
      <c r="M111" s="14">
        <v>14.4</v>
      </c>
      <c r="N111" s="14">
        <v>14.4</v>
      </c>
      <c r="O111" s="14">
        <v>14.4</v>
      </c>
      <c r="P111" s="14">
        <v>12.097711</v>
      </c>
      <c r="Q111" s="14">
        <v>0</v>
      </c>
    </row>
    <row r="112" spans="1:17" ht="15.25" customHeight="1" x14ac:dyDescent="0.2">
      <c r="A112" s="13">
        <v>43990</v>
      </c>
      <c r="B112" s="14">
        <v>29.77</v>
      </c>
      <c r="C112" s="14">
        <v>29.77</v>
      </c>
      <c r="D112" s="14">
        <v>29.77</v>
      </c>
      <c r="E112" s="14">
        <v>29.77</v>
      </c>
      <c r="F112" s="14">
        <v>24.481413</v>
      </c>
      <c r="G112" s="14">
        <v>0</v>
      </c>
      <c r="H112" s="10"/>
      <c r="I112" s="9"/>
      <c r="J112" s="11"/>
      <c r="K112" s="13">
        <v>43990</v>
      </c>
      <c r="L112" s="14">
        <v>14.75</v>
      </c>
      <c r="M112" s="14">
        <v>14.75</v>
      </c>
      <c r="N112" s="14">
        <v>14.75</v>
      </c>
      <c r="O112" s="14">
        <v>14.75</v>
      </c>
      <c r="P112" s="14">
        <v>12.391753</v>
      </c>
      <c r="Q112" s="14">
        <v>0</v>
      </c>
    </row>
    <row r="113" spans="1:17" ht="15.25" customHeight="1" x14ac:dyDescent="0.2">
      <c r="A113" s="13">
        <v>43991</v>
      </c>
      <c r="B113" s="14">
        <v>29.65</v>
      </c>
      <c r="C113" s="14">
        <v>29.65</v>
      </c>
      <c r="D113" s="14">
        <v>29.65</v>
      </c>
      <c r="E113" s="14">
        <v>29.65</v>
      </c>
      <c r="F113" s="14">
        <v>24.382729999999999</v>
      </c>
      <c r="G113" s="14">
        <v>0</v>
      </c>
      <c r="H113" s="10"/>
      <c r="I113" s="9"/>
      <c r="J113" s="11"/>
      <c r="K113" s="13">
        <v>43991</v>
      </c>
      <c r="L113" s="14">
        <v>14.43</v>
      </c>
      <c r="M113" s="14">
        <v>14.43</v>
      </c>
      <c r="N113" s="14">
        <v>14.43</v>
      </c>
      <c r="O113" s="14">
        <v>14.43</v>
      </c>
      <c r="P113" s="14">
        <v>12.122915000000001</v>
      </c>
      <c r="Q113" s="14">
        <v>0</v>
      </c>
    </row>
    <row r="114" spans="1:17" ht="15.25" customHeight="1" x14ac:dyDescent="0.2">
      <c r="A114" s="13">
        <v>43992</v>
      </c>
      <c r="B114" s="14">
        <v>29.709999</v>
      </c>
      <c r="C114" s="14">
        <v>29.709999</v>
      </c>
      <c r="D114" s="14">
        <v>29.709999</v>
      </c>
      <c r="E114" s="14">
        <v>29.709999</v>
      </c>
      <c r="F114" s="14">
        <v>24.432072000000002</v>
      </c>
      <c r="G114" s="14">
        <v>0</v>
      </c>
      <c r="H114" s="10"/>
      <c r="I114" s="9"/>
      <c r="J114" s="11"/>
      <c r="K114" s="13">
        <v>43992</v>
      </c>
      <c r="L114" s="14">
        <v>13.95</v>
      </c>
      <c r="M114" s="14">
        <v>13.95</v>
      </c>
      <c r="N114" s="14">
        <v>13.95</v>
      </c>
      <c r="O114" s="14">
        <v>13.95</v>
      </c>
      <c r="P114" s="14">
        <v>11.719658000000001</v>
      </c>
      <c r="Q114" s="14">
        <v>0</v>
      </c>
    </row>
    <row r="115" spans="1:17" ht="15.25" customHeight="1" x14ac:dyDescent="0.2">
      <c r="A115" s="13">
        <v>43993</v>
      </c>
      <c r="B115" s="14">
        <v>28.43</v>
      </c>
      <c r="C115" s="14">
        <v>28.43</v>
      </c>
      <c r="D115" s="14">
        <v>28.43</v>
      </c>
      <c r="E115" s="14">
        <v>28.43</v>
      </c>
      <c r="F115" s="14">
        <v>23.379463000000001</v>
      </c>
      <c r="G115" s="14">
        <v>0</v>
      </c>
      <c r="H115" s="10"/>
      <c r="I115" s="9"/>
      <c r="J115" s="11"/>
      <c r="K115" s="13">
        <v>43993</v>
      </c>
      <c r="L115" s="14">
        <v>12.97</v>
      </c>
      <c r="M115" s="14">
        <v>12.97</v>
      </c>
      <c r="N115" s="14">
        <v>12.97</v>
      </c>
      <c r="O115" s="14">
        <v>12.97</v>
      </c>
      <c r="P115" s="14">
        <v>10.896342000000001</v>
      </c>
      <c r="Q115" s="14">
        <v>0</v>
      </c>
    </row>
    <row r="116" spans="1:17" ht="15.25" customHeight="1" x14ac:dyDescent="0.2">
      <c r="A116" s="13">
        <v>43994</v>
      </c>
      <c r="B116" s="14">
        <v>28.610001</v>
      </c>
      <c r="C116" s="14">
        <v>28.610001</v>
      </c>
      <c r="D116" s="14">
        <v>28.610001</v>
      </c>
      <c r="E116" s="14">
        <v>28.610001</v>
      </c>
      <c r="F116" s="14">
        <v>23.527484999999999</v>
      </c>
      <c r="G116" s="14">
        <v>0</v>
      </c>
      <c r="H116" s="10"/>
      <c r="I116" s="9"/>
      <c r="J116" s="11"/>
      <c r="K116" s="13">
        <v>43994</v>
      </c>
      <c r="L116" s="14">
        <v>13.36</v>
      </c>
      <c r="M116" s="14">
        <v>13.36</v>
      </c>
      <c r="N116" s="14">
        <v>13.36</v>
      </c>
      <c r="O116" s="14">
        <v>13.36</v>
      </c>
      <c r="P116" s="14">
        <v>11.223988</v>
      </c>
      <c r="Q116" s="14">
        <v>0</v>
      </c>
    </row>
    <row r="117" spans="1:17" ht="15.25" customHeight="1" x14ac:dyDescent="0.2">
      <c r="A117" s="13">
        <v>43997</v>
      </c>
      <c r="B117" s="14">
        <v>29.059999000000001</v>
      </c>
      <c r="C117" s="14">
        <v>29.059999000000001</v>
      </c>
      <c r="D117" s="14">
        <v>29.059999000000001</v>
      </c>
      <c r="E117" s="14">
        <v>29.059999000000001</v>
      </c>
      <c r="F117" s="14">
        <v>23.897541</v>
      </c>
      <c r="G117" s="14">
        <v>0</v>
      </c>
      <c r="H117" s="10"/>
      <c r="I117" s="9"/>
      <c r="J117" s="11"/>
      <c r="K117" s="13">
        <v>43997</v>
      </c>
      <c r="L117" s="14">
        <v>13.59</v>
      </c>
      <c r="M117" s="14">
        <v>13.59</v>
      </c>
      <c r="N117" s="14">
        <v>13.59</v>
      </c>
      <c r="O117" s="14">
        <v>13.59</v>
      </c>
      <c r="P117" s="14">
        <v>11.417216</v>
      </c>
      <c r="Q117" s="14">
        <v>0</v>
      </c>
    </row>
    <row r="118" spans="1:17" ht="15.25" customHeight="1" x14ac:dyDescent="0.2">
      <c r="A118" s="13">
        <v>43998</v>
      </c>
      <c r="B118" s="14">
        <v>29.67</v>
      </c>
      <c r="C118" s="14">
        <v>29.67</v>
      </c>
      <c r="D118" s="14">
        <v>29.67</v>
      </c>
      <c r="E118" s="14">
        <v>29.67</v>
      </c>
      <c r="F118" s="14">
        <v>24.399179</v>
      </c>
      <c r="G118" s="14">
        <v>0</v>
      </c>
      <c r="H118" s="10"/>
      <c r="I118" s="9"/>
      <c r="J118" s="11"/>
      <c r="K118" s="13">
        <v>43998</v>
      </c>
      <c r="L118" s="14">
        <v>13.86</v>
      </c>
      <c r="M118" s="14">
        <v>13.86</v>
      </c>
      <c r="N118" s="14">
        <v>13.86</v>
      </c>
      <c r="O118" s="14">
        <v>13.86</v>
      </c>
      <c r="P118" s="14">
        <v>11.644047</v>
      </c>
      <c r="Q118" s="14">
        <v>0</v>
      </c>
    </row>
    <row r="119" spans="1:17" ht="15.25" customHeight="1" x14ac:dyDescent="0.2">
      <c r="A119" s="13">
        <v>43999</v>
      </c>
      <c r="B119" s="14">
        <v>29.91</v>
      </c>
      <c r="C119" s="14">
        <v>29.91</v>
      </c>
      <c r="D119" s="14">
        <v>29.91</v>
      </c>
      <c r="E119" s="14">
        <v>29.91</v>
      </c>
      <c r="F119" s="14">
        <v>24.596541999999999</v>
      </c>
      <c r="G119" s="14">
        <v>0</v>
      </c>
      <c r="H119" s="10"/>
      <c r="I119" s="9"/>
      <c r="J119" s="11"/>
      <c r="K119" s="13">
        <v>43999</v>
      </c>
      <c r="L119" s="14">
        <v>13.66</v>
      </c>
      <c r="M119" s="14">
        <v>13.66</v>
      </c>
      <c r="N119" s="14">
        <v>13.66</v>
      </c>
      <c r="O119" s="14">
        <v>13.66</v>
      </c>
      <c r="P119" s="14">
        <v>11.476024000000001</v>
      </c>
      <c r="Q119" s="14">
        <v>0</v>
      </c>
    </row>
    <row r="120" spans="1:17" ht="15.25" customHeight="1" x14ac:dyDescent="0.2">
      <c r="A120" s="13">
        <v>44000</v>
      </c>
      <c r="B120" s="14">
        <v>29.9</v>
      </c>
      <c r="C120" s="14">
        <v>29.9</v>
      </c>
      <c r="D120" s="14">
        <v>29.9</v>
      </c>
      <c r="E120" s="14">
        <v>29.9</v>
      </c>
      <c r="F120" s="14">
        <v>24.58832</v>
      </c>
      <c r="G120" s="14">
        <v>0</v>
      </c>
      <c r="H120" s="10"/>
      <c r="I120" s="9"/>
      <c r="J120" s="11"/>
      <c r="K120" s="13">
        <v>44000</v>
      </c>
      <c r="L120" s="14">
        <v>13.61</v>
      </c>
      <c r="M120" s="14">
        <v>13.61</v>
      </c>
      <c r="N120" s="14">
        <v>13.61</v>
      </c>
      <c r="O120" s="14">
        <v>13.61</v>
      </c>
      <c r="P120" s="14">
        <v>11.434016</v>
      </c>
      <c r="Q120" s="14">
        <v>0</v>
      </c>
    </row>
    <row r="121" spans="1:17" ht="15.25" customHeight="1" x14ac:dyDescent="0.2">
      <c r="A121" s="13">
        <v>44001</v>
      </c>
      <c r="B121" s="14">
        <v>30.32</v>
      </c>
      <c r="C121" s="14">
        <v>30.32</v>
      </c>
      <c r="D121" s="14">
        <v>30.32</v>
      </c>
      <c r="E121" s="14">
        <v>30.32</v>
      </c>
      <c r="F121" s="14">
        <v>24.933706000000001</v>
      </c>
      <c r="G121" s="14">
        <v>0</v>
      </c>
      <c r="H121" s="10"/>
      <c r="I121" s="9"/>
      <c r="J121" s="11"/>
      <c r="K121" s="13">
        <v>44001</v>
      </c>
      <c r="L121" s="14">
        <v>13.47</v>
      </c>
      <c r="M121" s="14">
        <v>13.47</v>
      </c>
      <c r="N121" s="14">
        <v>13.47</v>
      </c>
      <c r="O121" s="14">
        <v>13.47</v>
      </c>
      <c r="P121" s="14">
        <v>11.316401000000001</v>
      </c>
      <c r="Q121" s="14">
        <v>0</v>
      </c>
    </row>
    <row r="122" spans="1:17" ht="15.25" customHeight="1" x14ac:dyDescent="0.2">
      <c r="A122" s="13">
        <v>44004</v>
      </c>
      <c r="B122" s="14">
        <v>30.450001</v>
      </c>
      <c r="C122" s="14">
        <v>30.450001</v>
      </c>
      <c r="D122" s="14">
        <v>30.450001</v>
      </c>
      <c r="E122" s="14">
        <v>30.450001</v>
      </c>
      <c r="F122" s="14">
        <v>25.040613</v>
      </c>
      <c r="G122" s="14">
        <v>0</v>
      </c>
      <c r="H122" s="10"/>
      <c r="I122" s="9"/>
      <c r="J122" s="11"/>
      <c r="K122" s="13">
        <v>44004</v>
      </c>
      <c r="L122" s="14">
        <v>13.51</v>
      </c>
      <c r="M122" s="14">
        <v>13.51</v>
      </c>
      <c r="N122" s="14">
        <v>13.51</v>
      </c>
      <c r="O122" s="14">
        <v>13.51</v>
      </c>
      <c r="P122" s="14">
        <v>11.350006</v>
      </c>
      <c r="Q122" s="14">
        <v>0</v>
      </c>
    </row>
    <row r="123" spans="1:17" ht="15.25" customHeight="1" x14ac:dyDescent="0.2">
      <c r="A123" s="13">
        <v>44005</v>
      </c>
      <c r="B123" s="14">
        <v>30.58</v>
      </c>
      <c r="C123" s="14">
        <v>30.58</v>
      </c>
      <c r="D123" s="14">
        <v>30.58</v>
      </c>
      <c r="E123" s="14">
        <v>30.58</v>
      </c>
      <c r="F123" s="14">
        <v>25.147518000000002</v>
      </c>
      <c r="G123" s="14">
        <v>0</v>
      </c>
      <c r="H123" s="10"/>
      <c r="I123" s="9"/>
      <c r="J123" s="11"/>
      <c r="K123" s="13">
        <v>44005</v>
      </c>
      <c r="L123" s="14">
        <v>13.56</v>
      </c>
      <c r="M123" s="14">
        <v>13.56</v>
      </c>
      <c r="N123" s="14">
        <v>13.56</v>
      </c>
      <c r="O123" s="14">
        <v>13.56</v>
      </c>
      <c r="P123" s="14">
        <v>11.392011999999999</v>
      </c>
      <c r="Q123" s="14">
        <v>0</v>
      </c>
    </row>
    <row r="124" spans="1:17" ht="15.25" customHeight="1" x14ac:dyDescent="0.2">
      <c r="A124" s="13">
        <v>44006</v>
      </c>
      <c r="B124" s="14">
        <v>29.73</v>
      </c>
      <c r="C124" s="14">
        <v>29.73</v>
      </c>
      <c r="D124" s="14">
        <v>29.73</v>
      </c>
      <c r="E124" s="14">
        <v>29.73</v>
      </c>
      <c r="F124" s="14">
        <v>24.448519000000001</v>
      </c>
      <c r="G124" s="14">
        <v>0</v>
      </c>
      <c r="H124" s="10"/>
      <c r="I124" s="9"/>
      <c r="J124" s="11"/>
      <c r="K124" s="13">
        <v>44006</v>
      </c>
      <c r="L124" s="14">
        <v>13.05</v>
      </c>
      <c r="M124" s="14">
        <v>13.05</v>
      </c>
      <c r="N124" s="14">
        <v>13.05</v>
      </c>
      <c r="O124" s="14">
        <v>13.05</v>
      </c>
      <c r="P124" s="14">
        <v>10.963551000000001</v>
      </c>
      <c r="Q124" s="14">
        <v>0</v>
      </c>
    </row>
    <row r="125" spans="1:17" ht="15.25" customHeight="1" x14ac:dyDescent="0.2">
      <c r="A125" s="13">
        <v>44007</v>
      </c>
      <c r="B125" s="14">
        <v>30.15</v>
      </c>
      <c r="C125" s="14">
        <v>30.15</v>
      </c>
      <c r="D125" s="14">
        <v>30.15</v>
      </c>
      <c r="E125" s="14">
        <v>30.15</v>
      </c>
      <c r="F125" s="14">
        <v>24.793904999999999</v>
      </c>
      <c r="G125" s="14">
        <v>0</v>
      </c>
      <c r="H125" s="10"/>
      <c r="I125" s="9"/>
      <c r="J125" s="11"/>
      <c r="K125" s="13">
        <v>44007</v>
      </c>
      <c r="L125" s="14">
        <v>13.25</v>
      </c>
      <c r="M125" s="14">
        <v>13.25</v>
      </c>
      <c r="N125" s="14">
        <v>13.25</v>
      </c>
      <c r="O125" s="14">
        <v>13.25</v>
      </c>
      <c r="P125" s="14">
        <v>11.131575</v>
      </c>
      <c r="Q125" s="14">
        <v>0</v>
      </c>
    </row>
    <row r="126" spans="1:17" ht="15.25" customHeight="1" x14ac:dyDescent="0.2">
      <c r="A126" s="13">
        <v>44008</v>
      </c>
      <c r="B126" s="14">
        <v>29.620000999999998</v>
      </c>
      <c r="C126" s="14">
        <v>29.620000999999998</v>
      </c>
      <c r="D126" s="14">
        <v>29.620000999999998</v>
      </c>
      <c r="E126" s="14">
        <v>29.620000999999998</v>
      </c>
      <c r="F126" s="14">
        <v>24.358059000000001</v>
      </c>
      <c r="G126" s="14">
        <v>0</v>
      </c>
      <c r="H126" s="10"/>
      <c r="I126" s="9"/>
      <c r="J126" s="11"/>
      <c r="K126" s="13">
        <v>44008</v>
      </c>
      <c r="L126" s="14">
        <v>12.79</v>
      </c>
      <c r="M126" s="14">
        <v>12.79</v>
      </c>
      <c r="N126" s="14">
        <v>12.79</v>
      </c>
      <c r="O126" s="14">
        <v>12.79</v>
      </c>
      <c r="P126" s="14">
        <v>10.74512</v>
      </c>
      <c r="Q126" s="14">
        <v>0</v>
      </c>
    </row>
    <row r="127" spans="1:17" ht="15.25" customHeight="1" x14ac:dyDescent="0.2">
      <c r="A127" s="13">
        <v>44011</v>
      </c>
      <c r="B127" s="14">
        <v>29.700001</v>
      </c>
      <c r="C127" s="14">
        <v>29.700001</v>
      </c>
      <c r="D127" s="14">
        <v>29.700001</v>
      </c>
      <c r="E127" s="14">
        <v>29.700001</v>
      </c>
      <c r="F127" s="14">
        <v>24.423849000000001</v>
      </c>
      <c r="G127" s="14">
        <v>0</v>
      </c>
      <c r="H127" s="10"/>
      <c r="I127" s="9"/>
      <c r="J127" s="11"/>
      <c r="K127" s="13">
        <v>44011</v>
      </c>
      <c r="L127" s="14">
        <v>13.12</v>
      </c>
      <c r="M127" s="14">
        <v>13.12</v>
      </c>
      <c r="N127" s="14">
        <v>13.12</v>
      </c>
      <c r="O127" s="14">
        <v>13.12</v>
      </c>
      <c r="P127" s="14">
        <v>11.022359</v>
      </c>
      <c r="Q127" s="14">
        <v>0</v>
      </c>
    </row>
    <row r="128" spans="1:17" ht="15.25" customHeight="1" x14ac:dyDescent="0.2">
      <c r="A128" s="13">
        <v>44012</v>
      </c>
      <c r="B128" s="14">
        <v>30.129999000000002</v>
      </c>
      <c r="C128" s="14">
        <v>30.129999000000002</v>
      </c>
      <c r="D128" s="14">
        <v>30.129999000000002</v>
      </c>
      <c r="E128" s="14">
        <v>30.129999000000002</v>
      </c>
      <c r="F128" s="14">
        <v>24.777460000000001</v>
      </c>
      <c r="G128" s="14">
        <v>0</v>
      </c>
      <c r="H128" s="10"/>
      <c r="I128" s="9"/>
      <c r="J128" s="11"/>
      <c r="K128" s="13">
        <v>44012</v>
      </c>
      <c r="L128" s="14">
        <v>13.25</v>
      </c>
      <c r="M128" s="14">
        <v>13.25</v>
      </c>
      <c r="N128" s="14">
        <v>13.25</v>
      </c>
      <c r="O128" s="14">
        <v>13.25</v>
      </c>
      <c r="P128" s="14">
        <v>11.131575</v>
      </c>
      <c r="Q128" s="14">
        <v>0</v>
      </c>
    </row>
    <row r="129" spans="1:17" ht="15.25" customHeight="1" x14ac:dyDescent="0.2">
      <c r="A129" s="13">
        <v>44013</v>
      </c>
      <c r="B129" s="14">
        <v>30.33</v>
      </c>
      <c r="C129" s="14">
        <v>30.33</v>
      </c>
      <c r="D129" s="14">
        <v>30.33</v>
      </c>
      <c r="E129" s="14">
        <v>30.33</v>
      </c>
      <c r="F129" s="14">
        <v>24.941931</v>
      </c>
      <c r="G129" s="14">
        <v>0</v>
      </c>
      <c r="H129" s="10"/>
      <c r="I129" s="9"/>
      <c r="J129" s="11"/>
      <c r="K129" s="13">
        <v>44013</v>
      </c>
      <c r="L129" s="14">
        <v>13.03</v>
      </c>
      <c r="M129" s="14">
        <v>13.03</v>
      </c>
      <c r="N129" s="14">
        <v>13.03</v>
      </c>
      <c r="O129" s="14">
        <v>13.03</v>
      </c>
      <c r="P129" s="14">
        <v>10.946749000000001</v>
      </c>
      <c r="Q129" s="14">
        <v>0</v>
      </c>
    </row>
    <row r="130" spans="1:17" ht="15.25" customHeight="1" x14ac:dyDescent="0.2">
      <c r="A130" s="13">
        <v>44014</v>
      </c>
      <c r="B130" s="14">
        <v>30.52</v>
      </c>
      <c r="C130" s="14">
        <v>30.52</v>
      </c>
      <c r="D130" s="14">
        <v>30.52</v>
      </c>
      <c r="E130" s="14">
        <v>30.52</v>
      </c>
      <c r="F130" s="14">
        <v>25.098177</v>
      </c>
      <c r="G130" s="14">
        <v>0</v>
      </c>
      <c r="H130" s="10"/>
      <c r="I130" s="9"/>
      <c r="J130" s="11"/>
      <c r="K130" s="13">
        <v>44014</v>
      </c>
      <c r="L130" s="14">
        <v>13.12</v>
      </c>
      <c r="M130" s="14">
        <v>13.12</v>
      </c>
      <c r="N130" s="14">
        <v>13.12</v>
      </c>
      <c r="O130" s="14">
        <v>13.12</v>
      </c>
      <c r="P130" s="14">
        <v>11.022359</v>
      </c>
      <c r="Q130" s="14">
        <v>0</v>
      </c>
    </row>
    <row r="131" spans="1:17" ht="15.25" customHeight="1" x14ac:dyDescent="0.2">
      <c r="A131" s="13">
        <v>44018</v>
      </c>
      <c r="B131" s="14">
        <v>30.74</v>
      </c>
      <c r="C131" s="14">
        <v>30.74</v>
      </c>
      <c r="D131" s="14">
        <v>30.74</v>
      </c>
      <c r="E131" s="14">
        <v>30.74</v>
      </c>
      <c r="F131" s="14">
        <v>25.279095000000002</v>
      </c>
      <c r="G131" s="14">
        <v>0</v>
      </c>
      <c r="H131" s="10"/>
      <c r="I131" s="9"/>
      <c r="J131" s="11"/>
      <c r="K131" s="13">
        <v>44018</v>
      </c>
      <c r="L131" s="14">
        <v>13.33</v>
      </c>
      <c r="M131" s="14">
        <v>13.33</v>
      </c>
      <c r="N131" s="14">
        <v>13.33</v>
      </c>
      <c r="O131" s="14">
        <v>13.33</v>
      </c>
      <c r="P131" s="14">
        <v>11.198784</v>
      </c>
      <c r="Q131" s="14">
        <v>0</v>
      </c>
    </row>
    <row r="132" spans="1:17" ht="15.25" customHeight="1" x14ac:dyDescent="0.2">
      <c r="A132" s="13">
        <v>44019</v>
      </c>
      <c r="B132" s="14">
        <v>30.559999000000001</v>
      </c>
      <c r="C132" s="14">
        <v>30.559999000000001</v>
      </c>
      <c r="D132" s="14">
        <v>30.559999000000001</v>
      </c>
      <c r="E132" s="14">
        <v>30.559999000000001</v>
      </c>
      <c r="F132" s="14">
        <v>25.131069</v>
      </c>
      <c r="G132" s="14">
        <v>0</v>
      </c>
      <c r="H132" s="10"/>
      <c r="I132" s="9"/>
      <c r="J132" s="11"/>
      <c r="K132" s="13">
        <v>44019</v>
      </c>
      <c r="L132" s="14">
        <v>13.06</v>
      </c>
      <c r="M132" s="14">
        <v>13.06</v>
      </c>
      <c r="N132" s="14">
        <v>13.06</v>
      </c>
      <c r="O132" s="14">
        <v>13.06</v>
      </c>
      <c r="P132" s="14">
        <v>10.971952</v>
      </c>
      <c r="Q132" s="14">
        <v>0</v>
      </c>
    </row>
    <row r="133" spans="1:17" ht="15.25" customHeight="1" x14ac:dyDescent="0.2">
      <c r="A133" s="13">
        <v>44020</v>
      </c>
      <c r="B133" s="14">
        <v>30.780000999999999</v>
      </c>
      <c r="C133" s="14">
        <v>30.780000999999999</v>
      </c>
      <c r="D133" s="14">
        <v>30.780000999999999</v>
      </c>
      <c r="E133" s="14">
        <v>30.780000999999999</v>
      </c>
      <c r="F133" s="14">
        <v>25.311989000000001</v>
      </c>
      <c r="G133" s="14">
        <v>0</v>
      </c>
      <c r="H133" s="10"/>
      <c r="I133" s="9"/>
      <c r="J133" s="11"/>
      <c r="K133" s="13">
        <v>44020</v>
      </c>
      <c r="L133" s="14">
        <v>13.21</v>
      </c>
      <c r="M133" s="14">
        <v>13.21</v>
      </c>
      <c r="N133" s="14">
        <v>13.21</v>
      </c>
      <c r="O133" s="14">
        <v>13.21</v>
      </c>
      <c r="P133" s="14">
        <v>11.097969000000001</v>
      </c>
      <c r="Q133" s="14">
        <v>0</v>
      </c>
    </row>
    <row r="134" spans="1:17" ht="15.25" customHeight="1" x14ac:dyDescent="0.2">
      <c r="A134" s="13">
        <v>44021</v>
      </c>
      <c r="B134" s="14">
        <v>30.59</v>
      </c>
      <c r="C134" s="14">
        <v>30.59</v>
      </c>
      <c r="D134" s="14">
        <v>30.59</v>
      </c>
      <c r="E134" s="14">
        <v>30.59</v>
      </c>
      <c r="F134" s="14">
        <v>25.155740999999999</v>
      </c>
      <c r="G134" s="14">
        <v>0</v>
      </c>
      <c r="H134" s="10"/>
      <c r="I134" s="9"/>
      <c r="J134" s="11"/>
      <c r="K134" s="13">
        <v>44021</v>
      </c>
      <c r="L134" s="14">
        <v>12.97</v>
      </c>
      <c r="M134" s="14">
        <v>12.97</v>
      </c>
      <c r="N134" s="14">
        <v>12.97</v>
      </c>
      <c r="O134" s="14">
        <v>12.97</v>
      </c>
      <c r="P134" s="14">
        <v>10.896342000000001</v>
      </c>
      <c r="Q134" s="14">
        <v>0</v>
      </c>
    </row>
    <row r="135" spans="1:17" ht="15.25" customHeight="1" x14ac:dyDescent="0.2">
      <c r="A135" s="13">
        <v>44022</v>
      </c>
      <c r="B135" s="14">
        <v>30.41</v>
      </c>
      <c r="C135" s="14">
        <v>30.41</v>
      </c>
      <c r="D135" s="14">
        <v>30.41</v>
      </c>
      <c r="E135" s="14">
        <v>30.41</v>
      </c>
      <c r="F135" s="14">
        <v>25.007719000000002</v>
      </c>
      <c r="G135" s="14">
        <v>0</v>
      </c>
      <c r="H135" s="10"/>
      <c r="I135" s="9"/>
      <c r="J135" s="11"/>
      <c r="K135" s="13">
        <v>44022</v>
      </c>
      <c r="L135" s="14">
        <v>13.31</v>
      </c>
      <c r="M135" s="14">
        <v>13.31</v>
      </c>
      <c r="N135" s="14">
        <v>13.31</v>
      </c>
      <c r="O135" s="14">
        <v>13.31</v>
      </c>
      <c r="P135" s="14">
        <v>11.181982</v>
      </c>
      <c r="Q135" s="14">
        <v>0</v>
      </c>
    </row>
    <row r="136" spans="1:17" ht="15.25" customHeight="1" x14ac:dyDescent="0.2">
      <c r="A136" s="13">
        <v>44025</v>
      </c>
      <c r="B136" s="14">
        <v>30.110001</v>
      </c>
      <c r="C136" s="14">
        <v>30.110001</v>
      </c>
      <c r="D136" s="14">
        <v>30.110001</v>
      </c>
      <c r="E136" s="14">
        <v>30.110001</v>
      </c>
      <c r="F136" s="14">
        <v>24.761012999999998</v>
      </c>
      <c r="G136" s="14">
        <v>0</v>
      </c>
      <c r="H136" s="10"/>
      <c r="I136" s="9"/>
      <c r="J136" s="11"/>
      <c r="K136" s="13">
        <v>44025</v>
      </c>
      <c r="L136" s="14">
        <v>13.28</v>
      </c>
      <c r="M136" s="14">
        <v>13.28</v>
      </c>
      <c r="N136" s="14">
        <v>13.28</v>
      </c>
      <c r="O136" s="14">
        <v>13.28</v>
      </c>
      <c r="P136" s="14">
        <v>11.156777999999999</v>
      </c>
      <c r="Q136" s="14">
        <v>0</v>
      </c>
    </row>
    <row r="137" spans="1:17" ht="15.25" customHeight="1" x14ac:dyDescent="0.2">
      <c r="A137" s="13">
        <v>44026</v>
      </c>
      <c r="B137" s="14">
        <v>30.709999</v>
      </c>
      <c r="C137" s="14">
        <v>30.709999</v>
      </c>
      <c r="D137" s="14">
        <v>30.709999</v>
      </c>
      <c r="E137" s="14">
        <v>30.709999</v>
      </c>
      <c r="F137" s="14">
        <v>25.254422999999999</v>
      </c>
      <c r="G137" s="14">
        <v>0</v>
      </c>
      <c r="H137" s="10"/>
      <c r="I137" s="9"/>
      <c r="J137" s="11"/>
      <c r="K137" s="13">
        <v>44026</v>
      </c>
      <c r="L137" s="14">
        <v>13.52</v>
      </c>
      <c r="M137" s="14">
        <v>13.52</v>
      </c>
      <c r="N137" s="14">
        <v>13.52</v>
      </c>
      <c r="O137" s="14">
        <v>13.52</v>
      </c>
      <c r="P137" s="14">
        <v>11.358407</v>
      </c>
      <c r="Q137" s="14">
        <v>0</v>
      </c>
    </row>
    <row r="138" spans="1:17" ht="15.25" customHeight="1" x14ac:dyDescent="0.2">
      <c r="A138" s="13">
        <v>44027</v>
      </c>
      <c r="B138" s="14">
        <v>31.18</v>
      </c>
      <c r="C138" s="14">
        <v>31.18</v>
      </c>
      <c r="D138" s="14">
        <v>31.18</v>
      </c>
      <c r="E138" s="14">
        <v>31.18</v>
      </c>
      <c r="F138" s="14">
        <v>25.640930000000001</v>
      </c>
      <c r="G138" s="14">
        <v>0</v>
      </c>
      <c r="H138" s="10"/>
      <c r="I138" s="9"/>
      <c r="J138" s="11"/>
      <c r="K138" s="13">
        <v>44027</v>
      </c>
      <c r="L138" s="14">
        <v>14.1</v>
      </c>
      <c r="M138" s="14">
        <v>14.1</v>
      </c>
      <c r="N138" s="14">
        <v>14.1</v>
      </c>
      <c r="O138" s="14">
        <v>14.1</v>
      </c>
      <c r="P138" s="14">
        <v>11.845675999999999</v>
      </c>
      <c r="Q138" s="14">
        <v>0</v>
      </c>
    </row>
    <row r="139" spans="1:17" ht="15.25" customHeight="1" x14ac:dyDescent="0.2">
      <c r="A139" s="13">
        <v>44028</v>
      </c>
      <c r="B139" s="14">
        <v>31.01</v>
      </c>
      <c r="C139" s="14">
        <v>31.01</v>
      </c>
      <c r="D139" s="14">
        <v>31.01</v>
      </c>
      <c r="E139" s="14">
        <v>31.01</v>
      </c>
      <c r="F139" s="14">
        <v>25.501128999999999</v>
      </c>
      <c r="G139" s="14">
        <v>0</v>
      </c>
      <c r="H139" s="10"/>
      <c r="I139" s="9"/>
      <c r="J139" s="11"/>
      <c r="K139" s="13">
        <v>44028</v>
      </c>
      <c r="L139" s="14">
        <v>14.09</v>
      </c>
      <c r="M139" s="14">
        <v>14.09</v>
      </c>
      <c r="N139" s="14">
        <v>14.09</v>
      </c>
      <c r="O139" s="14">
        <v>14.09</v>
      </c>
      <c r="P139" s="14">
        <v>11.837275999999999</v>
      </c>
      <c r="Q139" s="14">
        <v>0</v>
      </c>
    </row>
    <row r="140" spans="1:17" ht="15.25" customHeight="1" x14ac:dyDescent="0.2">
      <c r="A140" s="13">
        <v>44029</v>
      </c>
      <c r="B140" s="14">
        <v>31.559999000000001</v>
      </c>
      <c r="C140" s="14">
        <v>31.559999000000001</v>
      </c>
      <c r="D140" s="14">
        <v>31.559999000000001</v>
      </c>
      <c r="E140" s="14">
        <v>31.559999000000001</v>
      </c>
      <c r="F140" s="14">
        <v>25.953423000000001</v>
      </c>
      <c r="G140" s="14">
        <v>0</v>
      </c>
      <c r="H140" s="10"/>
      <c r="I140" s="9"/>
      <c r="J140" s="11"/>
      <c r="K140" s="13">
        <v>44029</v>
      </c>
      <c r="L140" s="14">
        <v>14.11</v>
      </c>
      <c r="M140" s="14">
        <v>14.11</v>
      </c>
      <c r="N140" s="14">
        <v>14.11</v>
      </c>
      <c r="O140" s="14">
        <v>14.11</v>
      </c>
      <c r="P140" s="14">
        <v>11.854077</v>
      </c>
      <c r="Q140" s="14">
        <v>0</v>
      </c>
    </row>
    <row r="141" spans="1:17" ht="15.25" customHeight="1" x14ac:dyDescent="0.2">
      <c r="A141" s="13">
        <v>44032</v>
      </c>
      <c r="B141" s="14">
        <v>31.73</v>
      </c>
      <c r="C141" s="14">
        <v>31.73</v>
      </c>
      <c r="D141" s="14">
        <v>31.73</v>
      </c>
      <c r="E141" s="14">
        <v>31.73</v>
      </c>
      <c r="F141" s="14">
        <v>26.093222000000001</v>
      </c>
      <c r="G141" s="14">
        <v>0</v>
      </c>
      <c r="H141" s="10"/>
      <c r="I141" s="9"/>
      <c r="J141" s="11"/>
      <c r="K141" s="13">
        <v>44032</v>
      </c>
      <c r="L141" s="14">
        <v>13.99</v>
      </c>
      <c r="M141" s="14">
        <v>13.99</v>
      </c>
      <c r="N141" s="14">
        <v>13.99</v>
      </c>
      <c r="O141" s="14">
        <v>13.99</v>
      </c>
      <c r="P141" s="14">
        <v>11.753263</v>
      </c>
      <c r="Q141" s="14">
        <v>0</v>
      </c>
    </row>
    <row r="142" spans="1:17" ht="15.25" customHeight="1" x14ac:dyDescent="0.2">
      <c r="A142" s="13">
        <v>44033</v>
      </c>
      <c r="B142" s="14">
        <v>31.540001</v>
      </c>
      <c r="C142" s="14">
        <v>31.540001</v>
      </c>
      <c r="D142" s="14">
        <v>31.540001</v>
      </c>
      <c r="E142" s="14">
        <v>31.540001</v>
      </c>
      <c r="F142" s="14">
        <v>25.936975</v>
      </c>
      <c r="G142" s="14">
        <v>0</v>
      </c>
      <c r="H142" s="10"/>
      <c r="I142" s="9"/>
      <c r="J142" s="11"/>
      <c r="K142" s="13">
        <v>44033</v>
      </c>
      <c r="L142" s="14">
        <v>14.15</v>
      </c>
      <c r="M142" s="14">
        <v>14.15</v>
      </c>
      <c r="N142" s="14">
        <v>14.15</v>
      </c>
      <c r="O142" s="14">
        <v>14.15</v>
      </c>
      <c r="P142" s="14">
        <v>11.887682</v>
      </c>
      <c r="Q142" s="14">
        <v>0</v>
      </c>
    </row>
    <row r="143" spans="1:17" ht="15.25" customHeight="1" x14ac:dyDescent="0.2">
      <c r="A143" s="13">
        <v>44034</v>
      </c>
      <c r="B143" s="14">
        <v>31.620000999999998</v>
      </c>
      <c r="C143" s="14">
        <v>31.620000999999998</v>
      </c>
      <c r="D143" s="14">
        <v>31.620000999999998</v>
      </c>
      <c r="E143" s="14">
        <v>31.620000999999998</v>
      </c>
      <c r="F143" s="14">
        <v>26.002762000000001</v>
      </c>
      <c r="G143" s="14">
        <v>0</v>
      </c>
      <c r="H143" s="10"/>
      <c r="I143" s="9"/>
      <c r="J143" s="11"/>
      <c r="K143" s="13">
        <v>44034</v>
      </c>
      <c r="L143" s="14">
        <v>14.2</v>
      </c>
      <c r="M143" s="14">
        <v>14.2</v>
      </c>
      <c r="N143" s="14">
        <v>14.2</v>
      </c>
      <c r="O143" s="14">
        <v>14.2</v>
      </c>
      <c r="P143" s="14">
        <v>11.929688000000001</v>
      </c>
      <c r="Q143" s="14">
        <v>0</v>
      </c>
    </row>
    <row r="144" spans="1:17" ht="15.25" customHeight="1" x14ac:dyDescent="0.2">
      <c r="A144" s="13">
        <v>44035</v>
      </c>
      <c r="B144" s="14">
        <v>31.32</v>
      </c>
      <c r="C144" s="14">
        <v>31.32</v>
      </c>
      <c r="D144" s="14">
        <v>31.32</v>
      </c>
      <c r="E144" s="14">
        <v>31.32</v>
      </c>
      <c r="F144" s="14">
        <v>25.756057999999999</v>
      </c>
      <c r="G144" s="14">
        <v>0</v>
      </c>
      <c r="H144" s="10"/>
      <c r="I144" s="9"/>
      <c r="J144" s="11"/>
      <c r="K144" s="13">
        <v>44035</v>
      </c>
      <c r="L144" s="14">
        <v>14.18</v>
      </c>
      <c r="M144" s="14">
        <v>14.18</v>
      </c>
      <c r="N144" s="14">
        <v>14.18</v>
      </c>
      <c r="O144" s="14">
        <v>14.18</v>
      </c>
      <c r="P144" s="14">
        <v>11.912886</v>
      </c>
      <c r="Q144" s="14">
        <v>0</v>
      </c>
    </row>
    <row r="145" spans="1:17" ht="15.25" customHeight="1" x14ac:dyDescent="0.2">
      <c r="A145" s="13">
        <v>44036</v>
      </c>
      <c r="B145" s="14">
        <v>30.92</v>
      </c>
      <c r="C145" s="14">
        <v>30.92</v>
      </c>
      <c r="D145" s="14">
        <v>30.92</v>
      </c>
      <c r="E145" s="14">
        <v>30.92</v>
      </c>
      <c r="F145" s="14">
        <v>25.427118</v>
      </c>
      <c r="G145" s="14">
        <v>0</v>
      </c>
      <c r="H145" s="10"/>
      <c r="I145" s="9"/>
      <c r="J145" s="11"/>
      <c r="K145" s="13">
        <v>44036</v>
      </c>
      <c r="L145" s="14">
        <v>14.07</v>
      </c>
      <c r="M145" s="14">
        <v>14.07</v>
      </c>
      <c r="N145" s="14">
        <v>14.07</v>
      </c>
      <c r="O145" s="14">
        <v>14.07</v>
      </c>
      <c r="P145" s="14">
        <v>11.820472000000001</v>
      </c>
      <c r="Q145" s="14">
        <v>0</v>
      </c>
    </row>
    <row r="146" spans="1:17" ht="15.25" customHeight="1" x14ac:dyDescent="0.2">
      <c r="A146" s="13">
        <v>44039</v>
      </c>
      <c r="B146" s="14">
        <v>31.190000999999999</v>
      </c>
      <c r="C146" s="14">
        <v>31.190000999999999</v>
      </c>
      <c r="D146" s="14">
        <v>31.190000999999999</v>
      </c>
      <c r="E146" s="14">
        <v>31.190000999999999</v>
      </c>
      <c r="F146" s="14">
        <v>25.649152999999998</v>
      </c>
      <c r="G146" s="14">
        <v>0</v>
      </c>
      <c r="H146" s="10"/>
      <c r="I146" s="9"/>
      <c r="J146" s="11"/>
      <c r="K146" s="13">
        <v>44039</v>
      </c>
      <c r="L146" s="14">
        <v>14.1</v>
      </c>
      <c r="M146" s="14">
        <v>14.1</v>
      </c>
      <c r="N146" s="14">
        <v>14.1</v>
      </c>
      <c r="O146" s="14">
        <v>14.1</v>
      </c>
      <c r="P146" s="14">
        <v>11.845675999999999</v>
      </c>
      <c r="Q146" s="14">
        <v>0</v>
      </c>
    </row>
    <row r="147" spans="1:17" ht="15.25" customHeight="1" x14ac:dyDescent="0.2">
      <c r="A147" s="13">
        <v>44040</v>
      </c>
      <c r="B147" s="14">
        <v>30.98</v>
      </c>
      <c r="C147" s="14">
        <v>30.98</v>
      </c>
      <c r="D147" s="14">
        <v>30.98</v>
      </c>
      <c r="E147" s="14">
        <v>30.98</v>
      </c>
      <c r="F147" s="14">
        <v>25.476458000000001</v>
      </c>
      <c r="G147" s="14">
        <v>0</v>
      </c>
      <c r="H147" s="10"/>
      <c r="I147" s="9"/>
      <c r="J147" s="11"/>
      <c r="K147" s="13">
        <v>44040</v>
      </c>
      <c r="L147" s="14">
        <v>14.06</v>
      </c>
      <c r="M147" s="14">
        <v>14.06</v>
      </c>
      <c r="N147" s="14">
        <v>14.06</v>
      </c>
      <c r="O147" s="14">
        <v>14.06</v>
      </c>
      <c r="P147" s="14">
        <v>11.812072000000001</v>
      </c>
      <c r="Q147" s="14">
        <v>0</v>
      </c>
    </row>
    <row r="148" spans="1:17" ht="15.25" customHeight="1" x14ac:dyDescent="0.2">
      <c r="A148" s="13">
        <v>44041</v>
      </c>
      <c r="B148" s="14">
        <v>31.299999</v>
      </c>
      <c r="C148" s="14">
        <v>31.299999</v>
      </c>
      <c r="D148" s="14">
        <v>31.299999</v>
      </c>
      <c r="E148" s="14">
        <v>31.299999</v>
      </c>
      <c r="F148" s="14">
        <v>25.739611</v>
      </c>
      <c r="G148" s="14">
        <v>0</v>
      </c>
      <c r="H148" s="10"/>
      <c r="I148" s="9"/>
      <c r="J148" s="11"/>
      <c r="K148" s="13">
        <v>44041</v>
      </c>
      <c r="L148" s="14">
        <v>14.34</v>
      </c>
      <c r="M148" s="14">
        <v>14.34</v>
      </c>
      <c r="N148" s="14">
        <v>14.34</v>
      </c>
      <c r="O148" s="14">
        <v>14.34</v>
      </c>
      <c r="P148" s="14">
        <v>12.047304</v>
      </c>
      <c r="Q148" s="14">
        <v>0</v>
      </c>
    </row>
    <row r="149" spans="1:17" ht="15.25" customHeight="1" x14ac:dyDescent="0.2">
      <c r="A149" s="13">
        <v>44042</v>
      </c>
      <c r="B149" s="14">
        <v>31.190000999999999</v>
      </c>
      <c r="C149" s="14">
        <v>31.190000999999999</v>
      </c>
      <c r="D149" s="14">
        <v>31.190000999999999</v>
      </c>
      <c r="E149" s="14">
        <v>31.190000999999999</v>
      </c>
      <c r="F149" s="14">
        <v>25.649152999999998</v>
      </c>
      <c r="G149" s="14">
        <v>0</v>
      </c>
      <c r="H149" s="10"/>
      <c r="I149" s="9"/>
      <c r="J149" s="11"/>
      <c r="K149" s="13">
        <v>44042</v>
      </c>
      <c r="L149" s="14">
        <v>14.32</v>
      </c>
      <c r="M149" s="14">
        <v>14.32</v>
      </c>
      <c r="N149" s="14">
        <v>14.32</v>
      </c>
      <c r="O149" s="14">
        <v>14.32</v>
      </c>
      <c r="P149" s="14">
        <v>12.030500999999999</v>
      </c>
      <c r="Q149" s="14">
        <v>0</v>
      </c>
    </row>
    <row r="150" spans="1:17" ht="15.25" customHeight="1" x14ac:dyDescent="0.2">
      <c r="A150" s="13">
        <v>44043</v>
      </c>
      <c r="B150" s="14">
        <v>30.860001</v>
      </c>
      <c r="C150" s="14">
        <v>30.860001</v>
      </c>
      <c r="D150" s="14">
        <v>30.860001</v>
      </c>
      <c r="E150" s="14">
        <v>30.860001</v>
      </c>
      <c r="F150" s="14">
        <v>25.377776999999998</v>
      </c>
      <c r="G150" s="14">
        <v>0</v>
      </c>
      <c r="H150" s="10"/>
      <c r="I150" s="9"/>
      <c r="J150" s="11"/>
      <c r="K150" s="13">
        <v>44043</v>
      </c>
      <c r="L150" s="14">
        <v>14.26</v>
      </c>
      <c r="M150" s="14">
        <v>14.26</v>
      </c>
      <c r="N150" s="14">
        <v>14.26</v>
      </c>
      <c r="O150" s="14">
        <v>14.26</v>
      </c>
      <c r="P150" s="14">
        <v>11.980095</v>
      </c>
      <c r="Q150" s="14">
        <v>0</v>
      </c>
    </row>
    <row r="151" spans="1:17" ht="15.25" customHeight="1" x14ac:dyDescent="0.2">
      <c r="A151" s="13">
        <v>44046</v>
      </c>
      <c r="B151" s="14">
        <v>31.299999</v>
      </c>
      <c r="C151" s="14">
        <v>31.299999</v>
      </c>
      <c r="D151" s="14">
        <v>31.299999</v>
      </c>
      <c r="E151" s="14">
        <v>31.299999</v>
      </c>
      <c r="F151" s="14">
        <v>25.739611</v>
      </c>
      <c r="G151" s="14">
        <v>0</v>
      </c>
      <c r="H151" s="10"/>
      <c r="I151" s="9"/>
      <c r="J151" s="11"/>
      <c r="K151" s="13">
        <v>44046</v>
      </c>
      <c r="L151" s="14">
        <v>14.45</v>
      </c>
      <c r="M151" s="14">
        <v>14.45</v>
      </c>
      <c r="N151" s="14">
        <v>14.45</v>
      </c>
      <c r="O151" s="14">
        <v>14.45</v>
      </c>
      <c r="P151" s="14">
        <v>12.139716999999999</v>
      </c>
      <c r="Q151" s="14">
        <v>0</v>
      </c>
    </row>
    <row r="152" spans="1:17" ht="15.25" customHeight="1" x14ac:dyDescent="0.2">
      <c r="A152" s="13">
        <v>44047</v>
      </c>
      <c r="B152" s="14">
        <v>31.17</v>
      </c>
      <c r="C152" s="14">
        <v>31.17</v>
      </c>
      <c r="D152" s="14">
        <v>31.17</v>
      </c>
      <c r="E152" s="14">
        <v>31.17</v>
      </c>
      <c r="F152" s="14">
        <v>25.632705999999999</v>
      </c>
      <c r="G152" s="14">
        <v>0</v>
      </c>
      <c r="H152" s="10"/>
      <c r="I152" s="9"/>
      <c r="J152" s="11"/>
      <c r="K152" s="13">
        <v>44047</v>
      </c>
      <c r="L152" s="14">
        <v>14.45</v>
      </c>
      <c r="M152" s="14">
        <v>14.45</v>
      </c>
      <c r="N152" s="14">
        <v>14.45</v>
      </c>
      <c r="O152" s="14">
        <v>14.45</v>
      </c>
      <c r="P152" s="14">
        <v>12.139716999999999</v>
      </c>
      <c r="Q152" s="14">
        <v>0</v>
      </c>
    </row>
    <row r="153" spans="1:17" ht="15.25" customHeight="1" x14ac:dyDescent="0.2">
      <c r="A153" s="13">
        <v>44048</v>
      </c>
      <c r="B153" s="14">
        <v>31.43</v>
      </c>
      <c r="C153" s="14">
        <v>31.43</v>
      </c>
      <c r="D153" s="14">
        <v>31.43</v>
      </c>
      <c r="E153" s="14">
        <v>31.43</v>
      </c>
      <c r="F153" s="14">
        <v>25.846518</v>
      </c>
      <c r="G153" s="14">
        <v>0</v>
      </c>
      <c r="H153" s="10"/>
      <c r="I153" s="9"/>
      <c r="J153" s="11"/>
      <c r="K153" s="13">
        <v>44048</v>
      </c>
      <c r="L153" s="14">
        <v>14.68</v>
      </c>
      <c r="M153" s="14">
        <v>14.68</v>
      </c>
      <c r="N153" s="14">
        <v>14.68</v>
      </c>
      <c r="O153" s="14">
        <v>14.68</v>
      </c>
      <c r="P153" s="14">
        <v>12.332945</v>
      </c>
      <c r="Q153" s="14">
        <v>0</v>
      </c>
    </row>
    <row r="154" spans="1:17" ht="15.25" customHeight="1" x14ac:dyDescent="0.2">
      <c r="A154" s="13">
        <v>44049</v>
      </c>
      <c r="B154" s="14">
        <v>31.34</v>
      </c>
      <c r="C154" s="14">
        <v>31.34</v>
      </c>
      <c r="D154" s="14">
        <v>31.34</v>
      </c>
      <c r="E154" s="14">
        <v>31.34</v>
      </c>
      <c r="F154" s="14">
        <v>25.772507000000001</v>
      </c>
      <c r="G154" s="14">
        <v>0</v>
      </c>
      <c r="H154" s="10"/>
      <c r="I154" s="9"/>
      <c r="J154" s="11"/>
      <c r="K154" s="13">
        <v>44049</v>
      </c>
      <c r="L154" s="14">
        <v>14.65</v>
      </c>
      <c r="M154" s="14">
        <v>14.65</v>
      </c>
      <c r="N154" s="14">
        <v>14.65</v>
      </c>
      <c r="O154" s="14">
        <v>14.65</v>
      </c>
      <c r="P154" s="14">
        <v>12.307741</v>
      </c>
      <c r="Q154" s="14">
        <v>0</v>
      </c>
    </row>
    <row r="155" spans="1:17" ht="15.25" customHeight="1" x14ac:dyDescent="0.2">
      <c r="A155" s="13">
        <v>44050</v>
      </c>
      <c r="B155" s="14">
        <v>31.41</v>
      </c>
      <c r="C155" s="14">
        <v>31.41</v>
      </c>
      <c r="D155" s="14">
        <v>31.41</v>
      </c>
      <c r="E155" s="14">
        <v>31.41</v>
      </c>
      <c r="F155" s="14">
        <v>25.830069999999999</v>
      </c>
      <c r="G155" s="14">
        <v>0</v>
      </c>
      <c r="H155" s="10"/>
      <c r="I155" s="9"/>
      <c r="J155" s="11"/>
      <c r="K155" s="13">
        <v>44050</v>
      </c>
      <c r="L155" s="14">
        <v>14.93</v>
      </c>
      <c r="M155" s="14">
        <v>14.93</v>
      </c>
      <c r="N155" s="14">
        <v>14.93</v>
      </c>
      <c r="O155" s="14">
        <v>14.93</v>
      </c>
      <c r="P155" s="14">
        <v>12.542973999999999</v>
      </c>
      <c r="Q155" s="14">
        <v>0</v>
      </c>
    </row>
    <row r="156" spans="1:17" ht="15.25" customHeight="1" x14ac:dyDescent="0.2">
      <c r="A156" s="13">
        <v>44053</v>
      </c>
      <c r="B156" s="14">
        <v>31.23</v>
      </c>
      <c r="C156" s="14">
        <v>31.23</v>
      </c>
      <c r="D156" s="14">
        <v>31.23</v>
      </c>
      <c r="E156" s="14">
        <v>31.23</v>
      </c>
      <c r="F156" s="14">
        <v>25.682047000000001</v>
      </c>
      <c r="G156" s="14">
        <v>0</v>
      </c>
      <c r="H156" s="10"/>
      <c r="I156" s="9"/>
      <c r="J156" s="11"/>
      <c r="K156" s="13">
        <v>44053</v>
      </c>
      <c r="L156" s="14">
        <v>15.21</v>
      </c>
      <c r="M156" s="14">
        <v>15.21</v>
      </c>
      <c r="N156" s="14">
        <v>15.21</v>
      </c>
      <c r="O156" s="14">
        <v>15.21</v>
      </c>
      <c r="P156" s="14">
        <v>12.778209</v>
      </c>
      <c r="Q156" s="14">
        <v>0</v>
      </c>
    </row>
    <row r="157" spans="1:17" ht="15.25" customHeight="1" x14ac:dyDescent="0.2">
      <c r="A157" s="13">
        <v>44054</v>
      </c>
      <c r="B157" s="14">
        <v>30.92</v>
      </c>
      <c r="C157" s="14">
        <v>30.92</v>
      </c>
      <c r="D157" s="14">
        <v>30.92</v>
      </c>
      <c r="E157" s="14">
        <v>30.92</v>
      </c>
      <c r="F157" s="14">
        <v>25.427118</v>
      </c>
      <c r="G157" s="14">
        <v>0</v>
      </c>
      <c r="H157" s="10"/>
      <c r="I157" s="9"/>
      <c r="J157" s="11"/>
      <c r="K157" s="13">
        <v>44054</v>
      </c>
      <c r="L157" s="14">
        <v>15.31</v>
      </c>
      <c r="M157" s="14">
        <v>15.31</v>
      </c>
      <c r="N157" s="14">
        <v>15.31</v>
      </c>
      <c r="O157" s="14">
        <v>15.31</v>
      </c>
      <c r="P157" s="14">
        <v>12.862220000000001</v>
      </c>
      <c r="Q157" s="14">
        <v>0</v>
      </c>
    </row>
    <row r="158" spans="1:17" ht="15.25" customHeight="1" x14ac:dyDescent="0.2">
      <c r="A158" s="13">
        <v>44055</v>
      </c>
      <c r="B158" s="14">
        <v>31.379999000000002</v>
      </c>
      <c r="C158" s="14">
        <v>31.379999000000002</v>
      </c>
      <c r="D158" s="14">
        <v>31.379999000000002</v>
      </c>
      <c r="E158" s="14">
        <v>31.379999000000002</v>
      </c>
      <c r="F158" s="14">
        <v>25.805396999999999</v>
      </c>
      <c r="G158" s="14">
        <v>0</v>
      </c>
      <c r="H158" s="10"/>
      <c r="I158" s="9"/>
      <c r="J158" s="11"/>
      <c r="K158" s="13">
        <v>44055</v>
      </c>
      <c r="L158" s="14">
        <v>15.39</v>
      </c>
      <c r="M158" s="14">
        <v>15.39</v>
      </c>
      <c r="N158" s="14">
        <v>15.39</v>
      </c>
      <c r="O158" s="14">
        <v>15.39</v>
      </c>
      <c r="P158" s="14">
        <v>12.929429000000001</v>
      </c>
      <c r="Q158" s="14">
        <v>0</v>
      </c>
    </row>
    <row r="159" spans="1:17" ht="15.25" customHeight="1" x14ac:dyDescent="0.2">
      <c r="A159" s="13">
        <v>44056</v>
      </c>
      <c r="B159" s="14">
        <v>31.52</v>
      </c>
      <c r="C159" s="14">
        <v>31.52</v>
      </c>
      <c r="D159" s="14">
        <v>31.52</v>
      </c>
      <c r="E159" s="14">
        <v>31.52</v>
      </c>
      <c r="F159" s="14">
        <v>25.920529999999999</v>
      </c>
      <c r="G159" s="14">
        <v>0</v>
      </c>
      <c r="H159" s="10"/>
      <c r="I159" s="9"/>
      <c r="J159" s="11"/>
      <c r="K159" s="13">
        <v>44056</v>
      </c>
      <c r="L159" s="14">
        <v>15.32</v>
      </c>
      <c r="M159" s="14">
        <v>15.32</v>
      </c>
      <c r="N159" s="14">
        <v>15.32</v>
      </c>
      <c r="O159" s="14">
        <v>15.32</v>
      </c>
      <c r="P159" s="14">
        <v>12.870621</v>
      </c>
      <c r="Q159" s="14">
        <v>0</v>
      </c>
    </row>
    <row r="160" spans="1:17" ht="15.25" customHeight="1" x14ac:dyDescent="0.2">
      <c r="A160" s="13">
        <v>44057</v>
      </c>
      <c r="B160" s="14">
        <v>31.280000999999999</v>
      </c>
      <c r="C160" s="14">
        <v>31.280000999999999</v>
      </c>
      <c r="D160" s="14">
        <v>31.280000999999999</v>
      </c>
      <c r="E160" s="14">
        <v>31.280000999999999</v>
      </c>
      <c r="F160" s="14">
        <v>25.723165999999999</v>
      </c>
      <c r="G160" s="14">
        <v>0</v>
      </c>
      <c r="H160" s="10"/>
      <c r="I160" s="9"/>
      <c r="J160" s="11"/>
      <c r="K160" s="13">
        <v>44057</v>
      </c>
      <c r="L160" s="14">
        <v>15.37</v>
      </c>
      <c r="M160" s="14">
        <v>15.37</v>
      </c>
      <c r="N160" s="14">
        <v>15.37</v>
      </c>
      <c r="O160" s="14">
        <v>15.37</v>
      </c>
      <c r="P160" s="14">
        <v>12.912627000000001</v>
      </c>
      <c r="Q160" s="14">
        <v>0</v>
      </c>
    </row>
    <row r="161" spans="1:17" ht="15.25" customHeight="1" x14ac:dyDescent="0.2">
      <c r="A161" s="13">
        <v>44060</v>
      </c>
      <c r="B161" s="14">
        <v>31.639999</v>
      </c>
      <c r="C161" s="14">
        <v>31.639999</v>
      </c>
      <c r="D161" s="14">
        <v>31.639999</v>
      </c>
      <c r="E161" s="14">
        <v>31.639999</v>
      </c>
      <c r="F161" s="14">
        <v>26.019210999999999</v>
      </c>
      <c r="G161" s="14">
        <v>0</v>
      </c>
      <c r="H161" s="10"/>
      <c r="I161" s="9"/>
      <c r="J161" s="11"/>
      <c r="K161" s="13">
        <v>44060</v>
      </c>
      <c r="L161" s="14">
        <v>15.23</v>
      </c>
      <c r="M161" s="14">
        <v>15.23</v>
      </c>
      <c r="N161" s="14">
        <v>15.23</v>
      </c>
      <c r="O161" s="14">
        <v>15.23</v>
      </c>
      <c r="P161" s="14">
        <v>12.79501</v>
      </c>
      <c r="Q161" s="14">
        <v>0</v>
      </c>
    </row>
    <row r="162" spans="1:17" ht="15.25" customHeight="1" x14ac:dyDescent="0.2">
      <c r="A162" s="13">
        <v>44061</v>
      </c>
      <c r="B162" s="14">
        <v>31.629999000000002</v>
      </c>
      <c r="C162" s="14">
        <v>31.629999000000002</v>
      </c>
      <c r="D162" s="14">
        <v>31.629999000000002</v>
      </c>
      <c r="E162" s="14">
        <v>31.629999000000002</v>
      </c>
      <c r="F162" s="14">
        <v>26.010985999999999</v>
      </c>
      <c r="G162" s="14">
        <v>0</v>
      </c>
      <c r="H162" s="10"/>
      <c r="I162" s="9"/>
      <c r="J162" s="11"/>
      <c r="K162" s="13">
        <v>44061</v>
      </c>
      <c r="L162" s="14">
        <v>14.99</v>
      </c>
      <c r="M162" s="14">
        <v>14.99</v>
      </c>
      <c r="N162" s="14">
        <v>14.99</v>
      </c>
      <c r="O162" s="14">
        <v>14.99</v>
      </c>
      <c r="P162" s="14">
        <v>12.593381000000001</v>
      </c>
      <c r="Q162" s="14">
        <v>0</v>
      </c>
    </row>
    <row r="163" spans="1:17" ht="15.25" customHeight="1" x14ac:dyDescent="0.2">
      <c r="A163" s="13">
        <v>44062</v>
      </c>
      <c r="B163" s="14">
        <v>31.700001</v>
      </c>
      <c r="C163" s="14">
        <v>31.700001</v>
      </c>
      <c r="D163" s="14">
        <v>31.700001</v>
      </c>
      <c r="E163" s="14">
        <v>31.700001</v>
      </c>
      <c r="F163" s="14">
        <v>26.068552</v>
      </c>
      <c r="G163" s="14">
        <v>0</v>
      </c>
      <c r="H163" s="10"/>
      <c r="I163" s="9"/>
      <c r="J163" s="11"/>
      <c r="K163" s="13">
        <v>44062</v>
      </c>
      <c r="L163" s="14">
        <v>15.02</v>
      </c>
      <c r="M163" s="14">
        <v>15.02</v>
      </c>
      <c r="N163" s="14">
        <v>15.02</v>
      </c>
      <c r="O163" s="14">
        <v>15.02</v>
      </c>
      <c r="P163" s="14">
        <v>12.618586000000001</v>
      </c>
      <c r="Q163" s="14">
        <v>0</v>
      </c>
    </row>
    <row r="164" spans="1:17" ht="15.25" customHeight="1" x14ac:dyDescent="0.2">
      <c r="A164" s="13">
        <v>44063</v>
      </c>
      <c r="B164" s="14">
        <v>31.59</v>
      </c>
      <c r="C164" s="14">
        <v>31.59</v>
      </c>
      <c r="D164" s="14">
        <v>31.59</v>
      </c>
      <c r="E164" s="14">
        <v>31.59</v>
      </c>
      <c r="F164" s="14">
        <v>25.978093999999999</v>
      </c>
      <c r="G164" s="14">
        <v>0</v>
      </c>
      <c r="H164" s="10"/>
      <c r="I164" s="9"/>
      <c r="J164" s="11"/>
      <c r="K164" s="13">
        <v>44063</v>
      </c>
      <c r="L164" s="14">
        <v>14.91</v>
      </c>
      <c r="M164" s="14">
        <v>14.91</v>
      </c>
      <c r="N164" s="14">
        <v>14.91</v>
      </c>
      <c r="O164" s="14">
        <v>14.91</v>
      </c>
      <c r="P164" s="14">
        <v>12.526172000000001</v>
      </c>
      <c r="Q164" s="14">
        <v>0</v>
      </c>
    </row>
    <row r="165" spans="1:17" ht="15.25" customHeight="1" x14ac:dyDescent="0.2">
      <c r="A165" s="13">
        <v>44064</v>
      </c>
      <c r="B165" s="14">
        <v>31.48</v>
      </c>
      <c r="C165" s="14">
        <v>31.48</v>
      </c>
      <c r="D165" s="14">
        <v>31.48</v>
      </c>
      <c r="E165" s="14">
        <v>31.48</v>
      </c>
      <c r="F165" s="14">
        <v>25.887632</v>
      </c>
      <c r="G165" s="14">
        <v>0</v>
      </c>
      <c r="H165" s="10"/>
      <c r="I165" s="9"/>
      <c r="J165" s="11"/>
      <c r="K165" s="13">
        <v>44064</v>
      </c>
      <c r="L165" s="14">
        <v>14.86</v>
      </c>
      <c r="M165" s="14">
        <v>14.86</v>
      </c>
      <c r="N165" s="14">
        <v>14.86</v>
      </c>
      <c r="O165" s="14">
        <v>14.86</v>
      </c>
      <c r="P165" s="14">
        <v>12.484166</v>
      </c>
      <c r="Q165" s="14">
        <v>0</v>
      </c>
    </row>
    <row r="166" spans="1:17" ht="15.25" customHeight="1" x14ac:dyDescent="0.2">
      <c r="A166" s="13">
        <v>44067</v>
      </c>
      <c r="B166" s="14">
        <v>31.219999000000001</v>
      </c>
      <c r="C166" s="14">
        <v>31.219999000000001</v>
      </c>
      <c r="D166" s="14">
        <v>31.219999000000001</v>
      </c>
      <c r="E166" s="14">
        <v>31.219999000000001</v>
      </c>
      <c r="F166" s="14">
        <v>25.673819999999999</v>
      </c>
      <c r="G166" s="14">
        <v>0</v>
      </c>
      <c r="H166" s="10"/>
      <c r="I166" s="9"/>
      <c r="J166" s="11"/>
      <c r="K166" s="13">
        <v>44067</v>
      </c>
      <c r="L166" s="14">
        <v>15.2</v>
      </c>
      <c r="M166" s="14">
        <v>15.2</v>
      </c>
      <c r="N166" s="14">
        <v>15.2</v>
      </c>
      <c r="O166" s="14">
        <v>15.2</v>
      </c>
      <c r="P166" s="14">
        <v>12.769807</v>
      </c>
      <c r="Q166" s="14">
        <v>0</v>
      </c>
    </row>
    <row r="167" spans="1:17" ht="15.25" customHeight="1" x14ac:dyDescent="0.2">
      <c r="A167" s="13">
        <v>44068</v>
      </c>
      <c r="B167" s="14">
        <v>31.540001</v>
      </c>
      <c r="C167" s="14">
        <v>31.540001</v>
      </c>
      <c r="D167" s="14">
        <v>31.540001</v>
      </c>
      <c r="E167" s="14">
        <v>31.540001</v>
      </c>
      <c r="F167" s="14">
        <v>25.936975</v>
      </c>
      <c r="G167" s="14">
        <v>0</v>
      </c>
      <c r="H167" s="10"/>
      <c r="I167" s="9"/>
      <c r="J167" s="11"/>
      <c r="K167" s="13">
        <v>44068</v>
      </c>
      <c r="L167" s="14">
        <v>15.18</v>
      </c>
      <c r="M167" s="14">
        <v>15.18</v>
      </c>
      <c r="N167" s="14">
        <v>15.18</v>
      </c>
      <c r="O167" s="14">
        <v>15.18</v>
      </c>
      <c r="P167" s="14">
        <v>12.753004000000001</v>
      </c>
      <c r="Q167" s="14">
        <v>0</v>
      </c>
    </row>
    <row r="168" spans="1:17" ht="15.25" customHeight="1" x14ac:dyDescent="0.2">
      <c r="A168" s="13">
        <v>44069</v>
      </c>
      <c r="B168" s="14">
        <v>31.370000999999998</v>
      </c>
      <c r="C168" s="14">
        <v>31.370000999999998</v>
      </c>
      <c r="D168" s="14">
        <v>31.370000999999998</v>
      </c>
      <c r="E168" s="14">
        <v>31.370000999999998</v>
      </c>
      <c r="F168" s="14">
        <v>25.797176</v>
      </c>
      <c r="G168" s="14">
        <v>0</v>
      </c>
      <c r="H168" s="10"/>
      <c r="I168" s="9"/>
      <c r="J168" s="11"/>
      <c r="K168" s="13">
        <v>44069</v>
      </c>
      <c r="L168" s="14">
        <v>15.16</v>
      </c>
      <c r="M168" s="14">
        <v>15.16</v>
      </c>
      <c r="N168" s="14">
        <v>15.16</v>
      </c>
      <c r="O168" s="14">
        <v>15.16</v>
      </c>
      <c r="P168" s="14">
        <v>12.736202</v>
      </c>
      <c r="Q168" s="14">
        <v>0</v>
      </c>
    </row>
    <row r="169" spans="1:17" ht="15.25" customHeight="1" x14ac:dyDescent="0.2">
      <c r="A169" s="13">
        <v>44070</v>
      </c>
      <c r="B169" s="14">
        <v>31.25</v>
      </c>
      <c r="C169" s="14">
        <v>31.25</v>
      </c>
      <c r="D169" s="14">
        <v>31.25</v>
      </c>
      <c r="E169" s="14">
        <v>31.25</v>
      </c>
      <c r="F169" s="14">
        <v>25.698494</v>
      </c>
      <c r="G169" s="14">
        <v>0</v>
      </c>
      <c r="H169" s="10"/>
      <c r="I169" s="9"/>
      <c r="J169" s="11"/>
      <c r="K169" s="13">
        <v>44070</v>
      </c>
      <c r="L169" s="14">
        <v>15.21</v>
      </c>
      <c r="M169" s="14">
        <v>15.21</v>
      </c>
      <c r="N169" s="14">
        <v>15.21</v>
      </c>
      <c r="O169" s="14">
        <v>15.21</v>
      </c>
      <c r="P169" s="14">
        <v>12.778209</v>
      </c>
      <c r="Q169" s="14">
        <v>0</v>
      </c>
    </row>
    <row r="170" spans="1:17" ht="15.25" customHeight="1" x14ac:dyDescent="0.2">
      <c r="A170" s="13">
        <v>44071</v>
      </c>
      <c r="B170" s="14">
        <v>31.309999000000001</v>
      </c>
      <c r="C170" s="14">
        <v>31.309999000000001</v>
      </c>
      <c r="D170" s="14">
        <v>31.309999000000001</v>
      </c>
      <c r="E170" s="14">
        <v>31.309999000000001</v>
      </c>
      <c r="F170" s="14">
        <v>25.747833</v>
      </c>
      <c r="G170" s="14">
        <v>0</v>
      </c>
      <c r="H170" s="10"/>
      <c r="I170" s="9"/>
      <c r="J170" s="11"/>
      <c r="K170" s="13">
        <v>44071</v>
      </c>
      <c r="L170" s="14">
        <v>15.32</v>
      </c>
      <c r="M170" s="14">
        <v>15.32</v>
      </c>
      <c r="N170" s="14">
        <v>15.32</v>
      </c>
      <c r="O170" s="14">
        <v>15.32</v>
      </c>
      <c r="P170" s="14">
        <v>12.870621</v>
      </c>
      <c r="Q170" s="14">
        <v>0</v>
      </c>
    </row>
    <row r="171" spans="1:17" ht="15.25" customHeight="1" x14ac:dyDescent="0.2">
      <c r="A171" s="13">
        <v>44074</v>
      </c>
      <c r="B171" s="14">
        <v>31.51</v>
      </c>
      <c r="C171" s="14">
        <v>31.51</v>
      </c>
      <c r="D171" s="14">
        <v>31.51</v>
      </c>
      <c r="E171" s="14">
        <v>31.51</v>
      </c>
      <c r="F171" s="14">
        <v>25.912306000000001</v>
      </c>
      <c r="G171" s="14">
        <v>0</v>
      </c>
      <c r="H171" s="10"/>
      <c r="I171" s="9"/>
      <c r="J171" s="11"/>
      <c r="K171" s="13">
        <v>44074</v>
      </c>
      <c r="L171" s="14">
        <v>15.06</v>
      </c>
      <c r="M171" s="14">
        <v>15.06</v>
      </c>
      <c r="N171" s="14">
        <v>15.06</v>
      </c>
      <c r="O171" s="14">
        <v>15.06</v>
      </c>
      <c r="P171" s="14">
        <v>12.652189999999999</v>
      </c>
      <c r="Q171" s="14">
        <v>0</v>
      </c>
    </row>
    <row r="172" spans="1:17" ht="15.25" customHeight="1" x14ac:dyDescent="0.2">
      <c r="A172" s="13">
        <v>44075</v>
      </c>
      <c r="B172" s="14">
        <v>31.389999</v>
      </c>
      <c r="C172" s="14">
        <v>31.389999</v>
      </c>
      <c r="D172" s="14">
        <v>31.389999</v>
      </c>
      <c r="E172" s="14">
        <v>31.389999</v>
      </c>
      <c r="F172" s="14">
        <v>25.813621999999999</v>
      </c>
      <c r="G172" s="14">
        <v>0</v>
      </c>
      <c r="H172" s="10"/>
      <c r="I172" s="9"/>
      <c r="J172" s="11"/>
      <c r="K172" s="13">
        <v>44075</v>
      </c>
      <c r="L172" s="14">
        <v>15.24</v>
      </c>
      <c r="M172" s="14">
        <v>15.24</v>
      </c>
      <c r="N172" s="14">
        <v>15.24</v>
      </c>
      <c r="O172" s="14">
        <v>15.24</v>
      </c>
      <c r="P172" s="14">
        <v>12.803411000000001</v>
      </c>
      <c r="Q172" s="14">
        <v>0</v>
      </c>
    </row>
    <row r="173" spans="1:17" ht="15.25" customHeight="1" x14ac:dyDescent="0.2">
      <c r="A173" s="13">
        <v>44076</v>
      </c>
      <c r="B173" s="14">
        <v>31.940000999999999</v>
      </c>
      <c r="C173" s="14">
        <v>31.940000999999999</v>
      </c>
      <c r="D173" s="14">
        <v>31.940000999999999</v>
      </c>
      <c r="E173" s="14">
        <v>31.940000999999999</v>
      </c>
      <c r="F173" s="14">
        <v>26.265915</v>
      </c>
      <c r="G173" s="14">
        <v>0</v>
      </c>
      <c r="H173" s="10"/>
      <c r="I173" s="9"/>
      <c r="J173" s="11"/>
      <c r="K173" s="13">
        <v>44076</v>
      </c>
      <c r="L173" s="14">
        <v>15.44</v>
      </c>
      <c r="M173" s="14">
        <v>15.44</v>
      </c>
      <c r="N173" s="14">
        <v>15.44</v>
      </c>
      <c r="O173" s="14">
        <v>15.44</v>
      </c>
      <c r="P173" s="14">
        <v>12.971435</v>
      </c>
      <c r="Q173" s="14">
        <v>0</v>
      </c>
    </row>
    <row r="174" spans="1:17" ht="15.25" customHeight="1" x14ac:dyDescent="0.2">
      <c r="A174" s="13">
        <v>44077</v>
      </c>
      <c r="B174" s="14">
        <v>30.959999</v>
      </c>
      <c r="C174" s="14">
        <v>30.959999</v>
      </c>
      <c r="D174" s="14">
        <v>30.959999</v>
      </c>
      <c r="E174" s="14">
        <v>30.959999</v>
      </c>
      <c r="F174" s="14">
        <v>25.460011000000002</v>
      </c>
      <c r="G174" s="14">
        <v>0</v>
      </c>
      <c r="H174" s="10"/>
      <c r="I174" s="9"/>
      <c r="J174" s="11"/>
      <c r="K174" s="13">
        <v>44077</v>
      </c>
      <c r="L174" s="14">
        <v>15.06</v>
      </c>
      <c r="M174" s="14">
        <v>15.06</v>
      </c>
      <c r="N174" s="14">
        <v>15.06</v>
      </c>
      <c r="O174" s="14">
        <v>15.06</v>
      </c>
      <c r="P174" s="14">
        <v>12.652189999999999</v>
      </c>
      <c r="Q174" s="14">
        <v>0</v>
      </c>
    </row>
    <row r="175" spans="1:17" ht="15.25" customHeight="1" x14ac:dyDescent="0.2">
      <c r="A175" s="13">
        <v>44078</v>
      </c>
      <c r="B175" s="14">
        <v>30.67</v>
      </c>
      <c r="C175" s="14">
        <v>30.67</v>
      </c>
      <c r="D175" s="14">
        <v>30.67</v>
      </c>
      <c r="E175" s="14">
        <v>30.67</v>
      </c>
      <c r="F175" s="14">
        <v>25.221529</v>
      </c>
      <c r="G175" s="14">
        <v>0</v>
      </c>
      <c r="H175" s="10"/>
      <c r="I175" s="9"/>
      <c r="J175" s="11"/>
      <c r="K175" s="13">
        <v>44078</v>
      </c>
      <c r="L175" s="14">
        <v>15.14</v>
      </c>
      <c r="M175" s="14">
        <v>15.14</v>
      </c>
      <c r="N175" s="14">
        <v>15.14</v>
      </c>
      <c r="O175" s="14">
        <v>15.14</v>
      </c>
      <c r="P175" s="14">
        <v>12.719398999999999</v>
      </c>
      <c r="Q175" s="14">
        <v>0</v>
      </c>
    </row>
    <row r="176" spans="1:17" ht="15.25" customHeight="1" x14ac:dyDescent="0.2">
      <c r="A176" s="13">
        <v>44082</v>
      </c>
      <c r="B176" s="14">
        <v>30.41</v>
      </c>
      <c r="C176" s="14">
        <v>30.41</v>
      </c>
      <c r="D176" s="14">
        <v>30.41</v>
      </c>
      <c r="E176" s="14">
        <v>30.41</v>
      </c>
      <c r="F176" s="14">
        <v>25.007719000000002</v>
      </c>
      <c r="G176" s="14">
        <v>0</v>
      </c>
      <c r="H176" s="10"/>
      <c r="I176" s="9"/>
      <c r="J176" s="11"/>
      <c r="K176" s="13">
        <v>44082</v>
      </c>
      <c r="L176" s="14">
        <v>14.98</v>
      </c>
      <c r="M176" s="14">
        <v>14.98</v>
      </c>
      <c r="N176" s="14">
        <v>14.98</v>
      </c>
      <c r="O176" s="14">
        <v>14.98</v>
      </c>
      <c r="P176" s="14">
        <v>12.584979000000001</v>
      </c>
      <c r="Q176" s="14">
        <v>0</v>
      </c>
    </row>
    <row r="177" spans="1:17" ht="15.25" customHeight="1" x14ac:dyDescent="0.2">
      <c r="A177" s="13">
        <v>44083</v>
      </c>
      <c r="B177" s="14">
        <v>30.91</v>
      </c>
      <c r="C177" s="14">
        <v>30.91</v>
      </c>
      <c r="D177" s="14">
        <v>30.91</v>
      </c>
      <c r="E177" s="14">
        <v>30.91</v>
      </c>
      <c r="F177" s="14">
        <v>25.418894000000002</v>
      </c>
      <c r="G177" s="14">
        <v>0</v>
      </c>
      <c r="H177" s="10"/>
      <c r="I177" s="9"/>
      <c r="J177" s="11"/>
      <c r="K177" s="13">
        <v>44083</v>
      </c>
      <c r="L177" s="14">
        <v>15.14</v>
      </c>
      <c r="M177" s="14">
        <v>15.14</v>
      </c>
      <c r="N177" s="14">
        <v>15.14</v>
      </c>
      <c r="O177" s="14">
        <v>15.14</v>
      </c>
      <c r="P177" s="14">
        <v>12.719398999999999</v>
      </c>
      <c r="Q177" s="14">
        <v>0</v>
      </c>
    </row>
    <row r="178" spans="1:17" ht="15.25" customHeight="1" x14ac:dyDescent="0.2">
      <c r="A178" s="13">
        <v>44084</v>
      </c>
      <c r="B178" s="14">
        <v>30.42</v>
      </c>
      <c r="C178" s="14">
        <v>30.42</v>
      </c>
      <c r="D178" s="14">
        <v>30.42</v>
      </c>
      <c r="E178" s="14">
        <v>30.42</v>
      </c>
      <c r="F178" s="14">
        <v>25.015941999999999</v>
      </c>
      <c r="G178" s="14">
        <v>0</v>
      </c>
      <c r="H178" s="10"/>
      <c r="I178" s="9"/>
      <c r="J178" s="11"/>
      <c r="K178" s="13">
        <v>44084</v>
      </c>
      <c r="L178" s="14">
        <v>14.95</v>
      </c>
      <c r="M178" s="14">
        <v>14.95</v>
      </c>
      <c r="N178" s="14">
        <v>14.95</v>
      </c>
      <c r="O178" s="14">
        <v>14.95</v>
      </c>
      <c r="P178" s="14">
        <v>12.559777</v>
      </c>
      <c r="Q178" s="14">
        <v>0</v>
      </c>
    </row>
    <row r="179" spans="1:17" ht="15.25" customHeight="1" x14ac:dyDescent="0.2">
      <c r="A179" s="13">
        <v>44085</v>
      </c>
      <c r="B179" s="14">
        <v>30.549999</v>
      </c>
      <c r="C179" s="14">
        <v>30.549999</v>
      </c>
      <c r="D179" s="14">
        <v>30.549999</v>
      </c>
      <c r="E179" s="14">
        <v>30.549999</v>
      </c>
      <c r="F179" s="14">
        <v>25.122847</v>
      </c>
      <c r="G179" s="14">
        <v>0</v>
      </c>
      <c r="H179" s="10"/>
      <c r="I179" s="9"/>
      <c r="J179" s="11"/>
      <c r="K179" s="13">
        <v>44085</v>
      </c>
      <c r="L179" s="14">
        <v>15.04</v>
      </c>
      <c r="M179" s="14">
        <v>15.04</v>
      </c>
      <c r="N179" s="14">
        <v>15.04</v>
      </c>
      <c r="O179" s="14">
        <v>15.04</v>
      </c>
      <c r="P179" s="14">
        <v>12.635387</v>
      </c>
      <c r="Q179" s="14">
        <v>0</v>
      </c>
    </row>
    <row r="180" spans="1:17" ht="15.25" customHeight="1" x14ac:dyDescent="0.2">
      <c r="A180" s="13">
        <v>44088</v>
      </c>
      <c r="B180" s="14">
        <v>31.17</v>
      </c>
      <c r="C180" s="14">
        <v>31.17</v>
      </c>
      <c r="D180" s="14">
        <v>31.17</v>
      </c>
      <c r="E180" s="14">
        <v>31.17</v>
      </c>
      <c r="F180" s="14">
        <v>25.632705999999999</v>
      </c>
      <c r="G180" s="14">
        <v>0</v>
      </c>
      <c r="H180" s="10"/>
      <c r="I180" s="9"/>
      <c r="J180" s="11"/>
      <c r="K180" s="13">
        <v>44088</v>
      </c>
      <c r="L180" s="14">
        <v>15.26</v>
      </c>
      <c r="M180" s="14">
        <v>15.26</v>
      </c>
      <c r="N180" s="14">
        <v>15.26</v>
      </c>
      <c r="O180" s="14">
        <v>15.26</v>
      </c>
      <c r="P180" s="14">
        <v>12.820213000000001</v>
      </c>
      <c r="Q180" s="14">
        <v>0</v>
      </c>
    </row>
    <row r="181" spans="1:17" ht="15.25" customHeight="1" x14ac:dyDescent="0.2">
      <c r="A181" s="13">
        <v>44089</v>
      </c>
      <c r="B181" s="14">
        <v>31.370000999999998</v>
      </c>
      <c r="C181" s="14">
        <v>31.370000999999998</v>
      </c>
      <c r="D181" s="14">
        <v>31.370000999999998</v>
      </c>
      <c r="E181" s="14">
        <v>31.370000999999998</v>
      </c>
      <c r="F181" s="14">
        <v>25.797176</v>
      </c>
      <c r="G181" s="14">
        <v>0</v>
      </c>
      <c r="H181" s="10"/>
      <c r="I181" s="9"/>
      <c r="J181" s="11"/>
      <c r="K181" s="13">
        <v>44089</v>
      </c>
      <c r="L181" s="14">
        <v>15.15</v>
      </c>
      <c r="M181" s="14">
        <v>15.15</v>
      </c>
      <c r="N181" s="14">
        <v>15.15</v>
      </c>
      <c r="O181" s="14">
        <v>15.15</v>
      </c>
      <c r="P181" s="14">
        <v>12.7278</v>
      </c>
      <c r="Q181" s="14">
        <v>0</v>
      </c>
    </row>
    <row r="182" spans="1:17" ht="15.25" customHeight="1" x14ac:dyDescent="0.2">
      <c r="A182" s="13">
        <v>44090</v>
      </c>
      <c r="B182" s="14">
        <v>31.459999</v>
      </c>
      <c r="C182" s="14">
        <v>31.459999</v>
      </c>
      <c r="D182" s="14">
        <v>31.459999</v>
      </c>
      <c r="E182" s="14">
        <v>31.459999</v>
      </c>
      <c r="F182" s="14">
        <v>25.871186999999999</v>
      </c>
      <c r="G182" s="14">
        <v>0</v>
      </c>
      <c r="H182" s="10"/>
      <c r="I182" s="9"/>
      <c r="J182" s="11"/>
      <c r="K182" s="13">
        <v>44090</v>
      </c>
      <c r="L182" s="14">
        <v>15.34</v>
      </c>
      <c r="M182" s="14">
        <v>15.34</v>
      </c>
      <c r="N182" s="14">
        <v>15.34</v>
      </c>
      <c r="O182" s="14">
        <v>15.34</v>
      </c>
      <c r="P182" s="14">
        <v>12.887423999999999</v>
      </c>
      <c r="Q182" s="14">
        <v>0</v>
      </c>
    </row>
    <row r="183" spans="1:17" ht="15.25" customHeight="1" x14ac:dyDescent="0.2">
      <c r="A183" s="13">
        <v>44091</v>
      </c>
      <c r="B183" s="14">
        <v>31.49</v>
      </c>
      <c r="C183" s="14">
        <v>31.49</v>
      </c>
      <c r="D183" s="14">
        <v>31.49</v>
      </c>
      <c r="E183" s="14">
        <v>31.49</v>
      </c>
      <c r="F183" s="14">
        <v>25.895859000000002</v>
      </c>
      <c r="G183" s="14">
        <v>0</v>
      </c>
      <c r="H183" s="10"/>
      <c r="I183" s="9"/>
      <c r="J183" s="11"/>
      <c r="K183" s="13">
        <v>44091</v>
      </c>
      <c r="L183" s="14">
        <v>15.25</v>
      </c>
      <c r="M183" s="14">
        <v>15.25</v>
      </c>
      <c r="N183" s="14">
        <v>15.25</v>
      </c>
      <c r="O183" s="14">
        <v>15.25</v>
      </c>
      <c r="P183" s="14">
        <v>12.811812</v>
      </c>
      <c r="Q183" s="14">
        <v>0</v>
      </c>
    </row>
    <row r="184" spans="1:17" ht="15.25" customHeight="1" x14ac:dyDescent="0.2">
      <c r="A184" s="13">
        <v>44092</v>
      </c>
      <c r="B184" s="14">
        <v>31.690000999999999</v>
      </c>
      <c r="C184" s="14">
        <v>31.690000999999999</v>
      </c>
      <c r="D184" s="14">
        <v>31.690000999999999</v>
      </c>
      <c r="E184" s="14">
        <v>31.690000999999999</v>
      </c>
      <c r="F184" s="14">
        <v>26.060328999999999</v>
      </c>
      <c r="G184" s="14">
        <v>0</v>
      </c>
      <c r="H184" s="10"/>
      <c r="I184" s="9"/>
      <c r="J184" s="11"/>
      <c r="K184" s="13">
        <v>44092</v>
      </c>
      <c r="L184" s="14">
        <v>15.09</v>
      </c>
      <c r="M184" s="14">
        <v>15.09</v>
      </c>
      <c r="N184" s="14">
        <v>15.09</v>
      </c>
      <c r="O184" s="14">
        <v>15.09</v>
      </c>
      <c r="P184" s="14">
        <v>12.677394</v>
      </c>
      <c r="Q184" s="14">
        <v>0</v>
      </c>
    </row>
    <row r="185" spans="1:17" ht="15.25" customHeight="1" x14ac:dyDescent="0.2">
      <c r="A185" s="13">
        <v>44095</v>
      </c>
      <c r="B185" s="14">
        <v>31.040001</v>
      </c>
      <c r="C185" s="14">
        <v>31.040001</v>
      </c>
      <c r="D185" s="14">
        <v>31.040001</v>
      </c>
      <c r="E185" s="14">
        <v>31.040001</v>
      </c>
      <c r="F185" s="14">
        <v>25.525803</v>
      </c>
      <c r="G185" s="14">
        <v>0</v>
      </c>
      <c r="H185" s="10"/>
      <c r="I185" s="9"/>
      <c r="J185" s="11"/>
      <c r="K185" s="13">
        <v>44095</v>
      </c>
      <c r="L185" s="14">
        <v>14.64</v>
      </c>
      <c r="M185" s="14">
        <v>14.64</v>
      </c>
      <c r="N185" s="14">
        <v>14.64</v>
      </c>
      <c r="O185" s="14">
        <v>14.64</v>
      </c>
      <c r="P185" s="14">
        <v>12.299340000000001</v>
      </c>
      <c r="Q185" s="14">
        <v>0</v>
      </c>
    </row>
    <row r="186" spans="1:17" ht="15.25" customHeight="1" x14ac:dyDescent="0.2">
      <c r="A186" s="13">
        <v>44096</v>
      </c>
      <c r="B186" s="14">
        <v>31</v>
      </c>
      <c r="C186" s="14">
        <v>31</v>
      </c>
      <c r="D186" s="14">
        <v>31</v>
      </c>
      <c r="E186" s="14">
        <v>31</v>
      </c>
      <c r="F186" s="14">
        <v>25.492906999999999</v>
      </c>
      <c r="G186" s="14">
        <v>0</v>
      </c>
      <c r="H186" s="10"/>
      <c r="I186" s="9"/>
      <c r="J186" s="11"/>
      <c r="K186" s="13">
        <v>44096</v>
      </c>
      <c r="L186" s="14">
        <v>14.7</v>
      </c>
      <c r="M186" s="14">
        <v>14.7</v>
      </c>
      <c r="N186" s="14">
        <v>14.7</v>
      </c>
      <c r="O186" s="14">
        <v>14.7</v>
      </c>
      <c r="P186" s="14">
        <v>12.349748</v>
      </c>
      <c r="Q186" s="14">
        <v>0</v>
      </c>
    </row>
    <row r="187" spans="1:17" ht="15.25" customHeight="1" x14ac:dyDescent="0.2">
      <c r="A187" s="13">
        <v>44097</v>
      </c>
      <c r="B187" s="14">
        <v>30.75</v>
      </c>
      <c r="C187" s="14">
        <v>30.75</v>
      </c>
      <c r="D187" s="14">
        <v>30.75</v>
      </c>
      <c r="E187" s="14">
        <v>30.75</v>
      </c>
      <c r="F187" s="14">
        <v>25.287317000000002</v>
      </c>
      <c r="G187" s="14">
        <v>0</v>
      </c>
      <c r="H187" s="10"/>
      <c r="I187" s="9"/>
      <c r="J187" s="11"/>
      <c r="K187" s="13">
        <v>44097</v>
      </c>
      <c r="L187" s="14">
        <v>14.48</v>
      </c>
      <c r="M187" s="14">
        <v>14.48</v>
      </c>
      <c r="N187" s="14">
        <v>14.48</v>
      </c>
      <c r="O187" s="14">
        <v>14.48</v>
      </c>
      <c r="P187" s="14">
        <v>12.164921</v>
      </c>
      <c r="Q187" s="14">
        <v>0</v>
      </c>
    </row>
    <row r="188" spans="1:17" ht="15.25" customHeight="1" x14ac:dyDescent="0.2">
      <c r="A188" s="13">
        <v>44098</v>
      </c>
      <c r="B188" s="14">
        <v>30.459999</v>
      </c>
      <c r="C188" s="14">
        <v>30.459999</v>
      </c>
      <c r="D188" s="14">
        <v>30.459999</v>
      </c>
      <c r="E188" s="14">
        <v>30.459999</v>
      </c>
      <c r="F188" s="14">
        <v>25.048836000000001</v>
      </c>
      <c r="G188" s="14">
        <v>0</v>
      </c>
      <c r="H188" s="10"/>
      <c r="I188" s="9"/>
      <c r="J188" s="11"/>
      <c r="K188" s="13">
        <v>44098</v>
      </c>
      <c r="L188" s="14">
        <v>14.46</v>
      </c>
      <c r="M188" s="14">
        <v>14.46</v>
      </c>
      <c r="N188" s="14">
        <v>14.46</v>
      </c>
      <c r="O188" s="14">
        <v>14.46</v>
      </c>
      <c r="P188" s="14">
        <v>12.148118999999999</v>
      </c>
      <c r="Q188" s="14">
        <v>0</v>
      </c>
    </row>
    <row r="189" spans="1:17" ht="15.25" customHeight="1" x14ac:dyDescent="0.2">
      <c r="A189" s="13">
        <v>44099</v>
      </c>
      <c r="B189" s="14">
        <v>31.049999</v>
      </c>
      <c r="C189" s="14">
        <v>31.049999</v>
      </c>
      <c r="D189" s="14">
        <v>31.049999</v>
      </c>
      <c r="E189" s="14">
        <v>31.049999</v>
      </c>
      <c r="F189" s="14">
        <v>25.534023000000001</v>
      </c>
      <c r="G189" s="14">
        <v>0</v>
      </c>
      <c r="H189" s="10"/>
      <c r="I189" s="9"/>
      <c r="J189" s="11"/>
      <c r="K189" s="13">
        <v>44099</v>
      </c>
      <c r="L189" s="14">
        <v>14.57</v>
      </c>
      <c r="M189" s="14">
        <v>14.57</v>
      </c>
      <c r="N189" s="14">
        <v>14.57</v>
      </c>
      <c r="O189" s="14">
        <v>14.57</v>
      </c>
      <c r="P189" s="14">
        <v>12.240532</v>
      </c>
      <c r="Q189" s="14">
        <v>0</v>
      </c>
    </row>
    <row r="190" spans="1:17" ht="15.25" customHeight="1" x14ac:dyDescent="0.2">
      <c r="A190" s="13">
        <v>44102</v>
      </c>
      <c r="B190" s="14">
        <v>31.18</v>
      </c>
      <c r="C190" s="14">
        <v>31.18</v>
      </c>
      <c r="D190" s="14">
        <v>31.18</v>
      </c>
      <c r="E190" s="14">
        <v>31.18</v>
      </c>
      <c r="F190" s="14">
        <v>25.640930000000001</v>
      </c>
      <c r="G190" s="14">
        <v>0</v>
      </c>
      <c r="H190" s="10"/>
      <c r="I190" s="9"/>
      <c r="J190" s="11"/>
      <c r="K190" s="13">
        <v>44102</v>
      </c>
      <c r="L190" s="14">
        <v>14.93</v>
      </c>
      <c r="M190" s="14">
        <v>14.93</v>
      </c>
      <c r="N190" s="14">
        <v>14.93</v>
      </c>
      <c r="O190" s="14">
        <v>14.93</v>
      </c>
      <c r="P190" s="14">
        <v>12.542973999999999</v>
      </c>
      <c r="Q190" s="14">
        <v>0</v>
      </c>
    </row>
    <row r="191" spans="1:17" ht="15.25" customHeight="1" x14ac:dyDescent="0.2">
      <c r="A191" s="13">
        <v>44103</v>
      </c>
      <c r="B191" s="14">
        <v>31.26</v>
      </c>
      <c r="C191" s="14">
        <v>31.26</v>
      </c>
      <c r="D191" s="14">
        <v>31.26</v>
      </c>
      <c r="E191" s="14">
        <v>31.26</v>
      </c>
      <c r="F191" s="14">
        <v>25.706717000000001</v>
      </c>
      <c r="G191" s="14">
        <v>0</v>
      </c>
      <c r="H191" s="10"/>
      <c r="I191" s="9"/>
      <c r="J191" s="11"/>
      <c r="K191" s="13">
        <v>44103</v>
      </c>
      <c r="L191" s="14">
        <v>14.72</v>
      </c>
      <c r="M191" s="14">
        <v>14.72</v>
      </c>
      <c r="N191" s="14">
        <v>14.72</v>
      </c>
      <c r="O191" s="14">
        <v>14.72</v>
      </c>
      <c r="P191" s="14">
        <v>12.366548999999999</v>
      </c>
      <c r="Q191" s="14">
        <v>0</v>
      </c>
    </row>
    <row r="192" spans="1:17" ht="15.25" customHeight="1" x14ac:dyDescent="0.2">
      <c r="A192" s="13">
        <v>44104</v>
      </c>
      <c r="B192" s="14">
        <v>31.6</v>
      </c>
      <c r="C192" s="14">
        <v>31.6</v>
      </c>
      <c r="D192" s="14">
        <v>31.6</v>
      </c>
      <c r="E192" s="14">
        <v>31.6</v>
      </c>
      <c r="F192" s="14">
        <v>25.986319000000002</v>
      </c>
      <c r="G192" s="14">
        <v>0</v>
      </c>
      <c r="H192" s="10"/>
      <c r="I192" s="9"/>
      <c r="J192" s="11"/>
      <c r="K192" s="13">
        <v>44104</v>
      </c>
      <c r="L192" s="14">
        <v>14.84</v>
      </c>
      <c r="M192" s="14">
        <v>14.84</v>
      </c>
      <c r="N192" s="14">
        <v>14.84</v>
      </c>
      <c r="O192" s="14">
        <v>14.84</v>
      </c>
      <c r="P192" s="14">
        <v>12.467363000000001</v>
      </c>
      <c r="Q192" s="14">
        <v>0</v>
      </c>
    </row>
    <row r="193" spans="1:17" ht="15.25" customHeight="1" x14ac:dyDescent="0.2">
      <c r="A193" s="13">
        <v>44105</v>
      </c>
      <c r="B193" s="14">
        <v>31.58</v>
      </c>
      <c r="C193" s="14">
        <v>31.58</v>
      </c>
      <c r="D193" s="14">
        <v>31.58</v>
      </c>
      <c r="E193" s="14">
        <v>31.58</v>
      </c>
      <c r="F193" s="14">
        <v>25.96987</v>
      </c>
      <c r="G193" s="14">
        <v>0</v>
      </c>
      <c r="H193" s="10"/>
      <c r="I193" s="9"/>
      <c r="J193" s="11"/>
      <c r="K193" s="13">
        <v>44105</v>
      </c>
      <c r="L193" s="14">
        <v>14.98</v>
      </c>
      <c r="M193" s="14">
        <v>14.98</v>
      </c>
      <c r="N193" s="14">
        <v>14.98</v>
      </c>
      <c r="O193" s="14">
        <v>14.98</v>
      </c>
      <c r="P193" s="14">
        <v>12.584979000000001</v>
      </c>
      <c r="Q193" s="14">
        <v>0</v>
      </c>
    </row>
    <row r="194" spans="1:17" ht="15.25" customHeight="1" x14ac:dyDescent="0.2">
      <c r="A194" s="13">
        <v>44106</v>
      </c>
      <c r="B194" s="14">
        <v>31.33</v>
      </c>
      <c r="C194" s="14">
        <v>31.33</v>
      </c>
      <c r="D194" s="14">
        <v>31.33</v>
      </c>
      <c r="E194" s="14">
        <v>31.33</v>
      </c>
      <c r="F194" s="14">
        <v>25.764282000000001</v>
      </c>
      <c r="G194" s="14">
        <v>0</v>
      </c>
      <c r="H194" s="10"/>
      <c r="I194" s="9"/>
      <c r="J194" s="11"/>
      <c r="K194" s="13">
        <v>44106</v>
      </c>
      <c r="L194" s="14">
        <v>15.12</v>
      </c>
      <c r="M194" s="14">
        <v>15.12</v>
      </c>
      <c r="N194" s="14">
        <v>15.12</v>
      </c>
      <c r="O194" s="14">
        <v>15.12</v>
      </c>
      <c r="P194" s="14">
        <v>12.702597000000001</v>
      </c>
      <c r="Q194" s="14">
        <v>0</v>
      </c>
    </row>
    <row r="195" spans="1:17" ht="15.25" customHeight="1" x14ac:dyDescent="0.2">
      <c r="A195" s="13">
        <v>44109</v>
      </c>
      <c r="B195" s="14">
        <v>32.330002</v>
      </c>
      <c r="C195" s="14">
        <v>32.330002</v>
      </c>
      <c r="D195" s="14">
        <v>32.330002</v>
      </c>
      <c r="E195" s="14">
        <v>32.330002</v>
      </c>
      <c r="F195" s="14">
        <v>26.586635999999999</v>
      </c>
      <c r="G195" s="14">
        <v>0</v>
      </c>
      <c r="H195" s="10"/>
      <c r="I195" s="9"/>
      <c r="J195" s="11"/>
      <c r="K195" s="13">
        <v>44109</v>
      </c>
      <c r="L195" s="14">
        <v>15.38</v>
      </c>
      <c r="M195" s="14">
        <v>15.38</v>
      </c>
      <c r="N195" s="14">
        <v>15.38</v>
      </c>
      <c r="O195" s="14">
        <v>15.38</v>
      </c>
      <c r="P195" s="14">
        <v>12.921027</v>
      </c>
      <c r="Q195" s="14">
        <v>0</v>
      </c>
    </row>
    <row r="196" spans="1:17" ht="15.25" customHeight="1" x14ac:dyDescent="0.2">
      <c r="A196" s="13">
        <v>44110</v>
      </c>
      <c r="B196" s="14">
        <v>32.090000000000003</v>
      </c>
      <c r="C196" s="14">
        <v>32.090000000000003</v>
      </c>
      <c r="D196" s="14">
        <v>32.090000000000003</v>
      </c>
      <c r="E196" s="14">
        <v>32.090000000000003</v>
      </c>
      <c r="F196" s="14">
        <v>26.389268999999999</v>
      </c>
      <c r="G196" s="14">
        <v>0</v>
      </c>
      <c r="H196" s="10"/>
      <c r="I196" s="9"/>
      <c r="J196" s="11"/>
      <c r="K196" s="13">
        <v>44110</v>
      </c>
      <c r="L196" s="14">
        <v>15.22</v>
      </c>
      <c r="M196" s="14">
        <v>15.22</v>
      </c>
      <c r="N196" s="14">
        <v>15.22</v>
      </c>
      <c r="O196" s="14">
        <v>15.22</v>
      </c>
      <c r="P196" s="14">
        <v>12.786609</v>
      </c>
      <c r="Q196" s="14">
        <v>0</v>
      </c>
    </row>
    <row r="197" spans="1:17" ht="15.25" customHeight="1" x14ac:dyDescent="0.2">
      <c r="A197" s="13">
        <v>44111</v>
      </c>
      <c r="B197" s="14">
        <v>32.830002</v>
      </c>
      <c r="C197" s="14">
        <v>32.830002</v>
      </c>
      <c r="D197" s="14">
        <v>32.830002</v>
      </c>
      <c r="E197" s="14">
        <v>32.830002</v>
      </c>
      <c r="F197" s="14">
        <v>26.997810000000001</v>
      </c>
      <c r="G197" s="14">
        <v>0</v>
      </c>
      <c r="H197" s="10"/>
      <c r="I197" s="9"/>
      <c r="J197" s="11"/>
      <c r="K197" s="13">
        <v>44111</v>
      </c>
      <c r="L197" s="14">
        <v>15.47</v>
      </c>
      <c r="M197" s="14">
        <v>15.47</v>
      </c>
      <c r="N197" s="14">
        <v>15.47</v>
      </c>
      <c r="O197" s="14">
        <v>15.47</v>
      </c>
      <c r="P197" s="14">
        <v>12.996639</v>
      </c>
      <c r="Q197" s="14">
        <v>0</v>
      </c>
    </row>
    <row r="198" spans="1:17" ht="15.25" customHeight="1" x14ac:dyDescent="0.2">
      <c r="A198" s="13">
        <v>44112</v>
      </c>
      <c r="B198" s="14">
        <v>33.040000999999997</v>
      </c>
      <c r="C198" s="14">
        <v>33.040000999999997</v>
      </c>
      <c r="D198" s="14">
        <v>33.040000999999997</v>
      </c>
      <c r="E198" s="14">
        <v>33.040000999999997</v>
      </c>
      <c r="F198" s="14">
        <v>27.170506</v>
      </c>
      <c r="G198" s="14">
        <v>0</v>
      </c>
      <c r="H198" s="10"/>
      <c r="I198" s="9"/>
      <c r="J198" s="11"/>
      <c r="K198" s="13">
        <v>44112</v>
      </c>
      <c r="L198" s="14">
        <v>15.66</v>
      </c>
      <c r="M198" s="14">
        <v>15.66</v>
      </c>
      <c r="N198" s="14">
        <v>15.66</v>
      </c>
      <c r="O198" s="14">
        <v>15.66</v>
      </c>
      <c r="P198" s="14">
        <v>13.15626</v>
      </c>
      <c r="Q198" s="14">
        <v>0</v>
      </c>
    </row>
    <row r="199" spans="1:17" ht="15.25" customHeight="1" x14ac:dyDescent="0.2">
      <c r="A199" s="13">
        <v>44113</v>
      </c>
      <c r="B199" s="14">
        <v>33.43</v>
      </c>
      <c r="C199" s="14">
        <v>33.43</v>
      </c>
      <c r="D199" s="14">
        <v>33.43</v>
      </c>
      <c r="E199" s="14">
        <v>33.43</v>
      </c>
      <c r="F199" s="14">
        <v>27.491219999999998</v>
      </c>
      <c r="G199" s="14">
        <v>0</v>
      </c>
      <c r="H199" s="10"/>
      <c r="I199" s="9"/>
      <c r="J199" s="11"/>
      <c r="K199" s="13">
        <v>44113</v>
      </c>
      <c r="L199" s="14">
        <v>15.68</v>
      </c>
      <c r="M199" s="14">
        <v>15.68</v>
      </c>
      <c r="N199" s="14">
        <v>15.68</v>
      </c>
      <c r="O199" s="14">
        <v>15.68</v>
      </c>
      <c r="P199" s="14">
        <v>13.173064</v>
      </c>
      <c r="Q199" s="14">
        <v>0</v>
      </c>
    </row>
    <row r="200" spans="1:17" ht="15.25" customHeight="1" x14ac:dyDescent="0.2">
      <c r="A200" s="13">
        <v>44116</v>
      </c>
      <c r="B200" s="14">
        <v>33.479999999999997</v>
      </c>
      <c r="C200" s="14">
        <v>33.479999999999997</v>
      </c>
      <c r="D200" s="14">
        <v>33.479999999999997</v>
      </c>
      <c r="E200" s="14">
        <v>33.479999999999997</v>
      </c>
      <c r="F200" s="14">
        <v>27.532336999999998</v>
      </c>
      <c r="G200" s="14">
        <v>0</v>
      </c>
      <c r="H200" s="10"/>
      <c r="I200" s="9"/>
      <c r="J200" s="11"/>
      <c r="K200" s="13">
        <v>44116</v>
      </c>
      <c r="L200" s="14">
        <v>15.76</v>
      </c>
      <c r="M200" s="14">
        <v>15.76</v>
      </c>
      <c r="N200" s="14">
        <v>15.76</v>
      </c>
      <c r="O200" s="14">
        <v>15.76</v>
      </c>
      <c r="P200" s="14">
        <v>13.240273</v>
      </c>
      <c r="Q200" s="14">
        <v>0</v>
      </c>
    </row>
    <row r="201" spans="1:17" ht="15.25" customHeight="1" x14ac:dyDescent="0.2">
      <c r="A201" s="13">
        <v>44117</v>
      </c>
      <c r="B201" s="14">
        <v>33.479999999999997</v>
      </c>
      <c r="C201" s="14">
        <v>33.479999999999997</v>
      </c>
      <c r="D201" s="14">
        <v>33.479999999999997</v>
      </c>
      <c r="E201" s="14">
        <v>33.479999999999997</v>
      </c>
      <c r="F201" s="14">
        <v>27.532336999999998</v>
      </c>
      <c r="G201" s="14">
        <v>0</v>
      </c>
      <c r="H201" s="10"/>
      <c r="I201" s="9"/>
      <c r="J201" s="11"/>
      <c r="K201" s="13">
        <v>44117</v>
      </c>
      <c r="L201" s="14">
        <v>15.54</v>
      </c>
      <c r="M201" s="14">
        <v>15.54</v>
      </c>
      <c r="N201" s="14">
        <v>15.54</v>
      </c>
      <c r="O201" s="14">
        <v>15.54</v>
      </c>
      <c r="P201" s="14">
        <v>13.055446999999999</v>
      </c>
      <c r="Q201" s="14">
        <v>0</v>
      </c>
    </row>
    <row r="202" spans="1:17" ht="15.25" customHeight="1" x14ac:dyDescent="0.2">
      <c r="A202" s="13">
        <v>44118</v>
      </c>
      <c r="B202" s="14">
        <v>33.080002</v>
      </c>
      <c r="C202" s="14">
        <v>33.080002</v>
      </c>
      <c r="D202" s="14">
        <v>33.080002</v>
      </c>
      <c r="E202" s="14">
        <v>33.080002</v>
      </c>
      <c r="F202" s="14">
        <v>27.203399999999998</v>
      </c>
      <c r="G202" s="14">
        <v>0</v>
      </c>
      <c r="H202" s="10"/>
      <c r="I202" s="9"/>
      <c r="J202" s="11"/>
      <c r="K202" s="13">
        <v>44118</v>
      </c>
      <c r="L202" s="14">
        <v>15.58</v>
      </c>
      <c r="M202" s="14">
        <v>15.58</v>
      </c>
      <c r="N202" s="14">
        <v>15.58</v>
      </c>
      <c r="O202" s="14">
        <v>15.58</v>
      </c>
      <c r="P202" s="14">
        <v>13.089051</v>
      </c>
      <c r="Q202" s="14">
        <v>0</v>
      </c>
    </row>
    <row r="203" spans="1:17" ht="15.25" customHeight="1" x14ac:dyDescent="0.2">
      <c r="A203" s="13">
        <v>44119</v>
      </c>
      <c r="B203" s="14">
        <v>32.93</v>
      </c>
      <c r="C203" s="14">
        <v>32.93</v>
      </c>
      <c r="D203" s="14">
        <v>32.93</v>
      </c>
      <c r="E203" s="14">
        <v>32.93</v>
      </c>
      <c r="F203" s="14">
        <v>27.080045999999999</v>
      </c>
      <c r="G203" s="14">
        <v>0</v>
      </c>
      <c r="H203" s="10"/>
      <c r="I203" s="9"/>
      <c r="J203" s="11"/>
      <c r="K203" s="13">
        <v>44119</v>
      </c>
      <c r="L203" s="14">
        <v>15.81</v>
      </c>
      <c r="M203" s="14">
        <v>15.81</v>
      </c>
      <c r="N203" s="14">
        <v>15.81</v>
      </c>
      <c r="O203" s="14">
        <v>15.81</v>
      </c>
      <c r="P203" s="14">
        <v>13.282279000000001</v>
      </c>
      <c r="Q203" s="14">
        <v>0</v>
      </c>
    </row>
    <row r="204" spans="1:17" ht="15.25" customHeight="1" x14ac:dyDescent="0.2">
      <c r="A204" s="13">
        <v>44120</v>
      </c>
      <c r="B204" s="14">
        <v>33.200001</v>
      </c>
      <c r="C204" s="14">
        <v>33.200001</v>
      </c>
      <c r="D204" s="14">
        <v>33.200001</v>
      </c>
      <c r="E204" s="14">
        <v>33.200001</v>
      </c>
      <c r="F204" s="14">
        <v>27.302081999999999</v>
      </c>
      <c r="G204" s="14">
        <v>0</v>
      </c>
      <c r="H204" s="10"/>
      <c r="I204" s="9"/>
      <c r="J204" s="11"/>
      <c r="K204" s="13">
        <v>44120</v>
      </c>
      <c r="L204" s="14">
        <v>15.76</v>
      </c>
      <c r="M204" s="14">
        <v>15.76</v>
      </c>
      <c r="N204" s="14">
        <v>15.76</v>
      </c>
      <c r="O204" s="14">
        <v>15.76</v>
      </c>
      <c r="P204" s="14">
        <v>13.240273</v>
      </c>
      <c r="Q204" s="14">
        <v>0</v>
      </c>
    </row>
    <row r="205" spans="1:17" ht="15.25" customHeight="1" x14ac:dyDescent="0.2">
      <c r="A205" s="13">
        <v>44123</v>
      </c>
      <c r="B205" s="14">
        <v>32.729999999999997</v>
      </c>
      <c r="C205" s="14">
        <v>32.729999999999997</v>
      </c>
      <c r="D205" s="14">
        <v>32.729999999999997</v>
      </c>
      <c r="E205" s="14">
        <v>32.729999999999997</v>
      </c>
      <c r="F205" s="14">
        <v>26.915572999999998</v>
      </c>
      <c r="G205" s="14">
        <v>0</v>
      </c>
      <c r="H205" s="10"/>
      <c r="I205" s="9"/>
      <c r="J205" s="11"/>
      <c r="K205" s="13">
        <v>44123</v>
      </c>
      <c r="L205" s="14">
        <v>15.53</v>
      </c>
      <c r="M205" s="14">
        <v>15.53</v>
      </c>
      <c r="N205" s="14">
        <v>15.53</v>
      </c>
      <c r="O205" s="14">
        <v>15.53</v>
      </c>
      <c r="P205" s="14">
        <v>13.047046</v>
      </c>
      <c r="Q205" s="14">
        <v>0</v>
      </c>
    </row>
    <row r="206" spans="1:17" ht="15.25" customHeight="1" x14ac:dyDescent="0.2">
      <c r="A206" s="13">
        <v>44124</v>
      </c>
      <c r="B206" s="14">
        <v>32.529998999999997</v>
      </c>
      <c r="C206" s="14">
        <v>32.529998999999997</v>
      </c>
      <c r="D206" s="14">
        <v>32.529998999999997</v>
      </c>
      <c r="E206" s="14">
        <v>32.529998999999997</v>
      </c>
      <c r="F206" s="14">
        <v>26.751104000000002</v>
      </c>
      <c r="G206" s="14">
        <v>0</v>
      </c>
      <c r="H206" s="10"/>
      <c r="I206" s="9"/>
      <c r="J206" s="11"/>
      <c r="K206" s="13">
        <v>44124</v>
      </c>
      <c r="L206" s="14">
        <v>15.7</v>
      </c>
      <c r="M206" s="14">
        <v>15.7</v>
      </c>
      <c r="N206" s="14">
        <v>15.7</v>
      </c>
      <c r="O206" s="14">
        <v>15.7</v>
      </c>
      <c r="P206" s="14">
        <v>13.189864999999999</v>
      </c>
      <c r="Q206" s="14">
        <v>0</v>
      </c>
    </row>
    <row r="207" spans="1:17" ht="15.25" customHeight="1" x14ac:dyDescent="0.2">
      <c r="A207" s="13">
        <v>44125</v>
      </c>
      <c r="B207" s="14">
        <v>32.189999</v>
      </c>
      <c r="C207" s="14">
        <v>32.189999</v>
      </c>
      <c r="D207" s="14">
        <v>32.189999</v>
      </c>
      <c r="E207" s="14">
        <v>32.189999</v>
      </c>
      <c r="F207" s="14">
        <v>26.471502000000001</v>
      </c>
      <c r="G207" s="14">
        <v>0</v>
      </c>
      <c r="H207" s="10"/>
      <c r="I207" s="9"/>
      <c r="J207" s="11"/>
      <c r="K207" s="13">
        <v>44125</v>
      </c>
      <c r="L207" s="14">
        <v>15.64</v>
      </c>
      <c r="M207" s="14">
        <v>15.64</v>
      </c>
      <c r="N207" s="14">
        <v>15.64</v>
      </c>
      <c r="O207" s="14">
        <v>15.64</v>
      </c>
      <c r="P207" s="14">
        <v>13.13946</v>
      </c>
      <c r="Q207" s="14">
        <v>0</v>
      </c>
    </row>
    <row r="208" spans="1:17" ht="15.25" customHeight="1" x14ac:dyDescent="0.2">
      <c r="A208" s="13">
        <v>44126</v>
      </c>
      <c r="B208" s="14">
        <v>32.610000999999997</v>
      </c>
      <c r="C208" s="14">
        <v>32.610000999999997</v>
      </c>
      <c r="D208" s="14">
        <v>32.610000999999997</v>
      </c>
      <c r="E208" s="14">
        <v>32.610000999999997</v>
      </c>
      <c r="F208" s="14">
        <v>26.816893</v>
      </c>
      <c r="G208" s="14">
        <v>0</v>
      </c>
      <c r="H208" s="10"/>
      <c r="I208" s="9"/>
      <c r="J208" s="11"/>
      <c r="K208" s="13">
        <v>44126</v>
      </c>
      <c r="L208" s="14">
        <v>15.9</v>
      </c>
      <c r="M208" s="14">
        <v>15.9</v>
      </c>
      <c r="N208" s="14">
        <v>15.9</v>
      </c>
      <c r="O208" s="14">
        <v>15.9</v>
      </c>
      <c r="P208" s="14">
        <v>13.357889</v>
      </c>
      <c r="Q208" s="14">
        <v>0</v>
      </c>
    </row>
    <row r="209" spans="1:17" ht="15.25" customHeight="1" x14ac:dyDescent="0.2">
      <c r="A209" s="13">
        <v>44127</v>
      </c>
      <c r="B209" s="14">
        <v>32.840000000000003</v>
      </c>
      <c r="C209" s="14">
        <v>32.840000000000003</v>
      </c>
      <c r="D209" s="14">
        <v>32.840000000000003</v>
      </c>
      <c r="E209" s="14">
        <v>32.840000000000003</v>
      </c>
      <c r="F209" s="14">
        <v>27.006035000000001</v>
      </c>
      <c r="G209" s="14">
        <v>0</v>
      </c>
      <c r="H209" s="10"/>
      <c r="I209" s="9"/>
      <c r="J209" s="11"/>
      <c r="K209" s="13">
        <v>44127</v>
      </c>
      <c r="L209" s="14">
        <v>16.059999000000001</v>
      </c>
      <c r="M209" s="14">
        <v>16.059999000000001</v>
      </c>
      <c r="N209" s="14">
        <v>16.059999000000001</v>
      </c>
      <c r="O209" s="14">
        <v>16.059999000000001</v>
      </c>
      <c r="P209" s="14">
        <v>13.492309000000001</v>
      </c>
      <c r="Q209" s="14">
        <v>0</v>
      </c>
    </row>
    <row r="210" spans="1:17" ht="15.25" customHeight="1" x14ac:dyDescent="0.2">
      <c r="A210" s="13">
        <v>44130</v>
      </c>
      <c r="B210" s="14">
        <v>32.599997999999999</v>
      </c>
      <c r="C210" s="14">
        <v>32.599997999999999</v>
      </c>
      <c r="D210" s="14">
        <v>32.599997999999999</v>
      </c>
      <c r="E210" s="14">
        <v>32.599997999999999</v>
      </c>
      <c r="F210" s="14">
        <v>26.808665999999999</v>
      </c>
      <c r="G210" s="14">
        <v>0</v>
      </c>
      <c r="H210" s="10"/>
      <c r="I210" s="9"/>
      <c r="J210" s="11"/>
      <c r="K210" s="13">
        <v>44130</v>
      </c>
      <c r="L210" s="14">
        <v>15.67</v>
      </c>
      <c r="M210" s="14">
        <v>15.67</v>
      </c>
      <c r="N210" s="14">
        <v>15.67</v>
      </c>
      <c r="O210" s="14">
        <v>15.67</v>
      </c>
      <c r="P210" s="14">
        <v>13.164662999999999</v>
      </c>
      <c r="Q210" s="14">
        <v>0</v>
      </c>
    </row>
    <row r="211" spans="1:17" ht="15.25" customHeight="1" x14ac:dyDescent="0.2">
      <c r="A211" s="13">
        <v>44131</v>
      </c>
      <c r="B211" s="14">
        <v>32.509998000000003</v>
      </c>
      <c r="C211" s="14">
        <v>32.509998000000003</v>
      </c>
      <c r="D211" s="14">
        <v>32.509998000000003</v>
      </c>
      <c r="E211" s="14">
        <v>32.509998000000003</v>
      </c>
      <c r="F211" s="14">
        <v>26.734655</v>
      </c>
      <c r="G211" s="14">
        <v>0</v>
      </c>
      <c r="H211" s="10"/>
      <c r="I211" s="9"/>
      <c r="J211" s="11"/>
      <c r="K211" s="13">
        <v>44131</v>
      </c>
      <c r="L211" s="14">
        <v>15.42</v>
      </c>
      <c r="M211" s="14">
        <v>15.42</v>
      </c>
      <c r="N211" s="14">
        <v>15.42</v>
      </c>
      <c r="O211" s="14">
        <v>15.42</v>
      </c>
      <c r="P211" s="14">
        <v>12.954632999999999</v>
      </c>
      <c r="Q211" s="14">
        <v>0</v>
      </c>
    </row>
    <row r="212" spans="1:17" ht="15.25" customHeight="1" x14ac:dyDescent="0.2">
      <c r="A212" s="13">
        <v>44132</v>
      </c>
      <c r="B212" s="14">
        <v>31.450001</v>
      </c>
      <c r="C212" s="14">
        <v>31.450001</v>
      </c>
      <c r="D212" s="14">
        <v>31.450001</v>
      </c>
      <c r="E212" s="14">
        <v>31.450001</v>
      </c>
      <c r="F212" s="14">
        <v>25.862964999999999</v>
      </c>
      <c r="G212" s="14">
        <v>0</v>
      </c>
      <c r="H212" s="10"/>
      <c r="I212" s="9"/>
      <c r="J212" s="11"/>
      <c r="K212" s="13">
        <v>44132</v>
      </c>
      <c r="L212" s="14">
        <v>14.97</v>
      </c>
      <c r="M212" s="14">
        <v>14.97</v>
      </c>
      <c r="N212" s="14">
        <v>14.97</v>
      </c>
      <c r="O212" s="14">
        <v>14.97</v>
      </c>
      <c r="P212" s="14">
        <v>12.57658</v>
      </c>
      <c r="Q212" s="14">
        <v>0</v>
      </c>
    </row>
    <row r="213" spans="1:17" ht="15.25" customHeight="1" x14ac:dyDescent="0.2">
      <c r="A213" s="13">
        <v>44133</v>
      </c>
      <c r="B213" s="14">
        <v>31.299999</v>
      </c>
      <c r="C213" s="14">
        <v>31.299999</v>
      </c>
      <c r="D213" s="14">
        <v>31.299999</v>
      </c>
      <c r="E213" s="14">
        <v>31.299999</v>
      </c>
      <c r="F213" s="14">
        <v>25.739611</v>
      </c>
      <c r="G213" s="14">
        <v>0</v>
      </c>
      <c r="H213" s="10"/>
      <c r="I213" s="9"/>
      <c r="J213" s="11"/>
      <c r="K213" s="13">
        <v>44133</v>
      </c>
      <c r="L213" s="14">
        <v>15.11</v>
      </c>
      <c r="M213" s="14">
        <v>15.11</v>
      </c>
      <c r="N213" s="14">
        <v>15.11</v>
      </c>
      <c r="O213" s="14">
        <v>15.11</v>
      </c>
      <c r="P213" s="14">
        <v>12.694196</v>
      </c>
      <c r="Q213" s="14">
        <v>0</v>
      </c>
    </row>
    <row r="214" spans="1:17" ht="15.25" customHeight="1" x14ac:dyDescent="0.2">
      <c r="A214" s="13">
        <v>44134</v>
      </c>
      <c r="B214" s="14">
        <v>31.049999</v>
      </c>
      <c r="C214" s="14">
        <v>31.049999</v>
      </c>
      <c r="D214" s="14">
        <v>31.049999</v>
      </c>
      <c r="E214" s="14">
        <v>31.049999</v>
      </c>
      <c r="F214" s="14">
        <v>25.534023000000001</v>
      </c>
      <c r="G214" s="14">
        <v>0</v>
      </c>
      <c r="H214" s="10"/>
      <c r="I214" s="9"/>
      <c r="J214" s="11"/>
      <c r="K214" s="13">
        <v>44134</v>
      </c>
      <c r="L214" s="14">
        <v>15.04</v>
      </c>
      <c r="M214" s="14">
        <v>15.04</v>
      </c>
      <c r="N214" s="14">
        <v>15.04</v>
      </c>
      <c r="O214" s="14">
        <v>15.04</v>
      </c>
      <c r="P214" s="14">
        <v>12.635387</v>
      </c>
      <c r="Q214" s="14">
        <v>0</v>
      </c>
    </row>
    <row r="215" spans="1:17" ht="15.25" customHeight="1" x14ac:dyDescent="0.2">
      <c r="A215" s="13">
        <v>44137</v>
      </c>
      <c r="B215" s="14">
        <v>31.389999</v>
      </c>
      <c r="C215" s="14">
        <v>31.389999</v>
      </c>
      <c r="D215" s="14">
        <v>31.389999</v>
      </c>
      <c r="E215" s="14">
        <v>31.389999</v>
      </c>
      <c r="F215" s="14">
        <v>25.813621999999999</v>
      </c>
      <c r="G215" s="14">
        <v>0</v>
      </c>
      <c r="H215" s="10"/>
      <c r="I215" s="9"/>
      <c r="J215" s="11"/>
      <c r="K215" s="13">
        <v>44137</v>
      </c>
      <c r="L215" s="14">
        <v>15.39</v>
      </c>
      <c r="M215" s="14">
        <v>15.39</v>
      </c>
      <c r="N215" s="14">
        <v>15.39</v>
      </c>
      <c r="O215" s="14">
        <v>15.39</v>
      </c>
      <c r="P215" s="14">
        <v>12.929429000000001</v>
      </c>
      <c r="Q215" s="14">
        <v>0</v>
      </c>
    </row>
    <row r="216" spans="1:17" ht="15.25" customHeight="1" x14ac:dyDescent="0.2">
      <c r="A216" s="13">
        <v>44138</v>
      </c>
      <c r="B216" s="14">
        <v>32.200001</v>
      </c>
      <c r="C216" s="14">
        <v>32.200001</v>
      </c>
      <c r="D216" s="14">
        <v>32.200001</v>
      </c>
      <c r="E216" s="14">
        <v>32.200001</v>
      </c>
      <c r="F216" s="14">
        <v>26.479727</v>
      </c>
      <c r="G216" s="14">
        <v>0</v>
      </c>
      <c r="H216" s="10"/>
      <c r="I216" s="9"/>
      <c r="J216" s="11"/>
      <c r="K216" s="13">
        <v>44138</v>
      </c>
      <c r="L216" s="14">
        <v>15.67</v>
      </c>
      <c r="M216" s="14">
        <v>15.67</v>
      </c>
      <c r="N216" s="14">
        <v>15.67</v>
      </c>
      <c r="O216" s="14">
        <v>15.67</v>
      </c>
      <c r="P216" s="14">
        <v>13.164662999999999</v>
      </c>
      <c r="Q216" s="14">
        <v>0</v>
      </c>
    </row>
    <row r="217" spans="1:17" ht="15.25" customHeight="1" x14ac:dyDescent="0.2">
      <c r="A217" s="13">
        <v>44139</v>
      </c>
      <c r="B217" s="14">
        <v>34.009998000000003</v>
      </c>
      <c r="C217" s="14">
        <v>34.009998000000003</v>
      </c>
      <c r="D217" s="14">
        <v>34.009998000000003</v>
      </c>
      <c r="E217" s="14">
        <v>34.009998000000003</v>
      </c>
      <c r="F217" s="14">
        <v>27.968181999999999</v>
      </c>
      <c r="G217" s="14">
        <v>0</v>
      </c>
      <c r="H217" s="10"/>
      <c r="I217" s="9"/>
      <c r="J217" s="11"/>
      <c r="K217" s="13">
        <v>44139</v>
      </c>
      <c r="L217" s="14">
        <v>15.5</v>
      </c>
      <c r="M217" s="14">
        <v>15.5</v>
      </c>
      <c r="N217" s="14">
        <v>15.5</v>
      </c>
      <c r="O217" s="14">
        <v>15.5</v>
      </c>
      <c r="P217" s="14">
        <v>13.021841999999999</v>
      </c>
      <c r="Q217" s="14">
        <v>0</v>
      </c>
    </row>
    <row r="218" spans="1:17" ht="15.25" customHeight="1" x14ac:dyDescent="0.2">
      <c r="A218" s="13">
        <v>44140</v>
      </c>
      <c r="B218" s="14">
        <v>34.290000999999997</v>
      </c>
      <c r="C218" s="14">
        <v>34.290000999999997</v>
      </c>
      <c r="D218" s="14">
        <v>34.290000999999997</v>
      </c>
      <c r="E218" s="14">
        <v>34.290000999999997</v>
      </c>
      <c r="F218" s="14">
        <v>28.198446000000001</v>
      </c>
      <c r="G218" s="14">
        <v>0</v>
      </c>
      <c r="H218" s="10"/>
      <c r="I218" s="9"/>
      <c r="J218" s="11"/>
      <c r="K218" s="13">
        <v>44140</v>
      </c>
      <c r="L218" s="14">
        <v>15.91</v>
      </c>
      <c r="M218" s="14">
        <v>15.91</v>
      </c>
      <c r="N218" s="14">
        <v>15.91</v>
      </c>
      <c r="O218" s="14">
        <v>15.91</v>
      </c>
      <c r="P218" s="14">
        <v>13.366289999999999</v>
      </c>
      <c r="Q218" s="14">
        <v>0</v>
      </c>
    </row>
    <row r="219" spans="1:17" ht="15.25" customHeight="1" x14ac:dyDescent="0.2">
      <c r="A219" s="13">
        <v>44141</v>
      </c>
      <c r="B219" s="14">
        <v>33.869999</v>
      </c>
      <c r="C219" s="14">
        <v>33.869999</v>
      </c>
      <c r="D219" s="14">
        <v>33.869999</v>
      </c>
      <c r="E219" s="14">
        <v>33.869999</v>
      </c>
      <c r="F219" s="14">
        <v>27.853054</v>
      </c>
      <c r="G219" s="14">
        <v>0</v>
      </c>
      <c r="H219" s="10"/>
      <c r="I219" s="9"/>
      <c r="J219" s="11"/>
      <c r="K219" s="13">
        <v>44141</v>
      </c>
      <c r="L219" s="14">
        <v>15.82</v>
      </c>
      <c r="M219" s="14">
        <v>15.82</v>
      </c>
      <c r="N219" s="14">
        <v>15.82</v>
      </c>
      <c r="O219" s="14">
        <v>15.82</v>
      </c>
      <c r="P219" s="14">
        <v>13.29068</v>
      </c>
      <c r="Q219" s="14">
        <v>0</v>
      </c>
    </row>
    <row r="220" spans="1:17" ht="15.25" customHeight="1" x14ac:dyDescent="0.2">
      <c r="A220" s="13">
        <v>44144</v>
      </c>
      <c r="B220" s="14">
        <v>33.669998</v>
      </c>
      <c r="C220" s="14">
        <v>33.669998</v>
      </c>
      <c r="D220" s="14">
        <v>33.669998</v>
      </c>
      <c r="E220" s="14">
        <v>33.669998</v>
      </c>
      <c r="F220" s="14">
        <v>27.688583000000001</v>
      </c>
      <c r="G220" s="14">
        <v>0</v>
      </c>
      <c r="H220" s="10"/>
      <c r="I220" s="9"/>
      <c r="J220" s="11"/>
      <c r="K220" s="13">
        <v>44144</v>
      </c>
      <c r="L220" s="14">
        <v>16.809999000000001</v>
      </c>
      <c r="M220" s="14">
        <v>16.809999000000001</v>
      </c>
      <c r="N220" s="14">
        <v>16.809999000000001</v>
      </c>
      <c r="O220" s="14">
        <v>16.809999000000001</v>
      </c>
      <c r="P220" s="14">
        <v>14.122396999999999</v>
      </c>
      <c r="Q220" s="14">
        <v>0</v>
      </c>
    </row>
    <row r="221" spans="1:17" ht="15.25" customHeight="1" x14ac:dyDescent="0.2">
      <c r="A221" s="13">
        <v>44145</v>
      </c>
      <c r="B221" s="14">
        <v>33.729999999999997</v>
      </c>
      <c r="C221" s="14">
        <v>33.729999999999997</v>
      </c>
      <c r="D221" s="14">
        <v>33.729999999999997</v>
      </c>
      <c r="E221" s="14">
        <v>33.729999999999997</v>
      </c>
      <c r="F221" s="14">
        <v>27.737925000000001</v>
      </c>
      <c r="G221" s="14">
        <v>0</v>
      </c>
      <c r="H221" s="10"/>
      <c r="I221" s="9"/>
      <c r="J221" s="11"/>
      <c r="K221" s="13">
        <v>44145</v>
      </c>
      <c r="L221" s="14">
        <v>17.040001</v>
      </c>
      <c r="M221" s="14">
        <v>17.040001</v>
      </c>
      <c r="N221" s="14">
        <v>17.040001</v>
      </c>
      <c r="O221" s="14">
        <v>17.040001</v>
      </c>
      <c r="P221" s="14">
        <v>14.315626999999999</v>
      </c>
      <c r="Q221" s="14">
        <v>0</v>
      </c>
    </row>
    <row r="222" spans="1:17" ht="15.25" customHeight="1" x14ac:dyDescent="0.2">
      <c r="A222" s="13">
        <v>44146</v>
      </c>
      <c r="B222" s="14">
        <v>34.040000999999997</v>
      </c>
      <c r="C222" s="14">
        <v>34.040000999999997</v>
      </c>
      <c r="D222" s="14">
        <v>34.040000999999997</v>
      </c>
      <c r="E222" s="14">
        <v>34.040000999999997</v>
      </c>
      <c r="F222" s="14">
        <v>27.992857000000001</v>
      </c>
      <c r="G222" s="14">
        <v>0</v>
      </c>
      <c r="H222" s="10"/>
      <c r="I222" s="9"/>
      <c r="J222" s="11"/>
      <c r="K222" s="13">
        <v>44146</v>
      </c>
      <c r="L222" s="14">
        <v>16.899999999999999</v>
      </c>
      <c r="M222" s="14">
        <v>16.899999999999999</v>
      </c>
      <c r="N222" s="14">
        <v>16.899999999999999</v>
      </c>
      <c r="O222" s="14">
        <v>16.899999999999999</v>
      </c>
      <c r="P222" s="14">
        <v>14.198008</v>
      </c>
      <c r="Q222" s="14">
        <v>0</v>
      </c>
    </row>
    <row r="223" spans="1:17" ht="15.25" customHeight="1" x14ac:dyDescent="0.2">
      <c r="A223" s="13">
        <v>44147</v>
      </c>
      <c r="B223" s="14">
        <v>34.080002</v>
      </c>
      <c r="C223" s="14">
        <v>34.080002</v>
      </c>
      <c r="D223" s="14">
        <v>34.080002</v>
      </c>
      <c r="E223" s="14">
        <v>34.080002</v>
      </c>
      <c r="F223" s="14">
        <v>28.025749000000001</v>
      </c>
      <c r="G223" s="14">
        <v>0</v>
      </c>
      <c r="H223" s="10"/>
      <c r="I223" s="9"/>
      <c r="J223" s="11"/>
      <c r="K223" s="13">
        <v>44147</v>
      </c>
      <c r="L223" s="14">
        <v>16.579999999999998</v>
      </c>
      <c r="M223" s="14">
        <v>16.579999999999998</v>
      </c>
      <c r="N223" s="14">
        <v>16.579999999999998</v>
      </c>
      <c r="O223" s="14">
        <v>16.579999999999998</v>
      </c>
      <c r="P223" s="14">
        <v>13.929171</v>
      </c>
      <c r="Q223" s="14">
        <v>0</v>
      </c>
    </row>
    <row r="224" spans="1:17" ht="15.25" customHeight="1" x14ac:dyDescent="0.2">
      <c r="A224" s="13">
        <v>44148</v>
      </c>
      <c r="B224" s="14">
        <v>34.209999000000003</v>
      </c>
      <c r="C224" s="14">
        <v>34.209999000000003</v>
      </c>
      <c r="D224" s="14">
        <v>34.209999000000003</v>
      </c>
      <c r="E224" s="14">
        <v>34.209999000000003</v>
      </c>
      <c r="F224" s="14">
        <v>28.132652</v>
      </c>
      <c r="G224" s="14">
        <v>0</v>
      </c>
      <c r="H224" s="10"/>
      <c r="I224" s="9"/>
      <c r="J224" s="11"/>
      <c r="K224" s="13">
        <v>44148</v>
      </c>
      <c r="L224" s="14">
        <v>17.010000000000002</v>
      </c>
      <c r="M224" s="14">
        <v>17.010000000000002</v>
      </c>
      <c r="N224" s="14">
        <v>17.010000000000002</v>
      </c>
      <c r="O224" s="14">
        <v>17.010000000000002</v>
      </c>
      <c r="P224" s="14">
        <v>14.290421</v>
      </c>
      <c r="Q224" s="14">
        <v>0</v>
      </c>
    </row>
    <row r="225" spans="1:17" ht="15.25" customHeight="1" x14ac:dyDescent="0.2">
      <c r="A225" s="13">
        <v>44151</v>
      </c>
      <c r="B225" s="14">
        <v>34.049999</v>
      </c>
      <c r="C225" s="14">
        <v>34.049999</v>
      </c>
      <c r="D225" s="14">
        <v>34.049999</v>
      </c>
      <c r="E225" s="14">
        <v>34.049999</v>
      </c>
      <c r="F225" s="14">
        <v>28.001080000000002</v>
      </c>
      <c r="G225" s="14">
        <v>0</v>
      </c>
      <c r="H225" s="10"/>
      <c r="I225" s="9"/>
      <c r="J225" s="11"/>
      <c r="K225" s="13">
        <v>44151</v>
      </c>
      <c r="L225" s="14">
        <v>17.399999999999999</v>
      </c>
      <c r="M225" s="14">
        <v>17.399999999999999</v>
      </c>
      <c r="N225" s="14">
        <v>17.399999999999999</v>
      </c>
      <c r="O225" s="14">
        <v>17.399999999999999</v>
      </c>
      <c r="P225" s="14">
        <v>14.618067999999999</v>
      </c>
      <c r="Q225" s="14">
        <v>0</v>
      </c>
    </row>
    <row r="226" spans="1:17" ht="15.25" customHeight="1" x14ac:dyDescent="0.2">
      <c r="A226" s="13">
        <v>44152</v>
      </c>
      <c r="B226" s="14">
        <v>33.790000999999997</v>
      </c>
      <c r="C226" s="14">
        <v>33.790000999999997</v>
      </c>
      <c r="D226" s="14">
        <v>33.790000999999997</v>
      </c>
      <c r="E226" s="14">
        <v>33.790000999999997</v>
      </c>
      <c r="F226" s="14">
        <v>27.787268000000001</v>
      </c>
      <c r="G226" s="14">
        <v>0</v>
      </c>
      <c r="H226" s="10"/>
      <c r="I226" s="9"/>
      <c r="J226" s="11"/>
      <c r="K226" s="13">
        <v>44152</v>
      </c>
      <c r="L226" s="14">
        <v>17.399999999999999</v>
      </c>
      <c r="M226" s="14">
        <v>17.399999999999999</v>
      </c>
      <c r="N226" s="14">
        <v>17.399999999999999</v>
      </c>
      <c r="O226" s="14">
        <v>17.399999999999999</v>
      </c>
      <c r="P226" s="14">
        <v>14.618067999999999</v>
      </c>
      <c r="Q226" s="14">
        <v>0</v>
      </c>
    </row>
    <row r="227" spans="1:17" ht="15.25" customHeight="1" x14ac:dyDescent="0.2">
      <c r="A227" s="13">
        <v>44153</v>
      </c>
      <c r="B227" s="14">
        <v>33.18</v>
      </c>
      <c r="C227" s="14">
        <v>33.18</v>
      </c>
      <c r="D227" s="14">
        <v>33.18</v>
      </c>
      <c r="E227" s="14">
        <v>33.18</v>
      </c>
      <c r="F227" s="14">
        <v>27.285633000000001</v>
      </c>
      <c r="G227" s="14">
        <v>0</v>
      </c>
      <c r="H227" s="10"/>
      <c r="I227" s="9"/>
      <c r="J227" s="11"/>
      <c r="K227" s="13">
        <v>44153</v>
      </c>
      <c r="L227" s="14">
        <v>17.32</v>
      </c>
      <c r="M227" s="14">
        <v>17.32</v>
      </c>
      <c r="N227" s="14">
        <v>17.32</v>
      </c>
      <c r="O227" s="14">
        <v>17.32</v>
      </c>
      <c r="P227" s="14">
        <v>14.550859000000001</v>
      </c>
      <c r="Q227" s="14">
        <v>0</v>
      </c>
    </row>
    <row r="228" spans="1:17" ht="15.25" customHeight="1" x14ac:dyDescent="0.2">
      <c r="A228" s="13">
        <v>44154</v>
      </c>
      <c r="B228" s="14">
        <v>33.080002</v>
      </c>
      <c r="C228" s="14">
        <v>33.080002</v>
      </c>
      <c r="D228" s="14">
        <v>33.080002</v>
      </c>
      <c r="E228" s="14">
        <v>33.080002</v>
      </c>
      <c r="F228" s="14">
        <v>27.203399999999998</v>
      </c>
      <c r="G228" s="14">
        <v>0</v>
      </c>
      <c r="H228" s="10"/>
      <c r="I228" s="9"/>
      <c r="J228" s="11"/>
      <c r="K228" s="13">
        <v>44154</v>
      </c>
      <c r="L228" s="14">
        <v>17.350000000000001</v>
      </c>
      <c r="M228" s="14">
        <v>17.350000000000001</v>
      </c>
      <c r="N228" s="14">
        <v>17.350000000000001</v>
      </c>
      <c r="O228" s="14">
        <v>17.350000000000001</v>
      </c>
      <c r="P228" s="14">
        <v>14.57606</v>
      </c>
      <c r="Q228" s="14">
        <v>0</v>
      </c>
    </row>
    <row r="229" spans="1:17" ht="15.25" customHeight="1" x14ac:dyDescent="0.2">
      <c r="A229" s="13">
        <v>44155</v>
      </c>
      <c r="B229" s="14">
        <v>33.209999000000003</v>
      </c>
      <c r="C229" s="14">
        <v>33.209999000000003</v>
      </c>
      <c r="D229" s="14">
        <v>33.209999000000003</v>
      </c>
      <c r="E229" s="14">
        <v>33.209999000000003</v>
      </c>
      <c r="F229" s="14">
        <v>27.310303000000001</v>
      </c>
      <c r="G229" s="14">
        <v>0</v>
      </c>
      <c r="H229" s="10"/>
      <c r="I229" s="9"/>
      <c r="J229" s="11"/>
      <c r="K229" s="13">
        <v>44155</v>
      </c>
      <c r="L229" s="14">
        <v>17.25</v>
      </c>
      <c r="M229" s="14">
        <v>17.25</v>
      </c>
      <c r="N229" s="14">
        <v>17.25</v>
      </c>
      <c r="O229" s="14">
        <v>17.25</v>
      </c>
      <c r="P229" s="14">
        <v>14.492048</v>
      </c>
      <c r="Q229" s="14">
        <v>0</v>
      </c>
    </row>
    <row r="230" spans="1:17" ht="15.25" customHeight="1" x14ac:dyDescent="0.2">
      <c r="A230" s="13">
        <v>44158</v>
      </c>
      <c r="B230" s="14">
        <v>33.139999000000003</v>
      </c>
      <c r="C230" s="14">
        <v>33.139999000000003</v>
      </c>
      <c r="D230" s="14">
        <v>33.139999000000003</v>
      </c>
      <c r="E230" s="14">
        <v>33.139999000000003</v>
      </c>
      <c r="F230" s="14">
        <v>27.252735000000001</v>
      </c>
      <c r="G230" s="14">
        <v>0</v>
      </c>
      <c r="H230" s="10"/>
      <c r="I230" s="9"/>
      <c r="J230" s="11"/>
      <c r="K230" s="13">
        <v>44158</v>
      </c>
      <c r="L230" s="14">
        <v>17.559999000000001</v>
      </c>
      <c r="M230" s="14">
        <v>17.559999000000001</v>
      </c>
      <c r="N230" s="14">
        <v>17.559999000000001</v>
      </c>
      <c r="O230" s="14">
        <v>17.559999000000001</v>
      </c>
      <c r="P230" s="14">
        <v>14.752487</v>
      </c>
      <c r="Q230" s="14">
        <v>0</v>
      </c>
    </row>
    <row r="231" spans="1:17" ht="15.25" customHeight="1" x14ac:dyDescent="0.2">
      <c r="A231" s="13">
        <v>44159</v>
      </c>
      <c r="B231" s="14">
        <v>32.950001</v>
      </c>
      <c r="C231" s="14">
        <v>32.950001</v>
      </c>
      <c r="D231" s="14">
        <v>32.950001</v>
      </c>
      <c r="E231" s="14">
        <v>32.950001</v>
      </c>
      <c r="F231" s="14">
        <v>27.096491</v>
      </c>
      <c r="G231" s="14">
        <v>0</v>
      </c>
      <c r="H231" s="10"/>
      <c r="I231" s="9"/>
      <c r="J231" s="11"/>
      <c r="K231" s="13">
        <v>44159</v>
      </c>
      <c r="L231" s="14">
        <v>18.129999000000002</v>
      </c>
      <c r="M231" s="14">
        <v>18.129999000000002</v>
      </c>
      <c r="N231" s="14">
        <v>18.129999000000002</v>
      </c>
      <c r="O231" s="14">
        <v>18.129999000000002</v>
      </c>
      <c r="P231" s="14">
        <v>15.231353</v>
      </c>
      <c r="Q231" s="14">
        <v>0</v>
      </c>
    </row>
    <row r="232" spans="1:17" ht="15.25" customHeight="1" x14ac:dyDescent="0.2">
      <c r="A232" s="13">
        <v>44160</v>
      </c>
      <c r="B232" s="14">
        <v>32.849997999999999</v>
      </c>
      <c r="C232" s="14">
        <v>32.849997999999999</v>
      </c>
      <c r="D232" s="14">
        <v>32.849997999999999</v>
      </c>
      <c r="E232" s="14">
        <v>32.849997999999999</v>
      </c>
      <c r="F232" s="14">
        <v>27.014254000000001</v>
      </c>
      <c r="G232" s="14">
        <v>0</v>
      </c>
      <c r="H232" s="10"/>
      <c r="I232" s="9"/>
      <c r="J232" s="11"/>
      <c r="K232" s="13">
        <v>44160</v>
      </c>
      <c r="L232" s="14">
        <v>17.98</v>
      </c>
      <c r="M232" s="14">
        <v>17.98</v>
      </c>
      <c r="N232" s="14">
        <v>17.98</v>
      </c>
      <c r="O232" s="14">
        <v>17.98</v>
      </c>
      <c r="P232" s="14">
        <v>15.105337</v>
      </c>
      <c r="Q232" s="14">
        <v>0</v>
      </c>
    </row>
    <row r="233" spans="1:17" ht="15.25" customHeight="1" x14ac:dyDescent="0.2">
      <c r="A233" s="13">
        <v>44162</v>
      </c>
      <c r="B233" s="14">
        <v>33.389999000000003</v>
      </c>
      <c r="C233" s="14">
        <v>33.389999000000003</v>
      </c>
      <c r="D233" s="14">
        <v>33.389999000000003</v>
      </c>
      <c r="E233" s="14">
        <v>33.389999000000003</v>
      </c>
      <c r="F233" s="14">
        <v>27.458324000000001</v>
      </c>
      <c r="G233" s="14">
        <v>0</v>
      </c>
      <c r="H233" s="10"/>
      <c r="I233" s="9"/>
      <c r="J233" s="11"/>
      <c r="K233" s="13">
        <v>44162</v>
      </c>
      <c r="L233" s="14">
        <v>17.899999999999999</v>
      </c>
      <c r="M233" s="14">
        <v>17.899999999999999</v>
      </c>
      <c r="N233" s="14">
        <v>17.899999999999999</v>
      </c>
      <c r="O233" s="14">
        <v>17.899999999999999</v>
      </c>
      <c r="P233" s="14">
        <v>15.038126999999999</v>
      </c>
      <c r="Q233" s="14">
        <v>0</v>
      </c>
    </row>
    <row r="234" spans="1:17" ht="15.25" customHeight="1" x14ac:dyDescent="0.2">
      <c r="A234" s="13">
        <v>44165</v>
      </c>
      <c r="B234" s="14">
        <v>33.340000000000003</v>
      </c>
      <c r="C234" s="14">
        <v>33.340000000000003</v>
      </c>
      <c r="D234" s="14">
        <v>33.340000000000003</v>
      </c>
      <c r="E234" s="14">
        <v>33.340000000000003</v>
      </c>
      <c r="F234" s="14">
        <v>27.417207999999999</v>
      </c>
      <c r="G234" s="14">
        <v>0</v>
      </c>
      <c r="H234" s="10"/>
      <c r="I234" s="9"/>
      <c r="J234" s="11"/>
      <c r="K234" s="13">
        <v>44165</v>
      </c>
      <c r="L234" s="14">
        <v>17.52</v>
      </c>
      <c r="M234" s="14">
        <v>17.52</v>
      </c>
      <c r="N234" s="14">
        <v>17.52</v>
      </c>
      <c r="O234" s="14">
        <v>17.52</v>
      </c>
      <c r="P234" s="14">
        <v>14.718883</v>
      </c>
      <c r="Q234" s="14">
        <v>0</v>
      </c>
    </row>
    <row r="235" spans="1:17" ht="15.25" customHeight="1" x14ac:dyDescent="0.2">
      <c r="A235" s="13">
        <v>44166</v>
      </c>
      <c r="B235" s="14">
        <v>33.479999999999997</v>
      </c>
      <c r="C235" s="14">
        <v>33.479999999999997</v>
      </c>
      <c r="D235" s="14">
        <v>33.479999999999997</v>
      </c>
      <c r="E235" s="14">
        <v>33.479999999999997</v>
      </c>
      <c r="F235" s="14">
        <v>27.532336999999998</v>
      </c>
      <c r="G235" s="14">
        <v>0</v>
      </c>
      <c r="H235" s="10"/>
      <c r="I235" s="9"/>
      <c r="J235" s="11"/>
      <c r="K235" s="13">
        <v>44166</v>
      </c>
      <c r="L235" s="14">
        <v>17.719999000000001</v>
      </c>
      <c r="M235" s="14">
        <v>17.719999000000001</v>
      </c>
      <c r="N235" s="14">
        <v>17.719999000000001</v>
      </c>
      <c r="O235" s="14">
        <v>17.719999000000001</v>
      </c>
      <c r="P235" s="14">
        <v>14.886906</v>
      </c>
      <c r="Q235" s="14">
        <v>0</v>
      </c>
    </row>
    <row r="236" spans="1:17" ht="15.25" customHeight="1" x14ac:dyDescent="0.2">
      <c r="A236" s="13">
        <v>44167</v>
      </c>
      <c r="B236" s="14">
        <v>33.5</v>
      </c>
      <c r="C236" s="14">
        <v>33.5</v>
      </c>
      <c r="D236" s="14">
        <v>33.5</v>
      </c>
      <c r="E236" s="14">
        <v>33.5</v>
      </c>
      <c r="F236" s="14">
        <v>27.548784000000001</v>
      </c>
      <c r="G236" s="14">
        <v>0</v>
      </c>
      <c r="H236" s="10"/>
      <c r="I236" s="9"/>
      <c r="J236" s="11"/>
      <c r="K236" s="13">
        <v>44167</v>
      </c>
      <c r="L236" s="14">
        <v>17.780000999999999</v>
      </c>
      <c r="M236" s="14">
        <v>17.780000999999999</v>
      </c>
      <c r="N236" s="14">
        <v>17.780000999999999</v>
      </c>
      <c r="O236" s="14">
        <v>17.780000999999999</v>
      </c>
      <c r="P236" s="14">
        <v>14.937314000000001</v>
      </c>
      <c r="Q236" s="14">
        <v>0</v>
      </c>
    </row>
    <row r="237" spans="1:17" ht="15.25" customHeight="1" x14ac:dyDescent="0.2">
      <c r="A237" s="13">
        <v>44168</v>
      </c>
      <c r="B237" s="14">
        <v>33.549999</v>
      </c>
      <c r="C237" s="14">
        <v>33.549999</v>
      </c>
      <c r="D237" s="14">
        <v>33.549999</v>
      </c>
      <c r="E237" s="14">
        <v>33.549999</v>
      </c>
      <c r="F237" s="14">
        <v>27.589901000000001</v>
      </c>
      <c r="G237" s="14">
        <v>0</v>
      </c>
      <c r="H237" s="10"/>
      <c r="I237" s="9"/>
      <c r="J237" s="11"/>
      <c r="K237" s="13">
        <v>44168</v>
      </c>
      <c r="L237" s="14">
        <v>17.860001</v>
      </c>
      <c r="M237" s="14">
        <v>17.860001</v>
      </c>
      <c r="N237" s="14">
        <v>17.860001</v>
      </c>
      <c r="O237" s="14">
        <v>17.860001</v>
      </c>
      <c r="P237" s="14">
        <v>15.004522</v>
      </c>
      <c r="Q237" s="14">
        <v>0</v>
      </c>
    </row>
    <row r="238" spans="1:17" ht="15.25" customHeight="1" x14ac:dyDescent="0.2">
      <c r="A238" s="13">
        <v>44169</v>
      </c>
      <c r="B238" s="14">
        <v>34.020000000000003</v>
      </c>
      <c r="C238" s="14">
        <v>34.020000000000003</v>
      </c>
      <c r="D238" s="14">
        <v>34.020000000000003</v>
      </c>
      <c r="E238" s="14">
        <v>34.020000000000003</v>
      </c>
      <c r="F238" s="14">
        <v>27.976407999999999</v>
      </c>
      <c r="G238" s="14">
        <v>0</v>
      </c>
      <c r="H238" s="10"/>
      <c r="I238" s="9"/>
      <c r="J238" s="11"/>
      <c r="K238" s="13">
        <v>44169</v>
      </c>
      <c r="L238" s="14">
        <v>18.139999</v>
      </c>
      <c r="M238" s="14">
        <v>18.139999</v>
      </c>
      <c r="N238" s="14">
        <v>18.139999</v>
      </c>
      <c r="O238" s="14">
        <v>18.139999</v>
      </c>
      <c r="P238" s="14">
        <v>15.239756</v>
      </c>
      <c r="Q238" s="14">
        <v>0</v>
      </c>
    </row>
    <row r="239" spans="1:17" ht="15.25" customHeight="1" x14ac:dyDescent="0.2">
      <c r="A239" s="13">
        <v>44172</v>
      </c>
      <c r="B239" s="14">
        <v>33.919998</v>
      </c>
      <c r="C239" s="14">
        <v>33.919998</v>
      </c>
      <c r="D239" s="14">
        <v>33.919998</v>
      </c>
      <c r="E239" s="14">
        <v>33.919998</v>
      </c>
      <c r="F239" s="14">
        <v>27.894172999999999</v>
      </c>
      <c r="G239" s="14">
        <v>0</v>
      </c>
      <c r="H239" s="10"/>
      <c r="I239" s="9"/>
      <c r="J239" s="11"/>
      <c r="K239" s="13">
        <v>44172</v>
      </c>
      <c r="L239" s="14">
        <v>18.010000000000002</v>
      </c>
      <c r="M239" s="14">
        <v>18.010000000000002</v>
      </c>
      <c r="N239" s="14">
        <v>18.010000000000002</v>
      </c>
      <c r="O239" s="14">
        <v>18.010000000000002</v>
      </c>
      <c r="P239" s="14">
        <v>15.130542</v>
      </c>
      <c r="Q239" s="14">
        <v>0</v>
      </c>
    </row>
    <row r="240" spans="1:17" ht="15.25" customHeight="1" x14ac:dyDescent="0.2">
      <c r="A240" s="13">
        <v>44173</v>
      </c>
      <c r="B240" s="14">
        <v>34.159999999999997</v>
      </c>
      <c r="C240" s="14">
        <v>34.159999999999997</v>
      </c>
      <c r="D240" s="14">
        <v>34.159999999999997</v>
      </c>
      <c r="E240" s="14">
        <v>34.159999999999997</v>
      </c>
      <c r="F240" s="14">
        <v>28.091536000000001</v>
      </c>
      <c r="G240" s="14">
        <v>0</v>
      </c>
      <c r="H240" s="10"/>
      <c r="I240" s="9"/>
      <c r="J240" s="11"/>
      <c r="K240" s="13">
        <v>44173</v>
      </c>
      <c r="L240" s="14">
        <v>18.079999999999998</v>
      </c>
      <c r="M240" s="14">
        <v>18.079999999999998</v>
      </c>
      <c r="N240" s="14">
        <v>18.079999999999998</v>
      </c>
      <c r="O240" s="14">
        <v>18.079999999999998</v>
      </c>
      <c r="P240" s="14">
        <v>15.189348000000001</v>
      </c>
      <c r="Q240" s="14">
        <v>0</v>
      </c>
    </row>
    <row r="241" spans="1:17" ht="15.25" customHeight="1" x14ac:dyDescent="0.2">
      <c r="A241" s="13">
        <v>44174</v>
      </c>
      <c r="B241" s="14">
        <v>33.950001</v>
      </c>
      <c r="C241" s="14">
        <v>33.950001</v>
      </c>
      <c r="D241" s="14">
        <v>33.950001</v>
      </c>
      <c r="E241" s="14">
        <v>33.950001</v>
      </c>
      <c r="F241" s="14">
        <v>27.918844</v>
      </c>
      <c r="G241" s="14">
        <v>0</v>
      </c>
      <c r="H241" s="10"/>
      <c r="I241" s="9"/>
      <c r="J241" s="11"/>
      <c r="K241" s="13">
        <v>44174</v>
      </c>
      <c r="L241" s="14">
        <v>18.110001</v>
      </c>
      <c r="M241" s="14">
        <v>18.110001</v>
      </c>
      <c r="N241" s="14">
        <v>18.110001</v>
      </c>
      <c r="O241" s="14">
        <v>18.110001</v>
      </c>
      <c r="P241" s="14">
        <v>15.214553</v>
      </c>
      <c r="Q241" s="14">
        <v>0</v>
      </c>
    </row>
    <row r="242" spans="1:17" ht="15.25" customHeight="1" x14ac:dyDescent="0.2">
      <c r="A242" s="13">
        <v>44175</v>
      </c>
      <c r="B242" s="14">
        <v>34.150002000000001</v>
      </c>
      <c r="C242" s="14">
        <v>34.150002000000001</v>
      </c>
      <c r="D242" s="14">
        <v>34.150002000000001</v>
      </c>
      <c r="E242" s="14">
        <v>34.150002000000001</v>
      </c>
      <c r="F242" s="14">
        <v>28.083317000000001</v>
      </c>
      <c r="G242" s="14">
        <v>0</v>
      </c>
      <c r="H242" s="10"/>
      <c r="I242" s="9"/>
      <c r="J242" s="11"/>
      <c r="K242" s="13">
        <v>44175</v>
      </c>
      <c r="L242" s="14">
        <v>18.100000000000001</v>
      </c>
      <c r="M242" s="14">
        <v>18.100000000000001</v>
      </c>
      <c r="N242" s="14">
        <v>18.100000000000001</v>
      </c>
      <c r="O242" s="14">
        <v>18.100000000000001</v>
      </c>
      <c r="P242" s="14">
        <v>15.206151999999999</v>
      </c>
      <c r="Q242" s="14">
        <v>0</v>
      </c>
    </row>
    <row r="243" spans="1:17" ht="15.25" customHeight="1" x14ac:dyDescent="0.2">
      <c r="A243" s="13">
        <v>44176</v>
      </c>
      <c r="B243" s="14">
        <v>33.990001999999997</v>
      </c>
      <c r="C243" s="14">
        <v>33.990001999999997</v>
      </c>
      <c r="D243" s="14">
        <v>33.990001999999997</v>
      </c>
      <c r="E243" s="14">
        <v>33.990001999999997</v>
      </c>
      <c r="F243" s="14">
        <v>27.951740000000001</v>
      </c>
      <c r="G243" s="14">
        <v>0</v>
      </c>
      <c r="H243" s="10"/>
      <c r="I243" s="9"/>
      <c r="J243" s="11"/>
      <c r="K243" s="13">
        <v>44176</v>
      </c>
      <c r="L243" s="14">
        <v>18.02</v>
      </c>
      <c r="M243" s="14">
        <v>18.02</v>
      </c>
      <c r="N243" s="14">
        <v>18.02</v>
      </c>
      <c r="O243" s="14">
        <v>18.02</v>
      </c>
      <c r="P243" s="14">
        <v>15.138942</v>
      </c>
      <c r="Q243" s="14">
        <v>0</v>
      </c>
    </row>
    <row r="244" spans="1:17" ht="15.25" customHeight="1" x14ac:dyDescent="0.2">
      <c r="A244" s="13">
        <v>44179</v>
      </c>
      <c r="B244" s="14">
        <v>33.990001999999997</v>
      </c>
      <c r="C244" s="14">
        <v>33.990001999999997</v>
      </c>
      <c r="D244" s="14">
        <v>33.990001999999997</v>
      </c>
      <c r="E244" s="14">
        <v>33.990001999999997</v>
      </c>
      <c r="F244" s="14">
        <v>27.951740000000001</v>
      </c>
      <c r="G244" s="14">
        <v>0</v>
      </c>
      <c r="H244" s="10"/>
      <c r="I244" s="9"/>
      <c r="J244" s="11"/>
      <c r="K244" s="13">
        <v>44179</v>
      </c>
      <c r="L244" s="14">
        <v>17.860001</v>
      </c>
      <c r="M244" s="14">
        <v>17.860001</v>
      </c>
      <c r="N244" s="14">
        <v>17.860001</v>
      </c>
      <c r="O244" s="14">
        <v>17.860001</v>
      </c>
      <c r="P244" s="14">
        <v>15.004522</v>
      </c>
      <c r="Q244" s="14">
        <v>0</v>
      </c>
    </row>
    <row r="245" spans="1:17" ht="15.25" customHeight="1" x14ac:dyDescent="0.2">
      <c r="A245" s="13">
        <v>44180</v>
      </c>
      <c r="B245" s="14">
        <v>34.340000000000003</v>
      </c>
      <c r="C245" s="14">
        <v>34.340000000000003</v>
      </c>
      <c r="D245" s="14">
        <v>34.340000000000003</v>
      </c>
      <c r="E245" s="14">
        <v>34.340000000000003</v>
      </c>
      <c r="F245" s="14">
        <v>28.239563</v>
      </c>
      <c r="G245" s="14">
        <v>0</v>
      </c>
      <c r="H245" s="10"/>
      <c r="I245" s="9"/>
      <c r="J245" s="11"/>
      <c r="K245" s="13">
        <v>44180</v>
      </c>
      <c r="L245" s="14">
        <v>18.209999</v>
      </c>
      <c r="M245" s="14">
        <v>18.209999</v>
      </c>
      <c r="N245" s="14">
        <v>18.209999</v>
      </c>
      <c r="O245" s="14">
        <v>18.209999</v>
      </c>
      <c r="P245" s="14">
        <v>15.298564000000001</v>
      </c>
      <c r="Q245" s="14">
        <v>0</v>
      </c>
    </row>
    <row r="246" spans="1:17" ht="15.25" customHeight="1" x14ac:dyDescent="0.2">
      <c r="A246" s="13">
        <v>44181</v>
      </c>
      <c r="B246" s="14">
        <v>34.229999999999997</v>
      </c>
      <c r="C246" s="14">
        <v>34.229999999999997</v>
      </c>
      <c r="D246" s="14">
        <v>34.229999999999997</v>
      </c>
      <c r="E246" s="14">
        <v>34.229999999999997</v>
      </c>
      <c r="F246" s="14">
        <v>28.149101000000002</v>
      </c>
      <c r="G246" s="14">
        <v>0</v>
      </c>
      <c r="H246" s="10"/>
      <c r="I246" s="9"/>
      <c r="J246" s="11"/>
      <c r="K246" s="13">
        <v>44181</v>
      </c>
      <c r="L246" s="14">
        <v>18.18</v>
      </c>
      <c r="M246" s="14">
        <v>18.18</v>
      </c>
      <c r="N246" s="14">
        <v>18.18</v>
      </c>
      <c r="O246" s="14">
        <v>18.18</v>
      </c>
      <c r="P246" s="14">
        <v>15.27336</v>
      </c>
      <c r="Q246" s="14">
        <v>0</v>
      </c>
    </row>
    <row r="247" spans="1:17" ht="15.25" customHeight="1" x14ac:dyDescent="0.2">
      <c r="A247" s="13">
        <v>44182</v>
      </c>
      <c r="B247" s="14">
        <v>34.610000999999997</v>
      </c>
      <c r="C247" s="14">
        <v>34.610000999999997</v>
      </c>
      <c r="D247" s="14">
        <v>34.610000999999997</v>
      </c>
      <c r="E247" s="14">
        <v>34.610000999999997</v>
      </c>
      <c r="F247" s="14">
        <v>28.461597000000001</v>
      </c>
      <c r="G247" s="14">
        <v>0</v>
      </c>
      <c r="H247" s="10"/>
      <c r="I247" s="9"/>
      <c r="J247" s="11"/>
      <c r="K247" s="13">
        <v>44182</v>
      </c>
      <c r="L247" s="14">
        <v>18.299999</v>
      </c>
      <c r="M247" s="14">
        <v>18.299999</v>
      </c>
      <c r="N247" s="14">
        <v>18.299999</v>
      </c>
      <c r="O247" s="14">
        <v>18.299999</v>
      </c>
      <c r="P247" s="14">
        <v>15.374174999999999</v>
      </c>
      <c r="Q247" s="14">
        <v>0</v>
      </c>
    </row>
    <row r="248" spans="1:17" ht="15.25" customHeight="1" x14ac:dyDescent="0.2">
      <c r="A248" s="13">
        <v>44183</v>
      </c>
      <c r="B248" s="14">
        <v>31.790001</v>
      </c>
      <c r="C248" s="14">
        <v>31.790001</v>
      </c>
      <c r="D248" s="14">
        <v>31.790001</v>
      </c>
      <c r="E248" s="14">
        <v>31.790001</v>
      </c>
      <c r="F248" s="14">
        <v>28.438337000000001</v>
      </c>
      <c r="G248" s="14">
        <v>0</v>
      </c>
      <c r="H248" s="10"/>
      <c r="I248" s="9"/>
      <c r="J248" s="11"/>
      <c r="K248" s="13">
        <v>44183</v>
      </c>
      <c r="L248" s="14">
        <v>18.16</v>
      </c>
      <c r="M248" s="14">
        <v>18.16</v>
      </c>
      <c r="N248" s="14">
        <v>18.16</v>
      </c>
      <c r="O248" s="14">
        <v>18.16</v>
      </c>
      <c r="P248" s="14">
        <v>15.256558</v>
      </c>
      <c r="Q248" s="14">
        <v>0</v>
      </c>
    </row>
    <row r="249" spans="1:17" ht="15.25" customHeight="1" x14ac:dyDescent="0.2">
      <c r="A249" s="13">
        <v>44186</v>
      </c>
      <c r="B249" s="14">
        <v>31.59</v>
      </c>
      <c r="C249" s="14">
        <v>31.59</v>
      </c>
      <c r="D249" s="14">
        <v>31.59</v>
      </c>
      <c r="E249" s="14">
        <v>31.59</v>
      </c>
      <c r="F249" s="14">
        <v>28.259422000000001</v>
      </c>
      <c r="G249" s="14">
        <v>0</v>
      </c>
      <c r="H249" s="10"/>
      <c r="I249" s="9"/>
      <c r="J249" s="11"/>
      <c r="K249" s="13">
        <v>44186</v>
      </c>
      <c r="L249" s="14">
        <v>18.100000000000001</v>
      </c>
      <c r="M249" s="14">
        <v>18.100000000000001</v>
      </c>
      <c r="N249" s="14">
        <v>18.100000000000001</v>
      </c>
      <c r="O249" s="14">
        <v>18.100000000000001</v>
      </c>
      <c r="P249" s="14">
        <v>15.206151999999999</v>
      </c>
      <c r="Q249" s="14">
        <v>0</v>
      </c>
    </row>
    <row r="250" spans="1:17" ht="15.25" customHeight="1" x14ac:dyDescent="0.2">
      <c r="A250" s="13">
        <v>44187</v>
      </c>
      <c r="B250" s="14">
        <v>31.75</v>
      </c>
      <c r="C250" s="14">
        <v>31.75</v>
      </c>
      <c r="D250" s="14">
        <v>31.75</v>
      </c>
      <c r="E250" s="14">
        <v>31.75</v>
      </c>
      <c r="F250" s="14">
        <v>28.402555</v>
      </c>
      <c r="G250" s="14">
        <v>0</v>
      </c>
      <c r="H250" s="10"/>
      <c r="I250" s="9"/>
      <c r="J250" s="11"/>
      <c r="K250" s="13">
        <v>44187</v>
      </c>
      <c r="L250" s="14">
        <v>18.010000000000002</v>
      </c>
      <c r="M250" s="14">
        <v>18.010000000000002</v>
      </c>
      <c r="N250" s="14">
        <v>18.010000000000002</v>
      </c>
      <c r="O250" s="14">
        <v>18.010000000000002</v>
      </c>
      <c r="P250" s="14">
        <v>15.130542</v>
      </c>
      <c r="Q250" s="14">
        <v>0</v>
      </c>
    </row>
    <row r="251" spans="1:17" ht="15.25" customHeight="1" x14ac:dyDescent="0.2">
      <c r="A251" s="13">
        <v>44188</v>
      </c>
      <c r="B251" s="14">
        <v>31.860001</v>
      </c>
      <c r="C251" s="14">
        <v>31.860001</v>
      </c>
      <c r="D251" s="14">
        <v>31.860001</v>
      </c>
      <c r="E251" s="14">
        <v>31.860001</v>
      </c>
      <c r="F251" s="14">
        <v>28.500959000000002</v>
      </c>
      <c r="G251" s="14">
        <v>0</v>
      </c>
      <c r="H251" s="10"/>
      <c r="I251" s="9"/>
      <c r="J251" s="11"/>
      <c r="K251" s="13">
        <v>44188</v>
      </c>
      <c r="L251" s="14">
        <v>18.290001</v>
      </c>
      <c r="M251" s="14">
        <v>18.290001</v>
      </c>
      <c r="N251" s="14">
        <v>18.290001</v>
      </c>
      <c r="O251" s="14">
        <v>18.290001</v>
      </c>
      <c r="P251" s="14">
        <v>15.365774999999999</v>
      </c>
      <c r="Q251" s="14">
        <v>0</v>
      </c>
    </row>
    <row r="252" spans="1:17" ht="15.25" customHeight="1" x14ac:dyDescent="0.2">
      <c r="A252" s="13">
        <v>44189</v>
      </c>
      <c r="B252" s="14">
        <v>31.82</v>
      </c>
      <c r="C252" s="14">
        <v>31.82</v>
      </c>
      <c r="D252" s="14">
        <v>31.82</v>
      </c>
      <c r="E252" s="14">
        <v>31.82</v>
      </c>
      <c r="F252" s="14">
        <v>28.465174000000001</v>
      </c>
      <c r="G252" s="14">
        <v>0</v>
      </c>
      <c r="H252" s="10"/>
      <c r="I252" s="9"/>
      <c r="J252" s="11"/>
      <c r="K252" s="13">
        <v>44189</v>
      </c>
      <c r="L252" s="14">
        <v>18.280000999999999</v>
      </c>
      <c r="M252" s="14">
        <v>18.280000999999999</v>
      </c>
      <c r="N252" s="14">
        <v>18.280000999999999</v>
      </c>
      <c r="O252" s="14">
        <v>18.280000999999999</v>
      </c>
      <c r="P252" s="14">
        <v>15.357372</v>
      </c>
      <c r="Q252" s="14">
        <v>0</v>
      </c>
    </row>
    <row r="253" spans="1:17" ht="15.25" customHeight="1" x14ac:dyDescent="0.2">
      <c r="A253" s="13">
        <v>44193</v>
      </c>
      <c r="B253" s="14">
        <v>31.75</v>
      </c>
      <c r="C253" s="14">
        <v>31.75</v>
      </c>
      <c r="D253" s="14">
        <v>31.75</v>
      </c>
      <c r="E253" s="14">
        <v>31.75</v>
      </c>
      <c r="F253" s="14">
        <v>28.402555</v>
      </c>
      <c r="G253" s="14">
        <v>0</v>
      </c>
      <c r="H253" s="10"/>
      <c r="I253" s="9"/>
      <c r="J253" s="11"/>
      <c r="K253" s="13">
        <v>44193</v>
      </c>
      <c r="L253" s="14">
        <v>18.309999000000001</v>
      </c>
      <c r="M253" s="14">
        <v>18.309999000000001</v>
      </c>
      <c r="N253" s="14">
        <v>18.309999000000001</v>
      </c>
      <c r="O253" s="14">
        <v>18.309999000000001</v>
      </c>
      <c r="P253" s="14">
        <v>15.382576</v>
      </c>
      <c r="Q253" s="14">
        <v>0</v>
      </c>
    </row>
    <row r="254" spans="1:17" ht="15.25" customHeight="1" x14ac:dyDescent="0.2">
      <c r="A254" s="13">
        <v>44194</v>
      </c>
      <c r="B254" s="14">
        <v>31.629999000000002</v>
      </c>
      <c r="C254" s="14">
        <v>31.629999000000002</v>
      </c>
      <c r="D254" s="14">
        <v>31.629999000000002</v>
      </c>
      <c r="E254" s="14">
        <v>31.629999000000002</v>
      </c>
      <c r="F254" s="14">
        <v>28.295206</v>
      </c>
      <c r="G254" s="14">
        <v>0</v>
      </c>
      <c r="H254" s="10"/>
      <c r="I254" s="9"/>
      <c r="J254" s="11"/>
      <c r="K254" s="13">
        <v>44194</v>
      </c>
      <c r="L254" s="14">
        <v>18.219999000000001</v>
      </c>
      <c r="M254" s="14">
        <v>18.219999000000001</v>
      </c>
      <c r="N254" s="14">
        <v>18.219999000000001</v>
      </c>
      <c r="O254" s="14">
        <v>18.219999000000001</v>
      </c>
      <c r="P254" s="14">
        <v>15.306965</v>
      </c>
      <c r="Q254" s="14">
        <v>0</v>
      </c>
    </row>
    <row r="255" spans="1:17" ht="15.25" customHeight="1" x14ac:dyDescent="0.2">
      <c r="A255" s="13">
        <v>44195</v>
      </c>
      <c r="B255" s="14">
        <v>31.700001</v>
      </c>
      <c r="C255" s="14">
        <v>31.700001</v>
      </c>
      <c r="D255" s="14">
        <v>31.700001</v>
      </c>
      <c r="E255" s="14">
        <v>31.700001</v>
      </c>
      <c r="F255" s="14">
        <v>28.357825999999999</v>
      </c>
      <c r="G255" s="14">
        <v>0</v>
      </c>
      <c r="H255" s="10"/>
      <c r="I255" s="9"/>
      <c r="J255" s="11"/>
      <c r="K255" s="13">
        <v>44195</v>
      </c>
      <c r="L255" s="14">
        <v>18.34</v>
      </c>
      <c r="M255" s="14">
        <v>18.34</v>
      </c>
      <c r="N255" s="14">
        <v>18.34</v>
      </c>
      <c r="O255" s="14">
        <v>18.34</v>
      </c>
      <c r="P255" s="14">
        <v>15.451879999999999</v>
      </c>
      <c r="Q255" s="14">
        <v>0</v>
      </c>
    </row>
    <row r="256" spans="1:17" ht="15.25" customHeight="1" x14ac:dyDescent="0.2">
      <c r="A256" s="13">
        <v>44196</v>
      </c>
      <c r="B256" s="14">
        <v>31.74</v>
      </c>
      <c r="C256" s="14">
        <v>31.74</v>
      </c>
      <c r="D256" s="14">
        <v>31.74</v>
      </c>
      <c r="E256" s="14">
        <v>31.74</v>
      </c>
      <c r="F256" s="14">
        <v>28.393608</v>
      </c>
      <c r="G256" s="14">
        <v>0</v>
      </c>
      <c r="H256" s="10"/>
      <c r="I256" s="9"/>
      <c r="J256" s="11"/>
      <c r="K256" s="13">
        <v>44196</v>
      </c>
      <c r="L256" s="14">
        <v>18.43</v>
      </c>
      <c r="M256" s="14">
        <v>18.43</v>
      </c>
      <c r="N256" s="14">
        <v>18.43</v>
      </c>
      <c r="O256" s="14">
        <v>18.43</v>
      </c>
      <c r="P256" s="14">
        <v>15.527706999999999</v>
      </c>
      <c r="Q256" s="14">
        <v>0</v>
      </c>
    </row>
    <row r="257" spans="1:17" ht="15.25" customHeight="1" x14ac:dyDescent="0.2">
      <c r="A257" s="13">
        <v>44200</v>
      </c>
      <c r="B257" s="14">
        <v>31.49</v>
      </c>
      <c r="C257" s="14">
        <v>31.49</v>
      </c>
      <c r="D257" s="14">
        <v>31.49</v>
      </c>
      <c r="E257" s="14">
        <v>31.49</v>
      </c>
      <c r="F257" s="14">
        <v>28.169965999999999</v>
      </c>
      <c r="G257" s="14">
        <v>0</v>
      </c>
      <c r="H257" s="10"/>
      <c r="I257" s="9"/>
      <c r="J257" s="11"/>
      <c r="K257" s="13">
        <v>44200</v>
      </c>
      <c r="L257" s="14">
        <v>18.190000999999999</v>
      </c>
      <c r="M257" s="14">
        <v>18.190000999999999</v>
      </c>
      <c r="N257" s="14">
        <v>18.190000999999999</v>
      </c>
      <c r="O257" s="14">
        <v>18.190000999999999</v>
      </c>
      <c r="P257" s="14">
        <v>15.325502</v>
      </c>
      <c r="Q257" s="14">
        <v>0</v>
      </c>
    </row>
    <row r="258" spans="1:17" ht="15.25" customHeight="1" x14ac:dyDescent="0.2">
      <c r="A258" s="13">
        <v>44201</v>
      </c>
      <c r="B258" s="14">
        <v>31.6</v>
      </c>
      <c r="C258" s="14">
        <v>31.6</v>
      </c>
      <c r="D258" s="14">
        <v>31.6</v>
      </c>
      <c r="E258" s="14">
        <v>31.6</v>
      </c>
      <c r="F258" s="14">
        <v>28.268370000000001</v>
      </c>
      <c r="G258" s="14">
        <v>0</v>
      </c>
      <c r="H258" s="10"/>
      <c r="I258" s="9"/>
      <c r="J258" s="11"/>
      <c r="K258" s="13">
        <v>44201</v>
      </c>
      <c r="L258" s="14">
        <v>18.450001</v>
      </c>
      <c r="M258" s="14">
        <v>18.450001</v>
      </c>
      <c r="N258" s="14">
        <v>18.450001</v>
      </c>
      <c r="O258" s="14">
        <v>18.450001</v>
      </c>
      <c r="P258" s="14">
        <v>15.544558</v>
      </c>
      <c r="Q258" s="14">
        <v>0</v>
      </c>
    </row>
    <row r="259" spans="1:17" ht="15.25" customHeight="1" x14ac:dyDescent="0.2">
      <c r="A259" s="13">
        <v>44202</v>
      </c>
      <c r="B259" s="14">
        <v>32.119999</v>
      </c>
      <c r="C259" s="14">
        <v>32.119999</v>
      </c>
      <c r="D259" s="14">
        <v>32.119999</v>
      </c>
      <c r="E259" s="14">
        <v>32.119999</v>
      </c>
      <c r="F259" s="14">
        <v>28.733544999999999</v>
      </c>
      <c r="G259" s="14">
        <v>0</v>
      </c>
      <c r="H259" s="10"/>
      <c r="I259" s="9"/>
      <c r="J259" s="11"/>
      <c r="K259" s="13">
        <v>44202</v>
      </c>
      <c r="L259" s="14">
        <v>19.07</v>
      </c>
      <c r="M259" s="14">
        <v>19.07</v>
      </c>
      <c r="N259" s="14">
        <v>19.07</v>
      </c>
      <c r="O259" s="14">
        <v>19.07</v>
      </c>
      <c r="P259" s="14">
        <v>16.066921000000001</v>
      </c>
      <c r="Q259" s="14">
        <v>0</v>
      </c>
    </row>
    <row r="260" spans="1:17" ht="15.25" customHeight="1" x14ac:dyDescent="0.2">
      <c r="A260" s="13">
        <v>44203</v>
      </c>
      <c r="B260" s="14">
        <v>32.860000999999997</v>
      </c>
      <c r="C260" s="14">
        <v>32.860000999999997</v>
      </c>
      <c r="D260" s="14">
        <v>32.860000999999997</v>
      </c>
      <c r="E260" s="14">
        <v>32.860000999999997</v>
      </c>
      <c r="F260" s="14">
        <v>29.395524999999999</v>
      </c>
      <c r="G260" s="14">
        <v>0</v>
      </c>
      <c r="H260" s="10"/>
      <c r="I260" s="9"/>
      <c r="J260" s="11"/>
      <c r="K260" s="13">
        <v>44203</v>
      </c>
      <c r="L260" s="14">
        <v>19.260000000000002</v>
      </c>
      <c r="M260" s="14">
        <v>19.260000000000002</v>
      </c>
      <c r="N260" s="14">
        <v>19.260000000000002</v>
      </c>
      <c r="O260" s="14">
        <v>19.260000000000002</v>
      </c>
      <c r="P260" s="14">
        <v>16.226998999999999</v>
      </c>
      <c r="Q260" s="14">
        <v>0</v>
      </c>
    </row>
    <row r="261" spans="1:17" ht="15.25" customHeight="1" x14ac:dyDescent="0.2">
      <c r="A261" s="13">
        <v>44204</v>
      </c>
      <c r="B261" s="14">
        <v>32.880001</v>
      </c>
      <c r="C261" s="14">
        <v>32.880001</v>
      </c>
      <c r="D261" s="14">
        <v>32.880001</v>
      </c>
      <c r="E261" s="14">
        <v>32.880001</v>
      </c>
      <c r="F261" s="14">
        <v>29.413418</v>
      </c>
      <c r="G261" s="14">
        <v>0</v>
      </c>
      <c r="H261" s="10"/>
      <c r="I261" s="9"/>
      <c r="J261" s="11"/>
      <c r="K261" s="13">
        <v>44204</v>
      </c>
      <c r="L261" s="14">
        <v>19.16</v>
      </c>
      <c r="M261" s="14">
        <v>19.16</v>
      </c>
      <c r="N261" s="14">
        <v>19.16</v>
      </c>
      <c r="O261" s="14">
        <v>19.16</v>
      </c>
      <c r="P261" s="14">
        <v>16.142748000000001</v>
      </c>
      <c r="Q261" s="14">
        <v>0</v>
      </c>
    </row>
    <row r="262" spans="1:17" ht="15.25" customHeight="1" x14ac:dyDescent="0.2">
      <c r="A262" s="13">
        <v>44207</v>
      </c>
      <c r="B262" s="14">
        <v>33</v>
      </c>
      <c r="C262" s="14">
        <v>33</v>
      </c>
      <c r="D262" s="14">
        <v>33</v>
      </c>
      <c r="E262" s="14">
        <v>33</v>
      </c>
      <c r="F262" s="14">
        <v>29.520762999999999</v>
      </c>
      <c r="G262" s="14">
        <v>0</v>
      </c>
      <c r="H262" s="10"/>
      <c r="I262" s="9"/>
      <c r="J262" s="11"/>
      <c r="K262" s="13">
        <v>44207</v>
      </c>
      <c r="L262" s="14">
        <v>19.18</v>
      </c>
      <c r="M262" s="14">
        <v>19.18</v>
      </c>
      <c r="N262" s="14">
        <v>19.18</v>
      </c>
      <c r="O262" s="14">
        <v>19.18</v>
      </c>
      <c r="P262" s="14">
        <v>16.159599</v>
      </c>
      <c r="Q262" s="14">
        <v>0</v>
      </c>
    </row>
    <row r="263" spans="1:17" ht="15.25" customHeight="1" x14ac:dyDescent="0.2">
      <c r="A263" s="13">
        <v>44208</v>
      </c>
      <c r="B263" s="14">
        <v>32.93</v>
      </c>
      <c r="C263" s="14">
        <v>32.93</v>
      </c>
      <c r="D263" s="14">
        <v>32.93</v>
      </c>
      <c r="E263" s="14">
        <v>32.93</v>
      </c>
      <c r="F263" s="14">
        <v>29.458147</v>
      </c>
      <c r="G263" s="14">
        <v>0</v>
      </c>
      <c r="H263" s="10"/>
      <c r="I263" s="9"/>
      <c r="J263" s="11"/>
      <c r="K263" s="13">
        <v>44208</v>
      </c>
      <c r="L263" s="14">
        <v>19.440000999999999</v>
      </c>
      <c r="M263" s="14">
        <v>19.440000999999999</v>
      </c>
      <c r="N263" s="14">
        <v>19.440000999999999</v>
      </c>
      <c r="O263" s="14">
        <v>19.440000999999999</v>
      </c>
      <c r="P263" s="14">
        <v>16.378654000000001</v>
      </c>
      <c r="Q263" s="14">
        <v>0</v>
      </c>
    </row>
    <row r="264" spans="1:17" ht="15.25" customHeight="1" x14ac:dyDescent="0.2">
      <c r="A264" s="13">
        <v>44209</v>
      </c>
      <c r="B264" s="14">
        <v>33.07</v>
      </c>
      <c r="C264" s="14">
        <v>33.07</v>
      </c>
      <c r="D264" s="14">
        <v>33.07</v>
      </c>
      <c r="E264" s="14">
        <v>33.07</v>
      </c>
      <c r="F264" s="14">
        <v>29.583385</v>
      </c>
      <c r="G264" s="14">
        <v>0</v>
      </c>
      <c r="H264" s="10"/>
      <c r="I264" s="9"/>
      <c r="J264" s="11"/>
      <c r="K264" s="13">
        <v>44209</v>
      </c>
      <c r="L264" s="14">
        <v>19.209999</v>
      </c>
      <c r="M264" s="14">
        <v>19.209999</v>
      </c>
      <c r="N264" s="14">
        <v>19.209999</v>
      </c>
      <c r="O264" s="14">
        <v>19.209999</v>
      </c>
      <c r="P264" s="14">
        <v>16.184874000000001</v>
      </c>
      <c r="Q264" s="14">
        <v>0</v>
      </c>
    </row>
    <row r="265" spans="1:17" ht="15.25" customHeight="1" x14ac:dyDescent="0.2">
      <c r="A265" s="13">
        <v>44210</v>
      </c>
      <c r="B265" s="14">
        <v>33.169998</v>
      </c>
      <c r="C265" s="14">
        <v>33.169998</v>
      </c>
      <c r="D265" s="14">
        <v>33.169998</v>
      </c>
      <c r="E265" s="14">
        <v>33.169998</v>
      </c>
      <c r="F265" s="14">
        <v>29.672841999999999</v>
      </c>
      <c r="G265" s="14">
        <v>0</v>
      </c>
      <c r="H265" s="10"/>
      <c r="I265" s="9"/>
      <c r="J265" s="11"/>
      <c r="K265" s="13">
        <v>44210</v>
      </c>
      <c r="L265" s="14">
        <v>19.350000000000001</v>
      </c>
      <c r="M265" s="14">
        <v>19.350000000000001</v>
      </c>
      <c r="N265" s="14">
        <v>19.350000000000001</v>
      </c>
      <c r="O265" s="14">
        <v>19.350000000000001</v>
      </c>
      <c r="P265" s="14">
        <v>16.302828000000002</v>
      </c>
      <c r="Q265" s="14">
        <v>0</v>
      </c>
    </row>
    <row r="266" spans="1:17" ht="15.25" customHeight="1" x14ac:dyDescent="0.2">
      <c r="A266" s="13">
        <v>44211</v>
      </c>
      <c r="B266" s="14">
        <v>33.090000000000003</v>
      </c>
      <c r="C266" s="14">
        <v>33.090000000000003</v>
      </c>
      <c r="D266" s="14">
        <v>33.090000000000003</v>
      </c>
      <c r="E266" s="14">
        <v>33.090000000000003</v>
      </c>
      <c r="F266" s="14">
        <v>29.601275999999999</v>
      </c>
      <c r="G266" s="14">
        <v>0</v>
      </c>
      <c r="H266" s="10"/>
      <c r="I266" s="9"/>
      <c r="J266" s="11"/>
      <c r="K266" s="13">
        <v>44211</v>
      </c>
      <c r="L266" s="14">
        <v>19.209999</v>
      </c>
      <c r="M266" s="14">
        <v>19.209999</v>
      </c>
      <c r="N266" s="14">
        <v>19.209999</v>
      </c>
      <c r="O266" s="14">
        <v>19.209999</v>
      </c>
      <c r="P266" s="14">
        <v>16.184874000000001</v>
      </c>
      <c r="Q266" s="14">
        <v>0</v>
      </c>
    </row>
    <row r="267" spans="1:17" ht="15.25" customHeight="1" x14ac:dyDescent="0.2">
      <c r="A267" s="13">
        <v>44215</v>
      </c>
      <c r="B267" s="14">
        <v>33.540000999999997</v>
      </c>
      <c r="C267" s="14">
        <v>33.540000999999997</v>
      </c>
      <c r="D267" s="14">
        <v>33.540000999999997</v>
      </c>
      <c r="E267" s="14">
        <v>33.540000999999997</v>
      </c>
      <c r="F267" s="14">
        <v>30.003831999999999</v>
      </c>
      <c r="G267" s="14">
        <v>0</v>
      </c>
      <c r="H267" s="10"/>
      <c r="I267" s="9"/>
      <c r="J267" s="11"/>
      <c r="K267" s="13">
        <v>44215</v>
      </c>
      <c r="L267" s="14">
        <v>19.190000999999999</v>
      </c>
      <c r="M267" s="14">
        <v>19.190000999999999</v>
      </c>
      <c r="N267" s="14">
        <v>19.190000999999999</v>
      </c>
      <c r="O267" s="14">
        <v>19.190000999999999</v>
      </c>
      <c r="P267" s="14">
        <v>16.168026000000001</v>
      </c>
      <c r="Q267" s="14">
        <v>0</v>
      </c>
    </row>
    <row r="268" spans="1:17" ht="15.25" customHeight="1" x14ac:dyDescent="0.2">
      <c r="A268" s="13">
        <v>44216</v>
      </c>
      <c r="B268" s="14">
        <v>33.759998000000003</v>
      </c>
      <c r="C268" s="14">
        <v>33.759998000000003</v>
      </c>
      <c r="D268" s="14">
        <v>33.759998000000003</v>
      </c>
      <c r="E268" s="14">
        <v>33.759998000000003</v>
      </c>
      <c r="F268" s="14">
        <v>30.200635999999999</v>
      </c>
      <c r="G268" s="14">
        <v>0</v>
      </c>
      <c r="H268" s="10"/>
      <c r="I268" s="9"/>
      <c r="J268" s="11"/>
      <c r="K268" s="13">
        <v>44216</v>
      </c>
      <c r="L268" s="14">
        <v>19.32</v>
      </c>
      <c r="M268" s="14">
        <v>19.32</v>
      </c>
      <c r="N268" s="14">
        <v>19.32</v>
      </c>
      <c r="O268" s="14">
        <v>19.32</v>
      </c>
      <c r="P268" s="14">
        <v>16.277552</v>
      </c>
      <c r="Q268" s="14">
        <v>0</v>
      </c>
    </row>
    <row r="269" spans="1:17" ht="15.25" customHeight="1" x14ac:dyDescent="0.2">
      <c r="A269" s="13">
        <v>44217</v>
      </c>
      <c r="B269" s="14">
        <v>33.639999000000003</v>
      </c>
      <c r="C269" s="14">
        <v>33.639999000000003</v>
      </c>
      <c r="D269" s="14">
        <v>33.639999000000003</v>
      </c>
      <c r="E269" s="14">
        <v>33.639999000000003</v>
      </c>
      <c r="F269" s="14">
        <v>30.093287</v>
      </c>
      <c r="G269" s="14">
        <v>0</v>
      </c>
      <c r="H269" s="10"/>
      <c r="I269" s="9"/>
      <c r="J269" s="11"/>
      <c r="K269" s="13">
        <v>44217</v>
      </c>
      <c r="L269" s="14">
        <v>19.200001</v>
      </c>
      <c r="M269" s="14">
        <v>19.200001</v>
      </c>
      <c r="N269" s="14">
        <v>19.200001</v>
      </c>
      <c r="O269" s="14">
        <v>19.200001</v>
      </c>
      <c r="P269" s="14">
        <v>16.176451</v>
      </c>
      <c r="Q269" s="14">
        <v>0</v>
      </c>
    </row>
    <row r="270" spans="1:17" ht="15.25" customHeight="1" x14ac:dyDescent="0.2">
      <c r="A270" s="13">
        <v>44218</v>
      </c>
      <c r="B270" s="14">
        <v>33.669998</v>
      </c>
      <c r="C270" s="14">
        <v>33.669998</v>
      </c>
      <c r="D270" s="14">
        <v>33.669998</v>
      </c>
      <c r="E270" s="14">
        <v>33.669998</v>
      </c>
      <c r="F270" s="14">
        <v>30.120125000000002</v>
      </c>
      <c r="G270" s="14">
        <v>0</v>
      </c>
      <c r="H270" s="10"/>
      <c r="I270" s="9"/>
      <c r="J270" s="11"/>
      <c r="K270" s="13">
        <v>44218</v>
      </c>
      <c r="L270" s="14">
        <v>19.16</v>
      </c>
      <c r="M270" s="14">
        <v>19.16</v>
      </c>
      <c r="N270" s="14">
        <v>19.16</v>
      </c>
      <c r="O270" s="14">
        <v>19.16</v>
      </c>
      <c r="P270" s="14">
        <v>16.142748000000001</v>
      </c>
      <c r="Q270" s="14">
        <v>0</v>
      </c>
    </row>
    <row r="271" spans="1:17" ht="15.25" customHeight="1" x14ac:dyDescent="0.2">
      <c r="A271" s="13">
        <v>44221</v>
      </c>
      <c r="B271" s="14">
        <v>33.840000000000003</v>
      </c>
      <c r="C271" s="14">
        <v>33.840000000000003</v>
      </c>
      <c r="D271" s="14">
        <v>33.840000000000003</v>
      </c>
      <c r="E271" s="14">
        <v>33.840000000000003</v>
      </c>
      <c r="F271" s="14">
        <v>30.272203000000001</v>
      </c>
      <c r="G271" s="14">
        <v>0</v>
      </c>
      <c r="H271" s="10"/>
      <c r="I271" s="9"/>
      <c r="J271" s="11"/>
      <c r="K271" s="13">
        <v>44221</v>
      </c>
      <c r="L271" s="14">
        <v>19.040001</v>
      </c>
      <c r="M271" s="14">
        <v>19.040001</v>
      </c>
      <c r="N271" s="14">
        <v>19.040001</v>
      </c>
      <c r="O271" s="14">
        <v>19.040001</v>
      </c>
      <c r="P271" s="14">
        <v>16.041647000000001</v>
      </c>
      <c r="Q271" s="14">
        <v>0</v>
      </c>
    </row>
    <row r="272" spans="1:17" ht="15.25" customHeight="1" x14ac:dyDescent="0.2">
      <c r="A272" s="13">
        <v>44222</v>
      </c>
      <c r="B272" s="14">
        <v>33.290000999999997</v>
      </c>
      <c r="C272" s="14">
        <v>33.290000999999997</v>
      </c>
      <c r="D272" s="14">
        <v>33.290000999999997</v>
      </c>
      <c r="E272" s="14">
        <v>33.290000999999997</v>
      </c>
      <c r="F272" s="14">
        <v>29.780190000000001</v>
      </c>
      <c r="G272" s="14">
        <v>0</v>
      </c>
      <c r="H272" s="10"/>
      <c r="I272" s="9"/>
      <c r="J272" s="11"/>
      <c r="K272" s="13">
        <v>44222</v>
      </c>
      <c r="L272" s="14">
        <v>18.920000000000002</v>
      </c>
      <c r="M272" s="14">
        <v>18.920000000000002</v>
      </c>
      <c r="N272" s="14">
        <v>18.920000000000002</v>
      </c>
      <c r="O272" s="14">
        <v>18.920000000000002</v>
      </c>
      <c r="P272" s="14">
        <v>15.940543</v>
      </c>
      <c r="Q272" s="14">
        <v>0</v>
      </c>
    </row>
    <row r="273" spans="1:17" ht="15.25" customHeight="1" x14ac:dyDescent="0.2">
      <c r="A273" s="13">
        <v>44223</v>
      </c>
      <c r="B273" s="14">
        <v>32.060001</v>
      </c>
      <c r="C273" s="14">
        <v>32.060001</v>
      </c>
      <c r="D273" s="14">
        <v>32.060001</v>
      </c>
      <c r="E273" s="14">
        <v>32.060001</v>
      </c>
      <c r="F273" s="14">
        <v>28.679870999999999</v>
      </c>
      <c r="G273" s="14">
        <v>0</v>
      </c>
      <c r="H273" s="10"/>
      <c r="I273" s="9"/>
      <c r="J273" s="11"/>
      <c r="K273" s="13">
        <v>44223</v>
      </c>
      <c r="L273" s="14">
        <v>18.600000000000001</v>
      </c>
      <c r="M273" s="14">
        <v>18.600000000000001</v>
      </c>
      <c r="N273" s="14">
        <v>18.600000000000001</v>
      </c>
      <c r="O273" s="14">
        <v>18.600000000000001</v>
      </c>
      <c r="P273" s="14">
        <v>15.670935</v>
      </c>
      <c r="Q273" s="14">
        <v>0</v>
      </c>
    </row>
    <row r="274" spans="1:17" ht="15.25" customHeight="1" x14ac:dyDescent="0.2">
      <c r="A274" s="13">
        <v>44224</v>
      </c>
      <c r="B274" s="14">
        <v>32.560001</v>
      </c>
      <c r="C274" s="14">
        <v>32.560001</v>
      </c>
      <c r="D274" s="14">
        <v>32.560001</v>
      </c>
      <c r="E274" s="14">
        <v>32.560001</v>
      </c>
      <c r="F274" s="14">
        <v>29.127157</v>
      </c>
      <c r="G274" s="14">
        <v>0</v>
      </c>
      <c r="H274" s="10"/>
      <c r="I274" s="9"/>
      <c r="J274" s="11"/>
      <c r="K274" s="13">
        <v>44224</v>
      </c>
      <c r="L274" s="14">
        <v>18.780000999999999</v>
      </c>
      <c r="M274" s="14">
        <v>18.780000999999999</v>
      </c>
      <c r="N274" s="14">
        <v>18.780000999999999</v>
      </c>
      <c r="O274" s="14">
        <v>18.780000999999999</v>
      </c>
      <c r="P274" s="14">
        <v>15.82259</v>
      </c>
      <c r="Q274" s="14">
        <v>0</v>
      </c>
    </row>
    <row r="275" spans="1:17" ht="15.25" customHeight="1" x14ac:dyDescent="0.2">
      <c r="A275" s="13">
        <v>44225</v>
      </c>
      <c r="B275" s="14">
        <v>32.349997999999999</v>
      </c>
      <c r="C275" s="14">
        <v>32.349997999999999</v>
      </c>
      <c r="D275" s="14">
        <v>32.349997999999999</v>
      </c>
      <c r="E275" s="14">
        <v>32.349997999999999</v>
      </c>
      <c r="F275" s="14">
        <v>28.939295000000001</v>
      </c>
      <c r="G275" s="14">
        <v>0</v>
      </c>
      <c r="H275" s="10"/>
      <c r="I275" s="9"/>
      <c r="J275" s="11"/>
      <c r="K275" s="13">
        <v>44225</v>
      </c>
      <c r="L275" s="14">
        <v>18.299999</v>
      </c>
      <c r="M275" s="14">
        <v>18.299999</v>
      </c>
      <c r="N275" s="14">
        <v>18.299999</v>
      </c>
      <c r="O275" s="14">
        <v>18.299999</v>
      </c>
      <c r="P275" s="14">
        <v>15.418179</v>
      </c>
      <c r="Q275" s="14">
        <v>0</v>
      </c>
    </row>
    <row r="276" spans="1:17" ht="15.25" customHeight="1" x14ac:dyDescent="0.2">
      <c r="A276" s="13">
        <v>44228</v>
      </c>
      <c r="B276" s="14">
        <v>32.650002000000001</v>
      </c>
      <c r="C276" s="14">
        <v>32.650002000000001</v>
      </c>
      <c r="D276" s="14">
        <v>32.650002000000001</v>
      </c>
      <c r="E276" s="14">
        <v>32.650002000000001</v>
      </c>
      <c r="F276" s="14">
        <v>29.207666</v>
      </c>
      <c r="G276" s="14">
        <v>0</v>
      </c>
      <c r="H276" s="10"/>
      <c r="I276" s="9"/>
      <c r="J276" s="11"/>
      <c r="K276" s="13">
        <v>44228</v>
      </c>
      <c r="L276" s="14">
        <v>18.620000999999998</v>
      </c>
      <c r="M276" s="14">
        <v>18.620000999999998</v>
      </c>
      <c r="N276" s="14">
        <v>18.620000999999998</v>
      </c>
      <c r="O276" s="14">
        <v>18.620000999999998</v>
      </c>
      <c r="P276" s="14">
        <v>15.687787</v>
      </c>
      <c r="Q276" s="14">
        <v>0</v>
      </c>
    </row>
    <row r="277" spans="1:17" ht="15.25" customHeight="1" x14ac:dyDescent="0.2">
      <c r="A277" s="13">
        <v>44229</v>
      </c>
      <c r="B277" s="14">
        <v>32.970001000000003</v>
      </c>
      <c r="C277" s="14">
        <v>32.970001000000003</v>
      </c>
      <c r="D277" s="14">
        <v>32.970001000000003</v>
      </c>
      <c r="E277" s="14">
        <v>32.970001000000003</v>
      </c>
      <c r="F277" s="14">
        <v>29.493929000000001</v>
      </c>
      <c r="G277" s="14">
        <v>0</v>
      </c>
      <c r="H277" s="10"/>
      <c r="I277" s="9"/>
      <c r="J277" s="11"/>
      <c r="K277" s="13">
        <v>44229</v>
      </c>
      <c r="L277" s="14">
        <v>18.920000000000002</v>
      </c>
      <c r="M277" s="14">
        <v>18.920000000000002</v>
      </c>
      <c r="N277" s="14">
        <v>18.920000000000002</v>
      </c>
      <c r="O277" s="14">
        <v>18.920000000000002</v>
      </c>
      <c r="P277" s="14">
        <v>15.940543</v>
      </c>
      <c r="Q277" s="14">
        <v>0</v>
      </c>
    </row>
    <row r="278" spans="1:17" ht="15.25" customHeight="1" x14ac:dyDescent="0.2">
      <c r="A278" s="13">
        <v>44230</v>
      </c>
      <c r="B278" s="14">
        <v>33.029998999999997</v>
      </c>
      <c r="C278" s="14">
        <v>33.029998999999997</v>
      </c>
      <c r="D278" s="14">
        <v>33.029998999999997</v>
      </c>
      <c r="E278" s="14">
        <v>33.029998999999997</v>
      </c>
      <c r="F278" s="14">
        <v>29.547599999999999</v>
      </c>
      <c r="G278" s="14">
        <v>0</v>
      </c>
      <c r="H278" s="10"/>
      <c r="I278" s="9"/>
      <c r="J278" s="11"/>
      <c r="K278" s="13">
        <v>44230</v>
      </c>
      <c r="L278" s="14">
        <v>19.030000999999999</v>
      </c>
      <c r="M278" s="14">
        <v>19.030000999999999</v>
      </c>
      <c r="N278" s="14">
        <v>19.030000999999999</v>
      </c>
      <c r="O278" s="14">
        <v>19.030000999999999</v>
      </c>
      <c r="P278" s="14">
        <v>16.03322</v>
      </c>
      <c r="Q278" s="14">
        <v>0</v>
      </c>
    </row>
    <row r="279" spans="1:17" ht="15.25" customHeight="1" x14ac:dyDescent="0.2">
      <c r="A279" s="13">
        <v>44231</v>
      </c>
      <c r="B279" s="14">
        <v>33.18</v>
      </c>
      <c r="C279" s="14">
        <v>33.18</v>
      </c>
      <c r="D279" s="14">
        <v>33.18</v>
      </c>
      <c r="E279" s="14">
        <v>33.18</v>
      </c>
      <c r="F279" s="14">
        <v>29.681787</v>
      </c>
      <c r="G279" s="14">
        <v>0</v>
      </c>
      <c r="H279" s="10"/>
      <c r="I279" s="9"/>
      <c r="J279" s="11"/>
      <c r="K279" s="13">
        <v>44231</v>
      </c>
      <c r="L279" s="14">
        <v>19.420000000000002</v>
      </c>
      <c r="M279" s="14">
        <v>19.420000000000002</v>
      </c>
      <c r="N279" s="14">
        <v>19.420000000000002</v>
      </c>
      <c r="O279" s="14">
        <v>19.420000000000002</v>
      </c>
      <c r="P279" s="14">
        <v>16.361805</v>
      </c>
      <c r="Q279" s="14">
        <v>0</v>
      </c>
    </row>
    <row r="280" spans="1:17" ht="15.25" customHeight="1" x14ac:dyDescent="0.2">
      <c r="A280" s="13">
        <v>44232</v>
      </c>
      <c r="B280" s="14">
        <v>33.409999999999997</v>
      </c>
      <c r="C280" s="14">
        <v>33.409999999999997</v>
      </c>
      <c r="D280" s="14">
        <v>33.409999999999997</v>
      </c>
      <c r="E280" s="14">
        <v>33.409999999999997</v>
      </c>
      <c r="F280" s="14">
        <v>29.887536999999998</v>
      </c>
      <c r="G280" s="14">
        <v>0</v>
      </c>
      <c r="H280" s="10"/>
      <c r="I280" s="9"/>
      <c r="J280" s="11"/>
      <c r="K280" s="13">
        <v>44232</v>
      </c>
      <c r="L280" s="14">
        <v>19.5</v>
      </c>
      <c r="M280" s="14">
        <v>19.5</v>
      </c>
      <c r="N280" s="14">
        <v>19.5</v>
      </c>
      <c r="O280" s="14">
        <v>19.5</v>
      </c>
      <c r="P280" s="14">
        <v>16.429207000000002</v>
      </c>
      <c r="Q280" s="14">
        <v>0</v>
      </c>
    </row>
    <row r="281" spans="1:17" ht="15.25" customHeight="1" x14ac:dyDescent="0.2">
      <c r="A281" s="13">
        <v>44235</v>
      </c>
      <c r="B281" s="14">
        <v>33.669998</v>
      </c>
      <c r="C281" s="14">
        <v>33.669998</v>
      </c>
      <c r="D281" s="14">
        <v>33.669998</v>
      </c>
      <c r="E281" s="14">
        <v>33.669998</v>
      </c>
      <c r="F281" s="14">
        <v>30.120125000000002</v>
      </c>
      <c r="G281" s="14">
        <v>0</v>
      </c>
      <c r="H281" s="10"/>
      <c r="I281" s="9"/>
      <c r="J281" s="11"/>
      <c r="K281" s="13">
        <v>44235</v>
      </c>
      <c r="L281" s="14">
        <v>19.799999</v>
      </c>
      <c r="M281" s="14">
        <v>19.799999</v>
      </c>
      <c r="N281" s="14">
        <v>19.799999</v>
      </c>
      <c r="O281" s="14">
        <v>19.799999</v>
      </c>
      <c r="P281" s="14">
        <v>16.681963</v>
      </c>
      <c r="Q281" s="14">
        <v>0</v>
      </c>
    </row>
    <row r="282" spans="1:17" ht="15.25" customHeight="1" x14ac:dyDescent="0.2">
      <c r="A282" s="13">
        <v>44236</v>
      </c>
      <c r="B282" s="14">
        <v>33.880001</v>
      </c>
      <c r="C282" s="14">
        <v>33.880001</v>
      </c>
      <c r="D282" s="14">
        <v>33.880001</v>
      </c>
      <c r="E282" s="14">
        <v>33.880001</v>
      </c>
      <c r="F282" s="14">
        <v>30.307987000000001</v>
      </c>
      <c r="G282" s="14">
        <v>0</v>
      </c>
      <c r="H282" s="10"/>
      <c r="I282" s="9"/>
      <c r="J282" s="11"/>
      <c r="K282" s="13">
        <v>44236</v>
      </c>
      <c r="L282" s="14">
        <v>19.850000000000001</v>
      </c>
      <c r="M282" s="14">
        <v>19.850000000000001</v>
      </c>
      <c r="N282" s="14">
        <v>19.850000000000001</v>
      </c>
      <c r="O282" s="14">
        <v>19.850000000000001</v>
      </c>
      <c r="P282" s="14">
        <v>16.724091000000001</v>
      </c>
      <c r="Q282" s="14">
        <v>0</v>
      </c>
    </row>
    <row r="283" spans="1:17" ht="15.25" customHeight="1" x14ac:dyDescent="0.2">
      <c r="A283" s="13">
        <v>44237</v>
      </c>
      <c r="B283" s="14">
        <v>33.740001999999997</v>
      </c>
      <c r="C283" s="14">
        <v>33.740001999999997</v>
      </c>
      <c r="D283" s="14">
        <v>33.740001999999997</v>
      </c>
      <c r="E283" s="14">
        <v>33.740001999999997</v>
      </c>
      <c r="F283" s="14">
        <v>30.182745000000001</v>
      </c>
      <c r="G283" s="14">
        <v>0</v>
      </c>
      <c r="H283" s="10"/>
      <c r="I283" s="9"/>
      <c r="J283" s="11"/>
      <c r="K283" s="13">
        <v>44237</v>
      </c>
      <c r="L283" s="14">
        <v>19.84</v>
      </c>
      <c r="M283" s="14">
        <v>19.84</v>
      </c>
      <c r="N283" s="14">
        <v>19.84</v>
      </c>
      <c r="O283" s="14">
        <v>19.84</v>
      </c>
      <c r="P283" s="14">
        <v>16.715664</v>
      </c>
      <c r="Q283" s="14">
        <v>0</v>
      </c>
    </row>
    <row r="284" spans="1:17" ht="15.25" customHeight="1" x14ac:dyDescent="0.2">
      <c r="A284" s="13">
        <v>44238</v>
      </c>
      <c r="B284" s="14">
        <v>33.869999</v>
      </c>
      <c r="C284" s="14">
        <v>33.869999</v>
      </c>
      <c r="D284" s="14">
        <v>33.869999</v>
      </c>
      <c r="E284" s="14">
        <v>33.869999</v>
      </c>
      <c r="F284" s="14">
        <v>30.299040000000002</v>
      </c>
      <c r="G284" s="14">
        <v>0</v>
      </c>
      <c r="H284" s="10"/>
      <c r="I284" s="9"/>
      <c r="J284" s="11"/>
      <c r="K284" s="13">
        <v>44238</v>
      </c>
      <c r="L284" s="14">
        <v>19.809999000000001</v>
      </c>
      <c r="M284" s="14">
        <v>19.809999000000001</v>
      </c>
      <c r="N284" s="14">
        <v>19.809999000000001</v>
      </c>
      <c r="O284" s="14">
        <v>19.809999000000001</v>
      </c>
      <c r="P284" s="14">
        <v>16.690387999999999</v>
      </c>
      <c r="Q284" s="14">
        <v>0</v>
      </c>
    </row>
    <row r="285" spans="1:17" ht="15.25" customHeight="1" x14ac:dyDescent="0.2">
      <c r="A285" s="13">
        <v>44239</v>
      </c>
      <c r="B285" s="14">
        <v>34.009998000000003</v>
      </c>
      <c r="C285" s="14">
        <v>34.009998000000003</v>
      </c>
      <c r="D285" s="14">
        <v>34.009998000000003</v>
      </c>
      <c r="E285" s="14">
        <v>34.009998000000003</v>
      </c>
      <c r="F285" s="14">
        <v>30.424275999999999</v>
      </c>
      <c r="G285" s="14">
        <v>0</v>
      </c>
      <c r="H285" s="10"/>
      <c r="I285" s="9"/>
      <c r="J285" s="11"/>
      <c r="K285" s="13">
        <v>44239</v>
      </c>
      <c r="L285" s="14">
        <v>19.93</v>
      </c>
      <c r="M285" s="14">
        <v>19.93</v>
      </c>
      <c r="N285" s="14">
        <v>19.93</v>
      </c>
      <c r="O285" s="14">
        <v>19.93</v>
      </c>
      <c r="P285" s="14">
        <v>16.791492000000002</v>
      </c>
      <c r="Q285" s="14">
        <v>0</v>
      </c>
    </row>
    <row r="286" spans="1:17" ht="15.25" customHeight="1" x14ac:dyDescent="0.2">
      <c r="A286" s="13">
        <v>44243</v>
      </c>
      <c r="B286" s="14">
        <v>33.560001</v>
      </c>
      <c r="C286" s="14">
        <v>33.560001</v>
      </c>
      <c r="D286" s="14">
        <v>33.560001</v>
      </c>
      <c r="E286" s="14">
        <v>33.560001</v>
      </c>
      <c r="F286" s="14">
        <v>30.021725</v>
      </c>
      <c r="G286" s="14">
        <v>0</v>
      </c>
      <c r="H286" s="10"/>
      <c r="I286" s="9"/>
      <c r="J286" s="11"/>
      <c r="K286" s="13">
        <v>44243</v>
      </c>
      <c r="L286" s="14">
        <v>20.059999000000001</v>
      </c>
      <c r="M286" s="14">
        <v>20.059999000000001</v>
      </c>
      <c r="N286" s="14">
        <v>20.059999000000001</v>
      </c>
      <c r="O286" s="14">
        <v>20.059999000000001</v>
      </c>
      <c r="P286" s="14">
        <v>16.901019999999999</v>
      </c>
      <c r="Q286" s="14">
        <v>0</v>
      </c>
    </row>
    <row r="287" spans="1:17" ht="15.25" customHeight="1" x14ac:dyDescent="0.2">
      <c r="A287" s="13">
        <v>44244</v>
      </c>
      <c r="B287" s="14">
        <v>33.560001</v>
      </c>
      <c r="C287" s="14">
        <v>33.560001</v>
      </c>
      <c r="D287" s="14">
        <v>33.560001</v>
      </c>
      <c r="E287" s="14">
        <v>33.560001</v>
      </c>
      <c r="F287" s="14">
        <v>30.021725</v>
      </c>
      <c r="G287" s="14">
        <v>0</v>
      </c>
      <c r="H287" s="10"/>
      <c r="I287" s="9"/>
      <c r="J287" s="11"/>
      <c r="K287" s="13">
        <v>44244</v>
      </c>
      <c r="L287" s="14">
        <v>20.040001</v>
      </c>
      <c r="M287" s="14">
        <v>20.040001</v>
      </c>
      <c r="N287" s="14">
        <v>20.040001</v>
      </c>
      <c r="O287" s="14">
        <v>20.040001</v>
      </c>
      <c r="P287" s="14">
        <v>16.884169</v>
      </c>
      <c r="Q287" s="14">
        <v>0</v>
      </c>
    </row>
    <row r="288" spans="1:17" ht="15.25" customHeight="1" x14ac:dyDescent="0.2">
      <c r="A288" s="13">
        <v>44245</v>
      </c>
      <c r="B288" s="14">
        <v>33.18</v>
      </c>
      <c r="C288" s="14">
        <v>33.18</v>
      </c>
      <c r="D288" s="14">
        <v>33.18</v>
      </c>
      <c r="E288" s="14">
        <v>33.18</v>
      </c>
      <c r="F288" s="14">
        <v>29.681787</v>
      </c>
      <c r="G288" s="14">
        <v>0</v>
      </c>
      <c r="H288" s="10"/>
      <c r="I288" s="9"/>
      <c r="J288" s="11"/>
      <c r="K288" s="13">
        <v>44245</v>
      </c>
      <c r="L288" s="14">
        <v>19.850000000000001</v>
      </c>
      <c r="M288" s="14">
        <v>19.850000000000001</v>
      </c>
      <c r="N288" s="14">
        <v>19.850000000000001</v>
      </c>
      <c r="O288" s="14">
        <v>19.850000000000001</v>
      </c>
      <c r="P288" s="14">
        <v>16.724091000000001</v>
      </c>
      <c r="Q288" s="14">
        <v>0</v>
      </c>
    </row>
    <row r="289" spans="1:17" ht="15.25" customHeight="1" x14ac:dyDescent="0.2">
      <c r="A289" s="13">
        <v>44246</v>
      </c>
      <c r="B289" s="14">
        <v>33.159999999999997</v>
      </c>
      <c r="C289" s="14">
        <v>33.159999999999997</v>
      </c>
      <c r="D289" s="14">
        <v>33.159999999999997</v>
      </c>
      <c r="E289" s="14">
        <v>33.159999999999997</v>
      </c>
      <c r="F289" s="14">
        <v>29.663896999999999</v>
      </c>
      <c r="G289" s="14">
        <v>0</v>
      </c>
      <c r="H289" s="10"/>
      <c r="I289" s="9"/>
      <c r="J289" s="11"/>
      <c r="K289" s="13">
        <v>44246</v>
      </c>
      <c r="L289" s="14">
        <v>20.010000000000002</v>
      </c>
      <c r="M289" s="14">
        <v>20.010000000000002</v>
      </c>
      <c r="N289" s="14">
        <v>20.010000000000002</v>
      </c>
      <c r="O289" s="14">
        <v>20.010000000000002</v>
      </c>
      <c r="P289" s="14">
        <v>16.858893999999999</v>
      </c>
      <c r="Q289" s="14">
        <v>0</v>
      </c>
    </row>
    <row r="290" spans="1:17" ht="15.25" customHeight="1" x14ac:dyDescent="0.2">
      <c r="A290" s="13">
        <v>44249</v>
      </c>
      <c r="B290" s="14">
        <v>32.68</v>
      </c>
      <c r="C290" s="14">
        <v>32.68</v>
      </c>
      <c r="D290" s="14">
        <v>32.68</v>
      </c>
      <c r="E290" s="14">
        <v>32.68</v>
      </c>
      <c r="F290" s="14">
        <v>29.234504999999999</v>
      </c>
      <c r="G290" s="14">
        <v>0</v>
      </c>
      <c r="H290" s="10"/>
      <c r="I290" s="9"/>
      <c r="J290" s="11"/>
      <c r="K290" s="13">
        <v>44249</v>
      </c>
      <c r="L290" s="14">
        <v>20.23</v>
      </c>
      <c r="M290" s="14">
        <v>20.23</v>
      </c>
      <c r="N290" s="14">
        <v>20.23</v>
      </c>
      <c r="O290" s="14">
        <v>20.23</v>
      </c>
      <c r="P290" s="14">
        <v>17.044246999999999</v>
      </c>
      <c r="Q290" s="14">
        <v>0</v>
      </c>
    </row>
    <row r="291" spans="1:17" ht="15.25" customHeight="1" x14ac:dyDescent="0.2">
      <c r="A291" s="13">
        <v>44250</v>
      </c>
      <c r="B291" s="14">
        <v>32.529998999999997</v>
      </c>
      <c r="C291" s="14">
        <v>32.529998999999997</v>
      </c>
      <c r="D291" s="14">
        <v>32.529998999999997</v>
      </c>
      <c r="E291" s="14">
        <v>32.529998999999997</v>
      </c>
      <c r="F291" s="14">
        <v>29.100317</v>
      </c>
      <c r="G291" s="14">
        <v>0</v>
      </c>
      <c r="H291" s="10"/>
      <c r="I291" s="9"/>
      <c r="J291" s="11"/>
      <c r="K291" s="13">
        <v>44250</v>
      </c>
      <c r="L291" s="14">
        <v>20.309999000000001</v>
      </c>
      <c r="M291" s="14">
        <v>20.309999000000001</v>
      </c>
      <c r="N291" s="14">
        <v>20.309999000000001</v>
      </c>
      <c r="O291" s="14">
        <v>20.309999000000001</v>
      </c>
      <c r="P291" s="14">
        <v>17.111649</v>
      </c>
      <c r="Q291" s="14">
        <v>0</v>
      </c>
    </row>
    <row r="292" spans="1:17" ht="15.25" customHeight="1" x14ac:dyDescent="0.2">
      <c r="A292" s="13">
        <v>44251</v>
      </c>
      <c r="B292" s="14">
        <v>32.770000000000003</v>
      </c>
      <c r="C292" s="14">
        <v>32.770000000000003</v>
      </c>
      <c r="D292" s="14">
        <v>32.770000000000003</v>
      </c>
      <c r="E292" s="14">
        <v>32.770000000000003</v>
      </c>
      <c r="F292" s="14">
        <v>29.315014000000001</v>
      </c>
      <c r="G292" s="14">
        <v>0</v>
      </c>
      <c r="H292" s="10"/>
      <c r="I292" s="9"/>
      <c r="J292" s="11"/>
      <c r="K292" s="13">
        <v>44251</v>
      </c>
      <c r="L292" s="14">
        <v>20.66</v>
      </c>
      <c r="M292" s="14">
        <v>20.66</v>
      </c>
      <c r="N292" s="14">
        <v>20.66</v>
      </c>
      <c r="O292" s="14">
        <v>20.66</v>
      </c>
      <c r="P292" s="14">
        <v>17.406534000000001</v>
      </c>
      <c r="Q292" s="14">
        <v>0</v>
      </c>
    </row>
    <row r="293" spans="1:17" ht="15.25" customHeight="1" x14ac:dyDescent="0.2">
      <c r="A293" s="13">
        <v>44252</v>
      </c>
      <c r="B293" s="14">
        <v>32.220001000000003</v>
      </c>
      <c r="C293" s="14">
        <v>32.220001000000003</v>
      </c>
      <c r="D293" s="14">
        <v>32.220001000000003</v>
      </c>
      <c r="E293" s="14">
        <v>32.220001000000003</v>
      </c>
      <c r="F293" s="14">
        <v>28.823004000000001</v>
      </c>
      <c r="G293" s="14">
        <v>0</v>
      </c>
      <c r="H293" s="10"/>
      <c r="I293" s="9"/>
      <c r="J293" s="11"/>
      <c r="K293" s="13">
        <v>44252</v>
      </c>
      <c r="L293" s="14">
        <v>20.16</v>
      </c>
      <c r="M293" s="14">
        <v>20.16</v>
      </c>
      <c r="N293" s="14">
        <v>20.16</v>
      </c>
      <c r="O293" s="14">
        <v>20.16</v>
      </c>
      <c r="P293" s="14">
        <v>16.985272999999999</v>
      </c>
      <c r="Q293" s="14">
        <v>0</v>
      </c>
    </row>
    <row r="294" spans="1:17" ht="15.25" customHeight="1" x14ac:dyDescent="0.2">
      <c r="A294" s="13">
        <v>44253</v>
      </c>
      <c r="B294" s="14">
        <v>32.139999000000003</v>
      </c>
      <c r="C294" s="14">
        <v>32.139999000000003</v>
      </c>
      <c r="D294" s="14">
        <v>32.139999000000003</v>
      </c>
      <c r="E294" s="14">
        <v>32.139999000000003</v>
      </c>
      <c r="F294" s="14">
        <v>28.751434</v>
      </c>
      <c r="G294" s="14">
        <v>0</v>
      </c>
      <c r="H294" s="10"/>
      <c r="I294" s="9"/>
      <c r="J294" s="11"/>
      <c r="K294" s="13">
        <v>44253</v>
      </c>
      <c r="L294" s="14">
        <v>20.16</v>
      </c>
      <c r="M294" s="14">
        <v>20.16</v>
      </c>
      <c r="N294" s="14">
        <v>20.16</v>
      </c>
      <c r="O294" s="14">
        <v>20.16</v>
      </c>
      <c r="P294" s="14">
        <v>16.985272999999999</v>
      </c>
      <c r="Q294" s="14">
        <v>0</v>
      </c>
    </row>
    <row r="295" spans="1:17" ht="15.25" customHeight="1" x14ac:dyDescent="0.2">
      <c r="A295" s="13">
        <v>44256</v>
      </c>
      <c r="B295" s="14">
        <v>32.810001</v>
      </c>
      <c r="C295" s="14">
        <v>32.810001</v>
      </c>
      <c r="D295" s="14">
        <v>32.810001</v>
      </c>
      <c r="E295" s="14">
        <v>32.810001</v>
      </c>
      <c r="F295" s="14">
        <v>29.3508</v>
      </c>
      <c r="G295" s="14">
        <v>0</v>
      </c>
      <c r="H295" s="10"/>
      <c r="I295" s="9"/>
      <c r="J295" s="11"/>
      <c r="K295" s="13">
        <v>44256</v>
      </c>
      <c r="L295" s="14">
        <v>20.629999000000002</v>
      </c>
      <c r="M295" s="14">
        <v>20.629999000000002</v>
      </c>
      <c r="N295" s="14">
        <v>20.629999000000002</v>
      </c>
      <c r="O295" s="14">
        <v>20.629999000000002</v>
      </c>
      <c r="P295" s="14">
        <v>17.381257999999999</v>
      </c>
      <c r="Q295" s="14">
        <v>0</v>
      </c>
    </row>
    <row r="296" spans="1:17" ht="15.25" customHeight="1" x14ac:dyDescent="0.2">
      <c r="A296" s="13">
        <v>44257</v>
      </c>
      <c r="B296" s="14">
        <v>32.560001</v>
      </c>
      <c r="C296" s="14">
        <v>32.560001</v>
      </c>
      <c r="D296" s="14">
        <v>32.560001</v>
      </c>
      <c r="E296" s="14">
        <v>32.560001</v>
      </c>
      <c r="F296" s="14">
        <v>29.127157</v>
      </c>
      <c r="G296" s="14">
        <v>0</v>
      </c>
      <c r="H296" s="10"/>
      <c r="I296" s="9"/>
      <c r="J296" s="11"/>
      <c r="K296" s="13">
        <v>44257</v>
      </c>
      <c r="L296" s="14">
        <v>20.629999000000002</v>
      </c>
      <c r="M296" s="14">
        <v>20.629999000000002</v>
      </c>
      <c r="N296" s="14">
        <v>20.629999000000002</v>
      </c>
      <c r="O296" s="14">
        <v>20.629999000000002</v>
      </c>
      <c r="P296" s="14">
        <v>17.381257999999999</v>
      </c>
      <c r="Q296" s="14">
        <v>0</v>
      </c>
    </row>
    <row r="297" spans="1:17" ht="15.25" customHeight="1" x14ac:dyDescent="0.2">
      <c r="A297" s="13">
        <v>44258</v>
      </c>
      <c r="B297" s="14">
        <v>31.82</v>
      </c>
      <c r="C297" s="14">
        <v>31.82</v>
      </c>
      <c r="D297" s="14">
        <v>31.82</v>
      </c>
      <c r="E297" s="14">
        <v>31.82</v>
      </c>
      <c r="F297" s="14">
        <v>28.465174000000001</v>
      </c>
      <c r="G297" s="14">
        <v>0</v>
      </c>
      <c r="H297" s="10"/>
      <c r="I297" s="9"/>
      <c r="J297" s="11"/>
      <c r="K297" s="13">
        <v>44258</v>
      </c>
      <c r="L297" s="14">
        <v>20.790001</v>
      </c>
      <c r="M297" s="14">
        <v>20.790001</v>
      </c>
      <c r="N297" s="14">
        <v>20.790001</v>
      </c>
      <c r="O297" s="14">
        <v>20.790001</v>
      </c>
      <c r="P297" s="14">
        <v>17.516062000000002</v>
      </c>
      <c r="Q297" s="14">
        <v>0</v>
      </c>
    </row>
    <row r="298" spans="1:17" ht="15.25" customHeight="1" x14ac:dyDescent="0.2">
      <c r="A298" s="13">
        <v>44259</v>
      </c>
      <c r="B298" s="14">
        <v>31.059999000000001</v>
      </c>
      <c r="C298" s="14">
        <v>31.059999000000001</v>
      </c>
      <c r="D298" s="14">
        <v>31.059999000000001</v>
      </c>
      <c r="E298" s="14">
        <v>31.059999000000001</v>
      </c>
      <c r="F298" s="14">
        <v>27.785301</v>
      </c>
      <c r="G298" s="14">
        <v>0</v>
      </c>
      <c r="H298" s="10"/>
      <c r="I298" s="9"/>
      <c r="J298" s="11"/>
      <c r="K298" s="13">
        <v>44259</v>
      </c>
      <c r="L298" s="14">
        <v>20.530000999999999</v>
      </c>
      <c r="M298" s="14">
        <v>20.530000999999999</v>
      </c>
      <c r="N298" s="14">
        <v>20.530000999999999</v>
      </c>
      <c r="O298" s="14">
        <v>20.530000999999999</v>
      </c>
      <c r="P298" s="14">
        <v>17.297007000000001</v>
      </c>
      <c r="Q298" s="14">
        <v>0</v>
      </c>
    </row>
    <row r="299" spans="1:17" ht="15.25" customHeight="1" x14ac:dyDescent="0.2">
      <c r="A299" s="13">
        <v>44260</v>
      </c>
      <c r="B299" s="14">
        <v>31.700001</v>
      </c>
      <c r="C299" s="14">
        <v>31.700001</v>
      </c>
      <c r="D299" s="14">
        <v>31.700001</v>
      </c>
      <c r="E299" s="14">
        <v>31.700001</v>
      </c>
      <c r="F299" s="14">
        <v>28.357825999999999</v>
      </c>
      <c r="G299" s="14">
        <v>0</v>
      </c>
      <c r="H299" s="10"/>
      <c r="I299" s="9"/>
      <c r="J299" s="11"/>
      <c r="K299" s="13">
        <v>44260</v>
      </c>
      <c r="L299" s="14">
        <v>21</v>
      </c>
      <c r="M299" s="14">
        <v>21</v>
      </c>
      <c r="N299" s="14">
        <v>21</v>
      </c>
      <c r="O299" s="14">
        <v>21</v>
      </c>
      <c r="P299" s="14">
        <v>17.692990999999999</v>
      </c>
      <c r="Q299" s="14">
        <v>0</v>
      </c>
    </row>
    <row r="300" spans="1:17" ht="15.25" customHeight="1" x14ac:dyDescent="0.2">
      <c r="A300" s="13">
        <v>44263</v>
      </c>
      <c r="B300" s="14">
        <v>31.33</v>
      </c>
      <c r="C300" s="14">
        <v>31.33</v>
      </c>
      <c r="D300" s="14">
        <v>31.33</v>
      </c>
      <c r="E300" s="14">
        <v>31.33</v>
      </c>
      <c r="F300" s="14">
        <v>28.026834000000001</v>
      </c>
      <c r="G300" s="14">
        <v>0</v>
      </c>
      <c r="H300" s="10"/>
      <c r="I300" s="9"/>
      <c r="J300" s="11"/>
      <c r="K300" s="13">
        <v>44263</v>
      </c>
      <c r="L300" s="14">
        <v>21.309999000000001</v>
      </c>
      <c r="M300" s="14">
        <v>21.309999000000001</v>
      </c>
      <c r="N300" s="14">
        <v>21.309999000000001</v>
      </c>
      <c r="O300" s="14">
        <v>21.309999000000001</v>
      </c>
      <c r="P300" s="14">
        <v>17.954173999999998</v>
      </c>
      <c r="Q300" s="14">
        <v>0</v>
      </c>
    </row>
    <row r="301" spans="1:17" ht="15.25" customHeight="1" x14ac:dyDescent="0.2">
      <c r="A301" s="13">
        <v>44264</v>
      </c>
      <c r="B301" s="14">
        <v>32.049999</v>
      </c>
      <c r="C301" s="14">
        <v>32.049999</v>
      </c>
      <c r="D301" s="14">
        <v>32.049999</v>
      </c>
      <c r="E301" s="14">
        <v>32.049999</v>
      </c>
      <c r="F301" s="14">
        <v>28.670922999999998</v>
      </c>
      <c r="G301" s="14">
        <v>0</v>
      </c>
      <c r="H301" s="10"/>
      <c r="I301" s="9"/>
      <c r="J301" s="11"/>
      <c r="K301" s="13">
        <v>44264</v>
      </c>
      <c r="L301" s="14">
        <v>21.280000999999999</v>
      </c>
      <c r="M301" s="14">
        <v>21.280000999999999</v>
      </c>
      <c r="N301" s="14">
        <v>21.280000999999999</v>
      </c>
      <c r="O301" s="14">
        <v>21.280000999999999</v>
      </c>
      <c r="P301" s="14">
        <v>17.928898</v>
      </c>
      <c r="Q301" s="14">
        <v>0</v>
      </c>
    </row>
    <row r="302" spans="1:17" ht="15.25" customHeight="1" x14ac:dyDescent="0.2">
      <c r="A302" s="13">
        <v>44265</v>
      </c>
      <c r="B302" s="14">
        <v>32.040000999999997</v>
      </c>
      <c r="C302" s="14">
        <v>32.040000999999997</v>
      </c>
      <c r="D302" s="14">
        <v>32.040000999999997</v>
      </c>
      <c r="E302" s="14">
        <v>32.040000999999997</v>
      </c>
      <c r="F302" s="14">
        <v>28.66198</v>
      </c>
      <c r="G302" s="14">
        <v>0</v>
      </c>
      <c r="H302" s="10"/>
      <c r="I302" s="9"/>
      <c r="J302" s="11"/>
      <c r="K302" s="13">
        <v>44265</v>
      </c>
      <c r="L302" s="14">
        <v>21.65</v>
      </c>
      <c r="M302" s="14">
        <v>21.65</v>
      </c>
      <c r="N302" s="14">
        <v>21.65</v>
      </c>
      <c r="O302" s="14">
        <v>21.65</v>
      </c>
      <c r="P302" s="14">
        <v>18.240632999999999</v>
      </c>
      <c r="Q302" s="14">
        <v>0</v>
      </c>
    </row>
    <row r="303" spans="1:17" ht="15.25" customHeight="1" x14ac:dyDescent="0.2">
      <c r="A303" s="13">
        <v>44266</v>
      </c>
      <c r="B303" s="14">
        <v>32.630001</v>
      </c>
      <c r="C303" s="14">
        <v>32.630001</v>
      </c>
      <c r="D303" s="14">
        <v>32.630001</v>
      </c>
      <c r="E303" s="14">
        <v>32.630001</v>
      </c>
      <c r="F303" s="14">
        <v>29.189775000000001</v>
      </c>
      <c r="G303" s="14">
        <v>0</v>
      </c>
      <c r="H303" s="10"/>
      <c r="I303" s="9"/>
      <c r="J303" s="11"/>
      <c r="K303" s="13">
        <v>44266</v>
      </c>
      <c r="L303" s="14">
        <v>21.790001</v>
      </c>
      <c r="M303" s="14">
        <v>21.790001</v>
      </c>
      <c r="N303" s="14">
        <v>21.790001</v>
      </c>
      <c r="O303" s="14">
        <v>21.790001</v>
      </c>
      <c r="P303" s="14">
        <v>18.358585000000001</v>
      </c>
      <c r="Q303" s="14">
        <v>0</v>
      </c>
    </row>
    <row r="304" spans="1:17" ht="15.25" customHeight="1" x14ac:dyDescent="0.2">
      <c r="A304" s="13">
        <v>44267</v>
      </c>
      <c r="B304" s="14">
        <v>32.659999999999997</v>
      </c>
      <c r="C304" s="14">
        <v>32.659999999999997</v>
      </c>
      <c r="D304" s="14">
        <v>32.659999999999997</v>
      </c>
      <c r="E304" s="14">
        <v>32.659999999999997</v>
      </c>
      <c r="F304" s="14">
        <v>29.216609999999999</v>
      </c>
      <c r="G304" s="14">
        <v>0</v>
      </c>
      <c r="H304" s="10"/>
      <c r="I304" s="9"/>
      <c r="J304" s="11"/>
      <c r="K304" s="13">
        <v>44267</v>
      </c>
      <c r="L304" s="14">
        <v>21.91</v>
      </c>
      <c r="M304" s="14">
        <v>21.91</v>
      </c>
      <c r="N304" s="14">
        <v>21.91</v>
      </c>
      <c r="O304" s="14">
        <v>21.91</v>
      </c>
      <c r="P304" s="14">
        <v>18.459686000000001</v>
      </c>
      <c r="Q304" s="14">
        <v>0</v>
      </c>
    </row>
    <row r="305" spans="1:17" ht="15.25" customHeight="1" x14ac:dyDescent="0.2">
      <c r="A305" s="13">
        <v>44270</v>
      </c>
      <c r="B305" s="14">
        <v>32.810001</v>
      </c>
      <c r="C305" s="14">
        <v>32.810001</v>
      </c>
      <c r="D305" s="14">
        <v>32.810001</v>
      </c>
      <c r="E305" s="14">
        <v>32.810001</v>
      </c>
      <c r="F305" s="14">
        <v>29.3508</v>
      </c>
      <c r="G305" s="14">
        <v>0</v>
      </c>
      <c r="H305" s="10"/>
      <c r="I305" s="9"/>
      <c r="J305" s="11"/>
      <c r="K305" s="13">
        <v>44270</v>
      </c>
      <c r="L305" s="14">
        <v>22.08</v>
      </c>
      <c r="M305" s="14">
        <v>22.08</v>
      </c>
      <c r="N305" s="14">
        <v>22.08</v>
      </c>
      <c r="O305" s="14">
        <v>22.08</v>
      </c>
      <c r="P305" s="14">
        <v>18.602917000000001</v>
      </c>
      <c r="Q305" s="14">
        <v>0</v>
      </c>
    </row>
    <row r="306" spans="1:17" ht="15.25" customHeight="1" x14ac:dyDescent="0.2">
      <c r="A306" s="13">
        <v>44271</v>
      </c>
      <c r="B306" s="14">
        <v>32.590000000000003</v>
      </c>
      <c r="C306" s="14">
        <v>32.590000000000003</v>
      </c>
      <c r="D306" s="14">
        <v>32.590000000000003</v>
      </c>
      <c r="E306" s="14">
        <v>32.590000000000003</v>
      </c>
      <c r="F306" s="14">
        <v>29.153991999999999</v>
      </c>
      <c r="G306" s="14">
        <v>0</v>
      </c>
      <c r="H306" s="10"/>
      <c r="I306" s="9"/>
      <c r="J306" s="11"/>
      <c r="K306" s="13">
        <v>44271</v>
      </c>
      <c r="L306" s="14">
        <v>21.75</v>
      </c>
      <c r="M306" s="14">
        <v>21.75</v>
      </c>
      <c r="N306" s="14">
        <v>21.75</v>
      </c>
      <c r="O306" s="14">
        <v>21.75</v>
      </c>
      <c r="P306" s="14">
        <v>18.324884000000001</v>
      </c>
      <c r="Q306" s="14">
        <v>0</v>
      </c>
    </row>
    <row r="307" spans="1:17" ht="15.25" customHeight="1" x14ac:dyDescent="0.2">
      <c r="A307" s="13">
        <v>44272</v>
      </c>
      <c r="B307" s="14">
        <v>32.630001</v>
      </c>
      <c r="C307" s="14">
        <v>32.630001</v>
      </c>
      <c r="D307" s="14">
        <v>32.630001</v>
      </c>
      <c r="E307" s="14">
        <v>32.630001</v>
      </c>
      <c r="F307" s="14">
        <v>29.189775000000001</v>
      </c>
      <c r="G307" s="14">
        <v>0</v>
      </c>
      <c r="H307" s="10"/>
      <c r="I307" s="9"/>
      <c r="J307" s="11"/>
      <c r="K307" s="13">
        <v>44272</v>
      </c>
      <c r="L307" s="14">
        <v>21.860001</v>
      </c>
      <c r="M307" s="14">
        <v>21.860001</v>
      </c>
      <c r="N307" s="14">
        <v>21.860001</v>
      </c>
      <c r="O307" s="14">
        <v>21.860001</v>
      </c>
      <c r="P307" s="14">
        <v>18.417560999999999</v>
      </c>
      <c r="Q307" s="14">
        <v>0</v>
      </c>
    </row>
    <row r="308" spans="1:17" ht="15.25" customHeight="1" x14ac:dyDescent="0.2">
      <c r="A308" s="13">
        <v>44273</v>
      </c>
      <c r="B308" s="14">
        <v>32.130001</v>
      </c>
      <c r="C308" s="14">
        <v>32.130001</v>
      </c>
      <c r="D308" s="14">
        <v>32.130001</v>
      </c>
      <c r="E308" s="14">
        <v>32.130001</v>
      </c>
      <c r="F308" s="14">
        <v>28.742491000000001</v>
      </c>
      <c r="G308" s="14">
        <v>0</v>
      </c>
      <c r="H308" s="10"/>
      <c r="I308" s="9"/>
      <c r="J308" s="11"/>
      <c r="K308" s="13">
        <v>44273</v>
      </c>
      <c r="L308" s="14">
        <v>21.610001</v>
      </c>
      <c r="M308" s="14">
        <v>21.610001</v>
      </c>
      <c r="N308" s="14">
        <v>21.610001</v>
      </c>
      <c r="O308" s="14">
        <v>21.610001</v>
      </c>
      <c r="P308" s="14">
        <v>18.206931999999998</v>
      </c>
      <c r="Q308" s="14">
        <v>0</v>
      </c>
    </row>
    <row r="309" spans="1:17" ht="15.25" customHeight="1" x14ac:dyDescent="0.2">
      <c r="A309" s="13">
        <v>44274</v>
      </c>
      <c r="B309" s="14">
        <v>32.5</v>
      </c>
      <c r="C309" s="14">
        <v>32.5</v>
      </c>
      <c r="D309" s="14">
        <v>32.5</v>
      </c>
      <c r="E309" s="14">
        <v>32.5</v>
      </c>
      <c r="F309" s="14">
        <v>29.073481000000001</v>
      </c>
      <c r="G309" s="14">
        <v>0</v>
      </c>
      <c r="H309" s="10"/>
      <c r="I309" s="9"/>
      <c r="J309" s="11"/>
      <c r="K309" s="13">
        <v>44274</v>
      </c>
      <c r="L309" s="14">
        <v>21.67</v>
      </c>
      <c r="M309" s="14">
        <v>21.67</v>
      </c>
      <c r="N309" s="14">
        <v>21.67</v>
      </c>
      <c r="O309" s="14">
        <v>21.67</v>
      </c>
      <c r="P309" s="14">
        <v>18.257480999999999</v>
      </c>
      <c r="Q309" s="14">
        <v>0</v>
      </c>
    </row>
    <row r="310" spans="1:17" ht="15.25" customHeight="1" x14ac:dyDescent="0.2">
      <c r="A310" s="13">
        <v>44277</v>
      </c>
      <c r="B310" s="14">
        <v>32.779998999999997</v>
      </c>
      <c r="C310" s="14">
        <v>32.779998999999997</v>
      </c>
      <c r="D310" s="14">
        <v>32.779998999999997</v>
      </c>
      <c r="E310" s="14">
        <v>32.779998999999997</v>
      </c>
      <c r="F310" s="14">
        <v>29.323958999999999</v>
      </c>
      <c r="G310" s="14">
        <v>0</v>
      </c>
      <c r="H310" s="10"/>
      <c r="I310" s="9"/>
      <c r="J310" s="11"/>
      <c r="K310" s="13">
        <v>44277</v>
      </c>
      <c r="L310" s="14">
        <v>21.52</v>
      </c>
      <c r="M310" s="14">
        <v>21.52</v>
      </c>
      <c r="N310" s="14">
        <v>21.52</v>
      </c>
      <c r="O310" s="14">
        <v>21.52</v>
      </c>
      <c r="P310" s="14">
        <v>18.131104000000001</v>
      </c>
      <c r="Q310" s="14">
        <v>0</v>
      </c>
    </row>
    <row r="311" spans="1:17" ht="15.25" customHeight="1" x14ac:dyDescent="0.2">
      <c r="A311" s="13">
        <v>44278</v>
      </c>
      <c r="B311" s="14">
        <v>32.150002000000001</v>
      </c>
      <c r="C311" s="14">
        <v>32.150002000000001</v>
      </c>
      <c r="D311" s="14">
        <v>32.150002000000001</v>
      </c>
      <c r="E311" s="14">
        <v>32.150002000000001</v>
      </c>
      <c r="F311" s="14">
        <v>28.760383999999998</v>
      </c>
      <c r="G311" s="14">
        <v>0</v>
      </c>
      <c r="H311" s="10"/>
      <c r="I311" s="9"/>
      <c r="J311" s="11"/>
      <c r="K311" s="13">
        <v>44278</v>
      </c>
      <c r="L311" s="14">
        <v>20.889999</v>
      </c>
      <c r="M311" s="14">
        <v>20.889999</v>
      </c>
      <c r="N311" s="14">
        <v>20.889999</v>
      </c>
      <c r="O311" s="14">
        <v>20.889999</v>
      </c>
      <c r="P311" s="14">
        <v>17.600311000000001</v>
      </c>
      <c r="Q311" s="14">
        <v>0</v>
      </c>
    </row>
    <row r="312" spans="1:17" ht="15.25" customHeight="1" x14ac:dyDescent="0.2">
      <c r="A312" s="13">
        <v>44279</v>
      </c>
      <c r="B312" s="14">
        <v>31.65</v>
      </c>
      <c r="C312" s="14">
        <v>31.65</v>
      </c>
      <c r="D312" s="14">
        <v>31.65</v>
      </c>
      <c r="E312" s="14">
        <v>31.65</v>
      </c>
      <c r="F312" s="14">
        <v>28.313096999999999</v>
      </c>
      <c r="G312" s="14">
        <v>0</v>
      </c>
      <c r="H312" s="10"/>
      <c r="I312" s="9"/>
      <c r="J312" s="11"/>
      <c r="K312" s="13">
        <v>44279</v>
      </c>
      <c r="L312" s="14">
        <v>20.82</v>
      </c>
      <c r="M312" s="14">
        <v>20.82</v>
      </c>
      <c r="N312" s="14">
        <v>20.82</v>
      </c>
      <c r="O312" s="14">
        <v>20.82</v>
      </c>
      <c r="P312" s="14">
        <v>17.541336000000001</v>
      </c>
      <c r="Q312" s="14">
        <v>0</v>
      </c>
    </row>
    <row r="313" spans="1:17" ht="15.25" customHeight="1" x14ac:dyDescent="0.2">
      <c r="A313" s="13">
        <v>44280</v>
      </c>
      <c r="B313" s="14">
        <v>31.799999</v>
      </c>
      <c r="C313" s="14">
        <v>31.799999</v>
      </c>
      <c r="D313" s="14">
        <v>31.799999</v>
      </c>
      <c r="E313" s="14">
        <v>31.799999</v>
      </c>
      <c r="F313" s="14">
        <v>28.447282999999999</v>
      </c>
      <c r="G313" s="14">
        <v>0</v>
      </c>
      <c r="H313" s="10"/>
      <c r="I313" s="9"/>
      <c r="J313" s="11"/>
      <c r="K313" s="13">
        <v>44280</v>
      </c>
      <c r="L313" s="14">
        <v>21.16</v>
      </c>
      <c r="M313" s="14">
        <v>21.16</v>
      </c>
      <c r="N313" s="14">
        <v>21.16</v>
      </c>
      <c r="O313" s="14">
        <v>21.16</v>
      </c>
      <c r="P313" s="14">
        <v>17.827794999999998</v>
      </c>
      <c r="Q313" s="14">
        <v>0</v>
      </c>
    </row>
    <row r="314" spans="1:17" ht="15.25" customHeight="1" x14ac:dyDescent="0.2">
      <c r="A314" s="13">
        <v>44281</v>
      </c>
      <c r="B314" s="14">
        <v>31.98</v>
      </c>
      <c r="C314" s="14">
        <v>31.98</v>
      </c>
      <c r="D314" s="14">
        <v>31.98</v>
      </c>
      <c r="E314" s="14">
        <v>31.98</v>
      </c>
      <c r="F314" s="14">
        <v>28.608305000000001</v>
      </c>
      <c r="G314" s="14">
        <v>0</v>
      </c>
      <c r="H314" s="10"/>
      <c r="I314" s="9"/>
      <c r="J314" s="11"/>
      <c r="K314" s="13">
        <v>44281</v>
      </c>
      <c r="L314" s="14">
        <v>21.459999</v>
      </c>
      <c r="M314" s="14">
        <v>21.459999</v>
      </c>
      <c r="N314" s="14">
        <v>21.459999</v>
      </c>
      <c r="O314" s="14">
        <v>21.459999</v>
      </c>
      <c r="P314" s="14">
        <v>18.080552999999998</v>
      </c>
      <c r="Q314" s="14">
        <v>0</v>
      </c>
    </row>
    <row r="315" spans="1:17" ht="15.25" customHeight="1" x14ac:dyDescent="0.2">
      <c r="A315" s="13">
        <v>44284</v>
      </c>
      <c r="B315" s="14">
        <v>31.780000999999999</v>
      </c>
      <c r="C315" s="14">
        <v>31.780000999999999</v>
      </c>
      <c r="D315" s="14">
        <v>31.780000999999999</v>
      </c>
      <c r="E315" s="14">
        <v>31.780000999999999</v>
      </c>
      <c r="F315" s="14">
        <v>28.429392</v>
      </c>
      <c r="G315" s="14">
        <v>0</v>
      </c>
      <c r="H315" s="10"/>
      <c r="I315" s="9"/>
      <c r="J315" s="11"/>
      <c r="K315" s="13">
        <v>44284</v>
      </c>
      <c r="L315" s="14">
        <v>21.209999</v>
      </c>
      <c r="M315" s="14">
        <v>21.209999</v>
      </c>
      <c r="N315" s="14">
        <v>21.209999</v>
      </c>
      <c r="O315" s="14">
        <v>21.209999</v>
      </c>
      <c r="P315" s="14">
        <v>17.869918999999999</v>
      </c>
      <c r="Q315" s="14">
        <v>0</v>
      </c>
    </row>
    <row r="316" spans="1:17" ht="15.25" customHeight="1" x14ac:dyDescent="0.2">
      <c r="A316" s="13">
        <v>44285</v>
      </c>
      <c r="B316" s="14">
        <v>31.84</v>
      </c>
      <c r="C316" s="14">
        <v>31.84</v>
      </c>
      <c r="D316" s="14">
        <v>31.84</v>
      </c>
      <c r="E316" s="14">
        <v>31.84</v>
      </c>
      <c r="F316" s="14">
        <v>28.483065</v>
      </c>
      <c r="G316" s="14">
        <v>0</v>
      </c>
      <c r="H316" s="10"/>
      <c r="I316" s="9"/>
      <c r="J316" s="11"/>
      <c r="K316" s="13">
        <v>44285</v>
      </c>
      <c r="L316" s="14">
        <v>21.34</v>
      </c>
      <c r="M316" s="14">
        <v>21.34</v>
      </c>
      <c r="N316" s="14">
        <v>21.34</v>
      </c>
      <c r="O316" s="14">
        <v>21.34</v>
      </c>
      <c r="P316" s="14">
        <v>17.97945</v>
      </c>
      <c r="Q316" s="14">
        <v>0</v>
      </c>
    </row>
    <row r="317" spans="1:17" ht="15.25" customHeight="1" x14ac:dyDescent="0.2">
      <c r="A317" s="13">
        <v>44286</v>
      </c>
      <c r="B317" s="14">
        <v>32.270000000000003</v>
      </c>
      <c r="C317" s="14">
        <v>32.270000000000003</v>
      </c>
      <c r="D317" s="14">
        <v>32.270000000000003</v>
      </c>
      <c r="E317" s="14">
        <v>32.270000000000003</v>
      </c>
      <c r="F317" s="14">
        <v>28.867730999999999</v>
      </c>
      <c r="G317" s="14">
        <v>0</v>
      </c>
      <c r="H317" s="10"/>
      <c r="I317" s="9"/>
      <c r="J317" s="11"/>
      <c r="K317" s="13">
        <v>44286</v>
      </c>
      <c r="L317" s="14">
        <v>21.209999</v>
      </c>
      <c r="M317" s="14">
        <v>21.209999</v>
      </c>
      <c r="N317" s="14">
        <v>21.209999</v>
      </c>
      <c r="O317" s="14">
        <v>21.209999</v>
      </c>
      <c r="P317" s="14">
        <v>17.869918999999999</v>
      </c>
      <c r="Q317" s="14">
        <v>0</v>
      </c>
    </row>
    <row r="318" spans="1:17" ht="15.25" customHeight="1" x14ac:dyDescent="0.2">
      <c r="A318" s="13">
        <v>44287</v>
      </c>
      <c r="B318" s="14">
        <v>32.360000999999997</v>
      </c>
      <c r="C318" s="14">
        <v>32.360000999999997</v>
      </c>
      <c r="D318" s="14">
        <v>32.360000999999997</v>
      </c>
      <c r="E318" s="14">
        <v>32.360000999999997</v>
      </c>
      <c r="F318" s="14">
        <v>28.948242</v>
      </c>
      <c r="G318" s="14">
        <v>0</v>
      </c>
      <c r="H318" s="10"/>
      <c r="I318" s="9"/>
      <c r="J318" s="11"/>
      <c r="K318" s="13">
        <v>44287</v>
      </c>
      <c r="L318" s="14">
        <v>21.43</v>
      </c>
      <c r="M318" s="14">
        <v>21.43</v>
      </c>
      <c r="N318" s="14">
        <v>21.43</v>
      </c>
      <c r="O318" s="14">
        <v>21.43</v>
      </c>
      <c r="P318" s="14">
        <v>18.055277</v>
      </c>
      <c r="Q318" s="14">
        <v>0</v>
      </c>
    </row>
    <row r="319" spans="1:17" ht="15.25" customHeight="1" x14ac:dyDescent="0.2">
      <c r="A319" s="13">
        <v>44291</v>
      </c>
      <c r="B319" s="14">
        <v>32.659999999999997</v>
      </c>
      <c r="C319" s="14">
        <v>32.659999999999997</v>
      </c>
      <c r="D319" s="14">
        <v>32.659999999999997</v>
      </c>
      <c r="E319" s="14">
        <v>32.659999999999997</v>
      </c>
      <c r="F319" s="14">
        <v>29.216609999999999</v>
      </c>
      <c r="G319" s="14">
        <v>0</v>
      </c>
      <c r="H319" s="10"/>
      <c r="I319" s="9"/>
      <c r="J319" s="11"/>
      <c r="K319" s="13">
        <v>44291</v>
      </c>
      <c r="L319" s="14">
        <v>21.65</v>
      </c>
      <c r="M319" s="14">
        <v>21.65</v>
      </c>
      <c r="N319" s="14">
        <v>21.65</v>
      </c>
      <c r="O319" s="14">
        <v>21.65</v>
      </c>
      <c r="P319" s="14">
        <v>18.240632999999999</v>
      </c>
      <c r="Q319" s="14">
        <v>0</v>
      </c>
    </row>
    <row r="320" spans="1:17" ht="15.25" customHeight="1" x14ac:dyDescent="0.2">
      <c r="A320" s="13">
        <v>44292</v>
      </c>
      <c r="B320" s="14">
        <v>32.439999</v>
      </c>
      <c r="C320" s="14">
        <v>32.439999</v>
      </c>
      <c r="D320" s="14">
        <v>32.439999</v>
      </c>
      <c r="E320" s="14">
        <v>32.439999</v>
      </c>
      <c r="F320" s="14">
        <v>29.019805999999999</v>
      </c>
      <c r="G320" s="14">
        <v>0</v>
      </c>
      <c r="H320" s="10"/>
      <c r="I320" s="9"/>
      <c r="J320" s="11"/>
      <c r="K320" s="13">
        <v>44292</v>
      </c>
      <c r="L320" s="14">
        <v>21.58</v>
      </c>
      <c r="M320" s="14">
        <v>21.58</v>
      </c>
      <c r="N320" s="14">
        <v>21.58</v>
      </c>
      <c r="O320" s="14">
        <v>21.58</v>
      </c>
      <c r="P320" s="14">
        <v>18.181654000000002</v>
      </c>
      <c r="Q320" s="14">
        <v>0</v>
      </c>
    </row>
    <row r="321" spans="1:17" ht="15.25" customHeight="1" x14ac:dyDescent="0.2">
      <c r="A321" s="13">
        <v>44293</v>
      </c>
      <c r="B321" s="14">
        <v>32.159999999999997</v>
      </c>
      <c r="C321" s="14">
        <v>32.159999999999997</v>
      </c>
      <c r="D321" s="14">
        <v>32.159999999999997</v>
      </c>
      <c r="E321" s="14">
        <v>32.159999999999997</v>
      </c>
      <c r="F321" s="14">
        <v>28.769327000000001</v>
      </c>
      <c r="G321" s="14">
        <v>0</v>
      </c>
      <c r="H321" s="10"/>
      <c r="I321" s="9"/>
      <c r="J321" s="11"/>
      <c r="K321" s="13">
        <v>44293</v>
      </c>
      <c r="L321" s="14">
        <v>21.549999</v>
      </c>
      <c r="M321" s="14">
        <v>21.549999</v>
      </c>
      <c r="N321" s="14">
        <v>21.549999</v>
      </c>
      <c r="O321" s="14">
        <v>21.549999</v>
      </c>
      <c r="P321" s="14">
        <v>18.156379999999999</v>
      </c>
      <c r="Q321" s="14">
        <v>0</v>
      </c>
    </row>
    <row r="322" spans="1:17" ht="15.25" customHeight="1" x14ac:dyDescent="0.2">
      <c r="A322" s="13">
        <v>44294</v>
      </c>
      <c r="B322" s="14">
        <v>32.32</v>
      </c>
      <c r="C322" s="14">
        <v>32.32</v>
      </c>
      <c r="D322" s="14">
        <v>32.32</v>
      </c>
      <c r="E322" s="14">
        <v>32.32</v>
      </c>
      <c r="F322" s="14">
        <v>28.912458000000001</v>
      </c>
      <c r="G322" s="14">
        <v>0</v>
      </c>
      <c r="H322" s="10"/>
      <c r="I322" s="9"/>
      <c r="J322" s="11"/>
      <c r="K322" s="13">
        <v>44294</v>
      </c>
      <c r="L322" s="14">
        <v>21.559999000000001</v>
      </c>
      <c r="M322" s="14">
        <v>21.559999000000001</v>
      </c>
      <c r="N322" s="14">
        <v>21.559999000000001</v>
      </c>
      <c r="O322" s="14">
        <v>21.559999000000001</v>
      </c>
      <c r="P322" s="14">
        <v>18.164804</v>
      </c>
      <c r="Q322" s="14">
        <v>0</v>
      </c>
    </row>
    <row r="323" spans="1:17" ht="15.25" customHeight="1" x14ac:dyDescent="0.2">
      <c r="A323" s="13">
        <v>44295</v>
      </c>
      <c r="B323" s="14">
        <v>31.469999000000001</v>
      </c>
      <c r="C323" s="14">
        <v>31.469999000000001</v>
      </c>
      <c r="D323" s="14">
        <v>31.469999000000001</v>
      </c>
      <c r="E323" s="14">
        <v>31.469999000000001</v>
      </c>
      <c r="F323" s="14">
        <v>29.125322000000001</v>
      </c>
      <c r="G323" s="14">
        <v>0</v>
      </c>
      <c r="H323" s="10"/>
      <c r="I323" s="9"/>
      <c r="J323" s="11"/>
      <c r="K323" s="13">
        <v>44295</v>
      </c>
      <c r="L323" s="14">
        <v>21.700001</v>
      </c>
      <c r="M323" s="14">
        <v>21.700001</v>
      </c>
      <c r="N323" s="14">
        <v>21.700001</v>
      </c>
      <c r="O323" s="14">
        <v>21.700001</v>
      </c>
      <c r="P323" s="14">
        <v>18.282758999999999</v>
      </c>
      <c r="Q323" s="14">
        <v>0</v>
      </c>
    </row>
    <row r="324" spans="1:17" ht="15.25" customHeight="1" x14ac:dyDescent="0.2">
      <c r="A324" s="13">
        <v>44298</v>
      </c>
      <c r="B324" s="14">
        <v>31.200001</v>
      </c>
      <c r="C324" s="14">
        <v>31.200001</v>
      </c>
      <c r="D324" s="14">
        <v>31.200001</v>
      </c>
      <c r="E324" s="14">
        <v>31.200001</v>
      </c>
      <c r="F324" s="14">
        <v>28.875439</v>
      </c>
      <c r="G324" s="14">
        <v>0</v>
      </c>
      <c r="H324" s="10"/>
      <c r="I324" s="9"/>
      <c r="J324" s="11"/>
      <c r="K324" s="13">
        <v>44298</v>
      </c>
      <c r="L324" s="14">
        <v>21.83</v>
      </c>
      <c r="M324" s="14">
        <v>21.83</v>
      </c>
      <c r="N324" s="14">
        <v>21.83</v>
      </c>
      <c r="O324" s="14">
        <v>21.83</v>
      </c>
      <c r="P324" s="14">
        <v>18.392285999999999</v>
      </c>
      <c r="Q324" s="14">
        <v>0</v>
      </c>
    </row>
    <row r="325" spans="1:17" ht="15.25" customHeight="1" x14ac:dyDescent="0.2">
      <c r="A325" s="13">
        <v>44299</v>
      </c>
      <c r="B325" s="14">
        <v>31.52</v>
      </c>
      <c r="C325" s="14">
        <v>31.52</v>
      </c>
      <c r="D325" s="14">
        <v>31.52</v>
      </c>
      <c r="E325" s="14">
        <v>31.52</v>
      </c>
      <c r="F325" s="14">
        <v>29.171597999999999</v>
      </c>
      <c r="G325" s="14">
        <v>0</v>
      </c>
      <c r="H325" s="10"/>
      <c r="I325" s="9"/>
      <c r="J325" s="11"/>
      <c r="K325" s="13">
        <v>44299</v>
      </c>
      <c r="L325" s="14">
        <v>21.6</v>
      </c>
      <c r="M325" s="14">
        <v>21.6</v>
      </c>
      <c r="N325" s="14">
        <v>21.6</v>
      </c>
      <c r="O325" s="14">
        <v>21.6</v>
      </c>
      <c r="P325" s="14">
        <v>18.198505000000001</v>
      </c>
      <c r="Q325" s="14">
        <v>0</v>
      </c>
    </row>
    <row r="326" spans="1:17" ht="15.25" customHeight="1" x14ac:dyDescent="0.2">
      <c r="A326" s="13">
        <v>44300</v>
      </c>
      <c r="B326" s="14">
        <v>31.700001</v>
      </c>
      <c r="C326" s="14">
        <v>31.700001</v>
      </c>
      <c r="D326" s="14">
        <v>31.700001</v>
      </c>
      <c r="E326" s="14">
        <v>31.700001</v>
      </c>
      <c r="F326" s="14">
        <v>29.338187999999999</v>
      </c>
      <c r="G326" s="14">
        <v>0</v>
      </c>
      <c r="H326" s="10"/>
      <c r="I326" s="9"/>
      <c r="J326" s="11"/>
      <c r="K326" s="13">
        <v>44300</v>
      </c>
      <c r="L326" s="14">
        <v>21.709999</v>
      </c>
      <c r="M326" s="14">
        <v>21.709999</v>
      </c>
      <c r="N326" s="14">
        <v>21.709999</v>
      </c>
      <c r="O326" s="14">
        <v>21.709999</v>
      </c>
      <c r="P326" s="14">
        <v>18.291181999999999</v>
      </c>
      <c r="Q326" s="14">
        <v>0</v>
      </c>
    </row>
    <row r="327" spans="1:17" ht="15.25" customHeight="1" x14ac:dyDescent="0.2">
      <c r="A327" s="13">
        <v>44301</v>
      </c>
      <c r="B327" s="14">
        <v>32.270000000000003</v>
      </c>
      <c r="C327" s="14">
        <v>32.270000000000003</v>
      </c>
      <c r="D327" s="14">
        <v>32.270000000000003</v>
      </c>
      <c r="E327" s="14">
        <v>32.270000000000003</v>
      </c>
      <c r="F327" s="14">
        <v>29.865718999999999</v>
      </c>
      <c r="G327" s="14">
        <v>0</v>
      </c>
      <c r="H327" s="10"/>
      <c r="I327" s="9"/>
      <c r="J327" s="11"/>
      <c r="K327" s="13">
        <v>44301</v>
      </c>
      <c r="L327" s="14">
        <v>21.76</v>
      </c>
      <c r="M327" s="14">
        <v>21.76</v>
      </c>
      <c r="N327" s="14">
        <v>21.76</v>
      </c>
      <c r="O327" s="14">
        <v>21.76</v>
      </c>
      <c r="P327" s="14">
        <v>18.333309</v>
      </c>
      <c r="Q327" s="14">
        <v>0</v>
      </c>
    </row>
    <row r="328" spans="1:17" ht="15.25" customHeight="1" x14ac:dyDescent="0.2">
      <c r="A328" s="13">
        <v>44302</v>
      </c>
      <c r="B328" s="14">
        <v>32.32</v>
      </c>
      <c r="C328" s="14">
        <v>32.32</v>
      </c>
      <c r="D328" s="14">
        <v>32.32</v>
      </c>
      <c r="E328" s="14">
        <v>32.32</v>
      </c>
      <c r="F328" s="14">
        <v>29.911992999999999</v>
      </c>
      <c r="G328" s="14">
        <v>0</v>
      </c>
      <c r="H328" s="10"/>
      <c r="I328" s="9"/>
      <c r="J328" s="11"/>
      <c r="K328" s="13">
        <v>44302</v>
      </c>
      <c r="L328" s="14">
        <v>21.9</v>
      </c>
      <c r="M328" s="14">
        <v>21.9</v>
      </c>
      <c r="N328" s="14">
        <v>21.9</v>
      </c>
      <c r="O328" s="14">
        <v>21.9</v>
      </c>
      <c r="P328" s="14">
        <v>18.451262</v>
      </c>
      <c r="Q328" s="14">
        <v>0</v>
      </c>
    </row>
    <row r="329" spans="1:17" ht="15.25" customHeight="1" x14ac:dyDescent="0.2">
      <c r="A329" s="13">
        <v>44305</v>
      </c>
      <c r="B329" s="14">
        <v>32.090000000000003</v>
      </c>
      <c r="C329" s="14">
        <v>32.090000000000003</v>
      </c>
      <c r="D329" s="14">
        <v>32.090000000000003</v>
      </c>
      <c r="E329" s="14">
        <v>32.090000000000003</v>
      </c>
      <c r="F329" s="14">
        <v>29.699131000000001</v>
      </c>
      <c r="G329" s="14">
        <v>0</v>
      </c>
      <c r="H329" s="10"/>
      <c r="I329" s="9"/>
      <c r="J329" s="11"/>
      <c r="K329" s="13">
        <v>44305</v>
      </c>
      <c r="L329" s="14">
        <v>21.799999</v>
      </c>
      <c r="M329" s="14">
        <v>21.799999</v>
      </c>
      <c r="N329" s="14">
        <v>21.799999</v>
      </c>
      <c r="O329" s="14">
        <v>21.799999</v>
      </c>
      <c r="P329" s="14">
        <v>18.367010000000001</v>
      </c>
      <c r="Q329" s="14">
        <v>0</v>
      </c>
    </row>
    <row r="330" spans="1:17" ht="15.25" customHeight="1" x14ac:dyDescent="0.2">
      <c r="A330" s="13">
        <v>44306</v>
      </c>
      <c r="B330" s="14">
        <v>32.080002</v>
      </c>
      <c r="C330" s="14">
        <v>32.080002</v>
      </c>
      <c r="D330" s="14">
        <v>32.080002</v>
      </c>
      <c r="E330" s="14">
        <v>32.080002</v>
      </c>
      <c r="F330" s="14">
        <v>29.689876999999999</v>
      </c>
      <c r="G330" s="14">
        <v>0</v>
      </c>
      <c r="H330" s="10"/>
      <c r="I330" s="9"/>
      <c r="J330" s="11"/>
      <c r="K330" s="13">
        <v>44306</v>
      </c>
      <c r="L330" s="14">
        <v>21.48</v>
      </c>
      <c r="M330" s="14">
        <v>21.48</v>
      </c>
      <c r="N330" s="14">
        <v>21.48</v>
      </c>
      <c r="O330" s="14">
        <v>21.48</v>
      </c>
      <c r="P330" s="14">
        <v>18.097401000000001</v>
      </c>
      <c r="Q330" s="14">
        <v>0</v>
      </c>
    </row>
    <row r="331" spans="1:17" ht="15.25" customHeight="1" x14ac:dyDescent="0.2">
      <c r="A331" s="13">
        <v>44307</v>
      </c>
      <c r="B331" s="14">
        <v>32.560001</v>
      </c>
      <c r="C331" s="14">
        <v>32.560001</v>
      </c>
      <c r="D331" s="14">
        <v>32.560001</v>
      </c>
      <c r="E331" s="14">
        <v>32.560001</v>
      </c>
      <c r="F331" s="14">
        <v>30.134112999999999</v>
      </c>
      <c r="G331" s="14">
        <v>0</v>
      </c>
      <c r="H331" s="10"/>
      <c r="I331" s="9"/>
      <c r="J331" s="11"/>
      <c r="K331" s="13">
        <v>44307</v>
      </c>
      <c r="L331" s="14">
        <v>21.77</v>
      </c>
      <c r="M331" s="14">
        <v>21.77</v>
      </c>
      <c r="N331" s="14">
        <v>21.77</v>
      </c>
      <c r="O331" s="14">
        <v>21.77</v>
      </c>
      <c r="P331" s="14">
        <v>18.341733999999999</v>
      </c>
      <c r="Q331" s="14">
        <v>0</v>
      </c>
    </row>
    <row r="332" spans="1:17" ht="15.25" customHeight="1" x14ac:dyDescent="0.2">
      <c r="A332" s="13">
        <v>44308</v>
      </c>
      <c r="B332" s="14">
        <v>32.619999</v>
      </c>
      <c r="C332" s="14">
        <v>32.619999</v>
      </c>
      <c r="D332" s="14">
        <v>32.619999</v>
      </c>
      <c r="E332" s="14">
        <v>32.619999</v>
      </c>
      <c r="F332" s="14">
        <v>30.189640000000001</v>
      </c>
      <c r="G332" s="14">
        <v>0</v>
      </c>
      <c r="H332" s="10"/>
      <c r="I332" s="9"/>
      <c r="J332" s="11"/>
      <c r="K332" s="13">
        <v>44308</v>
      </c>
      <c r="L332" s="14">
        <v>21.709999</v>
      </c>
      <c r="M332" s="14">
        <v>21.709999</v>
      </c>
      <c r="N332" s="14">
        <v>21.709999</v>
      </c>
      <c r="O332" s="14">
        <v>21.709999</v>
      </c>
      <c r="P332" s="14">
        <v>18.291181999999999</v>
      </c>
      <c r="Q332" s="14">
        <v>0</v>
      </c>
    </row>
    <row r="333" spans="1:17" ht="15.25" customHeight="1" x14ac:dyDescent="0.2">
      <c r="A333" s="13">
        <v>44309</v>
      </c>
      <c r="B333" s="14">
        <v>32.880001</v>
      </c>
      <c r="C333" s="14">
        <v>32.880001</v>
      </c>
      <c r="D333" s="14">
        <v>32.880001</v>
      </c>
      <c r="E333" s="14">
        <v>32.880001</v>
      </c>
      <c r="F333" s="14">
        <v>30.430273</v>
      </c>
      <c r="G333" s="14">
        <v>0</v>
      </c>
      <c r="H333" s="10"/>
      <c r="I333" s="9"/>
      <c r="J333" s="11"/>
      <c r="K333" s="13">
        <v>44309</v>
      </c>
      <c r="L333" s="14">
        <v>22.040001</v>
      </c>
      <c r="M333" s="14">
        <v>22.040001</v>
      </c>
      <c r="N333" s="14">
        <v>22.040001</v>
      </c>
      <c r="O333" s="14">
        <v>22.040001</v>
      </c>
      <c r="P333" s="14">
        <v>18.569217999999999</v>
      </c>
      <c r="Q333" s="14">
        <v>0</v>
      </c>
    </row>
    <row r="334" spans="1:17" ht="15.25" customHeight="1" x14ac:dyDescent="0.2">
      <c r="A334" s="13">
        <v>44312</v>
      </c>
      <c r="B334" s="14">
        <v>33.200001</v>
      </c>
      <c r="C334" s="14">
        <v>33.200001</v>
      </c>
      <c r="D334" s="14">
        <v>33.200001</v>
      </c>
      <c r="E334" s="14">
        <v>33.200001</v>
      </c>
      <c r="F334" s="14">
        <v>30.726429</v>
      </c>
      <c r="G334" s="14">
        <v>0</v>
      </c>
      <c r="H334" s="10"/>
      <c r="I334" s="9"/>
      <c r="J334" s="11"/>
      <c r="K334" s="13">
        <v>44312</v>
      </c>
      <c r="L334" s="14">
        <v>22.129999000000002</v>
      </c>
      <c r="M334" s="14">
        <v>22.129999000000002</v>
      </c>
      <c r="N334" s="14">
        <v>22.129999000000002</v>
      </c>
      <c r="O334" s="14">
        <v>22.129999000000002</v>
      </c>
      <c r="P334" s="14">
        <v>18.645042</v>
      </c>
      <c r="Q334" s="14">
        <v>0</v>
      </c>
    </row>
    <row r="335" spans="1:17" ht="15.25" customHeight="1" x14ac:dyDescent="0.2">
      <c r="A335" s="13">
        <v>44313</v>
      </c>
      <c r="B335" s="14">
        <v>33.009998000000003</v>
      </c>
      <c r="C335" s="14">
        <v>33.009998000000003</v>
      </c>
      <c r="D335" s="14">
        <v>33.009998000000003</v>
      </c>
      <c r="E335" s="14">
        <v>33.009998000000003</v>
      </c>
      <c r="F335" s="14">
        <v>30.550583</v>
      </c>
      <c r="G335" s="14">
        <v>0</v>
      </c>
      <c r="H335" s="10"/>
      <c r="I335" s="9"/>
      <c r="J335" s="11"/>
      <c r="K335" s="13">
        <v>44313</v>
      </c>
      <c r="L335" s="14">
        <v>22.299999</v>
      </c>
      <c r="M335" s="14">
        <v>22.299999</v>
      </c>
      <c r="N335" s="14">
        <v>22.299999</v>
      </c>
      <c r="O335" s="14">
        <v>22.299999</v>
      </c>
      <c r="P335" s="14">
        <v>18.788271000000002</v>
      </c>
      <c r="Q335" s="14">
        <v>0</v>
      </c>
    </row>
    <row r="336" spans="1:17" ht="15.25" customHeight="1" x14ac:dyDescent="0.2">
      <c r="A336" s="13">
        <v>44314</v>
      </c>
      <c r="B336" s="14">
        <v>33.049999</v>
      </c>
      <c r="C336" s="14">
        <v>33.049999</v>
      </c>
      <c r="D336" s="14">
        <v>33.049999</v>
      </c>
      <c r="E336" s="14">
        <v>33.049999</v>
      </c>
      <c r="F336" s="14">
        <v>30.587603000000001</v>
      </c>
      <c r="G336" s="14">
        <v>0</v>
      </c>
      <c r="H336" s="10"/>
      <c r="I336" s="9"/>
      <c r="J336" s="11"/>
      <c r="K336" s="13">
        <v>44314</v>
      </c>
      <c r="L336" s="14">
        <v>22.42</v>
      </c>
      <c r="M336" s="14">
        <v>22.42</v>
      </c>
      <c r="N336" s="14">
        <v>22.42</v>
      </c>
      <c r="O336" s="14">
        <v>22.42</v>
      </c>
      <c r="P336" s="14">
        <v>18.889375999999999</v>
      </c>
      <c r="Q336" s="14">
        <v>0</v>
      </c>
    </row>
    <row r="337" spans="1:17" ht="15.25" customHeight="1" x14ac:dyDescent="0.2">
      <c r="A337" s="13">
        <v>44315</v>
      </c>
      <c r="B337" s="14">
        <v>33</v>
      </c>
      <c r="C337" s="14">
        <v>33</v>
      </c>
      <c r="D337" s="14">
        <v>33</v>
      </c>
      <c r="E337" s="14">
        <v>33</v>
      </c>
      <c r="F337" s="14">
        <v>30.541329999999999</v>
      </c>
      <c r="G337" s="14">
        <v>0</v>
      </c>
      <c r="H337" s="10"/>
      <c r="I337" s="9"/>
      <c r="J337" s="11"/>
      <c r="K337" s="13">
        <v>44315</v>
      </c>
      <c r="L337" s="14">
        <v>22.549999</v>
      </c>
      <c r="M337" s="14">
        <v>22.549999</v>
      </c>
      <c r="N337" s="14">
        <v>22.549999</v>
      </c>
      <c r="O337" s="14">
        <v>22.549999</v>
      </c>
      <c r="P337" s="14">
        <v>18.998901</v>
      </c>
      <c r="Q337" s="14">
        <v>0</v>
      </c>
    </row>
    <row r="338" spans="1:17" ht="15.25" customHeight="1" x14ac:dyDescent="0.2">
      <c r="A338" s="13">
        <v>44316</v>
      </c>
      <c r="B338" s="14">
        <v>32.840000000000003</v>
      </c>
      <c r="C338" s="14">
        <v>32.840000000000003</v>
      </c>
      <c r="D338" s="14">
        <v>32.840000000000003</v>
      </c>
      <c r="E338" s="14">
        <v>32.840000000000003</v>
      </c>
      <c r="F338" s="14">
        <v>30.393250999999999</v>
      </c>
      <c r="G338" s="14">
        <v>0</v>
      </c>
      <c r="H338" s="10"/>
      <c r="I338" s="9"/>
      <c r="J338" s="11"/>
      <c r="K338" s="13">
        <v>44316</v>
      </c>
      <c r="L338" s="14">
        <v>22.379999000000002</v>
      </c>
      <c r="M338" s="14">
        <v>22.379999000000002</v>
      </c>
      <c r="N338" s="14">
        <v>22.379999000000002</v>
      </c>
      <c r="O338" s="14">
        <v>22.379999000000002</v>
      </c>
      <c r="P338" s="14">
        <v>18.855672999999999</v>
      </c>
      <c r="Q338" s="14">
        <v>0</v>
      </c>
    </row>
    <row r="339" spans="1:17" ht="15.25" customHeight="1" x14ac:dyDescent="0.2">
      <c r="A339" s="13">
        <v>44319</v>
      </c>
      <c r="B339" s="14">
        <v>32.790000999999997</v>
      </c>
      <c r="C339" s="14">
        <v>32.790000999999997</v>
      </c>
      <c r="D339" s="14">
        <v>32.790000999999997</v>
      </c>
      <c r="E339" s="14">
        <v>32.790000999999997</v>
      </c>
      <c r="F339" s="14">
        <v>30.346976999999999</v>
      </c>
      <c r="G339" s="14">
        <v>0</v>
      </c>
      <c r="H339" s="10"/>
      <c r="I339" s="9"/>
      <c r="J339" s="11"/>
      <c r="K339" s="13">
        <v>44319</v>
      </c>
      <c r="L339" s="14">
        <v>22.52</v>
      </c>
      <c r="M339" s="14">
        <v>22.52</v>
      </c>
      <c r="N339" s="14">
        <v>22.52</v>
      </c>
      <c r="O339" s="14">
        <v>22.52</v>
      </c>
      <c r="P339" s="14">
        <v>18.973627</v>
      </c>
      <c r="Q339" s="14">
        <v>0</v>
      </c>
    </row>
    <row r="340" spans="1:17" ht="15.25" customHeight="1" x14ac:dyDescent="0.2">
      <c r="A340" s="13">
        <v>44320</v>
      </c>
      <c r="B340" s="14">
        <v>32.479999999999997</v>
      </c>
      <c r="C340" s="14">
        <v>32.479999999999997</v>
      </c>
      <c r="D340" s="14">
        <v>32.479999999999997</v>
      </c>
      <c r="E340" s="14">
        <v>32.479999999999997</v>
      </c>
      <c r="F340" s="14">
        <v>30.060072000000002</v>
      </c>
      <c r="G340" s="14">
        <v>0</v>
      </c>
      <c r="H340" s="10"/>
      <c r="I340" s="9"/>
      <c r="J340" s="11"/>
      <c r="K340" s="13">
        <v>44320</v>
      </c>
      <c r="L340" s="14">
        <v>22.48</v>
      </c>
      <c r="M340" s="14">
        <v>22.48</v>
      </c>
      <c r="N340" s="14">
        <v>22.48</v>
      </c>
      <c r="O340" s="14">
        <v>22.48</v>
      </c>
      <c r="P340" s="14">
        <v>18.939926</v>
      </c>
      <c r="Q340" s="14">
        <v>0</v>
      </c>
    </row>
    <row r="341" spans="1:17" ht="15.25" customHeight="1" x14ac:dyDescent="0.2">
      <c r="A341" s="13">
        <v>44321</v>
      </c>
      <c r="B341" s="14">
        <v>32.279998999999997</v>
      </c>
      <c r="C341" s="14">
        <v>32.279998999999997</v>
      </c>
      <c r="D341" s="14">
        <v>32.279998999999997</v>
      </c>
      <c r="E341" s="14">
        <v>32.279998999999997</v>
      </c>
      <c r="F341" s="14">
        <v>29.874970999999999</v>
      </c>
      <c r="G341" s="14">
        <v>0</v>
      </c>
      <c r="H341" s="10"/>
      <c r="I341" s="9"/>
      <c r="J341" s="11"/>
      <c r="K341" s="13">
        <v>44321</v>
      </c>
      <c r="L341" s="14">
        <v>22.59</v>
      </c>
      <c r="M341" s="14">
        <v>22.59</v>
      </c>
      <c r="N341" s="14">
        <v>22.59</v>
      </c>
      <c r="O341" s="14">
        <v>22.59</v>
      </c>
      <c r="P341" s="14">
        <v>19.032603999999999</v>
      </c>
      <c r="Q341" s="14">
        <v>0</v>
      </c>
    </row>
    <row r="342" spans="1:17" ht="15.25" customHeight="1" x14ac:dyDescent="0.2">
      <c r="A342" s="13">
        <v>44322</v>
      </c>
      <c r="B342" s="14">
        <v>32.020000000000003</v>
      </c>
      <c r="C342" s="14">
        <v>32.020000000000003</v>
      </c>
      <c r="D342" s="14">
        <v>32.020000000000003</v>
      </c>
      <c r="E342" s="14">
        <v>32.020000000000003</v>
      </c>
      <c r="F342" s="14">
        <v>29.634346000000001</v>
      </c>
      <c r="G342" s="14">
        <v>0</v>
      </c>
      <c r="H342" s="10"/>
      <c r="I342" s="9"/>
      <c r="J342" s="11"/>
      <c r="K342" s="13">
        <v>44322</v>
      </c>
      <c r="L342" s="14">
        <v>22.790001</v>
      </c>
      <c r="M342" s="14">
        <v>22.790001</v>
      </c>
      <c r="N342" s="14">
        <v>22.790001</v>
      </c>
      <c r="O342" s="14">
        <v>22.790001</v>
      </c>
      <c r="P342" s="14">
        <v>19.201108999999999</v>
      </c>
      <c r="Q342" s="14">
        <v>0</v>
      </c>
    </row>
    <row r="343" spans="1:17" ht="15.25" customHeight="1" x14ac:dyDescent="0.2">
      <c r="A343" s="13">
        <v>44323</v>
      </c>
      <c r="B343" s="14">
        <v>32.259998000000003</v>
      </c>
      <c r="C343" s="14">
        <v>32.259998000000003</v>
      </c>
      <c r="D343" s="14">
        <v>32.259998000000003</v>
      </c>
      <c r="E343" s="14">
        <v>32.259998000000003</v>
      </c>
      <c r="F343" s="14">
        <v>29.856460999999999</v>
      </c>
      <c r="G343" s="14">
        <v>0</v>
      </c>
      <c r="H343" s="10"/>
      <c r="I343" s="9"/>
      <c r="J343" s="11"/>
      <c r="K343" s="13">
        <v>44323</v>
      </c>
      <c r="L343" s="14">
        <v>23.09</v>
      </c>
      <c r="M343" s="14">
        <v>23.09</v>
      </c>
      <c r="N343" s="14">
        <v>23.09</v>
      </c>
      <c r="O343" s="14">
        <v>23.09</v>
      </c>
      <c r="P343" s="14">
        <v>19.453866999999999</v>
      </c>
      <c r="Q343" s="14">
        <v>0</v>
      </c>
    </row>
    <row r="344" spans="1:17" ht="15.25" customHeight="1" x14ac:dyDescent="0.2">
      <c r="A344" s="13">
        <v>44326</v>
      </c>
      <c r="B344" s="14">
        <v>31.870000999999998</v>
      </c>
      <c r="C344" s="14">
        <v>31.870000999999998</v>
      </c>
      <c r="D344" s="14">
        <v>31.870000999999998</v>
      </c>
      <c r="E344" s="14">
        <v>31.870000999999998</v>
      </c>
      <c r="F344" s="14">
        <v>29.495519999999999</v>
      </c>
      <c r="G344" s="14">
        <v>0</v>
      </c>
      <c r="H344" s="10"/>
      <c r="I344" s="9"/>
      <c r="J344" s="11"/>
      <c r="K344" s="13">
        <v>44326</v>
      </c>
      <c r="L344" s="14">
        <v>22.9</v>
      </c>
      <c r="M344" s="14">
        <v>22.9</v>
      </c>
      <c r="N344" s="14">
        <v>22.9</v>
      </c>
      <c r="O344" s="14">
        <v>22.9</v>
      </c>
      <c r="P344" s="14">
        <v>19.293786999999998</v>
      </c>
      <c r="Q344" s="14">
        <v>0</v>
      </c>
    </row>
    <row r="345" spans="1:17" ht="15.25" customHeight="1" x14ac:dyDescent="0.2">
      <c r="A345" s="13">
        <v>44327</v>
      </c>
      <c r="B345" s="14">
        <v>31.66</v>
      </c>
      <c r="C345" s="14">
        <v>31.66</v>
      </c>
      <c r="D345" s="14">
        <v>31.66</v>
      </c>
      <c r="E345" s="14">
        <v>31.66</v>
      </c>
      <c r="F345" s="14">
        <v>29.301167</v>
      </c>
      <c r="G345" s="14">
        <v>0</v>
      </c>
      <c r="H345" s="10"/>
      <c r="I345" s="9"/>
      <c r="J345" s="11"/>
      <c r="K345" s="13">
        <v>44327</v>
      </c>
      <c r="L345" s="14">
        <v>22.58</v>
      </c>
      <c r="M345" s="14">
        <v>22.58</v>
      </c>
      <c r="N345" s="14">
        <v>22.58</v>
      </c>
      <c r="O345" s="14">
        <v>22.58</v>
      </c>
      <c r="P345" s="14">
        <v>19.024179</v>
      </c>
      <c r="Q345" s="14">
        <v>0</v>
      </c>
    </row>
    <row r="346" spans="1:17" ht="15.25" customHeight="1" x14ac:dyDescent="0.2">
      <c r="A346" s="13">
        <v>44328</v>
      </c>
      <c r="B346" s="14">
        <v>31.280000999999999</v>
      </c>
      <c r="C346" s="14">
        <v>31.280000999999999</v>
      </c>
      <c r="D346" s="14">
        <v>31.280000999999999</v>
      </c>
      <c r="E346" s="14">
        <v>31.280000999999999</v>
      </c>
      <c r="F346" s="14">
        <v>28.949480000000001</v>
      </c>
      <c r="G346" s="14">
        <v>0</v>
      </c>
      <c r="H346" s="10"/>
      <c r="I346" s="9"/>
      <c r="J346" s="11"/>
      <c r="K346" s="13">
        <v>44328</v>
      </c>
      <c r="L346" s="14">
        <v>22.08</v>
      </c>
      <c r="M346" s="14">
        <v>22.08</v>
      </c>
      <c r="N346" s="14">
        <v>22.08</v>
      </c>
      <c r="O346" s="14">
        <v>22.08</v>
      </c>
      <c r="P346" s="14">
        <v>18.602917000000001</v>
      </c>
      <c r="Q346" s="14">
        <v>0</v>
      </c>
    </row>
    <row r="347" spans="1:17" ht="15.25" customHeight="1" x14ac:dyDescent="0.2">
      <c r="A347" s="13">
        <v>44329</v>
      </c>
      <c r="B347" s="14">
        <v>31.219999000000001</v>
      </c>
      <c r="C347" s="14">
        <v>31.219999000000001</v>
      </c>
      <c r="D347" s="14">
        <v>31.219999000000001</v>
      </c>
      <c r="E347" s="14">
        <v>31.219999000000001</v>
      </c>
      <c r="F347" s="14">
        <v>28.89395</v>
      </c>
      <c r="G347" s="14">
        <v>0</v>
      </c>
      <c r="H347" s="10"/>
      <c r="I347" s="9"/>
      <c r="J347" s="11"/>
      <c r="K347" s="13">
        <v>44329</v>
      </c>
      <c r="L347" s="14">
        <v>22.52</v>
      </c>
      <c r="M347" s="14">
        <v>22.52</v>
      </c>
      <c r="N347" s="14">
        <v>22.52</v>
      </c>
      <c r="O347" s="14">
        <v>22.52</v>
      </c>
      <c r="P347" s="14">
        <v>18.973627</v>
      </c>
      <c r="Q347" s="14">
        <v>0</v>
      </c>
    </row>
    <row r="348" spans="1:17" ht="15.25" customHeight="1" x14ac:dyDescent="0.2">
      <c r="A348" s="13">
        <v>44330</v>
      </c>
      <c r="B348" s="14">
        <v>31.6</v>
      </c>
      <c r="C348" s="14">
        <v>31.6</v>
      </c>
      <c r="D348" s="14">
        <v>31.6</v>
      </c>
      <c r="E348" s="14">
        <v>31.6</v>
      </c>
      <c r="F348" s="14">
        <v>29.245638</v>
      </c>
      <c r="G348" s="14">
        <v>0</v>
      </c>
      <c r="H348" s="10"/>
      <c r="I348" s="9"/>
      <c r="J348" s="11"/>
      <c r="K348" s="13">
        <v>44330</v>
      </c>
      <c r="L348" s="14">
        <v>22.92</v>
      </c>
      <c r="M348" s="14">
        <v>22.92</v>
      </c>
      <c r="N348" s="14">
        <v>22.92</v>
      </c>
      <c r="O348" s="14">
        <v>22.92</v>
      </c>
      <c r="P348" s="14">
        <v>19.310637</v>
      </c>
      <c r="Q348" s="14">
        <v>0</v>
      </c>
    </row>
    <row r="349" spans="1:17" ht="15.25" customHeight="1" x14ac:dyDescent="0.2">
      <c r="A349" s="13">
        <v>44333</v>
      </c>
      <c r="B349" s="14">
        <v>31.610001</v>
      </c>
      <c r="C349" s="14">
        <v>31.610001</v>
      </c>
      <c r="D349" s="14">
        <v>31.610001</v>
      </c>
      <c r="E349" s="14">
        <v>31.610001</v>
      </c>
      <c r="F349" s="14">
        <v>29.254892000000002</v>
      </c>
      <c r="G349" s="14">
        <v>0</v>
      </c>
      <c r="H349" s="10"/>
      <c r="I349" s="9"/>
      <c r="J349" s="11"/>
      <c r="K349" s="13">
        <v>44333</v>
      </c>
      <c r="L349" s="14">
        <v>22.889999</v>
      </c>
      <c r="M349" s="14">
        <v>22.889999</v>
      </c>
      <c r="N349" s="14">
        <v>22.889999</v>
      </c>
      <c r="O349" s="14">
        <v>22.889999</v>
      </c>
      <c r="P349" s="14">
        <v>19.285360000000001</v>
      </c>
      <c r="Q349" s="14">
        <v>0</v>
      </c>
    </row>
    <row r="350" spans="1:17" ht="15.25" customHeight="1" x14ac:dyDescent="0.2">
      <c r="A350" s="13">
        <v>44334</v>
      </c>
      <c r="B350" s="14">
        <v>31.74</v>
      </c>
      <c r="C350" s="14">
        <v>31.74</v>
      </c>
      <c r="D350" s="14">
        <v>31.74</v>
      </c>
      <c r="E350" s="14">
        <v>31.74</v>
      </c>
      <c r="F350" s="14">
        <v>29.375205999999999</v>
      </c>
      <c r="G350" s="14">
        <v>0</v>
      </c>
      <c r="H350" s="10"/>
      <c r="I350" s="9"/>
      <c r="J350" s="11"/>
      <c r="K350" s="13">
        <v>44334</v>
      </c>
      <c r="L350" s="14">
        <v>22.629999000000002</v>
      </c>
      <c r="M350" s="14">
        <v>22.629999000000002</v>
      </c>
      <c r="N350" s="14">
        <v>22.629999000000002</v>
      </c>
      <c r="O350" s="14">
        <v>22.629999000000002</v>
      </c>
      <c r="P350" s="14">
        <v>19.066305</v>
      </c>
      <c r="Q350" s="14">
        <v>0</v>
      </c>
    </row>
    <row r="351" spans="1:17" ht="15.25" customHeight="1" x14ac:dyDescent="0.2">
      <c r="A351" s="13">
        <v>44335</v>
      </c>
      <c r="B351" s="14">
        <v>31.530000999999999</v>
      </c>
      <c r="C351" s="14">
        <v>31.530000999999999</v>
      </c>
      <c r="D351" s="14">
        <v>31.530000999999999</v>
      </c>
      <c r="E351" s="14">
        <v>31.530000999999999</v>
      </c>
      <c r="F351" s="14">
        <v>29.180852999999999</v>
      </c>
      <c r="G351" s="14">
        <v>0</v>
      </c>
      <c r="H351" s="10"/>
      <c r="I351" s="9"/>
      <c r="J351" s="11"/>
      <c r="K351" s="13">
        <v>44335</v>
      </c>
      <c r="L351" s="14">
        <v>22.549999</v>
      </c>
      <c r="M351" s="14">
        <v>22.549999</v>
      </c>
      <c r="N351" s="14">
        <v>22.549999</v>
      </c>
      <c r="O351" s="14">
        <v>22.549999</v>
      </c>
      <c r="P351" s="14">
        <v>18.998901</v>
      </c>
      <c r="Q351" s="14">
        <v>0</v>
      </c>
    </row>
    <row r="352" spans="1:17" ht="15.25" customHeight="1" x14ac:dyDescent="0.2">
      <c r="A352" s="13">
        <v>44336</v>
      </c>
      <c r="B352" s="14">
        <v>32</v>
      </c>
      <c r="C352" s="14">
        <v>32</v>
      </c>
      <c r="D352" s="14">
        <v>32</v>
      </c>
      <c r="E352" s="14">
        <v>32</v>
      </c>
      <c r="F352" s="14">
        <v>29.615835000000001</v>
      </c>
      <c r="G352" s="14">
        <v>0</v>
      </c>
      <c r="H352" s="10"/>
      <c r="I352" s="9"/>
      <c r="J352" s="11"/>
      <c r="K352" s="13">
        <v>44336</v>
      </c>
      <c r="L352" s="14">
        <v>22.6</v>
      </c>
      <c r="M352" s="14">
        <v>22.6</v>
      </c>
      <c r="N352" s="14">
        <v>22.6</v>
      </c>
      <c r="O352" s="14">
        <v>22.6</v>
      </c>
      <c r="P352" s="14">
        <v>19.041029000000002</v>
      </c>
      <c r="Q352" s="14">
        <v>0</v>
      </c>
    </row>
    <row r="353" spans="1:17" ht="15.25" customHeight="1" x14ac:dyDescent="0.2">
      <c r="A353" s="13">
        <v>44337</v>
      </c>
      <c r="B353" s="14">
        <v>32.080002</v>
      </c>
      <c r="C353" s="14">
        <v>32.080002</v>
      </c>
      <c r="D353" s="14">
        <v>32.080002</v>
      </c>
      <c r="E353" s="14">
        <v>32.080002</v>
      </c>
      <c r="F353" s="14">
        <v>29.689876999999999</v>
      </c>
      <c r="G353" s="14">
        <v>0</v>
      </c>
      <c r="H353" s="10"/>
      <c r="I353" s="9"/>
      <c r="J353" s="11"/>
      <c r="K353" s="13">
        <v>44337</v>
      </c>
      <c r="L353" s="14">
        <v>22.59</v>
      </c>
      <c r="M353" s="14">
        <v>22.59</v>
      </c>
      <c r="N353" s="14">
        <v>22.59</v>
      </c>
      <c r="O353" s="14">
        <v>22.59</v>
      </c>
      <c r="P353" s="14">
        <v>19.032603999999999</v>
      </c>
      <c r="Q353" s="14">
        <v>0</v>
      </c>
    </row>
    <row r="354" spans="1:17" ht="15.25" customHeight="1" x14ac:dyDescent="0.2">
      <c r="A354" s="13">
        <v>44340</v>
      </c>
      <c r="B354" s="14">
        <v>32.060001</v>
      </c>
      <c r="C354" s="14">
        <v>32.060001</v>
      </c>
      <c r="D354" s="14">
        <v>32.060001</v>
      </c>
      <c r="E354" s="14">
        <v>32.060001</v>
      </c>
      <c r="F354" s="14">
        <v>29.671365999999999</v>
      </c>
      <c r="G354" s="14">
        <v>0</v>
      </c>
      <c r="H354" s="10"/>
      <c r="I354" s="9"/>
      <c r="J354" s="11"/>
      <c r="K354" s="13">
        <v>44340</v>
      </c>
      <c r="L354" s="14">
        <v>22.700001</v>
      </c>
      <c r="M354" s="14">
        <v>22.700001</v>
      </c>
      <c r="N354" s="14">
        <v>22.700001</v>
      </c>
      <c r="O354" s="14">
        <v>22.700001</v>
      </c>
      <c r="P354" s="14">
        <v>19.125281999999999</v>
      </c>
      <c r="Q354" s="14">
        <v>0</v>
      </c>
    </row>
    <row r="355" spans="1:17" ht="15.25" customHeight="1" x14ac:dyDescent="0.2">
      <c r="A355" s="13">
        <v>44341</v>
      </c>
      <c r="B355" s="14">
        <v>32.080002</v>
      </c>
      <c r="C355" s="14">
        <v>32.080002</v>
      </c>
      <c r="D355" s="14">
        <v>32.080002</v>
      </c>
      <c r="E355" s="14">
        <v>32.080002</v>
      </c>
      <c r="F355" s="14">
        <v>29.689876999999999</v>
      </c>
      <c r="G355" s="14">
        <v>0</v>
      </c>
      <c r="H355" s="10"/>
      <c r="I355" s="9"/>
      <c r="J355" s="11"/>
      <c r="K355" s="13">
        <v>44341</v>
      </c>
      <c r="L355" s="14">
        <v>22.530000999999999</v>
      </c>
      <c r="M355" s="14">
        <v>22.530000999999999</v>
      </c>
      <c r="N355" s="14">
        <v>22.530000999999999</v>
      </c>
      <c r="O355" s="14">
        <v>22.530000999999999</v>
      </c>
      <c r="P355" s="14">
        <v>18.982054000000002</v>
      </c>
      <c r="Q355" s="14">
        <v>0</v>
      </c>
    </row>
    <row r="356" spans="1:17" ht="15.25" customHeight="1" x14ac:dyDescent="0.2">
      <c r="A356" s="13">
        <v>44342</v>
      </c>
      <c r="B356" s="14">
        <v>32.099997999999999</v>
      </c>
      <c r="C356" s="14">
        <v>32.099997999999999</v>
      </c>
      <c r="D356" s="14">
        <v>32.099997999999999</v>
      </c>
      <c r="E356" s="14">
        <v>32.099997999999999</v>
      </c>
      <c r="F356" s="14">
        <v>29.708383999999999</v>
      </c>
      <c r="G356" s="14">
        <v>0</v>
      </c>
      <c r="H356" s="10"/>
      <c r="I356" s="9"/>
      <c r="J356" s="11"/>
      <c r="K356" s="13">
        <v>44342</v>
      </c>
      <c r="L356" s="14">
        <v>22.690000999999999</v>
      </c>
      <c r="M356" s="14">
        <v>22.690000999999999</v>
      </c>
      <c r="N356" s="14">
        <v>22.690000999999999</v>
      </c>
      <c r="O356" s="14">
        <v>22.690000999999999</v>
      </c>
      <c r="P356" s="14">
        <v>19.116855999999999</v>
      </c>
      <c r="Q356" s="14">
        <v>0</v>
      </c>
    </row>
    <row r="357" spans="1:17" ht="15.25" customHeight="1" x14ac:dyDescent="0.2">
      <c r="A357" s="13">
        <v>44343</v>
      </c>
      <c r="B357" s="14">
        <v>32.290000999999997</v>
      </c>
      <c r="C357" s="14">
        <v>32.290000999999997</v>
      </c>
      <c r="D357" s="14">
        <v>32.290000999999997</v>
      </c>
      <c r="E357" s="14">
        <v>32.290000999999997</v>
      </c>
      <c r="F357" s="14">
        <v>29.884229999999999</v>
      </c>
      <c r="G357" s="14">
        <v>0</v>
      </c>
      <c r="H357" s="10"/>
      <c r="I357" s="9"/>
      <c r="J357" s="11"/>
      <c r="K357" s="13">
        <v>44343</v>
      </c>
      <c r="L357" s="14">
        <v>22.9</v>
      </c>
      <c r="M357" s="14">
        <v>22.9</v>
      </c>
      <c r="N357" s="14">
        <v>22.9</v>
      </c>
      <c r="O357" s="14">
        <v>22.9</v>
      </c>
      <c r="P357" s="14">
        <v>19.293786999999998</v>
      </c>
      <c r="Q357" s="14">
        <v>0</v>
      </c>
    </row>
    <row r="358" spans="1:17" ht="15.25" customHeight="1" x14ac:dyDescent="0.2">
      <c r="A358" s="13">
        <v>44344</v>
      </c>
      <c r="B358" s="14">
        <v>32.330002</v>
      </c>
      <c r="C358" s="14">
        <v>32.330002</v>
      </c>
      <c r="D358" s="14">
        <v>32.330002</v>
      </c>
      <c r="E358" s="14">
        <v>32.330002</v>
      </c>
      <c r="F358" s="14">
        <v>29.921251000000002</v>
      </c>
      <c r="G358" s="14">
        <v>0</v>
      </c>
      <c r="H358" s="10"/>
      <c r="I358" s="9"/>
      <c r="J358" s="11"/>
      <c r="K358" s="13">
        <v>44344</v>
      </c>
      <c r="L358" s="14">
        <v>22.940000999999999</v>
      </c>
      <c r="M358" s="14">
        <v>22.940000999999999</v>
      </c>
      <c r="N358" s="14">
        <v>22.940000999999999</v>
      </c>
      <c r="O358" s="14">
        <v>22.940000999999999</v>
      </c>
      <c r="P358" s="14">
        <v>19.327486</v>
      </c>
      <c r="Q358" s="14">
        <v>0</v>
      </c>
    </row>
    <row r="359" spans="1:17" ht="15.25" customHeight="1" x14ac:dyDescent="0.2">
      <c r="A359" s="13">
        <v>44348</v>
      </c>
      <c r="B359" s="14">
        <v>32.049999</v>
      </c>
      <c r="C359" s="14">
        <v>32.049999</v>
      </c>
      <c r="D359" s="14">
        <v>32.049999</v>
      </c>
      <c r="E359" s="14">
        <v>32.049999</v>
      </c>
      <c r="F359" s="14">
        <v>29.662109000000001</v>
      </c>
      <c r="G359" s="14">
        <v>0</v>
      </c>
      <c r="H359" s="10"/>
      <c r="I359" s="9"/>
      <c r="J359" s="11"/>
      <c r="K359" s="13">
        <v>44348</v>
      </c>
      <c r="L359" s="14">
        <v>23.129999000000002</v>
      </c>
      <c r="M359" s="14">
        <v>23.129999000000002</v>
      </c>
      <c r="N359" s="14">
        <v>23.129999000000002</v>
      </c>
      <c r="O359" s="14">
        <v>23.129999000000002</v>
      </c>
      <c r="P359" s="14">
        <v>19.487566000000001</v>
      </c>
      <c r="Q359" s="14">
        <v>0</v>
      </c>
    </row>
    <row r="360" spans="1:17" ht="15.25" customHeight="1" x14ac:dyDescent="0.2">
      <c r="A360" s="13">
        <v>44349</v>
      </c>
      <c r="B360" s="14">
        <v>31.870000999999998</v>
      </c>
      <c r="C360" s="14">
        <v>31.870000999999998</v>
      </c>
      <c r="D360" s="14">
        <v>31.870000999999998</v>
      </c>
      <c r="E360" s="14">
        <v>31.870000999999998</v>
      </c>
      <c r="F360" s="14">
        <v>29.495519999999999</v>
      </c>
      <c r="G360" s="14">
        <v>0</v>
      </c>
      <c r="H360" s="10"/>
      <c r="I360" s="9"/>
      <c r="J360" s="11"/>
      <c r="K360" s="13">
        <v>44349</v>
      </c>
      <c r="L360" s="14">
        <v>22.950001</v>
      </c>
      <c r="M360" s="14">
        <v>22.950001</v>
      </c>
      <c r="N360" s="14">
        <v>22.950001</v>
      </c>
      <c r="O360" s="14">
        <v>22.950001</v>
      </c>
      <c r="P360" s="14">
        <v>19.335913000000001</v>
      </c>
      <c r="Q360" s="14">
        <v>0</v>
      </c>
    </row>
    <row r="361" spans="1:17" ht="15.25" customHeight="1" x14ac:dyDescent="0.2">
      <c r="A361" s="13">
        <v>44350</v>
      </c>
      <c r="B361" s="14">
        <v>31.860001</v>
      </c>
      <c r="C361" s="14">
        <v>31.860001</v>
      </c>
      <c r="D361" s="14">
        <v>31.860001</v>
      </c>
      <c r="E361" s="14">
        <v>31.860001</v>
      </c>
      <c r="F361" s="14">
        <v>29.486267000000002</v>
      </c>
      <c r="G361" s="14">
        <v>0</v>
      </c>
      <c r="H361" s="10"/>
      <c r="I361" s="9"/>
      <c r="J361" s="11"/>
      <c r="K361" s="13">
        <v>44350</v>
      </c>
      <c r="L361" s="14">
        <v>22.959999</v>
      </c>
      <c r="M361" s="14">
        <v>22.959999</v>
      </c>
      <c r="N361" s="14">
        <v>22.959999</v>
      </c>
      <c r="O361" s="14">
        <v>22.959999</v>
      </c>
      <c r="P361" s="14">
        <v>19.344335999999998</v>
      </c>
      <c r="Q361" s="14">
        <v>0</v>
      </c>
    </row>
    <row r="362" spans="1:17" ht="15.25" customHeight="1" x14ac:dyDescent="0.2">
      <c r="A362" s="13">
        <v>44351</v>
      </c>
      <c r="B362" s="14">
        <v>32.029998999999997</v>
      </c>
      <c r="C362" s="14">
        <v>32.029998999999997</v>
      </c>
      <c r="D362" s="14">
        <v>32.029998999999997</v>
      </c>
      <c r="E362" s="14">
        <v>32.029998999999997</v>
      </c>
      <c r="F362" s="14">
        <v>29.643598999999998</v>
      </c>
      <c r="G362" s="14">
        <v>0</v>
      </c>
      <c r="H362" s="10"/>
      <c r="I362" s="9"/>
      <c r="J362" s="11"/>
      <c r="K362" s="13">
        <v>44351</v>
      </c>
      <c r="L362" s="14">
        <v>23.02</v>
      </c>
      <c r="M362" s="14">
        <v>23.02</v>
      </c>
      <c r="N362" s="14">
        <v>23.02</v>
      </c>
      <c r="O362" s="14">
        <v>23.02</v>
      </c>
      <c r="P362" s="14">
        <v>19.39489</v>
      </c>
      <c r="Q362" s="14">
        <v>0</v>
      </c>
    </row>
    <row r="363" spans="1:17" ht="15.25" customHeight="1" x14ac:dyDescent="0.2">
      <c r="A363" s="13">
        <v>44354</v>
      </c>
      <c r="B363" s="14">
        <v>32.349997999999999</v>
      </c>
      <c r="C363" s="14">
        <v>32.349997999999999</v>
      </c>
      <c r="D363" s="14">
        <v>32.349997999999999</v>
      </c>
      <c r="E363" s="14">
        <v>32.349997999999999</v>
      </c>
      <c r="F363" s="14">
        <v>29.939755999999999</v>
      </c>
      <c r="G363" s="14">
        <v>0</v>
      </c>
      <c r="H363" s="10"/>
      <c r="I363" s="9"/>
      <c r="J363" s="11"/>
      <c r="K363" s="13">
        <v>44354</v>
      </c>
      <c r="L363" s="14">
        <v>22.959999</v>
      </c>
      <c r="M363" s="14">
        <v>22.959999</v>
      </c>
      <c r="N363" s="14">
        <v>22.959999</v>
      </c>
      <c r="O363" s="14">
        <v>22.959999</v>
      </c>
      <c r="P363" s="14">
        <v>19.344335999999998</v>
      </c>
      <c r="Q363" s="14">
        <v>0</v>
      </c>
    </row>
    <row r="364" spans="1:17" ht="15.25" customHeight="1" x14ac:dyDescent="0.2">
      <c r="A364" s="13">
        <v>44355</v>
      </c>
      <c r="B364" s="14">
        <v>32.5</v>
      </c>
      <c r="C364" s="14">
        <v>32.5</v>
      </c>
      <c r="D364" s="14">
        <v>32.5</v>
      </c>
      <c r="E364" s="14">
        <v>32.5</v>
      </c>
      <c r="F364" s="14">
        <v>30.078581</v>
      </c>
      <c r="G364" s="14">
        <v>0</v>
      </c>
      <c r="H364" s="10"/>
      <c r="I364" s="9"/>
      <c r="J364" s="11"/>
      <c r="K364" s="13">
        <v>44355</v>
      </c>
      <c r="L364" s="14">
        <v>23.120000999999998</v>
      </c>
      <c r="M364" s="14">
        <v>23.120000999999998</v>
      </c>
      <c r="N364" s="14">
        <v>23.120000999999998</v>
      </c>
      <c r="O364" s="14">
        <v>23.120000999999998</v>
      </c>
      <c r="P364" s="14">
        <v>19.479140999999998</v>
      </c>
      <c r="Q364" s="14">
        <v>0</v>
      </c>
    </row>
    <row r="365" spans="1:17" ht="15.25" customHeight="1" x14ac:dyDescent="0.2">
      <c r="A365" s="13">
        <v>44356</v>
      </c>
      <c r="B365" s="14">
        <v>32.700001</v>
      </c>
      <c r="C365" s="14">
        <v>32.700001</v>
      </c>
      <c r="D365" s="14">
        <v>32.700001</v>
      </c>
      <c r="E365" s="14">
        <v>32.700001</v>
      </c>
      <c r="F365" s="14">
        <v>30.263680999999998</v>
      </c>
      <c r="G365" s="14">
        <v>0</v>
      </c>
      <c r="H365" s="10"/>
      <c r="I365" s="9"/>
      <c r="J365" s="11"/>
      <c r="K365" s="13">
        <v>44356</v>
      </c>
      <c r="L365" s="14">
        <v>22.950001</v>
      </c>
      <c r="M365" s="14">
        <v>22.950001</v>
      </c>
      <c r="N365" s="14">
        <v>22.950001</v>
      </c>
      <c r="O365" s="14">
        <v>22.950001</v>
      </c>
      <c r="P365" s="14">
        <v>19.335913000000001</v>
      </c>
      <c r="Q365" s="14">
        <v>0</v>
      </c>
    </row>
    <row r="366" spans="1:17" ht="15.25" customHeight="1" x14ac:dyDescent="0.2">
      <c r="A366" s="13">
        <v>44357</v>
      </c>
      <c r="B366" s="14">
        <v>33.150002000000001</v>
      </c>
      <c r="C366" s="14">
        <v>33.150002000000001</v>
      </c>
      <c r="D366" s="14">
        <v>33.150002000000001</v>
      </c>
      <c r="E366" s="14">
        <v>33.150002000000001</v>
      </c>
      <c r="F366" s="14">
        <v>30.680154999999999</v>
      </c>
      <c r="G366" s="14">
        <v>0</v>
      </c>
      <c r="H366" s="10"/>
      <c r="I366" s="9"/>
      <c r="J366" s="11"/>
      <c r="K366" s="13">
        <v>44357</v>
      </c>
      <c r="L366" s="14">
        <v>22.9</v>
      </c>
      <c r="M366" s="14">
        <v>22.9</v>
      </c>
      <c r="N366" s="14">
        <v>22.9</v>
      </c>
      <c r="O366" s="14">
        <v>22.9</v>
      </c>
      <c r="P366" s="14">
        <v>19.293786999999998</v>
      </c>
      <c r="Q366" s="14">
        <v>0</v>
      </c>
    </row>
    <row r="367" spans="1:17" ht="15.25" customHeight="1" x14ac:dyDescent="0.2">
      <c r="A367" s="13">
        <v>44358</v>
      </c>
      <c r="B367" s="14">
        <v>33.130001</v>
      </c>
      <c r="C367" s="14">
        <v>33.130001</v>
      </c>
      <c r="D367" s="14">
        <v>33.130001</v>
      </c>
      <c r="E367" s="14">
        <v>33.130001</v>
      </c>
      <c r="F367" s="14">
        <v>30.661643999999999</v>
      </c>
      <c r="G367" s="14">
        <v>0</v>
      </c>
      <c r="H367" s="10"/>
      <c r="I367" s="9"/>
      <c r="J367" s="11"/>
      <c r="K367" s="13">
        <v>44358</v>
      </c>
      <c r="L367" s="14">
        <v>23.1</v>
      </c>
      <c r="M367" s="14">
        <v>23.1</v>
      </c>
      <c r="N367" s="14">
        <v>23.1</v>
      </c>
      <c r="O367" s="14">
        <v>23.1</v>
      </c>
      <c r="P367" s="14">
        <v>19.462292000000001</v>
      </c>
      <c r="Q367" s="14">
        <v>0</v>
      </c>
    </row>
    <row r="368" spans="1:17" ht="15.25" customHeight="1" x14ac:dyDescent="0.2">
      <c r="A368" s="13">
        <v>44361</v>
      </c>
      <c r="B368" s="14">
        <v>33.110000999999997</v>
      </c>
      <c r="C368" s="14">
        <v>33.110000999999997</v>
      </c>
      <c r="D368" s="14">
        <v>33.110000999999997</v>
      </c>
      <c r="E368" s="14">
        <v>33.110000999999997</v>
      </c>
      <c r="F368" s="14">
        <v>30.643135000000001</v>
      </c>
      <c r="G368" s="14">
        <v>0</v>
      </c>
      <c r="H368" s="10"/>
      <c r="I368" s="9"/>
      <c r="J368" s="11"/>
      <c r="K368" s="13">
        <v>44361</v>
      </c>
      <c r="L368" s="14">
        <v>22.879999000000002</v>
      </c>
      <c r="M368" s="14">
        <v>22.879999000000002</v>
      </c>
      <c r="N368" s="14">
        <v>22.879999000000002</v>
      </c>
      <c r="O368" s="14">
        <v>22.879999000000002</v>
      </c>
      <c r="P368" s="14">
        <v>19.276934000000001</v>
      </c>
      <c r="Q368" s="14">
        <v>0</v>
      </c>
    </row>
    <row r="369" spans="1:17" ht="15.25" customHeight="1" x14ac:dyDescent="0.2">
      <c r="A369" s="13">
        <v>44362</v>
      </c>
      <c r="B369" s="14">
        <v>32.970001000000003</v>
      </c>
      <c r="C369" s="14">
        <v>32.970001000000003</v>
      </c>
      <c r="D369" s="14">
        <v>32.970001000000003</v>
      </c>
      <c r="E369" s="14">
        <v>32.970001000000003</v>
      </c>
      <c r="F369" s="14">
        <v>30.513565</v>
      </c>
      <c r="G369" s="14">
        <v>0</v>
      </c>
      <c r="H369" s="10"/>
      <c r="I369" s="9"/>
      <c r="J369" s="11"/>
      <c r="K369" s="13">
        <v>44362</v>
      </c>
      <c r="L369" s="14">
        <v>22.99</v>
      </c>
      <c r="M369" s="14">
        <v>22.99</v>
      </c>
      <c r="N369" s="14">
        <v>22.99</v>
      </c>
      <c r="O369" s="14">
        <v>22.99</v>
      </c>
      <c r="P369" s="14">
        <v>19.369613999999999</v>
      </c>
      <c r="Q369" s="14">
        <v>0</v>
      </c>
    </row>
    <row r="370" spans="1:17" ht="15.25" customHeight="1" x14ac:dyDescent="0.2">
      <c r="A370" s="13">
        <v>44363</v>
      </c>
      <c r="B370" s="14">
        <v>32.939999</v>
      </c>
      <c r="C370" s="14">
        <v>32.939999</v>
      </c>
      <c r="D370" s="14">
        <v>32.939999</v>
      </c>
      <c r="E370" s="14">
        <v>32.939999</v>
      </c>
      <c r="F370" s="14">
        <v>30.485800000000001</v>
      </c>
      <c r="G370" s="14">
        <v>0</v>
      </c>
      <c r="H370" s="10"/>
      <c r="I370" s="9"/>
      <c r="J370" s="11"/>
      <c r="K370" s="13">
        <v>44363</v>
      </c>
      <c r="L370" s="14">
        <v>22.91</v>
      </c>
      <c r="M370" s="14">
        <v>22.91</v>
      </c>
      <c r="N370" s="14">
        <v>22.91</v>
      </c>
      <c r="O370" s="14">
        <v>22.91</v>
      </c>
      <c r="P370" s="14">
        <v>19.302212000000001</v>
      </c>
      <c r="Q370" s="14">
        <v>0</v>
      </c>
    </row>
    <row r="371" spans="1:17" ht="15.25" customHeight="1" x14ac:dyDescent="0.2">
      <c r="A371" s="13">
        <v>44364</v>
      </c>
      <c r="B371" s="14">
        <v>33.220001000000003</v>
      </c>
      <c r="C371" s="14">
        <v>33.220001000000003</v>
      </c>
      <c r="D371" s="14">
        <v>33.220001000000003</v>
      </c>
      <c r="E371" s="14">
        <v>33.220001000000003</v>
      </c>
      <c r="F371" s="14">
        <v>30.74494</v>
      </c>
      <c r="G371" s="14">
        <v>0</v>
      </c>
      <c r="H371" s="10"/>
      <c r="I371" s="9"/>
      <c r="J371" s="11"/>
      <c r="K371" s="13">
        <v>44364</v>
      </c>
      <c r="L371" s="14">
        <v>22.49</v>
      </c>
      <c r="M371" s="14">
        <v>22.49</v>
      </c>
      <c r="N371" s="14">
        <v>22.49</v>
      </c>
      <c r="O371" s="14">
        <v>22.49</v>
      </c>
      <c r="P371" s="14">
        <v>18.948350999999999</v>
      </c>
      <c r="Q371" s="14">
        <v>0</v>
      </c>
    </row>
    <row r="372" spans="1:17" ht="15.25" customHeight="1" x14ac:dyDescent="0.2">
      <c r="A372" s="13">
        <v>44365</v>
      </c>
      <c r="B372" s="14">
        <v>32.909999999999997</v>
      </c>
      <c r="C372" s="14">
        <v>32.909999999999997</v>
      </c>
      <c r="D372" s="14">
        <v>32.909999999999997</v>
      </c>
      <c r="E372" s="14">
        <v>32.909999999999997</v>
      </c>
      <c r="F372" s="14">
        <v>30.458034999999999</v>
      </c>
      <c r="G372" s="14">
        <v>0</v>
      </c>
      <c r="H372" s="10"/>
      <c r="I372" s="9"/>
      <c r="J372" s="11"/>
      <c r="K372" s="13">
        <v>44365</v>
      </c>
      <c r="L372" s="14">
        <v>21.99</v>
      </c>
      <c r="M372" s="14">
        <v>21.99</v>
      </c>
      <c r="N372" s="14">
        <v>21.99</v>
      </c>
      <c r="O372" s="14">
        <v>21.99</v>
      </c>
      <c r="P372" s="14">
        <v>18.527087999999999</v>
      </c>
      <c r="Q372" s="14">
        <v>0</v>
      </c>
    </row>
    <row r="373" spans="1:17" ht="15.25" customHeight="1" x14ac:dyDescent="0.2">
      <c r="A373" s="13">
        <v>44368</v>
      </c>
      <c r="B373" s="14">
        <v>33.290000999999997</v>
      </c>
      <c r="C373" s="14">
        <v>33.290000999999997</v>
      </c>
      <c r="D373" s="14">
        <v>33.290000999999997</v>
      </c>
      <c r="E373" s="14">
        <v>33.290000999999997</v>
      </c>
      <c r="F373" s="14">
        <v>30.809723000000002</v>
      </c>
      <c r="G373" s="14">
        <v>0</v>
      </c>
      <c r="H373" s="10"/>
      <c r="I373" s="9"/>
      <c r="J373" s="11"/>
      <c r="K373" s="13">
        <v>44368</v>
      </c>
      <c r="L373" s="14">
        <v>22.440000999999999</v>
      </c>
      <c r="M373" s="14">
        <v>22.440000999999999</v>
      </c>
      <c r="N373" s="14">
        <v>22.440000999999999</v>
      </c>
      <c r="O373" s="14">
        <v>22.440000999999999</v>
      </c>
      <c r="P373" s="14">
        <v>18.906224999999999</v>
      </c>
      <c r="Q373" s="14">
        <v>0</v>
      </c>
    </row>
    <row r="374" spans="1:17" ht="15.25" customHeight="1" x14ac:dyDescent="0.2">
      <c r="A374" s="13">
        <v>44369</v>
      </c>
      <c r="B374" s="14">
        <v>33.279998999999997</v>
      </c>
      <c r="C374" s="14">
        <v>33.279998999999997</v>
      </c>
      <c r="D374" s="14">
        <v>33.279998999999997</v>
      </c>
      <c r="E374" s="14">
        <v>33.279998999999997</v>
      </c>
      <c r="F374" s="14">
        <v>30.800467000000001</v>
      </c>
      <c r="G374" s="14">
        <v>0</v>
      </c>
      <c r="H374" s="10"/>
      <c r="I374" s="9"/>
      <c r="J374" s="11"/>
      <c r="K374" s="13">
        <v>44369</v>
      </c>
      <c r="L374" s="14">
        <v>22.48</v>
      </c>
      <c r="M374" s="14">
        <v>22.48</v>
      </c>
      <c r="N374" s="14">
        <v>22.48</v>
      </c>
      <c r="O374" s="14">
        <v>22.48</v>
      </c>
      <c r="P374" s="14">
        <v>18.939926</v>
      </c>
      <c r="Q374" s="14">
        <v>0</v>
      </c>
    </row>
    <row r="375" spans="1:17" ht="15.25" customHeight="1" x14ac:dyDescent="0.2">
      <c r="A375" s="13">
        <v>44370</v>
      </c>
      <c r="B375" s="14">
        <v>33.240001999999997</v>
      </c>
      <c r="C375" s="14">
        <v>33.240001999999997</v>
      </c>
      <c r="D375" s="14">
        <v>33.240001999999997</v>
      </c>
      <c r="E375" s="14">
        <v>33.240001999999997</v>
      </c>
      <c r="F375" s="14">
        <v>30.763451</v>
      </c>
      <c r="G375" s="14">
        <v>0</v>
      </c>
      <c r="H375" s="10"/>
      <c r="I375" s="9"/>
      <c r="J375" s="11"/>
      <c r="K375" s="13">
        <v>44370</v>
      </c>
      <c r="L375" s="14">
        <v>22.49</v>
      </c>
      <c r="M375" s="14">
        <v>22.49</v>
      </c>
      <c r="N375" s="14">
        <v>22.49</v>
      </c>
      <c r="O375" s="14">
        <v>22.49</v>
      </c>
      <c r="P375" s="14">
        <v>18.948350999999999</v>
      </c>
      <c r="Q375" s="14">
        <v>0</v>
      </c>
    </row>
    <row r="376" spans="1:17" ht="15.25" customHeight="1" x14ac:dyDescent="0.2">
      <c r="A376" s="13">
        <v>44371</v>
      </c>
      <c r="B376" s="14">
        <v>33.5</v>
      </c>
      <c r="C376" s="14">
        <v>33.5</v>
      </c>
      <c r="D376" s="14">
        <v>33.5</v>
      </c>
      <c r="E376" s="14">
        <v>33.5</v>
      </c>
      <c r="F376" s="14">
        <v>31.004078</v>
      </c>
      <c r="G376" s="14">
        <v>0</v>
      </c>
      <c r="H376" s="10"/>
      <c r="I376" s="9"/>
      <c r="J376" s="11"/>
      <c r="K376" s="13">
        <v>44371</v>
      </c>
      <c r="L376" s="14">
        <v>22.700001</v>
      </c>
      <c r="M376" s="14">
        <v>22.700001</v>
      </c>
      <c r="N376" s="14">
        <v>22.700001</v>
      </c>
      <c r="O376" s="14">
        <v>22.700001</v>
      </c>
      <c r="P376" s="14">
        <v>19.125281999999999</v>
      </c>
      <c r="Q376" s="14">
        <v>0</v>
      </c>
    </row>
    <row r="377" spans="1:17" ht="15.25" customHeight="1" x14ac:dyDescent="0.2">
      <c r="A377" s="13">
        <v>44372</v>
      </c>
      <c r="B377" s="14">
        <v>33.669998</v>
      </c>
      <c r="C377" s="14">
        <v>33.669998</v>
      </c>
      <c r="D377" s="14">
        <v>33.669998</v>
      </c>
      <c r="E377" s="14">
        <v>33.669998</v>
      </c>
      <c r="F377" s="14">
        <v>31.161408999999999</v>
      </c>
      <c r="G377" s="14">
        <v>0</v>
      </c>
      <c r="H377" s="10"/>
      <c r="I377" s="9"/>
      <c r="J377" s="11"/>
      <c r="K377" s="13">
        <v>44372</v>
      </c>
      <c r="L377" s="14">
        <v>22.91</v>
      </c>
      <c r="M377" s="14">
        <v>22.91</v>
      </c>
      <c r="N377" s="14">
        <v>22.91</v>
      </c>
      <c r="O377" s="14">
        <v>22.91</v>
      </c>
      <c r="P377" s="14">
        <v>19.302212000000001</v>
      </c>
      <c r="Q377" s="14">
        <v>0</v>
      </c>
    </row>
    <row r="378" spans="1:17" ht="15.25" customHeight="1" x14ac:dyDescent="0.2">
      <c r="A378" s="13">
        <v>44375</v>
      </c>
      <c r="B378" s="14">
        <v>33.689999</v>
      </c>
      <c r="C378" s="14">
        <v>33.689999</v>
      </c>
      <c r="D378" s="14">
        <v>33.689999</v>
      </c>
      <c r="E378" s="14">
        <v>33.689999</v>
      </c>
      <c r="F378" s="14">
        <v>31.179919999999999</v>
      </c>
      <c r="G378" s="14">
        <v>0</v>
      </c>
      <c r="H378" s="10"/>
      <c r="I378" s="9"/>
      <c r="J378" s="11"/>
      <c r="K378" s="13">
        <v>44375</v>
      </c>
      <c r="L378" s="14">
        <v>22.629999000000002</v>
      </c>
      <c r="M378" s="14">
        <v>22.629999000000002</v>
      </c>
      <c r="N378" s="14">
        <v>22.629999000000002</v>
      </c>
      <c r="O378" s="14">
        <v>22.629999000000002</v>
      </c>
      <c r="P378" s="14">
        <v>19.066305</v>
      </c>
      <c r="Q378" s="14">
        <v>0</v>
      </c>
    </row>
    <row r="379" spans="1:17" ht="15.25" customHeight="1" x14ac:dyDescent="0.2">
      <c r="A379" s="13">
        <v>44376</v>
      </c>
      <c r="B379" s="14">
        <v>33.479999999999997</v>
      </c>
      <c r="C379" s="14">
        <v>33.479999999999997</v>
      </c>
      <c r="D379" s="14">
        <v>33.479999999999997</v>
      </c>
      <c r="E379" s="14">
        <v>33.479999999999997</v>
      </c>
      <c r="F379" s="14">
        <v>30.985567</v>
      </c>
      <c r="G379" s="14">
        <v>0</v>
      </c>
      <c r="H379" s="10"/>
      <c r="I379" s="9"/>
      <c r="J379" s="11"/>
      <c r="K379" s="13">
        <v>44376</v>
      </c>
      <c r="L379" s="14">
        <v>22.549999</v>
      </c>
      <c r="M379" s="14">
        <v>22.549999</v>
      </c>
      <c r="N379" s="14">
        <v>22.549999</v>
      </c>
      <c r="O379" s="14">
        <v>22.549999</v>
      </c>
      <c r="P379" s="14">
        <v>18.998901</v>
      </c>
      <c r="Q379" s="14">
        <v>0</v>
      </c>
    </row>
    <row r="380" spans="1:17" ht="15.25" customHeight="1" x14ac:dyDescent="0.2">
      <c r="A380" s="13">
        <v>44377</v>
      </c>
      <c r="B380" s="14">
        <v>33.349997999999999</v>
      </c>
      <c r="C380" s="14">
        <v>33.349997999999999</v>
      </c>
      <c r="D380" s="14">
        <v>33.349997999999999</v>
      </c>
      <c r="E380" s="14">
        <v>33.349997999999999</v>
      </c>
      <c r="F380" s="14">
        <v>30.865252000000002</v>
      </c>
      <c r="G380" s="14">
        <v>0</v>
      </c>
      <c r="H380" s="10"/>
      <c r="I380" s="9"/>
      <c r="J380" s="11"/>
      <c r="K380" s="13">
        <v>44377</v>
      </c>
      <c r="L380" s="14">
        <v>22.540001</v>
      </c>
      <c r="M380" s="14">
        <v>22.540001</v>
      </c>
      <c r="N380" s="14">
        <v>22.540001</v>
      </c>
      <c r="O380" s="14">
        <v>22.540001</v>
      </c>
      <c r="P380" s="14">
        <v>18.990479000000001</v>
      </c>
      <c r="Q380" s="14">
        <v>0</v>
      </c>
    </row>
    <row r="381" spans="1:17" ht="15.25" customHeight="1" x14ac:dyDescent="0.2">
      <c r="A381" s="13">
        <v>44378</v>
      </c>
      <c r="B381" s="14">
        <v>33.720001000000003</v>
      </c>
      <c r="C381" s="14">
        <v>33.720001000000003</v>
      </c>
      <c r="D381" s="14">
        <v>33.720001000000003</v>
      </c>
      <c r="E381" s="14">
        <v>33.720001000000003</v>
      </c>
      <c r="F381" s="14">
        <v>31.207687</v>
      </c>
      <c r="G381" s="14">
        <v>0</v>
      </c>
      <c r="H381" s="10"/>
      <c r="I381" s="9"/>
      <c r="J381" s="11"/>
      <c r="K381" s="13">
        <v>44378</v>
      </c>
      <c r="L381" s="14">
        <v>22.76</v>
      </c>
      <c r="M381" s="14">
        <v>22.76</v>
      </c>
      <c r="N381" s="14">
        <v>22.76</v>
      </c>
      <c r="O381" s="14">
        <v>22.76</v>
      </c>
      <c r="P381" s="14">
        <v>19.175833000000001</v>
      </c>
      <c r="Q381" s="14">
        <v>0</v>
      </c>
    </row>
    <row r="382" spans="1:17" ht="15.25" customHeight="1" x14ac:dyDescent="0.2">
      <c r="A382" s="13">
        <v>44379</v>
      </c>
      <c r="B382" s="14">
        <v>33.840000000000003</v>
      </c>
      <c r="C382" s="14">
        <v>33.840000000000003</v>
      </c>
      <c r="D382" s="14">
        <v>33.840000000000003</v>
      </c>
      <c r="E382" s="14">
        <v>33.840000000000003</v>
      </c>
      <c r="F382" s="14">
        <v>31.318745</v>
      </c>
      <c r="G382" s="14">
        <v>0</v>
      </c>
      <c r="H382" s="10"/>
      <c r="I382" s="9"/>
      <c r="J382" s="11"/>
      <c r="K382" s="13">
        <v>44379</v>
      </c>
      <c r="L382" s="14">
        <v>22.700001</v>
      </c>
      <c r="M382" s="14">
        <v>22.700001</v>
      </c>
      <c r="N382" s="14">
        <v>22.700001</v>
      </c>
      <c r="O382" s="14">
        <v>22.700001</v>
      </c>
      <c r="P382" s="14">
        <v>19.125281999999999</v>
      </c>
      <c r="Q382" s="14">
        <v>0</v>
      </c>
    </row>
    <row r="383" spans="1:17" ht="15.25" customHeight="1" x14ac:dyDescent="0.2">
      <c r="A383" s="13">
        <v>44383</v>
      </c>
      <c r="B383" s="14">
        <v>33.770000000000003</v>
      </c>
      <c r="C383" s="14">
        <v>33.770000000000003</v>
      </c>
      <c r="D383" s="14">
        <v>33.770000000000003</v>
      </c>
      <c r="E383" s="14">
        <v>33.770000000000003</v>
      </c>
      <c r="F383" s="14">
        <v>31.253962000000001</v>
      </c>
      <c r="G383" s="14">
        <v>0</v>
      </c>
      <c r="H383" s="10"/>
      <c r="I383" s="9"/>
      <c r="J383" s="11"/>
      <c r="K383" s="13">
        <v>44383</v>
      </c>
      <c r="L383" s="14">
        <v>22.360001</v>
      </c>
      <c r="M383" s="14">
        <v>22.360001</v>
      </c>
      <c r="N383" s="14">
        <v>22.360001</v>
      </c>
      <c r="O383" s="14">
        <v>22.360001</v>
      </c>
      <c r="P383" s="14">
        <v>18.838823000000001</v>
      </c>
      <c r="Q383" s="14">
        <v>0</v>
      </c>
    </row>
    <row r="384" spans="1:17" ht="15.25" customHeight="1" x14ac:dyDescent="0.2">
      <c r="A384" s="13">
        <v>44384</v>
      </c>
      <c r="B384" s="14">
        <v>33.729999999999997</v>
      </c>
      <c r="C384" s="14">
        <v>33.729999999999997</v>
      </c>
      <c r="D384" s="14">
        <v>33.729999999999997</v>
      </c>
      <c r="E384" s="14">
        <v>33.729999999999997</v>
      </c>
      <c r="F384" s="14">
        <v>31.216942</v>
      </c>
      <c r="G384" s="14">
        <v>0</v>
      </c>
      <c r="H384" s="10"/>
      <c r="I384" s="9"/>
      <c r="J384" s="11"/>
      <c r="K384" s="13">
        <v>44384</v>
      </c>
      <c r="L384" s="14">
        <v>22.33</v>
      </c>
      <c r="M384" s="14">
        <v>22.33</v>
      </c>
      <c r="N384" s="14">
        <v>22.33</v>
      </c>
      <c r="O384" s="14">
        <v>22.33</v>
      </c>
      <c r="P384" s="14">
        <v>18.813547</v>
      </c>
      <c r="Q384" s="14">
        <v>0</v>
      </c>
    </row>
    <row r="385" spans="1:17" ht="15.25" customHeight="1" x14ac:dyDescent="0.2">
      <c r="A385" s="13">
        <v>44385</v>
      </c>
      <c r="B385" s="14">
        <v>33.57</v>
      </c>
      <c r="C385" s="14">
        <v>33.57</v>
      </c>
      <c r="D385" s="14">
        <v>33.57</v>
      </c>
      <c r="E385" s="14">
        <v>33.57</v>
      </c>
      <c r="F385" s="14">
        <v>31.068860999999998</v>
      </c>
      <c r="G385" s="14">
        <v>0</v>
      </c>
      <c r="H385" s="10"/>
      <c r="I385" s="9"/>
      <c r="J385" s="11"/>
      <c r="K385" s="13">
        <v>44385</v>
      </c>
      <c r="L385" s="14">
        <v>22.120000999999998</v>
      </c>
      <c r="M385" s="14">
        <v>22.120000999999998</v>
      </c>
      <c r="N385" s="14">
        <v>22.120000999999998</v>
      </c>
      <c r="O385" s="14">
        <v>22.120000999999998</v>
      </c>
      <c r="P385" s="14">
        <v>18.636620000000001</v>
      </c>
      <c r="Q385" s="14">
        <v>0</v>
      </c>
    </row>
    <row r="386" spans="1:17" ht="15.25" customHeight="1" x14ac:dyDescent="0.2">
      <c r="A386" s="13">
        <v>44386</v>
      </c>
      <c r="B386" s="14">
        <v>33.790000999999997</v>
      </c>
      <c r="C386" s="14">
        <v>33.790000999999997</v>
      </c>
      <c r="D386" s="14">
        <v>33.790000999999997</v>
      </c>
      <c r="E386" s="14">
        <v>33.790000999999997</v>
      </c>
      <c r="F386" s="14">
        <v>31.272472</v>
      </c>
      <c r="G386" s="14">
        <v>0</v>
      </c>
      <c r="H386" s="10"/>
      <c r="I386" s="9"/>
      <c r="J386" s="11"/>
      <c r="K386" s="13">
        <v>44386</v>
      </c>
      <c r="L386" s="14">
        <v>22.6</v>
      </c>
      <c r="M386" s="14">
        <v>22.6</v>
      </c>
      <c r="N386" s="14">
        <v>22.6</v>
      </c>
      <c r="O386" s="14">
        <v>22.6</v>
      </c>
      <c r="P386" s="14">
        <v>19.041029000000002</v>
      </c>
      <c r="Q386" s="14">
        <v>0</v>
      </c>
    </row>
    <row r="387" spans="1:17" ht="15.25" customHeight="1" x14ac:dyDescent="0.2">
      <c r="A387" s="13">
        <v>44389</v>
      </c>
      <c r="B387" s="14">
        <v>33.770000000000003</v>
      </c>
      <c r="C387" s="14">
        <v>33.770000000000003</v>
      </c>
      <c r="D387" s="14">
        <v>33.770000000000003</v>
      </c>
      <c r="E387" s="14">
        <v>33.770000000000003</v>
      </c>
      <c r="F387" s="14">
        <v>31.253962000000001</v>
      </c>
      <c r="G387" s="14">
        <v>0</v>
      </c>
      <c r="H387" s="10"/>
      <c r="I387" s="9"/>
      <c r="J387" s="11"/>
      <c r="K387" s="13">
        <v>44389</v>
      </c>
      <c r="L387" s="14">
        <v>22.700001</v>
      </c>
      <c r="M387" s="14">
        <v>22.700001</v>
      </c>
      <c r="N387" s="14">
        <v>22.700001</v>
      </c>
      <c r="O387" s="14">
        <v>22.700001</v>
      </c>
      <c r="P387" s="14">
        <v>19.125281999999999</v>
      </c>
      <c r="Q387" s="14">
        <v>0</v>
      </c>
    </row>
    <row r="388" spans="1:17" ht="15.25" customHeight="1" x14ac:dyDescent="0.2">
      <c r="A388" s="13">
        <v>44390</v>
      </c>
      <c r="B388" s="14">
        <v>33.540000999999997</v>
      </c>
      <c r="C388" s="14">
        <v>33.540000999999997</v>
      </c>
      <c r="D388" s="14">
        <v>33.540000999999997</v>
      </c>
      <c r="E388" s="14">
        <v>33.540000999999997</v>
      </c>
      <c r="F388" s="14">
        <v>31.041098000000002</v>
      </c>
      <c r="G388" s="14">
        <v>0</v>
      </c>
      <c r="H388" s="10"/>
      <c r="I388" s="9"/>
      <c r="J388" s="11"/>
      <c r="K388" s="13">
        <v>44390</v>
      </c>
      <c r="L388" s="14">
        <v>22.4</v>
      </c>
      <c r="M388" s="14">
        <v>22.4</v>
      </c>
      <c r="N388" s="14">
        <v>22.4</v>
      </c>
      <c r="O388" s="14">
        <v>22.4</v>
      </c>
      <c r="P388" s="14">
        <v>18.872523999999999</v>
      </c>
      <c r="Q388" s="14">
        <v>0</v>
      </c>
    </row>
    <row r="389" spans="1:17" ht="15.25" customHeight="1" x14ac:dyDescent="0.2">
      <c r="A389" s="13">
        <v>44391</v>
      </c>
      <c r="B389" s="14">
        <v>33.099997999999999</v>
      </c>
      <c r="C389" s="14">
        <v>33.099997999999999</v>
      </c>
      <c r="D389" s="14">
        <v>33.099997999999999</v>
      </c>
      <c r="E389" s="14">
        <v>33.099997999999999</v>
      </c>
      <c r="F389" s="14">
        <v>30.633879</v>
      </c>
      <c r="G389" s="14">
        <v>0</v>
      </c>
      <c r="H389" s="10"/>
      <c r="I389" s="9"/>
      <c r="J389" s="11"/>
      <c r="K389" s="13">
        <v>44391</v>
      </c>
      <c r="L389" s="14">
        <v>22.25</v>
      </c>
      <c r="M389" s="14">
        <v>22.25</v>
      </c>
      <c r="N389" s="14">
        <v>22.25</v>
      </c>
      <c r="O389" s="14">
        <v>22.25</v>
      </c>
      <c r="P389" s="14">
        <v>18.746144999999999</v>
      </c>
      <c r="Q389" s="14">
        <v>0</v>
      </c>
    </row>
    <row r="390" spans="1:17" ht="15.25" customHeight="1" x14ac:dyDescent="0.2">
      <c r="A390" s="13">
        <v>44392</v>
      </c>
      <c r="B390" s="14">
        <v>33.040000999999997</v>
      </c>
      <c r="C390" s="14">
        <v>33.040000999999997</v>
      </c>
      <c r="D390" s="14">
        <v>33.040000999999997</v>
      </c>
      <c r="E390" s="14">
        <v>33.040000999999997</v>
      </c>
      <c r="F390" s="14">
        <v>30.57835</v>
      </c>
      <c r="G390" s="14">
        <v>0</v>
      </c>
      <c r="H390" s="10"/>
      <c r="I390" s="9"/>
      <c r="J390" s="11"/>
      <c r="K390" s="13">
        <v>44392</v>
      </c>
      <c r="L390" s="14">
        <v>22.33</v>
      </c>
      <c r="M390" s="14">
        <v>22.33</v>
      </c>
      <c r="N390" s="14">
        <v>22.33</v>
      </c>
      <c r="O390" s="14">
        <v>22.33</v>
      </c>
      <c r="P390" s="14">
        <v>18.813547</v>
      </c>
      <c r="Q390" s="14">
        <v>0</v>
      </c>
    </row>
    <row r="391" spans="1:17" ht="15.25" customHeight="1" x14ac:dyDescent="0.2">
      <c r="A391" s="13">
        <v>44393</v>
      </c>
      <c r="B391" s="14">
        <v>33.189999</v>
      </c>
      <c r="C391" s="14">
        <v>33.189999</v>
      </c>
      <c r="D391" s="14">
        <v>33.189999</v>
      </c>
      <c r="E391" s="14">
        <v>33.189999</v>
      </c>
      <c r="F391" s="14">
        <v>30.717172999999999</v>
      </c>
      <c r="G391" s="14">
        <v>0</v>
      </c>
      <c r="H391" s="10"/>
      <c r="I391" s="9"/>
      <c r="J391" s="11"/>
      <c r="K391" s="13">
        <v>44393</v>
      </c>
      <c r="L391" s="14">
        <v>22.02</v>
      </c>
      <c r="M391" s="14">
        <v>22.02</v>
      </c>
      <c r="N391" s="14">
        <v>22.02</v>
      </c>
      <c r="O391" s="14">
        <v>22.02</v>
      </c>
      <c r="P391" s="14">
        <v>18.552365999999999</v>
      </c>
      <c r="Q391" s="14">
        <v>0</v>
      </c>
    </row>
    <row r="392" spans="1:17" ht="15.25" customHeight="1" x14ac:dyDescent="0.2">
      <c r="A392" s="13">
        <v>44396</v>
      </c>
      <c r="B392" s="14">
        <v>32.970001000000003</v>
      </c>
      <c r="C392" s="14">
        <v>32.970001000000003</v>
      </c>
      <c r="D392" s="14">
        <v>32.970001000000003</v>
      </c>
      <c r="E392" s="14">
        <v>32.970001000000003</v>
      </c>
      <c r="F392" s="14">
        <v>30.513565</v>
      </c>
      <c r="G392" s="14">
        <v>0</v>
      </c>
      <c r="H392" s="10"/>
      <c r="I392" s="9"/>
      <c r="J392" s="11"/>
      <c r="K392" s="13">
        <v>44396</v>
      </c>
      <c r="L392" s="14">
        <v>21.559999000000001</v>
      </c>
      <c r="M392" s="14">
        <v>21.559999000000001</v>
      </c>
      <c r="N392" s="14">
        <v>21.559999000000001</v>
      </c>
      <c r="O392" s="14">
        <v>21.559999000000001</v>
      </c>
      <c r="P392" s="14">
        <v>18.164804</v>
      </c>
      <c r="Q392" s="14">
        <v>0</v>
      </c>
    </row>
    <row r="393" spans="1:17" ht="15.25" customHeight="1" x14ac:dyDescent="0.2">
      <c r="A393" s="13">
        <v>44397</v>
      </c>
      <c r="B393" s="14">
        <v>33.509998000000003</v>
      </c>
      <c r="C393" s="14">
        <v>33.509998000000003</v>
      </c>
      <c r="D393" s="14">
        <v>33.509998000000003</v>
      </c>
      <c r="E393" s="14">
        <v>33.509998000000003</v>
      </c>
      <c r="F393" s="14">
        <v>31.013328999999999</v>
      </c>
      <c r="G393" s="14">
        <v>0</v>
      </c>
      <c r="H393" s="10"/>
      <c r="I393" s="9"/>
      <c r="J393" s="11"/>
      <c r="K393" s="13">
        <v>44397</v>
      </c>
      <c r="L393" s="14">
        <v>22.129999000000002</v>
      </c>
      <c r="M393" s="14">
        <v>22.129999000000002</v>
      </c>
      <c r="N393" s="14">
        <v>22.129999000000002</v>
      </c>
      <c r="O393" s="14">
        <v>22.129999000000002</v>
      </c>
      <c r="P393" s="14">
        <v>18.645042</v>
      </c>
      <c r="Q393" s="14">
        <v>0</v>
      </c>
    </row>
    <row r="394" spans="1:17" ht="15.25" customHeight="1" x14ac:dyDescent="0.2">
      <c r="A394" s="13">
        <v>44398</v>
      </c>
      <c r="B394" s="14">
        <v>33.659999999999997</v>
      </c>
      <c r="C394" s="14">
        <v>33.659999999999997</v>
      </c>
      <c r="D394" s="14">
        <v>33.659999999999997</v>
      </c>
      <c r="E394" s="14">
        <v>33.659999999999997</v>
      </c>
      <c r="F394" s="14">
        <v>31.152156999999999</v>
      </c>
      <c r="G394" s="14">
        <v>0</v>
      </c>
      <c r="H394" s="10"/>
      <c r="I394" s="9"/>
      <c r="J394" s="11"/>
      <c r="K394" s="13">
        <v>44398</v>
      </c>
      <c r="L394" s="14">
        <v>22.450001</v>
      </c>
      <c r="M394" s="14">
        <v>22.450001</v>
      </c>
      <c r="N394" s="14">
        <v>22.450001</v>
      </c>
      <c r="O394" s="14">
        <v>22.450001</v>
      </c>
      <c r="P394" s="14">
        <v>18.914650000000002</v>
      </c>
      <c r="Q394" s="14">
        <v>0</v>
      </c>
    </row>
    <row r="395" spans="1:17" ht="15.25" customHeight="1" x14ac:dyDescent="0.2">
      <c r="A395" s="13">
        <v>44399</v>
      </c>
      <c r="B395" s="14">
        <v>33.75</v>
      </c>
      <c r="C395" s="14">
        <v>33.75</v>
      </c>
      <c r="D395" s="14">
        <v>33.75</v>
      </c>
      <c r="E395" s="14">
        <v>33.75</v>
      </c>
      <c r="F395" s="14">
        <v>31.235451000000001</v>
      </c>
      <c r="G395" s="14">
        <v>0</v>
      </c>
      <c r="H395" s="10"/>
      <c r="I395" s="9"/>
      <c r="J395" s="11"/>
      <c r="K395" s="13">
        <v>44399</v>
      </c>
      <c r="L395" s="14">
        <v>22.290001</v>
      </c>
      <c r="M395" s="14">
        <v>22.290001</v>
      </c>
      <c r="N395" s="14">
        <v>22.290001</v>
      </c>
      <c r="O395" s="14">
        <v>22.290001</v>
      </c>
      <c r="P395" s="14">
        <v>18.779848000000001</v>
      </c>
      <c r="Q395" s="14">
        <v>0</v>
      </c>
    </row>
    <row r="396" spans="1:17" ht="15.25" customHeight="1" x14ac:dyDescent="0.2">
      <c r="A396" s="13">
        <v>44400</v>
      </c>
      <c r="B396" s="14">
        <v>33.959999000000003</v>
      </c>
      <c r="C396" s="14">
        <v>33.959999000000003</v>
      </c>
      <c r="D396" s="14">
        <v>33.959999000000003</v>
      </c>
      <c r="E396" s="14">
        <v>33.959999000000003</v>
      </c>
      <c r="F396" s="14">
        <v>31.429805999999999</v>
      </c>
      <c r="G396" s="14">
        <v>0</v>
      </c>
      <c r="H396" s="10"/>
      <c r="I396" s="9"/>
      <c r="J396" s="11"/>
      <c r="K396" s="13">
        <v>44400</v>
      </c>
      <c r="L396" s="14">
        <v>22.51</v>
      </c>
      <c r="M396" s="14">
        <v>22.51</v>
      </c>
      <c r="N396" s="14">
        <v>22.51</v>
      </c>
      <c r="O396" s="14">
        <v>22.51</v>
      </c>
      <c r="P396" s="14">
        <v>18.965202000000001</v>
      </c>
      <c r="Q396" s="14">
        <v>0</v>
      </c>
    </row>
    <row r="397" spans="1:17" ht="15.25" customHeight="1" x14ac:dyDescent="0.2">
      <c r="A397" s="13">
        <v>44403</v>
      </c>
      <c r="B397" s="14">
        <v>33.389999000000003</v>
      </c>
      <c r="C397" s="14">
        <v>33.389999000000003</v>
      </c>
      <c r="D397" s="14">
        <v>33.389999000000003</v>
      </c>
      <c r="E397" s="14">
        <v>33.389999000000003</v>
      </c>
      <c r="F397" s="14">
        <v>30.902270999999999</v>
      </c>
      <c r="G397" s="14">
        <v>0</v>
      </c>
      <c r="H397" s="10"/>
      <c r="I397" s="9"/>
      <c r="J397" s="11"/>
      <c r="K397" s="13">
        <v>44403</v>
      </c>
      <c r="L397" s="14">
        <v>22.639999</v>
      </c>
      <c r="M397" s="14">
        <v>22.639999</v>
      </c>
      <c r="N397" s="14">
        <v>22.639999</v>
      </c>
      <c r="O397" s="14">
        <v>22.639999</v>
      </c>
      <c r="P397" s="14">
        <v>19.074729999999999</v>
      </c>
      <c r="Q397" s="14">
        <v>0</v>
      </c>
    </row>
    <row r="398" spans="1:17" ht="15.25" customHeight="1" x14ac:dyDescent="0.2">
      <c r="A398" s="13">
        <v>44404</v>
      </c>
      <c r="B398" s="14">
        <v>33.360000999999997</v>
      </c>
      <c r="C398" s="14">
        <v>33.360000999999997</v>
      </c>
      <c r="D398" s="14">
        <v>33.360000999999997</v>
      </c>
      <c r="E398" s="14">
        <v>33.360000999999997</v>
      </c>
      <c r="F398" s="14">
        <v>30.874507999999999</v>
      </c>
      <c r="G398" s="14">
        <v>0</v>
      </c>
      <c r="H398" s="10"/>
      <c r="I398" s="9"/>
      <c r="J398" s="11"/>
      <c r="K398" s="13">
        <v>44404</v>
      </c>
      <c r="L398" s="14">
        <v>22.58</v>
      </c>
      <c r="M398" s="14">
        <v>22.58</v>
      </c>
      <c r="N398" s="14">
        <v>22.58</v>
      </c>
      <c r="O398" s="14">
        <v>22.58</v>
      </c>
      <c r="P398" s="14">
        <v>19.024179</v>
      </c>
      <c r="Q398" s="14">
        <v>0</v>
      </c>
    </row>
    <row r="399" spans="1:17" ht="15.25" customHeight="1" x14ac:dyDescent="0.2">
      <c r="A399" s="13">
        <v>44405</v>
      </c>
      <c r="B399" s="14">
        <v>33.599997999999999</v>
      </c>
      <c r="C399" s="14">
        <v>33.599997999999999</v>
      </c>
      <c r="D399" s="14">
        <v>33.599997999999999</v>
      </c>
      <c r="E399" s="14">
        <v>33.599997999999999</v>
      </c>
      <c r="F399" s="14">
        <v>31.096623999999998</v>
      </c>
      <c r="G399" s="14">
        <v>0</v>
      </c>
      <c r="H399" s="10"/>
      <c r="I399" s="9"/>
      <c r="J399" s="11"/>
      <c r="K399" s="13">
        <v>44405</v>
      </c>
      <c r="L399" s="14">
        <v>22.67</v>
      </c>
      <c r="M399" s="14">
        <v>22.67</v>
      </c>
      <c r="N399" s="14">
        <v>22.67</v>
      </c>
      <c r="O399" s="14">
        <v>22.67</v>
      </c>
      <c r="P399" s="14">
        <v>19.100006</v>
      </c>
      <c r="Q399" s="14">
        <v>0</v>
      </c>
    </row>
    <row r="400" spans="1:17" ht="15.25" customHeight="1" x14ac:dyDescent="0.2">
      <c r="A400" s="13">
        <v>44406</v>
      </c>
      <c r="B400" s="14">
        <v>33.630001</v>
      </c>
      <c r="C400" s="14">
        <v>33.630001</v>
      </c>
      <c r="D400" s="14">
        <v>33.630001</v>
      </c>
      <c r="E400" s="14">
        <v>33.630001</v>
      </c>
      <c r="F400" s="14">
        <v>31.124392</v>
      </c>
      <c r="G400" s="14">
        <v>0</v>
      </c>
      <c r="H400" s="10"/>
      <c r="I400" s="9"/>
      <c r="J400" s="11"/>
      <c r="K400" s="13">
        <v>44406</v>
      </c>
      <c r="L400" s="14">
        <v>22.889999</v>
      </c>
      <c r="M400" s="14">
        <v>22.889999</v>
      </c>
      <c r="N400" s="14">
        <v>22.889999</v>
      </c>
      <c r="O400" s="14">
        <v>22.889999</v>
      </c>
      <c r="P400" s="14">
        <v>19.285360000000001</v>
      </c>
      <c r="Q400" s="14">
        <v>0</v>
      </c>
    </row>
    <row r="401" spans="1:17" ht="15.25" customHeight="1" x14ac:dyDescent="0.2">
      <c r="A401" s="13">
        <v>44407</v>
      </c>
      <c r="B401" s="14">
        <v>33.619999</v>
      </c>
      <c r="C401" s="14">
        <v>33.619999</v>
      </c>
      <c r="D401" s="14">
        <v>33.619999</v>
      </c>
      <c r="E401" s="14">
        <v>33.619999</v>
      </c>
      <c r="F401" s="14">
        <v>31.115134999999999</v>
      </c>
      <c r="G401" s="14">
        <v>0</v>
      </c>
      <c r="H401" s="10"/>
      <c r="I401" s="9"/>
      <c r="J401" s="11"/>
      <c r="K401" s="13">
        <v>44407</v>
      </c>
      <c r="L401" s="14">
        <v>22.709999</v>
      </c>
      <c r="M401" s="14">
        <v>22.709999</v>
      </c>
      <c r="N401" s="14">
        <v>22.709999</v>
      </c>
      <c r="O401" s="14">
        <v>22.709999</v>
      </c>
      <c r="P401" s="14">
        <v>19.133707000000001</v>
      </c>
      <c r="Q401" s="14">
        <v>0</v>
      </c>
    </row>
    <row r="402" spans="1:17" ht="15.25" customHeight="1" x14ac:dyDescent="0.2">
      <c r="A402" s="13">
        <v>44410</v>
      </c>
      <c r="B402" s="14">
        <v>33.68</v>
      </c>
      <c r="C402" s="14">
        <v>33.68</v>
      </c>
      <c r="D402" s="14">
        <v>33.68</v>
      </c>
      <c r="E402" s="14">
        <v>33.68</v>
      </c>
      <c r="F402" s="14">
        <v>31.170666000000001</v>
      </c>
      <c r="G402" s="14">
        <v>0</v>
      </c>
      <c r="H402" s="10"/>
      <c r="I402" s="9"/>
      <c r="J402" s="11"/>
      <c r="K402" s="13">
        <v>44410</v>
      </c>
      <c r="L402" s="14">
        <v>22.620000999999998</v>
      </c>
      <c r="M402" s="14">
        <v>22.620000999999998</v>
      </c>
      <c r="N402" s="14">
        <v>22.620000999999998</v>
      </c>
      <c r="O402" s="14">
        <v>22.620000999999998</v>
      </c>
      <c r="P402" s="14">
        <v>19.057881999999999</v>
      </c>
      <c r="Q402" s="14">
        <v>0</v>
      </c>
    </row>
    <row r="403" spans="1:17" ht="15.25" customHeight="1" x14ac:dyDescent="0.2">
      <c r="A403" s="13">
        <v>44411</v>
      </c>
      <c r="B403" s="14">
        <v>33.889999000000003</v>
      </c>
      <c r="C403" s="14">
        <v>33.889999000000003</v>
      </c>
      <c r="D403" s="14">
        <v>33.889999000000003</v>
      </c>
      <c r="E403" s="14">
        <v>33.889999000000003</v>
      </c>
      <c r="F403" s="14">
        <v>31.365020999999999</v>
      </c>
      <c r="G403" s="14">
        <v>0</v>
      </c>
      <c r="H403" s="10"/>
      <c r="I403" s="9"/>
      <c r="J403" s="11"/>
      <c r="K403" s="13">
        <v>44411</v>
      </c>
      <c r="L403" s="14">
        <v>22.780000999999999</v>
      </c>
      <c r="M403" s="14">
        <v>22.780000999999999</v>
      </c>
      <c r="N403" s="14">
        <v>22.780000999999999</v>
      </c>
      <c r="O403" s="14">
        <v>22.780000999999999</v>
      </c>
      <c r="P403" s="14">
        <v>19.192684</v>
      </c>
      <c r="Q403" s="14">
        <v>0</v>
      </c>
    </row>
    <row r="404" spans="1:17" ht="15.25" customHeight="1" x14ac:dyDescent="0.2">
      <c r="A404" s="13">
        <v>44412</v>
      </c>
      <c r="B404" s="14">
        <v>33.909999999999997</v>
      </c>
      <c r="C404" s="14">
        <v>33.909999999999997</v>
      </c>
      <c r="D404" s="14">
        <v>33.909999999999997</v>
      </c>
      <c r="E404" s="14">
        <v>33.909999999999997</v>
      </c>
      <c r="F404" s="14">
        <v>31.38353</v>
      </c>
      <c r="G404" s="14">
        <v>0</v>
      </c>
      <c r="H404" s="10"/>
      <c r="I404" s="9"/>
      <c r="J404" s="11"/>
      <c r="K404" s="13">
        <v>44412</v>
      </c>
      <c r="L404" s="14">
        <v>22.540001</v>
      </c>
      <c r="M404" s="14">
        <v>22.540001</v>
      </c>
      <c r="N404" s="14">
        <v>22.540001</v>
      </c>
      <c r="O404" s="14">
        <v>22.540001</v>
      </c>
      <c r="P404" s="14">
        <v>18.990479000000001</v>
      </c>
      <c r="Q404" s="14">
        <v>0</v>
      </c>
    </row>
    <row r="405" spans="1:17" ht="15.25" customHeight="1" x14ac:dyDescent="0.2">
      <c r="A405" s="13">
        <v>44413</v>
      </c>
      <c r="B405" s="14">
        <v>33.909999999999997</v>
      </c>
      <c r="C405" s="14">
        <v>33.909999999999997</v>
      </c>
      <c r="D405" s="14">
        <v>33.909999999999997</v>
      </c>
      <c r="E405" s="14">
        <v>33.909999999999997</v>
      </c>
      <c r="F405" s="14">
        <v>31.38353</v>
      </c>
      <c r="G405" s="14">
        <v>0</v>
      </c>
      <c r="H405" s="10"/>
      <c r="I405" s="9"/>
      <c r="J405" s="11"/>
      <c r="K405" s="13">
        <v>44413</v>
      </c>
      <c r="L405" s="14">
        <v>22.969999000000001</v>
      </c>
      <c r="M405" s="14">
        <v>22.969999000000001</v>
      </c>
      <c r="N405" s="14">
        <v>22.969999000000001</v>
      </c>
      <c r="O405" s="14">
        <v>22.969999000000001</v>
      </c>
      <c r="P405" s="14">
        <v>19.352761999999998</v>
      </c>
      <c r="Q405" s="14">
        <v>0</v>
      </c>
    </row>
    <row r="406" spans="1:17" ht="15.25" customHeight="1" x14ac:dyDescent="0.2">
      <c r="A406" s="13">
        <v>44414</v>
      </c>
      <c r="B406" s="14">
        <v>33.720001000000003</v>
      </c>
      <c r="C406" s="14">
        <v>33.720001000000003</v>
      </c>
      <c r="D406" s="14">
        <v>33.720001000000003</v>
      </c>
      <c r="E406" s="14">
        <v>33.720001000000003</v>
      </c>
      <c r="F406" s="14">
        <v>31.207687</v>
      </c>
      <c r="G406" s="14">
        <v>0</v>
      </c>
      <c r="H406" s="10"/>
      <c r="I406" s="9"/>
      <c r="J406" s="11"/>
      <c r="K406" s="13">
        <v>44414</v>
      </c>
      <c r="L406" s="14">
        <v>23.24</v>
      </c>
      <c r="M406" s="14">
        <v>23.24</v>
      </c>
      <c r="N406" s="14">
        <v>23.24</v>
      </c>
      <c r="O406" s="14">
        <v>23.24</v>
      </c>
      <c r="P406" s="14">
        <v>19.580244</v>
      </c>
      <c r="Q406" s="14">
        <v>0</v>
      </c>
    </row>
    <row r="407" spans="1:17" ht="15.25" customHeight="1" x14ac:dyDescent="0.2">
      <c r="A407" s="13">
        <v>44417</v>
      </c>
      <c r="B407" s="14">
        <v>33.740001999999997</v>
      </c>
      <c r="C407" s="14">
        <v>33.740001999999997</v>
      </c>
      <c r="D407" s="14">
        <v>33.740001999999997</v>
      </c>
      <c r="E407" s="14">
        <v>33.740001999999997</v>
      </c>
      <c r="F407" s="14">
        <v>31.226198</v>
      </c>
      <c r="G407" s="14">
        <v>0</v>
      </c>
      <c r="H407" s="10"/>
      <c r="I407" s="9"/>
      <c r="J407" s="11"/>
      <c r="K407" s="13">
        <v>44417</v>
      </c>
      <c r="L407" s="14">
        <v>23.23</v>
      </c>
      <c r="M407" s="14">
        <v>23.23</v>
      </c>
      <c r="N407" s="14">
        <v>23.23</v>
      </c>
      <c r="O407" s="14">
        <v>23.23</v>
      </c>
      <c r="P407" s="14">
        <v>19.571816999999999</v>
      </c>
      <c r="Q407" s="14">
        <v>0</v>
      </c>
    </row>
    <row r="408" spans="1:17" ht="15.25" customHeight="1" x14ac:dyDescent="0.2">
      <c r="A408" s="13">
        <v>44418</v>
      </c>
      <c r="B408" s="14">
        <v>33.380001</v>
      </c>
      <c r="C408" s="14">
        <v>33.380001</v>
      </c>
      <c r="D408" s="14">
        <v>33.380001</v>
      </c>
      <c r="E408" s="14">
        <v>33.380001</v>
      </c>
      <c r="F408" s="14">
        <v>30.893018999999999</v>
      </c>
      <c r="G408" s="14">
        <v>0</v>
      </c>
      <c r="H408" s="10"/>
      <c r="I408" s="9"/>
      <c r="J408" s="11"/>
      <c r="K408" s="13">
        <v>44418</v>
      </c>
      <c r="L408" s="14">
        <v>23.49</v>
      </c>
      <c r="M408" s="14">
        <v>23.49</v>
      </c>
      <c r="N408" s="14">
        <v>23.49</v>
      </c>
      <c r="O408" s="14">
        <v>23.49</v>
      </c>
      <c r="P408" s="14">
        <v>19.790873999999999</v>
      </c>
      <c r="Q408" s="14">
        <v>0</v>
      </c>
    </row>
    <row r="409" spans="1:17" ht="15.25" customHeight="1" x14ac:dyDescent="0.2">
      <c r="A409" s="13">
        <v>44419</v>
      </c>
      <c r="B409" s="14">
        <v>33.150002000000001</v>
      </c>
      <c r="C409" s="14">
        <v>33.150002000000001</v>
      </c>
      <c r="D409" s="14">
        <v>33.150002000000001</v>
      </c>
      <c r="E409" s="14">
        <v>33.150002000000001</v>
      </c>
      <c r="F409" s="14">
        <v>30.680154999999999</v>
      </c>
      <c r="G409" s="14">
        <v>0</v>
      </c>
      <c r="H409" s="10"/>
      <c r="I409" s="9"/>
      <c r="J409" s="11"/>
      <c r="K409" s="13">
        <v>44419</v>
      </c>
      <c r="L409" s="14">
        <v>23.65</v>
      </c>
      <c r="M409" s="14">
        <v>23.65</v>
      </c>
      <c r="N409" s="14">
        <v>23.65</v>
      </c>
      <c r="O409" s="14">
        <v>23.65</v>
      </c>
      <c r="P409" s="14">
        <v>19.925678000000001</v>
      </c>
      <c r="Q409" s="14">
        <v>0</v>
      </c>
    </row>
    <row r="410" spans="1:17" ht="15.25" customHeight="1" x14ac:dyDescent="0.2">
      <c r="A410" s="13">
        <v>44420</v>
      </c>
      <c r="B410" s="14">
        <v>33.259998000000003</v>
      </c>
      <c r="C410" s="14">
        <v>33.259998000000003</v>
      </c>
      <c r="D410" s="14">
        <v>33.259998000000003</v>
      </c>
      <c r="E410" s="14">
        <v>33.259998000000003</v>
      </c>
      <c r="F410" s="14">
        <v>30.781957999999999</v>
      </c>
      <c r="G410" s="14">
        <v>0</v>
      </c>
      <c r="H410" s="10"/>
      <c r="I410" s="9"/>
      <c r="J410" s="11"/>
      <c r="K410" s="13">
        <v>44420</v>
      </c>
      <c r="L410" s="14">
        <v>23.66</v>
      </c>
      <c r="M410" s="14">
        <v>23.66</v>
      </c>
      <c r="N410" s="14">
        <v>23.66</v>
      </c>
      <c r="O410" s="14">
        <v>23.66</v>
      </c>
      <c r="P410" s="14">
        <v>19.934103</v>
      </c>
      <c r="Q410" s="14">
        <v>0</v>
      </c>
    </row>
    <row r="411" spans="1:17" ht="15.25" customHeight="1" x14ac:dyDescent="0.2">
      <c r="A411" s="13">
        <v>44421</v>
      </c>
      <c r="B411" s="14">
        <v>33.43</v>
      </c>
      <c r="C411" s="14">
        <v>33.43</v>
      </c>
      <c r="D411" s="14">
        <v>33.43</v>
      </c>
      <c r="E411" s="14">
        <v>33.43</v>
      </c>
      <c r="F411" s="14">
        <v>30.939291000000001</v>
      </c>
      <c r="G411" s="14">
        <v>0</v>
      </c>
      <c r="H411" s="10"/>
      <c r="I411" s="9"/>
      <c r="J411" s="11"/>
      <c r="K411" s="13">
        <v>44421</v>
      </c>
      <c r="L411" s="14">
        <v>23.68</v>
      </c>
      <c r="M411" s="14">
        <v>23.68</v>
      </c>
      <c r="N411" s="14">
        <v>23.68</v>
      </c>
      <c r="O411" s="14">
        <v>23.68</v>
      </c>
      <c r="P411" s="14">
        <v>19.950953999999999</v>
      </c>
      <c r="Q411" s="14">
        <v>0</v>
      </c>
    </row>
    <row r="412" spans="1:17" ht="15.25" customHeight="1" x14ac:dyDescent="0.2">
      <c r="A412" s="13">
        <v>44424</v>
      </c>
      <c r="B412" s="14">
        <v>33.490001999999997</v>
      </c>
      <c r="C412" s="14">
        <v>33.490001999999997</v>
      </c>
      <c r="D412" s="14">
        <v>33.490001999999997</v>
      </c>
      <c r="E412" s="14">
        <v>33.490001999999997</v>
      </c>
      <c r="F412" s="14">
        <v>30.994823</v>
      </c>
      <c r="G412" s="14">
        <v>0</v>
      </c>
      <c r="H412" s="10"/>
      <c r="I412" s="9"/>
      <c r="J412" s="11"/>
      <c r="K412" s="13">
        <v>44424</v>
      </c>
      <c r="L412" s="14">
        <v>23.530000999999999</v>
      </c>
      <c r="M412" s="14">
        <v>23.530000999999999</v>
      </c>
      <c r="N412" s="14">
        <v>23.530000999999999</v>
      </c>
      <c r="O412" s="14">
        <v>23.530000999999999</v>
      </c>
      <c r="P412" s="14">
        <v>19.824574999999999</v>
      </c>
      <c r="Q412" s="14">
        <v>0</v>
      </c>
    </row>
    <row r="413" spans="1:17" ht="15.25" customHeight="1" x14ac:dyDescent="0.2">
      <c r="A413" s="13">
        <v>44425</v>
      </c>
      <c r="B413" s="14">
        <v>33.770000000000003</v>
      </c>
      <c r="C413" s="14">
        <v>33.770000000000003</v>
      </c>
      <c r="D413" s="14">
        <v>33.770000000000003</v>
      </c>
      <c r="E413" s="14">
        <v>33.770000000000003</v>
      </c>
      <c r="F413" s="14">
        <v>31.253962000000001</v>
      </c>
      <c r="G413" s="14">
        <v>0</v>
      </c>
      <c r="H413" s="10"/>
      <c r="I413" s="9"/>
      <c r="J413" s="11"/>
      <c r="K413" s="13">
        <v>44425</v>
      </c>
      <c r="L413" s="14">
        <v>23.209999</v>
      </c>
      <c r="M413" s="14">
        <v>23.209999</v>
      </c>
      <c r="N413" s="14">
        <v>23.209999</v>
      </c>
      <c r="O413" s="14">
        <v>23.209999</v>
      </c>
      <c r="P413" s="14">
        <v>19.554967999999999</v>
      </c>
      <c r="Q413" s="14">
        <v>0</v>
      </c>
    </row>
    <row r="414" spans="1:17" ht="15.25" customHeight="1" x14ac:dyDescent="0.2">
      <c r="A414" s="13">
        <v>44426</v>
      </c>
      <c r="B414" s="14">
        <v>33.360000999999997</v>
      </c>
      <c r="C414" s="14">
        <v>33.360000999999997</v>
      </c>
      <c r="D414" s="14">
        <v>33.360000999999997</v>
      </c>
      <c r="E414" s="14">
        <v>33.360000999999997</v>
      </c>
      <c r="F414" s="14">
        <v>30.874507999999999</v>
      </c>
      <c r="G414" s="14">
        <v>0</v>
      </c>
      <c r="H414" s="10"/>
      <c r="I414" s="9"/>
      <c r="J414" s="11"/>
      <c r="K414" s="13">
        <v>44426</v>
      </c>
      <c r="L414" s="14">
        <v>23.01</v>
      </c>
      <c r="M414" s="14">
        <v>23.01</v>
      </c>
      <c r="N414" s="14">
        <v>23.01</v>
      </c>
      <c r="O414" s="14">
        <v>23.01</v>
      </c>
      <c r="P414" s="14">
        <v>19.386465000000001</v>
      </c>
      <c r="Q414" s="14">
        <v>0</v>
      </c>
    </row>
    <row r="415" spans="1:17" ht="15.25" customHeight="1" x14ac:dyDescent="0.2">
      <c r="A415" s="13">
        <v>44427</v>
      </c>
      <c r="B415" s="14">
        <v>33.419998</v>
      </c>
      <c r="C415" s="14">
        <v>33.419998</v>
      </c>
      <c r="D415" s="14">
        <v>33.419998</v>
      </c>
      <c r="E415" s="14">
        <v>33.419998</v>
      </c>
      <c r="F415" s="14">
        <v>30.930036999999999</v>
      </c>
      <c r="G415" s="14">
        <v>0</v>
      </c>
      <c r="H415" s="10"/>
      <c r="I415" s="9"/>
      <c r="J415" s="11"/>
      <c r="K415" s="13">
        <v>44427</v>
      </c>
      <c r="L415" s="14">
        <v>22.719999000000001</v>
      </c>
      <c r="M415" s="14">
        <v>22.719999000000001</v>
      </c>
      <c r="N415" s="14">
        <v>22.719999000000001</v>
      </c>
      <c r="O415" s="14">
        <v>22.719999000000001</v>
      </c>
      <c r="P415" s="14">
        <v>19.142132</v>
      </c>
      <c r="Q415" s="14">
        <v>0</v>
      </c>
    </row>
    <row r="416" spans="1:17" ht="15.25" customHeight="1" x14ac:dyDescent="0.2">
      <c r="A416" s="13">
        <v>44428</v>
      </c>
      <c r="B416" s="14">
        <v>33.740001999999997</v>
      </c>
      <c r="C416" s="14">
        <v>33.740001999999997</v>
      </c>
      <c r="D416" s="14">
        <v>33.740001999999997</v>
      </c>
      <c r="E416" s="14">
        <v>33.740001999999997</v>
      </c>
      <c r="F416" s="14">
        <v>31.226198</v>
      </c>
      <c r="G416" s="14">
        <v>0</v>
      </c>
      <c r="H416" s="10"/>
      <c r="I416" s="9"/>
      <c r="J416" s="11"/>
      <c r="K416" s="13">
        <v>44428</v>
      </c>
      <c r="L416" s="14">
        <v>22.950001</v>
      </c>
      <c r="M416" s="14">
        <v>22.950001</v>
      </c>
      <c r="N416" s="14">
        <v>22.950001</v>
      </c>
      <c r="O416" s="14">
        <v>22.950001</v>
      </c>
      <c r="P416" s="14">
        <v>19.335913000000001</v>
      </c>
      <c r="Q416" s="14">
        <v>0</v>
      </c>
    </row>
    <row r="417" spans="1:17" ht="15.25" customHeight="1" x14ac:dyDescent="0.2">
      <c r="A417" s="13">
        <v>44431</v>
      </c>
      <c r="B417" s="14">
        <v>33.990001999999997</v>
      </c>
      <c r="C417" s="14">
        <v>33.990001999999997</v>
      </c>
      <c r="D417" s="14">
        <v>33.990001999999997</v>
      </c>
      <c r="E417" s="14">
        <v>33.990001999999997</v>
      </c>
      <c r="F417" s="14">
        <v>31.457571000000002</v>
      </c>
      <c r="G417" s="14">
        <v>0</v>
      </c>
      <c r="H417" s="10"/>
      <c r="I417" s="9"/>
      <c r="J417" s="11"/>
      <c r="K417" s="13">
        <v>44431</v>
      </c>
      <c r="L417" s="14">
        <v>23.200001</v>
      </c>
      <c r="M417" s="14">
        <v>23.200001</v>
      </c>
      <c r="N417" s="14">
        <v>23.200001</v>
      </c>
      <c r="O417" s="14">
        <v>23.200001</v>
      </c>
      <c r="P417" s="14">
        <v>19.546544999999998</v>
      </c>
      <c r="Q417" s="14">
        <v>0</v>
      </c>
    </row>
    <row r="418" spans="1:17" ht="15.25" customHeight="1" x14ac:dyDescent="0.2">
      <c r="A418" s="13">
        <v>44432</v>
      </c>
      <c r="B418" s="14">
        <v>34.189999</v>
      </c>
      <c r="C418" s="14">
        <v>34.189999</v>
      </c>
      <c r="D418" s="14">
        <v>34.189999</v>
      </c>
      <c r="E418" s="14">
        <v>34.189999</v>
      </c>
      <c r="F418" s="14">
        <v>31.642668</v>
      </c>
      <c r="G418" s="14">
        <v>0</v>
      </c>
      <c r="H418" s="10"/>
      <c r="I418" s="9"/>
      <c r="J418" s="11"/>
      <c r="K418" s="13">
        <v>44432</v>
      </c>
      <c r="L418" s="14">
        <v>23.4</v>
      </c>
      <c r="M418" s="14">
        <v>23.4</v>
      </c>
      <c r="N418" s="14">
        <v>23.4</v>
      </c>
      <c r="O418" s="14">
        <v>23.4</v>
      </c>
      <c r="P418" s="14">
        <v>19.715047999999999</v>
      </c>
      <c r="Q418" s="14">
        <v>0</v>
      </c>
    </row>
    <row r="419" spans="1:17" ht="15.25" customHeight="1" x14ac:dyDescent="0.2">
      <c r="A419" s="13">
        <v>44433</v>
      </c>
      <c r="B419" s="14">
        <v>34.259998000000003</v>
      </c>
      <c r="C419" s="14">
        <v>34.259998000000003</v>
      </c>
      <c r="D419" s="14">
        <v>34.259998000000003</v>
      </c>
      <c r="E419" s="14">
        <v>34.259998000000003</v>
      </c>
      <c r="F419" s="14">
        <v>31.707450999999999</v>
      </c>
      <c r="G419" s="14">
        <v>0</v>
      </c>
      <c r="H419" s="10"/>
      <c r="I419" s="9"/>
      <c r="J419" s="11"/>
      <c r="K419" s="13">
        <v>44433</v>
      </c>
      <c r="L419" s="14">
        <v>23.540001</v>
      </c>
      <c r="M419" s="14">
        <v>23.540001</v>
      </c>
      <c r="N419" s="14">
        <v>23.540001</v>
      </c>
      <c r="O419" s="14">
        <v>23.540001</v>
      </c>
      <c r="P419" s="14">
        <v>19.832999999999998</v>
      </c>
      <c r="Q419" s="14">
        <v>0</v>
      </c>
    </row>
    <row r="420" spans="1:17" ht="15.25" customHeight="1" x14ac:dyDescent="0.2">
      <c r="A420" s="13">
        <v>44434</v>
      </c>
      <c r="B420" s="14">
        <v>34.060001</v>
      </c>
      <c r="C420" s="14">
        <v>34.060001</v>
      </c>
      <c r="D420" s="14">
        <v>34.060001</v>
      </c>
      <c r="E420" s="14">
        <v>34.060001</v>
      </c>
      <c r="F420" s="14">
        <v>31.522354</v>
      </c>
      <c r="G420" s="14">
        <v>0</v>
      </c>
      <c r="H420" s="10"/>
      <c r="I420" s="9"/>
      <c r="J420" s="11"/>
      <c r="K420" s="13">
        <v>44434</v>
      </c>
      <c r="L420" s="14">
        <v>23.280000999999999</v>
      </c>
      <c r="M420" s="14">
        <v>23.280000999999999</v>
      </c>
      <c r="N420" s="14">
        <v>23.280000999999999</v>
      </c>
      <c r="O420" s="14">
        <v>23.280000999999999</v>
      </c>
      <c r="P420" s="14">
        <v>19.613947</v>
      </c>
      <c r="Q420" s="14">
        <v>0</v>
      </c>
    </row>
    <row r="421" spans="1:17" ht="15.25" customHeight="1" x14ac:dyDescent="0.2">
      <c r="A421" s="13">
        <v>44435</v>
      </c>
      <c r="B421" s="14">
        <v>34.369999</v>
      </c>
      <c r="C421" s="14">
        <v>34.369999</v>
      </c>
      <c r="D421" s="14">
        <v>34.369999</v>
      </c>
      <c r="E421" s="14">
        <v>34.369999</v>
      </c>
      <c r="F421" s="14">
        <v>31.809258</v>
      </c>
      <c r="G421" s="14">
        <v>0</v>
      </c>
      <c r="H421" s="10"/>
      <c r="I421" s="9"/>
      <c r="J421" s="11"/>
      <c r="K421" s="13">
        <v>44435</v>
      </c>
      <c r="L421" s="14">
        <v>23.67</v>
      </c>
      <c r="M421" s="14">
        <v>23.67</v>
      </c>
      <c r="N421" s="14">
        <v>23.67</v>
      </c>
      <c r="O421" s="14">
        <v>23.67</v>
      </c>
      <c r="P421" s="14">
        <v>19.942530000000001</v>
      </c>
      <c r="Q421" s="14">
        <v>0</v>
      </c>
    </row>
    <row r="422" spans="1:17" ht="15.25" customHeight="1" x14ac:dyDescent="0.2">
      <c r="A422" s="13">
        <v>44438</v>
      </c>
      <c r="B422" s="14">
        <v>34.509998000000003</v>
      </c>
      <c r="C422" s="14">
        <v>34.509998000000003</v>
      </c>
      <c r="D422" s="14">
        <v>34.509998000000003</v>
      </c>
      <c r="E422" s="14">
        <v>34.509998000000003</v>
      </c>
      <c r="F422" s="14">
        <v>31.938825999999999</v>
      </c>
      <c r="G422" s="14">
        <v>0</v>
      </c>
      <c r="H422" s="10"/>
      <c r="I422" s="9"/>
      <c r="J422" s="11"/>
      <c r="K422" s="13">
        <v>44438</v>
      </c>
      <c r="L422" s="14">
        <v>23.5</v>
      </c>
      <c r="M422" s="14">
        <v>23.5</v>
      </c>
      <c r="N422" s="14">
        <v>23.5</v>
      </c>
      <c r="O422" s="14">
        <v>23.5</v>
      </c>
      <c r="P422" s="14">
        <v>19.799301</v>
      </c>
      <c r="Q422" s="14">
        <v>0</v>
      </c>
    </row>
    <row r="423" spans="1:17" ht="15.25" customHeight="1" x14ac:dyDescent="0.2">
      <c r="A423" s="13">
        <v>44439</v>
      </c>
      <c r="B423" s="14">
        <v>34.529998999999997</v>
      </c>
      <c r="C423" s="14">
        <v>34.529998999999997</v>
      </c>
      <c r="D423" s="14">
        <v>34.529998999999997</v>
      </c>
      <c r="E423" s="14">
        <v>34.529998999999997</v>
      </c>
      <c r="F423" s="14">
        <v>31.957336000000002</v>
      </c>
      <c r="G423" s="14">
        <v>0</v>
      </c>
      <c r="H423" s="10"/>
      <c r="I423" s="9"/>
      <c r="J423" s="11"/>
      <c r="K423" s="13">
        <v>44439</v>
      </c>
      <c r="L423" s="14">
        <v>23.52</v>
      </c>
      <c r="M423" s="14">
        <v>23.52</v>
      </c>
      <c r="N423" s="14">
        <v>23.52</v>
      </c>
      <c r="O423" s="14">
        <v>23.52</v>
      </c>
      <c r="P423" s="14">
        <v>19.816151000000001</v>
      </c>
      <c r="Q423" s="14">
        <v>0</v>
      </c>
    </row>
    <row r="424" spans="1:17" ht="15.25" customHeight="1" x14ac:dyDescent="0.2">
      <c r="A424" s="13">
        <v>44440</v>
      </c>
      <c r="B424" s="14">
        <v>34.790000999999997</v>
      </c>
      <c r="C424" s="14">
        <v>34.790000999999997</v>
      </c>
      <c r="D424" s="14">
        <v>34.790000999999997</v>
      </c>
      <c r="E424" s="14">
        <v>34.790000999999997</v>
      </c>
      <c r="F424" s="14">
        <v>32.197968000000003</v>
      </c>
      <c r="G424" s="14">
        <v>0</v>
      </c>
      <c r="H424" s="10"/>
      <c r="I424" s="9"/>
      <c r="J424" s="11"/>
      <c r="K424" s="13">
        <v>44440</v>
      </c>
      <c r="L424" s="14">
        <v>23.58</v>
      </c>
      <c r="M424" s="14">
        <v>23.58</v>
      </c>
      <c r="N424" s="14">
        <v>23.58</v>
      </c>
      <c r="O424" s="14">
        <v>23.58</v>
      </c>
      <c r="P424" s="14">
        <v>19.866700999999999</v>
      </c>
      <c r="Q424" s="14">
        <v>0</v>
      </c>
    </row>
    <row r="425" spans="1:17" ht="15.25" customHeight="1" x14ac:dyDescent="0.2">
      <c r="A425" s="13">
        <v>44441</v>
      </c>
      <c r="B425" s="14">
        <v>35.270000000000003</v>
      </c>
      <c r="C425" s="14">
        <v>35.270000000000003</v>
      </c>
      <c r="D425" s="14">
        <v>35.270000000000003</v>
      </c>
      <c r="E425" s="14">
        <v>35.270000000000003</v>
      </c>
      <c r="F425" s="14">
        <v>32.642200000000003</v>
      </c>
      <c r="G425" s="14">
        <v>0</v>
      </c>
      <c r="H425" s="10"/>
      <c r="I425" s="9"/>
      <c r="J425" s="11"/>
      <c r="K425" s="13">
        <v>44441</v>
      </c>
      <c r="L425" s="14">
        <v>23.610001</v>
      </c>
      <c r="M425" s="14">
        <v>23.610001</v>
      </c>
      <c r="N425" s="14">
        <v>23.610001</v>
      </c>
      <c r="O425" s="14">
        <v>23.610001</v>
      </c>
      <c r="P425" s="14">
        <v>19.891977000000001</v>
      </c>
      <c r="Q425" s="14">
        <v>0</v>
      </c>
    </row>
    <row r="426" spans="1:17" ht="15.25" customHeight="1" x14ac:dyDescent="0.2">
      <c r="A426" s="13">
        <v>44442</v>
      </c>
      <c r="B426" s="14">
        <v>35.169998</v>
      </c>
      <c r="C426" s="14">
        <v>35.169998</v>
      </c>
      <c r="D426" s="14">
        <v>35.169998</v>
      </c>
      <c r="E426" s="14">
        <v>35.169998</v>
      </c>
      <c r="F426" s="14">
        <v>32.549652000000002</v>
      </c>
      <c r="G426" s="14">
        <v>0</v>
      </c>
      <c r="H426" s="10"/>
      <c r="I426" s="9"/>
      <c r="J426" s="11"/>
      <c r="K426" s="13">
        <v>44442</v>
      </c>
      <c r="L426" s="14">
        <v>23.51</v>
      </c>
      <c r="M426" s="14">
        <v>23.51</v>
      </c>
      <c r="N426" s="14">
        <v>23.51</v>
      </c>
      <c r="O426" s="14">
        <v>23.51</v>
      </c>
      <c r="P426" s="14">
        <v>19.807725999999999</v>
      </c>
      <c r="Q426" s="14">
        <v>0</v>
      </c>
    </row>
    <row r="427" spans="1:17" ht="15.25" customHeight="1" x14ac:dyDescent="0.2">
      <c r="A427" s="13">
        <v>44446</v>
      </c>
      <c r="B427" s="14">
        <v>35.060001</v>
      </c>
      <c r="C427" s="14">
        <v>35.060001</v>
      </c>
      <c r="D427" s="14">
        <v>35.060001</v>
      </c>
      <c r="E427" s="14">
        <v>35.060001</v>
      </c>
      <c r="F427" s="14">
        <v>32.447848999999998</v>
      </c>
      <c r="G427" s="14">
        <v>0</v>
      </c>
      <c r="H427" s="10"/>
      <c r="I427" s="9"/>
      <c r="J427" s="11"/>
      <c r="K427" s="13">
        <v>44446</v>
      </c>
      <c r="L427" s="14">
        <v>23.25</v>
      </c>
      <c r="M427" s="14">
        <v>23.25</v>
      </c>
      <c r="N427" s="14">
        <v>23.25</v>
      </c>
      <c r="O427" s="14">
        <v>23.25</v>
      </c>
      <c r="P427" s="14">
        <v>19.588668999999999</v>
      </c>
      <c r="Q427" s="14">
        <v>0</v>
      </c>
    </row>
    <row r="428" spans="1:17" ht="15.25" customHeight="1" x14ac:dyDescent="0.2">
      <c r="A428" s="13">
        <v>44447</v>
      </c>
      <c r="B428" s="14">
        <v>34.740001999999997</v>
      </c>
      <c r="C428" s="14">
        <v>34.740001999999997</v>
      </c>
      <c r="D428" s="14">
        <v>34.740001999999997</v>
      </c>
      <c r="E428" s="14">
        <v>34.740001999999997</v>
      </c>
      <c r="F428" s="14">
        <v>32.151691</v>
      </c>
      <c r="G428" s="14">
        <v>0</v>
      </c>
      <c r="H428" s="10"/>
      <c r="I428" s="9"/>
      <c r="J428" s="11"/>
      <c r="K428" s="13">
        <v>44447</v>
      </c>
      <c r="L428" s="14">
        <v>23.15</v>
      </c>
      <c r="M428" s="14">
        <v>23.15</v>
      </c>
      <c r="N428" s="14">
        <v>23.15</v>
      </c>
      <c r="O428" s="14">
        <v>23.15</v>
      </c>
      <c r="P428" s="14">
        <v>19.504415999999999</v>
      </c>
      <c r="Q428" s="14">
        <v>0</v>
      </c>
    </row>
    <row r="429" spans="1:17" ht="15.25" customHeight="1" x14ac:dyDescent="0.2">
      <c r="A429" s="13">
        <v>44448</v>
      </c>
      <c r="B429" s="14">
        <v>34.549999</v>
      </c>
      <c r="C429" s="14">
        <v>34.549999</v>
      </c>
      <c r="D429" s="14">
        <v>34.549999</v>
      </c>
      <c r="E429" s="14">
        <v>34.549999</v>
      </c>
      <c r="F429" s="14">
        <v>31.975845</v>
      </c>
      <c r="G429" s="14">
        <v>0</v>
      </c>
      <c r="H429" s="10"/>
      <c r="I429" s="9"/>
      <c r="J429" s="11"/>
      <c r="K429" s="13">
        <v>44448</v>
      </c>
      <c r="L429" s="14">
        <v>23.08</v>
      </c>
      <c r="M429" s="14">
        <v>23.08</v>
      </c>
      <c r="N429" s="14">
        <v>23.08</v>
      </c>
      <c r="O429" s="14">
        <v>23.08</v>
      </c>
      <c r="P429" s="14">
        <v>19.445440000000001</v>
      </c>
      <c r="Q429" s="14">
        <v>0</v>
      </c>
    </row>
    <row r="430" spans="1:17" ht="15.25" customHeight="1" x14ac:dyDescent="0.2">
      <c r="A430" s="13">
        <v>44449</v>
      </c>
      <c r="B430" s="14">
        <v>34.290000999999997</v>
      </c>
      <c r="C430" s="14">
        <v>34.290000999999997</v>
      </c>
      <c r="D430" s="14">
        <v>34.290000999999997</v>
      </c>
      <c r="E430" s="14">
        <v>34.290000999999997</v>
      </c>
      <c r="F430" s="14">
        <v>31.735216000000001</v>
      </c>
      <c r="G430" s="14">
        <v>0</v>
      </c>
      <c r="H430" s="10"/>
      <c r="I430" s="9"/>
      <c r="J430" s="11"/>
      <c r="K430" s="13">
        <v>44449</v>
      </c>
      <c r="L430" s="14">
        <v>22.98</v>
      </c>
      <c r="M430" s="14">
        <v>22.98</v>
      </c>
      <c r="N430" s="14">
        <v>22.98</v>
      </c>
      <c r="O430" s="14">
        <v>22.98</v>
      </c>
      <c r="P430" s="14">
        <v>19.361187000000001</v>
      </c>
      <c r="Q430" s="14">
        <v>0</v>
      </c>
    </row>
    <row r="431" spans="1:17" ht="15.25" customHeight="1" x14ac:dyDescent="0.2">
      <c r="A431" s="13">
        <v>44452</v>
      </c>
      <c r="B431" s="14">
        <v>34.18</v>
      </c>
      <c r="C431" s="14">
        <v>34.18</v>
      </c>
      <c r="D431" s="14">
        <v>34.18</v>
      </c>
      <c r="E431" s="14">
        <v>34.18</v>
      </c>
      <c r="F431" s="14">
        <v>31.633413000000001</v>
      </c>
      <c r="G431" s="14">
        <v>0</v>
      </c>
      <c r="H431" s="10"/>
      <c r="I431" s="9"/>
      <c r="J431" s="11"/>
      <c r="K431" s="13">
        <v>44452</v>
      </c>
      <c r="L431" s="14">
        <v>23.110001</v>
      </c>
      <c r="M431" s="14">
        <v>23.110001</v>
      </c>
      <c r="N431" s="14">
        <v>23.110001</v>
      </c>
      <c r="O431" s="14">
        <v>23.110001</v>
      </c>
      <c r="P431" s="14">
        <v>19.470715999999999</v>
      </c>
      <c r="Q431" s="14">
        <v>0</v>
      </c>
    </row>
    <row r="432" spans="1:17" ht="15.25" customHeight="1" x14ac:dyDescent="0.2">
      <c r="A432" s="13">
        <v>44453</v>
      </c>
      <c r="B432" s="14">
        <v>34.07</v>
      </c>
      <c r="C432" s="14">
        <v>34.07</v>
      </c>
      <c r="D432" s="14">
        <v>34.07</v>
      </c>
      <c r="E432" s="14">
        <v>34.07</v>
      </c>
      <c r="F432" s="14">
        <v>31.531609</v>
      </c>
      <c r="G432" s="14">
        <v>0</v>
      </c>
      <c r="H432" s="10"/>
      <c r="I432" s="9"/>
      <c r="J432" s="11"/>
      <c r="K432" s="13">
        <v>44453</v>
      </c>
      <c r="L432" s="14">
        <v>22.889999</v>
      </c>
      <c r="M432" s="14">
        <v>22.889999</v>
      </c>
      <c r="N432" s="14">
        <v>22.889999</v>
      </c>
      <c r="O432" s="14">
        <v>22.889999</v>
      </c>
      <c r="P432" s="14">
        <v>19.285360000000001</v>
      </c>
      <c r="Q432" s="14">
        <v>0</v>
      </c>
    </row>
    <row r="433" spans="1:17" ht="15.25" customHeight="1" x14ac:dyDescent="0.2">
      <c r="A433" s="13">
        <v>44454</v>
      </c>
      <c r="B433" s="14">
        <v>34.220001000000003</v>
      </c>
      <c r="C433" s="14">
        <v>34.220001000000003</v>
      </c>
      <c r="D433" s="14">
        <v>34.220001000000003</v>
      </c>
      <c r="E433" s="14">
        <v>34.220001000000003</v>
      </c>
      <c r="F433" s="14">
        <v>31.670432999999999</v>
      </c>
      <c r="G433" s="14">
        <v>0</v>
      </c>
      <c r="H433" s="10"/>
      <c r="I433" s="9"/>
      <c r="J433" s="11"/>
      <c r="K433" s="13">
        <v>44454</v>
      </c>
      <c r="L433" s="14">
        <v>23.15</v>
      </c>
      <c r="M433" s="14">
        <v>23.15</v>
      </c>
      <c r="N433" s="14">
        <v>23.15</v>
      </c>
      <c r="O433" s="14">
        <v>23.15</v>
      </c>
      <c r="P433" s="14">
        <v>19.504415999999999</v>
      </c>
      <c r="Q433" s="14">
        <v>0</v>
      </c>
    </row>
    <row r="434" spans="1:17" ht="15.25" customHeight="1" x14ac:dyDescent="0.2">
      <c r="A434" s="13">
        <v>44455</v>
      </c>
      <c r="B434" s="14">
        <v>34.259998000000003</v>
      </c>
      <c r="C434" s="14">
        <v>34.259998000000003</v>
      </c>
      <c r="D434" s="14">
        <v>34.259998000000003</v>
      </c>
      <c r="E434" s="14">
        <v>34.259998000000003</v>
      </c>
      <c r="F434" s="14">
        <v>31.707450999999999</v>
      </c>
      <c r="G434" s="14">
        <v>0</v>
      </c>
      <c r="H434" s="10"/>
      <c r="I434" s="9"/>
      <c r="J434" s="11"/>
      <c r="K434" s="13">
        <v>44455</v>
      </c>
      <c r="L434" s="14">
        <v>23.120000999999998</v>
      </c>
      <c r="M434" s="14">
        <v>23.120000999999998</v>
      </c>
      <c r="N434" s="14">
        <v>23.120000999999998</v>
      </c>
      <c r="O434" s="14">
        <v>23.120000999999998</v>
      </c>
      <c r="P434" s="14">
        <v>19.479140999999998</v>
      </c>
      <c r="Q434" s="14">
        <v>0</v>
      </c>
    </row>
    <row r="435" spans="1:17" ht="15.25" customHeight="1" x14ac:dyDescent="0.2">
      <c r="A435" s="13">
        <v>44456</v>
      </c>
      <c r="B435" s="14">
        <v>34.470001000000003</v>
      </c>
      <c r="C435" s="14">
        <v>34.470001000000003</v>
      </c>
      <c r="D435" s="14">
        <v>34.470001000000003</v>
      </c>
      <c r="E435" s="14">
        <v>34.470001000000003</v>
      </c>
      <c r="F435" s="14">
        <v>31.901807999999999</v>
      </c>
      <c r="G435" s="14">
        <v>0</v>
      </c>
      <c r="H435" s="10"/>
      <c r="I435" s="9"/>
      <c r="J435" s="11"/>
      <c r="K435" s="13">
        <v>44456</v>
      </c>
      <c r="L435" s="14">
        <v>22.959999</v>
      </c>
      <c r="M435" s="14">
        <v>22.959999</v>
      </c>
      <c r="N435" s="14">
        <v>22.959999</v>
      </c>
      <c r="O435" s="14">
        <v>22.959999</v>
      </c>
      <c r="P435" s="14">
        <v>19.344335999999998</v>
      </c>
      <c r="Q435" s="14">
        <v>0</v>
      </c>
    </row>
    <row r="436" spans="1:17" ht="15.25" customHeight="1" x14ac:dyDescent="0.2">
      <c r="A436" s="13">
        <v>44459</v>
      </c>
      <c r="B436" s="14">
        <v>33.919998</v>
      </c>
      <c r="C436" s="14">
        <v>33.919998</v>
      </c>
      <c r="D436" s="14">
        <v>33.919998</v>
      </c>
      <c r="E436" s="14">
        <v>33.919998</v>
      </c>
      <c r="F436" s="14">
        <v>31.392783999999999</v>
      </c>
      <c r="G436" s="14">
        <v>0</v>
      </c>
      <c r="H436" s="10"/>
      <c r="I436" s="9"/>
      <c r="J436" s="11"/>
      <c r="K436" s="13">
        <v>44459</v>
      </c>
      <c r="L436" s="14">
        <v>22.57</v>
      </c>
      <c r="M436" s="14">
        <v>22.57</v>
      </c>
      <c r="N436" s="14">
        <v>22.57</v>
      </c>
      <c r="O436" s="14">
        <v>22.57</v>
      </c>
      <c r="P436" s="14">
        <v>19.015753</v>
      </c>
      <c r="Q436" s="14">
        <v>0</v>
      </c>
    </row>
    <row r="437" spans="1:17" ht="15.25" customHeight="1" x14ac:dyDescent="0.2">
      <c r="A437" s="13">
        <v>44460</v>
      </c>
      <c r="B437" s="14">
        <v>34.040000999999997</v>
      </c>
      <c r="C437" s="14">
        <v>34.040000999999997</v>
      </c>
      <c r="D437" s="14">
        <v>34.040000999999997</v>
      </c>
      <c r="E437" s="14">
        <v>34.040000999999997</v>
      </c>
      <c r="F437" s="14">
        <v>31.503847</v>
      </c>
      <c r="G437" s="14">
        <v>0</v>
      </c>
      <c r="H437" s="10"/>
      <c r="I437" s="9"/>
      <c r="J437" s="11"/>
      <c r="K437" s="13">
        <v>44460</v>
      </c>
      <c r="L437" s="14">
        <v>22.450001</v>
      </c>
      <c r="M437" s="14">
        <v>22.450001</v>
      </c>
      <c r="N437" s="14">
        <v>22.450001</v>
      </c>
      <c r="O437" s="14">
        <v>22.450001</v>
      </c>
      <c r="P437" s="14">
        <v>18.914650000000002</v>
      </c>
      <c r="Q437" s="14">
        <v>0</v>
      </c>
    </row>
    <row r="438" spans="1:17" ht="15.25" customHeight="1" x14ac:dyDescent="0.2">
      <c r="A438" s="13">
        <v>44461</v>
      </c>
      <c r="B438" s="14">
        <v>34.049999</v>
      </c>
      <c r="C438" s="14">
        <v>34.049999</v>
      </c>
      <c r="D438" s="14">
        <v>34.049999</v>
      </c>
      <c r="E438" s="14">
        <v>34.049999</v>
      </c>
      <c r="F438" s="14">
        <v>31.513097999999999</v>
      </c>
      <c r="G438" s="14">
        <v>0</v>
      </c>
      <c r="H438" s="10"/>
      <c r="I438" s="9"/>
      <c r="J438" s="11"/>
      <c r="K438" s="13">
        <v>44461</v>
      </c>
      <c r="L438" s="14">
        <v>22.67</v>
      </c>
      <c r="M438" s="14">
        <v>22.67</v>
      </c>
      <c r="N438" s="14">
        <v>22.67</v>
      </c>
      <c r="O438" s="14">
        <v>22.67</v>
      </c>
      <c r="P438" s="14">
        <v>19.100006</v>
      </c>
      <c r="Q438" s="14">
        <v>0</v>
      </c>
    </row>
    <row r="439" spans="1:17" ht="15.25" customHeight="1" x14ac:dyDescent="0.2">
      <c r="A439" s="13">
        <v>44462</v>
      </c>
      <c r="B439" s="14">
        <v>34.299999</v>
      </c>
      <c r="C439" s="14">
        <v>34.299999</v>
      </c>
      <c r="D439" s="14">
        <v>34.299999</v>
      </c>
      <c r="E439" s="14">
        <v>34.299999</v>
      </c>
      <c r="F439" s="14">
        <v>31.744471000000001</v>
      </c>
      <c r="G439" s="14">
        <v>0</v>
      </c>
      <c r="H439" s="10"/>
      <c r="I439" s="9"/>
      <c r="J439" s="11"/>
      <c r="K439" s="13">
        <v>44462</v>
      </c>
      <c r="L439" s="14">
        <v>22.99</v>
      </c>
      <c r="M439" s="14">
        <v>22.99</v>
      </c>
      <c r="N439" s="14">
        <v>22.99</v>
      </c>
      <c r="O439" s="14">
        <v>22.99</v>
      </c>
      <c r="P439" s="14">
        <v>19.369613999999999</v>
      </c>
      <c r="Q439" s="14">
        <v>0</v>
      </c>
    </row>
    <row r="440" spans="1:17" ht="15.25" customHeight="1" x14ac:dyDescent="0.2">
      <c r="A440" s="13">
        <v>44463</v>
      </c>
      <c r="B440" s="14">
        <v>34.029998999999997</v>
      </c>
      <c r="C440" s="14">
        <v>34.029998999999997</v>
      </c>
      <c r="D440" s="14">
        <v>34.029998999999997</v>
      </c>
      <c r="E440" s="14">
        <v>34.029998999999997</v>
      </c>
      <c r="F440" s="14">
        <v>31.494589000000001</v>
      </c>
      <c r="G440" s="14">
        <v>0</v>
      </c>
      <c r="H440" s="10"/>
      <c r="I440" s="9"/>
      <c r="J440" s="11"/>
      <c r="K440" s="13">
        <v>44463</v>
      </c>
      <c r="L440" s="14">
        <v>23.01</v>
      </c>
      <c r="M440" s="14">
        <v>23.01</v>
      </c>
      <c r="N440" s="14">
        <v>23.01</v>
      </c>
      <c r="O440" s="14">
        <v>23.01</v>
      </c>
      <c r="P440" s="14">
        <v>19.386465000000001</v>
      </c>
      <c r="Q440" s="14">
        <v>0</v>
      </c>
    </row>
    <row r="441" spans="1:17" ht="15.25" customHeight="1" x14ac:dyDescent="0.2">
      <c r="A441" s="13">
        <v>44466</v>
      </c>
      <c r="B441" s="14">
        <v>33.799999</v>
      </c>
      <c r="C441" s="14">
        <v>33.799999</v>
      </c>
      <c r="D441" s="14">
        <v>33.799999</v>
      </c>
      <c r="E441" s="14">
        <v>33.799999</v>
      </c>
      <c r="F441" s="14">
        <v>31.281725000000002</v>
      </c>
      <c r="G441" s="14">
        <v>0</v>
      </c>
      <c r="H441" s="10"/>
      <c r="I441" s="9"/>
      <c r="J441" s="11"/>
      <c r="K441" s="13">
        <v>44466</v>
      </c>
      <c r="L441" s="14">
        <v>23.33</v>
      </c>
      <c r="M441" s="14">
        <v>23.33</v>
      </c>
      <c r="N441" s="14">
        <v>23.33</v>
      </c>
      <c r="O441" s="14">
        <v>23.33</v>
      </c>
      <c r="P441" s="14">
        <v>19.656071000000001</v>
      </c>
      <c r="Q441" s="14">
        <v>0</v>
      </c>
    </row>
    <row r="442" spans="1:17" ht="15.25" customHeight="1" x14ac:dyDescent="0.2">
      <c r="A442" s="13">
        <v>44467</v>
      </c>
      <c r="B442" s="14">
        <v>32.990001999999997</v>
      </c>
      <c r="C442" s="14">
        <v>32.990001999999997</v>
      </c>
      <c r="D442" s="14">
        <v>32.990001999999997</v>
      </c>
      <c r="E442" s="14">
        <v>32.990001999999997</v>
      </c>
      <c r="F442" s="14">
        <v>30.532076</v>
      </c>
      <c r="G442" s="14">
        <v>0</v>
      </c>
      <c r="H442" s="10"/>
      <c r="I442" s="9"/>
      <c r="J442" s="11"/>
      <c r="K442" s="13">
        <v>44467</v>
      </c>
      <c r="L442" s="14">
        <v>23.059999000000001</v>
      </c>
      <c r="M442" s="14">
        <v>23.059999000000001</v>
      </c>
      <c r="N442" s="14">
        <v>23.059999000000001</v>
      </c>
      <c r="O442" s="14">
        <v>23.059999000000001</v>
      </c>
      <c r="P442" s="14">
        <v>19.428588999999999</v>
      </c>
      <c r="Q442" s="14">
        <v>0</v>
      </c>
    </row>
    <row r="443" spans="1:17" ht="15.25" customHeight="1" x14ac:dyDescent="0.2">
      <c r="A443" s="13">
        <v>44468</v>
      </c>
      <c r="B443" s="14">
        <v>33</v>
      </c>
      <c r="C443" s="14">
        <v>33</v>
      </c>
      <c r="D443" s="14">
        <v>33</v>
      </c>
      <c r="E443" s="14">
        <v>33</v>
      </c>
      <c r="F443" s="14">
        <v>30.541329999999999</v>
      </c>
      <c r="G443" s="14">
        <v>0</v>
      </c>
      <c r="H443" s="10"/>
      <c r="I443" s="9"/>
      <c r="J443" s="11"/>
      <c r="K443" s="13">
        <v>44468</v>
      </c>
      <c r="L443" s="14">
        <v>23.110001</v>
      </c>
      <c r="M443" s="14">
        <v>23.110001</v>
      </c>
      <c r="N443" s="14">
        <v>23.110001</v>
      </c>
      <c r="O443" s="14">
        <v>23.110001</v>
      </c>
      <c r="P443" s="14">
        <v>19.470715999999999</v>
      </c>
      <c r="Q443" s="14">
        <v>0</v>
      </c>
    </row>
    <row r="444" spans="1:17" ht="15.25" customHeight="1" x14ac:dyDescent="0.2">
      <c r="A444" s="13">
        <v>44469</v>
      </c>
      <c r="B444" s="14">
        <v>32.919998</v>
      </c>
      <c r="C444" s="14">
        <v>32.919998</v>
      </c>
      <c r="D444" s="14">
        <v>32.919998</v>
      </c>
      <c r="E444" s="14">
        <v>32.919998</v>
      </c>
      <c r="F444" s="14">
        <v>30.467289000000001</v>
      </c>
      <c r="G444" s="14">
        <v>0</v>
      </c>
      <c r="H444" s="10"/>
      <c r="I444" s="9"/>
      <c r="J444" s="11"/>
      <c r="K444" s="13">
        <v>44469</v>
      </c>
      <c r="L444" s="14">
        <v>22.76</v>
      </c>
      <c r="M444" s="14">
        <v>22.76</v>
      </c>
      <c r="N444" s="14">
        <v>22.76</v>
      </c>
      <c r="O444" s="14">
        <v>22.76</v>
      </c>
      <c r="P444" s="14">
        <v>19.175833000000001</v>
      </c>
      <c r="Q444" s="14">
        <v>0</v>
      </c>
    </row>
    <row r="445" spans="1:17" ht="15.25" customHeight="1" x14ac:dyDescent="0.2">
      <c r="A445" s="13">
        <v>44470</v>
      </c>
      <c r="B445" s="14">
        <v>32.990001999999997</v>
      </c>
      <c r="C445" s="14">
        <v>32.990001999999997</v>
      </c>
      <c r="D445" s="14">
        <v>32.990001999999997</v>
      </c>
      <c r="E445" s="14">
        <v>32.990001999999997</v>
      </c>
      <c r="F445" s="14">
        <v>30.532076</v>
      </c>
      <c r="G445" s="14">
        <v>0</v>
      </c>
      <c r="H445" s="10"/>
      <c r="I445" s="9"/>
      <c r="J445" s="11"/>
      <c r="K445" s="13">
        <v>44470</v>
      </c>
      <c r="L445" s="14">
        <v>23.17</v>
      </c>
      <c r="M445" s="14">
        <v>23.17</v>
      </c>
      <c r="N445" s="14">
        <v>23.17</v>
      </c>
      <c r="O445" s="14">
        <v>23.17</v>
      </c>
      <c r="P445" s="14">
        <v>19.521267000000002</v>
      </c>
      <c r="Q445" s="14">
        <v>0</v>
      </c>
    </row>
    <row r="446" spans="1:17" ht="15.25" customHeight="1" x14ac:dyDescent="0.2">
      <c r="A446" s="13">
        <v>44473</v>
      </c>
      <c r="B446" s="14">
        <v>32.459999000000003</v>
      </c>
      <c r="C446" s="14">
        <v>32.459999000000003</v>
      </c>
      <c r="D446" s="14">
        <v>32.459999000000003</v>
      </c>
      <c r="E446" s="14">
        <v>32.459999000000003</v>
      </c>
      <c r="F446" s="14">
        <v>30.041561000000002</v>
      </c>
      <c r="G446" s="14">
        <v>0</v>
      </c>
      <c r="H446" s="10"/>
      <c r="I446" s="9"/>
      <c r="J446" s="11"/>
      <c r="K446" s="13">
        <v>44473</v>
      </c>
      <c r="L446" s="14">
        <v>23.040001</v>
      </c>
      <c r="M446" s="14">
        <v>23.040001</v>
      </c>
      <c r="N446" s="14">
        <v>23.040001</v>
      </c>
      <c r="O446" s="14">
        <v>23.040001</v>
      </c>
      <c r="P446" s="14">
        <v>19.411739000000001</v>
      </c>
      <c r="Q446" s="14">
        <v>0</v>
      </c>
    </row>
    <row r="447" spans="1:17" ht="15.25" customHeight="1" x14ac:dyDescent="0.2">
      <c r="A447" s="13">
        <v>44474</v>
      </c>
      <c r="B447" s="14">
        <v>32.580002</v>
      </c>
      <c r="C447" s="14">
        <v>32.580002</v>
      </c>
      <c r="D447" s="14">
        <v>32.580002</v>
      </c>
      <c r="E447" s="14">
        <v>32.580002</v>
      </c>
      <c r="F447" s="14">
        <v>30.152622000000001</v>
      </c>
      <c r="G447" s="14">
        <v>0</v>
      </c>
      <c r="H447" s="10"/>
      <c r="I447" s="9"/>
      <c r="J447" s="11"/>
      <c r="K447" s="13">
        <v>44474</v>
      </c>
      <c r="L447" s="14">
        <v>23.139999</v>
      </c>
      <c r="M447" s="14">
        <v>23.139999</v>
      </c>
      <c r="N447" s="14">
        <v>23.139999</v>
      </c>
      <c r="O447" s="14">
        <v>23.139999</v>
      </c>
      <c r="P447" s="14">
        <v>19.495991</v>
      </c>
      <c r="Q447" s="14">
        <v>0</v>
      </c>
    </row>
    <row r="448" spans="1:17" ht="15.25" customHeight="1" x14ac:dyDescent="0.2">
      <c r="A448" s="13">
        <v>44475</v>
      </c>
      <c r="B448" s="14">
        <v>32.599997999999999</v>
      </c>
      <c r="C448" s="14">
        <v>32.599997999999999</v>
      </c>
      <c r="D448" s="14">
        <v>32.599997999999999</v>
      </c>
      <c r="E448" s="14">
        <v>32.599997999999999</v>
      </c>
      <c r="F448" s="14">
        <v>30.171129000000001</v>
      </c>
      <c r="G448" s="14">
        <v>0</v>
      </c>
      <c r="H448" s="10"/>
      <c r="I448" s="9"/>
      <c r="J448" s="11"/>
      <c r="K448" s="13">
        <v>44475</v>
      </c>
      <c r="L448" s="14">
        <v>23.049999</v>
      </c>
      <c r="M448" s="14">
        <v>23.049999</v>
      </c>
      <c r="N448" s="14">
        <v>23.049999</v>
      </c>
      <c r="O448" s="14">
        <v>23.049999</v>
      </c>
      <c r="P448" s="14">
        <v>19.420164</v>
      </c>
      <c r="Q448" s="14">
        <v>0</v>
      </c>
    </row>
    <row r="449" spans="1:17" ht="15.25" customHeight="1" x14ac:dyDescent="0.2">
      <c r="A449" s="13">
        <v>44476</v>
      </c>
      <c r="B449" s="14">
        <v>33.040000999999997</v>
      </c>
      <c r="C449" s="14">
        <v>33.040000999999997</v>
      </c>
      <c r="D449" s="14">
        <v>33.040000999999997</v>
      </c>
      <c r="E449" s="14">
        <v>33.040000999999997</v>
      </c>
      <c r="F449" s="14">
        <v>30.57835</v>
      </c>
      <c r="G449" s="14">
        <v>0</v>
      </c>
      <c r="H449" s="10"/>
      <c r="I449" s="9"/>
      <c r="J449" s="11"/>
      <c r="K449" s="13">
        <v>44476</v>
      </c>
      <c r="L449" s="14">
        <v>23.370000999999998</v>
      </c>
      <c r="M449" s="14">
        <v>23.370000999999998</v>
      </c>
      <c r="N449" s="14">
        <v>23.370000999999998</v>
      </c>
      <c r="O449" s="14">
        <v>23.370000999999998</v>
      </c>
      <c r="P449" s="14">
        <v>19.689774</v>
      </c>
      <c r="Q449" s="14">
        <v>0</v>
      </c>
    </row>
    <row r="450" spans="1:17" ht="15.25" customHeight="1" x14ac:dyDescent="0.2">
      <c r="A450" s="13">
        <v>44477</v>
      </c>
      <c r="B450" s="14">
        <v>32.889999000000003</v>
      </c>
      <c r="C450" s="14">
        <v>32.889999000000003</v>
      </c>
      <c r="D450" s="14">
        <v>32.889999000000003</v>
      </c>
      <c r="E450" s="14">
        <v>32.889999000000003</v>
      </c>
      <c r="F450" s="14">
        <v>30.439523999999999</v>
      </c>
      <c r="G450" s="14">
        <v>0</v>
      </c>
      <c r="H450" s="10"/>
      <c r="I450" s="9"/>
      <c r="J450" s="11"/>
      <c r="K450" s="13">
        <v>44477</v>
      </c>
      <c r="L450" s="14">
        <v>23.25</v>
      </c>
      <c r="M450" s="14">
        <v>23.25</v>
      </c>
      <c r="N450" s="14">
        <v>23.25</v>
      </c>
      <c r="O450" s="14">
        <v>23.25</v>
      </c>
      <c r="P450" s="14">
        <v>19.588668999999999</v>
      </c>
      <c r="Q450" s="14">
        <v>0</v>
      </c>
    </row>
    <row r="451" spans="1:17" ht="15.25" customHeight="1" x14ac:dyDescent="0.2">
      <c r="A451" s="13">
        <v>44480</v>
      </c>
      <c r="B451" s="14">
        <v>32.669998</v>
      </c>
      <c r="C451" s="14">
        <v>32.669998</v>
      </c>
      <c r="D451" s="14">
        <v>32.669998</v>
      </c>
      <c r="E451" s="14">
        <v>32.669998</v>
      </c>
      <c r="F451" s="14">
        <v>30.235914000000001</v>
      </c>
      <c r="G451" s="14">
        <v>0</v>
      </c>
      <c r="H451" s="10"/>
      <c r="I451" s="9"/>
      <c r="J451" s="11"/>
      <c r="K451" s="13">
        <v>44480</v>
      </c>
      <c r="L451" s="14">
        <v>23.200001</v>
      </c>
      <c r="M451" s="14">
        <v>23.200001</v>
      </c>
      <c r="N451" s="14">
        <v>23.200001</v>
      </c>
      <c r="O451" s="14">
        <v>23.200001</v>
      </c>
      <c r="P451" s="14">
        <v>19.546544999999998</v>
      </c>
      <c r="Q451" s="14">
        <v>0</v>
      </c>
    </row>
    <row r="452" spans="1:17" ht="15.25" customHeight="1" x14ac:dyDescent="0.2">
      <c r="A452" s="13">
        <v>44481</v>
      </c>
      <c r="B452" s="14">
        <v>32.759998000000003</v>
      </c>
      <c r="C452" s="14">
        <v>32.759998000000003</v>
      </c>
      <c r="D452" s="14">
        <v>32.759998000000003</v>
      </c>
      <c r="E452" s="14">
        <v>32.759998000000003</v>
      </c>
      <c r="F452" s="14">
        <v>30.319210000000002</v>
      </c>
      <c r="G452" s="14">
        <v>0</v>
      </c>
      <c r="H452" s="10"/>
      <c r="I452" s="9"/>
      <c r="J452" s="11"/>
      <c r="K452" s="13">
        <v>44481</v>
      </c>
      <c r="L452" s="14">
        <v>23.34</v>
      </c>
      <c r="M452" s="14">
        <v>23.34</v>
      </c>
      <c r="N452" s="14">
        <v>23.34</v>
      </c>
      <c r="O452" s="14">
        <v>23.34</v>
      </c>
      <c r="P452" s="14">
        <v>19.664494999999999</v>
      </c>
      <c r="Q452" s="14">
        <v>0</v>
      </c>
    </row>
    <row r="453" spans="1:17" ht="15.25" customHeight="1" x14ac:dyDescent="0.2">
      <c r="A453" s="13">
        <v>44482</v>
      </c>
      <c r="B453" s="14">
        <v>32.790000999999997</v>
      </c>
      <c r="C453" s="14">
        <v>32.790000999999997</v>
      </c>
      <c r="D453" s="14">
        <v>32.790000999999997</v>
      </c>
      <c r="E453" s="14">
        <v>32.790000999999997</v>
      </c>
      <c r="F453" s="14">
        <v>30.346976999999999</v>
      </c>
      <c r="G453" s="14">
        <v>0</v>
      </c>
      <c r="H453" s="10"/>
      <c r="I453" s="9"/>
      <c r="J453" s="11"/>
      <c r="K453" s="13">
        <v>44482</v>
      </c>
      <c r="L453" s="14">
        <v>23.370000999999998</v>
      </c>
      <c r="M453" s="14">
        <v>23.370000999999998</v>
      </c>
      <c r="N453" s="14">
        <v>23.370000999999998</v>
      </c>
      <c r="O453" s="14">
        <v>23.370000999999998</v>
      </c>
      <c r="P453" s="14">
        <v>19.689774</v>
      </c>
      <c r="Q453" s="14">
        <v>0</v>
      </c>
    </row>
    <row r="454" spans="1:17" ht="15.25" customHeight="1" x14ac:dyDescent="0.2">
      <c r="A454" s="13">
        <v>44483</v>
      </c>
      <c r="B454" s="14">
        <v>33.389999000000003</v>
      </c>
      <c r="C454" s="14">
        <v>33.389999000000003</v>
      </c>
      <c r="D454" s="14">
        <v>33.389999000000003</v>
      </c>
      <c r="E454" s="14">
        <v>33.389999000000003</v>
      </c>
      <c r="F454" s="14">
        <v>30.902270999999999</v>
      </c>
      <c r="G454" s="14">
        <v>0</v>
      </c>
      <c r="H454" s="10"/>
      <c r="I454" s="9"/>
      <c r="J454" s="11"/>
      <c r="K454" s="13">
        <v>44483</v>
      </c>
      <c r="L454" s="14">
        <v>23.790001</v>
      </c>
      <c r="M454" s="14">
        <v>23.790001</v>
      </c>
      <c r="N454" s="14">
        <v>23.790001</v>
      </c>
      <c r="O454" s="14">
        <v>23.790001</v>
      </c>
      <c r="P454" s="14">
        <v>20.043634000000001</v>
      </c>
      <c r="Q454" s="14">
        <v>0</v>
      </c>
    </row>
    <row r="455" spans="1:17" ht="15.25" customHeight="1" x14ac:dyDescent="0.2">
      <c r="A455" s="13">
        <v>44484</v>
      </c>
      <c r="B455" s="14">
        <v>33.470001000000003</v>
      </c>
      <c r="C455" s="14">
        <v>33.470001000000003</v>
      </c>
      <c r="D455" s="14">
        <v>33.470001000000003</v>
      </c>
      <c r="E455" s="14">
        <v>33.470001000000003</v>
      </c>
      <c r="F455" s="14">
        <v>30.976313000000001</v>
      </c>
      <c r="G455" s="14">
        <v>0</v>
      </c>
      <c r="H455" s="10"/>
      <c r="I455" s="9"/>
      <c r="J455" s="11"/>
      <c r="K455" s="13">
        <v>44484</v>
      </c>
      <c r="L455" s="14">
        <v>23.860001</v>
      </c>
      <c r="M455" s="14">
        <v>23.860001</v>
      </c>
      <c r="N455" s="14">
        <v>23.860001</v>
      </c>
      <c r="O455" s="14">
        <v>23.860001</v>
      </c>
      <c r="P455" s="14">
        <v>20.102608</v>
      </c>
      <c r="Q455" s="14">
        <v>0</v>
      </c>
    </row>
    <row r="456" spans="1:17" ht="15.25" customHeight="1" x14ac:dyDescent="0.2">
      <c r="A456" s="13">
        <v>44487</v>
      </c>
      <c r="B456" s="14">
        <v>33.159999999999997</v>
      </c>
      <c r="C456" s="14">
        <v>33.159999999999997</v>
      </c>
      <c r="D456" s="14">
        <v>33.159999999999997</v>
      </c>
      <c r="E456" s="14">
        <v>33.159999999999997</v>
      </c>
      <c r="F456" s="14">
        <v>30.689409000000001</v>
      </c>
      <c r="G456" s="14">
        <v>0</v>
      </c>
      <c r="H456" s="10"/>
      <c r="I456" s="9"/>
      <c r="J456" s="11"/>
      <c r="K456" s="13">
        <v>44487</v>
      </c>
      <c r="L456" s="14">
        <v>23.879999000000002</v>
      </c>
      <c r="M456" s="14">
        <v>23.879999000000002</v>
      </c>
      <c r="N456" s="14">
        <v>23.879999000000002</v>
      </c>
      <c r="O456" s="14">
        <v>23.879999000000002</v>
      </c>
      <c r="P456" s="14">
        <v>20.119458999999999</v>
      </c>
      <c r="Q456" s="14">
        <v>0</v>
      </c>
    </row>
    <row r="457" spans="1:17" ht="15.25" customHeight="1" x14ac:dyDescent="0.2">
      <c r="A457" s="13">
        <v>44488</v>
      </c>
      <c r="B457" s="14">
        <v>33.529998999999997</v>
      </c>
      <c r="C457" s="14">
        <v>33.529998999999997</v>
      </c>
      <c r="D457" s="14">
        <v>33.529998999999997</v>
      </c>
      <c r="E457" s="14">
        <v>33.529998999999997</v>
      </c>
      <c r="F457" s="14">
        <v>31.031839000000002</v>
      </c>
      <c r="G457" s="14">
        <v>0</v>
      </c>
      <c r="H457" s="10"/>
      <c r="I457" s="9"/>
      <c r="J457" s="11"/>
      <c r="K457" s="13">
        <v>44488</v>
      </c>
      <c r="L457" s="14">
        <v>24.01</v>
      </c>
      <c r="M457" s="14">
        <v>24.01</v>
      </c>
      <c r="N457" s="14">
        <v>24.01</v>
      </c>
      <c r="O457" s="14">
        <v>24.01</v>
      </c>
      <c r="P457" s="14">
        <v>20.228987</v>
      </c>
      <c r="Q457" s="14">
        <v>0</v>
      </c>
    </row>
    <row r="458" spans="1:17" ht="15.25" customHeight="1" x14ac:dyDescent="0.2">
      <c r="A458" s="13">
        <v>44489</v>
      </c>
      <c r="B458" s="14">
        <v>33.959999000000003</v>
      </c>
      <c r="C458" s="14">
        <v>33.959999000000003</v>
      </c>
      <c r="D458" s="14">
        <v>33.959999000000003</v>
      </c>
      <c r="E458" s="14">
        <v>33.959999000000003</v>
      </c>
      <c r="F458" s="14">
        <v>31.429805999999999</v>
      </c>
      <c r="G458" s="14">
        <v>0</v>
      </c>
      <c r="H458" s="10"/>
      <c r="I458" s="9"/>
      <c r="J458" s="11"/>
      <c r="K458" s="13">
        <v>44489</v>
      </c>
      <c r="L458" s="14">
        <v>24.26</v>
      </c>
      <c r="M458" s="14">
        <v>24.26</v>
      </c>
      <c r="N458" s="14">
        <v>24.26</v>
      </c>
      <c r="O458" s="14">
        <v>24.26</v>
      </c>
      <c r="P458" s="14">
        <v>20.439619</v>
      </c>
      <c r="Q458" s="14">
        <v>0</v>
      </c>
    </row>
    <row r="459" spans="1:17" ht="15.25" customHeight="1" x14ac:dyDescent="0.2">
      <c r="A459" s="13">
        <v>44490</v>
      </c>
      <c r="B459" s="14">
        <v>34.25</v>
      </c>
      <c r="C459" s="14">
        <v>34.25</v>
      </c>
      <c r="D459" s="14">
        <v>34.25</v>
      </c>
      <c r="E459" s="14">
        <v>34.25</v>
      </c>
      <c r="F459" s="14">
        <v>31.698195999999999</v>
      </c>
      <c r="G459" s="14">
        <v>0</v>
      </c>
      <c r="H459" s="10"/>
      <c r="I459" s="9"/>
      <c r="J459" s="11"/>
      <c r="K459" s="13">
        <v>44490</v>
      </c>
      <c r="L459" s="14">
        <v>24.309999000000001</v>
      </c>
      <c r="M459" s="14">
        <v>24.309999000000001</v>
      </c>
      <c r="N459" s="14">
        <v>24.309999000000001</v>
      </c>
      <c r="O459" s="14">
        <v>24.309999000000001</v>
      </c>
      <c r="P459" s="14">
        <v>20.481743000000002</v>
      </c>
      <c r="Q459" s="14">
        <v>0</v>
      </c>
    </row>
    <row r="460" spans="1:17" ht="15.25" customHeight="1" x14ac:dyDescent="0.2">
      <c r="A460" s="13">
        <v>44491</v>
      </c>
      <c r="B460" s="14">
        <v>34.330002</v>
      </c>
      <c r="C460" s="14">
        <v>34.330002</v>
      </c>
      <c r="D460" s="14">
        <v>34.330002</v>
      </c>
      <c r="E460" s="14">
        <v>34.330002</v>
      </c>
      <c r="F460" s="14">
        <v>31.772238000000002</v>
      </c>
      <c r="G460" s="14">
        <v>0</v>
      </c>
      <c r="H460" s="10"/>
      <c r="I460" s="9"/>
      <c r="J460" s="11"/>
      <c r="K460" s="13">
        <v>44491</v>
      </c>
      <c r="L460" s="14">
        <v>24.219999000000001</v>
      </c>
      <c r="M460" s="14">
        <v>24.219999000000001</v>
      </c>
      <c r="N460" s="14">
        <v>24.219999000000001</v>
      </c>
      <c r="O460" s="14">
        <v>24.219999000000001</v>
      </c>
      <c r="P460" s="14">
        <v>20.405916000000001</v>
      </c>
      <c r="Q460" s="14">
        <v>0</v>
      </c>
    </row>
    <row r="461" spans="1:17" ht="15.25" customHeight="1" x14ac:dyDescent="0.2">
      <c r="A461" s="13">
        <v>44494</v>
      </c>
      <c r="B461" s="14">
        <v>34.240001999999997</v>
      </c>
      <c r="C461" s="14">
        <v>34.240001999999997</v>
      </c>
      <c r="D461" s="14">
        <v>34.240001999999997</v>
      </c>
      <c r="E461" s="14">
        <v>34.240001999999997</v>
      </c>
      <c r="F461" s="14">
        <v>31.688946000000001</v>
      </c>
      <c r="G461" s="14">
        <v>0</v>
      </c>
      <c r="H461" s="10"/>
      <c r="I461" s="9"/>
      <c r="J461" s="11"/>
      <c r="K461" s="13">
        <v>44494</v>
      </c>
      <c r="L461" s="14">
        <v>24.33</v>
      </c>
      <c r="M461" s="14">
        <v>24.33</v>
      </c>
      <c r="N461" s="14">
        <v>24.33</v>
      </c>
      <c r="O461" s="14">
        <v>24.33</v>
      </c>
      <c r="P461" s="14">
        <v>20.498594000000001</v>
      </c>
      <c r="Q461" s="14">
        <v>0</v>
      </c>
    </row>
    <row r="462" spans="1:17" ht="15.25" customHeight="1" x14ac:dyDescent="0.2">
      <c r="A462" s="13">
        <v>44495</v>
      </c>
      <c r="B462" s="14">
        <v>34.360000999999997</v>
      </c>
      <c r="C462" s="14">
        <v>34.360000999999997</v>
      </c>
      <c r="D462" s="14">
        <v>34.360000999999997</v>
      </c>
      <c r="E462" s="14">
        <v>34.360000999999997</v>
      </c>
      <c r="F462" s="14">
        <v>31.800004999999999</v>
      </c>
      <c r="G462" s="14">
        <v>0</v>
      </c>
      <c r="H462" s="10"/>
      <c r="I462" s="9"/>
      <c r="J462" s="11"/>
      <c r="K462" s="13">
        <v>44495</v>
      </c>
      <c r="L462" s="14">
        <v>24.24</v>
      </c>
      <c r="M462" s="14">
        <v>24.24</v>
      </c>
      <c r="N462" s="14">
        <v>24.24</v>
      </c>
      <c r="O462" s="14">
        <v>24.24</v>
      </c>
      <c r="P462" s="14">
        <v>20.422765999999999</v>
      </c>
      <c r="Q462" s="14">
        <v>0</v>
      </c>
    </row>
    <row r="463" spans="1:17" ht="15.25" customHeight="1" x14ac:dyDescent="0.2">
      <c r="A463" s="13">
        <v>44496</v>
      </c>
      <c r="B463" s="14">
        <v>34.040000999999997</v>
      </c>
      <c r="C463" s="14">
        <v>34.040000999999997</v>
      </c>
      <c r="D463" s="14">
        <v>34.040000999999997</v>
      </c>
      <c r="E463" s="14">
        <v>34.040000999999997</v>
      </c>
      <c r="F463" s="14">
        <v>31.503847</v>
      </c>
      <c r="G463" s="14">
        <v>0</v>
      </c>
      <c r="H463" s="10"/>
      <c r="I463" s="9"/>
      <c r="J463" s="11"/>
      <c r="K463" s="13">
        <v>44496</v>
      </c>
      <c r="L463" s="14">
        <v>23.82</v>
      </c>
      <c r="M463" s="14">
        <v>23.82</v>
      </c>
      <c r="N463" s="14">
        <v>23.82</v>
      </c>
      <c r="O463" s="14">
        <v>23.82</v>
      </c>
      <c r="P463" s="14">
        <v>20.068906999999999</v>
      </c>
      <c r="Q463" s="14">
        <v>0</v>
      </c>
    </row>
    <row r="464" spans="1:17" ht="15.25" customHeight="1" x14ac:dyDescent="0.2">
      <c r="A464" s="13">
        <v>44497</v>
      </c>
      <c r="B464" s="14">
        <v>34.520000000000003</v>
      </c>
      <c r="C464" s="14">
        <v>34.520000000000003</v>
      </c>
      <c r="D464" s="14">
        <v>34.520000000000003</v>
      </c>
      <c r="E464" s="14">
        <v>34.520000000000003</v>
      </c>
      <c r="F464" s="14">
        <v>31.948084000000001</v>
      </c>
      <c r="G464" s="14">
        <v>0</v>
      </c>
      <c r="H464" s="10"/>
      <c r="I464" s="9"/>
      <c r="J464" s="11"/>
      <c r="K464" s="13">
        <v>44497</v>
      </c>
      <c r="L464" s="14">
        <v>24.110001</v>
      </c>
      <c r="M464" s="14">
        <v>24.110001</v>
      </c>
      <c r="N464" s="14">
        <v>24.110001</v>
      </c>
      <c r="O464" s="14">
        <v>24.110001</v>
      </c>
      <c r="P464" s="14">
        <v>20.31324</v>
      </c>
      <c r="Q464" s="14">
        <v>0</v>
      </c>
    </row>
    <row r="465" spans="1:17" ht="15.25" customHeight="1" x14ac:dyDescent="0.2">
      <c r="A465" s="13">
        <v>44498</v>
      </c>
      <c r="B465" s="14">
        <v>34.68</v>
      </c>
      <c r="C465" s="14">
        <v>34.68</v>
      </c>
      <c r="D465" s="14">
        <v>34.68</v>
      </c>
      <c r="E465" s="14">
        <v>34.68</v>
      </c>
      <c r="F465" s="14">
        <v>32.096161000000002</v>
      </c>
      <c r="G465" s="14">
        <v>0</v>
      </c>
      <c r="H465" s="10"/>
      <c r="I465" s="9"/>
      <c r="J465" s="11"/>
      <c r="K465" s="13">
        <v>44498</v>
      </c>
      <c r="L465" s="14">
        <v>24.02</v>
      </c>
      <c r="M465" s="14">
        <v>24.02</v>
      </c>
      <c r="N465" s="14">
        <v>24.02</v>
      </c>
      <c r="O465" s="14">
        <v>24.02</v>
      </c>
      <c r="P465" s="14">
        <v>20.237413</v>
      </c>
      <c r="Q465" s="14">
        <v>0</v>
      </c>
    </row>
    <row r="466" spans="1:17" ht="15.25" customHeight="1" x14ac:dyDescent="0.2">
      <c r="A466" s="13">
        <v>44501</v>
      </c>
      <c r="B466" s="14">
        <v>34.840000000000003</v>
      </c>
      <c r="C466" s="14">
        <v>34.840000000000003</v>
      </c>
      <c r="D466" s="14">
        <v>34.840000000000003</v>
      </c>
      <c r="E466" s="14">
        <v>34.840000000000003</v>
      </c>
      <c r="F466" s="14">
        <v>32.244239999999998</v>
      </c>
      <c r="G466" s="14">
        <v>0</v>
      </c>
      <c r="H466" s="10"/>
      <c r="I466" s="9"/>
      <c r="J466" s="11"/>
      <c r="K466" s="13">
        <v>44501</v>
      </c>
      <c r="L466" s="14">
        <v>24.33</v>
      </c>
      <c r="M466" s="14">
        <v>24.33</v>
      </c>
      <c r="N466" s="14">
        <v>24.33</v>
      </c>
      <c r="O466" s="14">
        <v>24.33</v>
      </c>
      <c r="P466" s="14">
        <v>20.498594000000001</v>
      </c>
      <c r="Q466" s="14">
        <v>0</v>
      </c>
    </row>
    <row r="467" spans="1:17" ht="15.25" customHeight="1" x14ac:dyDescent="0.2">
      <c r="A467" s="13">
        <v>44502</v>
      </c>
      <c r="B467" s="14">
        <v>34.959999000000003</v>
      </c>
      <c r="C467" s="14">
        <v>34.959999000000003</v>
      </c>
      <c r="D467" s="14">
        <v>34.959999000000003</v>
      </c>
      <c r="E467" s="14">
        <v>34.959999000000003</v>
      </c>
      <c r="F467" s="14">
        <v>32.355297</v>
      </c>
      <c r="G467" s="14">
        <v>0</v>
      </c>
      <c r="H467" s="10"/>
      <c r="I467" s="9"/>
      <c r="J467" s="11"/>
      <c r="K467" s="13">
        <v>44502</v>
      </c>
      <c r="L467" s="14">
        <v>24.389999</v>
      </c>
      <c r="M467" s="14">
        <v>24.389999</v>
      </c>
      <c r="N467" s="14">
        <v>24.389999</v>
      </c>
      <c r="O467" s="14">
        <v>24.389999</v>
      </c>
      <c r="P467" s="14">
        <v>20.549147000000001</v>
      </c>
      <c r="Q467" s="14">
        <v>0</v>
      </c>
    </row>
    <row r="468" spans="1:17" ht="15.25" customHeight="1" x14ac:dyDescent="0.2">
      <c r="A468" s="13">
        <v>44503</v>
      </c>
      <c r="B468" s="14">
        <v>35.349997999999999</v>
      </c>
      <c r="C468" s="14">
        <v>35.349997999999999</v>
      </c>
      <c r="D468" s="14">
        <v>35.349997999999999</v>
      </c>
      <c r="E468" s="14">
        <v>35.349997999999999</v>
      </c>
      <c r="F468" s="14">
        <v>32.716239999999999</v>
      </c>
      <c r="G468" s="14">
        <v>0</v>
      </c>
      <c r="H468" s="10"/>
      <c r="I468" s="9"/>
      <c r="J468" s="11"/>
      <c r="K468" s="13">
        <v>44503</v>
      </c>
      <c r="L468" s="14">
        <v>24.629999000000002</v>
      </c>
      <c r="M468" s="14">
        <v>24.629999000000002</v>
      </c>
      <c r="N468" s="14">
        <v>24.629999000000002</v>
      </c>
      <c r="O468" s="14">
        <v>24.629999000000002</v>
      </c>
      <c r="P468" s="14">
        <v>20.751349999999999</v>
      </c>
      <c r="Q468" s="14">
        <v>0</v>
      </c>
    </row>
    <row r="469" spans="1:17" ht="15.25" customHeight="1" x14ac:dyDescent="0.2">
      <c r="A469" s="13">
        <v>44504</v>
      </c>
      <c r="B469" s="14">
        <v>35.369999</v>
      </c>
      <c r="C469" s="14">
        <v>35.369999</v>
      </c>
      <c r="D469" s="14">
        <v>35.369999</v>
      </c>
      <c r="E469" s="14">
        <v>35.369999</v>
      </c>
      <c r="F469" s="14">
        <v>32.734752999999998</v>
      </c>
      <c r="G469" s="14">
        <v>0</v>
      </c>
      <c r="H469" s="10"/>
      <c r="I469" s="9"/>
      <c r="J469" s="11"/>
      <c r="K469" s="13">
        <v>44504</v>
      </c>
      <c r="L469" s="14">
        <v>24.389999</v>
      </c>
      <c r="M469" s="14">
        <v>24.389999</v>
      </c>
      <c r="N469" s="14">
        <v>24.389999</v>
      </c>
      <c r="O469" s="14">
        <v>24.389999</v>
      </c>
      <c r="P469" s="14">
        <v>20.549147000000001</v>
      </c>
      <c r="Q469" s="14">
        <v>0</v>
      </c>
    </row>
    <row r="470" spans="1:17" ht="15.25" customHeight="1" x14ac:dyDescent="0.2">
      <c r="A470" s="13">
        <v>44505</v>
      </c>
      <c r="B470" s="14">
        <v>34.959999000000003</v>
      </c>
      <c r="C470" s="14">
        <v>34.959999000000003</v>
      </c>
      <c r="D470" s="14">
        <v>34.959999000000003</v>
      </c>
      <c r="E470" s="14">
        <v>34.959999000000003</v>
      </c>
      <c r="F470" s="14">
        <v>32.355297</v>
      </c>
      <c r="G470" s="14">
        <v>0</v>
      </c>
      <c r="H470" s="10"/>
      <c r="I470" s="9"/>
      <c r="J470" s="11"/>
      <c r="K470" s="13">
        <v>44505</v>
      </c>
      <c r="L470" s="14">
        <v>24.68</v>
      </c>
      <c r="M470" s="14">
        <v>24.68</v>
      </c>
      <c r="N470" s="14">
        <v>24.68</v>
      </c>
      <c r="O470" s="14">
        <v>24.68</v>
      </c>
      <c r="P470" s="14">
        <v>20.793479999999999</v>
      </c>
      <c r="Q470" s="14">
        <v>0</v>
      </c>
    </row>
    <row r="471" spans="1:17" ht="15.25" customHeight="1" x14ac:dyDescent="0.2">
      <c r="A471" s="13">
        <v>44508</v>
      </c>
      <c r="B471" s="14">
        <v>35.029998999999997</v>
      </c>
      <c r="C471" s="14">
        <v>35.029998999999997</v>
      </c>
      <c r="D471" s="14">
        <v>35.029998999999997</v>
      </c>
      <c r="E471" s="14">
        <v>35.029998999999997</v>
      </c>
      <c r="F471" s="14">
        <v>32.420082000000001</v>
      </c>
      <c r="G471" s="14">
        <v>0</v>
      </c>
      <c r="H471" s="10"/>
      <c r="I471" s="9"/>
      <c r="J471" s="11"/>
      <c r="K471" s="13">
        <v>44508</v>
      </c>
      <c r="L471" s="14">
        <v>24.68</v>
      </c>
      <c r="M471" s="14">
        <v>24.68</v>
      </c>
      <c r="N471" s="14">
        <v>24.68</v>
      </c>
      <c r="O471" s="14">
        <v>24.68</v>
      </c>
      <c r="P471" s="14">
        <v>20.793479999999999</v>
      </c>
      <c r="Q471" s="14">
        <v>0</v>
      </c>
    </row>
    <row r="472" spans="1:17" ht="15.25" customHeight="1" x14ac:dyDescent="0.2">
      <c r="A472" s="13">
        <v>44509</v>
      </c>
      <c r="B472" s="14">
        <v>34.869999</v>
      </c>
      <c r="C472" s="14">
        <v>34.869999</v>
      </c>
      <c r="D472" s="14">
        <v>34.869999</v>
      </c>
      <c r="E472" s="14">
        <v>34.869999</v>
      </c>
      <c r="F472" s="14">
        <v>32.272002999999998</v>
      </c>
      <c r="G472" s="14">
        <v>0</v>
      </c>
      <c r="H472" s="10"/>
      <c r="I472" s="9"/>
      <c r="J472" s="11"/>
      <c r="K472" s="13">
        <v>44509</v>
      </c>
      <c r="L472" s="14">
        <v>24.6</v>
      </c>
      <c r="M472" s="14">
        <v>24.6</v>
      </c>
      <c r="N472" s="14">
        <v>24.6</v>
      </c>
      <c r="O472" s="14">
        <v>24.6</v>
      </c>
      <c r="P472" s="14">
        <v>20.726074000000001</v>
      </c>
      <c r="Q472" s="14">
        <v>0</v>
      </c>
    </row>
    <row r="473" spans="1:17" ht="15.25" customHeight="1" x14ac:dyDescent="0.2">
      <c r="A473" s="13">
        <v>44510</v>
      </c>
      <c r="B473" s="14">
        <v>34.540000999999997</v>
      </c>
      <c r="C473" s="14">
        <v>34.540000999999997</v>
      </c>
      <c r="D473" s="14">
        <v>34.540000999999997</v>
      </c>
      <c r="E473" s="14">
        <v>34.540000999999997</v>
      </c>
      <c r="F473" s="14">
        <v>31.966591000000001</v>
      </c>
      <c r="G473" s="14">
        <v>0</v>
      </c>
      <c r="H473" s="10"/>
      <c r="I473" s="9"/>
      <c r="J473" s="11"/>
      <c r="K473" s="13">
        <v>44510</v>
      </c>
      <c r="L473" s="14">
        <v>24.540001</v>
      </c>
      <c r="M473" s="14">
        <v>24.540001</v>
      </c>
      <c r="N473" s="14">
        <v>24.540001</v>
      </c>
      <c r="O473" s="14">
        <v>24.540001</v>
      </c>
      <c r="P473" s="14">
        <v>20.675526000000001</v>
      </c>
      <c r="Q473" s="14">
        <v>0</v>
      </c>
    </row>
    <row r="474" spans="1:17" ht="15.25" customHeight="1" x14ac:dyDescent="0.2">
      <c r="A474" s="13">
        <v>44511</v>
      </c>
      <c r="B474" s="14">
        <v>34.520000000000003</v>
      </c>
      <c r="C474" s="14">
        <v>34.520000000000003</v>
      </c>
      <c r="D474" s="14">
        <v>34.520000000000003</v>
      </c>
      <c r="E474" s="14">
        <v>34.520000000000003</v>
      </c>
      <c r="F474" s="14">
        <v>31.948084000000001</v>
      </c>
      <c r="G474" s="14">
        <v>0</v>
      </c>
      <c r="H474" s="10"/>
      <c r="I474" s="9"/>
      <c r="J474" s="11"/>
      <c r="K474" s="13">
        <v>44511</v>
      </c>
      <c r="L474" s="14">
        <v>24.629999000000002</v>
      </c>
      <c r="M474" s="14">
        <v>24.629999000000002</v>
      </c>
      <c r="N474" s="14">
        <v>24.629999000000002</v>
      </c>
      <c r="O474" s="14">
        <v>24.629999000000002</v>
      </c>
      <c r="P474" s="14">
        <v>20.751349999999999</v>
      </c>
      <c r="Q474" s="14">
        <v>0</v>
      </c>
    </row>
    <row r="475" spans="1:17" ht="15.25" customHeight="1" x14ac:dyDescent="0.2">
      <c r="A475" s="13">
        <v>44512</v>
      </c>
      <c r="B475" s="14">
        <v>34.520000000000003</v>
      </c>
      <c r="C475" s="14">
        <v>34.520000000000003</v>
      </c>
      <c r="D475" s="14">
        <v>34.520000000000003</v>
      </c>
      <c r="E475" s="14">
        <v>34.520000000000003</v>
      </c>
      <c r="F475" s="14">
        <v>31.948084000000001</v>
      </c>
      <c r="G475" s="14">
        <v>0</v>
      </c>
      <c r="H475" s="10"/>
      <c r="I475" s="9"/>
      <c r="J475" s="11"/>
      <c r="K475" s="13">
        <v>44512</v>
      </c>
      <c r="L475" s="14">
        <v>24.690000999999999</v>
      </c>
      <c r="M475" s="14">
        <v>24.690000999999999</v>
      </c>
      <c r="N475" s="14">
        <v>24.690000999999999</v>
      </c>
      <c r="O475" s="14">
        <v>24.690000999999999</v>
      </c>
      <c r="P475" s="14">
        <v>20.801902999999999</v>
      </c>
      <c r="Q475" s="14">
        <v>0</v>
      </c>
    </row>
    <row r="476" spans="1:17" ht="15.25" customHeight="1" x14ac:dyDescent="0.2">
      <c r="A476" s="13">
        <v>44515</v>
      </c>
      <c r="B476" s="14">
        <v>34.159999999999997</v>
      </c>
      <c r="C476" s="14">
        <v>34.159999999999997</v>
      </c>
      <c r="D476" s="14">
        <v>34.159999999999997</v>
      </c>
      <c r="E476" s="14">
        <v>34.159999999999997</v>
      </c>
      <c r="F476" s="14">
        <v>31.614903999999999</v>
      </c>
      <c r="G476" s="14">
        <v>0</v>
      </c>
      <c r="H476" s="10"/>
      <c r="I476" s="9"/>
      <c r="J476" s="11"/>
      <c r="K476" s="13">
        <v>44515</v>
      </c>
      <c r="L476" s="14">
        <v>24.66</v>
      </c>
      <c r="M476" s="14">
        <v>24.66</v>
      </c>
      <c r="N476" s="14">
        <v>24.66</v>
      </c>
      <c r="O476" s="14">
        <v>24.66</v>
      </c>
      <c r="P476" s="14">
        <v>20.776627000000001</v>
      </c>
      <c r="Q476" s="14">
        <v>0</v>
      </c>
    </row>
    <row r="477" spans="1:17" ht="15.25" customHeight="1" x14ac:dyDescent="0.2">
      <c r="A477" s="13">
        <v>44516</v>
      </c>
      <c r="B477" s="14">
        <v>34.349997999999999</v>
      </c>
      <c r="C477" s="14">
        <v>34.349997999999999</v>
      </c>
      <c r="D477" s="14">
        <v>34.349997999999999</v>
      </c>
      <c r="E477" s="14">
        <v>34.349997999999999</v>
      </c>
      <c r="F477" s="14">
        <v>31.790747</v>
      </c>
      <c r="G477" s="14">
        <v>0</v>
      </c>
      <c r="H477" s="10"/>
      <c r="I477" s="9"/>
      <c r="J477" s="11"/>
      <c r="K477" s="13">
        <v>44516</v>
      </c>
      <c r="L477" s="14">
        <v>24.549999</v>
      </c>
      <c r="M477" s="14">
        <v>24.549999</v>
      </c>
      <c r="N477" s="14">
        <v>24.549999</v>
      </c>
      <c r="O477" s="14">
        <v>24.549999</v>
      </c>
      <c r="P477" s="14">
        <v>20.683948999999998</v>
      </c>
      <c r="Q477" s="14">
        <v>0</v>
      </c>
    </row>
    <row r="478" spans="1:17" ht="15.25" customHeight="1" x14ac:dyDescent="0.2">
      <c r="A478" s="13">
        <v>44517</v>
      </c>
      <c r="B478" s="14">
        <v>34.290000999999997</v>
      </c>
      <c r="C478" s="14">
        <v>34.290000999999997</v>
      </c>
      <c r="D478" s="14">
        <v>34.290000999999997</v>
      </c>
      <c r="E478" s="14">
        <v>34.290000999999997</v>
      </c>
      <c r="F478" s="14">
        <v>31.735216000000001</v>
      </c>
      <c r="G478" s="14">
        <v>0</v>
      </c>
      <c r="H478" s="10"/>
      <c r="I478" s="9"/>
      <c r="J478" s="11"/>
      <c r="K478" s="13">
        <v>44517</v>
      </c>
      <c r="L478" s="14">
        <v>24.42</v>
      </c>
      <c r="M478" s="14">
        <v>24.42</v>
      </c>
      <c r="N478" s="14">
        <v>24.42</v>
      </c>
      <c r="O478" s="14">
        <v>24.42</v>
      </c>
      <c r="P478" s="14">
        <v>20.574421000000001</v>
      </c>
      <c r="Q478" s="14">
        <v>0</v>
      </c>
    </row>
    <row r="479" spans="1:17" ht="15.25" customHeight="1" x14ac:dyDescent="0.2">
      <c r="A479" s="13">
        <v>44518</v>
      </c>
      <c r="B479" s="14">
        <v>34</v>
      </c>
      <c r="C479" s="14">
        <v>34</v>
      </c>
      <c r="D479" s="14">
        <v>34</v>
      </c>
      <c r="E479" s="14">
        <v>34</v>
      </c>
      <c r="F479" s="14">
        <v>31.466825</v>
      </c>
      <c r="G479" s="14">
        <v>0</v>
      </c>
      <c r="H479" s="10"/>
      <c r="I479" s="9"/>
      <c r="J479" s="11"/>
      <c r="K479" s="13">
        <v>44518</v>
      </c>
      <c r="L479" s="14">
        <v>24.25</v>
      </c>
      <c r="M479" s="14">
        <v>24.25</v>
      </c>
      <c r="N479" s="14">
        <v>24.25</v>
      </c>
      <c r="O479" s="14">
        <v>24.25</v>
      </c>
      <c r="P479" s="14">
        <v>20.431191999999999</v>
      </c>
      <c r="Q479" s="14">
        <v>0</v>
      </c>
    </row>
    <row r="480" spans="1:17" ht="15.25" customHeight="1" x14ac:dyDescent="0.2">
      <c r="A480" s="13">
        <v>44519</v>
      </c>
      <c r="B480" s="14">
        <v>33.729999999999997</v>
      </c>
      <c r="C480" s="14">
        <v>33.729999999999997</v>
      </c>
      <c r="D480" s="14">
        <v>33.729999999999997</v>
      </c>
      <c r="E480" s="14">
        <v>33.729999999999997</v>
      </c>
      <c r="F480" s="14">
        <v>31.216942</v>
      </c>
      <c r="G480" s="14">
        <v>0</v>
      </c>
      <c r="H480" s="10"/>
      <c r="I480" s="9"/>
      <c r="J480" s="11"/>
      <c r="K480" s="13">
        <v>44519</v>
      </c>
      <c r="L480" s="14">
        <v>24.030000999999999</v>
      </c>
      <c r="M480" s="14">
        <v>24.030000999999999</v>
      </c>
      <c r="N480" s="14">
        <v>24.030000999999999</v>
      </c>
      <c r="O480" s="14">
        <v>24.030000999999999</v>
      </c>
      <c r="P480" s="14">
        <v>20.245837999999999</v>
      </c>
      <c r="Q480" s="14">
        <v>0</v>
      </c>
    </row>
    <row r="481" spans="1:17" ht="15.25" customHeight="1" x14ac:dyDescent="0.2">
      <c r="A481" s="13">
        <v>44522</v>
      </c>
      <c r="B481" s="14">
        <v>33.270000000000003</v>
      </c>
      <c r="C481" s="14">
        <v>33.270000000000003</v>
      </c>
      <c r="D481" s="14">
        <v>33.270000000000003</v>
      </c>
      <c r="E481" s="14">
        <v>33.270000000000003</v>
      </c>
      <c r="F481" s="14">
        <v>30.791214</v>
      </c>
      <c r="G481" s="14">
        <v>0</v>
      </c>
      <c r="H481" s="10"/>
      <c r="I481" s="9"/>
      <c r="J481" s="11"/>
      <c r="K481" s="13">
        <v>44522</v>
      </c>
      <c r="L481" s="14">
        <v>24.209999</v>
      </c>
      <c r="M481" s="14">
        <v>24.209999</v>
      </c>
      <c r="N481" s="14">
        <v>24.209999</v>
      </c>
      <c r="O481" s="14">
        <v>24.209999</v>
      </c>
      <c r="P481" s="14">
        <v>20.397490000000001</v>
      </c>
      <c r="Q481" s="14">
        <v>0</v>
      </c>
    </row>
    <row r="482" spans="1:17" ht="15.25" customHeight="1" x14ac:dyDescent="0.2">
      <c r="A482" s="13">
        <v>44523</v>
      </c>
      <c r="B482" s="14">
        <v>33.090000000000003</v>
      </c>
      <c r="C482" s="14">
        <v>33.090000000000003</v>
      </c>
      <c r="D482" s="14">
        <v>33.090000000000003</v>
      </c>
      <c r="E482" s="14">
        <v>33.090000000000003</v>
      </c>
      <c r="F482" s="14">
        <v>30.624624000000001</v>
      </c>
      <c r="G482" s="14">
        <v>0</v>
      </c>
      <c r="H482" s="10"/>
      <c r="I482" s="9"/>
      <c r="J482" s="11"/>
      <c r="K482" s="13">
        <v>44523</v>
      </c>
      <c r="L482" s="14">
        <v>24.33</v>
      </c>
      <c r="M482" s="14">
        <v>24.33</v>
      </c>
      <c r="N482" s="14">
        <v>24.33</v>
      </c>
      <c r="O482" s="14">
        <v>24.33</v>
      </c>
      <c r="P482" s="14">
        <v>20.498594000000001</v>
      </c>
      <c r="Q482" s="14">
        <v>0</v>
      </c>
    </row>
    <row r="483" spans="1:17" ht="15.25" customHeight="1" x14ac:dyDescent="0.2">
      <c r="A483" s="13">
        <v>44524</v>
      </c>
      <c r="B483" s="14">
        <v>33.279998999999997</v>
      </c>
      <c r="C483" s="14">
        <v>33.279998999999997</v>
      </c>
      <c r="D483" s="14">
        <v>33.279998999999997</v>
      </c>
      <c r="E483" s="14">
        <v>33.279998999999997</v>
      </c>
      <c r="F483" s="14">
        <v>30.800467000000001</v>
      </c>
      <c r="G483" s="14">
        <v>0</v>
      </c>
      <c r="H483" s="10"/>
      <c r="I483" s="9"/>
      <c r="J483" s="11"/>
      <c r="K483" s="13">
        <v>44524</v>
      </c>
      <c r="L483" s="14">
        <v>24.290001</v>
      </c>
      <c r="M483" s="14">
        <v>24.290001</v>
      </c>
      <c r="N483" s="14">
        <v>24.290001</v>
      </c>
      <c r="O483" s="14">
        <v>24.290001</v>
      </c>
      <c r="P483" s="14">
        <v>20.464894999999999</v>
      </c>
      <c r="Q483" s="14">
        <v>0</v>
      </c>
    </row>
    <row r="484" spans="1:17" ht="15.25" customHeight="1" x14ac:dyDescent="0.2">
      <c r="A484" s="13">
        <v>44526</v>
      </c>
      <c r="B484" s="14">
        <v>32.790000999999997</v>
      </c>
      <c r="C484" s="14">
        <v>32.790000999999997</v>
      </c>
      <c r="D484" s="14">
        <v>32.790000999999997</v>
      </c>
      <c r="E484" s="14">
        <v>32.790000999999997</v>
      </c>
      <c r="F484" s="14">
        <v>30.346976999999999</v>
      </c>
      <c r="G484" s="14">
        <v>0</v>
      </c>
      <c r="H484" s="10"/>
      <c r="I484" s="9"/>
      <c r="J484" s="11"/>
      <c r="K484" s="13">
        <v>44526</v>
      </c>
      <c r="L484" s="14">
        <v>23.66</v>
      </c>
      <c r="M484" s="14">
        <v>23.66</v>
      </c>
      <c r="N484" s="14">
        <v>23.66</v>
      </c>
      <c r="O484" s="14">
        <v>23.66</v>
      </c>
      <c r="P484" s="14">
        <v>19.934103</v>
      </c>
      <c r="Q484" s="14">
        <v>0</v>
      </c>
    </row>
    <row r="485" spans="1:17" ht="15.25" customHeight="1" x14ac:dyDescent="0.2">
      <c r="A485" s="13">
        <v>44529</v>
      </c>
      <c r="B485" s="14">
        <v>32.709999000000003</v>
      </c>
      <c r="C485" s="14">
        <v>32.709999000000003</v>
      </c>
      <c r="D485" s="14">
        <v>32.709999000000003</v>
      </c>
      <c r="E485" s="14">
        <v>32.709999000000003</v>
      </c>
      <c r="F485" s="14">
        <v>30.272936000000001</v>
      </c>
      <c r="G485" s="14">
        <v>0</v>
      </c>
      <c r="H485" s="10"/>
      <c r="I485" s="9"/>
      <c r="J485" s="11"/>
      <c r="K485" s="13">
        <v>44529</v>
      </c>
      <c r="L485" s="14">
        <v>23.559999000000001</v>
      </c>
      <c r="M485" s="14">
        <v>23.559999000000001</v>
      </c>
      <c r="N485" s="14">
        <v>23.559999000000001</v>
      </c>
      <c r="O485" s="14">
        <v>23.559999000000001</v>
      </c>
      <c r="P485" s="14">
        <v>19.849851999999998</v>
      </c>
      <c r="Q485" s="14">
        <v>0</v>
      </c>
    </row>
    <row r="486" spans="1:17" ht="15.25" customHeight="1" x14ac:dyDescent="0.2">
      <c r="A486" s="13">
        <v>44530</v>
      </c>
      <c r="B486" s="14">
        <v>32.259998000000003</v>
      </c>
      <c r="C486" s="14">
        <v>32.259998000000003</v>
      </c>
      <c r="D486" s="14">
        <v>32.259998000000003</v>
      </c>
      <c r="E486" s="14">
        <v>32.259998000000003</v>
      </c>
      <c r="F486" s="14">
        <v>29.856460999999999</v>
      </c>
      <c r="G486" s="14">
        <v>0</v>
      </c>
      <c r="H486" s="10"/>
      <c r="I486" s="9"/>
      <c r="J486" s="11"/>
      <c r="K486" s="13">
        <v>44530</v>
      </c>
      <c r="L486" s="14">
        <v>22.950001</v>
      </c>
      <c r="M486" s="14">
        <v>22.950001</v>
      </c>
      <c r="N486" s="14">
        <v>22.950001</v>
      </c>
      <c r="O486" s="14">
        <v>22.950001</v>
      </c>
      <c r="P486" s="14">
        <v>19.335913000000001</v>
      </c>
      <c r="Q486" s="14">
        <v>0</v>
      </c>
    </row>
    <row r="487" spans="1:17" ht="15.25" customHeight="1" x14ac:dyDescent="0.2">
      <c r="A487" s="13">
        <v>44531</v>
      </c>
      <c r="B487" s="14">
        <v>31.879999000000002</v>
      </c>
      <c r="C487" s="14">
        <v>31.879999000000002</v>
      </c>
      <c r="D487" s="14">
        <v>31.879999000000002</v>
      </c>
      <c r="E487" s="14">
        <v>31.879999000000002</v>
      </c>
      <c r="F487" s="14">
        <v>29.504774000000001</v>
      </c>
      <c r="G487" s="14">
        <v>0</v>
      </c>
      <c r="H487" s="10"/>
      <c r="I487" s="9"/>
      <c r="J487" s="11"/>
      <c r="K487" s="13">
        <v>44531</v>
      </c>
      <c r="L487" s="14">
        <v>22.58</v>
      </c>
      <c r="M487" s="14">
        <v>22.58</v>
      </c>
      <c r="N487" s="14">
        <v>22.58</v>
      </c>
      <c r="O487" s="14">
        <v>22.58</v>
      </c>
      <c r="P487" s="14">
        <v>19.024179</v>
      </c>
      <c r="Q487" s="14">
        <v>0</v>
      </c>
    </row>
    <row r="488" spans="1:17" ht="15.25" customHeight="1" x14ac:dyDescent="0.2">
      <c r="A488" s="13">
        <v>44532</v>
      </c>
      <c r="B488" s="14">
        <v>32.299999</v>
      </c>
      <c r="C488" s="14">
        <v>32.299999</v>
      </c>
      <c r="D488" s="14">
        <v>32.299999</v>
      </c>
      <c r="E488" s="14">
        <v>32.299999</v>
      </c>
      <c r="F488" s="14">
        <v>29.893481999999999</v>
      </c>
      <c r="G488" s="14">
        <v>0</v>
      </c>
      <c r="H488" s="10"/>
      <c r="I488" s="9"/>
      <c r="J488" s="11"/>
      <c r="K488" s="13">
        <v>44532</v>
      </c>
      <c r="L488" s="14">
        <v>23.24</v>
      </c>
      <c r="M488" s="14">
        <v>23.24</v>
      </c>
      <c r="N488" s="14">
        <v>23.24</v>
      </c>
      <c r="O488" s="14">
        <v>23.24</v>
      </c>
      <c r="P488" s="14">
        <v>19.580244</v>
      </c>
      <c r="Q488" s="14">
        <v>0</v>
      </c>
    </row>
    <row r="489" spans="1:17" ht="15.25" customHeight="1" x14ac:dyDescent="0.2">
      <c r="A489" s="13">
        <v>44533</v>
      </c>
      <c r="B489" s="14">
        <v>31.65</v>
      </c>
      <c r="C489" s="14">
        <v>31.65</v>
      </c>
      <c r="D489" s="14">
        <v>31.65</v>
      </c>
      <c r="E489" s="14">
        <v>31.65</v>
      </c>
      <c r="F489" s="14">
        <v>29.291910000000001</v>
      </c>
      <c r="G489" s="14">
        <v>0</v>
      </c>
      <c r="H489" s="10"/>
      <c r="I489" s="9"/>
      <c r="J489" s="11"/>
      <c r="K489" s="13">
        <v>44533</v>
      </c>
      <c r="L489" s="14">
        <v>23.049999</v>
      </c>
      <c r="M489" s="14">
        <v>23.049999</v>
      </c>
      <c r="N489" s="14">
        <v>23.049999</v>
      </c>
      <c r="O489" s="14">
        <v>23.049999</v>
      </c>
      <c r="P489" s="14">
        <v>19.420164</v>
      </c>
      <c r="Q489" s="14">
        <v>0</v>
      </c>
    </row>
    <row r="490" spans="1:17" ht="15.25" customHeight="1" x14ac:dyDescent="0.2">
      <c r="A490" s="13">
        <v>44536</v>
      </c>
      <c r="B490" s="14">
        <v>31.9</v>
      </c>
      <c r="C490" s="14">
        <v>31.9</v>
      </c>
      <c r="D490" s="14">
        <v>31.9</v>
      </c>
      <c r="E490" s="14">
        <v>31.9</v>
      </c>
      <c r="F490" s="14">
        <v>29.523285000000001</v>
      </c>
      <c r="G490" s="14">
        <v>0</v>
      </c>
      <c r="H490" s="10"/>
      <c r="I490" s="9"/>
      <c r="J490" s="11"/>
      <c r="K490" s="13">
        <v>44536</v>
      </c>
      <c r="L490" s="14">
        <v>23.540001</v>
      </c>
      <c r="M490" s="14">
        <v>23.540001</v>
      </c>
      <c r="N490" s="14">
        <v>23.540001</v>
      </c>
      <c r="O490" s="14">
        <v>23.540001</v>
      </c>
      <c r="P490" s="14">
        <v>19.832999999999998</v>
      </c>
      <c r="Q490" s="14">
        <v>0</v>
      </c>
    </row>
    <row r="491" spans="1:17" ht="15.25" customHeight="1" x14ac:dyDescent="0.2">
      <c r="A491" s="13">
        <v>44537</v>
      </c>
      <c r="B491" s="14">
        <v>32.689999</v>
      </c>
      <c r="C491" s="14">
        <v>32.689999</v>
      </c>
      <c r="D491" s="14">
        <v>32.689999</v>
      </c>
      <c r="E491" s="14">
        <v>32.689999</v>
      </c>
      <c r="F491" s="14">
        <v>30.254425000000001</v>
      </c>
      <c r="G491" s="14">
        <v>0</v>
      </c>
      <c r="H491" s="10"/>
      <c r="I491" s="9"/>
      <c r="J491" s="11"/>
      <c r="K491" s="13">
        <v>44537</v>
      </c>
      <c r="L491" s="14">
        <v>23.870000999999998</v>
      </c>
      <c r="M491" s="14">
        <v>23.870000999999998</v>
      </c>
      <c r="N491" s="14">
        <v>23.870000999999998</v>
      </c>
      <c r="O491" s="14">
        <v>23.870000999999998</v>
      </c>
      <c r="P491" s="14">
        <v>20.111034</v>
      </c>
      <c r="Q491" s="14">
        <v>0</v>
      </c>
    </row>
    <row r="492" spans="1:17" ht="15.25" customHeight="1" x14ac:dyDescent="0.2">
      <c r="A492" s="13">
        <v>44538</v>
      </c>
      <c r="B492" s="14">
        <v>33.099997999999999</v>
      </c>
      <c r="C492" s="14">
        <v>33.099997999999999</v>
      </c>
      <c r="D492" s="14">
        <v>33.099997999999999</v>
      </c>
      <c r="E492" s="14">
        <v>33.099997999999999</v>
      </c>
      <c r="F492" s="14">
        <v>30.633879</v>
      </c>
      <c r="G492" s="14">
        <v>0</v>
      </c>
      <c r="H492" s="10"/>
      <c r="I492" s="9"/>
      <c r="J492" s="11"/>
      <c r="K492" s="13">
        <v>44538</v>
      </c>
      <c r="L492" s="14">
        <v>23.92</v>
      </c>
      <c r="M492" s="14">
        <v>23.92</v>
      </c>
      <c r="N492" s="14">
        <v>23.92</v>
      </c>
      <c r="O492" s="14">
        <v>23.92</v>
      </c>
      <c r="P492" s="14">
        <v>20.15316</v>
      </c>
      <c r="Q492" s="14">
        <v>0</v>
      </c>
    </row>
    <row r="493" spans="1:17" ht="15.25" customHeight="1" x14ac:dyDescent="0.2">
      <c r="A493" s="13">
        <v>44539</v>
      </c>
      <c r="B493" s="14">
        <v>32.68</v>
      </c>
      <c r="C493" s="14">
        <v>32.68</v>
      </c>
      <c r="D493" s="14">
        <v>32.68</v>
      </c>
      <c r="E493" s="14">
        <v>32.68</v>
      </c>
      <c r="F493" s="14">
        <v>30.245170999999999</v>
      </c>
      <c r="G493" s="14">
        <v>0</v>
      </c>
      <c r="H493" s="10"/>
      <c r="I493" s="9"/>
      <c r="J493" s="11"/>
      <c r="K493" s="13">
        <v>44539</v>
      </c>
      <c r="L493" s="14">
        <v>23.790001</v>
      </c>
      <c r="M493" s="14">
        <v>23.790001</v>
      </c>
      <c r="N493" s="14">
        <v>23.790001</v>
      </c>
      <c r="O493" s="14">
        <v>23.790001</v>
      </c>
      <c r="P493" s="14">
        <v>20.043634000000001</v>
      </c>
      <c r="Q493" s="14">
        <v>0</v>
      </c>
    </row>
    <row r="494" spans="1:17" ht="15.25" customHeight="1" x14ac:dyDescent="0.2">
      <c r="A494" s="13">
        <v>44540</v>
      </c>
      <c r="B494" s="14">
        <v>32.659999999999997</v>
      </c>
      <c r="C494" s="14">
        <v>32.659999999999997</v>
      </c>
      <c r="D494" s="14">
        <v>32.659999999999997</v>
      </c>
      <c r="E494" s="14">
        <v>32.659999999999997</v>
      </c>
      <c r="F494" s="14">
        <v>30.226659999999999</v>
      </c>
      <c r="G494" s="14">
        <v>0</v>
      </c>
      <c r="H494" s="10"/>
      <c r="I494" s="9"/>
      <c r="J494" s="11"/>
      <c r="K494" s="13">
        <v>44540</v>
      </c>
      <c r="L494" s="14">
        <v>23.870000999999998</v>
      </c>
      <c r="M494" s="14">
        <v>23.870000999999998</v>
      </c>
      <c r="N494" s="14">
        <v>23.870000999999998</v>
      </c>
      <c r="O494" s="14">
        <v>23.870000999999998</v>
      </c>
      <c r="P494" s="14">
        <v>20.111034</v>
      </c>
      <c r="Q494" s="14">
        <v>0</v>
      </c>
    </row>
    <row r="495" spans="1:17" ht="15.25" customHeight="1" x14ac:dyDescent="0.2">
      <c r="A495" s="13">
        <v>44543</v>
      </c>
      <c r="B495" s="14">
        <v>32.790000999999997</v>
      </c>
      <c r="C495" s="14">
        <v>32.790000999999997</v>
      </c>
      <c r="D495" s="14">
        <v>32.790000999999997</v>
      </c>
      <c r="E495" s="14">
        <v>32.790000999999997</v>
      </c>
      <c r="F495" s="14">
        <v>30.346976999999999</v>
      </c>
      <c r="G495" s="14">
        <v>0</v>
      </c>
      <c r="H495" s="10"/>
      <c r="I495" s="9"/>
      <c r="J495" s="11"/>
      <c r="K495" s="13">
        <v>44543</v>
      </c>
      <c r="L495" s="14">
        <v>23.549999</v>
      </c>
      <c r="M495" s="14">
        <v>23.549999</v>
      </c>
      <c r="N495" s="14">
        <v>23.549999</v>
      </c>
      <c r="O495" s="14">
        <v>23.549999</v>
      </c>
      <c r="P495" s="14">
        <v>19.841426999999999</v>
      </c>
      <c r="Q495" s="14">
        <v>0</v>
      </c>
    </row>
    <row r="496" spans="1:17" ht="15.25" customHeight="1" x14ac:dyDescent="0.2">
      <c r="A496" s="13">
        <v>44544</v>
      </c>
      <c r="B496" s="14">
        <v>32.459999000000003</v>
      </c>
      <c r="C496" s="14">
        <v>32.459999000000003</v>
      </c>
      <c r="D496" s="14">
        <v>32.459999000000003</v>
      </c>
      <c r="E496" s="14">
        <v>32.459999000000003</v>
      </c>
      <c r="F496" s="14">
        <v>30.041561000000002</v>
      </c>
      <c r="G496" s="14">
        <v>0</v>
      </c>
      <c r="H496" s="10"/>
      <c r="I496" s="9"/>
      <c r="J496" s="11"/>
      <c r="K496" s="13">
        <v>44544</v>
      </c>
      <c r="L496" s="14">
        <v>20.76</v>
      </c>
      <c r="M496" s="14">
        <v>20.76</v>
      </c>
      <c r="N496" s="14">
        <v>20.76</v>
      </c>
      <c r="O496" s="14">
        <v>20.76</v>
      </c>
      <c r="P496" s="14">
        <v>19.819469000000002</v>
      </c>
      <c r="Q496" s="14">
        <v>0</v>
      </c>
    </row>
    <row r="497" spans="1:17" ht="15.25" customHeight="1" x14ac:dyDescent="0.2">
      <c r="A497" s="13">
        <v>44545</v>
      </c>
      <c r="B497" s="14">
        <v>33.259998000000003</v>
      </c>
      <c r="C497" s="14">
        <v>33.259998000000003</v>
      </c>
      <c r="D497" s="14">
        <v>33.259998000000003</v>
      </c>
      <c r="E497" s="14">
        <v>33.259998000000003</v>
      </c>
      <c r="F497" s="14">
        <v>30.781957999999999</v>
      </c>
      <c r="G497" s="14">
        <v>0</v>
      </c>
      <c r="H497" s="10"/>
      <c r="I497" s="9"/>
      <c r="J497" s="11"/>
      <c r="K497" s="13">
        <v>44545</v>
      </c>
      <c r="L497" s="14">
        <v>20.889999</v>
      </c>
      <c r="M497" s="14">
        <v>20.889999</v>
      </c>
      <c r="N497" s="14">
        <v>20.889999</v>
      </c>
      <c r="O497" s="14">
        <v>20.889999</v>
      </c>
      <c r="P497" s="14">
        <v>19.943577000000001</v>
      </c>
      <c r="Q497" s="14">
        <v>0</v>
      </c>
    </row>
    <row r="498" spans="1:17" ht="15.25" customHeight="1" x14ac:dyDescent="0.2">
      <c r="A498" s="13">
        <v>44546</v>
      </c>
      <c r="B498" s="14">
        <v>32.900002000000001</v>
      </c>
      <c r="C498" s="14">
        <v>32.900002000000001</v>
      </c>
      <c r="D498" s="14">
        <v>32.900002000000001</v>
      </c>
      <c r="E498" s="14">
        <v>32.900002000000001</v>
      </c>
      <c r="F498" s="14">
        <v>30.448782000000001</v>
      </c>
      <c r="G498" s="14">
        <v>0</v>
      </c>
      <c r="H498" s="10"/>
      <c r="I498" s="9"/>
      <c r="J498" s="11"/>
      <c r="K498" s="13">
        <v>44546</v>
      </c>
      <c r="L498" s="14">
        <v>20.860001</v>
      </c>
      <c r="M498" s="14">
        <v>20.860001</v>
      </c>
      <c r="N498" s="14">
        <v>20.860001</v>
      </c>
      <c r="O498" s="14">
        <v>20.860001</v>
      </c>
      <c r="P498" s="14">
        <v>19.914937999999999</v>
      </c>
      <c r="Q498" s="14">
        <v>0</v>
      </c>
    </row>
    <row r="499" spans="1:17" ht="15.25" customHeight="1" x14ac:dyDescent="0.2">
      <c r="A499" s="13">
        <v>44547</v>
      </c>
      <c r="B499" s="14">
        <v>31.309999000000001</v>
      </c>
      <c r="C499" s="14">
        <v>31.309999000000001</v>
      </c>
      <c r="D499" s="14">
        <v>31.309999000000001</v>
      </c>
      <c r="E499" s="14">
        <v>31.309999000000001</v>
      </c>
      <c r="F499" s="14">
        <v>30.701768999999999</v>
      </c>
      <c r="G499" s="14">
        <v>0</v>
      </c>
      <c r="H499" s="10"/>
      <c r="I499" s="9"/>
      <c r="J499" s="11"/>
      <c r="K499" s="13">
        <v>44547</v>
      </c>
      <c r="L499" s="14">
        <v>20.73</v>
      </c>
      <c r="M499" s="14">
        <v>20.73</v>
      </c>
      <c r="N499" s="14">
        <v>20.73</v>
      </c>
      <c r="O499" s="14">
        <v>20.73</v>
      </c>
      <c r="P499" s="14">
        <v>19.790827</v>
      </c>
      <c r="Q499" s="14">
        <v>0</v>
      </c>
    </row>
    <row r="500" spans="1:17" ht="15.25" customHeight="1" x14ac:dyDescent="0.2">
      <c r="A500" s="13">
        <v>44550</v>
      </c>
      <c r="B500" s="14">
        <v>31.129999000000002</v>
      </c>
      <c r="C500" s="14">
        <v>31.129999000000002</v>
      </c>
      <c r="D500" s="14">
        <v>31.129999000000002</v>
      </c>
      <c r="E500" s="14">
        <v>31.129999000000002</v>
      </c>
      <c r="F500" s="14">
        <v>30.525265000000001</v>
      </c>
      <c r="G500" s="14">
        <v>0</v>
      </c>
      <c r="H500" s="10"/>
      <c r="I500" s="9"/>
      <c r="J500" s="11"/>
      <c r="K500" s="13">
        <v>44550</v>
      </c>
      <c r="L500" s="14">
        <v>20.370000999999998</v>
      </c>
      <c r="M500" s="14">
        <v>20.370000999999998</v>
      </c>
      <c r="N500" s="14">
        <v>20.370000999999998</v>
      </c>
      <c r="O500" s="14">
        <v>20.370000999999998</v>
      </c>
      <c r="P500" s="14">
        <v>19.447137999999999</v>
      </c>
      <c r="Q500" s="14">
        <v>0</v>
      </c>
    </row>
    <row r="501" spans="1:17" ht="15.25" customHeight="1" x14ac:dyDescent="0.2">
      <c r="A501" s="13">
        <v>44551</v>
      </c>
      <c r="B501" s="14">
        <v>31.629999000000002</v>
      </c>
      <c r="C501" s="14">
        <v>31.629999000000002</v>
      </c>
      <c r="D501" s="14">
        <v>31.629999000000002</v>
      </c>
      <c r="E501" s="14">
        <v>31.629999000000002</v>
      </c>
      <c r="F501" s="14">
        <v>31.015550999999999</v>
      </c>
      <c r="G501" s="14">
        <v>0</v>
      </c>
      <c r="H501" s="10"/>
      <c r="I501" s="9"/>
      <c r="J501" s="11"/>
      <c r="K501" s="13">
        <v>44551</v>
      </c>
      <c r="L501" s="14">
        <v>20.92</v>
      </c>
      <c r="M501" s="14">
        <v>20.92</v>
      </c>
      <c r="N501" s="14">
        <v>20.92</v>
      </c>
      <c r="O501" s="14">
        <v>20.92</v>
      </c>
      <c r="P501" s="14">
        <v>19.972218999999999</v>
      </c>
      <c r="Q501" s="14">
        <v>0</v>
      </c>
    </row>
    <row r="502" spans="1:17" ht="15.25" customHeight="1" x14ac:dyDescent="0.2">
      <c r="A502" s="13">
        <v>44552</v>
      </c>
      <c r="B502" s="14">
        <v>32.009998000000003</v>
      </c>
      <c r="C502" s="14">
        <v>32.009998000000003</v>
      </c>
      <c r="D502" s="14">
        <v>32.009998000000003</v>
      </c>
      <c r="E502" s="14">
        <v>32.009998000000003</v>
      </c>
      <c r="F502" s="14">
        <v>31.388168</v>
      </c>
      <c r="G502" s="14">
        <v>0</v>
      </c>
      <c r="H502" s="10"/>
      <c r="I502" s="9"/>
      <c r="J502" s="11"/>
      <c r="K502" s="13">
        <v>44552</v>
      </c>
      <c r="L502" s="14">
        <v>21.08</v>
      </c>
      <c r="M502" s="14">
        <v>21.08</v>
      </c>
      <c r="N502" s="14">
        <v>21.08</v>
      </c>
      <c r="O502" s="14">
        <v>21.08</v>
      </c>
      <c r="P502" s="14">
        <v>20.124970999999999</v>
      </c>
      <c r="Q502" s="14">
        <v>0</v>
      </c>
    </row>
    <row r="503" spans="1:17" ht="15.25" customHeight="1" x14ac:dyDescent="0.2">
      <c r="A503" s="13">
        <v>44553</v>
      </c>
      <c r="B503" s="14">
        <v>32.380001</v>
      </c>
      <c r="C503" s="14">
        <v>32.380001</v>
      </c>
      <c r="D503" s="14">
        <v>32.380001</v>
      </c>
      <c r="E503" s="14">
        <v>32.380001</v>
      </c>
      <c r="F503" s="14">
        <v>31.750983999999999</v>
      </c>
      <c r="G503" s="14">
        <v>0</v>
      </c>
      <c r="H503" s="10"/>
      <c r="I503" s="9"/>
      <c r="J503" s="11"/>
      <c r="K503" s="13">
        <v>44553</v>
      </c>
      <c r="L503" s="14">
        <v>21.280000999999999</v>
      </c>
      <c r="M503" s="14">
        <v>21.280000999999999</v>
      </c>
      <c r="N503" s="14">
        <v>21.280000999999999</v>
      </c>
      <c r="O503" s="14">
        <v>21.280000999999999</v>
      </c>
      <c r="P503" s="14">
        <v>20.315909999999999</v>
      </c>
      <c r="Q503" s="14">
        <v>0</v>
      </c>
    </row>
    <row r="504" spans="1:17" ht="15.25" customHeight="1" x14ac:dyDescent="0.2">
      <c r="A504" s="13">
        <v>44557</v>
      </c>
      <c r="B504" s="14">
        <v>32.43</v>
      </c>
      <c r="C504" s="14">
        <v>32.43</v>
      </c>
      <c r="D504" s="14">
        <v>32.43</v>
      </c>
      <c r="E504" s="14">
        <v>32.43</v>
      </c>
      <c r="F504" s="14">
        <v>31.800013</v>
      </c>
      <c r="G504" s="14">
        <v>0</v>
      </c>
      <c r="H504" s="10"/>
      <c r="I504" s="9"/>
      <c r="J504" s="11"/>
      <c r="K504" s="13">
        <v>44557</v>
      </c>
      <c r="L504" s="14">
        <v>21.51</v>
      </c>
      <c r="M504" s="14">
        <v>21.51</v>
      </c>
      <c r="N504" s="14">
        <v>21.51</v>
      </c>
      <c r="O504" s="14">
        <v>21.51</v>
      </c>
      <c r="P504" s="14">
        <v>20.535489999999999</v>
      </c>
      <c r="Q504" s="14">
        <v>0</v>
      </c>
    </row>
    <row r="505" spans="1:17" ht="15.25" customHeight="1" x14ac:dyDescent="0.2">
      <c r="A505" s="13">
        <v>44558</v>
      </c>
      <c r="B505" s="14">
        <v>32.299999</v>
      </c>
      <c r="C505" s="14">
        <v>32.299999</v>
      </c>
      <c r="D505" s="14">
        <v>32.299999</v>
      </c>
      <c r="E505" s="14">
        <v>32.299999</v>
      </c>
      <c r="F505" s="14">
        <v>31.672536999999998</v>
      </c>
      <c r="G505" s="14">
        <v>0</v>
      </c>
      <c r="H505" s="10"/>
      <c r="I505" s="9"/>
      <c r="J505" s="11"/>
      <c r="K505" s="13">
        <v>44558</v>
      </c>
      <c r="L505" s="14">
        <v>21.530000999999999</v>
      </c>
      <c r="M505" s="14">
        <v>21.530000999999999</v>
      </c>
      <c r="N505" s="14">
        <v>21.530000999999999</v>
      </c>
      <c r="O505" s="14">
        <v>21.530000999999999</v>
      </c>
      <c r="P505" s="14">
        <v>20.554584999999999</v>
      </c>
      <c r="Q505" s="14">
        <v>0</v>
      </c>
    </row>
    <row r="506" spans="1:17" ht="15.25" customHeight="1" x14ac:dyDescent="0.2">
      <c r="A506" s="13">
        <v>44559</v>
      </c>
      <c r="B506" s="14">
        <v>32.389999000000003</v>
      </c>
      <c r="C506" s="14">
        <v>32.389999000000003</v>
      </c>
      <c r="D506" s="14">
        <v>32.389999000000003</v>
      </c>
      <c r="E506" s="14">
        <v>32.389999000000003</v>
      </c>
      <c r="F506" s="14">
        <v>31.760788000000002</v>
      </c>
      <c r="G506" s="14">
        <v>0</v>
      </c>
      <c r="H506" s="10"/>
      <c r="I506" s="9"/>
      <c r="J506" s="11"/>
      <c r="K506" s="13">
        <v>44559</v>
      </c>
      <c r="L506" s="14">
        <v>21.549999</v>
      </c>
      <c r="M506" s="14">
        <v>21.549999</v>
      </c>
      <c r="N506" s="14">
        <v>21.549999</v>
      </c>
      <c r="O506" s="14">
        <v>21.549999</v>
      </c>
      <c r="P506" s="14">
        <v>20.573677</v>
      </c>
      <c r="Q506" s="14">
        <v>0</v>
      </c>
    </row>
    <row r="507" spans="1:17" ht="15.25" customHeight="1" x14ac:dyDescent="0.2">
      <c r="A507" s="13">
        <v>44560</v>
      </c>
      <c r="B507" s="14">
        <v>32.509998000000003</v>
      </c>
      <c r="C507" s="14">
        <v>32.509998000000003</v>
      </c>
      <c r="D507" s="14">
        <v>32.509998000000003</v>
      </c>
      <c r="E507" s="14">
        <v>32.509998000000003</v>
      </c>
      <c r="F507" s="14">
        <v>31.878456</v>
      </c>
      <c r="G507" s="14">
        <v>0</v>
      </c>
      <c r="H507" s="10"/>
      <c r="I507" s="9"/>
      <c r="J507" s="11"/>
      <c r="K507" s="13">
        <v>44560</v>
      </c>
      <c r="L507" s="14">
        <v>21.440000999999999</v>
      </c>
      <c r="M507" s="14">
        <v>21.440000999999999</v>
      </c>
      <c r="N507" s="14">
        <v>21.440000999999999</v>
      </c>
      <c r="O507" s="14">
        <v>21.440000999999999</v>
      </c>
      <c r="P507" s="14">
        <v>20.635275</v>
      </c>
      <c r="Q507" s="14">
        <v>0</v>
      </c>
    </row>
    <row r="508" spans="1:17" ht="15.25" customHeight="1" x14ac:dyDescent="0.2">
      <c r="A508" s="13">
        <v>44561</v>
      </c>
      <c r="B508" s="14">
        <v>32.310001</v>
      </c>
      <c r="C508" s="14">
        <v>32.310001</v>
      </c>
      <c r="D508" s="14">
        <v>32.310001</v>
      </c>
      <c r="E508" s="14">
        <v>32.310001</v>
      </c>
      <c r="F508" s="14">
        <v>31.682344000000001</v>
      </c>
      <c r="G508" s="14">
        <v>0</v>
      </c>
      <c r="H508" s="10"/>
      <c r="I508" s="9"/>
      <c r="J508" s="11"/>
      <c r="K508" s="13">
        <v>44561</v>
      </c>
      <c r="L508" s="14">
        <v>21.440000999999999</v>
      </c>
      <c r="M508" s="14">
        <v>21.440000999999999</v>
      </c>
      <c r="N508" s="14">
        <v>21.440000999999999</v>
      </c>
      <c r="O508" s="14">
        <v>21.440000999999999</v>
      </c>
      <c r="P508" s="14">
        <v>20.635275</v>
      </c>
      <c r="Q508" s="14">
        <v>0</v>
      </c>
    </row>
    <row r="509" spans="1:17" ht="15.25" customHeight="1" x14ac:dyDescent="0.2">
      <c r="A509" s="13">
        <v>44564</v>
      </c>
      <c r="B509" s="14">
        <v>32.299999</v>
      </c>
      <c r="C509" s="14">
        <v>32.299999</v>
      </c>
      <c r="D509" s="14">
        <v>32.299999</v>
      </c>
      <c r="E509" s="14">
        <v>32.299999</v>
      </c>
      <c r="F509" s="14">
        <v>31.672536999999998</v>
      </c>
      <c r="G509" s="14">
        <v>0</v>
      </c>
      <c r="H509" s="10"/>
      <c r="I509" s="9"/>
      <c r="J509" s="11"/>
      <c r="K509" s="13">
        <v>44564</v>
      </c>
      <c r="L509" s="14">
        <v>21.52</v>
      </c>
      <c r="M509" s="14">
        <v>21.52</v>
      </c>
      <c r="N509" s="14">
        <v>21.52</v>
      </c>
      <c r="O509" s="14">
        <v>21.52</v>
      </c>
      <c r="P509" s="14">
        <v>20.712273</v>
      </c>
      <c r="Q509" s="14">
        <v>0</v>
      </c>
    </row>
    <row r="510" spans="1:17" ht="15.25" customHeight="1" x14ac:dyDescent="0.2">
      <c r="A510" s="13">
        <v>44565</v>
      </c>
      <c r="B510" s="14">
        <v>31.540001</v>
      </c>
      <c r="C510" s="14">
        <v>31.540001</v>
      </c>
      <c r="D510" s="14">
        <v>31.540001</v>
      </c>
      <c r="E510" s="14">
        <v>31.540001</v>
      </c>
      <c r="F510" s="14">
        <v>30.927301</v>
      </c>
      <c r="G510" s="14">
        <v>0</v>
      </c>
      <c r="H510" s="10"/>
      <c r="I510" s="9"/>
      <c r="J510" s="11"/>
      <c r="K510" s="13">
        <v>44565</v>
      </c>
      <c r="L510" s="14">
        <v>21.790001</v>
      </c>
      <c r="M510" s="14">
        <v>21.790001</v>
      </c>
      <c r="N510" s="14">
        <v>21.790001</v>
      </c>
      <c r="O510" s="14">
        <v>21.790001</v>
      </c>
      <c r="P510" s="14">
        <v>20.972138999999999</v>
      </c>
      <c r="Q510" s="14">
        <v>0</v>
      </c>
    </row>
    <row r="511" spans="1:17" ht="15.25" customHeight="1" x14ac:dyDescent="0.2">
      <c r="A511" s="13">
        <v>44566</v>
      </c>
      <c r="B511" s="14">
        <v>30.67</v>
      </c>
      <c r="C511" s="14">
        <v>30.67</v>
      </c>
      <c r="D511" s="14">
        <v>30.67</v>
      </c>
      <c r="E511" s="14">
        <v>30.67</v>
      </c>
      <c r="F511" s="14">
        <v>30.074202</v>
      </c>
      <c r="G511" s="14">
        <v>0</v>
      </c>
      <c r="H511" s="10"/>
      <c r="I511" s="9"/>
      <c r="J511" s="11"/>
      <c r="K511" s="13">
        <v>44566</v>
      </c>
      <c r="L511" s="14">
        <v>21.379999000000002</v>
      </c>
      <c r="M511" s="14">
        <v>21.379999000000002</v>
      </c>
      <c r="N511" s="14">
        <v>21.379999000000002</v>
      </c>
      <c r="O511" s="14">
        <v>21.379999000000002</v>
      </c>
      <c r="P511" s="14">
        <v>20.577525999999999</v>
      </c>
      <c r="Q511" s="14">
        <v>0</v>
      </c>
    </row>
    <row r="512" spans="1:17" ht="15.25" customHeight="1" x14ac:dyDescent="0.2">
      <c r="A512" s="13">
        <v>44567</v>
      </c>
      <c r="B512" s="14">
        <v>29.870000999999998</v>
      </c>
      <c r="C512" s="14">
        <v>29.870000999999998</v>
      </c>
      <c r="D512" s="14">
        <v>29.870000999999998</v>
      </c>
      <c r="E512" s="14">
        <v>29.870000999999998</v>
      </c>
      <c r="F512" s="14">
        <v>29.289743000000001</v>
      </c>
      <c r="G512" s="14">
        <v>0</v>
      </c>
      <c r="H512" s="10"/>
      <c r="I512" s="9"/>
      <c r="J512" s="11"/>
      <c r="K512" s="13">
        <v>44567</v>
      </c>
      <c r="L512" s="14">
        <v>21.450001</v>
      </c>
      <c r="M512" s="14">
        <v>21.450001</v>
      </c>
      <c r="N512" s="14">
        <v>21.450001</v>
      </c>
      <c r="O512" s="14">
        <v>21.450001</v>
      </c>
      <c r="P512" s="14">
        <v>20.644898999999999</v>
      </c>
      <c r="Q512" s="14">
        <v>0</v>
      </c>
    </row>
    <row r="513" spans="1:17" ht="15.25" customHeight="1" x14ac:dyDescent="0.2">
      <c r="A513" s="13">
        <v>44568</v>
      </c>
      <c r="B513" s="14">
        <v>29.41</v>
      </c>
      <c r="C513" s="14">
        <v>29.41</v>
      </c>
      <c r="D513" s="14">
        <v>29.41</v>
      </c>
      <c r="E513" s="14">
        <v>29.41</v>
      </c>
      <c r="F513" s="14">
        <v>28.838678000000002</v>
      </c>
      <c r="G513" s="14">
        <v>0</v>
      </c>
      <c r="H513" s="10"/>
      <c r="I513" s="9"/>
      <c r="J513" s="11"/>
      <c r="K513" s="13">
        <v>44568</v>
      </c>
      <c r="L513" s="14">
        <v>21.440000999999999</v>
      </c>
      <c r="M513" s="14">
        <v>21.440000999999999</v>
      </c>
      <c r="N513" s="14">
        <v>21.440000999999999</v>
      </c>
      <c r="O513" s="14">
        <v>21.440000999999999</v>
      </c>
      <c r="P513" s="14">
        <v>20.635275</v>
      </c>
      <c r="Q513" s="14">
        <v>0</v>
      </c>
    </row>
    <row r="514" spans="1:17" ht="15.25" customHeight="1" x14ac:dyDescent="0.2">
      <c r="A514" s="13">
        <v>44571</v>
      </c>
      <c r="B514" s="14">
        <v>29.5</v>
      </c>
      <c r="C514" s="14">
        <v>29.5</v>
      </c>
      <c r="D514" s="14">
        <v>29.5</v>
      </c>
      <c r="E514" s="14">
        <v>29.5</v>
      </c>
      <c r="F514" s="14">
        <v>28.926929000000001</v>
      </c>
      <c r="G514" s="14">
        <v>0</v>
      </c>
      <c r="H514" s="10"/>
      <c r="I514" s="9"/>
      <c r="J514" s="11"/>
      <c r="K514" s="13">
        <v>44571</v>
      </c>
      <c r="L514" s="14">
        <v>21.549999</v>
      </c>
      <c r="M514" s="14">
        <v>21.549999</v>
      </c>
      <c r="N514" s="14">
        <v>21.549999</v>
      </c>
      <c r="O514" s="14">
        <v>21.549999</v>
      </c>
      <c r="P514" s="14">
        <v>20.741146000000001</v>
      </c>
      <c r="Q514" s="14">
        <v>0</v>
      </c>
    </row>
    <row r="515" spans="1:17" ht="15.25" customHeight="1" x14ac:dyDescent="0.2">
      <c r="A515" s="13">
        <v>44572</v>
      </c>
      <c r="B515" s="14">
        <v>29.93</v>
      </c>
      <c r="C515" s="14">
        <v>29.93</v>
      </c>
      <c r="D515" s="14">
        <v>29.93</v>
      </c>
      <c r="E515" s="14">
        <v>29.93</v>
      </c>
      <c r="F515" s="14">
        <v>29.348576999999999</v>
      </c>
      <c r="G515" s="14">
        <v>0</v>
      </c>
      <c r="H515" s="10"/>
      <c r="I515" s="9"/>
      <c r="J515" s="11"/>
      <c r="K515" s="13">
        <v>44572</v>
      </c>
      <c r="L515" s="14">
        <v>21.860001</v>
      </c>
      <c r="M515" s="14">
        <v>21.860001</v>
      </c>
      <c r="N515" s="14">
        <v>21.860001</v>
      </c>
      <c r="O515" s="14">
        <v>21.860001</v>
      </c>
      <c r="P515" s="14">
        <v>21.039511000000001</v>
      </c>
      <c r="Q515" s="14">
        <v>0</v>
      </c>
    </row>
    <row r="516" spans="1:17" ht="15.25" customHeight="1" x14ac:dyDescent="0.2">
      <c r="A516" s="13">
        <v>44573</v>
      </c>
      <c r="B516" s="14">
        <v>29.73</v>
      </c>
      <c r="C516" s="14">
        <v>29.73</v>
      </c>
      <c r="D516" s="14">
        <v>29.73</v>
      </c>
      <c r="E516" s="14">
        <v>29.73</v>
      </c>
      <c r="F516" s="14">
        <v>29.152462</v>
      </c>
      <c r="G516" s="14">
        <v>0</v>
      </c>
      <c r="H516" s="10"/>
      <c r="I516" s="9"/>
      <c r="J516" s="11"/>
      <c r="K516" s="13">
        <v>44573</v>
      </c>
      <c r="L516" s="14">
        <v>21.98</v>
      </c>
      <c r="M516" s="14">
        <v>21.98</v>
      </c>
      <c r="N516" s="14">
        <v>21.98</v>
      </c>
      <c r="O516" s="14">
        <v>21.98</v>
      </c>
      <c r="P516" s="14">
        <v>21.155006</v>
      </c>
      <c r="Q516" s="14">
        <v>0</v>
      </c>
    </row>
    <row r="517" spans="1:17" ht="15.25" customHeight="1" x14ac:dyDescent="0.2">
      <c r="A517" s="13">
        <v>44574</v>
      </c>
      <c r="B517" s="14">
        <v>29.030000999999999</v>
      </c>
      <c r="C517" s="14">
        <v>29.030000999999999</v>
      </c>
      <c r="D517" s="14">
        <v>29.030000999999999</v>
      </c>
      <c r="E517" s="14">
        <v>29.030000999999999</v>
      </c>
      <c r="F517" s="14">
        <v>28.466061</v>
      </c>
      <c r="G517" s="14">
        <v>0</v>
      </c>
      <c r="H517" s="10"/>
      <c r="I517" s="9"/>
      <c r="J517" s="11"/>
      <c r="K517" s="13">
        <v>44574</v>
      </c>
      <c r="L517" s="14">
        <v>22.01</v>
      </c>
      <c r="M517" s="14">
        <v>22.01</v>
      </c>
      <c r="N517" s="14">
        <v>22.01</v>
      </c>
      <c r="O517" s="14">
        <v>22.01</v>
      </c>
      <c r="P517" s="14">
        <v>21.183882000000001</v>
      </c>
      <c r="Q517" s="14">
        <v>0</v>
      </c>
    </row>
    <row r="518" spans="1:17" ht="15.25" customHeight="1" x14ac:dyDescent="0.2">
      <c r="A518" s="13">
        <v>44575</v>
      </c>
      <c r="B518" s="14">
        <v>28.99</v>
      </c>
      <c r="C518" s="14">
        <v>28.99</v>
      </c>
      <c r="D518" s="14">
        <v>28.99</v>
      </c>
      <c r="E518" s="14">
        <v>28.99</v>
      </c>
      <c r="F518" s="14">
        <v>28.426836000000002</v>
      </c>
      <c r="G518" s="14">
        <v>0</v>
      </c>
      <c r="H518" s="10"/>
      <c r="I518" s="9"/>
      <c r="J518" s="11"/>
      <c r="K518" s="13">
        <v>44575</v>
      </c>
      <c r="L518" s="14">
        <v>22</v>
      </c>
      <c r="M518" s="14">
        <v>22</v>
      </c>
      <c r="N518" s="14">
        <v>22</v>
      </c>
      <c r="O518" s="14">
        <v>22</v>
      </c>
      <c r="P518" s="14">
        <v>21.174254999999999</v>
      </c>
      <c r="Q518" s="14">
        <v>0</v>
      </c>
    </row>
    <row r="519" spans="1:17" ht="15.25" customHeight="1" x14ac:dyDescent="0.2">
      <c r="A519" s="13">
        <v>44579</v>
      </c>
      <c r="B519" s="14">
        <v>28.18</v>
      </c>
      <c r="C519" s="14">
        <v>28.18</v>
      </c>
      <c r="D519" s="14">
        <v>28.18</v>
      </c>
      <c r="E519" s="14">
        <v>28.18</v>
      </c>
      <c r="F519" s="14">
        <v>27.632572</v>
      </c>
      <c r="G519" s="14">
        <v>0</v>
      </c>
      <c r="H519" s="10"/>
      <c r="I519" s="9"/>
      <c r="J519" s="11"/>
      <c r="K519" s="13">
        <v>44579</v>
      </c>
      <c r="L519" s="14">
        <v>21.639999</v>
      </c>
      <c r="M519" s="14">
        <v>21.639999</v>
      </c>
      <c r="N519" s="14">
        <v>21.639999</v>
      </c>
      <c r="O519" s="14">
        <v>21.639999</v>
      </c>
      <c r="P519" s="14">
        <v>20.827767999999999</v>
      </c>
      <c r="Q519" s="14">
        <v>0</v>
      </c>
    </row>
    <row r="520" spans="1:17" ht="15.25" customHeight="1" x14ac:dyDescent="0.2">
      <c r="A520" s="13">
        <v>44580</v>
      </c>
      <c r="B520" s="14">
        <v>28.030000999999999</v>
      </c>
      <c r="C520" s="14">
        <v>28.030000999999999</v>
      </c>
      <c r="D520" s="14">
        <v>28.030000999999999</v>
      </c>
      <c r="E520" s="14">
        <v>28.030000999999999</v>
      </c>
      <c r="F520" s="14">
        <v>27.485486999999999</v>
      </c>
      <c r="G520" s="14">
        <v>0</v>
      </c>
      <c r="H520" s="10"/>
      <c r="I520" s="9"/>
      <c r="J520" s="11"/>
      <c r="K520" s="13">
        <v>44580</v>
      </c>
      <c r="L520" s="14">
        <v>21.370000999999998</v>
      </c>
      <c r="M520" s="14">
        <v>21.370000999999998</v>
      </c>
      <c r="N520" s="14">
        <v>21.370000999999998</v>
      </c>
      <c r="O520" s="14">
        <v>21.370000999999998</v>
      </c>
      <c r="P520" s="14">
        <v>20.567903999999999</v>
      </c>
      <c r="Q520" s="14">
        <v>0</v>
      </c>
    </row>
    <row r="521" spans="1:17" ht="15.25" customHeight="1" x14ac:dyDescent="0.2">
      <c r="A521" s="13">
        <v>44581</v>
      </c>
      <c r="B521" s="14">
        <v>27.93</v>
      </c>
      <c r="C521" s="14">
        <v>27.93</v>
      </c>
      <c r="D521" s="14">
        <v>27.93</v>
      </c>
      <c r="E521" s="14">
        <v>27.93</v>
      </c>
      <c r="F521" s="14">
        <v>27.387428</v>
      </c>
      <c r="G521" s="14">
        <v>0</v>
      </c>
      <c r="H521" s="10"/>
      <c r="I521" s="9"/>
      <c r="J521" s="11"/>
      <c r="K521" s="13">
        <v>44581</v>
      </c>
      <c r="L521" s="14">
        <v>21.08</v>
      </c>
      <c r="M521" s="14">
        <v>21.08</v>
      </c>
      <c r="N521" s="14">
        <v>21.08</v>
      </c>
      <c r="O521" s="14">
        <v>21.08</v>
      </c>
      <c r="P521" s="14">
        <v>20.288788</v>
      </c>
      <c r="Q521" s="14">
        <v>0</v>
      </c>
    </row>
    <row r="522" spans="1:17" ht="15.25" customHeight="1" x14ac:dyDescent="0.2">
      <c r="A522" s="13">
        <v>44582</v>
      </c>
      <c r="B522" s="14">
        <v>27.51</v>
      </c>
      <c r="C522" s="14">
        <v>27.51</v>
      </c>
      <c r="D522" s="14">
        <v>27.51</v>
      </c>
      <c r="E522" s="14">
        <v>27.51</v>
      </c>
      <c r="F522" s="14">
        <v>26.975587999999998</v>
      </c>
      <c r="G522" s="14">
        <v>0</v>
      </c>
      <c r="H522" s="10"/>
      <c r="I522" s="9"/>
      <c r="J522" s="11"/>
      <c r="K522" s="13">
        <v>44582</v>
      </c>
      <c r="L522" s="14">
        <v>20.74</v>
      </c>
      <c r="M522" s="14">
        <v>20.74</v>
      </c>
      <c r="N522" s="14">
        <v>20.74</v>
      </c>
      <c r="O522" s="14">
        <v>20.74</v>
      </c>
      <c r="P522" s="14">
        <v>19.961548000000001</v>
      </c>
      <c r="Q522" s="14">
        <v>0</v>
      </c>
    </row>
    <row r="523" spans="1:17" ht="15.25" customHeight="1" x14ac:dyDescent="0.2">
      <c r="A523" s="13">
        <v>44585</v>
      </c>
      <c r="B523" s="14">
        <v>27.690000999999999</v>
      </c>
      <c r="C523" s="14">
        <v>27.690000999999999</v>
      </c>
      <c r="D523" s="14">
        <v>27.690000999999999</v>
      </c>
      <c r="E523" s="14">
        <v>27.690000999999999</v>
      </c>
      <c r="F523" s="14">
        <v>27.152092</v>
      </c>
      <c r="G523" s="14">
        <v>0</v>
      </c>
      <c r="H523" s="10"/>
      <c r="I523" s="9"/>
      <c r="J523" s="11"/>
      <c r="K523" s="13">
        <v>44585</v>
      </c>
      <c r="L523" s="14">
        <v>20.889999</v>
      </c>
      <c r="M523" s="14">
        <v>20.889999</v>
      </c>
      <c r="N523" s="14">
        <v>20.889999</v>
      </c>
      <c r="O523" s="14">
        <v>20.889999</v>
      </c>
      <c r="P523" s="14">
        <v>20.105917000000002</v>
      </c>
      <c r="Q523" s="14">
        <v>0</v>
      </c>
    </row>
    <row r="524" spans="1:17" ht="15.25" customHeight="1" x14ac:dyDescent="0.2">
      <c r="A524" s="13">
        <v>44586</v>
      </c>
      <c r="B524" s="14">
        <v>27.15</v>
      </c>
      <c r="C524" s="14">
        <v>27.15</v>
      </c>
      <c r="D524" s="14">
        <v>27.15</v>
      </c>
      <c r="E524" s="14">
        <v>27.15</v>
      </c>
      <c r="F524" s="14">
        <v>26.622581</v>
      </c>
      <c r="G524" s="14">
        <v>0</v>
      </c>
      <c r="H524" s="10"/>
      <c r="I524" s="9"/>
      <c r="J524" s="11"/>
      <c r="K524" s="13">
        <v>44586</v>
      </c>
      <c r="L524" s="14">
        <v>20.700001</v>
      </c>
      <c r="M524" s="14">
        <v>20.700001</v>
      </c>
      <c r="N524" s="14">
        <v>20.700001</v>
      </c>
      <c r="O524" s="14">
        <v>20.700001</v>
      </c>
      <c r="P524" s="14">
        <v>19.92305</v>
      </c>
      <c r="Q524" s="14">
        <v>0</v>
      </c>
    </row>
    <row r="525" spans="1:17" ht="15.25" customHeight="1" x14ac:dyDescent="0.2">
      <c r="A525" s="13">
        <v>44587</v>
      </c>
      <c r="B525" s="14">
        <v>26.9</v>
      </c>
      <c r="C525" s="14">
        <v>26.9</v>
      </c>
      <c r="D525" s="14">
        <v>26.9</v>
      </c>
      <c r="E525" s="14">
        <v>26.9</v>
      </c>
      <c r="F525" s="14">
        <v>26.377438000000001</v>
      </c>
      <c r="G525" s="14">
        <v>0</v>
      </c>
      <c r="H525" s="10"/>
      <c r="I525" s="9"/>
      <c r="J525" s="11"/>
      <c r="K525" s="13">
        <v>44587</v>
      </c>
      <c r="L525" s="14">
        <v>20.52</v>
      </c>
      <c r="M525" s="14">
        <v>20.52</v>
      </c>
      <c r="N525" s="14">
        <v>20.52</v>
      </c>
      <c r="O525" s="14">
        <v>20.52</v>
      </c>
      <c r="P525" s="14">
        <v>19.749807000000001</v>
      </c>
      <c r="Q525" s="14">
        <v>0</v>
      </c>
    </row>
    <row r="526" spans="1:17" ht="15.25" customHeight="1" x14ac:dyDescent="0.2">
      <c r="A526" s="13">
        <v>44588</v>
      </c>
      <c r="B526" s="14">
        <v>26.51</v>
      </c>
      <c r="C526" s="14">
        <v>26.51</v>
      </c>
      <c r="D526" s="14">
        <v>26.51</v>
      </c>
      <c r="E526" s="14">
        <v>26.51</v>
      </c>
      <c r="F526" s="14">
        <v>25.995014000000001</v>
      </c>
      <c r="G526" s="14">
        <v>0</v>
      </c>
      <c r="H526" s="10"/>
      <c r="I526" s="9"/>
      <c r="J526" s="11"/>
      <c r="K526" s="13">
        <v>44588</v>
      </c>
      <c r="L526" s="14">
        <v>20.25</v>
      </c>
      <c r="M526" s="14">
        <v>20.25</v>
      </c>
      <c r="N526" s="14">
        <v>20.25</v>
      </c>
      <c r="O526" s="14">
        <v>20.25</v>
      </c>
      <c r="P526" s="14">
        <v>19.489941000000002</v>
      </c>
      <c r="Q526" s="14">
        <v>0</v>
      </c>
    </row>
    <row r="527" spans="1:17" ht="15.25" customHeight="1" x14ac:dyDescent="0.2">
      <c r="A527" s="13">
        <v>44589</v>
      </c>
      <c r="B527" s="14">
        <v>27.24</v>
      </c>
      <c r="C527" s="14">
        <v>27.24</v>
      </c>
      <c r="D527" s="14">
        <v>27.24</v>
      </c>
      <c r="E527" s="14">
        <v>27.24</v>
      </c>
      <c r="F527" s="14">
        <v>26.710833000000001</v>
      </c>
      <c r="G527" s="14">
        <v>0</v>
      </c>
      <c r="H527" s="10"/>
      <c r="I527" s="9"/>
      <c r="J527" s="11"/>
      <c r="K527" s="13">
        <v>44589</v>
      </c>
      <c r="L527" s="14">
        <v>20.48</v>
      </c>
      <c r="M527" s="14">
        <v>20.48</v>
      </c>
      <c r="N527" s="14">
        <v>20.48</v>
      </c>
      <c r="O527" s="14">
        <v>20.48</v>
      </c>
      <c r="P527" s="14">
        <v>19.711307999999999</v>
      </c>
      <c r="Q527" s="14">
        <v>0</v>
      </c>
    </row>
    <row r="528" spans="1:17" ht="15.25" customHeight="1" x14ac:dyDescent="0.2">
      <c r="A528" s="13">
        <v>44592</v>
      </c>
      <c r="B528" s="14">
        <v>27.99</v>
      </c>
      <c r="C528" s="14">
        <v>27.99</v>
      </c>
      <c r="D528" s="14">
        <v>27.99</v>
      </c>
      <c r="E528" s="14">
        <v>27.99</v>
      </c>
      <c r="F528" s="14">
        <v>27.446262000000001</v>
      </c>
      <c r="G528" s="14">
        <v>0</v>
      </c>
      <c r="H528" s="10"/>
      <c r="I528" s="9"/>
      <c r="J528" s="11"/>
      <c r="K528" s="13">
        <v>44592</v>
      </c>
      <c r="L528" s="14">
        <v>20.780000999999999</v>
      </c>
      <c r="M528" s="14">
        <v>20.780000999999999</v>
      </c>
      <c r="N528" s="14">
        <v>20.780000999999999</v>
      </c>
      <c r="O528" s="14">
        <v>20.780000999999999</v>
      </c>
      <c r="P528" s="14">
        <v>20.000048</v>
      </c>
      <c r="Q528" s="14">
        <v>0</v>
      </c>
    </row>
    <row r="529" spans="1:17" ht="15.25" customHeight="1" x14ac:dyDescent="0.2">
      <c r="A529" s="13">
        <v>44593</v>
      </c>
      <c r="B529" s="14">
        <v>28.25</v>
      </c>
      <c r="C529" s="14">
        <v>28.25</v>
      </c>
      <c r="D529" s="14">
        <v>28.25</v>
      </c>
      <c r="E529" s="14">
        <v>28.25</v>
      </c>
      <c r="F529" s="14">
        <v>27.701212000000002</v>
      </c>
      <c r="G529" s="14">
        <v>0</v>
      </c>
      <c r="H529" s="10"/>
      <c r="I529" s="9"/>
      <c r="J529" s="11"/>
      <c r="K529" s="13">
        <v>44593</v>
      </c>
      <c r="L529" s="14">
        <v>20.99</v>
      </c>
      <c r="M529" s="14">
        <v>20.99</v>
      </c>
      <c r="N529" s="14">
        <v>20.99</v>
      </c>
      <c r="O529" s="14">
        <v>20.99</v>
      </c>
      <c r="P529" s="14">
        <v>20.202165999999998</v>
      </c>
      <c r="Q529" s="14">
        <v>0</v>
      </c>
    </row>
    <row r="530" spans="1:17" ht="15.25" customHeight="1" x14ac:dyDescent="0.2">
      <c r="A530" s="13">
        <v>44594</v>
      </c>
      <c r="B530" s="14">
        <v>28.280000999999999</v>
      </c>
      <c r="C530" s="14">
        <v>28.280000999999999</v>
      </c>
      <c r="D530" s="14">
        <v>28.280000999999999</v>
      </c>
      <c r="E530" s="14">
        <v>28.280000999999999</v>
      </c>
      <c r="F530" s="14">
        <v>27.730630999999999</v>
      </c>
      <c r="G530" s="14">
        <v>0</v>
      </c>
      <c r="H530" s="10"/>
      <c r="I530" s="9"/>
      <c r="J530" s="11"/>
      <c r="K530" s="13">
        <v>44594</v>
      </c>
      <c r="L530" s="14">
        <v>21</v>
      </c>
      <c r="M530" s="14">
        <v>21</v>
      </c>
      <c r="N530" s="14">
        <v>21</v>
      </c>
      <c r="O530" s="14">
        <v>21</v>
      </c>
      <c r="P530" s="14">
        <v>20.211790000000001</v>
      </c>
      <c r="Q530" s="14">
        <v>0</v>
      </c>
    </row>
    <row r="531" spans="1:17" ht="15.25" customHeight="1" x14ac:dyDescent="0.2">
      <c r="A531" s="13">
        <v>44595</v>
      </c>
      <c r="B531" s="14">
        <v>28.01</v>
      </c>
      <c r="C531" s="14">
        <v>28.01</v>
      </c>
      <c r="D531" s="14">
        <v>28.01</v>
      </c>
      <c r="E531" s="14">
        <v>28.01</v>
      </c>
      <c r="F531" s="14">
        <v>27.465876000000002</v>
      </c>
      <c r="G531" s="14">
        <v>0</v>
      </c>
      <c r="H531" s="10"/>
      <c r="I531" s="9"/>
      <c r="J531" s="11"/>
      <c r="K531" s="13">
        <v>44595</v>
      </c>
      <c r="L531" s="14">
        <v>20.540001</v>
      </c>
      <c r="M531" s="14">
        <v>20.540001</v>
      </c>
      <c r="N531" s="14">
        <v>20.540001</v>
      </c>
      <c r="O531" s="14">
        <v>20.540001</v>
      </c>
      <c r="P531" s="14">
        <v>19.769055999999999</v>
      </c>
      <c r="Q531" s="14">
        <v>0</v>
      </c>
    </row>
    <row r="532" spans="1:17" ht="15.25" customHeight="1" x14ac:dyDescent="0.2">
      <c r="A532" s="13">
        <v>44596</v>
      </c>
      <c r="B532" s="14">
        <v>28.139999</v>
      </c>
      <c r="C532" s="14">
        <v>28.139999</v>
      </c>
      <c r="D532" s="14">
        <v>28.139999</v>
      </c>
      <c r="E532" s="14">
        <v>28.139999</v>
      </c>
      <c r="F532" s="14">
        <v>27.593349</v>
      </c>
      <c r="G532" s="14">
        <v>0</v>
      </c>
      <c r="H532" s="10"/>
      <c r="I532" s="9"/>
      <c r="J532" s="11"/>
      <c r="K532" s="13">
        <v>44596</v>
      </c>
      <c r="L532" s="14">
        <v>20.57</v>
      </c>
      <c r="M532" s="14">
        <v>20.57</v>
      </c>
      <c r="N532" s="14">
        <v>20.57</v>
      </c>
      <c r="O532" s="14">
        <v>20.57</v>
      </c>
      <c r="P532" s="14">
        <v>19.797930000000001</v>
      </c>
      <c r="Q532" s="14">
        <v>0</v>
      </c>
    </row>
    <row r="533" spans="1:17" ht="15.25" customHeight="1" x14ac:dyDescent="0.2">
      <c r="A533" s="13">
        <v>44599</v>
      </c>
      <c r="B533" s="14">
        <v>28.280000999999999</v>
      </c>
      <c r="C533" s="14">
        <v>28.280000999999999</v>
      </c>
      <c r="D533" s="14">
        <v>28.280000999999999</v>
      </c>
      <c r="E533" s="14">
        <v>28.280000999999999</v>
      </c>
      <c r="F533" s="14">
        <v>27.730630999999999</v>
      </c>
      <c r="G533" s="14">
        <v>0</v>
      </c>
      <c r="H533" s="10"/>
      <c r="I533" s="9"/>
      <c r="J533" s="11"/>
      <c r="K533" s="13">
        <v>44599</v>
      </c>
      <c r="L533" s="14">
        <v>20.58</v>
      </c>
      <c r="M533" s="14">
        <v>20.58</v>
      </c>
      <c r="N533" s="14">
        <v>20.58</v>
      </c>
      <c r="O533" s="14">
        <v>20.58</v>
      </c>
      <c r="P533" s="14">
        <v>19.807554</v>
      </c>
      <c r="Q533" s="14">
        <v>0</v>
      </c>
    </row>
    <row r="534" spans="1:17" ht="15.25" customHeight="1" x14ac:dyDescent="0.2">
      <c r="A534" s="13">
        <v>44600</v>
      </c>
      <c r="B534" s="14">
        <v>28.52</v>
      </c>
      <c r="C534" s="14">
        <v>28.52</v>
      </c>
      <c r="D534" s="14">
        <v>28.52</v>
      </c>
      <c r="E534" s="14">
        <v>28.52</v>
      </c>
      <c r="F534" s="14">
        <v>27.965966999999999</v>
      </c>
      <c r="G534" s="14">
        <v>0</v>
      </c>
      <c r="H534" s="10"/>
      <c r="I534" s="9"/>
      <c r="J534" s="11"/>
      <c r="K534" s="13">
        <v>44600</v>
      </c>
      <c r="L534" s="14">
        <v>20.9</v>
      </c>
      <c r="M534" s="14">
        <v>20.9</v>
      </c>
      <c r="N534" s="14">
        <v>20.9</v>
      </c>
      <c r="O534" s="14">
        <v>20.9</v>
      </c>
      <c r="P534" s="14">
        <v>20.115542999999999</v>
      </c>
      <c r="Q534" s="14">
        <v>0</v>
      </c>
    </row>
    <row r="535" spans="1:17" ht="15.25" customHeight="1" x14ac:dyDescent="0.2">
      <c r="A535" s="13">
        <v>44601</v>
      </c>
      <c r="B535" s="14">
        <v>29.190000999999999</v>
      </c>
      <c r="C535" s="14">
        <v>29.190000999999999</v>
      </c>
      <c r="D535" s="14">
        <v>29.190000999999999</v>
      </c>
      <c r="E535" s="14">
        <v>29.190000999999999</v>
      </c>
      <c r="F535" s="14">
        <v>28.622952000000002</v>
      </c>
      <c r="G535" s="14">
        <v>0</v>
      </c>
      <c r="H535" s="10"/>
      <c r="I535" s="9"/>
      <c r="J535" s="11"/>
      <c r="K535" s="13">
        <v>44601</v>
      </c>
      <c r="L535" s="14">
        <v>21.309999000000001</v>
      </c>
      <c r="M535" s="14">
        <v>21.309999000000001</v>
      </c>
      <c r="N535" s="14">
        <v>21.309999000000001</v>
      </c>
      <c r="O535" s="14">
        <v>21.309999000000001</v>
      </c>
      <c r="P535" s="14">
        <v>20.510155000000001</v>
      </c>
      <c r="Q535" s="14">
        <v>0</v>
      </c>
    </row>
    <row r="536" spans="1:17" ht="15.25" customHeight="1" x14ac:dyDescent="0.2">
      <c r="A536" s="13">
        <v>44602</v>
      </c>
      <c r="B536" s="14">
        <v>28.76</v>
      </c>
      <c r="C536" s="14">
        <v>28.76</v>
      </c>
      <c r="D536" s="14">
        <v>28.76</v>
      </c>
      <c r="E536" s="14">
        <v>28.76</v>
      </c>
      <c r="F536" s="14">
        <v>28.201305000000001</v>
      </c>
      <c r="G536" s="14">
        <v>0</v>
      </c>
      <c r="H536" s="10"/>
      <c r="I536" s="9"/>
      <c r="J536" s="11"/>
      <c r="K536" s="13">
        <v>44602</v>
      </c>
      <c r="L536" s="14">
        <v>21.030000999999999</v>
      </c>
      <c r="M536" s="14">
        <v>21.030000999999999</v>
      </c>
      <c r="N536" s="14">
        <v>21.030000999999999</v>
      </c>
      <c r="O536" s="14">
        <v>21.030000999999999</v>
      </c>
      <c r="P536" s="14">
        <v>20.240663999999999</v>
      </c>
      <c r="Q536" s="14">
        <v>0</v>
      </c>
    </row>
    <row r="537" spans="1:17" ht="15.25" customHeight="1" x14ac:dyDescent="0.2">
      <c r="A537" s="13">
        <v>44603</v>
      </c>
      <c r="B537" s="14">
        <v>28.299999</v>
      </c>
      <c r="C537" s="14">
        <v>28.299999</v>
      </c>
      <c r="D537" s="14">
        <v>28.299999</v>
      </c>
      <c r="E537" s="14">
        <v>28.299999</v>
      </c>
      <c r="F537" s="14">
        <v>27.750240000000002</v>
      </c>
      <c r="G537" s="14">
        <v>0</v>
      </c>
      <c r="H537" s="10"/>
      <c r="I537" s="9"/>
      <c r="J537" s="11"/>
      <c r="K537" s="13">
        <v>44603</v>
      </c>
      <c r="L537" s="14">
        <v>20.959999</v>
      </c>
      <c r="M537" s="14">
        <v>20.959999</v>
      </c>
      <c r="N537" s="14">
        <v>20.959999</v>
      </c>
      <c r="O537" s="14">
        <v>20.959999</v>
      </c>
      <c r="P537" s="14">
        <v>20.173290000000001</v>
      </c>
      <c r="Q537" s="14">
        <v>0</v>
      </c>
    </row>
    <row r="538" spans="1:17" ht="15.25" customHeight="1" x14ac:dyDescent="0.2">
      <c r="A538" s="13">
        <v>44606</v>
      </c>
      <c r="B538" s="14">
        <v>27.93</v>
      </c>
      <c r="C538" s="14">
        <v>27.93</v>
      </c>
      <c r="D538" s="14">
        <v>27.93</v>
      </c>
      <c r="E538" s="14">
        <v>27.93</v>
      </c>
      <c r="F538" s="14">
        <v>27.387428</v>
      </c>
      <c r="G538" s="14">
        <v>0</v>
      </c>
      <c r="H538" s="10"/>
      <c r="I538" s="9"/>
      <c r="J538" s="11"/>
      <c r="K538" s="13">
        <v>44606</v>
      </c>
      <c r="L538" s="14">
        <v>20.860001</v>
      </c>
      <c r="M538" s="14">
        <v>20.860001</v>
      </c>
      <c r="N538" s="14">
        <v>20.860001</v>
      </c>
      <c r="O538" s="14">
        <v>20.860001</v>
      </c>
      <c r="P538" s="14">
        <v>20.077044999999998</v>
      </c>
      <c r="Q538" s="14">
        <v>0</v>
      </c>
    </row>
    <row r="539" spans="1:17" ht="15.25" customHeight="1" x14ac:dyDescent="0.2">
      <c r="A539" s="13">
        <v>44607</v>
      </c>
      <c r="B539" s="14">
        <v>28.57</v>
      </c>
      <c r="C539" s="14">
        <v>28.57</v>
      </c>
      <c r="D539" s="14">
        <v>28.57</v>
      </c>
      <c r="E539" s="14">
        <v>28.57</v>
      </c>
      <c r="F539" s="14">
        <v>28.014996</v>
      </c>
      <c r="G539" s="14">
        <v>0</v>
      </c>
      <c r="H539" s="10"/>
      <c r="I539" s="9"/>
      <c r="J539" s="11"/>
      <c r="K539" s="13">
        <v>44607</v>
      </c>
      <c r="L539" s="14">
        <v>21.360001</v>
      </c>
      <c r="M539" s="14">
        <v>21.360001</v>
      </c>
      <c r="N539" s="14">
        <v>21.360001</v>
      </c>
      <c r="O539" s="14">
        <v>21.360001</v>
      </c>
      <c r="P539" s="14">
        <v>20.558278999999999</v>
      </c>
      <c r="Q539" s="14">
        <v>0</v>
      </c>
    </row>
    <row r="540" spans="1:17" ht="15.25" customHeight="1" x14ac:dyDescent="0.2">
      <c r="A540" s="13">
        <v>44608</v>
      </c>
      <c r="B540" s="14">
        <v>28.42</v>
      </c>
      <c r="C540" s="14">
        <v>28.42</v>
      </c>
      <c r="D540" s="14">
        <v>28.42</v>
      </c>
      <c r="E540" s="14">
        <v>28.42</v>
      </c>
      <c r="F540" s="14">
        <v>27.867909999999998</v>
      </c>
      <c r="G540" s="14">
        <v>0</v>
      </c>
      <c r="H540" s="10"/>
      <c r="I540" s="9"/>
      <c r="J540" s="11"/>
      <c r="K540" s="13">
        <v>44608</v>
      </c>
      <c r="L540" s="14">
        <v>21.42</v>
      </c>
      <c r="M540" s="14">
        <v>21.42</v>
      </c>
      <c r="N540" s="14">
        <v>21.42</v>
      </c>
      <c r="O540" s="14">
        <v>21.42</v>
      </c>
      <c r="P540" s="14">
        <v>20.616026000000002</v>
      </c>
      <c r="Q540" s="14">
        <v>0</v>
      </c>
    </row>
    <row r="541" spans="1:17" ht="15.25" customHeight="1" x14ac:dyDescent="0.2">
      <c r="A541" s="13">
        <v>44609</v>
      </c>
      <c r="B541" s="14">
        <v>27.709999</v>
      </c>
      <c r="C541" s="14">
        <v>27.709999</v>
      </c>
      <c r="D541" s="14">
        <v>27.709999</v>
      </c>
      <c r="E541" s="14">
        <v>27.709999</v>
      </c>
      <c r="F541" s="14">
        <v>27.171700999999999</v>
      </c>
      <c r="G541" s="14">
        <v>0</v>
      </c>
      <c r="H541" s="10"/>
      <c r="I541" s="9"/>
      <c r="J541" s="11"/>
      <c r="K541" s="13">
        <v>44609</v>
      </c>
      <c r="L541" s="14">
        <v>21</v>
      </c>
      <c r="M541" s="14">
        <v>21</v>
      </c>
      <c r="N541" s="14">
        <v>21</v>
      </c>
      <c r="O541" s="14">
        <v>21</v>
      </c>
      <c r="P541" s="14">
        <v>20.211790000000001</v>
      </c>
      <c r="Q541" s="14">
        <v>0</v>
      </c>
    </row>
    <row r="542" spans="1:17" ht="15.25" customHeight="1" x14ac:dyDescent="0.2">
      <c r="A542" s="13">
        <v>44610</v>
      </c>
      <c r="B542" s="14">
        <v>27.389999</v>
      </c>
      <c r="C542" s="14">
        <v>27.389999</v>
      </c>
      <c r="D542" s="14">
        <v>27.389999</v>
      </c>
      <c r="E542" s="14">
        <v>27.389999</v>
      </c>
      <c r="F542" s="14">
        <v>26.857918000000002</v>
      </c>
      <c r="G542" s="14">
        <v>0</v>
      </c>
      <c r="H542" s="10"/>
      <c r="I542" s="9"/>
      <c r="J542" s="11"/>
      <c r="K542" s="13">
        <v>44610</v>
      </c>
      <c r="L542" s="14">
        <v>20.91</v>
      </c>
      <c r="M542" s="14">
        <v>20.91</v>
      </c>
      <c r="N542" s="14">
        <v>20.91</v>
      </c>
      <c r="O542" s="14">
        <v>20.91</v>
      </c>
      <c r="P542" s="14">
        <v>20.125167999999999</v>
      </c>
      <c r="Q542" s="14">
        <v>0</v>
      </c>
    </row>
    <row r="543" spans="1:17" ht="15.25" customHeight="1" x14ac:dyDescent="0.2">
      <c r="A543" s="13">
        <v>44614</v>
      </c>
      <c r="B543" s="14">
        <v>27.280000999999999</v>
      </c>
      <c r="C543" s="14">
        <v>27.280000999999999</v>
      </c>
      <c r="D543" s="14">
        <v>27.280000999999999</v>
      </c>
      <c r="E543" s="14">
        <v>27.280000999999999</v>
      </c>
      <c r="F543" s="14">
        <v>26.750057000000002</v>
      </c>
      <c r="G543" s="14">
        <v>0</v>
      </c>
      <c r="H543" s="10"/>
      <c r="I543" s="9"/>
      <c r="J543" s="11"/>
      <c r="K543" s="13">
        <v>44614</v>
      </c>
      <c r="L543" s="14">
        <v>20.68</v>
      </c>
      <c r="M543" s="14">
        <v>20.68</v>
      </c>
      <c r="N543" s="14">
        <v>20.68</v>
      </c>
      <c r="O543" s="14">
        <v>20.68</v>
      </c>
      <c r="P543" s="14">
        <v>19.903801000000001</v>
      </c>
      <c r="Q543" s="14">
        <v>0</v>
      </c>
    </row>
    <row r="544" spans="1:17" ht="15.25" customHeight="1" x14ac:dyDescent="0.2">
      <c r="A544" s="13">
        <v>44615</v>
      </c>
      <c r="B544" s="14">
        <v>26.889999</v>
      </c>
      <c r="C544" s="14">
        <v>26.889999</v>
      </c>
      <c r="D544" s="14">
        <v>26.889999</v>
      </c>
      <c r="E544" s="14">
        <v>26.889999</v>
      </c>
      <c r="F544" s="14">
        <v>26.367632</v>
      </c>
      <c r="G544" s="14">
        <v>0</v>
      </c>
      <c r="H544" s="10"/>
      <c r="I544" s="9"/>
      <c r="J544" s="11"/>
      <c r="K544" s="13">
        <v>44615</v>
      </c>
      <c r="L544" s="14">
        <v>20.49</v>
      </c>
      <c r="M544" s="14">
        <v>20.49</v>
      </c>
      <c r="N544" s="14">
        <v>20.49</v>
      </c>
      <c r="O544" s="14">
        <v>20.49</v>
      </c>
      <c r="P544" s="14">
        <v>19.720932000000001</v>
      </c>
      <c r="Q544" s="14">
        <v>0</v>
      </c>
    </row>
    <row r="545" spans="1:17" ht="15.25" customHeight="1" x14ac:dyDescent="0.2">
      <c r="A545" s="13">
        <v>44616</v>
      </c>
      <c r="B545" s="14">
        <v>27.59</v>
      </c>
      <c r="C545" s="14">
        <v>27.59</v>
      </c>
      <c r="D545" s="14">
        <v>27.59</v>
      </c>
      <c r="E545" s="14">
        <v>27.59</v>
      </c>
      <c r="F545" s="14">
        <v>27.054033</v>
      </c>
      <c r="G545" s="14">
        <v>0</v>
      </c>
      <c r="H545" s="10"/>
      <c r="I545" s="9"/>
      <c r="J545" s="11"/>
      <c r="K545" s="13">
        <v>44616</v>
      </c>
      <c r="L545" s="14">
        <v>20.65</v>
      </c>
      <c r="M545" s="14">
        <v>20.65</v>
      </c>
      <c r="N545" s="14">
        <v>20.65</v>
      </c>
      <c r="O545" s="14">
        <v>20.65</v>
      </c>
      <c r="P545" s="14">
        <v>19.874925999999999</v>
      </c>
      <c r="Q545" s="14">
        <v>0</v>
      </c>
    </row>
    <row r="546" spans="1:17" ht="15.25" customHeight="1" x14ac:dyDescent="0.2">
      <c r="A546" s="13">
        <v>44617</v>
      </c>
      <c r="B546" s="14">
        <v>28.32</v>
      </c>
      <c r="C546" s="14">
        <v>28.32</v>
      </c>
      <c r="D546" s="14">
        <v>28.32</v>
      </c>
      <c r="E546" s="14">
        <v>28.32</v>
      </c>
      <c r="F546" s="14">
        <v>27.769852</v>
      </c>
      <c r="G546" s="14">
        <v>0</v>
      </c>
      <c r="H546" s="10"/>
      <c r="I546" s="9"/>
      <c r="J546" s="11"/>
      <c r="K546" s="13">
        <v>44617</v>
      </c>
      <c r="L546" s="14">
        <v>21.15</v>
      </c>
      <c r="M546" s="14">
        <v>21.15</v>
      </c>
      <c r="N546" s="14">
        <v>21.15</v>
      </c>
      <c r="O546" s="14">
        <v>21.15</v>
      </c>
      <c r="P546" s="14">
        <v>20.356159000000002</v>
      </c>
      <c r="Q546" s="14">
        <v>0</v>
      </c>
    </row>
    <row r="547" spans="1:17" ht="15.25" customHeight="1" x14ac:dyDescent="0.2">
      <c r="A547" s="13">
        <v>44620</v>
      </c>
      <c r="B547" s="14">
        <v>28.299999</v>
      </c>
      <c r="C547" s="14">
        <v>28.299999</v>
      </c>
      <c r="D547" s="14">
        <v>28.299999</v>
      </c>
      <c r="E547" s="14">
        <v>28.299999</v>
      </c>
      <c r="F547" s="14">
        <v>27.750240000000002</v>
      </c>
      <c r="G547" s="14">
        <v>0</v>
      </c>
      <c r="H547" s="10"/>
      <c r="I547" s="9"/>
      <c r="J547" s="11"/>
      <c r="K547" s="13">
        <v>44620</v>
      </c>
      <c r="L547" s="14">
        <v>20.99</v>
      </c>
      <c r="M547" s="14">
        <v>20.99</v>
      </c>
      <c r="N547" s="14">
        <v>20.99</v>
      </c>
      <c r="O547" s="14">
        <v>20.99</v>
      </c>
      <c r="P547" s="14">
        <v>20.202165999999998</v>
      </c>
      <c r="Q547" s="14">
        <v>0</v>
      </c>
    </row>
    <row r="548" spans="1:17" ht="15.25" customHeight="1" x14ac:dyDescent="0.2">
      <c r="A548" s="13">
        <v>44621</v>
      </c>
      <c r="B548" s="14">
        <v>28.25</v>
      </c>
      <c r="C548" s="14">
        <v>28.25</v>
      </c>
      <c r="D548" s="14">
        <v>28.25</v>
      </c>
      <c r="E548" s="14">
        <v>28.25</v>
      </c>
      <c r="F548" s="14">
        <v>27.701212000000002</v>
      </c>
      <c r="G548" s="14">
        <v>0</v>
      </c>
      <c r="H548" s="10"/>
      <c r="I548" s="9"/>
      <c r="J548" s="11"/>
      <c r="K548" s="13">
        <v>44621</v>
      </c>
      <c r="L548" s="14">
        <v>20.389999</v>
      </c>
      <c r="M548" s="14">
        <v>20.389999</v>
      </c>
      <c r="N548" s="14">
        <v>20.389999</v>
      </c>
      <c r="O548" s="14">
        <v>20.389999</v>
      </c>
      <c r="P548" s="14">
        <v>19.624684999999999</v>
      </c>
      <c r="Q548" s="14">
        <v>0</v>
      </c>
    </row>
    <row r="549" spans="1:17" ht="15.25" customHeight="1" x14ac:dyDescent="0.2">
      <c r="A549" s="13">
        <v>44622</v>
      </c>
      <c r="B549" s="14">
        <v>28.59</v>
      </c>
      <c r="C549" s="14">
        <v>28.59</v>
      </c>
      <c r="D549" s="14">
        <v>28.59</v>
      </c>
      <c r="E549" s="14">
        <v>28.59</v>
      </c>
      <c r="F549" s="14">
        <v>28.034607000000001</v>
      </c>
      <c r="G549" s="14">
        <v>0</v>
      </c>
      <c r="H549" s="10"/>
      <c r="I549" s="9"/>
      <c r="J549" s="11"/>
      <c r="K549" s="13">
        <v>44622</v>
      </c>
      <c r="L549" s="14">
        <v>21.01</v>
      </c>
      <c r="M549" s="14">
        <v>21.01</v>
      </c>
      <c r="N549" s="14">
        <v>21.01</v>
      </c>
      <c r="O549" s="14">
        <v>21.01</v>
      </c>
      <c r="P549" s="14">
        <v>20.221415</v>
      </c>
      <c r="Q549" s="14">
        <v>0</v>
      </c>
    </row>
    <row r="550" spans="1:17" ht="15.25" customHeight="1" x14ac:dyDescent="0.2">
      <c r="A550" s="13">
        <v>44623</v>
      </c>
      <c r="B550" s="14">
        <v>28.24</v>
      </c>
      <c r="C550" s="14">
        <v>28.24</v>
      </c>
      <c r="D550" s="14">
        <v>28.24</v>
      </c>
      <c r="E550" s="14">
        <v>28.24</v>
      </c>
      <c r="F550" s="14">
        <v>27.691406000000001</v>
      </c>
      <c r="G550" s="14">
        <v>0</v>
      </c>
      <c r="H550" s="10"/>
      <c r="I550" s="9"/>
      <c r="J550" s="11"/>
      <c r="K550" s="13">
        <v>44623</v>
      </c>
      <c r="L550" s="14">
        <v>20.860001</v>
      </c>
      <c r="M550" s="14">
        <v>20.860001</v>
      </c>
      <c r="N550" s="14">
        <v>20.860001</v>
      </c>
      <c r="O550" s="14">
        <v>20.860001</v>
      </c>
      <c r="P550" s="14">
        <v>20.077044999999998</v>
      </c>
      <c r="Q550" s="14">
        <v>0</v>
      </c>
    </row>
    <row r="551" spans="1:17" ht="15.25" customHeight="1" x14ac:dyDescent="0.2">
      <c r="A551" s="13">
        <v>44624</v>
      </c>
      <c r="B551" s="14">
        <v>28.08</v>
      </c>
      <c r="C551" s="14">
        <v>28.08</v>
      </c>
      <c r="D551" s="14">
        <v>28.08</v>
      </c>
      <c r="E551" s="14">
        <v>28.08</v>
      </c>
      <c r="F551" s="14">
        <v>27.534514999999999</v>
      </c>
      <c r="G551" s="14">
        <v>0</v>
      </c>
      <c r="H551" s="10"/>
      <c r="I551" s="9"/>
      <c r="J551" s="11"/>
      <c r="K551" s="13">
        <v>44624</v>
      </c>
      <c r="L551" s="14">
        <v>20.399999999999999</v>
      </c>
      <c r="M551" s="14">
        <v>20.399999999999999</v>
      </c>
      <c r="N551" s="14">
        <v>20.399999999999999</v>
      </c>
      <c r="O551" s="14">
        <v>20.399999999999999</v>
      </c>
      <c r="P551" s="14">
        <v>19.634309999999999</v>
      </c>
      <c r="Q551" s="14">
        <v>0</v>
      </c>
    </row>
    <row r="552" spans="1:17" ht="15.25" customHeight="1" x14ac:dyDescent="0.2">
      <c r="A552" s="13">
        <v>44627</v>
      </c>
      <c r="B552" s="14">
        <v>27.49</v>
      </c>
      <c r="C552" s="14">
        <v>27.49</v>
      </c>
      <c r="D552" s="14">
        <v>27.49</v>
      </c>
      <c r="E552" s="14">
        <v>27.49</v>
      </c>
      <c r="F552" s="14">
        <v>26.955976</v>
      </c>
      <c r="G552" s="14">
        <v>0</v>
      </c>
      <c r="H552" s="10"/>
      <c r="I552" s="9"/>
      <c r="J552" s="11"/>
      <c r="K552" s="13">
        <v>44627</v>
      </c>
      <c r="L552" s="14">
        <v>19.48</v>
      </c>
      <c r="M552" s="14">
        <v>19.48</v>
      </c>
      <c r="N552" s="14">
        <v>19.48</v>
      </c>
      <c r="O552" s="14">
        <v>19.48</v>
      </c>
      <c r="P552" s="14">
        <v>18.748840000000001</v>
      </c>
      <c r="Q552" s="14">
        <v>0</v>
      </c>
    </row>
    <row r="553" spans="1:17" ht="15.25" customHeight="1" x14ac:dyDescent="0.2">
      <c r="A553" s="13">
        <v>44628</v>
      </c>
      <c r="B553" s="14">
        <v>27.049999</v>
      </c>
      <c r="C553" s="14">
        <v>27.049999</v>
      </c>
      <c r="D553" s="14">
        <v>27.049999</v>
      </c>
      <c r="E553" s="14">
        <v>27.049999</v>
      </c>
      <c r="F553" s="14">
        <v>26.524522999999999</v>
      </c>
      <c r="G553" s="14">
        <v>0</v>
      </c>
      <c r="H553" s="10"/>
      <c r="I553" s="9"/>
      <c r="J553" s="11"/>
      <c r="K553" s="13">
        <v>44628</v>
      </c>
      <c r="L553" s="14">
        <v>19.620000999999998</v>
      </c>
      <c r="M553" s="14">
        <v>19.620000999999998</v>
      </c>
      <c r="N553" s="14">
        <v>19.620000999999998</v>
      </c>
      <c r="O553" s="14">
        <v>19.620000999999998</v>
      </c>
      <c r="P553" s="14">
        <v>18.883586999999999</v>
      </c>
      <c r="Q553" s="14">
        <v>0</v>
      </c>
    </row>
    <row r="554" spans="1:17" ht="15.25" customHeight="1" x14ac:dyDescent="0.2">
      <c r="A554" s="13">
        <v>44629</v>
      </c>
      <c r="B554" s="14">
        <v>27.950001</v>
      </c>
      <c r="C554" s="14">
        <v>27.950001</v>
      </c>
      <c r="D554" s="14">
        <v>27.950001</v>
      </c>
      <c r="E554" s="14">
        <v>27.950001</v>
      </c>
      <c r="F554" s="14">
        <v>27.407042000000001</v>
      </c>
      <c r="G554" s="14">
        <v>0</v>
      </c>
      <c r="H554" s="10"/>
      <c r="I554" s="9"/>
      <c r="J554" s="11"/>
      <c r="K554" s="13">
        <v>44629</v>
      </c>
      <c r="L554" s="14">
        <v>20.129999000000002</v>
      </c>
      <c r="M554" s="14">
        <v>20.129999000000002</v>
      </c>
      <c r="N554" s="14">
        <v>20.129999000000002</v>
      </c>
      <c r="O554" s="14">
        <v>20.129999000000002</v>
      </c>
      <c r="P554" s="14">
        <v>19.374442999999999</v>
      </c>
      <c r="Q554" s="14">
        <v>0</v>
      </c>
    </row>
    <row r="555" spans="1:17" ht="15.25" customHeight="1" x14ac:dyDescent="0.2">
      <c r="A555" s="13">
        <v>44630</v>
      </c>
      <c r="B555" s="14">
        <v>27.77</v>
      </c>
      <c r="C555" s="14">
        <v>27.77</v>
      </c>
      <c r="D555" s="14">
        <v>27.77</v>
      </c>
      <c r="E555" s="14">
        <v>27.77</v>
      </c>
      <c r="F555" s="14">
        <v>27.230537000000002</v>
      </c>
      <c r="G555" s="14">
        <v>0</v>
      </c>
      <c r="H555" s="10"/>
      <c r="I555" s="9"/>
      <c r="J555" s="11"/>
      <c r="K555" s="13">
        <v>44630</v>
      </c>
      <c r="L555" s="14">
        <v>20.040001</v>
      </c>
      <c r="M555" s="14">
        <v>20.040001</v>
      </c>
      <c r="N555" s="14">
        <v>20.040001</v>
      </c>
      <c r="O555" s="14">
        <v>20.040001</v>
      </c>
      <c r="P555" s="14">
        <v>19.287822999999999</v>
      </c>
      <c r="Q555" s="14">
        <v>0</v>
      </c>
    </row>
    <row r="556" spans="1:17" ht="15.25" customHeight="1" x14ac:dyDescent="0.2">
      <c r="A556" s="13">
        <v>44631</v>
      </c>
      <c r="B556" s="14">
        <v>27.25</v>
      </c>
      <c r="C556" s="14">
        <v>27.25</v>
      </c>
      <c r="D556" s="14">
        <v>27.25</v>
      </c>
      <c r="E556" s="14">
        <v>27.25</v>
      </c>
      <c r="F556" s="14">
        <v>26.720638000000001</v>
      </c>
      <c r="G556" s="14">
        <v>0</v>
      </c>
      <c r="H556" s="10"/>
      <c r="I556" s="9"/>
      <c r="J556" s="11"/>
      <c r="K556" s="13">
        <v>44631</v>
      </c>
      <c r="L556" s="14">
        <v>19.889999</v>
      </c>
      <c r="M556" s="14">
        <v>19.889999</v>
      </c>
      <c r="N556" s="14">
        <v>19.889999</v>
      </c>
      <c r="O556" s="14">
        <v>19.889999</v>
      </c>
      <c r="P556" s="14">
        <v>19.143452</v>
      </c>
      <c r="Q556" s="14">
        <v>0</v>
      </c>
    </row>
    <row r="557" spans="1:17" ht="15.25" customHeight="1" x14ac:dyDescent="0.2">
      <c r="A557" s="13">
        <v>44634</v>
      </c>
      <c r="B557" s="14">
        <v>26.92</v>
      </c>
      <c r="C557" s="14">
        <v>26.92</v>
      </c>
      <c r="D557" s="14">
        <v>26.92</v>
      </c>
      <c r="E557" s="14">
        <v>26.92</v>
      </c>
      <c r="F557" s="14">
        <v>26.397048999999999</v>
      </c>
      <c r="G557" s="14">
        <v>0</v>
      </c>
      <c r="H557" s="10"/>
      <c r="I557" s="9"/>
      <c r="J557" s="11"/>
      <c r="K557" s="13">
        <v>44634</v>
      </c>
      <c r="L557" s="14">
        <v>19.82</v>
      </c>
      <c r="M557" s="14">
        <v>19.82</v>
      </c>
      <c r="N557" s="14">
        <v>19.82</v>
      </c>
      <c r="O557" s="14">
        <v>19.82</v>
      </c>
      <c r="P557" s="14">
        <v>19.076080000000001</v>
      </c>
      <c r="Q557" s="14">
        <v>0</v>
      </c>
    </row>
    <row r="558" spans="1:17" ht="15.25" customHeight="1" x14ac:dyDescent="0.2">
      <c r="A558" s="13">
        <v>44635</v>
      </c>
      <c r="B558" s="14">
        <v>27.43</v>
      </c>
      <c r="C558" s="14">
        <v>27.43</v>
      </c>
      <c r="D558" s="14">
        <v>27.43</v>
      </c>
      <c r="E558" s="14">
        <v>27.43</v>
      </c>
      <c r="F558" s="14">
        <v>26.897141999999999</v>
      </c>
      <c r="G558" s="14">
        <v>0</v>
      </c>
      <c r="H558" s="10"/>
      <c r="I558" s="9"/>
      <c r="J558" s="11"/>
      <c r="K558" s="13">
        <v>44635</v>
      </c>
      <c r="L558" s="14">
        <v>20.149999999999999</v>
      </c>
      <c r="M558" s="14">
        <v>20.149999999999999</v>
      </c>
      <c r="N558" s="14">
        <v>20.149999999999999</v>
      </c>
      <c r="O558" s="14">
        <v>20.149999999999999</v>
      </c>
      <c r="P558" s="14">
        <v>19.393694</v>
      </c>
      <c r="Q558" s="14">
        <v>0</v>
      </c>
    </row>
    <row r="559" spans="1:17" ht="15.25" customHeight="1" x14ac:dyDescent="0.2">
      <c r="A559" s="13">
        <v>44636</v>
      </c>
      <c r="B559" s="14">
        <v>28.309999000000001</v>
      </c>
      <c r="C559" s="14">
        <v>28.309999000000001</v>
      </c>
      <c r="D559" s="14">
        <v>28.309999000000001</v>
      </c>
      <c r="E559" s="14">
        <v>28.309999000000001</v>
      </c>
      <c r="F559" s="14">
        <v>27.760045999999999</v>
      </c>
      <c r="G559" s="14">
        <v>0</v>
      </c>
      <c r="H559" s="10"/>
      <c r="I559" s="9"/>
      <c r="J559" s="11"/>
      <c r="K559" s="13">
        <v>44636</v>
      </c>
      <c r="L559" s="14">
        <v>20.74</v>
      </c>
      <c r="M559" s="14">
        <v>20.74</v>
      </c>
      <c r="N559" s="14">
        <v>20.74</v>
      </c>
      <c r="O559" s="14">
        <v>20.74</v>
      </c>
      <c r="P559" s="14">
        <v>19.961548000000001</v>
      </c>
      <c r="Q559" s="14">
        <v>0</v>
      </c>
    </row>
    <row r="560" spans="1:17" ht="15.25" customHeight="1" x14ac:dyDescent="0.2">
      <c r="A560" s="13">
        <v>44637</v>
      </c>
      <c r="B560" s="14">
        <v>28.969999000000001</v>
      </c>
      <c r="C560" s="14">
        <v>28.969999000000001</v>
      </c>
      <c r="D560" s="14">
        <v>28.969999000000001</v>
      </c>
      <c r="E560" s="14">
        <v>28.969999000000001</v>
      </c>
      <c r="F560" s="14">
        <v>28.407225</v>
      </c>
      <c r="G560" s="14">
        <v>0</v>
      </c>
      <c r="H560" s="10"/>
      <c r="I560" s="9"/>
      <c r="J560" s="11"/>
      <c r="K560" s="13">
        <v>44637</v>
      </c>
      <c r="L560" s="14">
        <v>20.93</v>
      </c>
      <c r="M560" s="14">
        <v>20.93</v>
      </c>
      <c r="N560" s="14">
        <v>20.93</v>
      </c>
      <c r="O560" s="14">
        <v>20.93</v>
      </c>
      <c r="P560" s="14">
        <v>20.144417000000001</v>
      </c>
      <c r="Q560" s="14">
        <v>0</v>
      </c>
    </row>
    <row r="561" spans="1:17" ht="15.25" customHeight="1" x14ac:dyDescent="0.2">
      <c r="A561" s="13">
        <v>44638</v>
      </c>
      <c r="B561" s="14">
        <v>29.450001</v>
      </c>
      <c r="C561" s="14">
        <v>29.450001</v>
      </c>
      <c r="D561" s="14">
        <v>29.450001</v>
      </c>
      <c r="E561" s="14">
        <v>29.450001</v>
      </c>
      <c r="F561" s="14">
        <v>28.877901000000001</v>
      </c>
      <c r="G561" s="14">
        <v>0</v>
      </c>
      <c r="H561" s="10"/>
      <c r="I561" s="9"/>
      <c r="J561" s="11"/>
      <c r="K561" s="13">
        <v>44638</v>
      </c>
      <c r="L561" s="14">
        <v>21.049999</v>
      </c>
      <c r="M561" s="14">
        <v>21.049999</v>
      </c>
      <c r="N561" s="14">
        <v>21.049999</v>
      </c>
      <c r="O561" s="14">
        <v>21.049999</v>
      </c>
      <c r="P561" s="14">
        <v>20.259912</v>
      </c>
      <c r="Q561" s="14">
        <v>0</v>
      </c>
    </row>
    <row r="562" spans="1:17" ht="15.25" customHeight="1" x14ac:dyDescent="0.2">
      <c r="A562" s="13">
        <v>44641</v>
      </c>
      <c r="B562" s="14">
        <v>29.09</v>
      </c>
      <c r="C562" s="14">
        <v>29.09</v>
      </c>
      <c r="D562" s="14">
        <v>29.09</v>
      </c>
      <c r="E562" s="14">
        <v>29.09</v>
      </c>
      <c r="F562" s="14">
        <v>28.524895000000001</v>
      </c>
      <c r="G562" s="14">
        <v>0</v>
      </c>
      <c r="H562" s="10"/>
      <c r="I562" s="9"/>
      <c r="J562" s="11"/>
      <c r="K562" s="13">
        <v>44641</v>
      </c>
      <c r="L562" s="14">
        <v>21.040001</v>
      </c>
      <c r="M562" s="14">
        <v>21.040001</v>
      </c>
      <c r="N562" s="14">
        <v>21.040001</v>
      </c>
      <c r="O562" s="14">
        <v>21.040001</v>
      </c>
      <c r="P562" s="14">
        <v>20.25029</v>
      </c>
      <c r="Q562" s="14">
        <v>0</v>
      </c>
    </row>
    <row r="563" spans="1:17" ht="15.25" customHeight="1" x14ac:dyDescent="0.2">
      <c r="A563" s="13">
        <v>44642</v>
      </c>
      <c r="B563" s="14">
        <v>29.43</v>
      </c>
      <c r="C563" s="14">
        <v>29.43</v>
      </c>
      <c r="D563" s="14">
        <v>29.43</v>
      </c>
      <c r="E563" s="14">
        <v>29.43</v>
      </c>
      <c r="F563" s="14">
        <v>28.85829</v>
      </c>
      <c r="G563" s="14">
        <v>0</v>
      </c>
      <c r="H563" s="10"/>
      <c r="I563" s="9"/>
      <c r="J563" s="11"/>
      <c r="K563" s="13">
        <v>44642</v>
      </c>
      <c r="L563" s="14">
        <v>21.27</v>
      </c>
      <c r="M563" s="14">
        <v>21.27</v>
      </c>
      <c r="N563" s="14">
        <v>21.27</v>
      </c>
      <c r="O563" s="14">
        <v>21.27</v>
      </c>
      <c r="P563" s="14">
        <v>20.471657</v>
      </c>
      <c r="Q563" s="14">
        <v>0</v>
      </c>
    </row>
    <row r="564" spans="1:17" ht="15.25" customHeight="1" x14ac:dyDescent="0.2">
      <c r="A564" s="13">
        <v>44643</v>
      </c>
      <c r="B564" s="14">
        <v>28.799999</v>
      </c>
      <c r="C564" s="14">
        <v>28.799999</v>
      </c>
      <c r="D564" s="14">
        <v>28.799999</v>
      </c>
      <c r="E564" s="14">
        <v>28.799999</v>
      </c>
      <c r="F564" s="14">
        <v>28.240528000000001</v>
      </c>
      <c r="G564" s="14">
        <v>0</v>
      </c>
      <c r="H564" s="10"/>
      <c r="I564" s="9"/>
      <c r="J564" s="11"/>
      <c r="K564" s="13">
        <v>44643</v>
      </c>
      <c r="L564" s="14">
        <v>20.98</v>
      </c>
      <c r="M564" s="14">
        <v>20.98</v>
      </c>
      <c r="N564" s="14">
        <v>20.98</v>
      </c>
      <c r="O564" s="14">
        <v>20.98</v>
      </c>
      <c r="P564" s="14">
        <v>20.192539</v>
      </c>
      <c r="Q564" s="14">
        <v>0</v>
      </c>
    </row>
    <row r="565" spans="1:17" ht="15.25" customHeight="1" x14ac:dyDescent="0.2">
      <c r="A565" s="13">
        <v>44644</v>
      </c>
      <c r="B565" s="14">
        <v>29.23</v>
      </c>
      <c r="C565" s="14">
        <v>29.23</v>
      </c>
      <c r="D565" s="14">
        <v>29.23</v>
      </c>
      <c r="E565" s="14">
        <v>29.23</v>
      </c>
      <c r="F565" s="14">
        <v>28.662174</v>
      </c>
      <c r="G565" s="14">
        <v>0</v>
      </c>
      <c r="H565" s="10"/>
      <c r="I565" s="9"/>
      <c r="J565" s="11"/>
      <c r="K565" s="13">
        <v>44644</v>
      </c>
      <c r="L565" s="14">
        <v>21.209999</v>
      </c>
      <c r="M565" s="14">
        <v>21.209999</v>
      </c>
      <c r="N565" s="14">
        <v>21.209999</v>
      </c>
      <c r="O565" s="14">
        <v>21.209999</v>
      </c>
      <c r="P565" s="14">
        <v>20.413906000000001</v>
      </c>
      <c r="Q565" s="14">
        <v>0</v>
      </c>
    </row>
    <row r="566" spans="1:17" ht="15.25" customHeight="1" x14ac:dyDescent="0.2">
      <c r="A566" s="13">
        <v>44645</v>
      </c>
      <c r="B566" s="14">
        <v>29.040001</v>
      </c>
      <c r="C566" s="14">
        <v>29.040001</v>
      </c>
      <c r="D566" s="14">
        <v>29.040001</v>
      </c>
      <c r="E566" s="14">
        <v>29.040001</v>
      </c>
      <c r="F566" s="14">
        <v>28.475866</v>
      </c>
      <c r="G566" s="14">
        <v>0</v>
      </c>
      <c r="H566" s="10"/>
      <c r="I566" s="9"/>
      <c r="J566" s="11"/>
      <c r="K566" s="13">
        <v>44645</v>
      </c>
      <c r="L566" s="14">
        <v>21.32</v>
      </c>
      <c r="M566" s="14">
        <v>21.32</v>
      </c>
      <c r="N566" s="14">
        <v>21.32</v>
      </c>
      <c r="O566" s="14">
        <v>21.32</v>
      </c>
      <c r="P566" s="14">
        <v>20.519779</v>
      </c>
      <c r="Q566" s="14">
        <v>0</v>
      </c>
    </row>
    <row r="567" spans="1:17" ht="15.25" customHeight="1" x14ac:dyDescent="0.2">
      <c r="A567" s="13">
        <v>44648</v>
      </c>
      <c r="B567" s="14">
        <v>29.209999</v>
      </c>
      <c r="C567" s="14">
        <v>29.209999</v>
      </c>
      <c r="D567" s="14">
        <v>29.209999</v>
      </c>
      <c r="E567" s="14">
        <v>29.209999</v>
      </c>
      <c r="F567" s="14">
        <v>28.642562999999999</v>
      </c>
      <c r="G567" s="14">
        <v>0</v>
      </c>
      <c r="H567" s="10"/>
      <c r="I567" s="9"/>
      <c r="J567" s="11"/>
      <c r="K567" s="13">
        <v>44648</v>
      </c>
      <c r="L567" s="14">
        <v>21.209999</v>
      </c>
      <c r="M567" s="14">
        <v>21.209999</v>
      </c>
      <c r="N567" s="14">
        <v>21.209999</v>
      </c>
      <c r="O567" s="14">
        <v>21.209999</v>
      </c>
      <c r="P567" s="14">
        <v>20.413906000000001</v>
      </c>
      <c r="Q567" s="14">
        <v>0</v>
      </c>
    </row>
    <row r="568" spans="1:17" ht="15.25" customHeight="1" x14ac:dyDescent="0.2">
      <c r="A568" s="13">
        <v>44649</v>
      </c>
      <c r="B568" s="14">
        <v>29.780000999999999</v>
      </c>
      <c r="C568" s="14">
        <v>29.780000999999999</v>
      </c>
      <c r="D568" s="14">
        <v>29.780000999999999</v>
      </c>
      <c r="E568" s="14">
        <v>29.780000999999999</v>
      </c>
      <c r="F568" s="14">
        <v>29.20149</v>
      </c>
      <c r="G568" s="14">
        <v>0</v>
      </c>
      <c r="H568" s="10"/>
      <c r="I568" s="9"/>
      <c r="J568" s="11"/>
      <c r="K568" s="13">
        <v>44649</v>
      </c>
      <c r="L568" s="14">
        <v>21.690000999999999</v>
      </c>
      <c r="M568" s="14">
        <v>21.690000999999999</v>
      </c>
      <c r="N568" s="14">
        <v>21.690000999999999</v>
      </c>
      <c r="O568" s="14">
        <v>21.690000999999999</v>
      </c>
      <c r="P568" s="14">
        <v>20.875893000000001</v>
      </c>
      <c r="Q568" s="14">
        <v>0</v>
      </c>
    </row>
    <row r="569" spans="1:17" ht="15.25" customHeight="1" x14ac:dyDescent="0.2">
      <c r="A569" s="13">
        <v>44650</v>
      </c>
      <c r="B569" s="14">
        <v>29.76</v>
      </c>
      <c r="C569" s="14">
        <v>29.76</v>
      </c>
      <c r="D569" s="14">
        <v>29.76</v>
      </c>
      <c r="E569" s="14">
        <v>29.76</v>
      </c>
      <c r="F569" s="14">
        <v>29.181878999999999</v>
      </c>
      <c r="G569" s="14">
        <v>0</v>
      </c>
      <c r="H569" s="10"/>
      <c r="I569" s="9"/>
      <c r="J569" s="11"/>
      <c r="K569" s="13">
        <v>44650</v>
      </c>
      <c r="L569" s="14">
        <v>21.389999</v>
      </c>
      <c r="M569" s="14">
        <v>21.389999</v>
      </c>
      <c r="N569" s="14">
        <v>21.389999</v>
      </c>
      <c r="O569" s="14">
        <v>21.389999</v>
      </c>
      <c r="P569" s="14">
        <v>20.587150999999999</v>
      </c>
      <c r="Q569" s="14">
        <v>0</v>
      </c>
    </row>
    <row r="570" spans="1:17" ht="15.25" customHeight="1" x14ac:dyDescent="0.2">
      <c r="A570" s="13">
        <v>44651</v>
      </c>
      <c r="B570" s="14">
        <v>29.48</v>
      </c>
      <c r="C570" s="14">
        <v>29.48</v>
      </c>
      <c r="D570" s="14">
        <v>29.48</v>
      </c>
      <c r="E570" s="14">
        <v>29.48</v>
      </c>
      <c r="F570" s="14">
        <v>28.907318</v>
      </c>
      <c r="G570" s="14">
        <v>0</v>
      </c>
      <c r="H570" s="10"/>
      <c r="I570" s="9"/>
      <c r="J570" s="11"/>
      <c r="K570" s="13">
        <v>44651</v>
      </c>
      <c r="L570" s="14">
        <v>21.049999</v>
      </c>
      <c r="M570" s="14">
        <v>21.049999</v>
      </c>
      <c r="N570" s="14">
        <v>21.049999</v>
      </c>
      <c r="O570" s="14">
        <v>21.049999</v>
      </c>
      <c r="P570" s="14">
        <v>20.259912</v>
      </c>
      <c r="Q570" s="14">
        <v>0</v>
      </c>
    </row>
    <row r="571" spans="1:17" ht="15.25" customHeight="1" x14ac:dyDescent="0.2">
      <c r="A571" s="13">
        <v>44652</v>
      </c>
      <c r="B571" s="14">
        <v>30.01</v>
      </c>
      <c r="C571" s="14">
        <v>30.01</v>
      </c>
      <c r="D571" s="14">
        <v>30.01</v>
      </c>
      <c r="E571" s="14">
        <v>30.01</v>
      </c>
      <c r="F571" s="14">
        <v>29.427022999999998</v>
      </c>
      <c r="G571" s="14">
        <v>0</v>
      </c>
      <c r="H571" s="10"/>
      <c r="I571" s="9"/>
      <c r="J571" s="11"/>
      <c r="K571" s="13">
        <v>44652</v>
      </c>
      <c r="L571" s="14">
        <v>21.209999</v>
      </c>
      <c r="M571" s="14">
        <v>21.209999</v>
      </c>
      <c r="N571" s="14">
        <v>21.209999</v>
      </c>
      <c r="O571" s="14">
        <v>21.209999</v>
      </c>
      <c r="P571" s="14">
        <v>20.413906000000001</v>
      </c>
      <c r="Q571" s="14">
        <v>0</v>
      </c>
    </row>
    <row r="572" spans="1:17" ht="15.25" customHeight="1" x14ac:dyDescent="0.2">
      <c r="A572" s="13">
        <v>44655</v>
      </c>
      <c r="B572" s="14">
        <v>30</v>
      </c>
      <c r="C572" s="14">
        <v>30</v>
      </c>
      <c r="D572" s="14">
        <v>30</v>
      </c>
      <c r="E572" s="14">
        <v>30</v>
      </c>
      <c r="F572" s="14">
        <v>29.417217000000001</v>
      </c>
      <c r="G572" s="14">
        <v>0</v>
      </c>
      <c r="H572" s="10"/>
      <c r="I572" s="9"/>
      <c r="J572" s="11"/>
      <c r="K572" s="13">
        <v>44655</v>
      </c>
      <c r="L572" s="14">
        <v>21.219999000000001</v>
      </c>
      <c r="M572" s="14">
        <v>21.219999000000001</v>
      </c>
      <c r="N572" s="14">
        <v>21.219999000000001</v>
      </c>
      <c r="O572" s="14">
        <v>21.219999000000001</v>
      </c>
      <c r="P572" s="14">
        <v>20.423532000000002</v>
      </c>
      <c r="Q572" s="14">
        <v>0</v>
      </c>
    </row>
    <row r="573" spans="1:17" ht="15.25" customHeight="1" x14ac:dyDescent="0.2">
      <c r="A573" s="13">
        <v>44656</v>
      </c>
      <c r="B573" s="14">
        <v>29.85</v>
      </c>
      <c r="C573" s="14">
        <v>29.85</v>
      </c>
      <c r="D573" s="14">
        <v>29.85</v>
      </c>
      <c r="E573" s="14">
        <v>29.85</v>
      </c>
      <c r="F573" s="14">
        <v>29.270130000000002</v>
      </c>
      <c r="G573" s="14">
        <v>0</v>
      </c>
      <c r="H573" s="10"/>
      <c r="I573" s="9"/>
      <c r="J573" s="11"/>
      <c r="K573" s="13">
        <v>44656</v>
      </c>
      <c r="L573" s="14">
        <v>20.77</v>
      </c>
      <c r="M573" s="14">
        <v>20.77</v>
      </c>
      <c r="N573" s="14">
        <v>20.77</v>
      </c>
      <c r="O573" s="14">
        <v>20.77</v>
      </c>
      <c r="P573" s="14">
        <v>19.990423</v>
      </c>
      <c r="Q573" s="14">
        <v>0</v>
      </c>
    </row>
    <row r="574" spans="1:17" ht="15.25" customHeight="1" x14ac:dyDescent="0.2">
      <c r="A574" s="13">
        <v>44657</v>
      </c>
      <c r="B574" s="14">
        <v>29.99</v>
      </c>
      <c r="C574" s="14">
        <v>29.99</v>
      </c>
      <c r="D574" s="14">
        <v>29.99</v>
      </c>
      <c r="E574" s="14">
        <v>29.99</v>
      </c>
      <c r="F574" s="14">
        <v>29.407412000000001</v>
      </c>
      <c r="G574" s="14">
        <v>0</v>
      </c>
      <c r="H574" s="10"/>
      <c r="I574" s="9"/>
      <c r="J574" s="11"/>
      <c r="K574" s="13">
        <v>44657</v>
      </c>
      <c r="L574" s="14">
        <v>20.420000000000002</v>
      </c>
      <c r="M574" s="14">
        <v>20.420000000000002</v>
      </c>
      <c r="N574" s="14">
        <v>20.420000000000002</v>
      </c>
      <c r="O574" s="14">
        <v>20.420000000000002</v>
      </c>
      <c r="P574" s="14">
        <v>19.653559000000001</v>
      </c>
      <c r="Q574" s="14">
        <v>0</v>
      </c>
    </row>
    <row r="575" spans="1:17" ht="15.25" customHeight="1" x14ac:dyDescent="0.2">
      <c r="A575" s="13">
        <v>44658</v>
      </c>
      <c r="B575" s="14">
        <v>30.32</v>
      </c>
      <c r="C575" s="14">
        <v>30.32</v>
      </c>
      <c r="D575" s="14">
        <v>30.32</v>
      </c>
      <c r="E575" s="14">
        <v>30.32</v>
      </c>
      <c r="F575" s="14">
        <v>29.731000999999999</v>
      </c>
      <c r="G575" s="14">
        <v>0</v>
      </c>
      <c r="H575" s="10"/>
      <c r="I575" s="9"/>
      <c r="J575" s="11"/>
      <c r="K575" s="13">
        <v>44658</v>
      </c>
      <c r="L575" s="14">
        <v>20.23</v>
      </c>
      <c r="M575" s="14">
        <v>20.23</v>
      </c>
      <c r="N575" s="14">
        <v>20.23</v>
      </c>
      <c r="O575" s="14">
        <v>20.23</v>
      </c>
      <c r="P575" s="14">
        <v>19.470690000000001</v>
      </c>
      <c r="Q575" s="14">
        <v>0</v>
      </c>
    </row>
    <row r="576" spans="1:17" ht="15.25" customHeight="1" x14ac:dyDescent="0.2">
      <c r="A576" s="13">
        <v>44659</v>
      </c>
      <c r="B576" s="14">
        <v>29.629999000000002</v>
      </c>
      <c r="C576" s="14">
        <v>29.629999000000002</v>
      </c>
      <c r="D576" s="14">
        <v>29.629999000000002</v>
      </c>
      <c r="E576" s="14">
        <v>29.629999000000002</v>
      </c>
      <c r="F576" s="14">
        <v>29.629999000000002</v>
      </c>
      <c r="G576" s="14">
        <v>0</v>
      </c>
      <c r="H576" s="10"/>
      <c r="I576" s="9"/>
      <c r="J576" s="11"/>
      <c r="K576" s="13">
        <v>44659</v>
      </c>
      <c r="L576" s="14">
        <v>20.350000000000001</v>
      </c>
      <c r="M576" s="14">
        <v>20.350000000000001</v>
      </c>
      <c r="N576" s="14">
        <v>20.350000000000001</v>
      </c>
      <c r="O576" s="14">
        <v>20.350000000000001</v>
      </c>
      <c r="P576" s="14">
        <v>19.586186999999999</v>
      </c>
      <c r="Q576" s="14">
        <v>0</v>
      </c>
    </row>
    <row r="577" spans="1:17" ht="15.25" customHeight="1" x14ac:dyDescent="0.2">
      <c r="A577" s="13">
        <v>44662</v>
      </c>
      <c r="B577" s="14">
        <v>29</v>
      </c>
      <c r="C577" s="14">
        <v>29</v>
      </c>
      <c r="D577" s="14">
        <v>29</v>
      </c>
      <c r="E577" s="14">
        <v>29</v>
      </c>
      <c r="F577" s="14">
        <v>29</v>
      </c>
      <c r="G577" s="14">
        <v>0</v>
      </c>
      <c r="H577" s="10"/>
      <c r="I577" s="9"/>
      <c r="J577" s="11"/>
      <c r="K577" s="13">
        <v>44662</v>
      </c>
      <c r="L577" s="14">
        <v>20.170000000000002</v>
      </c>
      <c r="M577" s="14">
        <v>20.170000000000002</v>
      </c>
      <c r="N577" s="14">
        <v>20.170000000000002</v>
      </c>
      <c r="O577" s="14">
        <v>20.170000000000002</v>
      </c>
      <c r="P577" s="14">
        <v>19.412942999999999</v>
      </c>
      <c r="Q577" s="14">
        <v>0</v>
      </c>
    </row>
    <row r="578" spans="1:17" ht="15.25" customHeight="1" x14ac:dyDescent="0.2">
      <c r="A578" s="13">
        <v>44663</v>
      </c>
      <c r="B578" s="14">
        <v>28.74</v>
      </c>
      <c r="C578" s="14">
        <v>28.74</v>
      </c>
      <c r="D578" s="14">
        <v>28.74</v>
      </c>
      <c r="E578" s="14">
        <v>28.74</v>
      </c>
      <c r="F578" s="14">
        <v>28.74</v>
      </c>
      <c r="G578" s="14">
        <v>0</v>
      </c>
      <c r="H578" s="10"/>
      <c r="I578" s="9"/>
      <c r="J578" s="11"/>
      <c r="K578" s="13">
        <v>44663</v>
      </c>
      <c r="L578" s="14">
        <v>20.239999999999998</v>
      </c>
      <c r="M578" s="14">
        <v>20.239999999999998</v>
      </c>
      <c r="N578" s="14">
        <v>20.239999999999998</v>
      </c>
      <c r="O578" s="14">
        <v>20.239999999999998</v>
      </c>
      <c r="P578" s="14">
        <v>19.480315999999998</v>
      </c>
      <c r="Q578" s="14">
        <v>0</v>
      </c>
    </row>
    <row r="579" spans="1:17" ht="15.25" customHeight="1" x14ac:dyDescent="0.2">
      <c r="A579" s="13">
        <v>44664</v>
      </c>
      <c r="B579" s="14">
        <v>29.15</v>
      </c>
      <c r="C579" s="14">
        <v>29.15</v>
      </c>
      <c r="D579" s="14">
        <v>29.15</v>
      </c>
      <c r="E579" s="14">
        <v>29.15</v>
      </c>
      <c r="F579" s="14">
        <v>29.15</v>
      </c>
      <c r="G579" s="14">
        <v>0</v>
      </c>
      <c r="H579" s="10"/>
      <c r="I579" s="9"/>
      <c r="J579" s="11"/>
      <c r="K579" s="13">
        <v>44664</v>
      </c>
      <c r="L579" s="14">
        <v>20.639999</v>
      </c>
      <c r="M579" s="14">
        <v>20.639999</v>
      </c>
      <c r="N579" s="14">
        <v>20.639999</v>
      </c>
      <c r="O579" s="14">
        <v>20.639999</v>
      </c>
      <c r="P579" s="14">
        <v>19.865300999999999</v>
      </c>
      <c r="Q579" s="14">
        <v>0</v>
      </c>
    </row>
    <row r="580" spans="1:17" ht="15.25" customHeight="1" x14ac:dyDescent="0.2">
      <c r="A580" s="13">
        <v>44665</v>
      </c>
      <c r="B580" s="14">
        <v>28.85</v>
      </c>
      <c r="C580" s="14">
        <v>28.85</v>
      </c>
      <c r="D580" s="14">
        <v>28.85</v>
      </c>
      <c r="E580" s="14">
        <v>28.85</v>
      </c>
      <c r="F580" s="14">
        <v>28.85</v>
      </c>
      <c r="G580" s="14">
        <v>0</v>
      </c>
      <c r="H580" s="10"/>
      <c r="I580" s="9"/>
      <c r="J580" s="11"/>
      <c r="K580" s="13">
        <v>44665</v>
      </c>
      <c r="L580" s="14">
        <v>20.52</v>
      </c>
      <c r="M580" s="14">
        <v>20.52</v>
      </c>
      <c r="N580" s="14">
        <v>20.52</v>
      </c>
      <c r="O580" s="14">
        <v>20.52</v>
      </c>
      <c r="P580" s="14">
        <v>19.749807000000001</v>
      </c>
      <c r="Q580" s="14">
        <v>0</v>
      </c>
    </row>
    <row r="581" spans="1:17" ht="15.25" customHeight="1" x14ac:dyDescent="0.2">
      <c r="A581" s="13">
        <v>44669</v>
      </c>
      <c r="B581" s="14">
        <v>28.309999000000001</v>
      </c>
      <c r="C581" s="14">
        <v>28.309999000000001</v>
      </c>
      <c r="D581" s="14">
        <v>28.309999000000001</v>
      </c>
      <c r="E581" s="14">
        <v>28.309999000000001</v>
      </c>
      <c r="F581" s="14">
        <v>28.309999000000001</v>
      </c>
      <c r="G581" s="14">
        <v>0</v>
      </c>
      <c r="H581" s="10"/>
      <c r="I581" s="9"/>
      <c r="J581" s="11"/>
      <c r="K581" s="13">
        <v>44669</v>
      </c>
      <c r="L581" s="14">
        <v>20.549999</v>
      </c>
      <c r="M581" s="14">
        <v>20.549999</v>
      </c>
      <c r="N581" s="14">
        <v>20.549999</v>
      </c>
      <c r="O581" s="14">
        <v>20.549999</v>
      </c>
      <c r="P581" s="14">
        <v>19.778679</v>
      </c>
      <c r="Q581" s="14">
        <v>0</v>
      </c>
    </row>
    <row r="582" spans="1:17" ht="15.25" customHeight="1" x14ac:dyDescent="0.2">
      <c r="A582" s="13">
        <v>44670</v>
      </c>
      <c r="B582" s="14">
        <v>28.709999</v>
      </c>
      <c r="C582" s="14">
        <v>28.709999</v>
      </c>
      <c r="D582" s="14">
        <v>28.709999</v>
      </c>
      <c r="E582" s="14">
        <v>28.709999</v>
      </c>
      <c r="F582" s="14">
        <v>28.709999</v>
      </c>
      <c r="G582" s="14">
        <v>0</v>
      </c>
      <c r="H582" s="10"/>
      <c r="I582" s="9"/>
      <c r="J582" s="11"/>
      <c r="K582" s="13">
        <v>44670</v>
      </c>
      <c r="L582" s="14">
        <v>21.02</v>
      </c>
      <c r="M582" s="14">
        <v>21.02</v>
      </c>
      <c r="N582" s="14">
        <v>21.02</v>
      </c>
      <c r="O582" s="14">
        <v>21.02</v>
      </c>
      <c r="P582" s="14">
        <v>20.231038999999999</v>
      </c>
      <c r="Q582" s="14">
        <v>0</v>
      </c>
    </row>
    <row r="583" spans="1:17" ht="15.25" customHeight="1" x14ac:dyDescent="0.2">
      <c r="A583" s="13">
        <v>44671</v>
      </c>
      <c r="B583" s="14">
        <v>28.959999</v>
      </c>
      <c r="C583" s="14">
        <v>28.959999</v>
      </c>
      <c r="D583" s="14">
        <v>28.959999</v>
      </c>
      <c r="E583" s="14">
        <v>28.959999</v>
      </c>
      <c r="F583" s="14">
        <v>28.959999</v>
      </c>
      <c r="G583" s="14">
        <v>0</v>
      </c>
      <c r="H583" s="10"/>
      <c r="I583" s="9"/>
      <c r="J583" s="11"/>
      <c r="K583" s="13">
        <v>44671</v>
      </c>
      <c r="L583" s="14">
        <v>21.049999</v>
      </c>
      <c r="M583" s="14">
        <v>21.049999</v>
      </c>
      <c r="N583" s="14">
        <v>21.049999</v>
      </c>
      <c r="O583" s="14">
        <v>21.049999</v>
      </c>
      <c r="P583" s="14">
        <v>20.259912</v>
      </c>
      <c r="Q583" s="14">
        <v>0</v>
      </c>
    </row>
    <row r="584" spans="1:17" ht="15.25" customHeight="1" x14ac:dyDescent="0.2">
      <c r="A584" s="13">
        <v>44672</v>
      </c>
      <c r="B584" s="14">
        <v>28.24</v>
      </c>
      <c r="C584" s="14">
        <v>28.24</v>
      </c>
      <c r="D584" s="14">
        <v>28.24</v>
      </c>
      <c r="E584" s="14">
        <v>28.24</v>
      </c>
      <c r="F584" s="14">
        <v>28.24</v>
      </c>
      <c r="G584" s="14">
        <v>0</v>
      </c>
      <c r="H584" s="10"/>
      <c r="I584" s="9"/>
      <c r="J584" s="11"/>
      <c r="K584" s="13">
        <v>44672</v>
      </c>
      <c r="L584" s="14">
        <v>20.57</v>
      </c>
      <c r="M584" s="14">
        <v>20.57</v>
      </c>
      <c r="N584" s="14">
        <v>20.57</v>
      </c>
      <c r="O584" s="14">
        <v>20.57</v>
      </c>
      <c r="P584" s="14">
        <v>19.797930000000001</v>
      </c>
      <c r="Q584" s="14">
        <v>0</v>
      </c>
    </row>
    <row r="585" spans="1:17" ht="15.25" customHeight="1" x14ac:dyDescent="0.2">
      <c r="A585" s="13">
        <v>44673</v>
      </c>
      <c r="B585" s="14">
        <v>27.23</v>
      </c>
      <c r="C585" s="14">
        <v>27.23</v>
      </c>
      <c r="D585" s="14">
        <v>27.23</v>
      </c>
      <c r="E585" s="14">
        <v>27.23</v>
      </c>
      <c r="F585" s="14">
        <v>27.23</v>
      </c>
      <c r="G585" s="14">
        <v>0</v>
      </c>
      <c r="H585" s="10"/>
      <c r="I585" s="9"/>
      <c r="J585" s="11"/>
      <c r="K585" s="13">
        <v>44673</v>
      </c>
      <c r="L585" s="14">
        <v>20.030000999999999</v>
      </c>
      <c r="M585" s="14">
        <v>20.030000999999999</v>
      </c>
      <c r="N585" s="14">
        <v>20.030000999999999</v>
      </c>
      <c r="O585" s="14">
        <v>20.030000999999999</v>
      </c>
      <c r="P585" s="14">
        <v>19.278198</v>
      </c>
      <c r="Q585" s="14">
        <v>0</v>
      </c>
    </row>
    <row r="586" spans="1:17" ht="15.25" customHeight="1" x14ac:dyDescent="0.2">
      <c r="A586" s="13">
        <v>44676</v>
      </c>
      <c r="B586" s="14">
        <v>27.389999</v>
      </c>
      <c r="C586" s="14">
        <v>27.389999</v>
      </c>
      <c r="D586" s="14">
        <v>27.389999</v>
      </c>
      <c r="E586" s="14">
        <v>27.389999</v>
      </c>
      <c r="F586" s="14">
        <v>27.389999</v>
      </c>
      <c r="G586" s="14">
        <v>0</v>
      </c>
      <c r="H586" s="10"/>
      <c r="I586" s="9"/>
      <c r="J586" s="11"/>
      <c r="K586" s="13">
        <v>44676</v>
      </c>
      <c r="L586" s="14">
        <v>20.09</v>
      </c>
      <c r="M586" s="14">
        <v>20.09</v>
      </c>
      <c r="N586" s="14">
        <v>20.09</v>
      </c>
      <c r="O586" s="14">
        <v>20.09</v>
      </c>
      <c r="P586" s="14">
        <v>19.335944999999999</v>
      </c>
      <c r="Q586" s="14">
        <v>0</v>
      </c>
    </row>
    <row r="587" spans="1:17" ht="15.25" customHeight="1" x14ac:dyDescent="0.2">
      <c r="A587" s="13">
        <v>44677</v>
      </c>
      <c r="B587" s="14">
        <v>26.42</v>
      </c>
      <c r="C587" s="14">
        <v>26.42</v>
      </c>
      <c r="D587" s="14">
        <v>26.42</v>
      </c>
      <c r="E587" s="14">
        <v>26.42</v>
      </c>
      <c r="F587" s="14">
        <v>26.42</v>
      </c>
      <c r="G587" s="14">
        <v>0</v>
      </c>
      <c r="H587" s="10"/>
      <c r="I587" s="9"/>
      <c r="J587" s="11"/>
      <c r="K587" s="13">
        <v>44677</v>
      </c>
      <c r="L587" s="14">
        <v>19.399999999999999</v>
      </c>
      <c r="M587" s="14">
        <v>19.399999999999999</v>
      </c>
      <c r="N587" s="14">
        <v>19.399999999999999</v>
      </c>
      <c r="O587" s="14">
        <v>19.399999999999999</v>
      </c>
      <c r="P587" s="14">
        <v>18.671844</v>
      </c>
      <c r="Q587" s="14">
        <v>0</v>
      </c>
    </row>
    <row r="588" spans="1:17" ht="15.25" customHeight="1" x14ac:dyDescent="0.2">
      <c r="A588" s="13">
        <v>44678</v>
      </c>
      <c r="B588" s="14">
        <v>26.33</v>
      </c>
      <c r="C588" s="14">
        <v>26.33</v>
      </c>
      <c r="D588" s="14">
        <v>26.33</v>
      </c>
      <c r="E588" s="14">
        <v>26.33</v>
      </c>
      <c r="F588" s="14">
        <v>26.33</v>
      </c>
      <c r="G588" s="14">
        <v>0</v>
      </c>
      <c r="H588" s="10"/>
      <c r="I588" s="9"/>
      <c r="J588" s="11"/>
      <c r="K588" s="13">
        <v>44678</v>
      </c>
      <c r="L588" s="14">
        <v>19.48</v>
      </c>
      <c r="M588" s="14">
        <v>19.48</v>
      </c>
      <c r="N588" s="14">
        <v>19.48</v>
      </c>
      <c r="O588" s="14">
        <v>19.48</v>
      </c>
      <c r="P588" s="14">
        <v>18.748840000000001</v>
      </c>
      <c r="Q588" s="14">
        <v>0</v>
      </c>
    </row>
    <row r="589" spans="1:17" ht="15.25" customHeight="1" x14ac:dyDescent="0.2">
      <c r="A589" s="13">
        <v>44679</v>
      </c>
      <c r="B589" s="14">
        <v>26.66</v>
      </c>
      <c r="C589" s="14">
        <v>26.66</v>
      </c>
      <c r="D589" s="14">
        <v>26.66</v>
      </c>
      <c r="E589" s="14">
        <v>26.66</v>
      </c>
      <c r="F589" s="14">
        <v>26.66</v>
      </c>
      <c r="G589" s="14">
        <v>0</v>
      </c>
      <c r="H589" s="10"/>
      <c r="I589" s="9"/>
      <c r="J589" s="11"/>
      <c r="K589" s="13">
        <v>44679</v>
      </c>
      <c r="L589" s="14">
        <v>19.950001</v>
      </c>
      <c r="M589" s="14">
        <v>19.950001</v>
      </c>
      <c r="N589" s="14">
        <v>19.950001</v>
      </c>
      <c r="O589" s="14">
        <v>19.950001</v>
      </c>
      <c r="P589" s="14">
        <v>19.2012</v>
      </c>
      <c r="Q589" s="14">
        <v>0</v>
      </c>
    </row>
    <row r="590" spans="1:17" ht="15.25" customHeight="1" x14ac:dyDescent="0.2">
      <c r="A590" s="13">
        <v>44680</v>
      </c>
      <c r="B590" s="14">
        <v>26.1</v>
      </c>
      <c r="C590" s="14">
        <v>26.1</v>
      </c>
      <c r="D590" s="14">
        <v>26.1</v>
      </c>
      <c r="E590" s="14">
        <v>26.1</v>
      </c>
      <c r="F590" s="14">
        <v>26.1</v>
      </c>
      <c r="G590" s="14">
        <v>0</v>
      </c>
      <c r="H590" s="10"/>
      <c r="I590" s="9"/>
      <c r="J590" s="11"/>
      <c r="K590" s="13">
        <v>44680</v>
      </c>
      <c r="L590" s="14">
        <v>19.309999000000001</v>
      </c>
      <c r="M590" s="14">
        <v>19.309999000000001</v>
      </c>
      <c r="N590" s="14">
        <v>19.309999000000001</v>
      </c>
      <c r="O590" s="14">
        <v>19.309999000000001</v>
      </c>
      <c r="P590" s="14">
        <v>18.585222000000002</v>
      </c>
      <c r="Q590" s="14">
        <v>0</v>
      </c>
    </row>
    <row r="591" spans="1:17" ht="15.25" customHeight="1" x14ac:dyDescent="0.2">
      <c r="A591" s="13">
        <v>44683</v>
      </c>
      <c r="B591" s="14">
        <v>26.200001</v>
      </c>
      <c r="C591" s="14">
        <v>26.200001</v>
      </c>
      <c r="D591" s="14">
        <v>26.200001</v>
      </c>
      <c r="E591" s="14">
        <v>26.200001</v>
      </c>
      <c r="F591" s="14">
        <v>26.200001</v>
      </c>
      <c r="G591" s="14">
        <v>0</v>
      </c>
      <c r="H591" s="10"/>
      <c r="I591" s="9"/>
      <c r="J591" s="11"/>
      <c r="K591" s="13">
        <v>44683</v>
      </c>
      <c r="L591" s="14">
        <v>19.440000999999999</v>
      </c>
      <c r="M591" s="14">
        <v>19.440000999999999</v>
      </c>
      <c r="N591" s="14">
        <v>19.440000999999999</v>
      </c>
      <c r="O591" s="14">
        <v>19.440000999999999</v>
      </c>
      <c r="P591" s="14">
        <v>18.710342000000001</v>
      </c>
      <c r="Q591" s="14">
        <v>0</v>
      </c>
    </row>
    <row r="592" spans="1:17" ht="15.25" customHeight="1" x14ac:dyDescent="0.2">
      <c r="A592" s="13">
        <v>44684</v>
      </c>
      <c r="B592" s="14">
        <v>26.17</v>
      </c>
      <c r="C592" s="14">
        <v>26.17</v>
      </c>
      <c r="D592" s="14">
        <v>26.17</v>
      </c>
      <c r="E592" s="14">
        <v>26.17</v>
      </c>
      <c r="F592" s="14">
        <v>26.17</v>
      </c>
      <c r="G592" s="14">
        <v>0</v>
      </c>
      <c r="H592" s="10"/>
      <c r="I592" s="9"/>
      <c r="J592" s="11"/>
      <c r="K592" s="13">
        <v>44684</v>
      </c>
      <c r="L592" s="14">
        <v>19.670000000000002</v>
      </c>
      <c r="M592" s="14">
        <v>19.670000000000002</v>
      </c>
      <c r="N592" s="14">
        <v>19.670000000000002</v>
      </c>
      <c r="O592" s="14">
        <v>19.670000000000002</v>
      </c>
      <c r="P592" s="14">
        <v>18.931709000000001</v>
      </c>
      <c r="Q592" s="14">
        <v>0</v>
      </c>
    </row>
    <row r="593" spans="1:17" ht="15.25" customHeight="1" x14ac:dyDescent="0.2">
      <c r="A593" s="13">
        <v>44685</v>
      </c>
      <c r="B593" s="14">
        <v>26.719999000000001</v>
      </c>
      <c r="C593" s="14">
        <v>26.719999000000001</v>
      </c>
      <c r="D593" s="14">
        <v>26.719999000000001</v>
      </c>
      <c r="E593" s="14">
        <v>26.719999000000001</v>
      </c>
      <c r="F593" s="14">
        <v>26.719999000000001</v>
      </c>
      <c r="G593" s="14">
        <v>0</v>
      </c>
      <c r="H593" s="10"/>
      <c r="I593" s="9"/>
      <c r="J593" s="11"/>
      <c r="K593" s="13">
        <v>44685</v>
      </c>
      <c r="L593" s="14">
        <v>20.139999</v>
      </c>
      <c r="M593" s="14">
        <v>20.139999</v>
      </c>
      <c r="N593" s="14">
        <v>20.139999</v>
      </c>
      <c r="O593" s="14">
        <v>20.139999</v>
      </c>
      <c r="P593" s="14">
        <v>19.384067999999999</v>
      </c>
      <c r="Q593" s="14">
        <v>0</v>
      </c>
    </row>
    <row r="594" spans="1:17" ht="15.25" customHeight="1" x14ac:dyDescent="0.2">
      <c r="A594" s="13">
        <v>44686</v>
      </c>
      <c r="B594" s="14">
        <v>25.85</v>
      </c>
      <c r="C594" s="14">
        <v>25.85</v>
      </c>
      <c r="D594" s="14">
        <v>25.85</v>
      </c>
      <c r="E594" s="14">
        <v>25.85</v>
      </c>
      <c r="F594" s="14">
        <v>25.85</v>
      </c>
      <c r="G594" s="14">
        <v>0</v>
      </c>
      <c r="H594" s="10"/>
      <c r="I594" s="9"/>
      <c r="J594" s="11"/>
      <c r="K594" s="13">
        <v>44686</v>
      </c>
      <c r="L594" s="14">
        <v>19.420000000000002</v>
      </c>
      <c r="M594" s="14">
        <v>19.420000000000002</v>
      </c>
      <c r="N594" s="14">
        <v>19.420000000000002</v>
      </c>
      <c r="O594" s="14">
        <v>19.420000000000002</v>
      </c>
      <c r="P594" s="14">
        <v>18.691092999999999</v>
      </c>
      <c r="Q594" s="14">
        <v>0</v>
      </c>
    </row>
    <row r="595" spans="1:17" ht="15.25" customHeight="1" x14ac:dyDescent="0.2">
      <c r="A595" s="13">
        <v>44687</v>
      </c>
      <c r="B595" s="14">
        <v>25.41</v>
      </c>
      <c r="C595" s="14">
        <v>25.41</v>
      </c>
      <c r="D595" s="14">
        <v>25.41</v>
      </c>
      <c r="E595" s="14">
        <v>25.41</v>
      </c>
      <c r="F595" s="14">
        <v>25.41</v>
      </c>
      <c r="G595" s="14">
        <v>0</v>
      </c>
      <c r="H595" s="10"/>
      <c r="I595" s="9"/>
      <c r="J595" s="11"/>
      <c r="K595" s="13">
        <v>44687</v>
      </c>
      <c r="L595" s="14">
        <v>19.239999999999998</v>
      </c>
      <c r="M595" s="14">
        <v>19.239999999999998</v>
      </c>
      <c r="N595" s="14">
        <v>19.239999999999998</v>
      </c>
      <c r="O595" s="14">
        <v>19.239999999999998</v>
      </c>
      <c r="P595" s="14">
        <v>18.517848999999998</v>
      </c>
      <c r="Q595" s="14">
        <v>0</v>
      </c>
    </row>
    <row r="596" spans="1:17" ht="15.25" customHeight="1" x14ac:dyDescent="0.2">
      <c r="A596" s="13">
        <v>44690</v>
      </c>
      <c r="B596" s="14">
        <v>24.040001</v>
      </c>
      <c r="C596" s="14">
        <v>24.040001</v>
      </c>
      <c r="D596" s="14">
        <v>24.040001</v>
      </c>
      <c r="E596" s="14">
        <v>24.040001</v>
      </c>
      <c r="F596" s="14">
        <v>24.040001</v>
      </c>
      <c r="G596" s="14">
        <v>0</v>
      </c>
      <c r="H596" s="10"/>
      <c r="I596" s="9"/>
      <c r="J596" s="11"/>
      <c r="K596" s="13">
        <v>44690</v>
      </c>
      <c r="L596" s="14">
        <v>18.510000000000002</v>
      </c>
      <c r="M596" s="14">
        <v>18.510000000000002</v>
      </c>
      <c r="N596" s="14">
        <v>18.510000000000002</v>
      </c>
      <c r="O596" s="14">
        <v>18.510000000000002</v>
      </c>
      <c r="P596" s="14">
        <v>17.815248</v>
      </c>
      <c r="Q596" s="14">
        <v>0</v>
      </c>
    </row>
    <row r="597" spans="1:17" ht="15.25" customHeight="1" x14ac:dyDescent="0.2">
      <c r="A597" s="13">
        <v>44691</v>
      </c>
      <c r="B597" s="14">
        <v>24.290001</v>
      </c>
      <c r="C597" s="14">
        <v>24.290001</v>
      </c>
      <c r="D597" s="14">
        <v>24.290001</v>
      </c>
      <c r="E597" s="14">
        <v>24.290001</v>
      </c>
      <c r="F597" s="14">
        <v>24.290001</v>
      </c>
      <c r="G597" s="14">
        <v>0</v>
      </c>
      <c r="H597" s="10"/>
      <c r="I597" s="9"/>
      <c r="J597" s="11"/>
      <c r="K597" s="13">
        <v>44691</v>
      </c>
      <c r="L597" s="14">
        <v>18.48</v>
      </c>
      <c r="M597" s="14">
        <v>18.48</v>
      </c>
      <c r="N597" s="14">
        <v>18.48</v>
      </c>
      <c r="O597" s="14">
        <v>18.48</v>
      </c>
      <c r="P597" s="14">
        <v>17.786375</v>
      </c>
      <c r="Q597" s="14">
        <v>0</v>
      </c>
    </row>
    <row r="598" spans="1:17" ht="15.25" customHeight="1" x14ac:dyDescent="0.2">
      <c r="A598" s="13">
        <v>44692</v>
      </c>
      <c r="B598" s="14">
        <v>23.76</v>
      </c>
      <c r="C598" s="14">
        <v>23.76</v>
      </c>
      <c r="D598" s="14">
        <v>23.76</v>
      </c>
      <c r="E598" s="14">
        <v>23.76</v>
      </c>
      <c r="F598" s="14">
        <v>23.76</v>
      </c>
      <c r="G598" s="14">
        <v>0</v>
      </c>
      <c r="H598" s="10"/>
      <c r="I598" s="9"/>
      <c r="J598" s="11"/>
      <c r="K598" s="13">
        <v>44692</v>
      </c>
      <c r="L598" s="14">
        <v>18.100000000000001</v>
      </c>
      <c r="M598" s="14">
        <v>18.100000000000001</v>
      </c>
      <c r="N598" s="14">
        <v>18.100000000000001</v>
      </c>
      <c r="O598" s="14">
        <v>18.100000000000001</v>
      </c>
      <c r="P598" s="14">
        <v>17.420639000000001</v>
      </c>
      <c r="Q598" s="14">
        <v>0</v>
      </c>
    </row>
    <row r="599" spans="1:17" ht="15.25" customHeight="1" x14ac:dyDescent="0.2">
      <c r="A599" s="13">
        <v>44693</v>
      </c>
      <c r="B599" s="14">
        <v>23.99</v>
      </c>
      <c r="C599" s="14">
        <v>23.99</v>
      </c>
      <c r="D599" s="14">
        <v>23.99</v>
      </c>
      <c r="E599" s="14">
        <v>23.99</v>
      </c>
      <c r="F599" s="14">
        <v>23.99</v>
      </c>
      <c r="G599" s="14">
        <v>0</v>
      </c>
      <c r="H599" s="10"/>
      <c r="I599" s="9"/>
      <c r="J599" s="11"/>
      <c r="K599" s="13">
        <v>44693</v>
      </c>
      <c r="L599" s="14">
        <v>18.219999000000001</v>
      </c>
      <c r="M599" s="14">
        <v>18.219999000000001</v>
      </c>
      <c r="N599" s="14">
        <v>18.219999000000001</v>
      </c>
      <c r="O599" s="14">
        <v>18.219999000000001</v>
      </c>
      <c r="P599" s="14">
        <v>17.536133</v>
      </c>
      <c r="Q599" s="14">
        <v>0</v>
      </c>
    </row>
    <row r="600" spans="1:17" ht="15.25" customHeight="1" x14ac:dyDescent="0.2">
      <c r="A600" s="13">
        <v>44694</v>
      </c>
      <c r="B600" s="14">
        <v>24.83</v>
      </c>
      <c r="C600" s="14">
        <v>24.83</v>
      </c>
      <c r="D600" s="14">
        <v>24.83</v>
      </c>
      <c r="E600" s="14">
        <v>24.83</v>
      </c>
      <c r="F600" s="14">
        <v>24.83</v>
      </c>
      <c r="G600" s="14">
        <v>0</v>
      </c>
      <c r="H600" s="10"/>
      <c r="I600" s="9"/>
      <c r="J600" s="11"/>
      <c r="K600" s="13">
        <v>44694</v>
      </c>
      <c r="L600" s="14">
        <v>18.82</v>
      </c>
      <c r="M600" s="14">
        <v>18.82</v>
      </c>
      <c r="N600" s="14">
        <v>18.82</v>
      </c>
      <c r="O600" s="14">
        <v>18.82</v>
      </c>
      <c r="P600" s="14">
        <v>18.113613000000001</v>
      </c>
      <c r="Q600" s="14">
        <v>0</v>
      </c>
    </row>
    <row r="601" spans="1:17" ht="15.25" customHeight="1" x14ac:dyDescent="0.2">
      <c r="A601" s="13">
        <v>44697</v>
      </c>
      <c r="B601" s="14">
        <v>24.9</v>
      </c>
      <c r="C601" s="14">
        <v>24.9</v>
      </c>
      <c r="D601" s="14">
        <v>24.9</v>
      </c>
      <c r="E601" s="14">
        <v>24.9</v>
      </c>
      <c r="F601" s="14">
        <v>24.9</v>
      </c>
      <c r="G601" s="14">
        <v>0</v>
      </c>
      <c r="H601" s="10"/>
      <c r="I601" s="9"/>
      <c r="J601" s="11"/>
      <c r="K601" s="13">
        <v>44697</v>
      </c>
      <c r="L601" s="14">
        <v>18.66</v>
      </c>
      <c r="M601" s="14">
        <v>18.66</v>
      </c>
      <c r="N601" s="14">
        <v>18.66</v>
      </c>
      <c r="O601" s="14">
        <v>18.66</v>
      </c>
      <c r="P601" s="14">
        <v>17.959620000000001</v>
      </c>
      <c r="Q601" s="14">
        <v>0</v>
      </c>
    </row>
    <row r="602" spans="1:17" ht="15.25" customHeight="1" x14ac:dyDescent="0.2">
      <c r="A602" s="13">
        <v>44698</v>
      </c>
      <c r="B602" s="14">
        <v>25.459999</v>
      </c>
      <c r="C602" s="14">
        <v>25.459999</v>
      </c>
      <c r="D602" s="14">
        <v>25.459999</v>
      </c>
      <c r="E602" s="14">
        <v>25.459999</v>
      </c>
      <c r="F602" s="14">
        <v>25.459999</v>
      </c>
      <c r="G602" s="14">
        <v>0</v>
      </c>
      <c r="H602" s="10"/>
      <c r="I602" s="9"/>
      <c r="J602" s="11"/>
      <c r="K602" s="13">
        <v>44698</v>
      </c>
      <c r="L602" s="14">
        <v>19.209999</v>
      </c>
      <c r="M602" s="14">
        <v>19.209999</v>
      </c>
      <c r="N602" s="14">
        <v>19.209999</v>
      </c>
      <c r="O602" s="14">
        <v>19.209999</v>
      </c>
      <c r="P602" s="14">
        <v>18.488973999999999</v>
      </c>
      <c r="Q602" s="14">
        <v>0</v>
      </c>
    </row>
    <row r="603" spans="1:17" ht="15.25" customHeight="1" x14ac:dyDescent="0.2">
      <c r="A603" s="13">
        <v>44699</v>
      </c>
      <c r="B603" s="14">
        <v>24.559999000000001</v>
      </c>
      <c r="C603" s="14">
        <v>24.559999000000001</v>
      </c>
      <c r="D603" s="14">
        <v>24.559999000000001</v>
      </c>
      <c r="E603" s="14">
        <v>24.559999000000001</v>
      </c>
      <c r="F603" s="14">
        <v>24.559999000000001</v>
      </c>
      <c r="G603" s="14">
        <v>0</v>
      </c>
      <c r="H603" s="10"/>
      <c r="I603" s="9"/>
      <c r="J603" s="11"/>
      <c r="K603" s="13">
        <v>44699</v>
      </c>
      <c r="L603" s="14">
        <v>18.450001</v>
      </c>
      <c r="M603" s="14">
        <v>18.450001</v>
      </c>
      <c r="N603" s="14">
        <v>18.450001</v>
      </c>
      <c r="O603" s="14">
        <v>18.450001</v>
      </c>
      <c r="P603" s="14">
        <v>17.757501999999999</v>
      </c>
      <c r="Q603" s="14">
        <v>0</v>
      </c>
    </row>
    <row r="604" spans="1:17" ht="15.25" customHeight="1" x14ac:dyDescent="0.2">
      <c r="A604" s="13">
        <v>44700</v>
      </c>
      <c r="B604" s="14">
        <v>24.82</v>
      </c>
      <c r="C604" s="14">
        <v>24.82</v>
      </c>
      <c r="D604" s="14">
        <v>24.82</v>
      </c>
      <c r="E604" s="14">
        <v>24.82</v>
      </c>
      <c r="F604" s="14">
        <v>24.82</v>
      </c>
      <c r="G604" s="14">
        <v>0</v>
      </c>
      <c r="H604" s="10"/>
      <c r="I604" s="9"/>
      <c r="J604" s="11"/>
      <c r="K604" s="13">
        <v>44700</v>
      </c>
      <c r="L604" s="14">
        <v>18.41</v>
      </c>
      <c r="M604" s="14">
        <v>18.41</v>
      </c>
      <c r="N604" s="14">
        <v>18.41</v>
      </c>
      <c r="O604" s="14">
        <v>18.41</v>
      </c>
      <c r="P604" s="14">
        <v>17.719002</v>
      </c>
      <c r="Q604" s="14">
        <v>0</v>
      </c>
    </row>
    <row r="605" spans="1:17" ht="15.25" customHeight="1" x14ac:dyDescent="0.2">
      <c r="A605" s="13">
        <v>44701</v>
      </c>
      <c r="B605" s="14">
        <v>25.139999</v>
      </c>
      <c r="C605" s="14">
        <v>25.139999</v>
      </c>
      <c r="D605" s="14">
        <v>25.139999</v>
      </c>
      <c r="E605" s="14">
        <v>25.139999</v>
      </c>
      <c r="F605" s="14">
        <v>25.139999</v>
      </c>
      <c r="G605" s="14">
        <v>0</v>
      </c>
      <c r="H605" s="10"/>
      <c r="I605" s="9"/>
      <c r="J605" s="11"/>
      <c r="K605" s="13">
        <v>44701</v>
      </c>
      <c r="L605" s="14">
        <v>18.360001</v>
      </c>
      <c r="M605" s="14">
        <v>18.360001</v>
      </c>
      <c r="N605" s="14">
        <v>18.360001</v>
      </c>
      <c r="O605" s="14">
        <v>18.360001</v>
      </c>
      <c r="P605" s="14">
        <v>17.670878999999999</v>
      </c>
      <c r="Q605" s="14">
        <v>0</v>
      </c>
    </row>
    <row r="606" spans="1:17" ht="15.25" customHeight="1" x14ac:dyDescent="0.2">
      <c r="A606" s="13">
        <v>44704</v>
      </c>
      <c r="B606" s="14">
        <v>25.33</v>
      </c>
      <c r="C606" s="14">
        <v>25.33</v>
      </c>
      <c r="D606" s="14">
        <v>25.33</v>
      </c>
      <c r="E606" s="14">
        <v>25.33</v>
      </c>
      <c r="F606" s="14">
        <v>25.33</v>
      </c>
      <c r="G606" s="14">
        <v>0</v>
      </c>
      <c r="H606" s="10"/>
      <c r="I606" s="9"/>
      <c r="J606" s="11"/>
      <c r="K606" s="13">
        <v>44704</v>
      </c>
      <c r="L606" s="14">
        <v>18.629999000000002</v>
      </c>
      <c r="M606" s="14">
        <v>18.629999000000002</v>
      </c>
      <c r="N606" s="14">
        <v>18.629999000000002</v>
      </c>
      <c r="O606" s="14">
        <v>18.629999000000002</v>
      </c>
      <c r="P606" s="14">
        <v>17.930744000000001</v>
      </c>
      <c r="Q606" s="14">
        <v>0</v>
      </c>
    </row>
    <row r="607" spans="1:17" ht="15.25" customHeight="1" x14ac:dyDescent="0.2">
      <c r="A607" s="13">
        <v>44705</v>
      </c>
      <c r="B607" s="14">
        <v>25.17</v>
      </c>
      <c r="C607" s="14">
        <v>25.17</v>
      </c>
      <c r="D607" s="14">
        <v>25.17</v>
      </c>
      <c r="E607" s="14">
        <v>25.17</v>
      </c>
      <c r="F607" s="14">
        <v>25.17</v>
      </c>
      <c r="G607" s="14">
        <v>0</v>
      </c>
      <c r="H607" s="10"/>
      <c r="I607" s="9"/>
      <c r="J607" s="11"/>
      <c r="K607" s="13">
        <v>44705</v>
      </c>
      <c r="L607" s="14">
        <v>18.23</v>
      </c>
      <c r="M607" s="14">
        <v>18.23</v>
      </c>
      <c r="N607" s="14">
        <v>18.23</v>
      </c>
      <c r="O607" s="14">
        <v>18.23</v>
      </c>
      <c r="P607" s="14">
        <v>17.545756999999998</v>
      </c>
      <c r="Q607" s="14">
        <v>0</v>
      </c>
    </row>
    <row r="608" spans="1:17" ht="15.25" customHeight="1" x14ac:dyDescent="0.2">
      <c r="A608" s="13">
        <v>44706</v>
      </c>
      <c r="B608" s="14">
        <v>25.209999</v>
      </c>
      <c r="C608" s="14">
        <v>25.209999</v>
      </c>
      <c r="D608" s="14">
        <v>25.209999</v>
      </c>
      <c r="E608" s="14">
        <v>25.209999</v>
      </c>
      <c r="F608" s="14">
        <v>25.209999</v>
      </c>
      <c r="G608" s="14">
        <v>0</v>
      </c>
      <c r="H608" s="10"/>
      <c r="I608" s="9"/>
      <c r="J608" s="11"/>
      <c r="K608" s="13">
        <v>44706</v>
      </c>
      <c r="L608" s="14">
        <v>18.420000000000002</v>
      </c>
      <c r="M608" s="14">
        <v>18.420000000000002</v>
      </c>
      <c r="N608" s="14">
        <v>18.420000000000002</v>
      </c>
      <c r="O608" s="14">
        <v>18.420000000000002</v>
      </c>
      <c r="P608" s="14">
        <v>17.728625999999998</v>
      </c>
      <c r="Q608" s="14">
        <v>0</v>
      </c>
    </row>
    <row r="609" spans="1:17" ht="15.25" customHeight="1" x14ac:dyDescent="0.2">
      <c r="A609" s="13">
        <v>44707</v>
      </c>
      <c r="B609" s="14">
        <v>25.450001</v>
      </c>
      <c r="C609" s="14">
        <v>25.450001</v>
      </c>
      <c r="D609" s="14">
        <v>25.450001</v>
      </c>
      <c r="E609" s="14">
        <v>25.450001</v>
      </c>
      <c r="F609" s="14">
        <v>25.450001</v>
      </c>
      <c r="G609" s="14">
        <v>0</v>
      </c>
      <c r="H609" s="10"/>
      <c r="I609" s="9"/>
      <c r="J609" s="11"/>
      <c r="K609" s="13">
        <v>44707</v>
      </c>
      <c r="L609" s="14">
        <v>19</v>
      </c>
      <c r="M609" s="14">
        <v>19</v>
      </c>
      <c r="N609" s="14">
        <v>19</v>
      </c>
      <c r="O609" s="14">
        <v>19</v>
      </c>
      <c r="P609" s="14">
        <v>18.286857999999999</v>
      </c>
      <c r="Q609" s="14">
        <v>0</v>
      </c>
    </row>
    <row r="610" spans="1:17" ht="15.25" customHeight="1" x14ac:dyDescent="0.2">
      <c r="A610" s="13">
        <v>44708</v>
      </c>
      <c r="B610" s="14">
        <v>26.16</v>
      </c>
      <c r="C610" s="14">
        <v>26.16</v>
      </c>
      <c r="D610" s="14">
        <v>26.16</v>
      </c>
      <c r="E610" s="14">
        <v>26.16</v>
      </c>
      <c r="F610" s="14">
        <v>26.16</v>
      </c>
      <c r="G610" s="14">
        <v>0</v>
      </c>
      <c r="H610" s="10"/>
      <c r="I610" s="9"/>
      <c r="J610" s="11"/>
      <c r="K610" s="13">
        <v>44708</v>
      </c>
      <c r="L610" s="14">
        <v>19.48</v>
      </c>
      <c r="M610" s="14">
        <v>19.48</v>
      </c>
      <c r="N610" s="14">
        <v>19.48</v>
      </c>
      <c r="O610" s="14">
        <v>19.48</v>
      </c>
      <c r="P610" s="14">
        <v>18.748840000000001</v>
      </c>
      <c r="Q610" s="14">
        <v>0</v>
      </c>
    </row>
    <row r="611" spans="1:17" ht="15.25" customHeight="1" x14ac:dyDescent="0.2">
      <c r="A611" s="13">
        <v>44712</v>
      </c>
      <c r="B611" s="14">
        <v>25.549999</v>
      </c>
      <c r="C611" s="14">
        <v>25.549999</v>
      </c>
      <c r="D611" s="14">
        <v>25.549999</v>
      </c>
      <c r="E611" s="14">
        <v>25.549999</v>
      </c>
      <c r="F611" s="14">
        <v>25.549999</v>
      </c>
      <c r="G611" s="14">
        <v>0</v>
      </c>
      <c r="H611" s="10"/>
      <c r="I611" s="9"/>
      <c r="J611" s="11"/>
      <c r="K611" s="13">
        <v>44712</v>
      </c>
      <c r="L611" s="14">
        <v>19.34</v>
      </c>
      <c r="M611" s="14">
        <v>19.34</v>
      </c>
      <c r="N611" s="14">
        <v>19.34</v>
      </c>
      <c r="O611" s="14">
        <v>19.34</v>
      </c>
      <c r="P611" s="14">
        <v>18.614096</v>
      </c>
      <c r="Q611" s="14">
        <v>0</v>
      </c>
    </row>
    <row r="612" spans="1:17" ht="15.25" customHeight="1" x14ac:dyDescent="0.2">
      <c r="A612" s="13">
        <v>44713</v>
      </c>
      <c r="B612" s="14">
        <v>25.110001</v>
      </c>
      <c r="C612" s="14">
        <v>25.110001</v>
      </c>
      <c r="D612" s="14">
        <v>25.110001</v>
      </c>
      <c r="E612" s="14">
        <v>25.110001</v>
      </c>
      <c r="F612" s="14">
        <v>25.110001</v>
      </c>
      <c r="G612" s="14">
        <v>0</v>
      </c>
      <c r="H612" s="10"/>
      <c r="I612" s="9"/>
      <c r="J612" s="11"/>
      <c r="K612" s="13">
        <v>44713</v>
      </c>
      <c r="L612" s="14">
        <v>19.350000000000001</v>
      </c>
      <c r="M612" s="14">
        <v>19.350000000000001</v>
      </c>
      <c r="N612" s="14">
        <v>19.350000000000001</v>
      </c>
      <c r="O612" s="14">
        <v>19.350000000000001</v>
      </c>
      <c r="P612" s="14">
        <v>18.623719999999999</v>
      </c>
      <c r="Q612" s="14">
        <v>0</v>
      </c>
    </row>
    <row r="613" spans="1:17" ht="15.25" customHeight="1" x14ac:dyDescent="0.2">
      <c r="A613" s="13">
        <v>44714</v>
      </c>
      <c r="B613" s="14">
        <v>25.6</v>
      </c>
      <c r="C613" s="14">
        <v>25.6</v>
      </c>
      <c r="D613" s="14">
        <v>25.6</v>
      </c>
      <c r="E613" s="14">
        <v>25.6</v>
      </c>
      <c r="F613" s="14">
        <v>25.6</v>
      </c>
      <c r="G613" s="14">
        <v>0</v>
      </c>
      <c r="H613" s="10"/>
      <c r="I613" s="9"/>
      <c r="J613" s="11"/>
      <c r="K613" s="13">
        <v>44714</v>
      </c>
      <c r="L613" s="14">
        <v>19.780000999999999</v>
      </c>
      <c r="M613" s="14">
        <v>19.780000999999999</v>
      </c>
      <c r="N613" s="14">
        <v>19.780000999999999</v>
      </c>
      <c r="O613" s="14">
        <v>19.780000999999999</v>
      </c>
      <c r="P613" s="14">
        <v>19.037582</v>
      </c>
      <c r="Q613" s="14">
        <v>0</v>
      </c>
    </row>
    <row r="614" spans="1:17" ht="15.25" customHeight="1" x14ac:dyDescent="0.2">
      <c r="A614" s="13">
        <v>44715</v>
      </c>
      <c r="B614" s="14">
        <v>25.309999000000001</v>
      </c>
      <c r="C614" s="14">
        <v>25.309999000000001</v>
      </c>
      <c r="D614" s="14">
        <v>25.309999000000001</v>
      </c>
      <c r="E614" s="14">
        <v>25.309999000000001</v>
      </c>
      <c r="F614" s="14">
        <v>25.309999000000001</v>
      </c>
      <c r="G614" s="14">
        <v>0</v>
      </c>
      <c r="H614" s="10"/>
      <c r="I614" s="9"/>
      <c r="J614" s="11"/>
      <c r="K614" s="13">
        <v>44715</v>
      </c>
      <c r="L614" s="14">
        <v>19.540001</v>
      </c>
      <c r="M614" s="14">
        <v>19.540001</v>
      </c>
      <c r="N614" s="14">
        <v>19.540001</v>
      </c>
      <c r="O614" s="14">
        <v>19.540001</v>
      </c>
      <c r="P614" s="14">
        <v>18.806588999999999</v>
      </c>
      <c r="Q614" s="14">
        <v>0</v>
      </c>
    </row>
    <row r="615" spans="1:17" ht="15.25" customHeight="1" x14ac:dyDescent="0.2">
      <c r="A615" s="13">
        <v>44718</v>
      </c>
      <c r="B615" s="14">
        <v>25.17</v>
      </c>
      <c r="C615" s="14">
        <v>25.17</v>
      </c>
      <c r="D615" s="14">
        <v>25.17</v>
      </c>
      <c r="E615" s="14">
        <v>25.17</v>
      </c>
      <c r="F615" s="14">
        <v>25.17</v>
      </c>
      <c r="G615" s="14">
        <v>0</v>
      </c>
      <c r="H615" s="10"/>
      <c r="I615" s="9"/>
      <c r="J615" s="11"/>
      <c r="K615" s="13">
        <v>44718</v>
      </c>
      <c r="L615" s="14">
        <v>19.649999999999999</v>
      </c>
      <c r="M615" s="14">
        <v>19.649999999999999</v>
      </c>
      <c r="N615" s="14">
        <v>19.649999999999999</v>
      </c>
      <c r="O615" s="14">
        <v>19.649999999999999</v>
      </c>
      <c r="P615" s="14">
        <v>18.912459999999999</v>
      </c>
      <c r="Q615" s="14">
        <v>0</v>
      </c>
    </row>
    <row r="616" spans="1:17" ht="15.25" customHeight="1" x14ac:dyDescent="0.2">
      <c r="A616" s="13">
        <v>44719</v>
      </c>
      <c r="B616" s="14">
        <v>25.66</v>
      </c>
      <c r="C616" s="14">
        <v>25.66</v>
      </c>
      <c r="D616" s="14">
        <v>25.66</v>
      </c>
      <c r="E616" s="14">
        <v>25.66</v>
      </c>
      <c r="F616" s="14">
        <v>25.66</v>
      </c>
      <c r="G616" s="14">
        <v>0</v>
      </c>
      <c r="H616" s="10"/>
      <c r="I616" s="9"/>
      <c r="J616" s="11"/>
      <c r="K616" s="13">
        <v>44719</v>
      </c>
      <c r="L616" s="14">
        <v>19.879999000000002</v>
      </c>
      <c r="M616" s="14">
        <v>19.879999000000002</v>
      </c>
      <c r="N616" s="14">
        <v>19.879999000000002</v>
      </c>
      <c r="O616" s="14">
        <v>19.879999000000002</v>
      </c>
      <c r="P616" s="14">
        <v>19.133827</v>
      </c>
      <c r="Q616" s="14">
        <v>0</v>
      </c>
    </row>
    <row r="617" spans="1:17" ht="15.25" customHeight="1" x14ac:dyDescent="0.2">
      <c r="A617" s="13">
        <v>44720</v>
      </c>
      <c r="B617" s="14">
        <v>25.59</v>
      </c>
      <c r="C617" s="14">
        <v>25.59</v>
      </c>
      <c r="D617" s="14">
        <v>25.59</v>
      </c>
      <c r="E617" s="14">
        <v>25.59</v>
      </c>
      <c r="F617" s="14">
        <v>25.59</v>
      </c>
      <c r="G617" s="14">
        <v>0</v>
      </c>
      <c r="H617" s="10"/>
      <c r="I617" s="9"/>
      <c r="J617" s="11"/>
      <c r="K617" s="13">
        <v>44720</v>
      </c>
      <c r="L617" s="14">
        <v>19.579999999999998</v>
      </c>
      <c r="M617" s="14">
        <v>19.579999999999998</v>
      </c>
      <c r="N617" s="14">
        <v>19.579999999999998</v>
      </c>
      <c r="O617" s="14">
        <v>19.579999999999998</v>
      </c>
      <c r="P617" s="14">
        <v>18.845086999999999</v>
      </c>
      <c r="Q617" s="14">
        <v>0</v>
      </c>
    </row>
    <row r="618" spans="1:17" ht="15.25" customHeight="1" x14ac:dyDescent="0.2">
      <c r="A618" s="13">
        <v>44721</v>
      </c>
      <c r="B618" s="14">
        <v>24.92</v>
      </c>
      <c r="C618" s="14">
        <v>24.92</v>
      </c>
      <c r="D618" s="14">
        <v>24.92</v>
      </c>
      <c r="E618" s="14">
        <v>24.92</v>
      </c>
      <c r="F618" s="14">
        <v>24.92</v>
      </c>
      <c r="G618" s="14">
        <v>0</v>
      </c>
      <c r="H618" s="10"/>
      <c r="I618" s="9"/>
      <c r="J618" s="11"/>
      <c r="K618" s="13">
        <v>44721</v>
      </c>
      <c r="L618" s="14">
        <v>19.120000999999998</v>
      </c>
      <c r="M618" s="14">
        <v>19.120000999999998</v>
      </c>
      <c r="N618" s="14">
        <v>19.120000999999998</v>
      </c>
      <c r="O618" s="14">
        <v>19.120000999999998</v>
      </c>
      <c r="P618" s="14">
        <v>18.402353000000002</v>
      </c>
      <c r="Q618" s="14">
        <v>0</v>
      </c>
    </row>
    <row r="619" spans="1:17" ht="15.25" customHeight="1" x14ac:dyDescent="0.2">
      <c r="A619" s="13">
        <v>44722</v>
      </c>
      <c r="B619" s="14">
        <v>24.41</v>
      </c>
      <c r="C619" s="14">
        <v>24.41</v>
      </c>
      <c r="D619" s="14">
        <v>24.41</v>
      </c>
      <c r="E619" s="14">
        <v>24.41</v>
      </c>
      <c r="F619" s="14">
        <v>24.41</v>
      </c>
      <c r="G619" s="14">
        <v>0</v>
      </c>
      <c r="H619" s="10"/>
      <c r="I619" s="9"/>
      <c r="J619" s="11"/>
      <c r="K619" s="13">
        <v>44722</v>
      </c>
      <c r="L619" s="14">
        <v>18.459999</v>
      </c>
      <c r="M619" s="14">
        <v>18.459999</v>
      </c>
      <c r="N619" s="14">
        <v>18.459999</v>
      </c>
      <c r="O619" s="14">
        <v>18.459999</v>
      </c>
      <c r="P619" s="14">
        <v>17.767123999999999</v>
      </c>
      <c r="Q619" s="14">
        <v>0</v>
      </c>
    </row>
    <row r="620" spans="1:17" ht="15.25" customHeight="1" x14ac:dyDescent="0.2">
      <c r="A620" s="13">
        <v>44725</v>
      </c>
      <c r="B620" s="14">
        <v>23.459999</v>
      </c>
      <c r="C620" s="14">
        <v>23.459999</v>
      </c>
      <c r="D620" s="14">
        <v>23.459999</v>
      </c>
      <c r="E620" s="14">
        <v>23.459999</v>
      </c>
      <c r="F620" s="14">
        <v>23.459999</v>
      </c>
      <c r="G620" s="14">
        <v>0</v>
      </c>
      <c r="H620" s="10"/>
      <c r="I620" s="9"/>
      <c r="J620" s="11"/>
      <c r="K620" s="13">
        <v>44725</v>
      </c>
      <c r="L620" s="14">
        <v>17.530000999999999</v>
      </c>
      <c r="M620" s="14">
        <v>17.530000999999999</v>
      </c>
      <c r="N620" s="14">
        <v>17.530000999999999</v>
      </c>
      <c r="O620" s="14">
        <v>17.530000999999999</v>
      </c>
      <c r="P620" s="14">
        <v>16.872032000000001</v>
      </c>
      <c r="Q620" s="14">
        <v>0</v>
      </c>
    </row>
    <row r="621" spans="1:17" ht="15.25" customHeight="1" x14ac:dyDescent="0.2">
      <c r="A621" s="13">
        <v>44726</v>
      </c>
      <c r="B621" s="14">
        <v>23.26</v>
      </c>
      <c r="C621" s="14">
        <v>23.26</v>
      </c>
      <c r="D621" s="14">
        <v>23.26</v>
      </c>
      <c r="E621" s="14">
        <v>23.26</v>
      </c>
      <c r="F621" s="14">
        <v>23.26</v>
      </c>
      <c r="G621" s="14">
        <v>0</v>
      </c>
      <c r="H621" s="10"/>
      <c r="I621" s="9"/>
      <c r="J621" s="11"/>
      <c r="K621" s="13">
        <v>44726</v>
      </c>
      <c r="L621" s="14">
        <v>17.549999</v>
      </c>
      <c r="M621" s="14">
        <v>17.549999</v>
      </c>
      <c r="N621" s="14">
        <v>17.549999</v>
      </c>
      <c r="O621" s="14">
        <v>17.549999</v>
      </c>
      <c r="P621" s="14">
        <v>16.891280999999999</v>
      </c>
      <c r="Q621" s="14">
        <v>0</v>
      </c>
    </row>
    <row r="622" spans="1:17" ht="15.25" customHeight="1" x14ac:dyDescent="0.2">
      <c r="A622" s="13">
        <v>44727</v>
      </c>
      <c r="B622" s="14">
        <v>23.629999000000002</v>
      </c>
      <c r="C622" s="14">
        <v>23.629999000000002</v>
      </c>
      <c r="D622" s="14">
        <v>23.629999000000002</v>
      </c>
      <c r="E622" s="14">
        <v>23.629999000000002</v>
      </c>
      <c r="F622" s="14">
        <v>23.629999000000002</v>
      </c>
      <c r="G622" s="14">
        <v>0</v>
      </c>
      <c r="H622" s="10"/>
      <c r="I622" s="9"/>
      <c r="J622" s="11"/>
      <c r="K622" s="13">
        <v>44727</v>
      </c>
      <c r="L622" s="14">
        <v>17.82</v>
      </c>
      <c r="M622" s="14">
        <v>17.82</v>
      </c>
      <c r="N622" s="14">
        <v>17.82</v>
      </c>
      <c r="O622" s="14">
        <v>17.82</v>
      </c>
      <c r="P622" s="14">
        <v>17.151147999999999</v>
      </c>
      <c r="Q622" s="14">
        <v>0</v>
      </c>
    </row>
    <row r="623" spans="1:17" ht="15.25" customHeight="1" x14ac:dyDescent="0.2">
      <c r="A623" s="13">
        <v>44728</v>
      </c>
      <c r="B623" s="14">
        <v>23.139999</v>
      </c>
      <c r="C623" s="14">
        <v>23.139999</v>
      </c>
      <c r="D623" s="14">
        <v>23.139999</v>
      </c>
      <c r="E623" s="14">
        <v>23.139999</v>
      </c>
      <c r="F623" s="14">
        <v>23.139999</v>
      </c>
      <c r="G623" s="14">
        <v>0</v>
      </c>
      <c r="H623" s="10"/>
      <c r="I623" s="9"/>
      <c r="J623" s="11"/>
      <c r="K623" s="13">
        <v>44728</v>
      </c>
      <c r="L623" s="14">
        <v>17</v>
      </c>
      <c r="M623" s="14">
        <v>17</v>
      </c>
      <c r="N623" s="14">
        <v>17</v>
      </c>
      <c r="O623" s="14">
        <v>17</v>
      </c>
      <c r="P623" s="14">
        <v>16.361924999999999</v>
      </c>
      <c r="Q623" s="14">
        <v>0</v>
      </c>
    </row>
    <row r="624" spans="1:17" ht="15.25" customHeight="1" x14ac:dyDescent="0.2">
      <c r="A624" s="13">
        <v>44729</v>
      </c>
      <c r="B624" s="14">
        <v>23.469999000000001</v>
      </c>
      <c r="C624" s="14">
        <v>23.469999000000001</v>
      </c>
      <c r="D624" s="14">
        <v>23.469999000000001</v>
      </c>
      <c r="E624" s="14">
        <v>23.469999000000001</v>
      </c>
      <c r="F624" s="14">
        <v>23.469999000000001</v>
      </c>
      <c r="G624" s="14">
        <v>0</v>
      </c>
      <c r="H624" s="10"/>
      <c r="I624" s="9"/>
      <c r="J624" s="11"/>
      <c r="K624" s="13">
        <v>44729</v>
      </c>
      <c r="L624" s="14">
        <v>17.139999</v>
      </c>
      <c r="M624" s="14">
        <v>17.139999</v>
      </c>
      <c r="N624" s="14">
        <v>17.139999</v>
      </c>
      <c r="O624" s="14">
        <v>17.139999</v>
      </c>
      <c r="P624" s="14">
        <v>16.496670000000002</v>
      </c>
      <c r="Q624" s="14">
        <v>0</v>
      </c>
    </row>
    <row r="625" spans="1:17" ht="15.25" customHeight="1" x14ac:dyDescent="0.2">
      <c r="A625" s="13">
        <v>44733</v>
      </c>
      <c r="B625" s="14">
        <v>24.190000999999999</v>
      </c>
      <c r="C625" s="14">
        <v>24.190000999999999</v>
      </c>
      <c r="D625" s="14">
        <v>24.190000999999999</v>
      </c>
      <c r="E625" s="14">
        <v>24.190000999999999</v>
      </c>
      <c r="F625" s="14">
        <v>24.190000999999999</v>
      </c>
      <c r="G625" s="14">
        <v>0</v>
      </c>
      <c r="H625" s="10"/>
      <c r="I625" s="9"/>
      <c r="J625" s="11"/>
      <c r="K625" s="13">
        <v>44733</v>
      </c>
      <c r="L625" s="14">
        <v>17.399999999999999</v>
      </c>
      <c r="M625" s="14">
        <v>17.399999999999999</v>
      </c>
      <c r="N625" s="14">
        <v>17.399999999999999</v>
      </c>
      <c r="O625" s="14">
        <v>17.399999999999999</v>
      </c>
      <c r="P625" s="14">
        <v>16.746911999999998</v>
      </c>
      <c r="Q625" s="14">
        <v>0</v>
      </c>
    </row>
    <row r="626" spans="1:17" ht="15.25" customHeight="1" x14ac:dyDescent="0.2">
      <c r="A626" s="13">
        <v>44734</v>
      </c>
      <c r="B626" s="14">
        <v>24.52</v>
      </c>
      <c r="C626" s="14">
        <v>24.52</v>
      </c>
      <c r="D626" s="14">
        <v>24.52</v>
      </c>
      <c r="E626" s="14">
        <v>24.52</v>
      </c>
      <c r="F626" s="14">
        <v>24.52</v>
      </c>
      <c r="G626" s="14">
        <v>0</v>
      </c>
      <c r="H626" s="10"/>
      <c r="I626" s="9"/>
      <c r="J626" s="11"/>
      <c r="K626" s="13">
        <v>44734</v>
      </c>
      <c r="L626" s="14">
        <v>17.25</v>
      </c>
      <c r="M626" s="14">
        <v>17.25</v>
      </c>
      <c r="N626" s="14">
        <v>17.25</v>
      </c>
      <c r="O626" s="14">
        <v>17.25</v>
      </c>
      <c r="P626" s="14">
        <v>16.602540999999999</v>
      </c>
      <c r="Q626" s="14">
        <v>0</v>
      </c>
    </row>
    <row r="627" spans="1:17" ht="15.25" customHeight="1" x14ac:dyDescent="0.2">
      <c r="A627" s="13">
        <v>44735</v>
      </c>
      <c r="B627" s="14">
        <v>25.41</v>
      </c>
      <c r="C627" s="14">
        <v>25.41</v>
      </c>
      <c r="D627" s="14">
        <v>25.41</v>
      </c>
      <c r="E627" s="14">
        <v>25.41</v>
      </c>
      <c r="F627" s="14">
        <v>25.41</v>
      </c>
      <c r="G627" s="14">
        <v>0</v>
      </c>
      <c r="H627" s="10"/>
      <c r="I627" s="9"/>
      <c r="J627" s="11"/>
      <c r="K627" s="13">
        <v>44735</v>
      </c>
      <c r="L627" s="14">
        <v>17.280000999999999</v>
      </c>
      <c r="M627" s="14">
        <v>17.280000999999999</v>
      </c>
      <c r="N627" s="14">
        <v>17.280000999999999</v>
      </c>
      <c r="O627" s="14">
        <v>17.280000999999999</v>
      </c>
      <c r="P627" s="14">
        <v>16.631416000000002</v>
      </c>
      <c r="Q627" s="14">
        <v>0</v>
      </c>
    </row>
    <row r="628" spans="1:17" ht="15.25" customHeight="1" x14ac:dyDescent="0.2">
      <c r="A628" s="13">
        <v>44736</v>
      </c>
      <c r="B628" s="14">
        <v>25.870000999999998</v>
      </c>
      <c r="C628" s="14">
        <v>25.870000999999998</v>
      </c>
      <c r="D628" s="14">
        <v>25.870000999999998</v>
      </c>
      <c r="E628" s="14">
        <v>25.870000999999998</v>
      </c>
      <c r="F628" s="14">
        <v>25.870000999999998</v>
      </c>
      <c r="G628" s="14">
        <v>0</v>
      </c>
      <c r="H628" s="10"/>
      <c r="I628" s="9"/>
      <c r="J628" s="11"/>
      <c r="K628" s="13">
        <v>44736</v>
      </c>
      <c r="L628" s="14">
        <v>18</v>
      </c>
      <c r="M628" s="14">
        <v>18</v>
      </c>
      <c r="N628" s="14">
        <v>18</v>
      </c>
      <c r="O628" s="14">
        <v>18</v>
      </c>
      <c r="P628" s="14">
        <v>17.324390000000001</v>
      </c>
      <c r="Q628" s="14">
        <v>0</v>
      </c>
    </row>
    <row r="629" spans="1:17" ht="15.25" customHeight="1" x14ac:dyDescent="0.2">
      <c r="A629" s="13">
        <v>44739</v>
      </c>
      <c r="B629" s="14">
        <v>25.92</v>
      </c>
      <c r="C629" s="14">
        <v>25.92</v>
      </c>
      <c r="D629" s="14">
        <v>25.92</v>
      </c>
      <c r="E629" s="14">
        <v>25.92</v>
      </c>
      <c r="F629" s="14">
        <v>25.92</v>
      </c>
      <c r="G629" s="14">
        <v>0</v>
      </c>
      <c r="H629" s="10"/>
      <c r="I629" s="9"/>
      <c r="J629" s="11"/>
      <c r="K629" s="13">
        <v>44739</v>
      </c>
      <c r="L629" s="14">
        <v>17.950001</v>
      </c>
      <c r="M629" s="14">
        <v>17.950001</v>
      </c>
      <c r="N629" s="14">
        <v>17.950001</v>
      </c>
      <c r="O629" s="14">
        <v>17.950001</v>
      </c>
      <c r="P629" s="14">
        <v>17.276268000000002</v>
      </c>
      <c r="Q629" s="14">
        <v>0</v>
      </c>
    </row>
    <row r="630" spans="1:17" ht="15.25" customHeight="1" x14ac:dyDescent="0.2">
      <c r="A630" s="13">
        <v>44740</v>
      </c>
      <c r="B630" s="14">
        <v>25.450001</v>
      </c>
      <c r="C630" s="14">
        <v>25.450001</v>
      </c>
      <c r="D630" s="14">
        <v>25.450001</v>
      </c>
      <c r="E630" s="14">
        <v>25.450001</v>
      </c>
      <c r="F630" s="14">
        <v>25.450001</v>
      </c>
      <c r="G630" s="14">
        <v>0</v>
      </c>
      <c r="H630" s="10"/>
      <c r="I630" s="9"/>
      <c r="J630" s="11"/>
      <c r="K630" s="13">
        <v>44740</v>
      </c>
      <c r="L630" s="14">
        <v>17.59</v>
      </c>
      <c r="M630" s="14">
        <v>17.59</v>
      </c>
      <c r="N630" s="14">
        <v>17.59</v>
      </c>
      <c r="O630" s="14">
        <v>17.59</v>
      </c>
      <c r="P630" s="14">
        <v>16.929780999999998</v>
      </c>
      <c r="Q630" s="14">
        <v>0</v>
      </c>
    </row>
    <row r="631" spans="1:17" ht="15.25" customHeight="1" x14ac:dyDescent="0.2">
      <c r="A631" s="13">
        <v>44741</v>
      </c>
      <c r="B631" s="14">
        <v>25.58</v>
      </c>
      <c r="C631" s="14">
        <v>25.58</v>
      </c>
      <c r="D631" s="14">
        <v>25.58</v>
      </c>
      <c r="E631" s="14">
        <v>25.58</v>
      </c>
      <c r="F631" s="14">
        <v>25.58</v>
      </c>
      <c r="G631" s="14">
        <v>0</v>
      </c>
      <c r="H631" s="10"/>
      <c r="I631" s="9"/>
      <c r="J631" s="11"/>
      <c r="K631" s="13">
        <v>44741</v>
      </c>
      <c r="L631" s="14">
        <v>17.43</v>
      </c>
      <c r="M631" s="14">
        <v>17.43</v>
      </c>
      <c r="N631" s="14">
        <v>17.43</v>
      </c>
      <c r="O631" s="14">
        <v>17.43</v>
      </c>
      <c r="P631" s="14">
        <v>16.775784999999999</v>
      </c>
      <c r="Q631" s="14">
        <v>0</v>
      </c>
    </row>
    <row r="632" spans="1:17" ht="15.25" customHeight="1" x14ac:dyDescent="0.2">
      <c r="A632" s="13">
        <v>44742</v>
      </c>
      <c r="B632" s="14">
        <v>25.379999000000002</v>
      </c>
      <c r="C632" s="14">
        <v>25.379999000000002</v>
      </c>
      <c r="D632" s="14">
        <v>25.379999000000002</v>
      </c>
      <c r="E632" s="14">
        <v>25.379999000000002</v>
      </c>
      <c r="F632" s="14">
        <v>25.379999000000002</v>
      </c>
      <c r="G632" s="14">
        <v>0</v>
      </c>
      <c r="H632" s="10"/>
      <c r="I632" s="9"/>
      <c r="J632" s="11"/>
      <c r="K632" s="13">
        <v>44742</v>
      </c>
      <c r="L632" s="14">
        <v>17.290001</v>
      </c>
      <c r="M632" s="14">
        <v>17.290001</v>
      </c>
      <c r="N632" s="14">
        <v>17.290001</v>
      </c>
      <c r="O632" s="14">
        <v>17.290001</v>
      </c>
      <c r="P632" s="14">
        <v>16.641041000000001</v>
      </c>
      <c r="Q632" s="14">
        <v>0</v>
      </c>
    </row>
    <row r="633" spans="1:17" ht="15.25" customHeight="1" x14ac:dyDescent="0.2">
      <c r="A633" s="13">
        <v>44743</v>
      </c>
      <c r="B633" s="14">
        <v>25.83</v>
      </c>
      <c r="C633" s="14">
        <v>25.83</v>
      </c>
      <c r="D633" s="14">
        <v>25.83</v>
      </c>
      <c r="E633" s="14">
        <v>25.83</v>
      </c>
      <c r="F633" s="14">
        <v>25.83</v>
      </c>
      <c r="G633" s="14">
        <v>0</v>
      </c>
      <c r="H633" s="10"/>
      <c r="I633" s="9"/>
      <c r="J633" s="11"/>
      <c r="K633" s="13">
        <v>44743</v>
      </c>
      <c r="L633" s="14">
        <v>17.5</v>
      </c>
      <c r="M633" s="14">
        <v>17.5</v>
      </c>
      <c r="N633" s="14">
        <v>17.5</v>
      </c>
      <c r="O633" s="14">
        <v>17.5</v>
      </c>
      <c r="P633" s="14">
        <v>16.843159</v>
      </c>
      <c r="Q633" s="14">
        <v>0</v>
      </c>
    </row>
    <row r="634" spans="1:17" ht="15.25" customHeight="1" x14ac:dyDescent="0.2">
      <c r="A634" s="13">
        <v>44747</v>
      </c>
      <c r="B634" s="14">
        <v>26.110001</v>
      </c>
      <c r="C634" s="14">
        <v>26.110001</v>
      </c>
      <c r="D634" s="14">
        <v>26.110001</v>
      </c>
      <c r="E634" s="14">
        <v>26.110001</v>
      </c>
      <c r="F634" s="14">
        <v>26.110001</v>
      </c>
      <c r="G634" s="14">
        <v>0</v>
      </c>
      <c r="H634" s="10"/>
      <c r="I634" s="9"/>
      <c r="J634" s="11"/>
      <c r="K634" s="13">
        <v>44747</v>
      </c>
      <c r="L634" s="14">
        <v>17.459999</v>
      </c>
      <c r="M634" s="14">
        <v>17.459999</v>
      </c>
      <c r="N634" s="14">
        <v>17.459999</v>
      </c>
      <c r="O634" s="14">
        <v>17.459999</v>
      </c>
      <c r="P634" s="14">
        <v>16.804659000000001</v>
      </c>
      <c r="Q634" s="14">
        <v>0</v>
      </c>
    </row>
    <row r="635" spans="1:17" ht="15.25" customHeight="1" x14ac:dyDescent="0.2">
      <c r="A635" s="13">
        <v>44748</v>
      </c>
      <c r="B635" s="14">
        <v>26.280000999999999</v>
      </c>
      <c r="C635" s="14">
        <v>26.280000999999999</v>
      </c>
      <c r="D635" s="14">
        <v>26.280000999999999</v>
      </c>
      <c r="E635" s="14">
        <v>26.280000999999999</v>
      </c>
      <c r="F635" s="14">
        <v>26.280000999999999</v>
      </c>
      <c r="G635" s="14">
        <v>0</v>
      </c>
      <c r="H635" s="10"/>
      <c r="I635" s="9"/>
      <c r="J635" s="11"/>
      <c r="K635" s="13">
        <v>44748</v>
      </c>
      <c r="L635" s="14">
        <v>17.280000999999999</v>
      </c>
      <c r="M635" s="14">
        <v>17.280000999999999</v>
      </c>
      <c r="N635" s="14">
        <v>17.280000999999999</v>
      </c>
      <c r="O635" s="14">
        <v>17.280000999999999</v>
      </c>
      <c r="P635" s="14">
        <v>16.631416000000002</v>
      </c>
      <c r="Q635" s="14">
        <v>0</v>
      </c>
    </row>
    <row r="636" spans="1:17" ht="15.25" customHeight="1" x14ac:dyDescent="0.2">
      <c r="A636" s="13">
        <v>44749</v>
      </c>
      <c r="B636" s="14">
        <v>26.65</v>
      </c>
      <c r="C636" s="14">
        <v>26.65</v>
      </c>
      <c r="D636" s="14">
        <v>26.65</v>
      </c>
      <c r="E636" s="14">
        <v>26.65</v>
      </c>
      <c r="F636" s="14">
        <v>26.65</v>
      </c>
      <c r="G636" s="14">
        <v>0</v>
      </c>
      <c r="H636" s="10"/>
      <c r="I636" s="9"/>
      <c r="J636" s="11"/>
      <c r="K636" s="13">
        <v>44749</v>
      </c>
      <c r="L636" s="14">
        <v>17.690000999999999</v>
      </c>
      <c r="M636" s="14">
        <v>17.690000999999999</v>
      </c>
      <c r="N636" s="14">
        <v>17.690000999999999</v>
      </c>
      <c r="O636" s="14">
        <v>17.690000999999999</v>
      </c>
      <c r="P636" s="14">
        <v>17.026028</v>
      </c>
      <c r="Q636" s="14">
        <v>0</v>
      </c>
    </row>
    <row r="637" spans="1:17" ht="15.25" customHeight="1" x14ac:dyDescent="0.2">
      <c r="A637" s="13">
        <v>44750</v>
      </c>
      <c r="B637" s="14">
        <v>26.74</v>
      </c>
      <c r="C637" s="14">
        <v>26.74</v>
      </c>
      <c r="D637" s="14">
        <v>26.74</v>
      </c>
      <c r="E637" s="14">
        <v>26.74</v>
      </c>
      <c r="F637" s="14">
        <v>26.74</v>
      </c>
      <c r="G637" s="14">
        <v>0</v>
      </c>
      <c r="H637" s="10"/>
      <c r="I637" s="9"/>
      <c r="J637" s="11"/>
      <c r="K637" s="13">
        <v>44750</v>
      </c>
      <c r="L637" s="14">
        <v>17.57</v>
      </c>
      <c r="M637" s="14">
        <v>17.57</v>
      </c>
      <c r="N637" s="14">
        <v>17.57</v>
      </c>
      <c r="O637" s="14">
        <v>17.57</v>
      </c>
      <c r="P637" s="14">
        <v>16.910530000000001</v>
      </c>
      <c r="Q637" s="14">
        <v>0</v>
      </c>
    </row>
    <row r="638" spans="1:17" ht="15.25" customHeight="1" x14ac:dyDescent="0.2">
      <c r="A638" s="13">
        <v>44753</v>
      </c>
      <c r="B638" s="14">
        <v>26.41</v>
      </c>
      <c r="C638" s="14">
        <v>26.41</v>
      </c>
      <c r="D638" s="14">
        <v>26.41</v>
      </c>
      <c r="E638" s="14">
        <v>26.41</v>
      </c>
      <c r="F638" s="14">
        <v>26.41</v>
      </c>
      <c r="G638" s="14">
        <v>0</v>
      </c>
      <c r="H638" s="10"/>
      <c r="I638" s="9"/>
      <c r="J638" s="11"/>
      <c r="K638" s="13">
        <v>44753</v>
      </c>
      <c r="L638" s="14">
        <v>17.209999</v>
      </c>
      <c r="M638" s="14">
        <v>17.209999</v>
      </c>
      <c r="N638" s="14">
        <v>17.209999</v>
      </c>
      <c r="O638" s="14">
        <v>17.209999</v>
      </c>
      <c r="P638" s="14">
        <v>16.564041</v>
      </c>
      <c r="Q638" s="14">
        <v>0</v>
      </c>
    </row>
    <row r="639" spans="1:17" ht="15.25" customHeight="1" x14ac:dyDescent="0.2">
      <c r="A639" s="13">
        <v>44754</v>
      </c>
      <c r="B639" s="14">
        <v>26.059999000000001</v>
      </c>
      <c r="C639" s="14">
        <v>26.059999000000001</v>
      </c>
      <c r="D639" s="14">
        <v>26.059999000000001</v>
      </c>
      <c r="E639" s="14">
        <v>26.059999000000001</v>
      </c>
      <c r="F639" s="14">
        <v>26.059999000000001</v>
      </c>
      <c r="G639" s="14">
        <v>0</v>
      </c>
      <c r="H639" s="10"/>
      <c r="I639" s="9"/>
      <c r="J639" s="11"/>
      <c r="K639" s="13">
        <v>44754</v>
      </c>
      <c r="L639" s="14">
        <v>17.139999</v>
      </c>
      <c r="M639" s="14">
        <v>17.139999</v>
      </c>
      <c r="N639" s="14">
        <v>17.139999</v>
      </c>
      <c r="O639" s="14">
        <v>17.139999</v>
      </c>
      <c r="P639" s="14">
        <v>16.496670000000002</v>
      </c>
      <c r="Q639" s="14">
        <v>0</v>
      </c>
    </row>
    <row r="640" spans="1:17" ht="15.25" customHeight="1" x14ac:dyDescent="0.2">
      <c r="A640" s="13">
        <v>44755</v>
      </c>
      <c r="B640" s="14">
        <v>25.84</v>
      </c>
      <c r="C640" s="14">
        <v>25.84</v>
      </c>
      <c r="D640" s="14">
        <v>25.84</v>
      </c>
      <c r="E640" s="14">
        <v>25.84</v>
      </c>
      <c r="F640" s="14">
        <v>25.84</v>
      </c>
      <c r="G640" s="14">
        <v>0</v>
      </c>
      <c r="H640" s="10"/>
      <c r="I640" s="9"/>
      <c r="J640" s="11"/>
      <c r="K640" s="13">
        <v>44755</v>
      </c>
      <c r="L640" s="14">
        <v>17.040001</v>
      </c>
      <c r="M640" s="14">
        <v>17.040001</v>
      </c>
      <c r="N640" s="14">
        <v>17.040001</v>
      </c>
      <c r="O640" s="14">
        <v>17.040001</v>
      </c>
      <c r="P640" s="14">
        <v>16.400424999999998</v>
      </c>
      <c r="Q640" s="14">
        <v>0</v>
      </c>
    </row>
    <row r="641" spans="1:17" ht="15.25" customHeight="1" x14ac:dyDescent="0.2">
      <c r="A641" s="13">
        <v>44756</v>
      </c>
      <c r="B641" s="14">
        <v>25.719999000000001</v>
      </c>
      <c r="C641" s="14">
        <v>25.719999000000001</v>
      </c>
      <c r="D641" s="14">
        <v>25.719999000000001</v>
      </c>
      <c r="E641" s="14">
        <v>25.719999000000001</v>
      </c>
      <c r="F641" s="14">
        <v>25.719999000000001</v>
      </c>
      <c r="G641" s="14">
        <v>0</v>
      </c>
      <c r="H641" s="10"/>
      <c r="I641" s="9"/>
      <c r="J641" s="11"/>
      <c r="K641" s="13">
        <v>44756</v>
      </c>
      <c r="L641" s="14">
        <v>16.799999</v>
      </c>
      <c r="M641" s="14">
        <v>16.799999</v>
      </c>
      <c r="N641" s="14">
        <v>16.799999</v>
      </c>
      <c r="O641" s="14">
        <v>16.799999</v>
      </c>
      <c r="P641" s="14">
        <v>16.169432</v>
      </c>
      <c r="Q641" s="14">
        <v>0</v>
      </c>
    </row>
    <row r="642" spans="1:17" ht="15.25" customHeight="1" x14ac:dyDescent="0.2">
      <c r="A642" s="13">
        <v>44757</v>
      </c>
      <c r="B642" s="14">
        <v>26.379999000000002</v>
      </c>
      <c r="C642" s="14">
        <v>26.379999000000002</v>
      </c>
      <c r="D642" s="14">
        <v>26.379999000000002</v>
      </c>
      <c r="E642" s="14">
        <v>26.379999000000002</v>
      </c>
      <c r="F642" s="14">
        <v>26.379999000000002</v>
      </c>
      <c r="G642" s="14">
        <v>0</v>
      </c>
      <c r="H642" s="10"/>
      <c r="I642" s="9"/>
      <c r="J642" s="11"/>
      <c r="K642" s="13">
        <v>44757</v>
      </c>
      <c r="L642" s="14">
        <v>17.209999</v>
      </c>
      <c r="M642" s="14">
        <v>17.209999</v>
      </c>
      <c r="N642" s="14">
        <v>17.209999</v>
      </c>
      <c r="O642" s="14">
        <v>17.209999</v>
      </c>
      <c r="P642" s="14">
        <v>16.564041</v>
      </c>
      <c r="Q642" s="14">
        <v>0</v>
      </c>
    </row>
    <row r="643" spans="1:17" ht="15.25" customHeight="1" x14ac:dyDescent="0.2">
      <c r="A643" s="13">
        <v>44760</v>
      </c>
      <c r="B643" s="14">
        <v>25.83</v>
      </c>
      <c r="C643" s="14">
        <v>25.83</v>
      </c>
      <c r="D643" s="14">
        <v>25.83</v>
      </c>
      <c r="E643" s="14">
        <v>25.83</v>
      </c>
      <c r="F643" s="14">
        <v>25.83</v>
      </c>
      <c r="G643" s="14">
        <v>0</v>
      </c>
      <c r="H643" s="10"/>
      <c r="I643" s="9"/>
      <c r="J643" s="11"/>
      <c r="K643" s="13">
        <v>44760</v>
      </c>
      <c r="L643" s="14">
        <v>17.309999000000001</v>
      </c>
      <c r="M643" s="14">
        <v>17.309999000000001</v>
      </c>
      <c r="N643" s="14">
        <v>17.309999000000001</v>
      </c>
      <c r="O643" s="14">
        <v>17.309999000000001</v>
      </c>
      <c r="P643" s="14">
        <v>16.66029</v>
      </c>
      <c r="Q643" s="14">
        <v>0</v>
      </c>
    </row>
    <row r="644" spans="1:17" ht="15.25" customHeight="1" x14ac:dyDescent="0.2">
      <c r="A644" s="13">
        <v>44761</v>
      </c>
      <c r="B644" s="14">
        <v>26.530000999999999</v>
      </c>
      <c r="C644" s="14">
        <v>26.530000999999999</v>
      </c>
      <c r="D644" s="14">
        <v>26.530000999999999</v>
      </c>
      <c r="E644" s="14">
        <v>26.530000999999999</v>
      </c>
      <c r="F644" s="14">
        <v>26.530000999999999</v>
      </c>
      <c r="G644" s="14">
        <v>0</v>
      </c>
      <c r="H644" s="10"/>
      <c r="I644" s="9"/>
      <c r="J644" s="11"/>
      <c r="K644" s="13">
        <v>44761</v>
      </c>
      <c r="L644" s="14">
        <v>17.950001</v>
      </c>
      <c r="M644" s="14">
        <v>17.950001</v>
      </c>
      <c r="N644" s="14">
        <v>17.950001</v>
      </c>
      <c r="O644" s="14">
        <v>17.950001</v>
      </c>
      <c r="P644" s="14">
        <v>17.276268000000002</v>
      </c>
      <c r="Q644" s="14">
        <v>0</v>
      </c>
    </row>
    <row r="645" spans="1:17" ht="15.25" customHeight="1" x14ac:dyDescent="0.2">
      <c r="A645" s="13">
        <v>44762</v>
      </c>
      <c r="B645" s="14">
        <v>26.459999</v>
      </c>
      <c r="C645" s="14">
        <v>26.459999</v>
      </c>
      <c r="D645" s="14">
        <v>26.459999</v>
      </c>
      <c r="E645" s="14">
        <v>26.459999</v>
      </c>
      <c r="F645" s="14">
        <v>26.459999</v>
      </c>
      <c r="G645" s="14">
        <v>0</v>
      </c>
      <c r="H645" s="10"/>
      <c r="I645" s="9"/>
      <c r="J645" s="11"/>
      <c r="K645" s="13">
        <v>44762</v>
      </c>
      <c r="L645" s="14">
        <v>18.219999000000001</v>
      </c>
      <c r="M645" s="14">
        <v>18.219999000000001</v>
      </c>
      <c r="N645" s="14">
        <v>18.219999000000001</v>
      </c>
      <c r="O645" s="14">
        <v>18.219999000000001</v>
      </c>
      <c r="P645" s="14">
        <v>17.536133</v>
      </c>
      <c r="Q645" s="14">
        <v>0</v>
      </c>
    </row>
    <row r="646" spans="1:17" ht="15.25" customHeight="1" x14ac:dyDescent="0.2">
      <c r="A646" s="13">
        <v>44763</v>
      </c>
      <c r="B646" s="14">
        <v>27.059999000000001</v>
      </c>
      <c r="C646" s="14">
        <v>27.059999000000001</v>
      </c>
      <c r="D646" s="14">
        <v>27.059999000000001</v>
      </c>
      <c r="E646" s="14">
        <v>27.059999000000001</v>
      </c>
      <c r="F646" s="14">
        <v>27.059999000000001</v>
      </c>
      <c r="G646" s="14">
        <v>0</v>
      </c>
      <c r="H646" s="10"/>
      <c r="I646" s="9"/>
      <c r="J646" s="11"/>
      <c r="K646" s="13">
        <v>44763</v>
      </c>
      <c r="L646" s="14">
        <v>18.360001</v>
      </c>
      <c r="M646" s="14">
        <v>18.360001</v>
      </c>
      <c r="N646" s="14">
        <v>18.360001</v>
      </c>
      <c r="O646" s="14">
        <v>18.360001</v>
      </c>
      <c r="P646" s="14">
        <v>17.670878999999999</v>
      </c>
      <c r="Q646" s="14">
        <v>0</v>
      </c>
    </row>
    <row r="647" spans="1:17" ht="15.25" customHeight="1" x14ac:dyDescent="0.2">
      <c r="A647" s="13">
        <v>44764</v>
      </c>
      <c r="B647" s="14">
        <v>26.73</v>
      </c>
      <c r="C647" s="14">
        <v>26.73</v>
      </c>
      <c r="D647" s="14">
        <v>26.73</v>
      </c>
      <c r="E647" s="14">
        <v>26.73</v>
      </c>
      <c r="F647" s="14">
        <v>26.73</v>
      </c>
      <c r="G647" s="14">
        <v>0</v>
      </c>
      <c r="H647" s="10"/>
      <c r="I647" s="9"/>
      <c r="J647" s="11"/>
      <c r="K647" s="13">
        <v>44764</v>
      </c>
      <c r="L647" s="14">
        <v>17.989999999999998</v>
      </c>
      <c r="M647" s="14">
        <v>17.989999999999998</v>
      </c>
      <c r="N647" s="14">
        <v>17.989999999999998</v>
      </c>
      <c r="O647" s="14">
        <v>17.989999999999998</v>
      </c>
      <c r="P647" s="14">
        <v>17.314765999999999</v>
      </c>
      <c r="Q647" s="14">
        <v>0</v>
      </c>
    </row>
    <row r="648" spans="1:17" ht="15.25" customHeight="1" x14ac:dyDescent="0.2">
      <c r="A648" s="13">
        <v>44767</v>
      </c>
      <c r="B648" s="14">
        <v>26.82</v>
      </c>
      <c r="C648" s="14">
        <v>26.82</v>
      </c>
      <c r="D648" s="14">
        <v>26.82</v>
      </c>
      <c r="E648" s="14">
        <v>26.82</v>
      </c>
      <c r="F648" s="14">
        <v>26.82</v>
      </c>
      <c r="G648" s="14">
        <v>0</v>
      </c>
      <c r="H648" s="10"/>
      <c r="I648" s="9"/>
      <c r="J648" s="11"/>
      <c r="K648" s="13">
        <v>44767</v>
      </c>
      <c r="L648" s="14">
        <v>18.16</v>
      </c>
      <c r="M648" s="14">
        <v>18.16</v>
      </c>
      <c r="N648" s="14">
        <v>18.16</v>
      </c>
      <c r="O648" s="14">
        <v>18.16</v>
      </c>
      <c r="P648" s="14">
        <v>17.478386</v>
      </c>
      <c r="Q648" s="14">
        <v>0</v>
      </c>
    </row>
    <row r="649" spans="1:17" ht="15.25" customHeight="1" x14ac:dyDescent="0.2">
      <c r="A649" s="13">
        <v>44768</v>
      </c>
      <c r="B649" s="14">
        <v>26.92</v>
      </c>
      <c r="C649" s="14">
        <v>26.92</v>
      </c>
      <c r="D649" s="14">
        <v>26.92</v>
      </c>
      <c r="E649" s="14">
        <v>26.92</v>
      </c>
      <c r="F649" s="14">
        <v>26.92</v>
      </c>
      <c r="G649" s="14">
        <v>0</v>
      </c>
      <c r="H649" s="10"/>
      <c r="I649" s="9"/>
      <c r="J649" s="11"/>
      <c r="K649" s="13">
        <v>44768</v>
      </c>
      <c r="L649" s="14">
        <v>17.889999</v>
      </c>
      <c r="M649" s="14">
        <v>17.889999</v>
      </c>
      <c r="N649" s="14">
        <v>17.889999</v>
      </c>
      <c r="O649" s="14">
        <v>17.889999</v>
      </c>
      <c r="P649" s="14">
        <v>17.218519000000001</v>
      </c>
      <c r="Q649" s="14">
        <v>0</v>
      </c>
    </row>
    <row r="650" spans="1:17" ht="15.25" customHeight="1" x14ac:dyDescent="0.2">
      <c r="A650" s="13">
        <v>44769</v>
      </c>
      <c r="B650" s="14">
        <v>27.26</v>
      </c>
      <c r="C650" s="14">
        <v>27.26</v>
      </c>
      <c r="D650" s="14">
        <v>27.26</v>
      </c>
      <c r="E650" s="14">
        <v>27.26</v>
      </c>
      <c r="F650" s="14">
        <v>27.26</v>
      </c>
      <c r="G650" s="14">
        <v>0</v>
      </c>
      <c r="H650" s="10"/>
      <c r="I650" s="9"/>
      <c r="J650" s="11"/>
      <c r="K650" s="13">
        <v>44769</v>
      </c>
      <c r="L650" s="14">
        <v>18.559999000000001</v>
      </c>
      <c r="M650" s="14">
        <v>18.559999000000001</v>
      </c>
      <c r="N650" s="14">
        <v>18.559999000000001</v>
      </c>
      <c r="O650" s="14">
        <v>18.559999000000001</v>
      </c>
      <c r="P650" s="14">
        <v>17.863371000000001</v>
      </c>
      <c r="Q650" s="14">
        <v>0</v>
      </c>
    </row>
    <row r="651" spans="1:17" ht="15.25" customHeight="1" x14ac:dyDescent="0.2">
      <c r="A651" s="13">
        <v>44770</v>
      </c>
      <c r="B651" s="14">
        <v>27.540001</v>
      </c>
      <c r="C651" s="14">
        <v>27.540001</v>
      </c>
      <c r="D651" s="14">
        <v>27.540001</v>
      </c>
      <c r="E651" s="14">
        <v>27.540001</v>
      </c>
      <c r="F651" s="14">
        <v>27.540001</v>
      </c>
      <c r="G651" s="14">
        <v>0</v>
      </c>
      <c r="H651" s="10"/>
      <c r="I651" s="9"/>
      <c r="J651" s="11"/>
      <c r="K651" s="13">
        <v>44770</v>
      </c>
      <c r="L651" s="14">
        <v>18.870000999999998</v>
      </c>
      <c r="M651" s="14">
        <v>18.870000999999998</v>
      </c>
      <c r="N651" s="14">
        <v>18.870000999999998</v>
      </c>
      <c r="O651" s="14">
        <v>18.870000999999998</v>
      </c>
      <c r="P651" s="14">
        <v>18.161736999999999</v>
      </c>
      <c r="Q651" s="14">
        <v>0</v>
      </c>
    </row>
    <row r="652" spans="1:17" ht="15.25" customHeight="1" x14ac:dyDescent="0.2">
      <c r="A652" s="13">
        <v>44771</v>
      </c>
      <c r="B652" s="14">
        <v>27.469999000000001</v>
      </c>
      <c r="C652" s="14">
        <v>27.469999000000001</v>
      </c>
      <c r="D652" s="14">
        <v>27.469999000000001</v>
      </c>
      <c r="E652" s="14">
        <v>27.469999000000001</v>
      </c>
      <c r="F652" s="14">
        <v>27.469999000000001</v>
      </c>
      <c r="G652" s="14">
        <v>0</v>
      </c>
      <c r="H652" s="10"/>
      <c r="I652" s="9"/>
      <c r="J652" s="11"/>
      <c r="K652" s="13">
        <v>44771</v>
      </c>
      <c r="L652" s="14">
        <v>19.219999000000001</v>
      </c>
      <c r="M652" s="14">
        <v>19.219999000000001</v>
      </c>
      <c r="N652" s="14">
        <v>19.219999000000001</v>
      </c>
      <c r="O652" s="14">
        <v>19.219999000000001</v>
      </c>
      <c r="P652" s="14">
        <v>18.4986</v>
      </c>
      <c r="Q652" s="14">
        <v>0</v>
      </c>
    </row>
    <row r="653" spans="1:17" ht="15.25" customHeight="1" x14ac:dyDescent="0.2">
      <c r="A653" s="13">
        <v>44774</v>
      </c>
      <c r="B653" s="14">
        <v>27.190000999999999</v>
      </c>
      <c r="C653" s="14">
        <v>27.190000999999999</v>
      </c>
      <c r="D653" s="14">
        <v>27.190000999999999</v>
      </c>
      <c r="E653" s="14">
        <v>27.190000999999999</v>
      </c>
      <c r="F653" s="14">
        <v>27.190000999999999</v>
      </c>
      <c r="G653" s="14">
        <v>0</v>
      </c>
      <c r="H653" s="10"/>
      <c r="I653" s="9"/>
      <c r="J653" s="11"/>
      <c r="K653" s="13">
        <v>44774</v>
      </c>
      <c r="L653" s="14">
        <v>19.18</v>
      </c>
      <c r="M653" s="14">
        <v>19.18</v>
      </c>
      <c r="N653" s="14">
        <v>19.18</v>
      </c>
      <c r="O653" s="14">
        <v>19.18</v>
      </c>
      <c r="P653" s="14">
        <v>18.460101999999999</v>
      </c>
      <c r="Q653" s="14">
        <v>0</v>
      </c>
    </row>
    <row r="654" spans="1:17" ht="15.25" customHeight="1" x14ac:dyDescent="0.2">
      <c r="A654" s="13">
        <v>44775</v>
      </c>
      <c r="B654" s="14">
        <v>27.370000999999998</v>
      </c>
      <c r="C654" s="14">
        <v>27.370000999999998</v>
      </c>
      <c r="D654" s="14">
        <v>27.370000999999998</v>
      </c>
      <c r="E654" s="14">
        <v>27.370000999999998</v>
      </c>
      <c r="F654" s="14">
        <v>27.370000999999998</v>
      </c>
      <c r="G654" s="14">
        <v>0</v>
      </c>
      <c r="H654" s="10"/>
      <c r="I654" s="9"/>
      <c r="J654" s="11"/>
      <c r="K654" s="13">
        <v>44775</v>
      </c>
      <c r="L654" s="14">
        <v>19</v>
      </c>
      <c r="M654" s="14">
        <v>19</v>
      </c>
      <c r="N654" s="14">
        <v>19</v>
      </c>
      <c r="O654" s="14">
        <v>19</v>
      </c>
      <c r="P654" s="14">
        <v>18.286857999999999</v>
      </c>
      <c r="Q654" s="14">
        <v>0</v>
      </c>
    </row>
    <row r="655" spans="1:17" ht="15.25" customHeight="1" x14ac:dyDescent="0.2">
      <c r="A655" s="13">
        <v>44776</v>
      </c>
      <c r="B655" s="14">
        <v>27.780000999999999</v>
      </c>
      <c r="C655" s="14">
        <v>27.780000999999999</v>
      </c>
      <c r="D655" s="14">
        <v>27.780000999999999</v>
      </c>
      <c r="E655" s="14">
        <v>27.780000999999999</v>
      </c>
      <c r="F655" s="14">
        <v>27.780000999999999</v>
      </c>
      <c r="G655" s="14">
        <v>0</v>
      </c>
      <c r="H655" s="10"/>
      <c r="I655" s="9"/>
      <c r="J655" s="11"/>
      <c r="K655" s="13">
        <v>44776</v>
      </c>
      <c r="L655" s="14">
        <v>19.34</v>
      </c>
      <c r="M655" s="14">
        <v>19.34</v>
      </c>
      <c r="N655" s="14">
        <v>19.34</v>
      </c>
      <c r="O655" s="14">
        <v>19.34</v>
      </c>
      <c r="P655" s="14">
        <v>18.614096</v>
      </c>
      <c r="Q655" s="14">
        <v>0</v>
      </c>
    </row>
    <row r="656" spans="1:17" ht="15.25" customHeight="1" x14ac:dyDescent="0.2">
      <c r="A656" s="13">
        <v>44777</v>
      </c>
      <c r="B656" s="14">
        <v>27.75</v>
      </c>
      <c r="C656" s="14">
        <v>27.75</v>
      </c>
      <c r="D656" s="14">
        <v>27.75</v>
      </c>
      <c r="E656" s="14">
        <v>27.75</v>
      </c>
      <c r="F656" s="14">
        <v>27.75</v>
      </c>
      <c r="G656" s="14">
        <v>0</v>
      </c>
      <c r="H656" s="10"/>
      <c r="I656" s="9"/>
      <c r="J656" s="11"/>
      <c r="K656" s="13">
        <v>44777</v>
      </c>
      <c r="L656" s="14">
        <v>19.280000999999999</v>
      </c>
      <c r="M656" s="14">
        <v>19.280000999999999</v>
      </c>
      <c r="N656" s="14">
        <v>19.280000999999999</v>
      </c>
      <c r="O656" s="14">
        <v>19.280000999999999</v>
      </c>
      <c r="P656" s="14">
        <v>18.556349000000001</v>
      </c>
      <c r="Q656" s="14">
        <v>0</v>
      </c>
    </row>
    <row r="657" spans="1:17" ht="15.25" customHeight="1" x14ac:dyDescent="0.2">
      <c r="A657" s="13">
        <v>44778</v>
      </c>
      <c r="B657" s="14">
        <v>28.08</v>
      </c>
      <c r="C657" s="14">
        <v>28.08</v>
      </c>
      <c r="D657" s="14">
        <v>28.08</v>
      </c>
      <c r="E657" s="14">
        <v>28.08</v>
      </c>
      <c r="F657" s="14">
        <v>28.08</v>
      </c>
      <c r="G657" s="14">
        <v>0</v>
      </c>
      <c r="H657" s="10"/>
      <c r="I657" s="9"/>
      <c r="J657" s="11"/>
      <c r="K657" s="13">
        <v>44778</v>
      </c>
      <c r="L657" s="14">
        <v>19.299999</v>
      </c>
      <c r="M657" s="14">
        <v>19.299999</v>
      </c>
      <c r="N657" s="14">
        <v>19.299999</v>
      </c>
      <c r="O657" s="14">
        <v>19.299999</v>
      </c>
      <c r="P657" s="14">
        <v>18.575596000000001</v>
      </c>
      <c r="Q657" s="14">
        <v>0</v>
      </c>
    </row>
    <row r="658" spans="1:17" ht="15.25" customHeight="1" x14ac:dyDescent="0.2">
      <c r="A658" s="13">
        <v>44781</v>
      </c>
      <c r="B658" s="14">
        <v>28.200001</v>
      </c>
      <c r="C658" s="14">
        <v>28.200001</v>
      </c>
      <c r="D658" s="14">
        <v>28.200001</v>
      </c>
      <c r="E658" s="14">
        <v>28.200001</v>
      </c>
      <c r="F658" s="14">
        <v>28.200001</v>
      </c>
      <c r="G658" s="14">
        <v>0</v>
      </c>
      <c r="H658" s="10"/>
      <c r="I658" s="9"/>
      <c r="J658" s="11"/>
      <c r="K658" s="13">
        <v>44781</v>
      </c>
      <c r="L658" s="14">
        <v>19.389999</v>
      </c>
      <c r="M658" s="14">
        <v>19.389999</v>
      </c>
      <c r="N658" s="14">
        <v>19.389999</v>
      </c>
      <c r="O658" s="14">
        <v>19.389999</v>
      </c>
      <c r="P658" s="14">
        <v>18.662217999999999</v>
      </c>
      <c r="Q658" s="14">
        <v>0</v>
      </c>
    </row>
    <row r="659" spans="1:17" ht="15.25" customHeight="1" x14ac:dyDescent="0.2">
      <c r="A659" s="13">
        <v>44782</v>
      </c>
      <c r="B659" s="14">
        <v>27.91</v>
      </c>
      <c r="C659" s="14">
        <v>27.91</v>
      </c>
      <c r="D659" s="14">
        <v>27.91</v>
      </c>
      <c r="E659" s="14">
        <v>27.91</v>
      </c>
      <c r="F659" s="14">
        <v>27.91</v>
      </c>
      <c r="G659" s="14">
        <v>0</v>
      </c>
      <c r="H659" s="10"/>
      <c r="I659" s="9"/>
      <c r="J659" s="11"/>
      <c r="K659" s="13">
        <v>44782</v>
      </c>
      <c r="L659" s="14">
        <v>19.239999999999998</v>
      </c>
      <c r="M659" s="14">
        <v>19.239999999999998</v>
      </c>
      <c r="N659" s="14">
        <v>19.239999999999998</v>
      </c>
      <c r="O659" s="14">
        <v>19.239999999999998</v>
      </c>
      <c r="P659" s="14">
        <v>18.517848999999998</v>
      </c>
      <c r="Q659" s="14">
        <v>0</v>
      </c>
    </row>
    <row r="660" spans="1:17" ht="15.25" customHeight="1" x14ac:dyDescent="0.2">
      <c r="A660" s="13">
        <v>44783</v>
      </c>
      <c r="B660" s="14">
        <v>28.440000999999999</v>
      </c>
      <c r="C660" s="14">
        <v>28.440000999999999</v>
      </c>
      <c r="D660" s="14">
        <v>28.440000999999999</v>
      </c>
      <c r="E660" s="14">
        <v>28.440000999999999</v>
      </c>
      <c r="F660" s="14">
        <v>28.440000999999999</v>
      </c>
      <c r="G660" s="14">
        <v>0</v>
      </c>
      <c r="H660" s="10"/>
      <c r="I660" s="9"/>
      <c r="J660" s="11"/>
      <c r="K660" s="13">
        <v>44783</v>
      </c>
      <c r="L660" s="14">
        <v>19.799999</v>
      </c>
      <c r="M660" s="14">
        <v>19.799999</v>
      </c>
      <c r="N660" s="14">
        <v>19.799999</v>
      </c>
      <c r="O660" s="14">
        <v>19.799999</v>
      </c>
      <c r="P660" s="14">
        <v>19.056829</v>
      </c>
      <c r="Q660" s="14">
        <v>0</v>
      </c>
    </row>
    <row r="661" spans="1:17" ht="15.25" customHeight="1" x14ac:dyDescent="0.2">
      <c r="A661" s="13">
        <v>44784</v>
      </c>
      <c r="B661" s="14">
        <v>28.17</v>
      </c>
      <c r="C661" s="14">
        <v>28.17</v>
      </c>
      <c r="D661" s="14">
        <v>28.17</v>
      </c>
      <c r="E661" s="14">
        <v>28.17</v>
      </c>
      <c r="F661" s="14">
        <v>28.17</v>
      </c>
      <c r="G661" s="14">
        <v>0</v>
      </c>
      <c r="H661" s="10"/>
      <c r="I661" s="9"/>
      <c r="J661" s="11"/>
      <c r="K661" s="13">
        <v>44784</v>
      </c>
      <c r="L661" s="14">
        <v>19.950001</v>
      </c>
      <c r="M661" s="14">
        <v>19.950001</v>
      </c>
      <c r="N661" s="14">
        <v>19.950001</v>
      </c>
      <c r="O661" s="14">
        <v>19.950001</v>
      </c>
      <c r="P661" s="14">
        <v>19.2012</v>
      </c>
      <c r="Q661" s="14">
        <v>0</v>
      </c>
    </row>
    <row r="662" spans="1:17" ht="15.25" customHeight="1" x14ac:dyDescent="0.2">
      <c r="A662" s="13">
        <v>44785</v>
      </c>
      <c r="B662" s="14">
        <v>28.629999000000002</v>
      </c>
      <c r="C662" s="14">
        <v>28.629999000000002</v>
      </c>
      <c r="D662" s="14">
        <v>28.629999000000002</v>
      </c>
      <c r="E662" s="14">
        <v>28.629999000000002</v>
      </c>
      <c r="F662" s="14">
        <v>28.629999000000002</v>
      </c>
      <c r="G662" s="14">
        <v>0</v>
      </c>
      <c r="H662" s="10"/>
      <c r="I662" s="9"/>
      <c r="J662" s="11"/>
      <c r="K662" s="13">
        <v>44785</v>
      </c>
      <c r="L662" s="14">
        <v>20.299999</v>
      </c>
      <c r="M662" s="14">
        <v>20.299999</v>
      </c>
      <c r="N662" s="14">
        <v>20.299999</v>
      </c>
      <c r="O662" s="14">
        <v>20.299999</v>
      </c>
      <c r="P662" s="14">
        <v>19.538063000000001</v>
      </c>
      <c r="Q662" s="14">
        <v>0</v>
      </c>
    </row>
    <row r="663" spans="1:17" ht="15.25" customHeight="1" x14ac:dyDescent="0.2">
      <c r="A663" s="13">
        <v>44788</v>
      </c>
      <c r="B663" s="14">
        <v>28.719999000000001</v>
      </c>
      <c r="C663" s="14">
        <v>28.719999000000001</v>
      </c>
      <c r="D663" s="14">
        <v>28.719999000000001</v>
      </c>
      <c r="E663" s="14">
        <v>28.719999000000001</v>
      </c>
      <c r="F663" s="14">
        <v>28.719999000000001</v>
      </c>
      <c r="G663" s="14">
        <v>0</v>
      </c>
      <c r="H663" s="10"/>
      <c r="I663" s="9"/>
      <c r="J663" s="11"/>
      <c r="K663" s="13">
        <v>44788</v>
      </c>
      <c r="L663" s="14">
        <v>20.41</v>
      </c>
      <c r="M663" s="14">
        <v>20.41</v>
      </c>
      <c r="N663" s="14">
        <v>20.41</v>
      </c>
      <c r="O663" s="14">
        <v>20.41</v>
      </c>
      <c r="P663" s="14">
        <v>19.643934000000002</v>
      </c>
      <c r="Q663" s="14">
        <v>0</v>
      </c>
    </row>
    <row r="664" spans="1:17" ht="15.25" customHeight="1" x14ac:dyDescent="0.2">
      <c r="A664" s="13">
        <v>44789</v>
      </c>
      <c r="B664" s="14">
        <v>28.43</v>
      </c>
      <c r="C664" s="14">
        <v>28.43</v>
      </c>
      <c r="D664" s="14">
        <v>28.43</v>
      </c>
      <c r="E664" s="14">
        <v>28.43</v>
      </c>
      <c r="F664" s="14">
        <v>28.43</v>
      </c>
      <c r="G664" s="14">
        <v>0</v>
      </c>
      <c r="H664" s="10"/>
      <c r="I664" s="9"/>
      <c r="J664" s="11"/>
      <c r="K664" s="13">
        <v>44789</v>
      </c>
      <c r="L664" s="14">
        <v>20.57</v>
      </c>
      <c r="M664" s="14">
        <v>20.57</v>
      </c>
      <c r="N664" s="14">
        <v>20.57</v>
      </c>
      <c r="O664" s="14">
        <v>20.57</v>
      </c>
      <c r="P664" s="14">
        <v>19.797930000000001</v>
      </c>
      <c r="Q664" s="14">
        <v>0</v>
      </c>
    </row>
    <row r="665" spans="1:17" ht="15.25" customHeight="1" x14ac:dyDescent="0.2">
      <c r="A665" s="13">
        <v>44790</v>
      </c>
      <c r="B665" s="14">
        <v>28.16</v>
      </c>
      <c r="C665" s="14">
        <v>28.16</v>
      </c>
      <c r="D665" s="14">
        <v>28.16</v>
      </c>
      <c r="E665" s="14">
        <v>28.16</v>
      </c>
      <c r="F665" s="14">
        <v>28.16</v>
      </c>
      <c r="G665" s="14">
        <v>0</v>
      </c>
      <c r="H665" s="10"/>
      <c r="I665" s="9"/>
      <c r="J665" s="11"/>
      <c r="K665" s="13">
        <v>44790</v>
      </c>
      <c r="L665" s="14">
        <v>20.18</v>
      </c>
      <c r="M665" s="14">
        <v>20.18</v>
      </c>
      <c r="N665" s="14">
        <v>20.18</v>
      </c>
      <c r="O665" s="14">
        <v>20.18</v>
      </c>
      <c r="P665" s="14">
        <v>19.422567000000001</v>
      </c>
      <c r="Q665" s="14">
        <v>0</v>
      </c>
    </row>
    <row r="666" spans="1:17" ht="15.25" customHeight="1" x14ac:dyDescent="0.2">
      <c r="A666" s="13">
        <v>44791</v>
      </c>
      <c r="B666" s="14">
        <v>28.07</v>
      </c>
      <c r="C666" s="14">
        <v>28.07</v>
      </c>
      <c r="D666" s="14">
        <v>28.07</v>
      </c>
      <c r="E666" s="14">
        <v>28.07</v>
      </c>
      <c r="F666" s="14">
        <v>28.07</v>
      </c>
      <c r="G666" s="14">
        <v>0</v>
      </c>
      <c r="H666" s="10"/>
      <c r="I666" s="9"/>
      <c r="J666" s="11"/>
      <c r="K666" s="13">
        <v>44791</v>
      </c>
      <c r="L666" s="14">
        <v>20.260000000000002</v>
      </c>
      <c r="M666" s="14">
        <v>20.260000000000002</v>
      </c>
      <c r="N666" s="14">
        <v>20.260000000000002</v>
      </c>
      <c r="O666" s="14">
        <v>20.260000000000002</v>
      </c>
      <c r="P666" s="14">
        <v>19.499565</v>
      </c>
      <c r="Q666" s="14">
        <v>0</v>
      </c>
    </row>
    <row r="667" spans="1:17" ht="15.25" customHeight="1" x14ac:dyDescent="0.2">
      <c r="A667" s="13">
        <v>44792</v>
      </c>
      <c r="B667" s="14">
        <v>27.889999</v>
      </c>
      <c r="C667" s="14">
        <v>27.889999</v>
      </c>
      <c r="D667" s="14">
        <v>27.889999</v>
      </c>
      <c r="E667" s="14">
        <v>27.889999</v>
      </c>
      <c r="F667" s="14">
        <v>27.889999</v>
      </c>
      <c r="G667" s="14">
        <v>0</v>
      </c>
      <c r="H667" s="10"/>
      <c r="I667" s="9"/>
      <c r="J667" s="11"/>
      <c r="K667" s="13">
        <v>44792</v>
      </c>
      <c r="L667" s="14">
        <v>19.790001</v>
      </c>
      <c r="M667" s="14">
        <v>19.790001</v>
      </c>
      <c r="N667" s="14">
        <v>19.790001</v>
      </c>
      <c r="O667" s="14">
        <v>19.790001</v>
      </c>
      <c r="P667" s="14">
        <v>19.047207</v>
      </c>
      <c r="Q667" s="14">
        <v>0</v>
      </c>
    </row>
    <row r="668" spans="1:17" ht="15.25" customHeight="1" x14ac:dyDescent="0.2">
      <c r="A668" s="13">
        <v>44795</v>
      </c>
      <c r="B668" s="14">
        <v>27.629999000000002</v>
      </c>
      <c r="C668" s="14">
        <v>27.629999000000002</v>
      </c>
      <c r="D668" s="14">
        <v>27.629999000000002</v>
      </c>
      <c r="E668" s="14">
        <v>27.629999000000002</v>
      </c>
      <c r="F668" s="14">
        <v>27.629999000000002</v>
      </c>
      <c r="G668" s="14">
        <v>0</v>
      </c>
      <c r="H668" s="10"/>
      <c r="I668" s="9"/>
      <c r="J668" s="11"/>
      <c r="K668" s="13">
        <v>44795</v>
      </c>
      <c r="L668" s="14">
        <v>19.209999</v>
      </c>
      <c r="M668" s="14">
        <v>19.209999</v>
      </c>
      <c r="N668" s="14">
        <v>19.209999</v>
      </c>
      <c r="O668" s="14">
        <v>19.209999</v>
      </c>
      <c r="P668" s="14">
        <v>18.488973999999999</v>
      </c>
      <c r="Q668" s="14">
        <v>0</v>
      </c>
    </row>
    <row r="669" spans="1:17" ht="15.25" customHeight="1" x14ac:dyDescent="0.2">
      <c r="A669" s="13">
        <v>44796</v>
      </c>
      <c r="B669" s="14">
        <v>27.469999000000001</v>
      </c>
      <c r="C669" s="14">
        <v>27.469999000000001</v>
      </c>
      <c r="D669" s="14">
        <v>27.469999000000001</v>
      </c>
      <c r="E669" s="14">
        <v>27.469999000000001</v>
      </c>
      <c r="F669" s="14">
        <v>27.469999000000001</v>
      </c>
      <c r="G669" s="14">
        <v>0</v>
      </c>
      <c r="H669" s="10"/>
      <c r="I669" s="9"/>
      <c r="J669" s="11"/>
      <c r="K669" s="13">
        <v>44796</v>
      </c>
      <c r="L669" s="14">
        <v>19.350000000000001</v>
      </c>
      <c r="M669" s="14">
        <v>19.350000000000001</v>
      </c>
      <c r="N669" s="14">
        <v>19.350000000000001</v>
      </c>
      <c r="O669" s="14">
        <v>19.350000000000001</v>
      </c>
      <c r="P669" s="14">
        <v>18.623719999999999</v>
      </c>
      <c r="Q669" s="14">
        <v>0</v>
      </c>
    </row>
    <row r="670" spans="1:17" ht="15.25" customHeight="1" x14ac:dyDescent="0.2">
      <c r="A670" s="13">
        <v>44797</v>
      </c>
      <c r="B670" s="14">
        <v>27.84</v>
      </c>
      <c r="C670" s="14">
        <v>27.84</v>
      </c>
      <c r="D670" s="14">
        <v>27.84</v>
      </c>
      <c r="E670" s="14">
        <v>27.84</v>
      </c>
      <c r="F670" s="14">
        <v>27.84</v>
      </c>
      <c r="G670" s="14">
        <v>0</v>
      </c>
      <c r="H670" s="10"/>
      <c r="I670" s="9"/>
      <c r="J670" s="11"/>
      <c r="K670" s="13">
        <v>44797</v>
      </c>
      <c r="L670" s="14">
        <v>19.34</v>
      </c>
      <c r="M670" s="14">
        <v>19.34</v>
      </c>
      <c r="N670" s="14">
        <v>19.34</v>
      </c>
      <c r="O670" s="14">
        <v>19.34</v>
      </c>
      <c r="P670" s="14">
        <v>18.614096</v>
      </c>
      <c r="Q670" s="14">
        <v>0</v>
      </c>
    </row>
    <row r="671" spans="1:17" ht="15.25" customHeight="1" x14ac:dyDescent="0.2">
      <c r="A671" s="13">
        <v>44798</v>
      </c>
      <c r="B671" s="14">
        <v>28.120000999999998</v>
      </c>
      <c r="C671" s="14">
        <v>28.120000999999998</v>
      </c>
      <c r="D671" s="14">
        <v>28.120000999999998</v>
      </c>
      <c r="E671" s="14">
        <v>28.120000999999998</v>
      </c>
      <c r="F671" s="14">
        <v>28.120000999999998</v>
      </c>
      <c r="G671" s="14">
        <v>0</v>
      </c>
      <c r="H671" s="10"/>
      <c r="I671" s="9"/>
      <c r="J671" s="11"/>
      <c r="K671" s="13">
        <v>44798</v>
      </c>
      <c r="L671" s="14">
        <v>19.84</v>
      </c>
      <c r="M671" s="14">
        <v>19.84</v>
      </c>
      <c r="N671" s="14">
        <v>19.84</v>
      </c>
      <c r="O671" s="14">
        <v>19.84</v>
      </c>
      <c r="P671" s="14">
        <v>19.095329</v>
      </c>
      <c r="Q671" s="14">
        <v>0</v>
      </c>
    </row>
    <row r="672" spans="1:17" ht="15.25" customHeight="1" x14ac:dyDescent="0.2">
      <c r="A672" s="13">
        <v>44799</v>
      </c>
      <c r="B672" s="14">
        <v>27.25</v>
      </c>
      <c r="C672" s="14">
        <v>27.25</v>
      </c>
      <c r="D672" s="14">
        <v>27.25</v>
      </c>
      <c r="E672" s="14">
        <v>27.25</v>
      </c>
      <c r="F672" s="14">
        <v>27.25</v>
      </c>
      <c r="G672" s="14">
        <v>0</v>
      </c>
      <c r="H672" s="10"/>
      <c r="I672" s="9"/>
      <c r="J672" s="11"/>
      <c r="K672" s="13">
        <v>44799</v>
      </c>
      <c r="L672" s="14">
        <v>19.139999</v>
      </c>
      <c r="M672" s="14">
        <v>19.139999</v>
      </c>
      <c r="N672" s="14">
        <v>19.139999</v>
      </c>
      <c r="O672" s="14">
        <v>19.139999</v>
      </c>
      <c r="P672" s="14">
        <v>18.421602</v>
      </c>
      <c r="Q672" s="14">
        <v>0</v>
      </c>
    </row>
    <row r="673" spans="1:17" ht="15.25" customHeight="1" x14ac:dyDescent="0.2">
      <c r="A673" s="13">
        <v>44802</v>
      </c>
      <c r="B673" s="14">
        <v>27.01</v>
      </c>
      <c r="C673" s="14">
        <v>27.01</v>
      </c>
      <c r="D673" s="14">
        <v>27.01</v>
      </c>
      <c r="E673" s="14">
        <v>27.01</v>
      </c>
      <c r="F673" s="14">
        <v>27.01</v>
      </c>
      <c r="G673" s="14">
        <v>0</v>
      </c>
      <c r="H673" s="10"/>
      <c r="I673" s="9"/>
      <c r="J673" s="11"/>
      <c r="K673" s="13">
        <v>44802</v>
      </c>
      <c r="L673" s="14">
        <v>18.959999</v>
      </c>
      <c r="M673" s="14">
        <v>18.959999</v>
      </c>
      <c r="N673" s="14">
        <v>18.959999</v>
      </c>
      <c r="O673" s="14">
        <v>18.959999</v>
      </c>
      <c r="P673" s="14">
        <v>18.248358</v>
      </c>
      <c r="Q673" s="14">
        <v>0</v>
      </c>
    </row>
    <row r="674" spans="1:17" ht="15.25" customHeight="1" x14ac:dyDescent="0.2">
      <c r="A674" s="13">
        <v>44803</v>
      </c>
      <c r="B674" s="14">
        <v>26.73</v>
      </c>
      <c r="C674" s="14">
        <v>26.73</v>
      </c>
      <c r="D674" s="14">
        <v>26.73</v>
      </c>
      <c r="E674" s="14">
        <v>26.73</v>
      </c>
      <c r="F674" s="14">
        <v>26.73</v>
      </c>
      <c r="G674" s="14">
        <v>0</v>
      </c>
      <c r="H674" s="10"/>
      <c r="I674" s="9"/>
      <c r="J674" s="11"/>
      <c r="K674" s="13">
        <v>44803</v>
      </c>
      <c r="L674" s="14">
        <v>18.719999000000001</v>
      </c>
      <c r="M674" s="14">
        <v>18.719999000000001</v>
      </c>
      <c r="N674" s="14">
        <v>18.719999000000001</v>
      </c>
      <c r="O674" s="14">
        <v>18.719999000000001</v>
      </c>
      <c r="P674" s="14">
        <v>18.017365999999999</v>
      </c>
      <c r="Q674" s="14">
        <v>0</v>
      </c>
    </row>
    <row r="675" spans="1:17" ht="15.25" customHeight="1" x14ac:dyDescent="0.2">
      <c r="A675" s="13">
        <v>44804</v>
      </c>
      <c r="B675" s="14">
        <v>26.65</v>
      </c>
      <c r="C675" s="14">
        <v>26.65</v>
      </c>
      <c r="D675" s="14">
        <v>26.65</v>
      </c>
      <c r="E675" s="14">
        <v>26.65</v>
      </c>
      <c r="F675" s="14">
        <v>26.65</v>
      </c>
      <c r="G675" s="14">
        <v>0</v>
      </c>
      <c r="H675" s="10"/>
      <c r="I675" s="9"/>
      <c r="J675" s="11"/>
      <c r="K675" s="13">
        <v>44804</v>
      </c>
      <c r="L675" s="14">
        <v>18.530000999999999</v>
      </c>
      <c r="M675" s="14">
        <v>18.530000999999999</v>
      </c>
      <c r="N675" s="14">
        <v>18.530000999999999</v>
      </c>
      <c r="O675" s="14">
        <v>18.530000999999999</v>
      </c>
      <c r="P675" s="14">
        <v>17.834499000000001</v>
      </c>
      <c r="Q675" s="14">
        <v>0</v>
      </c>
    </row>
    <row r="676" spans="1:17" ht="15.25" customHeight="1" x14ac:dyDescent="0.2">
      <c r="A676" s="13">
        <v>44805</v>
      </c>
      <c r="B676" s="14">
        <v>26.889999</v>
      </c>
      <c r="C676" s="14">
        <v>26.889999</v>
      </c>
      <c r="D676" s="14">
        <v>26.889999</v>
      </c>
      <c r="E676" s="14">
        <v>26.889999</v>
      </c>
      <c r="F676" s="14">
        <v>26.889999</v>
      </c>
      <c r="G676" s="14">
        <v>0</v>
      </c>
      <c r="H676" s="10"/>
      <c r="I676" s="9"/>
      <c r="J676" s="11"/>
      <c r="K676" s="13">
        <v>44805</v>
      </c>
      <c r="L676" s="14">
        <v>18.34</v>
      </c>
      <c r="M676" s="14">
        <v>18.34</v>
      </c>
      <c r="N676" s="14">
        <v>18.34</v>
      </c>
      <c r="O676" s="14">
        <v>18.34</v>
      </c>
      <c r="P676" s="14">
        <v>17.651630000000001</v>
      </c>
      <c r="Q676" s="14">
        <v>0</v>
      </c>
    </row>
    <row r="677" spans="1:17" ht="15.25" customHeight="1" x14ac:dyDescent="0.2">
      <c r="A677" s="13">
        <v>44806</v>
      </c>
      <c r="B677" s="14">
        <v>26.59</v>
      </c>
      <c r="C677" s="14">
        <v>26.59</v>
      </c>
      <c r="D677" s="14">
        <v>26.59</v>
      </c>
      <c r="E677" s="14">
        <v>26.59</v>
      </c>
      <c r="F677" s="14">
        <v>26.59</v>
      </c>
      <c r="G677" s="14">
        <v>0</v>
      </c>
      <c r="H677" s="10"/>
      <c r="I677" s="9"/>
      <c r="J677" s="11"/>
      <c r="K677" s="13">
        <v>44806</v>
      </c>
      <c r="L677" s="14">
        <v>18.18</v>
      </c>
      <c r="M677" s="14">
        <v>18.18</v>
      </c>
      <c r="N677" s="14">
        <v>18.18</v>
      </c>
      <c r="O677" s="14">
        <v>18.18</v>
      </c>
      <c r="P677" s="14">
        <v>17.497634999999999</v>
      </c>
      <c r="Q677" s="14">
        <v>0</v>
      </c>
    </row>
    <row r="678" spans="1:17" ht="15.25" customHeight="1" x14ac:dyDescent="0.2">
      <c r="A678" s="13">
        <v>44810</v>
      </c>
      <c r="B678" s="14">
        <v>26.43</v>
      </c>
      <c r="C678" s="14">
        <v>26.43</v>
      </c>
      <c r="D678" s="14">
        <v>26.43</v>
      </c>
      <c r="E678" s="14">
        <v>26.43</v>
      </c>
      <c r="F678" s="14">
        <v>26.43</v>
      </c>
      <c r="G678" s="14">
        <v>0</v>
      </c>
      <c r="H678" s="10"/>
      <c r="I678" s="9"/>
      <c r="J678" s="11"/>
      <c r="K678" s="13">
        <v>44810</v>
      </c>
      <c r="L678" s="14">
        <v>18.110001</v>
      </c>
      <c r="M678" s="14">
        <v>18.110001</v>
      </c>
      <c r="N678" s="14">
        <v>18.110001</v>
      </c>
      <c r="O678" s="14">
        <v>18.110001</v>
      </c>
      <c r="P678" s="14">
        <v>17.430264000000001</v>
      </c>
      <c r="Q678" s="14">
        <v>0</v>
      </c>
    </row>
    <row r="679" spans="1:17" ht="15.25" customHeight="1" x14ac:dyDescent="0.2">
      <c r="A679" s="13">
        <v>44811</v>
      </c>
      <c r="B679" s="14">
        <v>27.200001</v>
      </c>
      <c r="C679" s="14">
        <v>27.200001</v>
      </c>
      <c r="D679" s="14">
        <v>27.200001</v>
      </c>
      <c r="E679" s="14">
        <v>27.200001</v>
      </c>
      <c r="F679" s="14">
        <v>27.200001</v>
      </c>
      <c r="G679" s="14">
        <v>0</v>
      </c>
      <c r="H679" s="10"/>
      <c r="I679" s="9"/>
      <c r="J679" s="11"/>
      <c r="K679" s="13">
        <v>44811</v>
      </c>
      <c r="L679" s="14">
        <v>18.540001</v>
      </c>
      <c r="M679" s="14">
        <v>18.540001</v>
      </c>
      <c r="N679" s="14">
        <v>18.540001</v>
      </c>
      <c r="O679" s="14">
        <v>18.540001</v>
      </c>
      <c r="P679" s="14">
        <v>17.844124000000001</v>
      </c>
      <c r="Q679" s="14">
        <v>0</v>
      </c>
    </row>
    <row r="680" spans="1:17" ht="15.25" customHeight="1" x14ac:dyDescent="0.2">
      <c r="A680" s="13">
        <v>44812</v>
      </c>
      <c r="B680" s="14">
        <v>28.040001</v>
      </c>
      <c r="C680" s="14">
        <v>28.040001</v>
      </c>
      <c r="D680" s="14">
        <v>28.040001</v>
      </c>
      <c r="E680" s="14">
        <v>28.040001</v>
      </c>
      <c r="F680" s="14">
        <v>28.040001</v>
      </c>
      <c r="G680" s="14">
        <v>0</v>
      </c>
      <c r="H680" s="10"/>
      <c r="I680" s="9"/>
      <c r="J680" s="11"/>
      <c r="K680" s="13">
        <v>44812</v>
      </c>
      <c r="L680" s="14">
        <v>18.66</v>
      </c>
      <c r="M680" s="14">
        <v>18.66</v>
      </c>
      <c r="N680" s="14">
        <v>18.66</v>
      </c>
      <c r="O680" s="14">
        <v>18.66</v>
      </c>
      <c r="P680" s="14">
        <v>17.959620000000001</v>
      </c>
      <c r="Q680" s="14">
        <v>0</v>
      </c>
    </row>
    <row r="681" spans="1:17" ht="15.25" customHeight="1" x14ac:dyDescent="0.2">
      <c r="A681" s="13">
        <v>44813</v>
      </c>
      <c r="B681" s="14">
        <v>28.25</v>
      </c>
      <c r="C681" s="14">
        <v>28.25</v>
      </c>
      <c r="D681" s="14">
        <v>28.25</v>
      </c>
      <c r="E681" s="14">
        <v>28.25</v>
      </c>
      <c r="F681" s="14">
        <v>28.25</v>
      </c>
      <c r="G681" s="14">
        <v>0</v>
      </c>
      <c r="H681" s="10"/>
      <c r="I681" s="9"/>
      <c r="J681" s="11"/>
      <c r="K681" s="13">
        <v>44813</v>
      </c>
      <c r="L681" s="14">
        <v>19.190000999999999</v>
      </c>
      <c r="M681" s="14">
        <v>19.190000999999999</v>
      </c>
      <c r="N681" s="14">
        <v>19.190000999999999</v>
      </c>
      <c r="O681" s="14">
        <v>19.190000999999999</v>
      </c>
      <c r="P681" s="14">
        <v>18.469726999999999</v>
      </c>
      <c r="Q681" s="14">
        <v>0</v>
      </c>
    </row>
    <row r="682" spans="1:17" ht="15.25" customHeight="1" x14ac:dyDescent="0.2">
      <c r="A682" s="13">
        <v>44816</v>
      </c>
      <c r="B682" s="14">
        <v>28.4</v>
      </c>
      <c r="C682" s="14">
        <v>28.4</v>
      </c>
      <c r="D682" s="14">
        <v>28.4</v>
      </c>
      <c r="E682" s="14">
        <v>28.4</v>
      </c>
      <c r="F682" s="14">
        <v>28.4</v>
      </c>
      <c r="G682" s="14">
        <v>0</v>
      </c>
      <c r="H682" s="10"/>
      <c r="I682" s="9"/>
      <c r="J682" s="11"/>
      <c r="K682" s="13">
        <v>44816</v>
      </c>
      <c r="L682" s="14">
        <v>19.41</v>
      </c>
      <c r="M682" s="14">
        <v>19.41</v>
      </c>
      <c r="N682" s="14">
        <v>19.41</v>
      </c>
      <c r="O682" s="14">
        <v>19.41</v>
      </c>
      <c r="P682" s="14">
        <v>18.681469</v>
      </c>
      <c r="Q682" s="14">
        <v>0</v>
      </c>
    </row>
    <row r="683" spans="1:17" ht="15.25" customHeight="1" x14ac:dyDescent="0.2">
      <c r="A683" s="13">
        <v>44817</v>
      </c>
      <c r="B683" s="14">
        <v>27.440000999999999</v>
      </c>
      <c r="C683" s="14">
        <v>27.440000999999999</v>
      </c>
      <c r="D683" s="14">
        <v>27.440000999999999</v>
      </c>
      <c r="E683" s="14">
        <v>27.440000999999999</v>
      </c>
      <c r="F683" s="14">
        <v>27.440000999999999</v>
      </c>
      <c r="G683" s="14">
        <v>0</v>
      </c>
      <c r="H683" s="10"/>
      <c r="I683" s="9"/>
      <c r="J683" s="11"/>
      <c r="K683" s="13">
        <v>44817</v>
      </c>
      <c r="L683" s="14">
        <v>18.610001</v>
      </c>
      <c r="M683" s="14">
        <v>18.610001</v>
      </c>
      <c r="N683" s="14">
        <v>18.610001</v>
      </c>
      <c r="O683" s="14">
        <v>18.610001</v>
      </c>
      <c r="P683" s="14">
        <v>17.911497000000001</v>
      </c>
      <c r="Q683" s="14">
        <v>0</v>
      </c>
    </row>
    <row r="684" spans="1:17" ht="15.25" customHeight="1" x14ac:dyDescent="0.2">
      <c r="A684" s="13">
        <v>44818</v>
      </c>
      <c r="B684" s="14">
        <v>27.459999</v>
      </c>
      <c r="C684" s="14">
        <v>27.459999</v>
      </c>
      <c r="D684" s="14">
        <v>27.459999</v>
      </c>
      <c r="E684" s="14">
        <v>27.459999</v>
      </c>
      <c r="F684" s="14">
        <v>27.459999</v>
      </c>
      <c r="G684" s="14">
        <v>0</v>
      </c>
      <c r="H684" s="10"/>
      <c r="I684" s="9"/>
      <c r="J684" s="11"/>
      <c r="K684" s="13">
        <v>44818</v>
      </c>
      <c r="L684" s="14">
        <v>18.649999999999999</v>
      </c>
      <c r="M684" s="14">
        <v>18.649999999999999</v>
      </c>
      <c r="N684" s="14">
        <v>18.649999999999999</v>
      </c>
      <c r="O684" s="14">
        <v>18.649999999999999</v>
      </c>
      <c r="P684" s="14">
        <v>17.949992999999999</v>
      </c>
      <c r="Q684" s="14">
        <v>0</v>
      </c>
    </row>
    <row r="685" spans="1:17" ht="15.25" customHeight="1" x14ac:dyDescent="0.2">
      <c r="A685" s="13">
        <v>44819</v>
      </c>
      <c r="B685" s="14">
        <v>27.709999</v>
      </c>
      <c r="C685" s="14">
        <v>27.709999</v>
      </c>
      <c r="D685" s="14">
        <v>27.709999</v>
      </c>
      <c r="E685" s="14">
        <v>27.709999</v>
      </c>
      <c r="F685" s="14">
        <v>27.709999</v>
      </c>
      <c r="G685" s="14">
        <v>0</v>
      </c>
      <c r="H685" s="10"/>
      <c r="I685" s="9"/>
      <c r="J685" s="11"/>
      <c r="K685" s="13">
        <v>44819</v>
      </c>
      <c r="L685" s="14">
        <v>18.549999</v>
      </c>
      <c r="M685" s="14">
        <v>18.549999</v>
      </c>
      <c r="N685" s="14">
        <v>18.549999</v>
      </c>
      <c r="O685" s="14">
        <v>18.549999</v>
      </c>
      <c r="P685" s="14">
        <v>17.853746000000001</v>
      </c>
      <c r="Q685" s="14">
        <v>0</v>
      </c>
    </row>
    <row r="686" spans="1:17" ht="15.25" customHeight="1" x14ac:dyDescent="0.2">
      <c r="A686" s="13">
        <v>44820</v>
      </c>
      <c r="B686" s="14">
        <v>27.27</v>
      </c>
      <c r="C686" s="14">
        <v>27.27</v>
      </c>
      <c r="D686" s="14">
        <v>27.27</v>
      </c>
      <c r="E686" s="14">
        <v>27.27</v>
      </c>
      <c r="F686" s="14">
        <v>27.27</v>
      </c>
      <c r="G686" s="14">
        <v>0</v>
      </c>
      <c r="H686" s="10"/>
      <c r="I686" s="9"/>
      <c r="J686" s="11"/>
      <c r="K686" s="13">
        <v>44820</v>
      </c>
      <c r="L686" s="14">
        <v>18.209999</v>
      </c>
      <c r="M686" s="14">
        <v>18.209999</v>
      </c>
      <c r="N686" s="14">
        <v>18.209999</v>
      </c>
      <c r="O686" s="14">
        <v>18.209999</v>
      </c>
      <c r="P686" s="14">
        <v>17.526508</v>
      </c>
      <c r="Q686" s="14">
        <v>0</v>
      </c>
    </row>
    <row r="687" spans="1:17" ht="15.25" customHeight="1" x14ac:dyDescent="0.2">
      <c r="A687" s="13">
        <v>44823</v>
      </c>
      <c r="B687" s="14">
        <v>27.129999000000002</v>
      </c>
      <c r="C687" s="14">
        <v>27.129999000000002</v>
      </c>
      <c r="D687" s="14">
        <v>27.129999000000002</v>
      </c>
      <c r="E687" s="14">
        <v>27.129999000000002</v>
      </c>
      <c r="F687" s="14">
        <v>27.129999000000002</v>
      </c>
      <c r="G687" s="14">
        <v>0</v>
      </c>
      <c r="H687" s="10"/>
      <c r="I687" s="9"/>
      <c r="J687" s="11"/>
      <c r="K687" s="13">
        <v>44823</v>
      </c>
      <c r="L687" s="14">
        <v>18.450001</v>
      </c>
      <c r="M687" s="14">
        <v>18.450001</v>
      </c>
      <c r="N687" s="14">
        <v>18.450001</v>
      </c>
      <c r="O687" s="14">
        <v>18.450001</v>
      </c>
      <c r="P687" s="14">
        <v>17.757501999999999</v>
      </c>
      <c r="Q687" s="14">
        <v>0</v>
      </c>
    </row>
    <row r="688" spans="1:17" ht="15.25" customHeight="1" x14ac:dyDescent="0.2">
      <c r="A688" s="13">
        <v>44824</v>
      </c>
      <c r="B688" s="14">
        <v>26.879999000000002</v>
      </c>
      <c r="C688" s="14">
        <v>26.879999000000002</v>
      </c>
      <c r="D688" s="14">
        <v>26.879999000000002</v>
      </c>
      <c r="E688" s="14">
        <v>26.879999000000002</v>
      </c>
      <c r="F688" s="14">
        <v>26.879999000000002</v>
      </c>
      <c r="G688" s="14">
        <v>0</v>
      </c>
      <c r="H688" s="10"/>
      <c r="I688" s="9"/>
      <c r="J688" s="11"/>
      <c r="K688" s="13">
        <v>44824</v>
      </c>
      <c r="L688" s="14">
        <v>18.110001</v>
      </c>
      <c r="M688" s="14">
        <v>18.110001</v>
      </c>
      <c r="N688" s="14">
        <v>18.110001</v>
      </c>
      <c r="O688" s="14">
        <v>18.110001</v>
      </c>
      <c r="P688" s="14">
        <v>17.430264000000001</v>
      </c>
      <c r="Q688" s="14">
        <v>0</v>
      </c>
    </row>
    <row r="689" spans="1:17" ht="15.25" customHeight="1" x14ac:dyDescent="0.2">
      <c r="A689" s="13">
        <v>44825</v>
      </c>
      <c r="B689" s="14">
        <v>26.33</v>
      </c>
      <c r="C689" s="14">
        <v>26.33</v>
      </c>
      <c r="D689" s="14">
        <v>26.33</v>
      </c>
      <c r="E689" s="14">
        <v>26.33</v>
      </c>
      <c r="F689" s="14">
        <v>26.33</v>
      </c>
      <c r="G689" s="14">
        <v>0</v>
      </c>
      <c r="H689" s="10"/>
      <c r="I689" s="9"/>
      <c r="J689" s="11"/>
      <c r="K689" s="13">
        <v>44825</v>
      </c>
      <c r="L689" s="14">
        <v>17.77</v>
      </c>
      <c r="M689" s="14">
        <v>17.77</v>
      </c>
      <c r="N689" s="14">
        <v>17.77</v>
      </c>
      <c r="O689" s="14">
        <v>17.77</v>
      </c>
      <c r="P689" s="14">
        <v>17.103024000000001</v>
      </c>
      <c r="Q689" s="14">
        <v>0</v>
      </c>
    </row>
    <row r="690" spans="1:17" ht="15.25" customHeight="1" x14ac:dyDescent="0.2">
      <c r="A690" s="13">
        <v>44826</v>
      </c>
      <c r="B690" s="14">
        <v>26.18</v>
      </c>
      <c r="C690" s="14">
        <v>26.18</v>
      </c>
      <c r="D690" s="14">
        <v>26.18</v>
      </c>
      <c r="E690" s="14">
        <v>26.18</v>
      </c>
      <c r="F690" s="14">
        <v>26.18</v>
      </c>
      <c r="G690" s="14">
        <v>0</v>
      </c>
      <c r="H690" s="10"/>
      <c r="I690" s="9"/>
      <c r="J690" s="11"/>
      <c r="K690" s="13">
        <v>44826</v>
      </c>
      <c r="L690" s="14">
        <v>17.34</v>
      </c>
      <c r="M690" s="14">
        <v>17.34</v>
      </c>
      <c r="N690" s="14">
        <v>17.34</v>
      </c>
      <c r="O690" s="14">
        <v>17.34</v>
      </c>
      <c r="P690" s="14">
        <v>16.689163000000001</v>
      </c>
      <c r="Q690" s="14">
        <v>0</v>
      </c>
    </row>
    <row r="691" spans="1:17" ht="15.25" customHeight="1" x14ac:dyDescent="0.2">
      <c r="A691" s="13">
        <v>44827</v>
      </c>
      <c r="B691" s="14">
        <v>25.940000999999999</v>
      </c>
      <c r="C691" s="14">
        <v>25.940000999999999</v>
      </c>
      <c r="D691" s="14">
        <v>25.940000999999999</v>
      </c>
      <c r="E691" s="14">
        <v>25.940000999999999</v>
      </c>
      <c r="F691" s="14">
        <v>25.940000999999999</v>
      </c>
      <c r="G691" s="14">
        <v>0</v>
      </c>
      <c r="H691" s="10"/>
      <c r="I691" s="9"/>
      <c r="J691" s="11"/>
      <c r="K691" s="13">
        <v>44827</v>
      </c>
      <c r="L691" s="14">
        <v>16.98</v>
      </c>
      <c r="M691" s="14">
        <v>16.98</v>
      </c>
      <c r="N691" s="14">
        <v>16.98</v>
      </c>
      <c r="O691" s="14">
        <v>16.98</v>
      </c>
      <c r="P691" s="14">
        <v>16.342676000000001</v>
      </c>
      <c r="Q691" s="14">
        <v>0</v>
      </c>
    </row>
    <row r="692" spans="1:17" ht="15.25" customHeight="1" x14ac:dyDescent="0.2">
      <c r="A692" s="13">
        <v>44830</v>
      </c>
      <c r="B692" s="14">
        <v>25.65</v>
      </c>
      <c r="C692" s="14">
        <v>25.65</v>
      </c>
      <c r="D692" s="14">
        <v>25.65</v>
      </c>
      <c r="E692" s="14">
        <v>25.65</v>
      </c>
      <c r="F692" s="14">
        <v>25.65</v>
      </c>
      <c r="G692" s="14">
        <v>0</v>
      </c>
      <c r="H692" s="10"/>
      <c r="I692" s="9"/>
      <c r="J692" s="11"/>
      <c r="K692" s="13">
        <v>44830</v>
      </c>
      <c r="L692" s="14">
        <v>16.84</v>
      </c>
      <c r="M692" s="14">
        <v>16.84</v>
      </c>
      <c r="N692" s="14">
        <v>16.84</v>
      </c>
      <c r="O692" s="14">
        <v>16.84</v>
      </c>
      <c r="P692" s="14">
        <v>16.207932</v>
      </c>
      <c r="Q692" s="14">
        <v>0</v>
      </c>
    </row>
    <row r="693" spans="1:17" ht="15.25" customHeight="1" x14ac:dyDescent="0.2">
      <c r="A693" s="13">
        <v>44831</v>
      </c>
      <c r="B693" s="14">
        <v>25.790001</v>
      </c>
      <c r="C693" s="14">
        <v>25.790001</v>
      </c>
      <c r="D693" s="14">
        <v>25.790001</v>
      </c>
      <c r="E693" s="14">
        <v>25.790001</v>
      </c>
      <c r="F693" s="14">
        <v>25.790001</v>
      </c>
      <c r="G693" s="14">
        <v>0</v>
      </c>
      <c r="H693" s="10"/>
      <c r="I693" s="9"/>
      <c r="J693" s="11"/>
      <c r="K693" s="13">
        <v>44831</v>
      </c>
      <c r="L693" s="14">
        <v>16.850000000000001</v>
      </c>
      <c r="M693" s="14">
        <v>16.850000000000001</v>
      </c>
      <c r="N693" s="14">
        <v>16.850000000000001</v>
      </c>
      <c r="O693" s="14">
        <v>16.850000000000001</v>
      </c>
      <c r="P693" s="14">
        <v>16.217555999999998</v>
      </c>
      <c r="Q693" s="14">
        <v>0</v>
      </c>
    </row>
    <row r="694" spans="1:17" ht="15.25" customHeight="1" x14ac:dyDescent="0.2">
      <c r="A694" s="13">
        <v>44832</v>
      </c>
      <c r="B694" s="14">
        <v>26.59</v>
      </c>
      <c r="C694" s="14">
        <v>26.59</v>
      </c>
      <c r="D694" s="14">
        <v>26.59</v>
      </c>
      <c r="E694" s="14">
        <v>26.59</v>
      </c>
      <c r="F694" s="14">
        <v>26.59</v>
      </c>
      <c r="G694" s="14">
        <v>0</v>
      </c>
      <c r="H694" s="10"/>
      <c r="I694" s="9"/>
      <c r="J694" s="11"/>
      <c r="K694" s="13">
        <v>44832</v>
      </c>
      <c r="L694" s="14">
        <v>17.209999</v>
      </c>
      <c r="M694" s="14">
        <v>17.209999</v>
      </c>
      <c r="N694" s="14">
        <v>17.209999</v>
      </c>
      <c r="O694" s="14">
        <v>17.209999</v>
      </c>
      <c r="P694" s="14">
        <v>16.564041</v>
      </c>
      <c r="Q694" s="14">
        <v>0</v>
      </c>
    </row>
    <row r="695" spans="1:17" ht="15.25" customHeight="1" x14ac:dyDescent="0.2">
      <c r="A695" s="13">
        <v>44833</v>
      </c>
      <c r="B695" s="14">
        <v>26.290001</v>
      </c>
      <c r="C695" s="14">
        <v>26.290001</v>
      </c>
      <c r="D695" s="14">
        <v>26.290001</v>
      </c>
      <c r="E695" s="14">
        <v>26.290001</v>
      </c>
      <c r="F695" s="14">
        <v>26.290001</v>
      </c>
      <c r="G695" s="14">
        <v>0</v>
      </c>
      <c r="H695" s="10"/>
      <c r="I695" s="9"/>
      <c r="J695" s="11"/>
      <c r="K695" s="13">
        <v>44833</v>
      </c>
      <c r="L695" s="14">
        <v>16.799999</v>
      </c>
      <c r="M695" s="14">
        <v>16.799999</v>
      </c>
      <c r="N695" s="14">
        <v>16.799999</v>
      </c>
      <c r="O695" s="14">
        <v>16.799999</v>
      </c>
      <c r="P695" s="14">
        <v>16.169432</v>
      </c>
      <c r="Q695" s="14">
        <v>0</v>
      </c>
    </row>
    <row r="696" spans="1:17" ht="15.25" customHeight="1" x14ac:dyDescent="0.2">
      <c r="A696" s="13">
        <v>44834</v>
      </c>
      <c r="B696" s="14">
        <v>25.99</v>
      </c>
      <c r="C696" s="14">
        <v>25.99</v>
      </c>
      <c r="D696" s="14">
        <v>25.99</v>
      </c>
      <c r="E696" s="14">
        <v>25.99</v>
      </c>
      <c r="F696" s="14">
        <v>25.99</v>
      </c>
      <c r="G696" s="14">
        <v>0</v>
      </c>
      <c r="H696" s="10"/>
      <c r="I696" s="9"/>
      <c r="J696" s="11"/>
      <c r="K696" s="13">
        <v>44834</v>
      </c>
      <c r="L696" s="14">
        <v>16.66</v>
      </c>
      <c r="M696" s="14">
        <v>16.66</v>
      </c>
      <c r="N696" s="14">
        <v>16.66</v>
      </c>
      <c r="O696" s="14">
        <v>16.66</v>
      </c>
      <c r="P696" s="14">
        <v>16.034687000000002</v>
      </c>
      <c r="Q696" s="14">
        <v>0</v>
      </c>
    </row>
    <row r="697" spans="1:17" ht="15.25" customHeight="1" x14ac:dyDescent="0.2">
      <c r="A697" s="13">
        <v>44837</v>
      </c>
      <c r="B697" s="14">
        <v>26.540001</v>
      </c>
      <c r="C697" s="14">
        <v>26.540001</v>
      </c>
      <c r="D697" s="14">
        <v>26.540001</v>
      </c>
      <c r="E697" s="14">
        <v>26.540001</v>
      </c>
      <c r="F697" s="14">
        <v>26.540001</v>
      </c>
      <c r="G697" s="14">
        <v>0</v>
      </c>
      <c r="H697" s="10"/>
      <c r="I697" s="9"/>
      <c r="J697" s="11"/>
      <c r="K697" s="13">
        <v>44837</v>
      </c>
      <c r="L697" s="14">
        <v>17.200001</v>
      </c>
      <c r="M697" s="14">
        <v>17.200001</v>
      </c>
      <c r="N697" s="14">
        <v>17.200001</v>
      </c>
      <c r="O697" s="14">
        <v>17.200001</v>
      </c>
      <c r="P697" s="14">
        <v>16.554418999999999</v>
      </c>
      <c r="Q697" s="14">
        <v>0</v>
      </c>
    </row>
    <row r="698" spans="1:17" ht="15.25" customHeight="1" x14ac:dyDescent="0.2">
      <c r="A698" s="13">
        <v>44838</v>
      </c>
      <c r="B698" s="14">
        <v>27.280000999999999</v>
      </c>
      <c r="C698" s="14">
        <v>27.280000999999999</v>
      </c>
      <c r="D698" s="14">
        <v>27.280000999999999</v>
      </c>
      <c r="E698" s="14">
        <v>27.280000999999999</v>
      </c>
      <c r="F698" s="14">
        <v>27.280000999999999</v>
      </c>
      <c r="G698" s="14">
        <v>0</v>
      </c>
      <c r="H698" s="10"/>
      <c r="I698" s="9"/>
      <c r="J698" s="11"/>
      <c r="K698" s="13">
        <v>44838</v>
      </c>
      <c r="L698" s="14">
        <v>18</v>
      </c>
      <c r="M698" s="14">
        <v>18</v>
      </c>
      <c r="N698" s="14">
        <v>18</v>
      </c>
      <c r="O698" s="14">
        <v>18</v>
      </c>
      <c r="P698" s="14">
        <v>17.324390000000001</v>
      </c>
      <c r="Q698" s="14">
        <v>0</v>
      </c>
    </row>
    <row r="699" spans="1:17" ht="15.25" customHeight="1" x14ac:dyDescent="0.2">
      <c r="A699" s="13">
        <v>44839</v>
      </c>
      <c r="B699" s="14">
        <v>27.32</v>
      </c>
      <c r="C699" s="14">
        <v>27.32</v>
      </c>
      <c r="D699" s="14">
        <v>27.32</v>
      </c>
      <c r="E699" s="14">
        <v>27.32</v>
      </c>
      <c r="F699" s="14">
        <v>27.32</v>
      </c>
      <c r="G699" s="14">
        <v>0</v>
      </c>
      <c r="H699" s="10"/>
      <c r="I699" s="9"/>
      <c r="J699" s="11"/>
      <c r="K699" s="13">
        <v>44839</v>
      </c>
      <c r="L699" s="14">
        <v>17.93</v>
      </c>
      <c r="M699" s="14">
        <v>17.93</v>
      </c>
      <c r="N699" s="14">
        <v>17.93</v>
      </c>
      <c r="O699" s="14">
        <v>17.93</v>
      </c>
      <c r="P699" s="14">
        <v>17.257019</v>
      </c>
      <c r="Q699" s="14">
        <v>0</v>
      </c>
    </row>
    <row r="700" spans="1:17" ht="15.25" customHeight="1" x14ac:dyDescent="0.2">
      <c r="A700" s="13">
        <v>44840</v>
      </c>
      <c r="B700" s="14">
        <v>27.07</v>
      </c>
      <c r="C700" s="14">
        <v>27.07</v>
      </c>
      <c r="D700" s="14">
        <v>27.07</v>
      </c>
      <c r="E700" s="14">
        <v>27.07</v>
      </c>
      <c r="F700" s="14">
        <v>27.07</v>
      </c>
      <c r="G700" s="14">
        <v>0</v>
      </c>
      <c r="H700" s="10"/>
      <c r="I700" s="9"/>
      <c r="J700" s="11"/>
      <c r="K700" s="13">
        <v>44840</v>
      </c>
      <c r="L700" s="14">
        <v>17.77</v>
      </c>
      <c r="M700" s="14">
        <v>17.77</v>
      </c>
      <c r="N700" s="14">
        <v>17.77</v>
      </c>
      <c r="O700" s="14">
        <v>17.77</v>
      </c>
      <c r="P700" s="14">
        <v>17.103024000000001</v>
      </c>
      <c r="Q700" s="14">
        <v>0</v>
      </c>
    </row>
    <row r="701" spans="1:17" ht="15.25" customHeight="1" x14ac:dyDescent="0.2">
      <c r="A701" s="13">
        <v>44841</v>
      </c>
      <c r="B701" s="14">
        <v>26.309999000000001</v>
      </c>
      <c r="C701" s="14">
        <v>26.309999000000001</v>
      </c>
      <c r="D701" s="14">
        <v>26.309999000000001</v>
      </c>
      <c r="E701" s="14">
        <v>26.309999000000001</v>
      </c>
      <c r="F701" s="14">
        <v>26.309999000000001</v>
      </c>
      <c r="G701" s="14">
        <v>0</v>
      </c>
      <c r="H701" s="10"/>
      <c r="I701" s="9"/>
      <c r="J701" s="11"/>
      <c r="K701" s="13">
        <v>44841</v>
      </c>
      <c r="L701" s="14">
        <v>17.309999000000001</v>
      </c>
      <c r="M701" s="14">
        <v>17.309999000000001</v>
      </c>
      <c r="N701" s="14">
        <v>17.309999000000001</v>
      </c>
      <c r="O701" s="14">
        <v>17.309999000000001</v>
      </c>
      <c r="P701" s="14">
        <v>16.66029</v>
      </c>
      <c r="Q701" s="14">
        <v>0</v>
      </c>
    </row>
    <row r="702" spans="1:17" ht="15.25" customHeight="1" x14ac:dyDescent="0.2">
      <c r="A702" s="13">
        <v>44844</v>
      </c>
      <c r="B702" s="14">
        <v>25.870000999999998</v>
      </c>
      <c r="C702" s="14">
        <v>25.870000999999998</v>
      </c>
      <c r="D702" s="14">
        <v>25.870000999999998</v>
      </c>
      <c r="E702" s="14">
        <v>25.870000999999998</v>
      </c>
      <c r="F702" s="14">
        <v>25.870000999999998</v>
      </c>
      <c r="G702" s="14">
        <v>0</v>
      </c>
      <c r="H702" s="10"/>
      <c r="I702" s="9"/>
      <c r="J702" s="11"/>
      <c r="K702" s="13">
        <v>44844</v>
      </c>
      <c r="L702" s="14">
        <v>17.129999000000002</v>
      </c>
      <c r="M702" s="14">
        <v>17.129999000000002</v>
      </c>
      <c r="N702" s="14">
        <v>17.129999000000002</v>
      </c>
      <c r="O702" s="14">
        <v>17.129999000000002</v>
      </c>
      <c r="P702" s="14">
        <v>16.487044999999998</v>
      </c>
      <c r="Q702" s="14">
        <v>0</v>
      </c>
    </row>
    <row r="703" spans="1:17" ht="15.25" customHeight="1" x14ac:dyDescent="0.2">
      <c r="A703" s="13">
        <v>44845</v>
      </c>
      <c r="B703" s="14">
        <v>25.940000999999999</v>
      </c>
      <c r="C703" s="14">
        <v>25.940000999999999</v>
      </c>
      <c r="D703" s="14">
        <v>25.940000999999999</v>
      </c>
      <c r="E703" s="14">
        <v>25.940000999999999</v>
      </c>
      <c r="F703" s="14">
        <v>25.940000999999999</v>
      </c>
      <c r="G703" s="14">
        <v>0</v>
      </c>
      <c r="H703" s="10"/>
      <c r="I703" s="9"/>
      <c r="J703" s="11"/>
      <c r="K703" s="13">
        <v>44845</v>
      </c>
      <c r="L703" s="14">
        <v>17.100000000000001</v>
      </c>
      <c r="M703" s="14">
        <v>17.100000000000001</v>
      </c>
      <c r="N703" s="14">
        <v>17.100000000000001</v>
      </c>
      <c r="O703" s="14">
        <v>17.100000000000001</v>
      </c>
      <c r="P703" s="14">
        <v>16.458172000000001</v>
      </c>
      <c r="Q703" s="14">
        <v>0</v>
      </c>
    </row>
    <row r="704" spans="1:17" ht="15.25" customHeight="1" x14ac:dyDescent="0.2">
      <c r="A704" s="13">
        <v>44846</v>
      </c>
      <c r="B704" s="14">
        <v>25.879999000000002</v>
      </c>
      <c r="C704" s="14">
        <v>25.879999000000002</v>
      </c>
      <c r="D704" s="14">
        <v>25.879999000000002</v>
      </c>
      <c r="E704" s="14">
        <v>25.879999000000002</v>
      </c>
      <c r="F704" s="14">
        <v>25.879999000000002</v>
      </c>
      <c r="G704" s="14">
        <v>0</v>
      </c>
      <c r="H704" s="10"/>
      <c r="I704" s="9"/>
      <c r="J704" s="11"/>
      <c r="K704" s="13">
        <v>44846</v>
      </c>
      <c r="L704" s="14">
        <v>17.040001</v>
      </c>
      <c r="M704" s="14">
        <v>17.040001</v>
      </c>
      <c r="N704" s="14">
        <v>17.040001</v>
      </c>
      <c r="O704" s="14">
        <v>17.040001</v>
      </c>
      <c r="P704" s="14">
        <v>16.400424999999998</v>
      </c>
      <c r="Q704" s="14">
        <v>0</v>
      </c>
    </row>
    <row r="705" spans="1:17" ht="15.25" customHeight="1" x14ac:dyDescent="0.2">
      <c r="A705" s="13">
        <v>44847</v>
      </c>
      <c r="B705" s="14">
        <v>26.33</v>
      </c>
      <c r="C705" s="14">
        <v>26.33</v>
      </c>
      <c r="D705" s="14">
        <v>26.33</v>
      </c>
      <c r="E705" s="14">
        <v>26.33</v>
      </c>
      <c r="F705" s="14">
        <v>26.33</v>
      </c>
      <c r="G705" s="14">
        <v>0</v>
      </c>
      <c r="H705" s="10"/>
      <c r="I705" s="9"/>
      <c r="J705" s="11"/>
      <c r="K705" s="13">
        <v>44847</v>
      </c>
      <c r="L705" s="14">
        <v>17.379999000000002</v>
      </c>
      <c r="M705" s="14">
        <v>17.379999000000002</v>
      </c>
      <c r="N705" s="14">
        <v>17.379999000000002</v>
      </c>
      <c r="O705" s="14">
        <v>17.379999000000002</v>
      </c>
      <c r="P705" s="14">
        <v>16.727661000000001</v>
      </c>
      <c r="Q705" s="14">
        <v>0</v>
      </c>
    </row>
    <row r="706" spans="1:17" ht="15.25" customHeight="1" x14ac:dyDescent="0.2">
      <c r="A706" s="13">
        <v>44848</v>
      </c>
      <c r="B706" s="14">
        <v>25.93</v>
      </c>
      <c r="C706" s="14">
        <v>25.93</v>
      </c>
      <c r="D706" s="14">
        <v>25.93</v>
      </c>
      <c r="E706" s="14">
        <v>25.93</v>
      </c>
      <c r="F706" s="14">
        <v>25.93</v>
      </c>
      <c r="G706" s="14">
        <v>0</v>
      </c>
      <c r="H706" s="10"/>
      <c r="I706" s="9"/>
      <c r="J706" s="11"/>
      <c r="K706" s="13">
        <v>44848</v>
      </c>
      <c r="L706" s="14">
        <v>16.879999000000002</v>
      </c>
      <c r="M706" s="14">
        <v>16.879999000000002</v>
      </c>
      <c r="N706" s="14">
        <v>16.879999000000002</v>
      </c>
      <c r="O706" s="14">
        <v>16.879999000000002</v>
      </c>
      <c r="P706" s="14">
        <v>16.246428000000002</v>
      </c>
      <c r="Q706" s="14">
        <v>0</v>
      </c>
    </row>
    <row r="707" spans="1:17" ht="15.25" customHeight="1" x14ac:dyDescent="0.2">
      <c r="A707" s="13">
        <v>44851</v>
      </c>
      <c r="B707" s="14">
        <v>26.32</v>
      </c>
      <c r="C707" s="14">
        <v>26.32</v>
      </c>
      <c r="D707" s="14">
        <v>26.32</v>
      </c>
      <c r="E707" s="14">
        <v>26.32</v>
      </c>
      <c r="F707" s="14">
        <v>26.32</v>
      </c>
      <c r="G707" s="14">
        <v>0</v>
      </c>
      <c r="H707" s="10"/>
      <c r="I707" s="9"/>
      <c r="J707" s="11"/>
      <c r="K707" s="13">
        <v>44851</v>
      </c>
      <c r="L707" s="14">
        <v>17.530000999999999</v>
      </c>
      <c r="M707" s="14">
        <v>17.530000999999999</v>
      </c>
      <c r="N707" s="14">
        <v>17.530000999999999</v>
      </c>
      <c r="O707" s="14">
        <v>17.530000999999999</v>
      </c>
      <c r="P707" s="14">
        <v>16.872032000000001</v>
      </c>
      <c r="Q707" s="14">
        <v>0</v>
      </c>
    </row>
    <row r="708" spans="1:17" ht="15.25" customHeight="1" x14ac:dyDescent="0.2">
      <c r="A708" s="13">
        <v>44852</v>
      </c>
      <c r="B708" s="14">
        <v>26.52</v>
      </c>
      <c r="C708" s="14">
        <v>26.52</v>
      </c>
      <c r="D708" s="14">
        <v>26.52</v>
      </c>
      <c r="E708" s="14">
        <v>26.52</v>
      </c>
      <c r="F708" s="14">
        <v>26.52</v>
      </c>
      <c r="G708" s="14">
        <v>0</v>
      </c>
      <c r="H708" s="10"/>
      <c r="I708" s="9"/>
      <c r="J708" s="11"/>
      <c r="K708" s="13">
        <v>44852</v>
      </c>
      <c r="L708" s="14">
        <v>17.780000999999999</v>
      </c>
      <c r="M708" s="14">
        <v>17.780000999999999</v>
      </c>
      <c r="N708" s="14">
        <v>17.780000999999999</v>
      </c>
      <c r="O708" s="14">
        <v>17.780000999999999</v>
      </c>
      <c r="P708" s="14">
        <v>17.112649999999999</v>
      </c>
      <c r="Q708" s="14">
        <v>0</v>
      </c>
    </row>
    <row r="709" spans="1:17" ht="15.25" customHeight="1" x14ac:dyDescent="0.2">
      <c r="A709" s="13">
        <v>44853</v>
      </c>
      <c r="B709" s="14">
        <v>25.85</v>
      </c>
      <c r="C709" s="14">
        <v>25.85</v>
      </c>
      <c r="D709" s="14">
        <v>25.85</v>
      </c>
      <c r="E709" s="14">
        <v>25.85</v>
      </c>
      <c r="F709" s="14">
        <v>25.85</v>
      </c>
      <c r="G709" s="14">
        <v>0</v>
      </c>
      <c r="H709" s="10"/>
      <c r="I709" s="9"/>
      <c r="J709" s="11"/>
      <c r="K709" s="13">
        <v>44853</v>
      </c>
      <c r="L709" s="14">
        <v>17.489999999999998</v>
      </c>
      <c r="M709" s="14">
        <v>17.489999999999998</v>
      </c>
      <c r="N709" s="14">
        <v>17.489999999999998</v>
      </c>
      <c r="O709" s="14">
        <v>17.489999999999998</v>
      </c>
      <c r="P709" s="14">
        <v>16.833532000000002</v>
      </c>
      <c r="Q709" s="14">
        <v>0</v>
      </c>
    </row>
    <row r="710" spans="1:17" ht="15.25" customHeight="1" x14ac:dyDescent="0.2">
      <c r="A710" s="13">
        <v>44854</v>
      </c>
      <c r="B710" s="14">
        <v>25.629999000000002</v>
      </c>
      <c r="C710" s="14">
        <v>25.629999000000002</v>
      </c>
      <c r="D710" s="14">
        <v>25.629999000000002</v>
      </c>
      <c r="E710" s="14">
        <v>25.629999000000002</v>
      </c>
      <c r="F710" s="14">
        <v>25.629999000000002</v>
      </c>
      <c r="G710" s="14">
        <v>0</v>
      </c>
      <c r="H710" s="10"/>
      <c r="I710" s="9"/>
      <c r="J710" s="11"/>
      <c r="K710" s="13">
        <v>44854</v>
      </c>
      <c r="L710" s="14">
        <v>17.32</v>
      </c>
      <c r="M710" s="14">
        <v>17.32</v>
      </c>
      <c r="N710" s="14">
        <v>17.32</v>
      </c>
      <c r="O710" s="14">
        <v>17.32</v>
      </c>
      <c r="P710" s="14">
        <v>16.669913999999999</v>
      </c>
      <c r="Q710" s="14">
        <v>0</v>
      </c>
    </row>
    <row r="711" spans="1:17" ht="15.25" customHeight="1" x14ac:dyDescent="0.2">
      <c r="A711" s="13">
        <v>44855</v>
      </c>
      <c r="B711" s="14">
        <v>26.059999000000001</v>
      </c>
      <c r="C711" s="14">
        <v>26.059999000000001</v>
      </c>
      <c r="D711" s="14">
        <v>26.059999000000001</v>
      </c>
      <c r="E711" s="14">
        <v>26.059999000000001</v>
      </c>
      <c r="F711" s="14">
        <v>26.059999000000001</v>
      </c>
      <c r="G711" s="14">
        <v>0</v>
      </c>
      <c r="H711" s="10"/>
      <c r="I711" s="9"/>
      <c r="J711" s="11"/>
      <c r="K711" s="13">
        <v>44855</v>
      </c>
      <c r="L711" s="14">
        <v>17.719999000000001</v>
      </c>
      <c r="M711" s="14">
        <v>17.719999000000001</v>
      </c>
      <c r="N711" s="14">
        <v>17.719999000000001</v>
      </c>
      <c r="O711" s="14">
        <v>17.719999000000001</v>
      </c>
      <c r="P711" s="14">
        <v>17.054898999999999</v>
      </c>
      <c r="Q711" s="14">
        <v>0</v>
      </c>
    </row>
    <row r="712" spans="1:17" ht="15.25" customHeight="1" x14ac:dyDescent="0.2">
      <c r="A712" s="13">
        <v>44858</v>
      </c>
      <c r="B712" s="14">
        <v>26.35</v>
      </c>
      <c r="C712" s="14">
        <v>26.35</v>
      </c>
      <c r="D712" s="14">
        <v>26.35</v>
      </c>
      <c r="E712" s="14">
        <v>26.35</v>
      </c>
      <c r="F712" s="14">
        <v>26.35</v>
      </c>
      <c r="G712" s="14">
        <v>0</v>
      </c>
      <c r="H712" s="10"/>
      <c r="I712" s="9"/>
      <c r="J712" s="11"/>
      <c r="K712" s="13">
        <v>44858</v>
      </c>
      <c r="L712" s="14">
        <v>17.829999999999998</v>
      </c>
      <c r="M712" s="14">
        <v>17.829999999999998</v>
      </c>
      <c r="N712" s="14">
        <v>17.829999999999998</v>
      </c>
      <c r="O712" s="14">
        <v>17.829999999999998</v>
      </c>
      <c r="P712" s="14">
        <v>17.160772000000001</v>
      </c>
      <c r="Q712" s="14">
        <v>0</v>
      </c>
    </row>
    <row r="713" spans="1:17" ht="15.25" customHeight="1" x14ac:dyDescent="0.2">
      <c r="A713" s="13">
        <v>44859</v>
      </c>
      <c r="B713" s="14">
        <v>26.82</v>
      </c>
      <c r="C713" s="14">
        <v>26.82</v>
      </c>
      <c r="D713" s="14">
        <v>26.82</v>
      </c>
      <c r="E713" s="14">
        <v>26.82</v>
      </c>
      <c r="F713" s="14">
        <v>26.82</v>
      </c>
      <c r="G713" s="14">
        <v>0</v>
      </c>
      <c r="H713" s="10"/>
      <c r="I713" s="9"/>
      <c r="J713" s="11"/>
      <c r="K713" s="13">
        <v>44859</v>
      </c>
      <c r="L713" s="14">
        <v>18.18</v>
      </c>
      <c r="M713" s="14">
        <v>18.18</v>
      </c>
      <c r="N713" s="14">
        <v>18.18</v>
      </c>
      <c r="O713" s="14">
        <v>18.18</v>
      </c>
      <c r="P713" s="14">
        <v>17.497634999999999</v>
      </c>
      <c r="Q713" s="14">
        <v>0</v>
      </c>
    </row>
    <row r="714" spans="1:17" ht="15.25" customHeight="1" x14ac:dyDescent="0.2">
      <c r="A714" s="13">
        <v>44860</v>
      </c>
      <c r="B714" s="14">
        <v>27.040001</v>
      </c>
      <c r="C714" s="14">
        <v>27.040001</v>
      </c>
      <c r="D714" s="14">
        <v>27.040001</v>
      </c>
      <c r="E714" s="14">
        <v>27.040001</v>
      </c>
      <c r="F714" s="14">
        <v>27.040001</v>
      </c>
      <c r="G714" s="14">
        <v>0</v>
      </c>
      <c r="H714" s="10"/>
      <c r="I714" s="9"/>
      <c r="J714" s="11"/>
      <c r="K714" s="13">
        <v>44860</v>
      </c>
      <c r="L714" s="14">
        <v>17.889999</v>
      </c>
      <c r="M714" s="14">
        <v>17.889999</v>
      </c>
      <c r="N714" s="14">
        <v>17.889999</v>
      </c>
      <c r="O714" s="14">
        <v>17.889999</v>
      </c>
      <c r="P714" s="14">
        <v>17.218519000000001</v>
      </c>
      <c r="Q714" s="14">
        <v>0</v>
      </c>
    </row>
    <row r="715" spans="1:17" ht="15.25" customHeight="1" x14ac:dyDescent="0.2">
      <c r="A715" s="13">
        <v>44861</v>
      </c>
      <c r="B715" s="14">
        <v>26.75</v>
      </c>
      <c r="C715" s="14">
        <v>26.75</v>
      </c>
      <c r="D715" s="14">
        <v>26.75</v>
      </c>
      <c r="E715" s="14">
        <v>26.75</v>
      </c>
      <c r="F715" s="14">
        <v>26.75</v>
      </c>
      <c r="G715" s="14">
        <v>0</v>
      </c>
      <c r="H715" s="10"/>
      <c r="I715" s="9"/>
      <c r="J715" s="11"/>
      <c r="K715" s="13">
        <v>44861</v>
      </c>
      <c r="L715" s="14">
        <v>17.719999000000001</v>
      </c>
      <c r="M715" s="14">
        <v>17.719999000000001</v>
      </c>
      <c r="N715" s="14">
        <v>17.719999000000001</v>
      </c>
      <c r="O715" s="14">
        <v>17.719999000000001</v>
      </c>
      <c r="P715" s="14">
        <v>17.054898999999999</v>
      </c>
      <c r="Q715" s="14">
        <v>0</v>
      </c>
    </row>
    <row r="716" spans="1:17" ht="15.25" customHeight="1" x14ac:dyDescent="0.2">
      <c r="A716" s="13">
        <v>44862</v>
      </c>
      <c r="B716" s="14">
        <v>27.290001</v>
      </c>
      <c r="C716" s="14">
        <v>27.290001</v>
      </c>
      <c r="D716" s="14">
        <v>27.290001</v>
      </c>
      <c r="E716" s="14">
        <v>27.290001</v>
      </c>
      <c r="F716" s="14">
        <v>27.290001</v>
      </c>
      <c r="G716" s="14">
        <v>0</v>
      </c>
      <c r="H716" s="10"/>
      <c r="I716" s="9"/>
      <c r="J716" s="11"/>
      <c r="K716" s="13">
        <v>44862</v>
      </c>
      <c r="L716" s="14">
        <v>18.16</v>
      </c>
      <c r="M716" s="14">
        <v>18.16</v>
      </c>
      <c r="N716" s="14">
        <v>18.16</v>
      </c>
      <c r="O716" s="14">
        <v>18.16</v>
      </c>
      <c r="P716" s="14">
        <v>17.478386</v>
      </c>
      <c r="Q716" s="14">
        <v>0</v>
      </c>
    </row>
    <row r="717" spans="1:17" ht="15.25" customHeight="1" x14ac:dyDescent="0.2">
      <c r="A717" s="13">
        <v>44865</v>
      </c>
      <c r="B717" s="14">
        <v>27.299999</v>
      </c>
      <c r="C717" s="14">
        <v>27.299999</v>
      </c>
      <c r="D717" s="14">
        <v>27.299999</v>
      </c>
      <c r="E717" s="14">
        <v>27.299999</v>
      </c>
      <c r="F717" s="14">
        <v>27.299999</v>
      </c>
      <c r="G717" s="14">
        <v>0</v>
      </c>
      <c r="H717" s="10"/>
      <c r="I717" s="9"/>
      <c r="J717" s="11"/>
      <c r="K717" s="13">
        <v>44865</v>
      </c>
      <c r="L717" s="14">
        <v>18.139999</v>
      </c>
      <c r="M717" s="14">
        <v>18.139999</v>
      </c>
      <c r="N717" s="14">
        <v>18.139999</v>
      </c>
      <c r="O717" s="14">
        <v>18.139999</v>
      </c>
      <c r="P717" s="14">
        <v>17.459135</v>
      </c>
      <c r="Q717" s="14">
        <v>0</v>
      </c>
    </row>
    <row r="718" spans="1:17" ht="15.25" customHeight="1" x14ac:dyDescent="0.2">
      <c r="A718" s="13">
        <v>44866</v>
      </c>
      <c r="B718" s="14">
        <v>27.24</v>
      </c>
      <c r="C718" s="14">
        <v>27.24</v>
      </c>
      <c r="D718" s="14">
        <v>27.24</v>
      </c>
      <c r="E718" s="14">
        <v>27.24</v>
      </c>
      <c r="F718" s="14">
        <v>27.24</v>
      </c>
      <c r="G718" s="14">
        <v>0</v>
      </c>
      <c r="H718" s="10"/>
      <c r="I718" s="9"/>
      <c r="J718" s="11"/>
      <c r="K718" s="13">
        <v>44866</v>
      </c>
      <c r="L718" s="14">
        <v>18.149999999999999</v>
      </c>
      <c r="M718" s="14">
        <v>18.149999999999999</v>
      </c>
      <c r="N718" s="14">
        <v>18.149999999999999</v>
      </c>
      <c r="O718" s="14">
        <v>18.149999999999999</v>
      </c>
      <c r="P718" s="14">
        <v>17.468761000000001</v>
      </c>
      <c r="Q718" s="14">
        <v>0</v>
      </c>
    </row>
    <row r="719" spans="1:17" ht="15.25" customHeight="1" x14ac:dyDescent="0.2">
      <c r="A719" s="13">
        <v>44867</v>
      </c>
      <c r="B719" s="14">
        <v>26.719999000000001</v>
      </c>
      <c r="C719" s="14">
        <v>26.719999000000001</v>
      </c>
      <c r="D719" s="14">
        <v>26.719999000000001</v>
      </c>
      <c r="E719" s="14">
        <v>26.719999000000001</v>
      </c>
      <c r="F719" s="14">
        <v>26.719999000000001</v>
      </c>
      <c r="G719" s="14">
        <v>0</v>
      </c>
      <c r="H719" s="10"/>
      <c r="I719" s="9"/>
      <c r="J719" s="11"/>
      <c r="K719" s="13">
        <v>44867</v>
      </c>
      <c r="L719" s="14">
        <v>17.670000000000002</v>
      </c>
      <c r="M719" s="14">
        <v>17.670000000000002</v>
      </c>
      <c r="N719" s="14">
        <v>17.670000000000002</v>
      </c>
      <c r="O719" s="14">
        <v>17.670000000000002</v>
      </c>
      <c r="P719" s="14">
        <v>17.006777</v>
      </c>
      <c r="Q719" s="14">
        <v>0</v>
      </c>
    </row>
    <row r="720" spans="1:17" ht="15.25" customHeight="1" x14ac:dyDescent="0.2">
      <c r="A720" s="13">
        <v>44868</v>
      </c>
      <c r="B720" s="14">
        <v>26.57</v>
      </c>
      <c r="C720" s="14">
        <v>26.57</v>
      </c>
      <c r="D720" s="14">
        <v>26.57</v>
      </c>
      <c r="E720" s="14">
        <v>26.57</v>
      </c>
      <c r="F720" s="14">
        <v>26.57</v>
      </c>
      <c r="G720" s="14">
        <v>0</v>
      </c>
      <c r="H720" s="10"/>
      <c r="I720" s="9"/>
      <c r="J720" s="11"/>
      <c r="K720" s="13">
        <v>44868</v>
      </c>
      <c r="L720" s="14">
        <v>17.200001</v>
      </c>
      <c r="M720" s="14">
        <v>17.200001</v>
      </c>
      <c r="N720" s="14">
        <v>17.200001</v>
      </c>
      <c r="O720" s="14">
        <v>17.200001</v>
      </c>
      <c r="P720" s="14">
        <v>16.554418999999999</v>
      </c>
      <c r="Q720" s="14">
        <v>0</v>
      </c>
    </row>
    <row r="721" spans="1:17" ht="15.25" customHeight="1" x14ac:dyDescent="0.2">
      <c r="A721" s="13">
        <v>44869</v>
      </c>
      <c r="B721" s="14">
        <v>26.6</v>
      </c>
      <c r="C721" s="14">
        <v>26.6</v>
      </c>
      <c r="D721" s="14">
        <v>26.6</v>
      </c>
      <c r="E721" s="14">
        <v>26.6</v>
      </c>
      <c r="F721" s="14">
        <v>26.6</v>
      </c>
      <c r="G721" s="14">
        <v>0</v>
      </c>
      <c r="H721" s="10"/>
      <c r="I721" s="9"/>
      <c r="J721" s="11"/>
      <c r="K721" s="13">
        <v>44869</v>
      </c>
      <c r="L721" s="14">
        <v>17.649999999999999</v>
      </c>
      <c r="M721" s="14">
        <v>17.649999999999999</v>
      </c>
      <c r="N721" s="14">
        <v>17.649999999999999</v>
      </c>
      <c r="O721" s="14">
        <v>17.649999999999999</v>
      </c>
      <c r="P721" s="14">
        <v>16.987528000000001</v>
      </c>
      <c r="Q721" s="14">
        <v>0</v>
      </c>
    </row>
    <row r="722" spans="1:17" ht="15.25" customHeight="1" x14ac:dyDescent="0.2">
      <c r="A722" s="13">
        <v>44872</v>
      </c>
      <c r="B722" s="14">
        <v>26.790001</v>
      </c>
      <c r="C722" s="14">
        <v>26.790001</v>
      </c>
      <c r="D722" s="14">
        <v>26.790001</v>
      </c>
      <c r="E722" s="14">
        <v>26.790001</v>
      </c>
      <c r="F722" s="14">
        <v>26.790001</v>
      </c>
      <c r="G722" s="14">
        <v>0</v>
      </c>
      <c r="H722" s="10"/>
      <c r="I722" s="9"/>
      <c r="J722" s="11"/>
      <c r="K722" s="13">
        <v>44872</v>
      </c>
      <c r="L722" s="14">
        <v>17.959999</v>
      </c>
      <c r="M722" s="14">
        <v>17.959999</v>
      </c>
      <c r="N722" s="14">
        <v>17.959999</v>
      </c>
      <c r="O722" s="14">
        <v>17.959999</v>
      </c>
      <c r="P722" s="14">
        <v>17.285892</v>
      </c>
      <c r="Q722" s="14">
        <v>0</v>
      </c>
    </row>
    <row r="723" spans="1:17" ht="15.25" customHeight="1" x14ac:dyDescent="0.2">
      <c r="A723" s="13">
        <v>44873</v>
      </c>
      <c r="B723" s="14">
        <v>26.969999000000001</v>
      </c>
      <c r="C723" s="14">
        <v>26.969999000000001</v>
      </c>
      <c r="D723" s="14">
        <v>26.969999000000001</v>
      </c>
      <c r="E723" s="14">
        <v>26.969999000000001</v>
      </c>
      <c r="F723" s="14">
        <v>26.969999000000001</v>
      </c>
      <c r="G723" s="14">
        <v>0</v>
      </c>
      <c r="H723" s="10"/>
      <c r="I723" s="9"/>
      <c r="J723" s="11"/>
      <c r="K723" s="13">
        <v>44873</v>
      </c>
      <c r="L723" s="14">
        <v>18.010000000000002</v>
      </c>
      <c r="M723" s="14">
        <v>18.010000000000002</v>
      </c>
      <c r="N723" s="14">
        <v>18.010000000000002</v>
      </c>
      <c r="O723" s="14">
        <v>18.010000000000002</v>
      </c>
      <c r="P723" s="14">
        <v>17.334016999999999</v>
      </c>
      <c r="Q723" s="14">
        <v>0</v>
      </c>
    </row>
    <row r="724" spans="1:17" ht="15.25" customHeight="1" x14ac:dyDescent="0.2">
      <c r="A724" s="13">
        <v>44874</v>
      </c>
      <c r="B724" s="14">
        <v>26.5</v>
      </c>
      <c r="C724" s="14">
        <v>26.5</v>
      </c>
      <c r="D724" s="14">
        <v>26.5</v>
      </c>
      <c r="E724" s="14">
        <v>26.5</v>
      </c>
      <c r="F724" s="14">
        <v>26.5</v>
      </c>
      <c r="G724" s="14">
        <v>0</v>
      </c>
      <c r="H724" s="10"/>
      <c r="I724" s="9"/>
      <c r="J724" s="11"/>
      <c r="K724" s="13">
        <v>44874</v>
      </c>
      <c r="L724" s="14">
        <v>17.629999000000002</v>
      </c>
      <c r="M724" s="14">
        <v>17.629999000000002</v>
      </c>
      <c r="N724" s="14">
        <v>17.629999000000002</v>
      </c>
      <c r="O724" s="14">
        <v>17.629999000000002</v>
      </c>
      <c r="P724" s="14">
        <v>16.968278999999999</v>
      </c>
      <c r="Q724" s="14">
        <v>0</v>
      </c>
    </row>
    <row r="725" spans="1:17" ht="15.25" customHeight="1" x14ac:dyDescent="0.2">
      <c r="A725" s="13">
        <v>44875</v>
      </c>
      <c r="B725" s="14">
        <v>27.620000999999998</v>
      </c>
      <c r="C725" s="14">
        <v>27.620000999999998</v>
      </c>
      <c r="D725" s="14">
        <v>27.620000999999998</v>
      </c>
      <c r="E725" s="14">
        <v>27.620000999999998</v>
      </c>
      <c r="F725" s="14">
        <v>27.620000999999998</v>
      </c>
      <c r="G725" s="14">
        <v>0</v>
      </c>
      <c r="H725" s="10"/>
      <c r="I725" s="9"/>
      <c r="J725" s="11"/>
      <c r="K725" s="13">
        <v>44875</v>
      </c>
      <c r="L725" s="14">
        <v>18.579999999999998</v>
      </c>
      <c r="M725" s="14">
        <v>18.579999999999998</v>
      </c>
      <c r="N725" s="14">
        <v>18.579999999999998</v>
      </c>
      <c r="O725" s="14">
        <v>18.579999999999998</v>
      </c>
      <c r="P725" s="14">
        <v>17.882622000000001</v>
      </c>
      <c r="Q725" s="14">
        <v>0</v>
      </c>
    </row>
    <row r="726" spans="1:17" ht="15.25" customHeight="1" x14ac:dyDescent="0.2">
      <c r="A726" s="13">
        <v>44876</v>
      </c>
      <c r="B726" s="14">
        <v>27.459999</v>
      </c>
      <c r="C726" s="14">
        <v>27.459999</v>
      </c>
      <c r="D726" s="14">
        <v>27.459999</v>
      </c>
      <c r="E726" s="14">
        <v>27.459999</v>
      </c>
      <c r="F726" s="14">
        <v>27.459999</v>
      </c>
      <c r="G726" s="14">
        <v>0</v>
      </c>
      <c r="H726" s="10"/>
      <c r="I726" s="9"/>
      <c r="J726" s="11"/>
      <c r="K726" s="13">
        <v>44876</v>
      </c>
      <c r="L726" s="14">
        <v>18.91</v>
      </c>
      <c r="M726" s="14">
        <v>18.91</v>
      </c>
      <c r="N726" s="14">
        <v>18.91</v>
      </c>
      <c r="O726" s="14">
        <v>18.91</v>
      </c>
      <c r="P726" s="14">
        <v>18.200234999999999</v>
      </c>
      <c r="Q726" s="14">
        <v>0</v>
      </c>
    </row>
    <row r="727" spans="1:17" ht="15.25" customHeight="1" x14ac:dyDescent="0.2">
      <c r="A727" s="13">
        <v>44879</v>
      </c>
      <c r="B727" s="14">
        <v>27.17</v>
      </c>
      <c r="C727" s="14">
        <v>27.17</v>
      </c>
      <c r="D727" s="14">
        <v>27.17</v>
      </c>
      <c r="E727" s="14">
        <v>27.17</v>
      </c>
      <c r="F727" s="14">
        <v>27.17</v>
      </c>
      <c r="G727" s="14">
        <v>0</v>
      </c>
      <c r="H727" s="10"/>
      <c r="I727" s="9"/>
      <c r="J727" s="11"/>
      <c r="K727" s="13">
        <v>44879</v>
      </c>
      <c r="L727" s="14">
        <v>18.600000000000001</v>
      </c>
      <c r="M727" s="14">
        <v>18.600000000000001</v>
      </c>
      <c r="N727" s="14">
        <v>18.600000000000001</v>
      </c>
      <c r="O727" s="14">
        <v>18.600000000000001</v>
      </c>
      <c r="P727" s="14">
        <v>17.901871</v>
      </c>
      <c r="Q727" s="14">
        <v>0</v>
      </c>
    </row>
    <row r="728" spans="1:17" ht="15.25" customHeight="1" x14ac:dyDescent="0.2">
      <c r="A728" s="13">
        <v>44880</v>
      </c>
      <c r="B728" s="14">
        <v>27.299999</v>
      </c>
      <c r="C728" s="14">
        <v>27.299999</v>
      </c>
      <c r="D728" s="14">
        <v>27.299999</v>
      </c>
      <c r="E728" s="14">
        <v>27.299999</v>
      </c>
      <c r="F728" s="14">
        <v>27.299999</v>
      </c>
      <c r="G728" s="14">
        <v>0</v>
      </c>
      <c r="H728" s="10"/>
      <c r="I728" s="9"/>
      <c r="J728" s="11"/>
      <c r="K728" s="13">
        <v>44880</v>
      </c>
      <c r="L728" s="14">
        <v>18.77</v>
      </c>
      <c r="M728" s="14">
        <v>18.77</v>
      </c>
      <c r="N728" s="14">
        <v>18.77</v>
      </c>
      <c r="O728" s="14">
        <v>18.77</v>
      </c>
      <c r="P728" s="14">
        <v>18.065491000000002</v>
      </c>
      <c r="Q728" s="14">
        <v>0</v>
      </c>
    </row>
    <row r="729" spans="1:17" ht="15.25" customHeight="1" x14ac:dyDescent="0.2">
      <c r="A729" s="13">
        <v>44881</v>
      </c>
      <c r="B729" s="14">
        <v>27.17</v>
      </c>
      <c r="C729" s="14">
        <v>27.17</v>
      </c>
      <c r="D729" s="14">
        <v>27.17</v>
      </c>
      <c r="E729" s="14">
        <v>27.17</v>
      </c>
      <c r="F729" s="14">
        <v>27.17</v>
      </c>
      <c r="G729" s="14">
        <v>0</v>
      </c>
      <c r="H729" s="10"/>
      <c r="I729" s="9"/>
      <c r="J729" s="11"/>
      <c r="K729" s="13">
        <v>44881</v>
      </c>
      <c r="L729" s="14">
        <v>18.629999000000002</v>
      </c>
      <c r="M729" s="14">
        <v>18.629999000000002</v>
      </c>
      <c r="N729" s="14">
        <v>18.629999000000002</v>
      </c>
      <c r="O729" s="14">
        <v>18.629999000000002</v>
      </c>
      <c r="P729" s="14">
        <v>17.930744000000001</v>
      </c>
      <c r="Q729" s="14">
        <v>0</v>
      </c>
    </row>
    <row r="730" spans="1:17" ht="15.25" customHeight="1" x14ac:dyDescent="0.2">
      <c r="A730" s="13">
        <v>44882</v>
      </c>
      <c r="B730" s="14">
        <v>26.959999</v>
      </c>
      <c r="C730" s="14">
        <v>26.959999</v>
      </c>
      <c r="D730" s="14">
        <v>26.959999</v>
      </c>
      <c r="E730" s="14">
        <v>26.959999</v>
      </c>
      <c r="F730" s="14">
        <v>26.959999</v>
      </c>
      <c r="G730" s="14">
        <v>0</v>
      </c>
      <c r="H730" s="10"/>
      <c r="I730" s="9"/>
      <c r="J730" s="11"/>
      <c r="K730" s="13">
        <v>44882</v>
      </c>
      <c r="L730" s="14">
        <v>18.459999</v>
      </c>
      <c r="M730" s="14">
        <v>18.459999</v>
      </c>
      <c r="N730" s="14">
        <v>18.459999</v>
      </c>
      <c r="O730" s="14">
        <v>18.459999</v>
      </c>
      <c r="P730" s="14">
        <v>17.767123999999999</v>
      </c>
      <c r="Q730" s="14">
        <v>0</v>
      </c>
    </row>
    <row r="731" spans="1:17" ht="15.25" customHeight="1" x14ac:dyDescent="0.2">
      <c r="A731" s="13">
        <v>44883</v>
      </c>
      <c r="B731" s="14">
        <v>27.27</v>
      </c>
      <c r="C731" s="14">
        <v>27.27</v>
      </c>
      <c r="D731" s="14">
        <v>27.27</v>
      </c>
      <c r="E731" s="14">
        <v>27.27</v>
      </c>
      <c r="F731" s="14">
        <v>27.27</v>
      </c>
      <c r="G731" s="14">
        <v>0</v>
      </c>
      <c r="H731" s="10"/>
      <c r="I731" s="9"/>
      <c r="J731" s="11"/>
      <c r="K731" s="13">
        <v>44883</v>
      </c>
      <c r="L731" s="14">
        <v>18.510000000000002</v>
      </c>
      <c r="M731" s="14">
        <v>18.510000000000002</v>
      </c>
      <c r="N731" s="14">
        <v>18.510000000000002</v>
      </c>
      <c r="O731" s="14">
        <v>18.510000000000002</v>
      </c>
      <c r="P731" s="14">
        <v>17.815248</v>
      </c>
      <c r="Q731" s="14">
        <v>0</v>
      </c>
    </row>
    <row r="732" spans="1:17" ht="15.25" customHeight="1" x14ac:dyDescent="0.2">
      <c r="A732" s="13">
        <v>44886</v>
      </c>
      <c r="B732" s="14">
        <v>27</v>
      </c>
      <c r="C732" s="14">
        <v>27</v>
      </c>
      <c r="D732" s="14">
        <v>27</v>
      </c>
      <c r="E732" s="14">
        <v>27</v>
      </c>
      <c r="F732" s="14">
        <v>27</v>
      </c>
      <c r="G732" s="14">
        <v>0</v>
      </c>
      <c r="H732" s="10"/>
      <c r="I732" s="9"/>
      <c r="J732" s="11"/>
      <c r="K732" s="13">
        <v>44886</v>
      </c>
      <c r="L732" s="14">
        <v>18.420000000000002</v>
      </c>
      <c r="M732" s="14">
        <v>18.420000000000002</v>
      </c>
      <c r="N732" s="14">
        <v>18.420000000000002</v>
      </c>
      <c r="O732" s="14">
        <v>18.420000000000002</v>
      </c>
      <c r="P732" s="14">
        <v>17.728625999999998</v>
      </c>
      <c r="Q732" s="14">
        <v>0</v>
      </c>
    </row>
    <row r="733" spans="1:17" ht="15.25" customHeight="1" x14ac:dyDescent="0.2">
      <c r="A733" s="13">
        <v>44887</v>
      </c>
      <c r="B733" s="14">
        <v>27.24</v>
      </c>
      <c r="C733" s="14">
        <v>27.24</v>
      </c>
      <c r="D733" s="14">
        <v>27.24</v>
      </c>
      <c r="E733" s="14">
        <v>27.24</v>
      </c>
      <c r="F733" s="14">
        <v>27.24</v>
      </c>
      <c r="G733" s="14">
        <v>0</v>
      </c>
      <c r="H733" s="10"/>
      <c r="I733" s="9"/>
      <c r="J733" s="11"/>
      <c r="K733" s="13">
        <v>44887</v>
      </c>
      <c r="L733" s="14">
        <v>18.670000000000002</v>
      </c>
      <c r="M733" s="14">
        <v>18.670000000000002</v>
      </c>
      <c r="N733" s="14">
        <v>18.670000000000002</v>
      </c>
      <c r="O733" s="14">
        <v>18.670000000000002</v>
      </c>
      <c r="P733" s="14">
        <v>17.969244</v>
      </c>
      <c r="Q733" s="14">
        <v>0</v>
      </c>
    </row>
    <row r="734" spans="1:17" ht="15.25" customHeight="1" x14ac:dyDescent="0.2">
      <c r="A734" s="13">
        <v>44888</v>
      </c>
      <c r="B734" s="14">
        <v>27.450001</v>
      </c>
      <c r="C734" s="14">
        <v>27.450001</v>
      </c>
      <c r="D734" s="14">
        <v>27.450001</v>
      </c>
      <c r="E734" s="14">
        <v>27.450001</v>
      </c>
      <c r="F734" s="14">
        <v>27.450001</v>
      </c>
      <c r="G734" s="14">
        <v>0</v>
      </c>
      <c r="H734" s="10"/>
      <c r="I734" s="9"/>
      <c r="J734" s="11"/>
      <c r="K734" s="13">
        <v>44888</v>
      </c>
      <c r="L734" s="14">
        <v>18.790001</v>
      </c>
      <c r="M734" s="14">
        <v>18.790001</v>
      </c>
      <c r="N734" s="14">
        <v>18.790001</v>
      </c>
      <c r="O734" s="14">
        <v>18.790001</v>
      </c>
      <c r="P734" s="14">
        <v>18.08474</v>
      </c>
      <c r="Q734" s="14">
        <v>0</v>
      </c>
    </row>
    <row r="735" spans="1:17" ht="15.25" customHeight="1" x14ac:dyDescent="0.2">
      <c r="A735" s="13">
        <v>44890</v>
      </c>
      <c r="B735" s="14">
        <v>27.629999000000002</v>
      </c>
      <c r="C735" s="14">
        <v>27.629999000000002</v>
      </c>
      <c r="D735" s="14">
        <v>27.629999000000002</v>
      </c>
      <c r="E735" s="14">
        <v>27.629999000000002</v>
      </c>
      <c r="F735" s="14">
        <v>27.629999000000002</v>
      </c>
      <c r="G735" s="14">
        <v>0</v>
      </c>
      <c r="H735" s="10"/>
      <c r="I735" s="9"/>
      <c r="J735" s="11"/>
      <c r="K735" s="13">
        <v>44890</v>
      </c>
      <c r="L735" s="14">
        <v>18.850000000000001</v>
      </c>
      <c r="M735" s="14">
        <v>18.850000000000001</v>
      </c>
      <c r="N735" s="14">
        <v>18.850000000000001</v>
      </c>
      <c r="O735" s="14">
        <v>18.850000000000001</v>
      </c>
      <c r="P735" s="14">
        <v>18.142488</v>
      </c>
      <c r="Q735" s="14">
        <v>0</v>
      </c>
    </row>
    <row r="736" spans="1:17" ht="15.25" customHeight="1" x14ac:dyDescent="0.2">
      <c r="A736" s="13">
        <v>44893</v>
      </c>
      <c r="B736" s="14">
        <v>27.370000999999998</v>
      </c>
      <c r="C736" s="14">
        <v>27.370000999999998</v>
      </c>
      <c r="D736" s="14">
        <v>27.370000999999998</v>
      </c>
      <c r="E736" s="14">
        <v>27.370000999999998</v>
      </c>
      <c r="F736" s="14">
        <v>27.370000999999998</v>
      </c>
      <c r="G736" s="14">
        <v>0</v>
      </c>
      <c r="H736" s="10"/>
      <c r="I736" s="9"/>
      <c r="J736" s="11"/>
      <c r="K736" s="13">
        <v>44893</v>
      </c>
      <c r="L736" s="14">
        <v>18.5</v>
      </c>
      <c r="M736" s="14">
        <v>18.5</v>
      </c>
      <c r="N736" s="14">
        <v>18.5</v>
      </c>
      <c r="O736" s="14">
        <v>18.5</v>
      </c>
      <c r="P736" s="14">
        <v>17.805624000000002</v>
      </c>
      <c r="Q736" s="14">
        <v>0</v>
      </c>
    </row>
    <row r="737" spans="1:17" ht="15.25" customHeight="1" x14ac:dyDescent="0.2">
      <c r="A737" s="13">
        <v>44894</v>
      </c>
      <c r="B737" s="14">
        <v>27.33</v>
      </c>
      <c r="C737" s="14">
        <v>27.33</v>
      </c>
      <c r="D737" s="14">
        <v>27.33</v>
      </c>
      <c r="E737" s="14">
        <v>27.33</v>
      </c>
      <c r="F737" s="14">
        <v>27.33</v>
      </c>
      <c r="G737" s="14">
        <v>0</v>
      </c>
      <c r="H737" s="10"/>
      <c r="I737" s="9"/>
      <c r="J737" s="11"/>
      <c r="K737" s="13">
        <v>44894</v>
      </c>
      <c r="L737" s="14">
        <v>18.600000000000001</v>
      </c>
      <c r="M737" s="14">
        <v>18.600000000000001</v>
      </c>
      <c r="N737" s="14">
        <v>18.600000000000001</v>
      </c>
      <c r="O737" s="14">
        <v>18.600000000000001</v>
      </c>
      <c r="P737" s="14">
        <v>17.901871</v>
      </c>
      <c r="Q737" s="14">
        <v>0</v>
      </c>
    </row>
    <row r="738" spans="1:17" ht="15.25" customHeight="1" x14ac:dyDescent="0.2">
      <c r="A738" s="13">
        <v>44895</v>
      </c>
      <c r="B738" s="14">
        <v>28.33</v>
      </c>
      <c r="C738" s="14">
        <v>28.33</v>
      </c>
      <c r="D738" s="14">
        <v>28.33</v>
      </c>
      <c r="E738" s="14">
        <v>28.33</v>
      </c>
      <c r="F738" s="14">
        <v>28.33</v>
      </c>
      <c r="G738" s="14">
        <v>0</v>
      </c>
      <c r="H738" s="10"/>
      <c r="I738" s="9"/>
      <c r="J738" s="11"/>
      <c r="K738" s="13">
        <v>44895</v>
      </c>
      <c r="L738" s="14">
        <v>19.139999</v>
      </c>
      <c r="M738" s="14">
        <v>19.139999</v>
      </c>
      <c r="N738" s="14">
        <v>19.139999</v>
      </c>
      <c r="O738" s="14">
        <v>19.139999</v>
      </c>
      <c r="P738" s="14">
        <v>18.421602</v>
      </c>
      <c r="Q738" s="14">
        <v>0</v>
      </c>
    </row>
    <row r="739" spans="1:17" ht="15.25" customHeight="1" x14ac:dyDescent="0.2">
      <c r="A739" s="13">
        <v>44896</v>
      </c>
      <c r="B739" s="14">
        <v>28.389999</v>
      </c>
      <c r="C739" s="14">
        <v>28.389999</v>
      </c>
      <c r="D739" s="14">
        <v>28.389999</v>
      </c>
      <c r="E739" s="14">
        <v>28.389999</v>
      </c>
      <c r="F739" s="14">
        <v>28.389999</v>
      </c>
      <c r="G739" s="14">
        <v>0</v>
      </c>
      <c r="H739" s="10"/>
      <c r="I739" s="9"/>
      <c r="J739" s="11"/>
      <c r="K739" s="13">
        <v>44896</v>
      </c>
      <c r="L739" s="14">
        <v>19.110001</v>
      </c>
      <c r="M739" s="14">
        <v>19.110001</v>
      </c>
      <c r="N739" s="14">
        <v>19.110001</v>
      </c>
      <c r="O739" s="14">
        <v>19.110001</v>
      </c>
      <c r="P739" s="14">
        <v>18.392728999999999</v>
      </c>
      <c r="Q739" s="14">
        <v>0</v>
      </c>
    </row>
    <row r="740" spans="1:17" ht="15.25" customHeight="1" x14ac:dyDescent="0.2">
      <c r="A740" s="13">
        <v>44897</v>
      </c>
      <c r="B740" s="14">
        <v>28.57</v>
      </c>
      <c r="C740" s="14">
        <v>28.57</v>
      </c>
      <c r="D740" s="14">
        <v>28.57</v>
      </c>
      <c r="E740" s="14">
        <v>28.57</v>
      </c>
      <c r="F740" s="14">
        <v>28.57</v>
      </c>
      <c r="G740" s="14">
        <v>0</v>
      </c>
      <c r="H740" s="10"/>
      <c r="I740" s="9"/>
      <c r="J740" s="11"/>
      <c r="K740" s="13">
        <v>44897</v>
      </c>
      <c r="L740" s="14">
        <v>19.09</v>
      </c>
      <c r="M740" s="14">
        <v>19.09</v>
      </c>
      <c r="N740" s="14">
        <v>19.09</v>
      </c>
      <c r="O740" s="14">
        <v>19.09</v>
      </c>
      <c r="P740" s="14">
        <v>18.373480000000001</v>
      </c>
      <c r="Q740" s="14">
        <v>0</v>
      </c>
    </row>
    <row r="741" spans="1:17" ht="15.25" customHeight="1" x14ac:dyDescent="0.2">
      <c r="A741" s="13">
        <v>44900</v>
      </c>
      <c r="B741" s="14">
        <v>28.15</v>
      </c>
      <c r="C741" s="14">
        <v>28.15</v>
      </c>
      <c r="D741" s="14">
        <v>28.15</v>
      </c>
      <c r="E741" s="14">
        <v>28.15</v>
      </c>
      <c r="F741" s="14">
        <v>28.15</v>
      </c>
      <c r="G741" s="14">
        <v>0</v>
      </c>
      <c r="H741" s="10"/>
      <c r="I741" s="9"/>
      <c r="J741" s="11"/>
      <c r="K741" s="13">
        <v>44900</v>
      </c>
      <c r="L741" s="14">
        <v>18.549999</v>
      </c>
      <c r="M741" s="14">
        <v>18.549999</v>
      </c>
      <c r="N741" s="14">
        <v>18.549999</v>
      </c>
      <c r="O741" s="14">
        <v>18.549999</v>
      </c>
      <c r="P741" s="14">
        <v>17.853746000000001</v>
      </c>
      <c r="Q741" s="14">
        <v>0</v>
      </c>
    </row>
    <row r="742" spans="1:17" ht="15.25" customHeight="1" x14ac:dyDescent="0.2">
      <c r="A742" s="13">
        <v>44901</v>
      </c>
      <c r="B742" s="14">
        <v>27.84</v>
      </c>
      <c r="C742" s="14">
        <v>27.84</v>
      </c>
      <c r="D742" s="14">
        <v>27.84</v>
      </c>
      <c r="E742" s="14">
        <v>27.84</v>
      </c>
      <c r="F742" s="14">
        <v>27.84</v>
      </c>
      <c r="G742" s="14">
        <v>0</v>
      </c>
      <c r="H742" s="10"/>
      <c r="I742" s="9"/>
      <c r="J742" s="11"/>
      <c r="K742" s="13">
        <v>44901</v>
      </c>
      <c r="L742" s="14">
        <v>18.34</v>
      </c>
      <c r="M742" s="14">
        <v>18.34</v>
      </c>
      <c r="N742" s="14">
        <v>18.34</v>
      </c>
      <c r="O742" s="14">
        <v>18.34</v>
      </c>
      <c r="P742" s="14">
        <v>17.651630000000001</v>
      </c>
      <c r="Q742" s="14">
        <v>0</v>
      </c>
    </row>
    <row r="743" spans="1:17" ht="15.25" customHeight="1" x14ac:dyDescent="0.2">
      <c r="A743" s="13">
        <v>44902</v>
      </c>
      <c r="B743" s="14">
        <v>28.040001</v>
      </c>
      <c r="C743" s="14">
        <v>28.040001</v>
      </c>
      <c r="D743" s="14">
        <v>28.040001</v>
      </c>
      <c r="E743" s="14">
        <v>28.040001</v>
      </c>
      <c r="F743" s="14">
        <v>28.040001</v>
      </c>
      <c r="G743" s="14">
        <v>0</v>
      </c>
      <c r="H743" s="10"/>
      <c r="I743" s="9"/>
      <c r="J743" s="11"/>
      <c r="K743" s="13">
        <v>44902</v>
      </c>
      <c r="L743" s="14">
        <v>18.260000000000002</v>
      </c>
      <c r="M743" s="14">
        <v>18.260000000000002</v>
      </c>
      <c r="N743" s="14">
        <v>18.260000000000002</v>
      </c>
      <c r="O743" s="14">
        <v>18.260000000000002</v>
      </c>
      <c r="P743" s="14">
        <v>17.574632999999999</v>
      </c>
      <c r="Q743" s="14">
        <v>0</v>
      </c>
    </row>
    <row r="744" spans="1:17" ht="15.25" customHeight="1" x14ac:dyDescent="0.2">
      <c r="A744" s="13">
        <v>44903</v>
      </c>
      <c r="B744" s="14">
        <v>28.299999</v>
      </c>
      <c r="C744" s="14">
        <v>28.299999</v>
      </c>
      <c r="D744" s="14">
        <v>28.299999</v>
      </c>
      <c r="E744" s="14">
        <v>28.299999</v>
      </c>
      <c r="F744" s="14">
        <v>28.299999</v>
      </c>
      <c r="G744" s="14">
        <v>0</v>
      </c>
      <c r="H744" s="10"/>
      <c r="I744" s="9"/>
      <c r="J744" s="11"/>
      <c r="K744" s="13">
        <v>44903</v>
      </c>
      <c r="L744" s="14">
        <v>18.299999</v>
      </c>
      <c r="M744" s="14">
        <v>18.299999</v>
      </c>
      <c r="N744" s="14">
        <v>18.299999</v>
      </c>
      <c r="O744" s="14">
        <v>18.299999</v>
      </c>
      <c r="P744" s="14">
        <v>17.613130999999999</v>
      </c>
      <c r="Q744" s="14">
        <v>0</v>
      </c>
    </row>
    <row r="745" spans="1:17" ht="15.25" customHeight="1" x14ac:dyDescent="0.2">
      <c r="A745" s="13">
        <v>44904</v>
      </c>
      <c r="B745" s="14">
        <v>27.879999000000002</v>
      </c>
      <c r="C745" s="14">
        <v>27.879999000000002</v>
      </c>
      <c r="D745" s="14">
        <v>27.879999000000002</v>
      </c>
      <c r="E745" s="14">
        <v>27.879999000000002</v>
      </c>
      <c r="F745" s="14">
        <v>27.879999000000002</v>
      </c>
      <c r="G745" s="14">
        <v>0</v>
      </c>
      <c r="H745" s="10"/>
      <c r="I745" s="9"/>
      <c r="J745" s="11"/>
      <c r="K745" s="13">
        <v>44904</v>
      </c>
      <c r="L745" s="14">
        <v>18.139999</v>
      </c>
      <c r="M745" s="14">
        <v>18.139999</v>
      </c>
      <c r="N745" s="14">
        <v>18.139999</v>
      </c>
      <c r="O745" s="14">
        <v>18.139999</v>
      </c>
      <c r="P745" s="14">
        <v>17.459135</v>
      </c>
      <c r="Q745" s="14">
        <v>0</v>
      </c>
    </row>
    <row r="746" spans="1:17" ht="15.25" customHeight="1" x14ac:dyDescent="0.2">
      <c r="A746" s="13">
        <v>44907</v>
      </c>
      <c r="B746" s="14">
        <v>28.200001</v>
      </c>
      <c r="C746" s="14">
        <v>28.200001</v>
      </c>
      <c r="D746" s="14">
        <v>28.200001</v>
      </c>
      <c r="E746" s="14">
        <v>28.200001</v>
      </c>
      <c r="F746" s="14">
        <v>28.200001</v>
      </c>
      <c r="G746" s="14">
        <v>0</v>
      </c>
      <c r="H746" s="10"/>
      <c r="I746" s="9"/>
      <c r="J746" s="11"/>
      <c r="K746" s="13">
        <v>44907</v>
      </c>
      <c r="L746" s="14">
        <v>18.360001</v>
      </c>
      <c r="M746" s="14">
        <v>18.360001</v>
      </c>
      <c r="N746" s="14">
        <v>18.360001</v>
      </c>
      <c r="O746" s="14">
        <v>18.360001</v>
      </c>
      <c r="P746" s="14">
        <v>17.670878999999999</v>
      </c>
      <c r="Q746" s="14">
        <v>0</v>
      </c>
    </row>
    <row r="747" spans="1:17" ht="15.25" customHeight="1" x14ac:dyDescent="0.2">
      <c r="A747" s="13">
        <v>44908</v>
      </c>
      <c r="B747" s="14">
        <v>28.32</v>
      </c>
      <c r="C747" s="14">
        <v>28.32</v>
      </c>
      <c r="D747" s="14">
        <v>28.32</v>
      </c>
      <c r="E747" s="14">
        <v>28.32</v>
      </c>
      <c r="F747" s="14">
        <v>28.32</v>
      </c>
      <c r="G747" s="14">
        <v>0</v>
      </c>
      <c r="H747" s="10"/>
      <c r="I747" s="9"/>
      <c r="J747" s="11"/>
      <c r="K747" s="13">
        <v>44908</v>
      </c>
      <c r="L747" s="14">
        <v>18.489999999999998</v>
      </c>
      <c r="M747" s="14">
        <v>18.489999999999998</v>
      </c>
      <c r="N747" s="14">
        <v>18.489999999999998</v>
      </c>
      <c r="O747" s="14">
        <v>18.489999999999998</v>
      </c>
      <c r="P747" s="14">
        <v>17.795999999999999</v>
      </c>
      <c r="Q747" s="14">
        <v>0</v>
      </c>
    </row>
    <row r="748" spans="1:17" ht="15.25" customHeight="1" x14ac:dyDescent="0.2">
      <c r="A748" s="13">
        <v>44909</v>
      </c>
      <c r="B748" s="14">
        <v>28.290001</v>
      </c>
      <c r="C748" s="14">
        <v>28.290001</v>
      </c>
      <c r="D748" s="14">
        <v>28.290001</v>
      </c>
      <c r="E748" s="14">
        <v>28.290001</v>
      </c>
      <c r="F748" s="14">
        <v>28.290001</v>
      </c>
      <c r="G748" s="14">
        <v>0</v>
      </c>
      <c r="H748" s="10"/>
      <c r="I748" s="9"/>
      <c r="J748" s="11"/>
      <c r="K748" s="13">
        <v>44909</v>
      </c>
      <c r="L748" s="14">
        <v>17.620000999999998</v>
      </c>
      <c r="M748" s="14">
        <v>17.620000999999998</v>
      </c>
      <c r="N748" s="14">
        <v>17.620000999999998</v>
      </c>
      <c r="O748" s="14">
        <v>17.620000999999998</v>
      </c>
      <c r="P748" s="14">
        <v>17.620000999999998</v>
      </c>
      <c r="Q748" s="14">
        <v>0</v>
      </c>
    </row>
    <row r="749" spans="1:17" ht="15.25" customHeight="1" x14ac:dyDescent="0.2">
      <c r="A749" s="13">
        <v>44910</v>
      </c>
      <c r="B749" s="14">
        <v>27.73</v>
      </c>
      <c r="C749" s="14">
        <v>27.73</v>
      </c>
      <c r="D749" s="14">
        <v>27.73</v>
      </c>
      <c r="E749" s="14">
        <v>27.73</v>
      </c>
      <c r="F749" s="14">
        <v>27.73</v>
      </c>
      <c r="G749" s="14">
        <v>0</v>
      </c>
      <c r="H749" s="10"/>
      <c r="I749" s="9"/>
      <c r="J749" s="11"/>
      <c r="K749" s="13">
        <v>44910</v>
      </c>
      <c r="L749" s="14">
        <v>17.110001</v>
      </c>
      <c r="M749" s="14">
        <v>17.110001</v>
      </c>
      <c r="N749" s="14">
        <v>17.110001</v>
      </c>
      <c r="O749" s="14">
        <v>17.110001</v>
      </c>
      <c r="P749" s="14">
        <v>17.110001</v>
      </c>
      <c r="Q749" s="14">
        <v>0</v>
      </c>
    </row>
    <row r="750" spans="1:17" ht="15.25" customHeight="1" x14ac:dyDescent="0.2">
      <c r="A750" s="13">
        <v>44911</v>
      </c>
      <c r="B750" s="14">
        <v>27.440000999999999</v>
      </c>
      <c r="C750" s="14">
        <v>27.440000999999999</v>
      </c>
      <c r="D750" s="14">
        <v>27.440000999999999</v>
      </c>
      <c r="E750" s="14">
        <v>27.440000999999999</v>
      </c>
      <c r="F750" s="14">
        <v>27.440000999999999</v>
      </c>
      <c r="G750" s="14">
        <v>0</v>
      </c>
      <c r="H750" s="10"/>
      <c r="I750" s="9"/>
      <c r="J750" s="11"/>
      <c r="K750" s="13">
        <v>44911</v>
      </c>
      <c r="L750" s="14">
        <v>16.920000000000002</v>
      </c>
      <c r="M750" s="14">
        <v>16.920000000000002</v>
      </c>
      <c r="N750" s="14">
        <v>16.920000000000002</v>
      </c>
      <c r="O750" s="14">
        <v>16.920000000000002</v>
      </c>
      <c r="P750" s="14">
        <v>16.920000000000002</v>
      </c>
      <c r="Q750" s="14">
        <v>0</v>
      </c>
    </row>
    <row r="751" spans="1:17" ht="15.25" customHeight="1" x14ac:dyDescent="0.2">
      <c r="A751" s="13">
        <v>44914</v>
      </c>
      <c r="B751" s="14">
        <v>27.139999</v>
      </c>
      <c r="C751" s="14">
        <v>27.139999</v>
      </c>
      <c r="D751" s="14">
        <v>27.139999</v>
      </c>
      <c r="E751" s="14">
        <v>27.139999</v>
      </c>
      <c r="F751" s="14">
        <v>27.139999</v>
      </c>
      <c r="G751" s="14">
        <v>0</v>
      </c>
      <c r="H751" s="10"/>
      <c r="I751" s="9"/>
      <c r="J751" s="11"/>
      <c r="K751" s="13">
        <v>44914</v>
      </c>
      <c r="L751" s="14">
        <v>16.780000999999999</v>
      </c>
      <c r="M751" s="14">
        <v>16.780000999999999</v>
      </c>
      <c r="N751" s="14">
        <v>16.780000999999999</v>
      </c>
      <c r="O751" s="14">
        <v>16.780000999999999</v>
      </c>
      <c r="P751" s="14">
        <v>16.780000999999999</v>
      </c>
      <c r="Q751" s="14">
        <v>0</v>
      </c>
    </row>
    <row r="752" spans="1:17" ht="15.25" customHeight="1" x14ac:dyDescent="0.2">
      <c r="A752" s="13">
        <v>44915</v>
      </c>
      <c r="B752" s="14">
        <v>27.24</v>
      </c>
      <c r="C752" s="14">
        <v>27.24</v>
      </c>
      <c r="D752" s="14">
        <v>27.24</v>
      </c>
      <c r="E752" s="14">
        <v>27.24</v>
      </c>
      <c r="F752" s="14">
        <v>27.24</v>
      </c>
      <c r="G752" s="14">
        <v>0</v>
      </c>
      <c r="H752" s="10"/>
      <c r="I752" s="9"/>
      <c r="J752" s="11"/>
      <c r="K752" s="13">
        <v>44915</v>
      </c>
      <c r="L752" s="14">
        <v>16.850000000000001</v>
      </c>
      <c r="M752" s="14">
        <v>16.850000000000001</v>
      </c>
      <c r="N752" s="14">
        <v>16.850000000000001</v>
      </c>
      <c r="O752" s="14">
        <v>16.850000000000001</v>
      </c>
      <c r="P752" s="14">
        <v>16.850000000000001</v>
      </c>
      <c r="Q752" s="14">
        <v>0</v>
      </c>
    </row>
    <row r="753" spans="1:17" ht="15.25" customHeight="1" x14ac:dyDescent="0.2">
      <c r="A753" s="13">
        <v>44916</v>
      </c>
      <c r="B753" s="14">
        <v>27.629999000000002</v>
      </c>
      <c r="C753" s="14">
        <v>27.629999000000002</v>
      </c>
      <c r="D753" s="14">
        <v>27.629999000000002</v>
      </c>
      <c r="E753" s="14">
        <v>27.629999000000002</v>
      </c>
      <c r="F753" s="14">
        <v>27.629999000000002</v>
      </c>
      <c r="G753" s="14">
        <v>0</v>
      </c>
      <c r="H753" s="10"/>
      <c r="I753" s="9"/>
      <c r="J753" s="11"/>
      <c r="K753" s="13">
        <v>44916</v>
      </c>
      <c r="L753" s="14">
        <v>17.139999</v>
      </c>
      <c r="M753" s="14">
        <v>17.139999</v>
      </c>
      <c r="N753" s="14">
        <v>17.139999</v>
      </c>
      <c r="O753" s="14">
        <v>17.139999</v>
      </c>
      <c r="P753" s="14">
        <v>17.139999</v>
      </c>
      <c r="Q753" s="14">
        <v>0</v>
      </c>
    </row>
    <row r="754" spans="1:17" ht="15.25" customHeight="1" x14ac:dyDescent="0.2">
      <c r="A754" s="13">
        <v>44917</v>
      </c>
      <c r="B754" s="14">
        <v>27.629999000000002</v>
      </c>
      <c r="C754" s="14">
        <v>27.629999000000002</v>
      </c>
      <c r="D754" s="14">
        <v>27.629999000000002</v>
      </c>
      <c r="E754" s="14">
        <v>27.629999000000002</v>
      </c>
      <c r="F754" s="14">
        <v>27.629999000000002</v>
      </c>
      <c r="G754" s="14">
        <v>0</v>
      </c>
      <c r="H754" s="10"/>
      <c r="I754" s="9"/>
      <c r="J754" s="11"/>
      <c r="K754" s="13">
        <v>44917</v>
      </c>
      <c r="L754" s="14">
        <v>16.850000000000001</v>
      </c>
      <c r="M754" s="14">
        <v>16.850000000000001</v>
      </c>
      <c r="N754" s="14">
        <v>16.850000000000001</v>
      </c>
      <c r="O754" s="14">
        <v>16.850000000000001</v>
      </c>
      <c r="P754" s="14">
        <v>16.850000000000001</v>
      </c>
      <c r="Q754" s="14">
        <v>0</v>
      </c>
    </row>
    <row r="755" spans="1:17" ht="15.25" customHeight="1" x14ac:dyDescent="0.2">
      <c r="A755" s="13">
        <v>44918</v>
      </c>
      <c r="B755" s="14">
        <v>27.450001</v>
      </c>
      <c r="C755" s="14">
        <v>27.450001</v>
      </c>
      <c r="D755" s="14">
        <v>27.450001</v>
      </c>
      <c r="E755" s="14">
        <v>27.450001</v>
      </c>
      <c r="F755" s="14">
        <v>27.450001</v>
      </c>
      <c r="G755" s="14">
        <v>0</v>
      </c>
      <c r="H755" s="10"/>
      <c r="I755" s="9"/>
      <c r="J755" s="11"/>
      <c r="K755" s="13">
        <v>44918</v>
      </c>
      <c r="L755" s="14">
        <v>17.07</v>
      </c>
      <c r="M755" s="14">
        <v>17.07</v>
      </c>
      <c r="N755" s="14">
        <v>17.07</v>
      </c>
      <c r="O755" s="14">
        <v>17.07</v>
      </c>
      <c r="P755" s="14">
        <v>17.07</v>
      </c>
      <c r="Q755" s="14">
        <v>0</v>
      </c>
    </row>
    <row r="756" spans="1:17" ht="15.25" customHeight="1" x14ac:dyDescent="0.2">
      <c r="A756" s="13">
        <v>44922</v>
      </c>
      <c r="B756" s="14">
        <v>27.26</v>
      </c>
      <c r="C756" s="14">
        <v>27.26</v>
      </c>
      <c r="D756" s="14">
        <v>27.26</v>
      </c>
      <c r="E756" s="14">
        <v>27.26</v>
      </c>
      <c r="F756" s="14">
        <v>27.26</v>
      </c>
      <c r="G756" s="14">
        <v>0</v>
      </c>
      <c r="H756" s="10"/>
      <c r="I756" s="9"/>
      <c r="J756" s="11"/>
      <c r="K756" s="13">
        <v>44922</v>
      </c>
      <c r="L756" s="14">
        <v>17.030000999999999</v>
      </c>
      <c r="M756" s="14">
        <v>17.030000999999999</v>
      </c>
      <c r="N756" s="14">
        <v>17.030000999999999</v>
      </c>
      <c r="O756" s="14">
        <v>17.030000999999999</v>
      </c>
      <c r="P756" s="14">
        <v>17.030000999999999</v>
      </c>
      <c r="Q756" s="14">
        <v>0</v>
      </c>
    </row>
    <row r="757" spans="1:17" ht="15.25" customHeight="1" x14ac:dyDescent="0.2">
      <c r="A757" s="13">
        <v>44923</v>
      </c>
      <c r="B757" s="14">
        <v>27.18</v>
      </c>
      <c r="C757" s="14">
        <v>27.18</v>
      </c>
      <c r="D757" s="14">
        <v>27.18</v>
      </c>
      <c r="E757" s="14">
        <v>27.18</v>
      </c>
      <c r="F757" s="14">
        <v>27.18</v>
      </c>
      <c r="G757" s="14">
        <v>0</v>
      </c>
      <c r="H757" s="10"/>
      <c r="I757" s="9"/>
      <c r="J757" s="11"/>
      <c r="K757" s="13">
        <v>44923</v>
      </c>
      <c r="L757" s="14">
        <v>16.709999</v>
      </c>
      <c r="M757" s="14">
        <v>16.709999</v>
      </c>
      <c r="N757" s="14">
        <v>16.709999</v>
      </c>
      <c r="O757" s="14">
        <v>16.709999</v>
      </c>
      <c r="P757" s="14">
        <v>16.709999</v>
      </c>
      <c r="Q757" s="14">
        <v>0</v>
      </c>
    </row>
    <row r="758" spans="1:17" ht="15.25" customHeight="1" x14ac:dyDescent="0.2">
      <c r="A758" s="13">
        <v>44924</v>
      </c>
      <c r="B758" s="14">
        <v>27.629999000000002</v>
      </c>
      <c r="C758" s="14">
        <v>27.629999000000002</v>
      </c>
      <c r="D758" s="14">
        <v>27.629999000000002</v>
      </c>
      <c r="E758" s="14">
        <v>27.629999000000002</v>
      </c>
      <c r="F758" s="14">
        <v>27.629999000000002</v>
      </c>
      <c r="G758" s="14">
        <v>0</v>
      </c>
      <c r="H758" s="10"/>
      <c r="I758" s="9"/>
      <c r="J758" s="11"/>
      <c r="K758" s="13">
        <v>44924</v>
      </c>
      <c r="L758" s="14">
        <v>17.110001</v>
      </c>
      <c r="M758" s="14">
        <v>17.110001</v>
      </c>
      <c r="N758" s="14">
        <v>17.110001</v>
      </c>
      <c r="O758" s="14">
        <v>17.110001</v>
      </c>
      <c r="P758" s="14">
        <v>17.110001</v>
      </c>
      <c r="Q758" s="14">
        <v>0</v>
      </c>
    </row>
    <row r="759" spans="1:17" ht="15.25" customHeight="1" x14ac:dyDescent="0.2">
      <c r="A759" s="13">
        <v>44925</v>
      </c>
      <c r="B759" s="14">
        <v>27.620000999999998</v>
      </c>
      <c r="C759" s="14">
        <v>27.620000999999998</v>
      </c>
      <c r="D759" s="14">
        <v>27.620000999999998</v>
      </c>
      <c r="E759" s="14">
        <v>27.620000999999998</v>
      </c>
      <c r="F759" s="14">
        <v>27.620000999999998</v>
      </c>
      <c r="G759" s="14">
        <v>0</v>
      </c>
      <c r="H759" s="10"/>
      <c r="I759" s="9"/>
      <c r="J759" s="11"/>
      <c r="K759" s="13">
        <v>44925</v>
      </c>
      <c r="L759" s="14">
        <v>17.030000999999999</v>
      </c>
      <c r="M759" s="14">
        <v>17.030000999999999</v>
      </c>
      <c r="N759" s="14">
        <v>17.030000999999999</v>
      </c>
      <c r="O759" s="14">
        <v>17.030000999999999</v>
      </c>
      <c r="P759" s="14">
        <v>17.030000999999999</v>
      </c>
      <c r="Q759" s="14">
        <v>0</v>
      </c>
    </row>
  </sheetData>
  <mergeCells count="4">
    <mergeCell ref="A1:G1"/>
    <mergeCell ref="A2:G2"/>
    <mergeCell ref="K1:Q1"/>
    <mergeCell ref="K2:Q2"/>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showGridLines="0" workbookViewId="0">
      <selection activeCell="H3" sqref="H3"/>
    </sheetView>
  </sheetViews>
  <sheetFormatPr baseColWidth="10" defaultColWidth="10.83203125" defaultRowHeight="15" customHeight="1" x14ac:dyDescent="0.2"/>
  <cols>
    <col min="1" max="1" width="32.33203125" style="5" customWidth="1"/>
    <col min="2" max="6" width="10.83203125" style="5" customWidth="1"/>
    <col min="7" max="16384" width="10.83203125" style="5"/>
  </cols>
  <sheetData>
    <row r="1" spans="1:5" ht="15.25" customHeight="1" x14ac:dyDescent="0.2">
      <c r="A1" s="16" t="s">
        <v>42</v>
      </c>
      <c r="B1" s="9"/>
      <c r="C1" s="9"/>
      <c r="D1" s="9"/>
      <c r="E1" s="9"/>
    </row>
    <row r="2" spans="1:5" ht="15.75" customHeight="1" x14ac:dyDescent="0.2">
      <c r="A2" s="17"/>
      <c r="B2" s="17"/>
      <c r="C2" s="17"/>
      <c r="D2" s="9"/>
      <c r="E2" s="9"/>
    </row>
    <row r="3" spans="1:5" ht="15.75" customHeight="1" x14ac:dyDescent="0.2">
      <c r="A3" s="18"/>
      <c r="B3" s="19" t="s">
        <v>43</v>
      </c>
      <c r="C3" s="19" t="s">
        <v>44</v>
      </c>
      <c r="D3" s="9"/>
      <c r="E3" s="9"/>
    </row>
    <row r="4" spans="1:5" ht="15.25" customHeight="1" x14ac:dyDescent="0.2">
      <c r="A4" s="20" t="s">
        <v>45</v>
      </c>
      <c r="B4" s="21">
        <v>0.72373983321032698</v>
      </c>
      <c r="C4" s="21">
        <v>1.07949044905706</v>
      </c>
      <c r="D4" s="9"/>
      <c r="E4" s="9"/>
    </row>
    <row r="5" spans="1:5" ht="15.25" customHeight="1" x14ac:dyDescent="0.2">
      <c r="A5" s="16" t="s">
        <v>46</v>
      </c>
      <c r="B5" s="22">
        <v>28.254225660956099</v>
      </c>
      <c r="C5" s="22">
        <v>64.6288703397272</v>
      </c>
      <c r="D5" s="9"/>
      <c r="E5" s="9"/>
    </row>
    <row r="6" spans="1:5" ht="15.25" customHeight="1" x14ac:dyDescent="0.2">
      <c r="A6" s="16" t="s">
        <v>47</v>
      </c>
      <c r="B6" s="22">
        <v>35</v>
      </c>
      <c r="C6" s="22">
        <v>35</v>
      </c>
      <c r="D6" s="9"/>
      <c r="E6" s="9"/>
    </row>
    <row r="7" spans="1:5" ht="15.25" customHeight="1" x14ac:dyDescent="0.2">
      <c r="A7" s="16" t="s">
        <v>48</v>
      </c>
      <c r="B7" s="22">
        <v>0.695370459734167</v>
      </c>
      <c r="C7" s="9"/>
      <c r="D7" s="9"/>
      <c r="E7" s="9"/>
    </row>
    <row r="8" spans="1:5" ht="15.25" customHeight="1" x14ac:dyDescent="0.2">
      <c r="A8" s="16" t="s">
        <v>49</v>
      </c>
      <c r="B8" s="22">
        <v>0</v>
      </c>
      <c r="C8" s="9"/>
      <c r="D8" s="9"/>
      <c r="E8" s="9"/>
    </row>
    <row r="9" spans="1:5" ht="15.25" customHeight="1" x14ac:dyDescent="0.2">
      <c r="A9" s="16" t="s">
        <v>50</v>
      </c>
      <c r="B9" s="22">
        <v>34</v>
      </c>
      <c r="C9" s="9"/>
      <c r="D9" s="9"/>
      <c r="E9" s="9"/>
    </row>
    <row r="10" spans="1:5" ht="15.25" customHeight="1" x14ac:dyDescent="0.2">
      <c r="A10" s="16" t="s">
        <v>51</v>
      </c>
      <c r="B10" s="22">
        <v>-0.36387944048912002</v>
      </c>
      <c r="C10" s="9"/>
      <c r="D10" s="9"/>
      <c r="E10" s="9"/>
    </row>
    <row r="11" spans="1:5" ht="15.25" customHeight="1" x14ac:dyDescent="0.2">
      <c r="A11" s="16" t="s">
        <v>52</v>
      </c>
      <c r="B11" s="22">
        <v>0.35910056246292898</v>
      </c>
      <c r="C11" s="9"/>
      <c r="D11" s="9"/>
      <c r="E11" s="9"/>
    </row>
    <row r="12" spans="1:5" ht="15.25" customHeight="1" x14ac:dyDescent="0.2">
      <c r="A12" s="16" t="s">
        <v>53</v>
      </c>
      <c r="B12" s="22">
        <v>1.69092425518685</v>
      </c>
      <c r="C12" s="9"/>
      <c r="D12" s="9"/>
      <c r="E12" s="9"/>
    </row>
    <row r="13" spans="1:5" ht="15.25" customHeight="1" x14ac:dyDescent="0.2">
      <c r="A13" s="16" t="s">
        <v>54</v>
      </c>
      <c r="B13" s="22">
        <v>0.71820112492585797</v>
      </c>
      <c r="C13" s="9"/>
      <c r="D13" s="9"/>
      <c r="E13" s="9"/>
    </row>
    <row r="14" spans="1:5" ht="15.75" customHeight="1" x14ac:dyDescent="0.2">
      <c r="A14" s="23" t="s">
        <v>55</v>
      </c>
      <c r="B14" s="24">
        <v>2.0322445093177199</v>
      </c>
      <c r="C14" s="17"/>
      <c r="D14" s="9"/>
      <c r="E14" s="9"/>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B659-4830-FE4E-B734-3745B55EFA2C}">
  <dimension ref="A1:G39"/>
  <sheetViews>
    <sheetView zoomScale="83" workbookViewId="0">
      <selection activeCell="M37" sqref="M37"/>
    </sheetView>
  </sheetViews>
  <sheetFormatPr baseColWidth="10" defaultColWidth="11" defaultRowHeight="16" x14ac:dyDescent="0.2"/>
  <cols>
    <col min="3" max="3" width="14" bestFit="1" customWidth="1"/>
    <col min="7" max="7" width="14" bestFit="1" customWidth="1"/>
  </cols>
  <sheetData>
    <row r="1" spans="1:7" ht="17" x14ac:dyDescent="0.2">
      <c r="A1" s="135" t="s">
        <v>31</v>
      </c>
      <c r="B1" s="136"/>
      <c r="C1" s="136"/>
      <c r="D1" s="38"/>
      <c r="E1" s="137" t="s">
        <v>32</v>
      </c>
      <c r="F1" s="138"/>
      <c r="G1" s="139"/>
    </row>
    <row r="2" spans="1:7" x14ac:dyDescent="0.2">
      <c r="A2" s="128" t="s">
        <v>33</v>
      </c>
      <c r="B2" s="129"/>
      <c r="C2" s="129"/>
      <c r="D2" s="38"/>
      <c r="E2" s="140" t="s">
        <v>34</v>
      </c>
      <c r="F2" s="141"/>
      <c r="G2" s="142"/>
    </row>
    <row r="3" spans="1:7" x14ac:dyDescent="0.2">
      <c r="A3" s="25" t="s">
        <v>35</v>
      </c>
      <c r="B3" s="25" t="s">
        <v>40</v>
      </c>
      <c r="C3" s="29" t="s">
        <v>8</v>
      </c>
      <c r="D3" s="42"/>
      <c r="E3" s="25" t="s">
        <v>35</v>
      </c>
      <c r="F3" s="25" t="s">
        <v>40</v>
      </c>
      <c r="G3" s="29" t="s">
        <v>8</v>
      </c>
    </row>
    <row r="4" spans="1:7" x14ac:dyDescent="0.2">
      <c r="A4" s="30">
        <v>43861</v>
      </c>
      <c r="B4" s="31">
        <v>22.515225999999998</v>
      </c>
      <c r="C4" s="33" t="s">
        <v>56</v>
      </c>
      <c r="D4" s="42"/>
      <c r="E4" s="30">
        <v>43861</v>
      </c>
      <c r="F4" s="31">
        <v>13.114255</v>
      </c>
      <c r="G4" s="33" t="s">
        <v>56</v>
      </c>
    </row>
    <row r="5" spans="1:7" x14ac:dyDescent="0.2">
      <c r="A5" s="30">
        <v>43889</v>
      </c>
      <c r="B5" s="31">
        <v>21.144387999999999</v>
      </c>
      <c r="C5" s="34">
        <f t="shared" ref="C5:C39" si="0">((B5/B4)-1)*100</f>
        <v>-6.0884931823469106</v>
      </c>
      <c r="D5" s="42"/>
      <c r="E5" s="30">
        <v>43889</v>
      </c>
      <c r="F5" s="31">
        <v>12.047304</v>
      </c>
      <c r="G5" s="34">
        <f t="shared" ref="G5:G39" si="1">((F5/F4)-1)*100</f>
        <v>-8.135810993457115</v>
      </c>
    </row>
    <row r="6" spans="1:7" x14ac:dyDescent="0.2">
      <c r="A6" s="30">
        <v>43921</v>
      </c>
      <c r="B6" s="31">
        <v>20.275659999999998</v>
      </c>
      <c r="C6" s="34">
        <f t="shared" si="0"/>
        <v>-4.10855116733575</v>
      </c>
      <c r="D6" s="42"/>
      <c r="E6" s="30">
        <v>43921</v>
      </c>
      <c r="F6" s="31">
        <v>8.9640679999999993</v>
      </c>
      <c r="G6" s="34">
        <f t="shared" si="1"/>
        <v>-25.592746725740479</v>
      </c>
    </row>
    <row r="7" spans="1:7" x14ac:dyDescent="0.2">
      <c r="A7" s="30">
        <v>43951</v>
      </c>
      <c r="B7" s="31">
        <v>23.124535000000002</v>
      </c>
      <c r="C7" s="34">
        <f t="shared" si="0"/>
        <v>14.050714008816501</v>
      </c>
      <c r="D7" s="42"/>
      <c r="E7" s="30">
        <v>43951</v>
      </c>
      <c r="F7" s="31">
        <v>10.165438999999999</v>
      </c>
      <c r="G7" s="34">
        <f t="shared" si="1"/>
        <v>13.402073701359708</v>
      </c>
    </row>
    <row r="8" spans="1:7" x14ac:dyDescent="0.2">
      <c r="A8" s="30">
        <v>43980</v>
      </c>
      <c r="B8" s="31">
        <v>24.399179</v>
      </c>
      <c r="C8" s="34">
        <f t="shared" si="0"/>
        <v>5.5120848916529575</v>
      </c>
      <c r="D8" s="42"/>
      <c r="E8" s="30">
        <v>43980</v>
      </c>
      <c r="F8" s="31">
        <v>10.879538999999999</v>
      </c>
      <c r="G8" s="34">
        <f t="shared" si="1"/>
        <v>7.0247826975303296</v>
      </c>
    </row>
    <row r="9" spans="1:7" x14ac:dyDescent="0.2">
      <c r="A9" s="30">
        <v>44012</v>
      </c>
      <c r="B9" s="31">
        <v>24.777460000000001</v>
      </c>
      <c r="C9" s="34">
        <f t="shared" si="0"/>
        <v>1.5503841338267987</v>
      </c>
      <c r="D9" s="42"/>
      <c r="E9" s="30">
        <v>44012</v>
      </c>
      <c r="F9" s="31">
        <v>11.131575</v>
      </c>
      <c r="G9" s="34">
        <f t="shared" si="1"/>
        <v>2.3166055105827699</v>
      </c>
    </row>
    <row r="10" spans="1:7" x14ac:dyDescent="0.2">
      <c r="A10" s="30">
        <v>44043</v>
      </c>
      <c r="B10" s="31">
        <v>25.377776999999998</v>
      </c>
      <c r="C10" s="34">
        <f t="shared" si="0"/>
        <v>2.422835109006316</v>
      </c>
      <c r="D10" s="42"/>
      <c r="E10" s="30">
        <v>44043</v>
      </c>
      <c r="F10" s="31">
        <v>11.980095</v>
      </c>
      <c r="G10" s="34">
        <f t="shared" si="1"/>
        <v>7.6226410009365253</v>
      </c>
    </row>
    <row r="11" spans="1:7" x14ac:dyDescent="0.2">
      <c r="A11" s="30">
        <v>44074</v>
      </c>
      <c r="B11" s="31">
        <v>25.912306000000001</v>
      </c>
      <c r="C11" s="34">
        <f t="shared" si="0"/>
        <v>2.1062877177934203</v>
      </c>
      <c r="D11" s="42"/>
      <c r="E11" s="30">
        <v>44074</v>
      </c>
      <c r="F11" s="31">
        <v>12.652189999999999</v>
      </c>
      <c r="G11" s="34">
        <f t="shared" si="1"/>
        <v>5.6100974157550443</v>
      </c>
    </row>
    <row r="12" spans="1:7" x14ac:dyDescent="0.2">
      <c r="A12" s="30">
        <v>44104</v>
      </c>
      <c r="B12" s="31">
        <v>25.986319000000002</v>
      </c>
      <c r="C12" s="34">
        <f t="shared" si="0"/>
        <v>0.28562876650191082</v>
      </c>
      <c r="D12" s="42"/>
      <c r="E12" s="30">
        <v>44104</v>
      </c>
      <c r="F12" s="31">
        <v>12.467363000000001</v>
      </c>
      <c r="G12" s="34">
        <f t="shared" si="1"/>
        <v>-1.4608301013500302</v>
      </c>
    </row>
    <row r="13" spans="1:7" x14ac:dyDescent="0.2">
      <c r="A13" s="30">
        <v>44134</v>
      </c>
      <c r="B13" s="31">
        <v>25.534023000000001</v>
      </c>
      <c r="C13" s="34">
        <f t="shared" si="0"/>
        <v>-1.7405158460496062</v>
      </c>
      <c r="D13" s="42"/>
      <c r="E13" s="30">
        <v>44134</v>
      </c>
      <c r="F13" s="31">
        <v>12.635387</v>
      </c>
      <c r="G13" s="34">
        <f t="shared" si="1"/>
        <v>1.3477108190400822</v>
      </c>
    </row>
    <row r="14" spans="1:7" x14ac:dyDescent="0.2">
      <c r="A14" s="30">
        <v>44165</v>
      </c>
      <c r="B14" s="31">
        <v>27.417207999999999</v>
      </c>
      <c r="C14" s="34">
        <f t="shared" si="0"/>
        <v>7.3751989649261107</v>
      </c>
      <c r="D14" s="42"/>
      <c r="E14" s="30">
        <v>44165</v>
      </c>
      <c r="F14" s="31">
        <v>14.718883</v>
      </c>
      <c r="G14" s="34">
        <f t="shared" si="1"/>
        <v>16.489372268534396</v>
      </c>
    </row>
    <row r="15" spans="1:7" x14ac:dyDescent="0.2">
      <c r="A15" s="30">
        <v>44196</v>
      </c>
      <c r="B15" s="31">
        <v>28.393608</v>
      </c>
      <c r="C15" s="34">
        <f t="shared" si="0"/>
        <v>3.5612670699365134</v>
      </c>
      <c r="D15" s="42"/>
      <c r="E15" s="30">
        <v>44196</v>
      </c>
      <c r="F15" s="31">
        <v>15.527706999999999</v>
      </c>
      <c r="G15" s="34">
        <f t="shared" si="1"/>
        <v>5.4951452498127606</v>
      </c>
    </row>
    <row r="16" spans="1:7" x14ac:dyDescent="0.2">
      <c r="A16" s="30">
        <v>44225</v>
      </c>
      <c r="B16" s="31">
        <v>28.939295000000001</v>
      </c>
      <c r="C16" s="34">
        <f t="shared" si="0"/>
        <v>1.9218656537062895</v>
      </c>
      <c r="D16" s="42"/>
      <c r="E16" s="30">
        <v>44225</v>
      </c>
      <c r="F16" s="31">
        <v>15.418179</v>
      </c>
      <c r="G16" s="34">
        <f t="shared" si="1"/>
        <v>-0.70537137260510141</v>
      </c>
    </row>
    <row r="17" spans="1:7" x14ac:dyDescent="0.2">
      <c r="A17" s="30">
        <v>44253</v>
      </c>
      <c r="B17" s="31">
        <v>28.751434</v>
      </c>
      <c r="C17" s="34">
        <f t="shared" si="0"/>
        <v>-0.64915541308108171</v>
      </c>
      <c r="D17" s="42"/>
      <c r="E17" s="30">
        <v>44253</v>
      </c>
      <c r="F17" s="31">
        <v>16.985272999999999</v>
      </c>
      <c r="G17" s="34">
        <f t="shared" si="1"/>
        <v>10.163936999304513</v>
      </c>
    </row>
    <row r="18" spans="1:7" x14ac:dyDescent="0.2">
      <c r="A18" s="30">
        <v>44286</v>
      </c>
      <c r="B18" s="31">
        <v>28.867730999999999</v>
      </c>
      <c r="C18" s="34">
        <f t="shared" si="0"/>
        <v>0.40449112903377937</v>
      </c>
      <c r="D18" s="42"/>
      <c r="E18" s="30">
        <v>44286</v>
      </c>
      <c r="F18" s="31">
        <v>17.869918999999999</v>
      </c>
      <c r="G18" s="34">
        <f t="shared" si="1"/>
        <v>5.20831192998783</v>
      </c>
    </row>
    <row r="19" spans="1:7" x14ac:dyDescent="0.2">
      <c r="A19" s="30">
        <v>44316</v>
      </c>
      <c r="B19" s="31">
        <v>30.393250999999999</v>
      </c>
      <c r="C19" s="34">
        <f t="shared" si="0"/>
        <v>5.2845164727356009</v>
      </c>
      <c r="D19" s="42"/>
      <c r="E19" s="30">
        <v>44316</v>
      </c>
      <c r="F19" s="31">
        <v>18.855672999999999</v>
      </c>
      <c r="G19" s="34">
        <f t="shared" si="1"/>
        <v>5.5162757033202059</v>
      </c>
    </row>
    <row r="20" spans="1:7" x14ac:dyDescent="0.2">
      <c r="A20" s="30">
        <v>44344</v>
      </c>
      <c r="B20" s="31">
        <v>29.921251000000002</v>
      </c>
      <c r="C20" s="34">
        <f t="shared" si="0"/>
        <v>-1.5529763499139926</v>
      </c>
      <c r="D20" s="42"/>
      <c r="E20" s="30">
        <v>44344</v>
      </c>
      <c r="F20" s="31">
        <v>19.327486</v>
      </c>
      <c r="G20" s="34">
        <f t="shared" si="1"/>
        <v>2.5022336778963039</v>
      </c>
    </row>
    <row r="21" spans="1:7" x14ac:dyDescent="0.2">
      <c r="A21" s="30">
        <v>44377</v>
      </c>
      <c r="B21" s="31">
        <v>30.865252000000002</v>
      </c>
      <c r="C21" s="34">
        <f t="shared" si="0"/>
        <v>3.154951642897541</v>
      </c>
      <c r="D21" s="42"/>
      <c r="E21" s="30">
        <v>44377</v>
      </c>
      <c r="F21" s="31">
        <v>18.990479000000001</v>
      </c>
      <c r="G21" s="34">
        <f t="shared" si="1"/>
        <v>-1.743667024257578</v>
      </c>
    </row>
    <row r="22" spans="1:7" x14ac:dyDescent="0.2">
      <c r="A22" s="30">
        <v>44407</v>
      </c>
      <c r="B22" s="31">
        <v>31.115134999999999</v>
      </c>
      <c r="C22" s="34">
        <f t="shared" si="0"/>
        <v>0.80959326040817015</v>
      </c>
      <c r="D22" s="42"/>
      <c r="E22" s="30">
        <v>44407</v>
      </c>
      <c r="F22" s="31">
        <v>19.133707000000001</v>
      </c>
      <c r="G22" s="34">
        <f t="shared" si="1"/>
        <v>0.75420951730602592</v>
      </c>
    </row>
    <row r="23" spans="1:7" x14ac:dyDescent="0.2">
      <c r="A23" s="30">
        <v>44439</v>
      </c>
      <c r="B23" s="31">
        <v>31.957336000000002</v>
      </c>
      <c r="C23" s="34">
        <f t="shared" si="0"/>
        <v>2.7067245570363108</v>
      </c>
      <c r="D23" s="42"/>
      <c r="E23" s="30">
        <v>44439</v>
      </c>
      <c r="F23" s="31">
        <v>19.816151000000001</v>
      </c>
      <c r="G23" s="34">
        <f t="shared" si="1"/>
        <v>3.5667108313093721</v>
      </c>
    </row>
    <row r="24" spans="1:7" x14ac:dyDescent="0.2">
      <c r="A24" s="30">
        <v>44469</v>
      </c>
      <c r="B24" s="31">
        <v>30.467289000000001</v>
      </c>
      <c r="C24" s="34">
        <f t="shared" si="0"/>
        <v>-4.6626133041878131</v>
      </c>
      <c r="D24" s="42"/>
      <c r="E24" s="30">
        <v>44469</v>
      </c>
      <c r="F24" s="31">
        <v>19.175833000000001</v>
      </c>
      <c r="G24" s="34">
        <f t="shared" si="1"/>
        <v>-3.2312935039705781</v>
      </c>
    </row>
    <row r="25" spans="1:7" x14ac:dyDescent="0.2">
      <c r="A25" s="30">
        <v>44498</v>
      </c>
      <c r="B25" s="31">
        <v>32.096161000000002</v>
      </c>
      <c r="C25" s="34">
        <f t="shared" si="0"/>
        <v>5.3462977949892521</v>
      </c>
      <c r="D25" s="42"/>
      <c r="E25" s="30">
        <v>44498</v>
      </c>
      <c r="F25" s="31">
        <v>20.237413</v>
      </c>
      <c r="G25" s="34">
        <f t="shared" si="1"/>
        <v>5.5360306902964673</v>
      </c>
    </row>
    <row r="26" spans="1:7" x14ac:dyDescent="0.2">
      <c r="A26" s="30">
        <v>44530</v>
      </c>
      <c r="B26" s="31">
        <v>29.856460999999999</v>
      </c>
      <c r="C26" s="34">
        <f t="shared" si="0"/>
        <v>-6.9780931121326439</v>
      </c>
      <c r="D26" s="42"/>
      <c r="E26" s="30">
        <v>44530</v>
      </c>
      <c r="F26" s="31">
        <v>19.335913000000001</v>
      </c>
      <c r="G26" s="34">
        <f t="shared" si="1"/>
        <v>-4.4546207561213418</v>
      </c>
    </row>
    <row r="27" spans="1:7" x14ac:dyDescent="0.2">
      <c r="A27" s="30">
        <v>44561</v>
      </c>
      <c r="B27" s="31">
        <v>31.682344000000001</v>
      </c>
      <c r="C27" s="34">
        <f t="shared" si="0"/>
        <v>6.1155372701406252</v>
      </c>
      <c r="D27" s="42"/>
      <c r="E27" s="30">
        <v>44561</v>
      </c>
      <c r="F27" s="31">
        <v>20.635275</v>
      </c>
      <c r="G27" s="34">
        <f t="shared" si="1"/>
        <v>6.7199412823175209</v>
      </c>
    </row>
    <row r="28" spans="1:7" x14ac:dyDescent="0.2">
      <c r="A28" s="30">
        <v>44592</v>
      </c>
      <c r="B28" s="31">
        <v>27.446262000000001</v>
      </c>
      <c r="C28" s="34">
        <f t="shared" si="0"/>
        <v>-13.370481679007085</v>
      </c>
      <c r="D28" s="42"/>
      <c r="E28" s="30">
        <v>44592</v>
      </c>
      <c r="F28" s="31">
        <v>20.000048</v>
      </c>
      <c r="G28" s="34">
        <f t="shared" si="1"/>
        <v>-3.0783549044052005</v>
      </c>
    </row>
    <row r="29" spans="1:7" x14ac:dyDescent="0.2">
      <c r="A29" s="30">
        <v>44620</v>
      </c>
      <c r="B29" s="31">
        <v>27.750240000000002</v>
      </c>
      <c r="C29" s="34">
        <f t="shared" si="0"/>
        <v>1.1075387970864714</v>
      </c>
      <c r="D29" s="42"/>
      <c r="E29" s="30">
        <v>44620</v>
      </c>
      <c r="F29" s="31">
        <v>20.202165999999998</v>
      </c>
      <c r="G29" s="34">
        <f t="shared" si="1"/>
        <v>1.0105875745898052</v>
      </c>
    </row>
    <row r="30" spans="1:7" x14ac:dyDescent="0.2">
      <c r="A30" s="30">
        <v>44651</v>
      </c>
      <c r="B30" s="31">
        <v>28.907318</v>
      </c>
      <c r="C30" s="34">
        <f t="shared" si="0"/>
        <v>4.1696143889205839</v>
      </c>
      <c r="D30" s="42"/>
      <c r="E30" s="30">
        <v>44651</v>
      </c>
      <c r="F30" s="31">
        <v>20.259912</v>
      </c>
      <c r="G30" s="34">
        <f t="shared" si="1"/>
        <v>0.28584063708811946</v>
      </c>
    </row>
    <row r="31" spans="1:7" x14ac:dyDescent="0.2">
      <c r="A31" s="30">
        <v>44680</v>
      </c>
      <c r="B31" s="31">
        <v>26.1</v>
      </c>
      <c r="C31" s="34">
        <f t="shared" si="0"/>
        <v>-9.7114440018267967</v>
      </c>
      <c r="D31" s="42"/>
      <c r="E31" s="30">
        <v>44680</v>
      </c>
      <c r="F31" s="31">
        <v>18.585222000000002</v>
      </c>
      <c r="G31" s="34">
        <f t="shared" si="1"/>
        <v>-8.2660280064395071</v>
      </c>
    </row>
    <row r="32" spans="1:7" x14ac:dyDescent="0.2">
      <c r="A32" s="30">
        <v>44712</v>
      </c>
      <c r="B32" s="31">
        <v>25.549999</v>
      </c>
      <c r="C32" s="34">
        <f t="shared" si="0"/>
        <v>-2.1072835249042243</v>
      </c>
      <c r="D32" s="42"/>
      <c r="E32" s="30">
        <v>44712</v>
      </c>
      <c r="F32" s="31">
        <v>18.614096</v>
      </c>
      <c r="G32" s="34">
        <f t="shared" si="1"/>
        <v>0.15535999516174126</v>
      </c>
    </row>
    <row r="33" spans="1:7" x14ac:dyDescent="0.2">
      <c r="A33" s="30">
        <v>44742</v>
      </c>
      <c r="B33" s="31">
        <v>25.379999000000002</v>
      </c>
      <c r="C33" s="34">
        <f t="shared" si="0"/>
        <v>-0.66536206126660558</v>
      </c>
      <c r="D33" s="42"/>
      <c r="E33" s="30">
        <v>44742</v>
      </c>
      <c r="F33" s="31">
        <v>16.641041000000001</v>
      </c>
      <c r="G33" s="34">
        <f t="shared" si="1"/>
        <v>-10.599789535844229</v>
      </c>
    </row>
    <row r="34" spans="1:7" x14ac:dyDescent="0.2">
      <c r="A34" s="30">
        <v>44771</v>
      </c>
      <c r="B34" s="31">
        <v>27.469999000000001</v>
      </c>
      <c r="C34" s="34">
        <f t="shared" si="0"/>
        <v>8.2348308997175259</v>
      </c>
      <c r="D34" s="42"/>
      <c r="E34" s="30">
        <v>44771</v>
      </c>
      <c r="F34" s="31">
        <v>18.4986</v>
      </c>
      <c r="G34" s="34">
        <f t="shared" si="1"/>
        <v>11.162516816105427</v>
      </c>
    </row>
    <row r="35" spans="1:7" x14ac:dyDescent="0.2">
      <c r="A35" s="30">
        <v>44804</v>
      </c>
      <c r="B35" s="31">
        <v>26.65</v>
      </c>
      <c r="C35" s="34">
        <f t="shared" si="0"/>
        <v>-2.9850710951973558</v>
      </c>
      <c r="D35" s="42"/>
      <c r="E35" s="30">
        <v>44804</v>
      </c>
      <c r="F35" s="31">
        <v>17.834499000000001</v>
      </c>
      <c r="G35" s="34">
        <f t="shared" si="1"/>
        <v>-3.5900068113262518</v>
      </c>
    </row>
    <row r="36" spans="1:7" x14ac:dyDescent="0.2">
      <c r="A36" s="30">
        <v>44834</v>
      </c>
      <c r="B36" s="31">
        <v>25.99</v>
      </c>
      <c r="C36" s="34">
        <f t="shared" si="0"/>
        <v>-2.4765478424014997</v>
      </c>
      <c r="D36" s="42"/>
      <c r="E36" s="30">
        <v>44834</v>
      </c>
      <c r="F36" s="31">
        <v>16.034687000000002</v>
      </c>
      <c r="G36" s="34">
        <f t="shared" si="1"/>
        <v>-10.091744096652222</v>
      </c>
    </row>
    <row r="37" spans="1:7" x14ac:dyDescent="0.2">
      <c r="A37" s="30">
        <v>44865</v>
      </c>
      <c r="B37" s="31">
        <v>27.299999</v>
      </c>
      <c r="C37" s="34">
        <f t="shared" si="0"/>
        <v>5.0403963062716439</v>
      </c>
      <c r="D37" s="42"/>
      <c r="E37" s="30">
        <v>44865</v>
      </c>
      <c r="F37" s="31">
        <v>17.459135</v>
      </c>
      <c r="G37" s="34">
        <f t="shared" si="1"/>
        <v>8.8835410382503746</v>
      </c>
    </row>
    <row r="38" spans="1:7" x14ac:dyDescent="0.2">
      <c r="A38" s="30">
        <v>44895</v>
      </c>
      <c r="B38" s="31">
        <v>28.33</v>
      </c>
      <c r="C38" s="34">
        <f t="shared" si="0"/>
        <v>3.7728975740987991</v>
      </c>
      <c r="D38" s="42"/>
      <c r="E38" s="30">
        <v>44895</v>
      </c>
      <c r="F38" s="31">
        <v>18.421602</v>
      </c>
      <c r="G38" s="34">
        <f t="shared" si="1"/>
        <v>5.5126843340177034</v>
      </c>
    </row>
    <row r="39" spans="1:7" x14ac:dyDescent="0.2">
      <c r="A39" s="30">
        <v>44925</v>
      </c>
      <c r="B39" s="31">
        <v>27.620000999999998</v>
      </c>
      <c r="C39" s="34">
        <f t="shared" si="0"/>
        <v>-2.5061736674902968</v>
      </c>
      <c r="D39" s="42"/>
      <c r="E39" s="30">
        <v>44925</v>
      </c>
      <c r="F39" s="31">
        <v>17.030000999999999</v>
      </c>
      <c r="G39" s="34">
        <f t="shared" si="1"/>
        <v>-7.5541801413362535</v>
      </c>
    </row>
  </sheetData>
  <mergeCells count="4">
    <mergeCell ref="A1:C1"/>
    <mergeCell ref="E1:G1"/>
    <mergeCell ref="A2:C2"/>
    <mergeCell ref="E2:G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9"/>
  <sheetViews>
    <sheetView showGridLines="0" topLeftCell="I1" workbookViewId="0">
      <selection sqref="A1:G1"/>
    </sheetView>
  </sheetViews>
  <sheetFormatPr baseColWidth="10" defaultColWidth="11" defaultRowHeight="15" customHeight="1" x14ac:dyDescent="0.2"/>
  <cols>
    <col min="1" max="1" width="8.83203125" style="5" customWidth="1"/>
    <col min="2" max="2" width="23.6640625" style="5" customWidth="1"/>
    <col min="3" max="4" width="16.1640625" style="5" customWidth="1"/>
    <col min="5" max="6" width="11" style="5" customWidth="1"/>
    <col min="7" max="7" width="13.83203125" style="5" customWidth="1"/>
    <col min="8" max="8" width="11" style="5" customWidth="1"/>
    <col min="9" max="9" width="12.83203125" style="5" customWidth="1"/>
    <col min="10" max="11" width="11" style="5" customWidth="1"/>
    <col min="12" max="12" width="25" style="5" customWidth="1"/>
    <col min="13" max="13" width="11" style="5" customWidth="1"/>
    <col min="14" max="14" width="16.5" style="5" customWidth="1"/>
    <col min="15" max="16" width="11" style="5" customWidth="1"/>
    <col min="17" max="17" width="13.6640625" style="5" customWidth="1"/>
    <col min="18" max="18" width="11" style="5" customWidth="1"/>
    <col min="19" max="16384" width="11" style="5"/>
  </cols>
  <sheetData>
    <row r="1" spans="1:17" ht="21" customHeight="1" x14ac:dyDescent="0.25">
      <c r="A1" s="125" t="s">
        <v>31</v>
      </c>
      <c r="B1" s="126"/>
      <c r="C1" s="126"/>
      <c r="D1" s="126"/>
      <c r="E1" s="126"/>
      <c r="F1" s="126"/>
      <c r="G1" s="127"/>
      <c r="H1" s="10"/>
      <c r="I1" s="9"/>
      <c r="J1" s="11"/>
      <c r="K1" s="131" t="s">
        <v>32</v>
      </c>
      <c r="L1" s="132"/>
      <c r="M1" s="132"/>
      <c r="N1" s="132"/>
      <c r="O1" s="132"/>
      <c r="P1" s="132"/>
      <c r="Q1" s="132"/>
    </row>
    <row r="2" spans="1:17" ht="16" customHeight="1" x14ac:dyDescent="0.2">
      <c r="A2" s="128" t="s">
        <v>33</v>
      </c>
      <c r="B2" s="129"/>
      <c r="C2" s="129"/>
      <c r="D2" s="129"/>
      <c r="E2" s="129"/>
      <c r="F2" s="129"/>
      <c r="G2" s="143"/>
      <c r="H2" s="10"/>
      <c r="I2" s="9"/>
      <c r="J2" s="11"/>
      <c r="K2" s="133" t="s">
        <v>34</v>
      </c>
      <c r="L2" s="134"/>
      <c r="M2" s="134"/>
      <c r="N2" s="134"/>
      <c r="O2" s="134"/>
      <c r="P2" s="134"/>
      <c r="Q2" s="134"/>
    </row>
    <row r="3" spans="1:17" ht="15.25" customHeight="1" x14ac:dyDescent="0.2">
      <c r="A3" s="25" t="s">
        <v>35</v>
      </c>
      <c r="B3" s="25" t="s">
        <v>36</v>
      </c>
      <c r="C3" s="25" t="s">
        <v>37</v>
      </c>
      <c r="D3" s="25" t="s">
        <v>38</v>
      </c>
      <c r="E3" s="25" t="s">
        <v>39</v>
      </c>
      <c r="F3" s="26" t="s">
        <v>40</v>
      </c>
      <c r="G3" s="27" t="s">
        <v>8</v>
      </c>
      <c r="H3" s="28"/>
      <c r="I3" s="9"/>
      <c r="J3" s="11"/>
      <c r="K3" s="25" t="s">
        <v>35</v>
      </c>
      <c r="L3" s="25" t="s">
        <v>36</v>
      </c>
      <c r="M3" s="25" t="s">
        <v>37</v>
      </c>
      <c r="N3" s="25" t="s">
        <v>38</v>
      </c>
      <c r="O3" s="25" t="s">
        <v>39</v>
      </c>
      <c r="P3" s="25" t="s">
        <v>40</v>
      </c>
      <c r="Q3" s="29" t="s">
        <v>8</v>
      </c>
    </row>
    <row r="4" spans="1:17" ht="15.25" customHeight="1" x14ac:dyDescent="0.2">
      <c r="A4" s="30">
        <v>43861</v>
      </c>
      <c r="B4" s="31">
        <v>28.25</v>
      </c>
      <c r="C4" s="31">
        <v>28.25</v>
      </c>
      <c r="D4" s="31">
        <v>28.25</v>
      </c>
      <c r="E4" s="31">
        <v>28.25</v>
      </c>
      <c r="F4" s="31">
        <v>22.515225999999998</v>
      </c>
      <c r="G4" s="32" t="s">
        <v>56</v>
      </c>
      <c r="H4" s="10"/>
      <c r="I4" s="9"/>
      <c r="J4" s="11"/>
      <c r="K4" s="30">
        <v>43861</v>
      </c>
      <c r="L4" s="31">
        <v>15.61</v>
      </c>
      <c r="M4" s="31">
        <v>15.61</v>
      </c>
      <c r="N4" s="31">
        <v>15.61</v>
      </c>
      <c r="O4" s="31">
        <v>15.61</v>
      </c>
      <c r="P4" s="31">
        <v>13.114255</v>
      </c>
      <c r="Q4" s="33" t="s">
        <v>56</v>
      </c>
    </row>
    <row r="5" spans="1:17" ht="15.25" customHeight="1" x14ac:dyDescent="0.2">
      <c r="A5" s="30">
        <v>43889</v>
      </c>
      <c r="B5" s="31">
        <v>26.530000999999999</v>
      </c>
      <c r="C5" s="31">
        <v>26.530000999999999</v>
      </c>
      <c r="D5" s="31">
        <v>26.530000999999999</v>
      </c>
      <c r="E5" s="31">
        <v>26.530000999999999</v>
      </c>
      <c r="F5" s="31">
        <v>21.144387999999999</v>
      </c>
      <c r="G5" s="34">
        <f t="shared" ref="G5:G39" si="0">((F5/F4)-1)*100</f>
        <v>-6.0884931823469106</v>
      </c>
      <c r="H5" s="10"/>
      <c r="I5" s="9"/>
      <c r="J5" s="11"/>
      <c r="K5" s="30">
        <v>43889</v>
      </c>
      <c r="L5" s="31">
        <v>14.34</v>
      </c>
      <c r="M5" s="31">
        <v>14.34</v>
      </c>
      <c r="N5" s="31">
        <v>14.34</v>
      </c>
      <c r="O5" s="31">
        <v>14.34</v>
      </c>
      <c r="P5" s="31">
        <v>12.047304</v>
      </c>
      <c r="Q5" s="35">
        <f t="shared" ref="Q5:Q39" si="1">((P5/P4)-1)*100</f>
        <v>-8.135810993457115</v>
      </c>
    </row>
    <row r="6" spans="1:17" ht="15.25" customHeight="1" x14ac:dyDescent="0.2">
      <c r="A6" s="30">
        <v>43921</v>
      </c>
      <c r="B6" s="31">
        <v>25.440000999999999</v>
      </c>
      <c r="C6" s="31">
        <v>25.440000999999999</v>
      </c>
      <c r="D6" s="31">
        <v>25.440000999999999</v>
      </c>
      <c r="E6" s="31">
        <v>25.440000999999999</v>
      </c>
      <c r="F6" s="31">
        <v>20.275659999999998</v>
      </c>
      <c r="G6" s="34">
        <f t="shared" si="0"/>
        <v>-4.10855116733575</v>
      </c>
      <c r="H6" s="10"/>
      <c r="I6" s="9"/>
      <c r="J6" s="11"/>
      <c r="K6" s="30">
        <v>43921</v>
      </c>
      <c r="L6" s="31">
        <v>10.67</v>
      </c>
      <c r="M6" s="31">
        <v>10.67</v>
      </c>
      <c r="N6" s="31">
        <v>10.67</v>
      </c>
      <c r="O6" s="31">
        <v>10.67</v>
      </c>
      <c r="P6" s="31">
        <v>8.9640679999999993</v>
      </c>
      <c r="Q6" s="35">
        <f t="shared" si="1"/>
        <v>-25.592746725740479</v>
      </c>
    </row>
    <row r="7" spans="1:17" ht="15.25" customHeight="1" x14ac:dyDescent="0.2">
      <c r="A7" s="30">
        <v>43951</v>
      </c>
      <c r="B7" s="31">
        <v>28.120000999999998</v>
      </c>
      <c r="C7" s="31">
        <v>28.120000999999998</v>
      </c>
      <c r="D7" s="31">
        <v>28.120000999999998</v>
      </c>
      <c r="E7" s="31">
        <v>28.120000999999998</v>
      </c>
      <c r="F7" s="31">
        <v>23.124535000000002</v>
      </c>
      <c r="G7" s="34">
        <f t="shared" si="0"/>
        <v>14.050714008816501</v>
      </c>
      <c r="H7" s="10"/>
      <c r="I7" s="9"/>
      <c r="J7" s="11"/>
      <c r="K7" s="30">
        <v>43951</v>
      </c>
      <c r="L7" s="31">
        <v>12.1</v>
      </c>
      <c r="M7" s="31">
        <v>12.1</v>
      </c>
      <c r="N7" s="31">
        <v>12.1</v>
      </c>
      <c r="O7" s="31">
        <v>12.1</v>
      </c>
      <c r="P7" s="31">
        <v>10.165438999999999</v>
      </c>
      <c r="Q7" s="35">
        <f t="shared" si="1"/>
        <v>13.402073701359708</v>
      </c>
    </row>
    <row r="8" spans="1:17" ht="15.25" customHeight="1" x14ac:dyDescent="0.2">
      <c r="A8" s="30">
        <v>43980</v>
      </c>
      <c r="B8" s="31">
        <v>29.67</v>
      </c>
      <c r="C8" s="31">
        <v>29.67</v>
      </c>
      <c r="D8" s="31">
        <v>29.67</v>
      </c>
      <c r="E8" s="31">
        <v>29.67</v>
      </c>
      <c r="F8" s="31">
        <v>24.399179</v>
      </c>
      <c r="G8" s="34">
        <f t="shared" si="0"/>
        <v>5.5120848916529575</v>
      </c>
      <c r="H8" s="10"/>
      <c r="I8" s="9"/>
      <c r="J8" s="11"/>
      <c r="K8" s="30">
        <v>43980</v>
      </c>
      <c r="L8" s="31">
        <v>12.95</v>
      </c>
      <c r="M8" s="31">
        <v>12.95</v>
      </c>
      <c r="N8" s="31">
        <v>12.95</v>
      </c>
      <c r="O8" s="31">
        <v>12.95</v>
      </c>
      <c r="P8" s="31">
        <v>10.879538999999999</v>
      </c>
      <c r="Q8" s="35">
        <f t="shared" si="1"/>
        <v>7.0247826975303296</v>
      </c>
    </row>
    <row r="9" spans="1:17" ht="15.25" customHeight="1" x14ac:dyDescent="0.2">
      <c r="A9" s="30">
        <v>44012</v>
      </c>
      <c r="B9" s="31">
        <v>30.129999000000002</v>
      </c>
      <c r="C9" s="31">
        <v>30.129999000000002</v>
      </c>
      <c r="D9" s="31">
        <v>30.129999000000002</v>
      </c>
      <c r="E9" s="31">
        <v>30.129999000000002</v>
      </c>
      <c r="F9" s="31">
        <v>24.777460000000001</v>
      </c>
      <c r="G9" s="34">
        <f t="shared" si="0"/>
        <v>1.5503841338267987</v>
      </c>
      <c r="H9" s="10"/>
      <c r="I9" s="9"/>
      <c r="J9" s="11"/>
      <c r="K9" s="30">
        <v>44012</v>
      </c>
      <c r="L9" s="31">
        <v>13.25</v>
      </c>
      <c r="M9" s="31">
        <v>13.25</v>
      </c>
      <c r="N9" s="31">
        <v>13.25</v>
      </c>
      <c r="O9" s="31">
        <v>13.25</v>
      </c>
      <c r="P9" s="31">
        <v>11.131575</v>
      </c>
      <c r="Q9" s="35">
        <f t="shared" si="1"/>
        <v>2.3166055105827699</v>
      </c>
    </row>
    <row r="10" spans="1:17" ht="15.25" customHeight="1" x14ac:dyDescent="0.2">
      <c r="A10" s="30">
        <v>44043</v>
      </c>
      <c r="B10" s="31">
        <v>30.860001</v>
      </c>
      <c r="C10" s="31">
        <v>30.860001</v>
      </c>
      <c r="D10" s="31">
        <v>30.860001</v>
      </c>
      <c r="E10" s="31">
        <v>30.860001</v>
      </c>
      <c r="F10" s="31">
        <v>25.377776999999998</v>
      </c>
      <c r="G10" s="34">
        <f t="shared" si="0"/>
        <v>2.422835109006316</v>
      </c>
      <c r="H10" s="10"/>
      <c r="I10" s="9"/>
      <c r="J10" s="11"/>
      <c r="K10" s="30">
        <v>44043</v>
      </c>
      <c r="L10" s="31">
        <v>14.26</v>
      </c>
      <c r="M10" s="31">
        <v>14.26</v>
      </c>
      <c r="N10" s="31">
        <v>14.26</v>
      </c>
      <c r="O10" s="31">
        <v>14.26</v>
      </c>
      <c r="P10" s="31">
        <v>11.980095</v>
      </c>
      <c r="Q10" s="35">
        <f t="shared" si="1"/>
        <v>7.6226410009365253</v>
      </c>
    </row>
    <row r="11" spans="1:17" ht="15.25" customHeight="1" x14ac:dyDescent="0.2">
      <c r="A11" s="30">
        <v>44074</v>
      </c>
      <c r="B11" s="31">
        <v>31.51</v>
      </c>
      <c r="C11" s="31">
        <v>31.51</v>
      </c>
      <c r="D11" s="31">
        <v>31.51</v>
      </c>
      <c r="E11" s="31">
        <v>31.51</v>
      </c>
      <c r="F11" s="31">
        <v>25.912306000000001</v>
      </c>
      <c r="G11" s="34">
        <f t="shared" si="0"/>
        <v>2.1062877177934203</v>
      </c>
      <c r="H11" s="10"/>
      <c r="I11" s="9"/>
      <c r="J11" s="11"/>
      <c r="K11" s="30">
        <v>44074</v>
      </c>
      <c r="L11" s="31">
        <v>15.06</v>
      </c>
      <c r="M11" s="31">
        <v>15.06</v>
      </c>
      <c r="N11" s="31">
        <v>15.06</v>
      </c>
      <c r="O11" s="31">
        <v>15.06</v>
      </c>
      <c r="P11" s="31">
        <v>12.652189999999999</v>
      </c>
      <c r="Q11" s="35">
        <f t="shared" si="1"/>
        <v>5.6100974157550443</v>
      </c>
    </row>
    <row r="12" spans="1:17" ht="15.25" customHeight="1" x14ac:dyDescent="0.2">
      <c r="A12" s="30">
        <v>44104</v>
      </c>
      <c r="B12" s="31">
        <v>31.6</v>
      </c>
      <c r="C12" s="31">
        <v>31.6</v>
      </c>
      <c r="D12" s="31">
        <v>31.6</v>
      </c>
      <c r="E12" s="31">
        <v>31.6</v>
      </c>
      <c r="F12" s="31">
        <v>25.986319000000002</v>
      </c>
      <c r="G12" s="34">
        <f t="shared" si="0"/>
        <v>0.28562876650191082</v>
      </c>
      <c r="H12" s="10"/>
      <c r="I12" s="9"/>
      <c r="J12" s="11"/>
      <c r="K12" s="30">
        <v>44104</v>
      </c>
      <c r="L12" s="31">
        <v>14.84</v>
      </c>
      <c r="M12" s="31">
        <v>14.84</v>
      </c>
      <c r="N12" s="31">
        <v>14.84</v>
      </c>
      <c r="O12" s="31">
        <v>14.84</v>
      </c>
      <c r="P12" s="31">
        <v>12.467363000000001</v>
      </c>
      <c r="Q12" s="35">
        <f t="shared" si="1"/>
        <v>-1.4608301013500302</v>
      </c>
    </row>
    <row r="13" spans="1:17" ht="15.25" customHeight="1" x14ac:dyDescent="0.2">
      <c r="A13" s="30">
        <v>44134</v>
      </c>
      <c r="B13" s="31">
        <v>31.049999</v>
      </c>
      <c r="C13" s="31">
        <v>31.049999</v>
      </c>
      <c r="D13" s="31">
        <v>31.049999</v>
      </c>
      <c r="E13" s="31">
        <v>31.049999</v>
      </c>
      <c r="F13" s="31">
        <v>25.534023000000001</v>
      </c>
      <c r="G13" s="34">
        <f t="shared" si="0"/>
        <v>-1.7405158460496062</v>
      </c>
      <c r="H13" s="10"/>
      <c r="I13" s="9"/>
      <c r="J13" s="11"/>
      <c r="K13" s="30">
        <v>44134</v>
      </c>
      <c r="L13" s="31">
        <v>15.04</v>
      </c>
      <c r="M13" s="31">
        <v>15.04</v>
      </c>
      <c r="N13" s="31">
        <v>15.04</v>
      </c>
      <c r="O13" s="31">
        <v>15.04</v>
      </c>
      <c r="P13" s="31">
        <v>12.635387</v>
      </c>
      <c r="Q13" s="35">
        <f t="shared" si="1"/>
        <v>1.3477108190400822</v>
      </c>
    </row>
    <row r="14" spans="1:17" ht="15.25" customHeight="1" x14ac:dyDescent="0.2">
      <c r="A14" s="30">
        <v>44165</v>
      </c>
      <c r="B14" s="31">
        <v>33.340000000000003</v>
      </c>
      <c r="C14" s="31">
        <v>33.340000000000003</v>
      </c>
      <c r="D14" s="31">
        <v>33.340000000000003</v>
      </c>
      <c r="E14" s="31">
        <v>33.340000000000003</v>
      </c>
      <c r="F14" s="31">
        <v>27.417207999999999</v>
      </c>
      <c r="G14" s="34">
        <f t="shared" si="0"/>
        <v>7.3751989649261107</v>
      </c>
      <c r="H14" s="10"/>
      <c r="I14" s="9"/>
      <c r="J14" s="11"/>
      <c r="K14" s="30">
        <v>44165</v>
      </c>
      <c r="L14" s="31">
        <v>17.52</v>
      </c>
      <c r="M14" s="31">
        <v>17.52</v>
      </c>
      <c r="N14" s="31">
        <v>17.52</v>
      </c>
      <c r="O14" s="31">
        <v>17.52</v>
      </c>
      <c r="P14" s="31">
        <v>14.718883</v>
      </c>
      <c r="Q14" s="35">
        <f t="shared" si="1"/>
        <v>16.489372268534396</v>
      </c>
    </row>
    <row r="15" spans="1:17" ht="15.25" customHeight="1" x14ac:dyDescent="0.2">
      <c r="A15" s="30">
        <v>44196</v>
      </c>
      <c r="B15" s="31">
        <v>31.74</v>
      </c>
      <c r="C15" s="31">
        <v>31.74</v>
      </c>
      <c r="D15" s="31">
        <v>31.74</v>
      </c>
      <c r="E15" s="31">
        <v>31.74</v>
      </c>
      <c r="F15" s="31">
        <v>28.393608</v>
      </c>
      <c r="G15" s="34">
        <f t="shared" si="0"/>
        <v>3.5612670699365134</v>
      </c>
      <c r="H15" s="10"/>
      <c r="I15" s="9"/>
      <c r="J15" s="11"/>
      <c r="K15" s="30">
        <v>44196</v>
      </c>
      <c r="L15" s="31">
        <v>18.43</v>
      </c>
      <c r="M15" s="31">
        <v>18.43</v>
      </c>
      <c r="N15" s="31">
        <v>18.43</v>
      </c>
      <c r="O15" s="31">
        <v>18.43</v>
      </c>
      <c r="P15" s="31">
        <v>15.527706999999999</v>
      </c>
      <c r="Q15" s="35">
        <f t="shared" si="1"/>
        <v>5.4951452498127606</v>
      </c>
    </row>
    <row r="16" spans="1:17" ht="15.25" customHeight="1" x14ac:dyDescent="0.2">
      <c r="A16" s="30">
        <v>44225</v>
      </c>
      <c r="B16" s="31">
        <v>32.349997999999999</v>
      </c>
      <c r="C16" s="31">
        <v>32.349997999999999</v>
      </c>
      <c r="D16" s="31">
        <v>32.349997999999999</v>
      </c>
      <c r="E16" s="31">
        <v>32.349997999999999</v>
      </c>
      <c r="F16" s="31">
        <v>28.939295000000001</v>
      </c>
      <c r="G16" s="34">
        <f t="shared" si="0"/>
        <v>1.9218656537062895</v>
      </c>
      <c r="H16" s="10"/>
      <c r="I16" s="9"/>
      <c r="J16" s="11"/>
      <c r="K16" s="30">
        <v>44225</v>
      </c>
      <c r="L16" s="31">
        <v>18.299999</v>
      </c>
      <c r="M16" s="31">
        <v>18.299999</v>
      </c>
      <c r="N16" s="31">
        <v>18.299999</v>
      </c>
      <c r="O16" s="31">
        <v>18.299999</v>
      </c>
      <c r="P16" s="31">
        <v>15.418179</v>
      </c>
      <c r="Q16" s="35">
        <f t="shared" si="1"/>
        <v>-0.70537137260510141</v>
      </c>
    </row>
    <row r="17" spans="1:17" ht="15.25" customHeight="1" x14ac:dyDescent="0.2">
      <c r="A17" s="30">
        <v>44253</v>
      </c>
      <c r="B17" s="31">
        <v>32.139999000000003</v>
      </c>
      <c r="C17" s="31">
        <v>32.139999000000003</v>
      </c>
      <c r="D17" s="31">
        <v>32.139999000000003</v>
      </c>
      <c r="E17" s="31">
        <v>32.139999000000003</v>
      </c>
      <c r="F17" s="31">
        <v>28.751434</v>
      </c>
      <c r="G17" s="34">
        <f t="shared" si="0"/>
        <v>-0.64915541308108171</v>
      </c>
      <c r="H17" s="10"/>
      <c r="I17" s="9"/>
      <c r="J17" s="11"/>
      <c r="K17" s="30">
        <v>44253</v>
      </c>
      <c r="L17" s="31">
        <v>20.16</v>
      </c>
      <c r="M17" s="31">
        <v>20.16</v>
      </c>
      <c r="N17" s="31">
        <v>20.16</v>
      </c>
      <c r="O17" s="31">
        <v>20.16</v>
      </c>
      <c r="P17" s="31">
        <v>16.985272999999999</v>
      </c>
      <c r="Q17" s="35">
        <f t="shared" si="1"/>
        <v>10.163936999304513</v>
      </c>
    </row>
    <row r="18" spans="1:17" ht="15.25" customHeight="1" x14ac:dyDescent="0.2">
      <c r="A18" s="30">
        <v>44286</v>
      </c>
      <c r="B18" s="31">
        <v>32.270000000000003</v>
      </c>
      <c r="C18" s="31">
        <v>32.270000000000003</v>
      </c>
      <c r="D18" s="31">
        <v>32.270000000000003</v>
      </c>
      <c r="E18" s="31">
        <v>32.270000000000003</v>
      </c>
      <c r="F18" s="31">
        <v>28.867730999999999</v>
      </c>
      <c r="G18" s="34">
        <f t="shared" si="0"/>
        <v>0.40449112903377937</v>
      </c>
      <c r="H18" s="10"/>
      <c r="I18" s="9"/>
      <c r="J18" s="11"/>
      <c r="K18" s="30">
        <v>44286</v>
      </c>
      <c r="L18" s="31">
        <v>21.209999</v>
      </c>
      <c r="M18" s="31">
        <v>21.209999</v>
      </c>
      <c r="N18" s="31">
        <v>21.209999</v>
      </c>
      <c r="O18" s="31">
        <v>21.209999</v>
      </c>
      <c r="P18" s="31">
        <v>17.869918999999999</v>
      </c>
      <c r="Q18" s="35">
        <f t="shared" si="1"/>
        <v>5.20831192998783</v>
      </c>
    </row>
    <row r="19" spans="1:17" ht="15.25" customHeight="1" x14ac:dyDescent="0.2">
      <c r="A19" s="30">
        <v>44316</v>
      </c>
      <c r="B19" s="31">
        <v>32.840000000000003</v>
      </c>
      <c r="C19" s="31">
        <v>32.840000000000003</v>
      </c>
      <c r="D19" s="31">
        <v>32.840000000000003</v>
      </c>
      <c r="E19" s="31">
        <v>32.840000000000003</v>
      </c>
      <c r="F19" s="31">
        <v>30.393250999999999</v>
      </c>
      <c r="G19" s="34">
        <f t="shared" si="0"/>
        <v>5.2845164727356009</v>
      </c>
      <c r="H19" s="10"/>
      <c r="I19" s="9"/>
      <c r="J19" s="11"/>
      <c r="K19" s="30">
        <v>44316</v>
      </c>
      <c r="L19" s="31">
        <v>22.379999000000002</v>
      </c>
      <c r="M19" s="31">
        <v>22.379999000000002</v>
      </c>
      <c r="N19" s="31">
        <v>22.379999000000002</v>
      </c>
      <c r="O19" s="31">
        <v>22.379999000000002</v>
      </c>
      <c r="P19" s="31">
        <v>18.855672999999999</v>
      </c>
      <c r="Q19" s="35">
        <f t="shared" si="1"/>
        <v>5.5162757033202059</v>
      </c>
    </row>
    <row r="20" spans="1:17" ht="15.25" customHeight="1" x14ac:dyDescent="0.2">
      <c r="A20" s="30">
        <v>44344</v>
      </c>
      <c r="B20" s="31">
        <v>32.330002</v>
      </c>
      <c r="C20" s="31">
        <v>32.330002</v>
      </c>
      <c r="D20" s="31">
        <v>32.330002</v>
      </c>
      <c r="E20" s="31">
        <v>32.330002</v>
      </c>
      <c r="F20" s="31">
        <v>29.921251000000002</v>
      </c>
      <c r="G20" s="34">
        <f t="shared" si="0"/>
        <v>-1.5529763499139926</v>
      </c>
      <c r="H20" s="10"/>
      <c r="I20" s="9"/>
      <c r="J20" s="11"/>
      <c r="K20" s="30">
        <v>44344</v>
      </c>
      <c r="L20" s="31">
        <v>22.940000999999999</v>
      </c>
      <c r="M20" s="31">
        <v>22.940000999999999</v>
      </c>
      <c r="N20" s="31">
        <v>22.940000999999999</v>
      </c>
      <c r="O20" s="31">
        <v>22.940000999999999</v>
      </c>
      <c r="P20" s="31">
        <v>19.327486</v>
      </c>
      <c r="Q20" s="35">
        <f t="shared" si="1"/>
        <v>2.5022336778963039</v>
      </c>
    </row>
    <row r="21" spans="1:17" ht="15.25" customHeight="1" x14ac:dyDescent="0.2">
      <c r="A21" s="30">
        <v>44377</v>
      </c>
      <c r="B21" s="31">
        <v>33.349997999999999</v>
      </c>
      <c r="C21" s="31">
        <v>33.349997999999999</v>
      </c>
      <c r="D21" s="31">
        <v>33.349997999999999</v>
      </c>
      <c r="E21" s="31">
        <v>33.349997999999999</v>
      </c>
      <c r="F21" s="31">
        <v>30.865252000000002</v>
      </c>
      <c r="G21" s="34">
        <f t="shared" si="0"/>
        <v>3.154951642897541</v>
      </c>
      <c r="H21" s="10"/>
      <c r="I21" s="9"/>
      <c r="J21" s="11"/>
      <c r="K21" s="30">
        <v>44377</v>
      </c>
      <c r="L21" s="31">
        <v>22.540001</v>
      </c>
      <c r="M21" s="31">
        <v>22.540001</v>
      </c>
      <c r="N21" s="31">
        <v>22.540001</v>
      </c>
      <c r="O21" s="31">
        <v>22.540001</v>
      </c>
      <c r="P21" s="31">
        <v>18.990479000000001</v>
      </c>
      <c r="Q21" s="35">
        <f t="shared" si="1"/>
        <v>-1.743667024257578</v>
      </c>
    </row>
    <row r="22" spans="1:17" ht="15.25" customHeight="1" x14ac:dyDescent="0.2">
      <c r="A22" s="30">
        <v>44407</v>
      </c>
      <c r="B22" s="31">
        <v>33.619999</v>
      </c>
      <c r="C22" s="31">
        <v>33.619999</v>
      </c>
      <c r="D22" s="31">
        <v>33.619999</v>
      </c>
      <c r="E22" s="31">
        <v>33.619999</v>
      </c>
      <c r="F22" s="31">
        <v>31.115134999999999</v>
      </c>
      <c r="G22" s="34">
        <f t="shared" si="0"/>
        <v>0.80959326040817015</v>
      </c>
      <c r="H22" s="10"/>
      <c r="I22" s="9"/>
      <c r="J22" s="11"/>
      <c r="K22" s="30">
        <v>44407</v>
      </c>
      <c r="L22" s="31">
        <v>22.709999</v>
      </c>
      <c r="M22" s="31">
        <v>22.709999</v>
      </c>
      <c r="N22" s="31">
        <v>22.709999</v>
      </c>
      <c r="O22" s="31">
        <v>22.709999</v>
      </c>
      <c r="P22" s="31">
        <v>19.133707000000001</v>
      </c>
      <c r="Q22" s="35">
        <f t="shared" si="1"/>
        <v>0.75420951730602592</v>
      </c>
    </row>
    <row r="23" spans="1:17" ht="15.25" customHeight="1" x14ac:dyDescent="0.2">
      <c r="A23" s="30">
        <v>44439</v>
      </c>
      <c r="B23" s="31">
        <v>34.529998999999997</v>
      </c>
      <c r="C23" s="31">
        <v>34.529998999999997</v>
      </c>
      <c r="D23" s="31">
        <v>34.529998999999997</v>
      </c>
      <c r="E23" s="31">
        <v>34.529998999999997</v>
      </c>
      <c r="F23" s="31">
        <v>31.957336000000002</v>
      </c>
      <c r="G23" s="34">
        <f t="shared" si="0"/>
        <v>2.7067245570363108</v>
      </c>
      <c r="H23" s="10"/>
      <c r="I23" s="9"/>
      <c r="J23" s="11"/>
      <c r="K23" s="30">
        <v>44439</v>
      </c>
      <c r="L23" s="31">
        <v>23.52</v>
      </c>
      <c r="M23" s="31">
        <v>23.52</v>
      </c>
      <c r="N23" s="31">
        <v>23.52</v>
      </c>
      <c r="O23" s="31">
        <v>23.52</v>
      </c>
      <c r="P23" s="31">
        <v>19.816151000000001</v>
      </c>
      <c r="Q23" s="35">
        <f t="shared" si="1"/>
        <v>3.5667108313093721</v>
      </c>
    </row>
    <row r="24" spans="1:17" ht="15.25" customHeight="1" x14ac:dyDescent="0.2">
      <c r="A24" s="30">
        <v>44469</v>
      </c>
      <c r="B24" s="31">
        <v>32.919998</v>
      </c>
      <c r="C24" s="31">
        <v>32.919998</v>
      </c>
      <c r="D24" s="31">
        <v>32.919998</v>
      </c>
      <c r="E24" s="31">
        <v>32.919998</v>
      </c>
      <c r="F24" s="31">
        <v>30.467289000000001</v>
      </c>
      <c r="G24" s="34">
        <f t="shared" si="0"/>
        <v>-4.6626133041878131</v>
      </c>
      <c r="H24" s="10"/>
      <c r="I24" s="9"/>
      <c r="J24" s="11"/>
      <c r="K24" s="30">
        <v>44469</v>
      </c>
      <c r="L24" s="31">
        <v>22.76</v>
      </c>
      <c r="M24" s="31">
        <v>22.76</v>
      </c>
      <c r="N24" s="31">
        <v>22.76</v>
      </c>
      <c r="O24" s="31">
        <v>22.76</v>
      </c>
      <c r="P24" s="31">
        <v>19.175833000000001</v>
      </c>
      <c r="Q24" s="35">
        <f t="shared" si="1"/>
        <v>-3.2312935039705781</v>
      </c>
    </row>
    <row r="25" spans="1:17" ht="15.25" customHeight="1" x14ac:dyDescent="0.2">
      <c r="A25" s="30">
        <v>44498</v>
      </c>
      <c r="B25" s="31">
        <v>34.68</v>
      </c>
      <c r="C25" s="31">
        <v>34.68</v>
      </c>
      <c r="D25" s="31">
        <v>34.68</v>
      </c>
      <c r="E25" s="31">
        <v>34.68</v>
      </c>
      <c r="F25" s="31">
        <v>32.096161000000002</v>
      </c>
      <c r="G25" s="34">
        <f t="shared" si="0"/>
        <v>5.3462977949892521</v>
      </c>
      <c r="H25" s="10"/>
      <c r="I25" s="9"/>
      <c r="J25" s="11"/>
      <c r="K25" s="30">
        <v>44498</v>
      </c>
      <c r="L25" s="31">
        <v>24.02</v>
      </c>
      <c r="M25" s="31">
        <v>24.02</v>
      </c>
      <c r="N25" s="31">
        <v>24.02</v>
      </c>
      <c r="O25" s="31">
        <v>24.02</v>
      </c>
      <c r="P25" s="31">
        <v>20.237413</v>
      </c>
      <c r="Q25" s="35">
        <f t="shared" si="1"/>
        <v>5.5360306902964673</v>
      </c>
    </row>
    <row r="26" spans="1:17" ht="15.25" customHeight="1" x14ac:dyDescent="0.2">
      <c r="A26" s="30">
        <v>44530</v>
      </c>
      <c r="B26" s="31">
        <v>32.259998000000003</v>
      </c>
      <c r="C26" s="31">
        <v>32.259998000000003</v>
      </c>
      <c r="D26" s="31">
        <v>32.259998000000003</v>
      </c>
      <c r="E26" s="31">
        <v>32.259998000000003</v>
      </c>
      <c r="F26" s="31">
        <v>29.856460999999999</v>
      </c>
      <c r="G26" s="34">
        <f t="shared" si="0"/>
        <v>-6.9780931121326439</v>
      </c>
      <c r="H26" s="10"/>
      <c r="I26" s="9"/>
      <c r="J26" s="11"/>
      <c r="K26" s="30">
        <v>44530</v>
      </c>
      <c r="L26" s="31">
        <v>22.950001</v>
      </c>
      <c r="M26" s="31">
        <v>22.950001</v>
      </c>
      <c r="N26" s="31">
        <v>22.950001</v>
      </c>
      <c r="O26" s="31">
        <v>22.950001</v>
      </c>
      <c r="P26" s="31">
        <v>19.335913000000001</v>
      </c>
      <c r="Q26" s="35">
        <f t="shared" si="1"/>
        <v>-4.4546207561213418</v>
      </c>
    </row>
    <row r="27" spans="1:17" ht="15.25" customHeight="1" x14ac:dyDescent="0.2">
      <c r="A27" s="30">
        <v>44561</v>
      </c>
      <c r="B27" s="31">
        <v>32.310001</v>
      </c>
      <c r="C27" s="31">
        <v>32.310001</v>
      </c>
      <c r="D27" s="31">
        <v>32.310001</v>
      </c>
      <c r="E27" s="31">
        <v>32.310001</v>
      </c>
      <c r="F27" s="31">
        <v>31.682344000000001</v>
      </c>
      <c r="G27" s="34">
        <f t="shared" si="0"/>
        <v>6.1155372701406252</v>
      </c>
      <c r="H27" s="10"/>
      <c r="I27" s="9"/>
      <c r="J27" s="11"/>
      <c r="K27" s="30">
        <v>44561</v>
      </c>
      <c r="L27" s="31">
        <v>21.440000999999999</v>
      </c>
      <c r="M27" s="31">
        <v>21.440000999999999</v>
      </c>
      <c r="N27" s="31">
        <v>21.440000999999999</v>
      </c>
      <c r="O27" s="31">
        <v>21.440000999999999</v>
      </c>
      <c r="P27" s="31">
        <v>20.635275</v>
      </c>
      <c r="Q27" s="35">
        <f t="shared" si="1"/>
        <v>6.7199412823175209</v>
      </c>
    </row>
    <row r="28" spans="1:17" ht="15.25" customHeight="1" x14ac:dyDescent="0.2">
      <c r="A28" s="30">
        <v>44592</v>
      </c>
      <c r="B28" s="31">
        <v>27.99</v>
      </c>
      <c r="C28" s="31">
        <v>27.99</v>
      </c>
      <c r="D28" s="31">
        <v>27.99</v>
      </c>
      <c r="E28" s="31">
        <v>27.99</v>
      </c>
      <c r="F28" s="31">
        <v>27.446262000000001</v>
      </c>
      <c r="G28" s="34">
        <f t="shared" si="0"/>
        <v>-13.370481679007085</v>
      </c>
      <c r="H28" s="10"/>
      <c r="I28" s="9"/>
      <c r="J28" s="11"/>
      <c r="K28" s="30">
        <v>44592</v>
      </c>
      <c r="L28" s="31">
        <v>20.780000999999999</v>
      </c>
      <c r="M28" s="31">
        <v>20.780000999999999</v>
      </c>
      <c r="N28" s="31">
        <v>20.780000999999999</v>
      </c>
      <c r="O28" s="31">
        <v>20.780000999999999</v>
      </c>
      <c r="P28" s="31">
        <v>20.000048</v>
      </c>
      <c r="Q28" s="35">
        <f t="shared" si="1"/>
        <v>-3.0783549044052005</v>
      </c>
    </row>
    <row r="29" spans="1:17" ht="15.25" customHeight="1" x14ac:dyDescent="0.2">
      <c r="A29" s="30">
        <v>44620</v>
      </c>
      <c r="B29" s="31">
        <v>28.299999</v>
      </c>
      <c r="C29" s="31">
        <v>28.299999</v>
      </c>
      <c r="D29" s="31">
        <v>28.299999</v>
      </c>
      <c r="E29" s="31">
        <v>28.299999</v>
      </c>
      <c r="F29" s="31">
        <v>27.750240000000002</v>
      </c>
      <c r="G29" s="34">
        <f t="shared" si="0"/>
        <v>1.1075387970864714</v>
      </c>
      <c r="H29" s="10"/>
      <c r="I29" s="9"/>
      <c r="J29" s="11"/>
      <c r="K29" s="30">
        <v>44620</v>
      </c>
      <c r="L29" s="31">
        <v>20.99</v>
      </c>
      <c r="M29" s="31">
        <v>20.99</v>
      </c>
      <c r="N29" s="31">
        <v>20.99</v>
      </c>
      <c r="O29" s="31">
        <v>20.99</v>
      </c>
      <c r="P29" s="31">
        <v>20.202165999999998</v>
      </c>
      <c r="Q29" s="35">
        <f t="shared" si="1"/>
        <v>1.0105875745898052</v>
      </c>
    </row>
    <row r="30" spans="1:17" ht="15.25" customHeight="1" x14ac:dyDescent="0.2">
      <c r="A30" s="30">
        <v>44651</v>
      </c>
      <c r="B30" s="31">
        <v>29.48</v>
      </c>
      <c r="C30" s="31">
        <v>29.48</v>
      </c>
      <c r="D30" s="31">
        <v>29.48</v>
      </c>
      <c r="E30" s="31">
        <v>29.48</v>
      </c>
      <c r="F30" s="31">
        <v>28.907318</v>
      </c>
      <c r="G30" s="34">
        <f t="shared" si="0"/>
        <v>4.1696143889205839</v>
      </c>
      <c r="H30" s="10"/>
      <c r="I30" s="9"/>
      <c r="J30" s="11"/>
      <c r="K30" s="30">
        <v>44651</v>
      </c>
      <c r="L30" s="31">
        <v>21.049999</v>
      </c>
      <c r="M30" s="31">
        <v>21.049999</v>
      </c>
      <c r="N30" s="31">
        <v>21.049999</v>
      </c>
      <c r="O30" s="31">
        <v>21.049999</v>
      </c>
      <c r="P30" s="31">
        <v>20.259912</v>
      </c>
      <c r="Q30" s="35">
        <f t="shared" si="1"/>
        <v>0.28584063708811946</v>
      </c>
    </row>
    <row r="31" spans="1:17" ht="15.25" customHeight="1" x14ac:dyDescent="0.2">
      <c r="A31" s="30">
        <v>44680</v>
      </c>
      <c r="B31" s="31">
        <v>26.1</v>
      </c>
      <c r="C31" s="31">
        <v>26.1</v>
      </c>
      <c r="D31" s="31">
        <v>26.1</v>
      </c>
      <c r="E31" s="31">
        <v>26.1</v>
      </c>
      <c r="F31" s="31">
        <v>26.1</v>
      </c>
      <c r="G31" s="34">
        <f t="shared" si="0"/>
        <v>-9.7114440018267967</v>
      </c>
      <c r="H31" s="10"/>
      <c r="I31" s="9"/>
      <c r="J31" s="11"/>
      <c r="K31" s="30">
        <v>44680</v>
      </c>
      <c r="L31" s="31">
        <v>19.309999000000001</v>
      </c>
      <c r="M31" s="31">
        <v>19.309999000000001</v>
      </c>
      <c r="N31" s="31">
        <v>19.309999000000001</v>
      </c>
      <c r="O31" s="31">
        <v>19.309999000000001</v>
      </c>
      <c r="P31" s="31">
        <v>18.585222000000002</v>
      </c>
      <c r="Q31" s="35">
        <f t="shared" si="1"/>
        <v>-8.2660280064395071</v>
      </c>
    </row>
    <row r="32" spans="1:17" ht="15.25" customHeight="1" x14ac:dyDescent="0.2">
      <c r="A32" s="30">
        <v>44712</v>
      </c>
      <c r="B32" s="31">
        <v>25.549999</v>
      </c>
      <c r="C32" s="31">
        <v>25.549999</v>
      </c>
      <c r="D32" s="31">
        <v>25.549999</v>
      </c>
      <c r="E32" s="31">
        <v>25.549999</v>
      </c>
      <c r="F32" s="31">
        <v>25.549999</v>
      </c>
      <c r="G32" s="34">
        <f t="shared" si="0"/>
        <v>-2.1072835249042243</v>
      </c>
      <c r="H32" s="10"/>
      <c r="I32" s="9"/>
      <c r="J32" s="11"/>
      <c r="K32" s="30">
        <v>44712</v>
      </c>
      <c r="L32" s="31">
        <v>19.34</v>
      </c>
      <c r="M32" s="31">
        <v>19.34</v>
      </c>
      <c r="N32" s="31">
        <v>19.34</v>
      </c>
      <c r="O32" s="31">
        <v>19.34</v>
      </c>
      <c r="P32" s="31">
        <v>18.614096</v>
      </c>
      <c r="Q32" s="35">
        <f t="shared" si="1"/>
        <v>0.15535999516174126</v>
      </c>
    </row>
    <row r="33" spans="1:17" ht="15.25" customHeight="1" x14ac:dyDescent="0.2">
      <c r="A33" s="30">
        <v>44742</v>
      </c>
      <c r="B33" s="31">
        <v>25.379999000000002</v>
      </c>
      <c r="C33" s="31">
        <v>25.379999000000002</v>
      </c>
      <c r="D33" s="31">
        <v>25.379999000000002</v>
      </c>
      <c r="E33" s="31">
        <v>25.379999000000002</v>
      </c>
      <c r="F33" s="31">
        <v>25.379999000000002</v>
      </c>
      <c r="G33" s="34">
        <f t="shared" si="0"/>
        <v>-0.66536206126660558</v>
      </c>
      <c r="H33" s="10"/>
      <c r="I33" s="9"/>
      <c r="J33" s="11"/>
      <c r="K33" s="30">
        <v>44742</v>
      </c>
      <c r="L33" s="31">
        <v>17.290001</v>
      </c>
      <c r="M33" s="31">
        <v>17.290001</v>
      </c>
      <c r="N33" s="31">
        <v>17.290001</v>
      </c>
      <c r="O33" s="31">
        <v>17.290001</v>
      </c>
      <c r="P33" s="31">
        <v>16.641041000000001</v>
      </c>
      <c r="Q33" s="35">
        <f t="shared" si="1"/>
        <v>-10.599789535844229</v>
      </c>
    </row>
    <row r="34" spans="1:17" ht="15.25" customHeight="1" x14ac:dyDescent="0.2">
      <c r="A34" s="30">
        <v>44771</v>
      </c>
      <c r="B34" s="31">
        <v>27.469999000000001</v>
      </c>
      <c r="C34" s="31">
        <v>27.469999000000001</v>
      </c>
      <c r="D34" s="31">
        <v>27.469999000000001</v>
      </c>
      <c r="E34" s="31">
        <v>27.469999000000001</v>
      </c>
      <c r="F34" s="31">
        <v>27.469999000000001</v>
      </c>
      <c r="G34" s="34">
        <f t="shared" si="0"/>
        <v>8.2348308997175259</v>
      </c>
      <c r="H34" s="10"/>
      <c r="I34" s="9"/>
      <c r="J34" s="11"/>
      <c r="K34" s="30">
        <v>44771</v>
      </c>
      <c r="L34" s="31">
        <v>19.219999000000001</v>
      </c>
      <c r="M34" s="31">
        <v>19.219999000000001</v>
      </c>
      <c r="N34" s="31">
        <v>19.219999000000001</v>
      </c>
      <c r="O34" s="31">
        <v>19.219999000000001</v>
      </c>
      <c r="P34" s="31">
        <v>18.4986</v>
      </c>
      <c r="Q34" s="35">
        <f t="shared" si="1"/>
        <v>11.162516816105427</v>
      </c>
    </row>
    <row r="35" spans="1:17" ht="15.25" customHeight="1" x14ac:dyDescent="0.2">
      <c r="A35" s="30">
        <v>44804</v>
      </c>
      <c r="B35" s="31">
        <v>26.65</v>
      </c>
      <c r="C35" s="31">
        <v>26.65</v>
      </c>
      <c r="D35" s="31">
        <v>26.65</v>
      </c>
      <c r="E35" s="31">
        <v>26.65</v>
      </c>
      <c r="F35" s="31">
        <v>26.65</v>
      </c>
      <c r="G35" s="34">
        <f t="shared" si="0"/>
        <v>-2.9850710951973558</v>
      </c>
      <c r="H35" s="10"/>
      <c r="I35" s="9"/>
      <c r="J35" s="11"/>
      <c r="K35" s="30">
        <v>44804</v>
      </c>
      <c r="L35" s="31">
        <v>18.530000999999999</v>
      </c>
      <c r="M35" s="31">
        <v>18.530000999999999</v>
      </c>
      <c r="N35" s="31">
        <v>18.530000999999999</v>
      </c>
      <c r="O35" s="31">
        <v>18.530000999999999</v>
      </c>
      <c r="P35" s="31">
        <v>17.834499000000001</v>
      </c>
      <c r="Q35" s="35">
        <f t="shared" si="1"/>
        <v>-3.5900068113262518</v>
      </c>
    </row>
    <row r="36" spans="1:17" ht="15.25" customHeight="1" x14ac:dyDescent="0.2">
      <c r="A36" s="30">
        <v>44834</v>
      </c>
      <c r="B36" s="31">
        <v>25.99</v>
      </c>
      <c r="C36" s="31">
        <v>25.99</v>
      </c>
      <c r="D36" s="31">
        <v>25.99</v>
      </c>
      <c r="E36" s="31">
        <v>25.99</v>
      </c>
      <c r="F36" s="31">
        <v>25.99</v>
      </c>
      <c r="G36" s="34">
        <f t="shared" si="0"/>
        <v>-2.4765478424014997</v>
      </c>
      <c r="H36" s="10"/>
      <c r="I36" s="9"/>
      <c r="J36" s="11"/>
      <c r="K36" s="30">
        <v>44834</v>
      </c>
      <c r="L36" s="31">
        <v>16.66</v>
      </c>
      <c r="M36" s="31">
        <v>16.66</v>
      </c>
      <c r="N36" s="31">
        <v>16.66</v>
      </c>
      <c r="O36" s="31">
        <v>16.66</v>
      </c>
      <c r="P36" s="31">
        <v>16.034687000000002</v>
      </c>
      <c r="Q36" s="35">
        <f t="shared" si="1"/>
        <v>-10.091744096652222</v>
      </c>
    </row>
    <row r="37" spans="1:17" ht="15.25" customHeight="1" x14ac:dyDescent="0.2">
      <c r="A37" s="30">
        <v>44865</v>
      </c>
      <c r="B37" s="31">
        <v>27.299999</v>
      </c>
      <c r="C37" s="31">
        <v>27.299999</v>
      </c>
      <c r="D37" s="31">
        <v>27.299999</v>
      </c>
      <c r="E37" s="31">
        <v>27.299999</v>
      </c>
      <c r="F37" s="31">
        <v>27.299999</v>
      </c>
      <c r="G37" s="34">
        <f t="shared" si="0"/>
        <v>5.0403963062716439</v>
      </c>
      <c r="H37" s="10"/>
      <c r="I37" s="9"/>
      <c r="J37" s="11"/>
      <c r="K37" s="30">
        <v>44865</v>
      </c>
      <c r="L37" s="31">
        <v>18.139999</v>
      </c>
      <c r="M37" s="31">
        <v>18.139999</v>
      </c>
      <c r="N37" s="31">
        <v>18.139999</v>
      </c>
      <c r="O37" s="31">
        <v>18.139999</v>
      </c>
      <c r="P37" s="31">
        <v>17.459135</v>
      </c>
      <c r="Q37" s="35">
        <f t="shared" si="1"/>
        <v>8.8835410382503746</v>
      </c>
    </row>
    <row r="38" spans="1:17" ht="15.25" customHeight="1" x14ac:dyDescent="0.2">
      <c r="A38" s="30">
        <v>44895</v>
      </c>
      <c r="B38" s="31">
        <v>28.33</v>
      </c>
      <c r="C38" s="31">
        <v>28.33</v>
      </c>
      <c r="D38" s="31">
        <v>28.33</v>
      </c>
      <c r="E38" s="31">
        <v>28.33</v>
      </c>
      <c r="F38" s="31">
        <v>28.33</v>
      </c>
      <c r="G38" s="34">
        <f t="shared" si="0"/>
        <v>3.7728975740987991</v>
      </c>
      <c r="H38" s="10"/>
      <c r="I38" s="9"/>
      <c r="J38" s="11"/>
      <c r="K38" s="30">
        <v>44895</v>
      </c>
      <c r="L38" s="31">
        <v>19.139999</v>
      </c>
      <c r="M38" s="31">
        <v>19.139999</v>
      </c>
      <c r="N38" s="31">
        <v>19.139999</v>
      </c>
      <c r="O38" s="31">
        <v>19.139999</v>
      </c>
      <c r="P38" s="31">
        <v>18.421602</v>
      </c>
      <c r="Q38" s="35">
        <f t="shared" si="1"/>
        <v>5.5126843340177034</v>
      </c>
    </row>
    <row r="39" spans="1:17" ht="15.25" customHeight="1" x14ac:dyDescent="0.2">
      <c r="A39" s="30">
        <v>44925</v>
      </c>
      <c r="B39" s="31">
        <v>27.620000999999998</v>
      </c>
      <c r="C39" s="31">
        <v>27.620000999999998</v>
      </c>
      <c r="D39" s="31">
        <v>27.620000999999998</v>
      </c>
      <c r="E39" s="31">
        <v>27.620000999999998</v>
      </c>
      <c r="F39" s="31">
        <v>27.620000999999998</v>
      </c>
      <c r="G39" s="34">
        <f t="shared" si="0"/>
        <v>-2.5061736674902968</v>
      </c>
      <c r="H39" s="10"/>
      <c r="I39" s="9"/>
      <c r="J39" s="11"/>
      <c r="K39" s="30">
        <v>44925</v>
      </c>
      <c r="L39" s="31">
        <v>17.030000999999999</v>
      </c>
      <c r="M39" s="31">
        <v>17.030000999999999</v>
      </c>
      <c r="N39" s="31">
        <v>17.030000999999999</v>
      </c>
      <c r="O39" s="31">
        <v>17.030000999999999</v>
      </c>
      <c r="P39" s="31">
        <v>17.030000999999999</v>
      </c>
      <c r="Q39" s="35">
        <f t="shared" si="1"/>
        <v>-7.5541801413362535</v>
      </c>
    </row>
  </sheetData>
  <mergeCells count="4">
    <mergeCell ref="K1:Q1"/>
    <mergeCell ref="K2:Q2"/>
    <mergeCell ref="A1:G1"/>
    <mergeCell ref="A2:G2"/>
  </mergeCell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showGridLines="0" workbookViewId="0">
      <selection sqref="A1:B1"/>
    </sheetView>
  </sheetViews>
  <sheetFormatPr baseColWidth="10" defaultColWidth="10.83203125" defaultRowHeight="15" customHeight="1" x14ac:dyDescent="0.2"/>
  <cols>
    <col min="1" max="1" width="16.83203125" style="5" customWidth="1"/>
    <col min="2" max="6" width="10.83203125" style="5" customWidth="1"/>
    <col min="7" max="16384" width="10.83203125" style="5"/>
  </cols>
  <sheetData>
    <row r="1" spans="1:5" ht="15.75" customHeight="1" x14ac:dyDescent="0.2">
      <c r="A1" s="144" t="s">
        <v>57</v>
      </c>
      <c r="B1" s="145"/>
      <c r="C1" s="9"/>
      <c r="D1" s="9"/>
      <c r="E1" s="9"/>
    </row>
    <row r="2" spans="1:5" ht="15.25" customHeight="1" x14ac:dyDescent="0.2">
      <c r="A2" s="36"/>
      <c r="B2" s="36"/>
      <c r="C2" s="9"/>
      <c r="D2" s="9"/>
      <c r="E2" s="9"/>
    </row>
    <row r="3" spans="1:5" ht="15.25" customHeight="1" x14ac:dyDescent="0.2">
      <c r="A3" s="16" t="s">
        <v>45</v>
      </c>
      <c r="B3" s="22">
        <v>0.72373983321032698</v>
      </c>
      <c r="C3" s="9"/>
      <c r="D3" s="9"/>
      <c r="E3" s="9"/>
    </row>
    <row r="4" spans="1:5" ht="15.25" customHeight="1" x14ac:dyDescent="0.2">
      <c r="A4" s="16" t="s">
        <v>58</v>
      </c>
      <c r="B4" s="22">
        <v>0.89847848628280003</v>
      </c>
      <c r="C4" s="9"/>
      <c r="D4" s="9"/>
      <c r="E4" s="9"/>
    </row>
    <row r="5" spans="1:5" ht="15.25" customHeight="1" x14ac:dyDescent="0.2">
      <c r="A5" s="16" t="s">
        <v>59</v>
      </c>
      <c r="B5" s="22">
        <v>1.1075387970864701</v>
      </c>
      <c r="C5" s="9"/>
      <c r="D5" s="9"/>
      <c r="E5" s="9"/>
    </row>
    <row r="6" spans="1:5" ht="15.25" customHeight="1" x14ac:dyDescent="0.2">
      <c r="A6" s="16" t="s">
        <v>60</v>
      </c>
      <c r="B6" s="37"/>
      <c r="C6" s="9"/>
      <c r="D6" s="9"/>
      <c r="E6" s="9"/>
    </row>
    <row r="7" spans="1:5" ht="15.25" customHeight="1" x14ac:dyDescent="0.2">
      <c r="A7" s="16" t="s">
        <v>61</v>
      </c>
      <c r="B7" s="22">
        <v>5.3154704082476201</v>
      </c>
      <c r="C7" s="9"/>
      <c r="D7" s="9"/>
      <c r="E7" s="9"/>
    </row>
    <row r="8" spans="1:5" ht="15.25" customHeight="1" x14ac:dyDescent="0.2">
      <c r="A8" s="16" t="s">
        <v>62</v>
      </c>
      <c r="B8" s="22">
        <v>28.254225660956099</v>
      </c>
      <c r="C8" s="9"/>
      <c r="D8" s="9"/>
      <c r="E8" s="9"/>
    </row>
    <row r="9" spans="1:5" ht="15.25" customHeight="1" x14ac:dyDescent="0.2">
      <c r="A9" s="16" t="s">
        <v>63</v>
      </c>
      <c r="B9" s="22">
        <v>1.04886770001331</v>
      </c>
      <c r="C9" s="9"/>
      <c r="D9" s="9"/>
      <c r="E9" s="9"/>
    </row>
    <row r="10" spans="1:5" ht="15.25" customHeight="1" x14ac:dyDescent="0.2">
      <c r="A10" s="16" t="s">
        <v>64</v>
      </c>
      <c r="B10" s="22">
        <v>-0.290942989719504</v>
      </c>
      <c r="C10" s="9"/>
      <c r="D10" s="9"/>
      <c r="E10" s="9"/>
    </row>
    <row r="11" spans="1:5" ht="15.25" customHeight="1" x14ac:dyDescent="0.2">
      <c r="A11" s="16" t="s">
        <v>65</v>
      </c>
      <c r="B11" s="22">
        <v>27.421195687823602</v>
      </c>
      <c r="C11" s="9"/>
      <c r="D11" s="9"/>
      <c r="E11" s="9"/>
    </row>
    <row r="12" spans="1:5" ht="15.25" customHeight="1" x14ac:dyDescent="0.2">
      <c r="A12" s="16" t="s">
        <v>66</v>
      </c>
      <c r="B12" s="22">
        <v>-13.370481679007099</v>
      </c>
      <c r="C12" s="9"/>
      <c r="D12" s="9"/>
      <c r="E12" s="9"/>
    </row>
    <row r="13" spans="1:5" ht="15.25" customHeight="1" x14ac:dyDescent="0.2">
      <c r="A13" s="16" t="s">
        <v>67</v>
      </c>
      <c r="B13" s="22">
        <v>14.050714008816501</v>
      </c>
      <c r="C13" s="9"/>
      <c r="D13" s="9"/>
      <c r="E13" s="9"/>
    </row>
    <row r="14" spans="1:5" ht="15.25" customHeight="1" x14ac:dyDescent="0.2">
      <c r="A14" s="16" t="s">
        <v>68</v>
      </c>
      <c r="B14" s="22">
        <v>25.330894162361499</v>
      </c>
      <c r="C14" s="9"/>
      <c r="D14" s="9"/>
      <c r="E14" s="9"/>
    </row>
    <row r="15" spans="1:5" ht="15.75" customHeight="1" x14ac:dyDescent="0.2">
      <c r="A15" s="23" t="s">
        <v>69</v>
      </c>
      <c r="B15" s="24">
        <v>35</v>
      </c>
      <c r="C15" s="9"/>
      <c r="D15" s="9"/>
      <c r="E15" s="9"/>
    </row>
  </sheetData>
  <mergeCells count="1">
    <mergeCell ref="A1:B1"/>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5"/>
  <sheetViews>
    <sheetView showGridLines="0" workbookViewId="0">
      <selection activeCell="F5" sqref="F5"/>
    </sheetView>
  </sheetViews>
  <sheetFormatPr baseColWidth="10" defaultColWidth="10.83203125" defaultRowHeight="15" customHeight="1" x14ac:dyDescent="0.2"/>
  <cols>
    <col min="1" max="6" width="10.83203125" style="108" customWidth="1"/>
    <col min="7" max="16384" width="10.83203125" style="108"/>
  </cols>
  <sheetData>
    <row r="1" spans="1:5" ht="15.75" customHeight="1" x14ac:dyDescent="0.2">
      <c r="A1" s="146" t="s">
        <v>57</v>
      </c>
      <c r="B1" s="147"/>
      <c r="C1" s="107"/>
      <c r="D1" s="107"/>
      <c r="E1" s="107"/>
    </row>
    <row r="2" spans="1:5" ht="15.25" customHeight="1" x14ac:dyDescent="0.2">
      <c r="A2" s="107"/>
      <c r="B2" s="107"/>
      <c r="C2" s="107"/>
      <c r="D2" s="107"/>
      <c r="E2" s="107"/>
    </row>
    <row r="3" spans="1:5" ht="15.25" customHeight="1" x14ac:dyDescent="0.2">
      <c r="A3" s="109" t="s">
        <v>45</v>
      </c>
      <c r="B3" s="108">
        <v>1.07949044905706</v>
      </c>
      <c r="C3" s="107"/>
      <c r="D3" s="107"/>
      <c r="E3" s="107"/>
    </row>
    <row r="4" spans="1:5" ht="15.25" customHeight="1" x14ac:dyDescent="0.2">
      <c r="A4" s="109" t="s">
        <v>58</v>
      </c>
      <c r="B4" s="108">
        <v>1.3588742224958299</v>
      </c>
      <c r="C4" s="107"/>
      <c r="D4" s="107"/>
      <c r="E4" s="107"/>
    </row>
    <row r="5" spans="1:5" ht="15.25" customHeight="1" x14ac:dyDescent="0.2">
      <c r="A5" s="109" t="s">
        <v>59</v>
      </c>
      <c r="B5" s="108">
        <v>1.3477108190400799</v>
      </c>
      <c r="C5" s="107"/>
      <c r="D5" s="107"/>
      <c r="E5" s="107"/>
    </row>
    <row r="6" spans="1:5" ht="15.25" customHeight="1" x14ac:dyDescent="0.2">
      <c r="A6" s="109" t="s">
        <v>60</v>
      </c>
      <c r="B6" s="110"/>
      <c r="C6" s="107"/>
      <c r="D6" s="107"/>
      <c r="E6" s="107"/>
    </row>
    <row r="7" spans="1:5" ht="15.25" customHeight="1" x14ac:dyDescent="0.2">
      <c r="A7" s="109" t="s">
        <v>61</v>
      </c>
      <c r="B7" s="108">
        <v>8.0392083154827692</v>
      </c>
      <c r="C7" s="107"/>
      <c r="D7" s="107"/>
      <c r="E7" s="107"/>
    </row>
    <row r="8" spans="1:5" ht="15.25" customHeight="1" x14ac:dyDescent="0.2">
      <c r="A8" s="109" t="s">
        <v>62</v>
      </c>
      <c r="B8" s="108">
        <v>64.6288703397272</v>
      </c>
      <c r="C8" s="107"/>
      <c r="D8" s="107"/>
      <c r="E8" s="107"/>
    </row>
    <row r="9" spans="1:5" ht="15.25" customHeight="1" x14ac:dyDescent="0.2">
      <c r="A9" s="109" t="s">
        <v>63</v>
      </c>
      <c r="B9" s="108">
        <v>2.3414026200753999</v>
      </c>
      <c r="C9" s="107"/>
      <c r="D9" s="107"/>
      <c r="E9" s="107"/>
    </row>
    <row r="10" spans="1:5" ht="15.25" customHeight="1" x14ac:dyDescent="0.2">
      <c r="A10" s="109" t="s">
        <v>64</v>
      </c>
      <c r="B10" s="108">
        <v>-0.94206057672351795</v>
      </c>
      <c r="C10" s="107"/>
      <c r="D10" s="107"/>
      <c r="E10" s="107"/>
    </row>
    <row r="11" spans="1:5" ht="15.25" customHeight="1" x14ac:dyDescent="0.2">
      <c r="A11" s="109" t="s">
        <v>65</v>
      </c>
      <c r="B11" s="108">
        <v>42.0821189942749</v>
      </c>
      <c r="C11" s="107"/>
      <c r="D11" s="107"/>
      <c r="E11" s="107"/>
    </row>
    <row r="12" spans="1:5" ht="15.25" customHeight="1" x14ac:dyDescent="0.2">
      <c r="A12" s="109" t="s">
        <v>66</v>
      </c>
      <c r="B12" s="108">
        <v>-25.592746725740501</v>
      </c>
      <c r="C12" s="107"/>
      <c r="D12" s="107"/>
      <c r="E12" s="107"/>
    </row>
    <row r="13" spans="1:5" ht="15.25" customHeight="1" x14ac:dyDescent="0.2">
      <c r="A13" s="109" t="s">
        <v>67</v>
      </c>
      <c r="B13" s="108">
        <v>16.4893722685344</v>
      </c>
      <c r="C13" s="107"/>
      <c r="D13" s="107"/>
      <c r="E13" s="107"/>
    </row>
    <row r="14" spans="1:5" ht="15.25" customHeight="1" x14ac:dyDescent="0.2">
      <c r="A14" s="109" t="s">
        <v>68</v>
      </c>
      <c r="B14" s="108">
        <v>37.782165716997099</v>
      </c>
      <c r="C14" s="107"/>
      <c r="D14" s="107"/>
      <c r="E14" s="107"/>
    </row>
    <row r="15" spans="1:5" ht="15.75" customHeight="1" x14ac:dyDescent="0.2">
      <c r="A15" s="109" t="s">
        <v>69</v>
      </c>
      <c r="B15" s="108">
        <v>35</v>
      </c>
      <c r="C15" s="107"/>
      <c r="D15" s="107"/>
      <c r="E15" s="107"/>
    </row>
  </sheetData>
  <mergeCells count="1">
    <mergeCell ref="A1:B1"/>
  </mergeCells>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16"/>
  <sheetViews>
    <sheetView showGridLines="0" tabSelected="1" topLeftCell="A4" workbookViewId="0">
      <selection activeCell="I26" sqref="I26"/>
    </sheetView>
  </sheetViews>
  <sheetFormatPr baseColWidth="10" defaultColWidth="11" defaultRowHeight="15" customHeight="1" x14ac:dyDescent="0.2"/>
  <cols>
    <col min="1" max="1" width="10.83203125" style="5" customWidth="1"/>
    <col min="2" max="2" width="11" style="5" customWidth="1"/>
    <col min="3" max="3" width="23.83203125" style="5" customWidth="1"/>
    <col min="4" max="4" width="12" style="5" customWidth="1"/>
    <col min="5" max="5" width="10.33203125" style="5" customWidth="1"/>
    <col min="6" max="6" width="11" style="5" customWidth="1"/>
    <col min="7" max="7" width="22.33203125" style="5" customWidth="1"/>
    <col min="8" max="8" width="13.6640625" style="5" customWidth="1"/>
    <col min="9" max="9" width="11" style="5" customWidth="1"/>
    <col min="10" max="10" width="22.6640625" style="5" customWidth="1"/>
    <col min="11" max="11" width="20.83203125" style="5" customWidth="1"/>
    <col min="12" max="12" width="12" style="5" customWidth="1"/>
    <col min="13" max="13" width="21.6640625" style="5" customWidth="1"/>
    <col min="14" max="14" width="16.6640625" style="5" customWidth="1"/>
    <col min="15" max="16" width="11" style="5" customWidth="1"/>
    <col min="17" max="16384" width="11" style="5"/>
  </cols>
  <sheetData>
    <row r="1" spans="1:15" ht="18.75" customHeight="1" thickBot="1" x14ac:dyDescent="0.25">
      <c r="A1" s="157" t="s">
        <v>31</v>
      </c>
      <c r="B1" s="158"/>
      <c r="C1" s="158"/>
      <c r="D1" s="38"/>
      <c r="E1" s="137" t="s">
        <v>32</v>
      </c>
      <c r="F1" s="138"/>
      <c r="G1" s="139"/>
      <c r="H1" s="10"/>
      <c r="I1" s="9"/>
      <c r="J1" s="17"/>
      <c r="K1" s="17"/>
      <c r="L1" s="17"/>
      <c r="M1" s="17"/>
      <c r="N1" s="9"/>
      <c r="O1" s="9"/>
    </row>
    <row r="2" spans="1:15" ht="18" customHeight="1" x14ac:dyDescent="0.2">
      <c r="A2" s="128" t="s">
        <v>33</v>
      </c>
      <c r="B2" s="129"/>
      <c r="C2" s="129"/>
      <c r="D2" s="38"/>
      <c r="E2" s="140" t="s">
        <v>34</v>
      </c>
      <c r="F2" s="141"/>
      <c r="G2" s="142"/>
      <c r="H2" s="10"/>
      <c r="I2" s="39"/>
      <c r="J2" s="40" t="s">
        <v>70</v>
      </c>
      <c r="K2" s="204"/>
      <c r="L2" s="204"/>
      <c r="M2" s="205"/>
      <c r="N2" s="41"/>
      <c r="O2" s="9"/>
    </row>
    <row r="3" spans="1:15" ht="15.25" customHeight="1" x14ac:dyDescent="0.2">
      <c r="A3" s="25" t="s">
        <v>35</v>
      </c>
      <c r="B3" s="25" t="s">
        <v>40</v>
      </c>
      <c r="C3" s="29" t="s">
        <v>8</v>
      </c>
      <c r="D3" s="42"/>
      <c r="E3" s="25" t="s">
        <v>35</v>
      </c>
      <c r="F3" s="25" t="s">
        <v>40</v>
      </c>
      <c r="G3" s="29" t="s">
        <v>8</v>
      </c>
      <c r="H3" s="10"/>
      <c r="I3" s="39"/>
      <c r="J3" s="150" t="s">
        <v>71</v>
      </c>
      <c r="K3" s="151"/>
      <c r="L3" s="151"/>
      <c r="M3" s="152"/>
      <c r="N3" s="41"/>
      <c r="O3" s="9"/>
    </row>
    <row r="4" spans="1:15" ht="15.25" customHeight="1" x14ac:dyDescent="0.2">
      <c r="A4" s="30">
        <v>43861</v>
      </c>
      <c r="B4" s="31">
        <v>22.515225999999998</v>
      </c>
      <c r="C4" s="208" t="s">
        <v>56</v>
      </c>
      <c r="D4" s="42"/>
      <c r="E4" s="30">
        <v>43861</v>
      </c>
      <c r="F4" s="31">
        <v>13.114255</v>
      </c>
      <c r="G4" s="208" t="s">
        <v>56</v>
      </c>
      <c r="H4" s="10"/>
      <c r="I4" s="39"/>
      <c r="J4" s="153"/>
      <c r="K4" s="151"/>
      <c r="L4" s="151"/>
      <c r="M4" s="152"/>
      <c r="N4" s="41"/>
      <c r="O4" s="9"/>
    </row>
    <row r="5" spans="1:15" ht="15.25" customHeight="1" x14ac:dyDescent="0.2">
      <c r="A5" s="30">
        <v>43889</v>
      </c>
      <c r="B5" s="31">
        <v>21.144387999999999</v>
      </c>
      <c r="C5" s="209">
        <f t="shared" ref="C5:C39" si="0">((B5/B4)-1)*100</f>
        <v>-6.0884931823469106</v>
      </c>
      <c r="D5" s="42"/>
      <c r="E5" s="30">
        <v>43889</v>
      </c>
      <c r="F5" s="31">
        <v>12.047304</v>
      </c>
      <c r="G5" s="209">
        <f t="shared" ref="G5:G39" si="1">((F5/F4)-1)*100</f>
        <v>-8.135810993457115</v>
      </c>
      <c r="H5" s="10"/>
      <c r="I5" s="39"/>
      <c r="J5" s="153"/>
      <c r="K5" s="151"/>
      <c r="L5" s="151"/>
      <c r="M5" s="152"/>
      <c r="N5" s="41"/>
      <c r="O5" s="9"/>
    </row>
    <row r="6" spans="1:15" ht="15.25" customHeight="1" x14ac:dyDescent="0.2">
      <c r="A6" s="30">
        <v>43921</v>
      </c>
      <c r="B6" s="31">
        <v>20.275659999999998</v>
      </c>
      <c r="C6" s="209">
        <f t="shared" si="0"/>
        <v>-4.10855116733575</v>
      </c>
      <c r="D6" s="42"/>
      <c r="E6" s="30">
        <v>43921</v>
      </c>
      <c r="F6" s="31">
        <v>8.9640679999999993</v>
      </c>
      <c r="G6" s="209">
        <f t="shared" si="1"/>
        <v>-25.592746725740479</v>
      </c>
      <c r="H6" s="10"/>
      <c r="I6" s="39"/>
      <c r="J6" s="153"/>
      <c r="K6" s="151"/>
      <c r="L6" s="151"/>
      <c r="M6" s="152"/>
      <c r="N6" s="41"/>
      <c r="O6" s="9"/>
    </row>
    <row r="7" spans="1:15" ht="15.25" customHeight="1" x14ac:dyDescent="0.2">
      <c r="A7" s="30">
        <v>43951</v>
      </c>
      <c r="B7" s="31">
        <v>23.124535000000002</v>
      </c>
      <c r="C7" s="209">
        <f t="shared" si="0"/>
        <v>14.050714008816501</v>
      </c>
      <c r="D7" s="42"/>
      <c r="E7" s="30">
        <v>43951</v>
      </c>
      <c r="F7" s="31">
        <v>10.165438999999999</v>
      </c>
      <c r="G7" s="209">
        <f t="shared" si="1"/>
        <v>13.402073701359708</v>
      </c>
      <c r="H7" s="10"/>
      <c r="I7" s="39"/>
      <c r="J7" s="153"/>
      <c r="K7" s="151"/>
      <c r="L7" s="151"/>
      <c r="M7" s="152"/>
      <c r="N7" s="41"/>
      <c r="O7" s="9"/>
    </row>
    <row r="8" spans="1:15" ht="15.25" customHeight="1" x14ac:dyDescent="0.2">
      <c r="A8" s="30">
        <v>43980</v>
      </c>
      <c r="B8" s="31">
        <v>24.399179</v>
      </c>
      <c r="C8" s="209">
        <f t="shared" si="0"/>
        <v>5.5120848916529575</v>
      </c>
      <c r="D8" s="42"/>
      <c r="E8" s="30">
        <v>43980</v>
      </c>
      <c r="F8" s="31">
        <v>10.879538999999999</v>
      </c>
      <c r="G8" s="209">
        <f t="shared" si="1"/>
        <v>7.0247826975303296</v>
      </c>
      <c r="H8" s="10"/>
      <c r="I8" s="39"/>
      <c r="J8" s="153"/>
      <c r="K8" s="151"/>
      <c r="L8" s="151"/>
      <c r="M8" s="152"/>
      <c r="N8" s="41"/>
      <c r="O8" s="9"/>
    </row>
    <row r="9" spans="1:15" ht="15.25" customHeight="1" x14ac:dyDescent="0.2">
      <c r="A9" s="30">
        <v>44012</v>
      </c>
      <c r="B9" s="31">
        <v>24.777460000000001</v>
      </c>
      <c r="C9" s="209">
        <f t="shared" si="0"/>
        <v>1.5503841338267987</v>
      </c>
      <c r="D9" s="42"/>
      <c r="E9" s="30">
        <v>44012</v>
      </c>
      <c r="F9" s="31">
        <v>11.131575</v>
      </c>
      <c r="G9" s="209">
        <f t="shared" si="1"/>
        <v>2.3166055105827699</v>
      </c>
      <c r="H9" s="10"/>
      <c r="I9" s="39"/>
      <c r="J9" s="153"/>
      <c r="K9" s="151"/>
      <c r="L9" s="151"/>
      <c r="M9" s="152"/>
      <c r="N9" s="41"/>
      <c r="O9" s="9"/>
    </row>
    <row r="10" spans="1:15" ht="15.75" customHeight="1" x14ac:dyDescent="0.2">
      <c r="A10" s="30">
        <v>44043</v>
      </c>
      <c r="B10" s="31">
        <v>25.377776999999998</v>
      </c>
      <c r="C10" s="209">
        <f t="shared" si="0"/>
        <v>2.422835109006316</v>
      </c>
      <c r="D10" s="42"/>
      <c r="E10" s="30">
        <v>44043</v>
      </c>
      <c r="F10" s="31">
        <v>11.980095</v>
      </c>
      <c r="G10" s="209">
        <f t="shared" si="1"/>
        <v>7.6226410009365253</v>
      </c>
      <c r="H10" s="10"/>
      <c r="I10" s="39"/>
      <c r="J10" s="154"/>
      <c r="K10" s="155"/>
      <c r="L10" s="155"/>
      <c r="M10" s="156"/>
      <c r="N10" s="41"/>
      <c r="O10" s="9"/>
    </row>
    <row r="11" spans="1:15" ht="15.75" customHeight="1" x14ac:dyDescent="0.2">
      <c r="A11" s="30">
        <v>44074</v>
      </c>
      <c r="B11" s="31">
        <v>25.912306000000001</v>
      </c>
      <c r="C11" s="209">
        <f t="shared" si="0"/>
        <v>2.1062877177934203</v>
      </c>
      <c r="D11" s="42"/>
      <c r="E11" s="30">
        <v>44074</v>
      </c>
      <c r="F11" s="31">
        <v>12.652189999999999</v>
      </c>
      <c r="G11" s="209">
        <f t="shared" si="1"/>
        <v>5.6100974157550443</v>
      </c>
      <c r="H11" s="10"/>
      <c r="I11" s="9"/>
      <c r="J11" s="43"/>
      <c r="K11" s="43"/>
      <c r="L11" s="43"/>
      <c r="M11" s="43"/>
      <c r="N11" s="9"/>
      <c r="O11" s="9"/>
    </row>
    <row r="12" spans="1:15" ht="15.25" customHeight="1" x14ac:dyDescent="0.2">
      <c r="A12" s="30">
        <v>44104</v>
      </c>
      <c r="B12" s="31">
        <v>25.986319000000002</v>
      </c>
      <c r="C12" s="209">
        <f t="shared" si="0"/>
        <v>0.28562876650191082</v>
      </c>
      <c r="D12" s="42"/>
      <c r="E12" s="30">
        <v>44104</v>
      </c>
      <c r="F12" s="31">
        <v>12.467363000000001</v>
      </c>
      <c r="G12" s="209">
        <f t="shared" si="1"/>
        <v>-1.4608301013500302</v>
      </c>
      <c r="H12" s="10"/>
      <c r="I12" s="9"/>
      <c r="J12" s="9"/>
      <c r="K12" s="9"/>
      <c r="L12" s="9"/>
      <c r="M12" s="9"/>
      <c r="N12" s="9"/>
      <c r="O12" s="9"/>
    </row>
    <row r="13" spans="1:15" ht="15.25" customHeight="1" x14ac:dyDescent="0.2">
      <c r="A13" s="30">
        <v>44134</v>
      </c>
      <c r="B13" s="31">
        <v>25.534023000000001</v>
      </c>
      <c r="C13" s="209">
        <f t="shared" si="0"/>
        <v>-1.7405158460496062</v>
      </c>
      <c r="D13" s="42"/>
      <c r="E13" s="30">
        <v>44134</v>
      </c>
      <c r="F13" s="31">
        <v>12.635387</v>
      </c>
      <c r="G13" s="209">
        <f t="shared" si="1"/>
        <v>1.3477108190400822</v>
      </c>
      <c r="H13" s="10"/>
      <c r="I13" s="9"/>
      <c r="J13" s="44"/>
      <c r="K13" s="44"/>
      <c r="L13" s="9"/>
      <c r="M13" s="44"/>
      <c r="N13" s="44"/>
      <c r="O13" s="9"/>
    </row>
    <row r="14" spans="1:15" ht="18" customHeight="1" x14ac:dyDescent="0.2">
      <c r="A14" s="30">
        <v>44165</v>
      </c>
      <c r="B14" s="31">
        <v>27.417207999999999</v>
      </c>
      <c r="C14" s="209">
        <f t="shared" si="0"/>
        <v>7.3751989649261107</v>
      </c>
      <c r="D14" s="42"/>
      <c r="E14" s="30">
        <v>44165</v>
      </c>
      <c r="F14" s="31">
        <v>14.718883</v>
      </c>
      <c r="G14" s="209">
        <f t="shared" si="1"/>
        <v>16.489372268534396</v>
      </c>
      <c r="H14" s="10"/>
      <c r="I14" s="11"/>
      <c r="J14" s="135" t="s">
        <v>72</v>
      </c>
      <c r="K14" s="136"/>
      <c r="L14" s="38"/>
      <c r="M14" s="137" t="s">
        <v>73</v>
      </c>
      <c r="N14" s="138"/>
      <c r="O14" s="45"/>
    </row>
    <row r="15" spans="1:15" ht="15.25" customHeight="1" x14ac:dyDescent="0.2">
      <c r="A15" s="30">
        <v>44196</v>
      </c>
      <c r="B15" s="31">
        <v>28.393608</v>
      </c>
      <c r="C15" s="209">
        <f t="shared" si="0"/>
        <v>3.5612670699365134</v>
      </c>
      <c r="D15" s="42"/>
      <c r="E15" s="30">
        <v>44196</v>
      </c>
      <c r="F15" s="31">
        <v>15.527706999999999</v>
      </c>
      <c r="G15" s="209">
        <f t="shared" si="1"/>
        <v>5.4951452498127606</v>
      </c>
      <c r="H15" s="10"/>
      <c r="I15" s="11"/>
      <c r="J15" s="46"/>
      <c r="K15" s="46"/>
      <c r="L15" s="47"/>
      <c r="M15" s="46"/>
      <c r="N15" s="46"/>
      <c r="O15" s="48"/>
    </row>
    <row r="16" spans="1:15" ht="15.25" customHeight="1" x14ac:dyDescent="0.2">
      <c r="A16" s="30">
        <v>44225</v>
      </c>
      <c r="B16" s="31">
        <v>28.939295000000001</v>
      </c>
      <c r="C16" s="209">
        <f t="shared" si="0"/>
        <v>1.9218656537062895</v>
      </c>
      <c r="D16" s="42"/>
      <c r="E16" s="30">
        <v>44225</v>
      </c>
      <c r="F16" s="31">
        <v>15.418179</v>
      </c>
      <c r="G16" s="209">
        <f t="shared" si="1"/>
        <v>-0.70537137260510141</v>
      </c>
      <c r="H16" s="10"/>
      <c r="I16" s="11"/>
      <c r="J16" s="49"/>
      <c r="K16" s="49"/>
      <c r="L16" s="50"/>
      <c r="M16" s="49"/>
      <c r="N16" s="49"/>
      <c r="O16" s="51"/>
    </row>
    <row r="17" spans="1:15" ht="15.25" customHeight="1" x14ac:dyDescent="0.2">
      <c r="A17" s="30">
        <v>44253</v>
      </c>
      <c r="B17" s="31">
        <v>28.751434</v>
      </c>
      <c r="C17" s="209">
        <f t="shared" si="0"/>
        <v>-0.64915541308108171</v>
      </c>
      <c r="D17" s="42"/>
      <c r="E17" s="30">
        <v>44253</v>
      </c>
      <c r="F17" s="31">
        <v>16.985272999999999</v>
      </c>
      <c r="G17" s="209">
        <f t="shared" si="1"/>
        <v>10.163936999304513</v>
      </c>
      <c r="H17" s="10"/>
      <c r="I17" s="11"/>
      <c r="J17" s="52" t="s">
        <v>45</v>
      </c>
      <c r="K17" s="206">
        <v>0.72373983321032698</v>
      </c>
      <c r="L17" s="50"/>
      <c r="M17" s="52" t="s">
        <v>45</v>
      </c>
      <c r="N17" s="206">
        <v>1.07949044905706</v>
      </c>
      <c r="O17" s="51"/>
    </row>
    <row r="18" spans="1:15" ht="15.25" customHeight="1" x14ac:dyDescent="0.2">
      <c r="A18" s="30">
        <v>44286</v>
      </c>
      <c r="B18" s="31">
        <v>28.867730999999999</v>
      </c>
      <c r="C18" s="209">
        <f t="shared" si="0"/>
        <v>0.40449112903377937</v>
      </c>
      <c r="D18" s="42"/>
      <c r="E18" s="30">
        <v>44286</v>
      </c>
      <c r="F18" s="31">
        <v>17.869918999999999</v>
      </c>
      <c r="G18" s="209">
        <f t="shared" si="1"/>
        <v>5.20831192998783</v>
      </c>
      <c r="H18" s="10"/>
      <c r="I18" s="11"/>
      <c r="J18" s="53" t="s">
        <v>58</v>
      </c>
      <c r="K18" s="207">
        <v>0.89847848628280003</v>
      </c>
      <c r="L18" s="50"/>
      <c r="M18" s="53" t="s">
        <v>58</v>
      </c>
      <c r="N18" s="207">
        <v>1.3588742224958299</v>
      </c>
      <c r="O18" s="51"/>
    </row>
    <row r="19" spans="1:15" ht="15.25" customHeight="1" x14ac:dyDescent="0.2">
      <c r="A19" s="30">
        <v>44316</v>
      </c>
      <c r="B19" s="31">
        <v>30.393250999999999</v>
      </c>
      <c r="C19" s="209">
        <f t="shared" si="0"/>
        <v>5.2845164727356009</v>
      </c>
      <c r="D19" s="42"/>
      <c r="E19" s="30">
        <v>44316</v>
      </c>
      <c r="F19" s="31">
        <v>18.855672999999999</v>
      </c>
      <c r="G19" s="209">
        <f t="shared" si="1"/>
        <v>5.5162757033202059</v>
      </c>
      <c r="H19" s="10"/>
      <c r="I19" s="11"/>
      <c r="J19" s="53" t="s">
        <v>59</v>
      </c>
      <c r="K19" s="207">
        <v>1.1075387970864701</v>
      </c>
      <c r="L19" s="50"/>
      <c r="M19" s="53" t="s">
        <v>59</v>
      </c>
      <c r="N19" s="207">
        <v>1.3477108190400799</v>
      </c>
      <c r="O19" s="51"/>
    </row>
    <row r="20" spans="1:15" ht="15.25" customHeight="1" x14ac:dyDescent="0.2">
      <c r="A20" s="30">
        <v>44344</v>
      </c>
      <c r="B20" s="31">
        <v>29.921251000000002</v>
      </c>
      <c r="C20" s="209">
        <f t="shared" si="0"/>
        <v>-1.5529763499139926</v>
      </c>
      <c r="D20" s="42"/>
      <c r="E20" s="30">
        <v>44344</v>
      </c>
      <c r="F20" s="31">
        <v>19.327486</v>
      </c>
      <c r="G20" s="209">
        <f t="shared" si="1"/>
        <v>2.5022336778963039</v>
      </c>
      <c r="H20" s="10"/>
      <c r="I20" s="11"/>
      <c r="J20" s="53" t="s">
        <v>60</v>
      </c>
      <c r="K20" s="207" t="e">
        <f>MODE(C5:C39)</f>
        <v>#N/A</v>
      </c>
      <c r="L20" s="55"/>
      <c r="M20" s="53" t="s">
        <v>60</v>
      </c>
      <c r="N20" s="207" t="e">
        <f>MODE(F5:F39)</f>
        <v>#N/A</v>
      </c>
      <c r="O20" s="56"/>
    </row>
    <row r="21" spans="1:15" ht="15.25" customHeight="1" x14ac:dyDescent="0.2">
      <c r="A21" s="30">
        <v>44377</v>
      </c>
      <c r="B21" s="31">
        <v>30.865252000000002</v>
      </c>
      <c r="C21" s="209">
        <f t="shared" si="0"/>
        <v>3.154951642897541</v>
      </c>
      <c r="D21" s="42"/>
      <c r="E21" s="30">
        <v>44377</v>
      </c>
      <c r="F21" s="31">
        <v>18.990479000000001</v>
      </c>
      <c r="G21" s="209">
        <f t="shared" si="1"/>
        <v>-1.743667024257578</v>
      </c>
      <c r="H21" s="10"/>
      <c r="I21" s="11"/>
      <c r="J21" s="53" t="s">
        <v>61</v>
      </c>
      <c r="K21" s="207">
        <v>5.3154704082476201</v>
      </c>
      <c r="L21" s="50"/>
      <c r="M21" s="53" t="s">
        <v>61</v>
      </c>
      <c r="N21" s="207">
        <v>8.0392083154827692</v>
      </c>
      <c r="O21" s="51"/>
    </row>
    <row r="22" spans="1:15" ht="15.25" customHeight="1" x14ac:dyDescent="0.2">
      <c r="A22" s="30">
        <v>44407</v>
      </c>
      <c r="B22" s="31">
        <v>31.115134999999999</v>
      </c>
      <c r="C22" s="209">
        <f t="shared" si="0"/>
        <v>0.80959326040817015</v>
      </c>
      <c r="D22" s="42"/>
      <c r="E22" s="30">
        <v>44407</v>
      </c>
      <c r="F22" s="31">
        <v>19.133707000000001</v>
      </c>
      <c r="G22" s="209">
        <f t="shared" si="1"/>
        <v>0.75420951730602592</v>
      </c>
      <c r="H22" s="10"/>
      <c r="I22" s="11"/>
      <c r="J22" s="53" t="s">
        <v>62</v>
      </c>
      <c r="K22" s="207">
        <v>28.254225660956099</v>
      </c>
      <c r="L22" s="50"/>
      <c r="M22" s="53" t="s">
        <v>62</v>
      </c>
      <c r="N22" s="207">
        <v>64.6288703397272</v>
      </c>
      <c r="O22" s="51"/>
    </row>
    <row r="23" spans="1:15" ht="15.25" customHeight="1" x14ac:dyDescent="0.2">
      <c r="A23" s="30">
        <v>44439</v>
      </c>
      <c r="B23" s="31">
        <v>31.957336000000002</v>
      </c>
      <c r="C23" s="209">
        <f t="shared" si="0"/>
        <v>2.7067245570363108</v>
      </c>
      <c r="D23" s="42"/>
      <c r="E23" s="30">
        <v>44439</v>
      </c>
      <c r="F23" s="31">
        <v>19.816151000000001</v>
      </c>
      <c r="G23" s="209">
        <f t="shared" si="1"/>
        <v>3.5667108313093721</v>
      </c>
      <c r="H23" s="10"/>
      <c r="I23" s="11"/>
      <c r="J23" s="53" t="s">
        <v>63</v>
      </c>
      <c r="K23" s="207">
        <v>1.04886770001331</v>
      </c>
      <c r="L23" s="50"/>
      <c r="M23" s="53" t="s">
        <v>63</v>
      </c>
      <c r="N23" s="207">
        <v>2.3414026200753999</v>
      </c>
      <c r="O23" s="51"/>
    </row>
    <row r="24" spans="1:15" ht="15.25" customHeight="1" x14ac:dyDescent="0.2">
      <c r="A24" s="30">
        <v>44469</v>
      </c>
      <c r="B24" s="31">
        <v>30.467289000000001</v>
      </c>
      <c r="C24" s="209">
        <f t="shared" si="0"/>
        <v>-4.6626133041878131</v>
      </c>
      <c r="D24" s="42"/>
      <c r="E24" s="30">
        <v>44469</v>
      </c>
      <c r="F24" s="31">
        <v>19.175833000000001</v>
      </c>
      <c r="G24" s="209">
        <f t="shared" si="1"/>
        <v>-3.2312935039705781</v>
      </c>
      <c r="H24" s="10"/>
      <c r="I24" s="11"/>
      <c r="J24" s="53" t="s">
        <v>64</v>
      </c>
      <c r="K24" s="207">
        <v>-0.290942989719504</v>
      </c>
      <c r="L24" s="50"/>
      <c r="M24" s="53" t="s">
        <v>64</v>
      </c>
      <c r="N24" s="207">
        <v>-0.94206057672351795</v>
      </c>
      <c r="O24" s="51"/>
    </row>
    <row r="25" spans="1:15" ht="15.25" customHeight="1" x14ac:dyDescent="0.2">
      <c r="A25" s="30">
        <v>44498</v>
      </c>
      <c r="B25" s="31">
        <v>32.096161000000002</v>
      </c>
      <c r="C25" s="209">
        <f t="shared" si="0"/>
        <v>5.3462977949892521</v>
      </c>
      <c r="D25" s="42"/>
      <c r="E25" s="30">
        <v>44498</v>
      </c>
      <c r="F25" s="31">
        <v>20.237413</v>
      </c>
      <c r="G25" s="209">
        <f t="shared" si="1"/>
        <v>5.5360306902964673</v>
      </c>
      <c r="H25" s="10"/>
      <c r="I25" s="11"/>
      <c r="J25" s="53" t="s">
        <v>65</v>
      </c>
      <c r="K25" s="207">
        <v>27.421195687823602</v>
      </c>
      <c r="L25" s="50"/>
      <c r="M25" s="53" t="s">
        <v>65</v>
      </c>
      <c r="N25" s="207">
        <v>42.0821189942749</v>
      </c>
      <c r="O25" s="51"/>
    </row>
    <row r="26" spans="1:15" ht="15.25" customHeight="1" x14ac:dyDescent="0.2">
      <c r="A26" s="30">
        <v>44530</v>
      </c>
      <c r="B26" s="31">
        <v>29.856460999999999</v>
      </c>
      <c r="C26" s="209">
        <f t="shared" si="0"/>
        <v>-6.9780931121326439</v>
      </c>
      <c r="D26" s="42"/>
      <c r="E26" s="30">
        <v>44530</v>
      </c>
      <c r="F26" s="31">
        <v>19.335913000000001</v>
      </c>
      <c r="G26" s="209">
        <f t="shared" si="1"/>
        <v>-4.4546207561213418</v>
      </c>
      <c r="H26" s="10"/>
      <c r="I26" s="11"/>
      <c r="J26" s="53" t="s">
        <v>66</v>
      </c>
      <c r="K26" s="207">
        <v>-13.370481679007099</v>
      </c>
      <c r="L26" s="50"/>
      <c r="M26" s="53" t="s">
        <v>66</v>
      </c>
      <c r="N26" s="207">
        <v>-25.592746725740501</v>
      </c>
      <c r="O26" s="51"/>
    </row>
    <row r="27" spans="1:15" ht="15.25" customHeight="1" x14ac:dyDescent="0.2">
      <c r="A27" s="30">
        <v>44561</v>
      </c>
      <c r="B27" s="31">
        <v>31.682344000000001</v>
      </c>
      <c r="C27" s="209">
        <f t="shared" si="0"/>
        <v>6.1155372701406252</v>
      </c>
      <c r="D27" s="42"/>
      <c r="E27" s="30">
        <v>44561</v>
      </c>
      <c r="F27" s="31">
        <v>20.635275</v>
      </c>
      <c r="G27" s="209">
        <f t="shared" si="1"/>
        <v>6.7199412823175209</v>
      </c>
      <c r="H27" s="10"/>
      <c r="I27" s="11"/>
      <c r="J27" s="53" t="s">
        <v>67</v>
      </c>
      <c r="K27" s="207">
        <v>14.050714008816501</v>
      </c>
      <c r="L27" s="50"/>
      <c r="M27" s="53" t="s">
        <v>67</v>
      </c>
      <c r="N27" s="207">
        <v>16.4893722685344</v>
      </c>
      <c r="O27" s="51"/>
    </row>
    <row r="28" spans="1:15" ht="15.25" customHeight="1" x14ac:dyDescent="0.2">
      <c r="A28" s="30">
        <v>44592</v>
      </c>
      <c r="B28" s="31">
        <v>27.446262000000001</v>
      </c>
      <c r="C28" s="209">
        <f t="shared" si="0"/>
        <v>-13.370481679007085</v>
      </c>
      <c r="D28" s="42"/>
      <c r="E28" s="30">
        <v>44592</v>
      </c>
      <c r="F28" s="31">
        <v>20.000048</v>
      </c>
      <c r="G28" s="209">
        <f t="shared" si="1"/>
        <v>-3.0783549044052005</v>
      </c>
      <c r="H28" s="10"/>
      <c r="I28" s="11"/>
      <c r="J28" s="53" t="s">
        <v>68</v>
      </c>
      <c r="K28" s="207">
        <v>25.330894162361499</v>
      </c>
      <c r="L28" s="50"/>
      <c r="M28" s="53" t="s">
        <v>68</v>
      </c>
      <c r="N28" s="207">
        <v>37.782165716997099</v>
      </c>
      <c r="O28" s="51"/>
    </row>
    <row r="29" spans="1:15" ht="15.25" customHeight="1" x14ac:dyDescent="0.2">
      <c r="A29" s="30">
        <v>44620</v>
      </c>
      <c r="B29" s="31">
        <v>27.750240000000002</v>
      </c>
      <c r="C29" s="209">
        <f t="shared" si="0"/>
        <v>1.1075387970864714</v>
      </c>
      <c r="D29" s="42"/>
      <c r="E29" s="30">
        <v>44620</v>
      </c>
      <c r="F29" s="31">
        <v>20.202165999999998</v>
      </c>
      <c r="G29" s="209">
        <f t="shared" si="1"/>
        <v>1.0105875745898052</v>
      </c>
      <c r="H29" s="10"/>
      <c r="I29" s="11"/>
      <c r="J29" s="53" t="s">
        <v>69</v>
      </c>
      <c r="K29" s="54">
        <v>35</v>
      </c>
      <c r="L29" s="50"/>
      <c r="M29" s="53" t="s">
        <v>69</v>
      </c>
      <c r="N29" s="54">
        <v>35</v>
      </c>
      <c r="O29" s="51"/>
    </row>
    <row r="30" spans="1:15" ht="15.25" customHeight="1" x14ac:dyDescent="0.2">
      <c r="A30" s="30">
        <v>44651</v>
      </c>
      <c r="B30" s="31">
        <v>28.907318</v>
      </c>
      <c r="C30" s="209">
        <f t="shared" si="0"/>
        <v>4.1696143889205839</v>
      </c>
      <c r="D30" s="42"/>
      <c r="E30" s="30">
        <v>44651</v>
      </c>
      <c r="F30" s="31">
        <v>20.259912</v>
      </c>
      <c r="G30" s="209">
        <f t="shared" si="1"/>
        <v>0.28584063708811946</v>
      </c>
      <c r="H30" s="10"/>
      <c r="I30" s="11"/>
      <c r="J30" s="57" t="s">
        <v>74</v>
      </c>
      <c r="K30" s="58">
        <f>(K18/K17)*100</f>
        <v>124.14384908142704</v>
      </c>
      <c r="L30" s="42"/>
      <c r="M30" s="57" t="s">
        <v>74</v>
      </c>
      <c r="N30" s="58">
        <f>(N18/N17)*100</f>
        <v>125.8810787703414</v>
      </c>
      <c r="O30" s="10"/>
    </row>
    <row r="31" spans="1:15" ht="15.25" customHeight="1" x14ac:dyDescent="0.2">
      <c r="A31" s="30">
        <v>44680</v>
      </c>
      <c r="B31" s="31">
        <v>26.1</v>
      </c>
      <c r="C31" s="209">
        <f t="shared" si="0"/>
        <v>-9.7114440018267967</v>
      </c>
      <c r="D31" s="42"/>
      <c r="E31" s="30">
        <v>44680</v>
      </c>
      <c r="F31" s="31">
        <v>18.585222000000002</v>
      </c>
      <c r="G31" s="209">
        <f t="shared" si="1"/>
        <v>-8.2660280064395071</v>
      </c>
      <c r="H31" s="10"/>
      <c r="I31" s="9"/>
      <c r="J31" s="36"/>
      <c r="K31" s="36"/>
      <c r="L31" s="9"/>
      <c r="M31" s="36"/>
      <c r="N31" s="36"/>
      <c r="O31" s="9"/>
    </row>
    <row r="32" spans="1:15" ht="15.25" customHeight="1" x14ac:dyDescent="0.2">
      <c r="A32" s="30">
        <v>44712</v>
      </c>
      <c r="B32" s="31">
        <v>25.549999</v>
      </c>
      <c r="C32" s="209">
        <f t="shared" si="0"/>
        <v>-2.1072835249042243</v>
      </c>
      <c r="D32" s="42"/>
      <c r="E32" s="30">
        <v>44712</v>
      </c>
      <c r="F32" s="31">
        <v>18.614096</v>
      </c>
      <c r="G32" s="209">
        <f t="shared" si="1"/>
        <v>0.15535999516174126</v>
      </c>
      <c r="H32" s="10"/>
      <c r="I32" s="9"/>
      <c r="J32" s="9"/>
      <c r="K32" s="9"/>
      <c r="L32" s="9"/>
      <c r="M32" s="9"/>
      <c r="N32" s="9"/>
      <c r="O32" s="9"/>
    </row>
    <row r="33" spans="1:15" ht="15.25" customHeight="1" x14ac:dyDescent="0.2">
      <c r="A33" s="30">
        <v>44742</v>
      </c>
      <c r="B33" s="31">
        <v>25.379999000000002</v>
      </c>
      <c r="C33" s="209">
        <f t="shared" si="0"/>
        <v>-0.66536206126660558</v>
      </c>
      <c r="D33" s="42"/>
      <c r="E33" s="30">
        <v>44742</v>
      </c>
      <c r="F33" s="31">
        <v>16.641041000000001</v>
      </c>
      <c r="G33" s="209">
        <f t="shared" si="1"/>
        <v>-10.599789535844229</v>
      </c>
      <c r="H33" s="10"/>
      <c r="I33" s="9"/>
      <c r="J33" s="9"/>
      <c r="K33" s="9"/>
      <c r="L33" s="9"/>
      <c r="M33" s="9"/>
      <c r="N33" s="9"/>
      <c r="O33" s="9"/>
    </row>
    <row r="34" spans="1:15" ht="15.25" customHeight="1" x14ac:dyDescent="0.2">
      <c r="A34" s="30">
        <v>44771</v>
      </c>
      <c r="B34" s="31">
        <v>27.469999000000001</v>
      </c>
      <c r="C34" s="209">
        <f t="shared" si="0"/>
        <v>8.2348308997175259</v>
      </c>
      <c r="D34" s="42"/>
      <c r="E34" s="30">
        <v>44771</v>
      </c>
      <c r="F34" s="31">
        <v>18.4986</v>
      </c>
      <c r="G34" s="209">
        <f t="shared" si="1"/>
        <v>11.162516816105427</v>
      </c>
      <c r="H34" s="10"/>
      <c r="I34" s="9"/>
      <c r="J34" s="9"/>
      <c r="K34" s="9"/>
      <c r="L34" s="9"/>
      <c r="M34" s="9"/>
      <c r="N34" s="9"/>
      <c r="O34" s="9"/>
    </row>
    <row r="35" spans="1:15" ht="15.25" customHeight="1" x14ac:dyDescent="0.2">
      <c r="A35" s="30">
        <v>44804</v>
      </c>
      <c r="B35" s="31">
        <v>26.65</v>
      </c>
      <c r="C35" s="209">
        <f t="shared" si="0"/>
        <v>-2.9850710951973558</v>
      </c>
      <c r="D35" s="42"/>
      <c r="E35" s="30">
        <v>44804</v>
      </c>
      <c r="F35" s="31">
        <v>17.834499000000001</v>
      </c>
      <c r="G35" s="209">
        <f t="shared" si="1"/>
        <v>-3.5900068113262518</v>
      </c>
      <c r="H35" s="10"/>
      <c r="I35" s="9"/>
      <c r="J35" s="9"/>
      <c r="K35" s="9"/>
      <c r="L35" s="9"/>
      <c r="M35" s="9"/>
      <c r="N35" s="9"/>
      <c r="O35" s="9"/>
    </row>
    <row r="36" spans="1:15" ht="15.25" customHeight="1" x14ac:dyDescent="0.2">
      <c r="A36" s="30">
        <v>44834</v>
      </c>
      <c r="B36" s="31">
        <v>25.99</v>
      </c>
      <c r="C36" s="209">
        <f t="shared" si="0"/>
        <v>-2.4765478424014997</v>
      </c>
      <c r="D36" s="42"/>
      <c r="E36" s="30">
        <v>44834</v>
      </c>
      <c r="F36" s="31">
        <v>16.034687000000002</v>
      </c>
      <c r="G36" s="209">
        <f t="shared" si="1"/>
        <v>-10.091744096652222</v>
      </c>
      <c r="H36" s="10"/>
      <c r="I36" s="9"/>
      <c r="J36" s="9"/>
      <c r="K36" s="9"/>
      <c r="L36" s="9"/>
      <c r="M36" s="9"/>
      <c r="N36" s="9"/>
      <c r="O36" s="9"/>
    </row>
    <row r="37" spans="1:15" ht="15.25" customHeight="1" x14ac:dyDescent="0.2">
      <c r="A37" s="30">
        <v>44865</v>
      </c>
      <c r="B37" s="31">
        <v>27.299999</v>
      </c>
      <c r="C37" s="209">
        <f t="shared" si="0"/>
        <v>5.0403963062716439</v>
      </c>
      <c r="D37" s="42"/>
      <c r="E37" s="30">
        <v>44865</v>
      </c>
      <c r="F37" s="31">
        <v>17.459135</v>
      </c>
      <c r="G37" s="209">
        <f t="shared" si="1"/>
        <v>8.8835410382503746</v>
      </c>
      <c r="H37" s="10"/>
      <c r="I37" s="9"/>
      <c r="J37" s="59"/>
      <c r="K37" s="59"/>
      <c r="L37" s="59"/>
      <c r="M37" s="59"/>
      <c r="N37" s="9"/>
      <c r="O37" s="9"/>
    </row>
    <row r="38" spans="1:15" ht="19.5" customHeight="1" x14ac:dyDescent="0.25">
      <c r="A38" s="30">
        <v>44895</v>
      </c>
      <c r="B38" s="31">
        <v>28.33</v>
      </c>
      <c r="C38" s="209">
        <f t="shared" si="0"/>
        <v>3.7728975740987991</v>
      </c>
      <c r="D38" s="42"/>
      <c r="E38" s="30">
        <v>44895</v>
      </c>
      <c r="F38" s="31">
        <v>18.421602</v>
      </c>
      <c r="G38" s="209">
        <f t="shared" si="1"/>
        <v>5.5126843340177034</v>
      </c>
      <c r="H38" s="10"/>
      <c r="I38" s="60"/>
      <c r="J38" s="148" t="s">
        <v>75</v>
      </c>
      <c r="K38" s="149"/>
      <c r="L38" s="149"/>
      <c r="M38" s="149"/>
      <c r="N38" s="45"/>
      <c r="O38" s="9"/>
    </row>
    <row r="39" spans="1:15" ht="15.25" customHeight="1" x14ac:dyDescent="0.2">
      <c r="A39" s="30">
        <v>44925</v>
      </c>
      <c r="B39" s="31">
        <v>27.620000999999998</v>
      </c>
      <c r="C39" s="209">
        <f t="shared" si="0"/>
        <v>-2.5061736674902968</v>
      </c>
      <c r="D39" s="42"/>
      <c r="E39" s="30">
        <v>44925</v>
      </c>
      <c r="F39" s="31">
        <v>17.030000999999999</v>
      </c>
      <c r="G39" s="209">
        <f t="shared" si="1"/>
        <v>-7.5541801413362535</v>
      </c>
      <c r="H39" s="10"/>
      <c r="I39" s="9"/>
      <c r="J39" s="61"/>
      <c r="K39" s="61"/>
      <c r="L39" s="61"/>
      <c r="M39" s="61"/>
      <c r="N39" s="9"/>
      <c r="O39" s="9"/>
    </row>
    <row r="40" spans="1:15" ht="15.25" customHeight="1" x14ac:dyDescent="0.2">
      <c r="A40" s="36"/>
      <c r="B40" s="36"/>
      <c r="C40" s="36"/>
      <c r="D40" s="9"/>
      <c r="E40" s="36"/>
      <c r="F40" s="36"/>
      <c r="G40" s="36"/>
      <c r="H40" s="9"/>
      <c r="I40" s="9"/>
      <c r="J40" s="9"/>
      <c r="K40" s="9"/>
      <c r="L40" s="9"/>
      <c r="M40" s="9"/>
      <c r="N40" s="9"/>
      <c r="O40" s="9"/>
    </row>
    <row r="41" spans="1:15" ht="15.25" customHeight="1" x14ac:dyDescent="0.2">
      <c r="A41" s="9"/>
      <c r="B41" s="9"/>
      <c r="C41" s="9"/>
      <c r="D41" s="9"/>
      <c r="E41" s="9"/>
      <c r="F41" s="9"/>
      <c r="G41" s="9"/>
      <c r="H41" s="9"/>
      <c r="I41" s="9"/>
      <c r="J41" s="9"/>
      <c r="K41" s="9"/>
      <c r="L41" s="9"/>
      <c r="M41" s="9"/>
      <c r="N41" s="9"/>
      <c r="O41" s="9"/>
    </row>
    <row r="42" spans="1:15" ht="15.25" customHeight="1" x14ac:dyDescent="0.2">
      <c r="A42" s="9"/>
      <c r="B42" s="9"/>
      <c r="C42" s="9"/>
      <c r="D42" s="9"/>
      <c r="E42" s="9"/>
      <c r="F42" s="9"/>
      <c r="G42" s="9"/>
      <c r="H42" s="9"/>
      <c r="I42" s="9"/>
      <c r="J42" s="9"/>
      <c r="K42" s="9"/>
      <c r="L42" s="9"/>
      <c r="M42" s="9"/>
      <c r="N42" s="9"/>
      <c r="O42" s="9"/>
    </row>
    <row r="43" spans="1:15" ht="15.25" customHeight="1" x14ac:dyDescent="0.2">
      <c r="A43" s="9"/>
      <c r="B43" s="9"/>
      <c r="C43" s="9"/>
      <c r="D43" s="9"/>
      <c r="E43" s="9"/>
      <c r="F43" s="9"/>
      <c r="G43" s="9"/>
      <c r="H43" s="9"/>
      <c r="I43" s="9"/>
      <c r="J43" s="9"/>
      <c r="K43" s="9"/>
      <c r="L43" s="9"/>
      <c r="M43" s="9"/>
      <c r="N43" s="9"/>
      <c r="O43" s="9"/>
    </row>
    <row r="44" spans="1:15" ht="15.25" customHeight="1" x14ac:dyDescent="0.2">
      <c r="A44" s="9"/>
      <c r="B44" s="9"/>
      <c r="C44" s="9"/>
      <c r="D44" s="9"/>
      <c r="E44" s="9"/>
      <c r="F44" s="9"/>
      <c r="G44" s="9"/>
      <c r="H44" s="9"/>
      <c r="I44" s="9"/>
      <c r="J44" s="9"/>
      <c r="K44" s="9"/>
      <c r="L44" s="9"/>
      <c r="M44" s="9"/>
      <c r="N44" s="9"/>
      <c r="O44" s="9"/>
    </row>
    <row r="45" spans="1:15" ht="15.25" customHeight="1" x14ac:dyDescent="0.2">
      <c r="A45" s="62"/>
      <c r="B45" s="9"/>
      <c r="C45" s="9"/>
      <c r="D45" s="9"/>
      <c r="E45" s="9"/>
      <c r="F45" s="9"/>
      <c r="G45" s="9"/>
      <c r="H45" s="9"/>
      <c r="I45" s="9"/>
      <c r="J45" s="9"/>
      <c r="K45" s="9"/>
      <c r="L45" s="9"/>
      <c r="M45" s="9"/>
      <c r="N45" s="9"/>
      <c r="O45" s="9"/>
    </row>
    <row r="46" spans="1:15" ht="15.25" customHeight="1" x14ac:dyDescent="0.2">
      <c r="A46" s="62"/>
      <c r="B46" s="9"/>
      <c r="C46" s="9"/>
      <c r="D46" s="9"/>
      <c r="E46" s="9"/>
      <c r="F46" s="9"/>
      <c r="G46" s="9"/>
      <c r="H46" s="9"/>
      <c r="I46" s="9"/>
      <c r="J46" s="9"/>
      <c r="K46" s="9"/>
      <c r="L46" s="9"/>
      <c r="M46" s="9"/>
      <c r="N46" s="9"/>
      <c r="O46" s="9"/>
    </row>
    <row r="47" spans="1:15" ht="15.25" customHeight="1" x14ac:dyDescent="0.2">
      <c r="A47" s="62"/>
      <c r="B47" s="9"/>
      <c r="C47" s="9"/>
      <c r="D47" s="9"/>
      <c r="E47" s="9"/>
      <c r="F47" s="9"/>
      <c r="G47" s="9"/>
      <c r="H47" s="9"/>
      <c r="I47" s="9"/>
      <c r="J47" s="9"/>
      <c r="K47" s="9"/>
      <c r="L47" s="9"/>
      <c r="M47" s="9"/>
      <c r="N47" s="9"/>
      <c r="O47" s="9"/>
    </row>
    <row r="48" spans="1:15" ht="15.25" customHeight="1" x14ac:dyDescent="0.2">
      <c r="A48" s="62"/>
      <c r="B48" s="9"/>
      <c r="C48" s="9"/>
      <c r="D48" s="9"/>
      <c r="E48" s="9"/>
      <c r="F48" s="9"/>
      <c r="G48" s="9"/>
      <c r="H48" s="9"/>
      <c r="I48" s="9"/>
      <c r="J48" s="9"/>
      <c r="K48" s="9"/>
      <c r="L48" s="9"/>
      <c r="M48" s="9"/>
      <c r="N48" s="9"/>
      <c r="O48" s="9"/>
    </row>
    <row r="49" spans="1:15" ht="15.25" customHeight="1" x14ac:dyDescent="0.2">
      <c r="A49" s="62"/>
      <c r="B49" s="9"/>
      <c r="C49" s="9"/>
      <c r="D49" s="9"/>
      <c r="E49" s="9"/>
      <c r="F49" s="9"/>
      <c r="G49" s="9"/>
      <c r="H49" s="9"/>
      <c r="I49" s="9"/>
      <c r="J49" s="9"/>
      <c r="K49" s="9"/>
      <c r="L49" s="9"/>
      <c r="M49" s="9"/>
      <c r="N49" s="9"/>
      <c r="O49" s="9"/>
    </row>
    <row r="50" spans="1:15" ht="15.25" customHeight="1" x14ac:dyDescent="0.2">
      <c r="A50" s="62"/>
      <c r="B50" s="9"/>
      <c r="C50" s="9"/>
      <c r="D50" s="9"/>
      <c r="E50" s="9"/>
      <c r="F50" s="9"/>
      <c r="G50" s="9"/>
      <c r="H50" s="9"/>
      <c r="I50" s="9"/>
      <c r="J50" s="9"/>
      <c r="K50" s="9"/>
      <c r="L50" s="9"/>
      <c r="M50" s="9"/>
      <c r="N50" s="9"/>
      <c r="O50" s="9"/>
    </row>
    <row r="51" spans="1:15" ht="15.25" customHeight="1" x14ac:dyDescent="0.2">
      <c r="A51" s="62"/>
      <c r="B51" s="9"/>
      <c r="C51" s="9"/>
      <c r="D51" s="9"/>
      <c r="E51" s="9"/>
      <c r="F51" s="9"/>
      <c r="G51" s="9"/>
      <c r="H51" s="9"/>
      <c r="I51" s="9"/>
      <c r="J51" s="9"/>
      <c r="K51" s="9"/>
      <c r="L51" s="9"/>
      <c r="M51" s="9"/>
      <c r="N51" s="9"/>
      <c r="O51" s="9"/>
    </row>
    <row r="52" spans="1:15" ht="15.25" customHeight="1" x14ac:dyDescent="0.2">
      <c r="A52" s="62"/>
      <c r="B52" s="9"/>
      <c r="C52" s="9"/>
      <c r="D52" s="9"/>
      <c r="E52" s="9"/>
      <c r="F52" s="9"/>
      <c r="G52" s="9"/>
      <c r="H52" s="9"/>
      <c r="I52" s="9"/>
      <c r="J52" s="9"/>
      <c r="K52" s="9"/>
      <c r="L52" s="9"/>
      <c r="M52" s="9"/>
      <c r="N52" s="9"/>
      <c r="O52" s="9"/>
    </row>
    <row r="53" spans="1:15" ht="15.25" customHeight="1" x14ac:dyDescent="0.2">
      <c r="A53" s="62"/>
      <c r="B53" s="9"/>
      <c r="C53" s="9"/>
      <c r="D53" s="9"/>
      <c r="E53" s="9"/>
      <c r="F53" s="9"/>
      <c r="G53" s="9"/>
      <c r="H53" s="9"/>
      <c r="I53" s="9"/>
      <c r="J53" s="9"/>
      <c r="K53" s="9"/>
      <c r="L53" s="9"/>
      <c r="M53" s="9"/>
      <c r="N53" s="9"/>
      <c r="O53" s="9"/>
    </row>
    <row r="54" spans="1:15" ht="15.25" customHeight="1" x14ac:dyDescent="0.2">
      <c r="A54" s="62"/>
      <c r="B54" s="9"/>
      <c r="C54" s="9"/>
      <c r="D54" s="9"/>
      <c r="E54" s="9"/>
      <c r="F54" s="9"/>
      <c r="G54" s="9"/>
      <c r="H54" s="9"/>
      <c r="I54" s="9"/>
      <c r="J54" s="9"/>
      <c r="K54" s="9"/>
      <c r="L54" s="9"/>
      <c r="M54" s="9"/>
      <c r="N54" s="9"/>
      <c r="O54" s="9"/>
    </row>
    <row r="55" spans="1:15" ht="15.25" customHeight="1" x14ac:dyDescent="0.2">
      <c r="A55" s="62"/>
      <c r="B55" s="9"/>
      <c r="C55" s="9"/>
      <c r="D55" s="9"/>
      <c r="E55" s="9"/>
      <c r="F55" s="9"/>
      <c r="G55" s="9"/>
      <c r="H55" s="9"/>
      <c r="I55" s="9"/>
      <c r="J55" s="9"/>
      <c r="K55" s="9"/>
      <c r="L55" s="9"/>
      <c r="M55" s="9"/>
      <c r="N55" s="9"/>
      <c r="O55" s="9"/>
    </row>
    <row r="56" spans="1:15" ht="15.25" customHeight="1" x14ac:dyDescent="0.2">
      <c r="A56" s="62"/>
      <c r="B56" s="9"/>
      <c r="C56" s="9"/>
      <c r="D56" s="9"/>
      <c r="E56" s="9"/>
      <c r="F56" s="9"/>
      <c r="G56" s="9"/>
      <c r="H56" s="9"/>
      <c r="I56" s="9"/>
      <c r="J56" s="9"/>
      <c r="K56" s="9"/>
      <c r="L56" s="9"/>
      <c r="M56" s="9"/>
      <c r="N56" s="9"/>
      <c r="O56" s="9"/>
    </row>
    <row r="57" spans="1:15" ht="15.25" customHeight="1" x14ac:dyDescent="0.2">
      <c r="A57" s="62"/>
      <c r="B57" s="9"/>
      <c r="C57" s="9"/>
      <c r="D57" s="9"/>
      <c r="E57" s="9"/>
      <c r="F57" s="9"/>
      <c r="G57" s="9"/>
      <c r="H57" s="9"/>
      <c r="I57" s="9"/>
      <c r="J57" s="9"/>
      <c r="K57" s="9"/>
      <c r="L57" s="9"/>
      <c r="M57" s="9"/>
      <c r="N57" s="9"/>
      <c r="O57" s="9"/>
    </row>
    <row r="58" spans="1:15" ht="15.25" customHeight="1" x14ac:dyDescent="0.2">
      <c r="A58" s="62"/>
      <c r="B58" s="9"/>
      <c r="C58" s="9"/>
      <c r="D58" s="9"/>
      <c r="E58" s="9"/>
      <c r="F58" s="9"/>
      <c r="G58" s="9"/>
      <c r="H58" s="9"/>
      <c r="I58" s="9"/>
      <c r="J58" s="9"/>
      <c r="K58" s="9"/>
      <c r="L58" s="9"/>
      <c r="M58" s="9"/>
      <c r="N58" s="9"/>
      <c r="O58" s="9"/>
    </row>
    <row r="59" spans="1:15" ht="15.25" customHeight="1" x14ac:dyDescent="0.2">
      <c r="A59" s="62"/>
      <c r="B59" s="9"/>
      <c r="C59" s="9"/>
      <c r="D59" s="9"/>
      <c r="E59" s="9"/>
      <c r="F59" s="9"/>
      <c r="G59" s="9"/>
      <c r="H59" s="9"/>
      <c r="I59" s="9"/>
      <c r="J59" s="9"/>
      <c r="K59" s="9"/>
      <c r="L59" s="9"/>
      <c r="M59" s="9"/>
      <c r="N59" s="9"/>
      <c r="O59" s="9"/>
    </row>
    <row r="60" spans="1:15" ht="15.25" customHeight="1" x14ac:dyDescent="0.2">
      <c r="A60" s="62"/>
      <c r="B60" s="9"/>
      <c r="C60" s="9"/>
      <c r="D60" s="9"/>
      <c r="E60" s="9"/>
      <c r="F60" s="9"/>
      <c r="G60" s="9"/>
      <c r="H60" s="9"/>
      <c r="I60" s="9"/>
      <c r="J60" s="9"/>
      <c r="K60" s="9"/>
      <c r="L60" s="9"/>
      <c r="M60" s="9"/>
      <c r="N60" s="9"/>
      <c r="O60" s="9"/>
    </row>
    <row r="61" spans="1:15" ht="15.25" customHeight="1" x14ac:dyDescent="0.2">
      <c r="A61" s="62"/>
      <c r="B61" s="9"/>
      <c r="C61" s="9"/>
      <c r="D61" s="9"/>
      <c r="E61" s="9"/>
      <c r="F61" s="9"/>
      <c r="G61" s="9"/>
      <c r="H61" s="9"/>
      <c r="I61" s="9"/>
      <c r="J61" s="9"/>
      <c r="K61" s="9"/>
      <c r="L61" s="9"/>
      <c r="M61" s="9"/>
      <c r="N61" s="9"/>
      <c r="O61" s="9"/>
    </row>
    <row r="62" spans="1:15" ht="15.25" customHeight="1" x14ac:dyDescent="0.2">
      <c r="A62" s="62"/>
      <c r="B62" s="9"/>
      <c r="C62" s="9"/>
      <c r="D62" s="9"/>
      <c r="E62" s="9"/>
      <c r="F62" s="9"/>
      <c r="G62" s="9"/>
      <c r="H62" s="9"/>
      <c r="I62" s="9"/>
      <c r="J62" s="9"/>
      <c r="K62" s="9"/>
      <c r="L62" s="9"/>
      <c r="M62" s="9"/>
      <c r="N62" s="9"/>
      <c r="O62" s="9"/>
    </row>
    <row r="63" spans="1:15" ht="15.25" customHeight="1" x14ac:dyDescent="0.2">
      <c r="A63" s="62"/>
      <c r="B63" s="9"/>
      <c r="C63" s="9"/>
      <c r="D63" s="9"/>
      <c r="E63" s="9"/>
      <c r="F63" s="9"/>
      <c r="G63" s="9"/>
      <c r="H63" s="9"/>
      <c r="I63" s="9"/>
      <c r="J63" s="9"/>
      <c r="K63" s="9"/>
      <c r="L63" s="9"/>
      <c r="M63" s="9"/>
      <c r="N63" s="9"/>
      <c r="O63" s="9"/>
    </row>
    <row r="64" spans="1:15" ht="15.25" customHeight="1" x14ac:dyDescent="0.2">
      <c r="A64" s="62"/>
      <c r="B64" s="9"/>
      <c r="C64" s="9"/>
      <c r="D64" s="9"/>
      <c r="E64" s="9"/>
      <c r="F64" s="9"/>
      <c r="G64" s="9"/>
      <c r="H64" s="9"/>
      <c r="I64" s="9"/>
      <c r="J64" s="9"/>
      <c r="K64" s="9"/>
      <c r="L64" s="9"/>
      <c r="M64" s="9"/>
      <c r="N64" s="9"/>
      <c r="O64" s="9"/>
    </row>
    <row r="65" spans="1:15" ht="15.25" customHeight="1" x14ac:dyDescent="0.2">
      <c r="A65" s="62"/>
      <c r="B65" s="9"/>
      <c r="C65" s="9"/>
      <c r="D65" s="9"/>
      <c r="E65" s="9"/>
      <c r="F65" s="9"/>
      <c r="G65" s="9"/>
      <c r="H65" s="9"/>
      <c r="I65" s="9"/>
      <c r="J65" s="9"/>
      <c r="K65" s="9"/>
      <c r="L65" s="9"/>
      <c r="M65" s="9"/>
      <c r="N65" s="9"/>
      <c r="O65" s="9"/>
    </row>
    <row r="66" spans="1:15" ht="15.25" customHeight="1" x14ac:dyDescent="0.2">
      <c r="A66" s="62"/>
      <c r="B66" s="9"/>
      <c r="C66" s="9"/>
      <c r="D66" s="9"/>
      <c r="E66" s="9"/>
      <c r="F66" s="9"/>
      <c r="G66" s="9"/>
      <c r="H66" s="9"/>
      <c r="I66" s="9"/>
      <c r="J66" s="9"/>
      <c r="K66" s="9"/>
      <c r="L66" s="9"/>
      <c r="M66" s="9"/>
      <c r="N66" s="9"/>
      <c r="O66" s="9"/>
    </row>
    <row r="67" spans="1:15" ht="15.25" customHeight="1" x14ac:dyDescent="0.2">
      <c r="A67" s="62"/>
      <c r="B67" s="9"/>
      <c r="C67" s="9"/>
      <c r="D67" s="9"/>
      <c r="E67" s="9"/>
      <c r="F67" s="9"/>
      <c r="G67" s="9"/>
      <c r="H67" s="9"/>
      <c r="I67" s="9"/>
      <c r="J67" s="9"/>
      <c r="K67" s="9"/>
      <c r="L67" s="9"/>
      <c r="M67" s="9"/>
      <c r="N67" s="9"/>
      <c r="O67" s="9"/>
    </row>
    <row r="68" spans="1:15" ht="15.25" customHeight="1" x14ac:dyDescent="0.2">
      <c r="A68" s="62"/>
      <c r="B68" s="9"/>
      <c r="C68" s="9"/>
      <c r="D68" s="9"/>
      <c r="E68" s="9"/>
      <c r="F68" s="9"/>
      <c r="G68" s="9"/>
      <c r="H68" s="9"/>
      <c r="I68" s="9"/>
      <c r="J68" s="9"/>
      <c r="K68" s="9"/>
      <c r="L68" s="9"/>
      <c r="M68" s="9"/>
      <c r="N68" s="9"/>
      <c r="O68" s="9"/>
    </row>
    <row r="69" spans="1:15" ht="15.25" customHeight="1" x14ac:dyDescent="0.2">
      <c r="A69" s="62"/>
      <c r="B69" s="9"/>
      <c r="C69" s="9"/>
      <c r="D69" s="9"/>
      <c r="E69" s="9"/>
      <c r="F69" s="9"/>
      <c r="G69" s="9"/>
      <c r="H69" s="9"/>
      <c r="I69" s="9"/>
      <c r="J69" s="9"/>
      <c r="K69" s="9"/>
      <c r="L69" s="9"/>
      <c r="M69" s="9"/>
      <c r="N69" s="9"/>
      <c r="O69" s="9"/>
    </row>
    <row r="70" spans="1:15" ht="15.25" customHeight="1" x14ac:dyDescent="0.2">
      <c r="A70" s="62"/>
      <c r="B70" s="9"/>
      <c r="C70" s="9"/>
      <c r="D70" s="9"/>
      <c r="E70" s="9"/>
      <c r="F70" s="9"/>
      <c r="G70" s="9"/>
      <c r="H70" s="9"/>
      <c r="I70" s="9"/>
      <c r="J70" s="9"/>
      <c r="K70" s="9"/>
      <c r="L70" s="9"/>
      <c r="M70" s="9"/>
      <c r="N70" s="9"/>
      <c r="O70" s="9"/>
    </row>
    <row r="71" spans="1:15" ht="15.25" customHeight="1" x14ac:dyDescent="0.2">
      <c r="A71" s="62"/>
      <c r="B71" s="9"/>
      <c r="C71" s="9"/>
      <c r="D71" s="9"/>
      <c r="E71" s="9"/>
      <c r="F71" s="9"/>
      <c r="G71" s="9"/>
      <c r="H71" s="9"/>
      <c r="I71" s="9"/>
      <c r="J71" s="9"/>
      <c r="K71" s="9"/>
      <c r="L71" s="9"/>
      <c r="M71" s="9"/>
      <c r="N71" s="9"/>
      <c r="O71" s="9"/>
    </row>
    <row r="72" spans="1:15" ht="15.25" customHeight="1" x14ac:dyDescent="0.2">
      <c r="A72" s="62"/>
      <c r="B72" s="9"/>
      <c r="C72" s="9"/>
      <c r="D72" s="9"/>
      <c r="E72" s="9"/>
      <c r="F72" s="9"/>
      <c r="G72" s="9"/>
      <c r="H72" s="9"/>
      <c r="I72" s="9"/>
      <c r="J72" s="9"/>
      <c r="K72" s="9"/>
      <c r="L72" s="9"/>
      <c r="M72" s="9"/>
      <c r="N72" s="9"/>
      <c r="O72" s="9"/>
    </row>
    <row r="73" spans="1:15" ht="15.25" customHeight="1" x14ac:dyDescent="0.2">
      <c r="A73" s="62"/>
      <c r="B73" s="9"/>
      <c r="C73" s="9"/>
      <c r="D73" s="9"/>
      <c r="E73" s="9"/>
      <c r="F73" s="9"/>
      <c r="G73" s="9"/>
      <c r="H73" s="9"/>
      <c r="I73" s="9"/>
      <c r="J73" s="9"/>
      <c r="K73" s="9"/>
      <c r="L73" s="9"/>
      <c r="M73" s="9"/>
      <c r="N73" s="9"/>
      <c r="O73" s="9"/>
    </row>
    <row r="74" spans="1:15" ht="15.25" customHeight="1" x14ac:dyDescent="0.2">
      <c r="A74" s="62"/>
      <c r="B74" s="9"/>
      <c r="C74" s="9"/>
      <c r="D74" s="9"/>
      <c r="E74" s="9"/>
      <c r="F74" s="9"/>
      <c r="G74" s="9"/>
      <c r="H74" s="9"/>
      <c r="I74" s="9"/>
      <c r="J74" s="9"/>
      <c r="K74" s="9"/>
      <c r="L74" s="9"/>
      <c r="M74" s="9"/>
      <c r="N74" s="9"/>
      <c r="O74" s="9"/>
    </row>
    <row r="75" spans="1:15" ht="15.25" customHeight="1" x14ac:dyDescent="0.2">
      <c r="A75" s="62"/>
      <c r="B75" s="9"/>
      <c r="C75" s="9"/>
      <c r="D75" s="9"/>
      <c r="E75" s="9"/>
      <c r="F75" s="9"/>
      <c r="G75" s="9"/>
      <c r="H75" s="9"/>
      <c r="I75" s="9"/>
      <c r="J75" s="9"/>
      <c r="K75" s="9"/>
      <c r="L75" s="9"/>
      <c r="M75" s="9"/>
      <c r="N75" s="9"/>
      <c r="O75" s="9"/>
    </row>
    <row r="76" spans="1:15" ht="15.25" customHeight="1" x14ac:dyDescent="0.2">
      <c r="A76" s="62"/>
      <c r="B76" s="9"/>
      <c r="C76" s="9"/>
      <c r="D76" s="9"/>
      <c r="E76" s="9"/>
      <c r="F76" s="9"/>
      <c r="G76" s="9"/>
      <c r="H76" s="9"/>
      <c r="I76" s="9"/>
      <c r="J76" s="9"/>
      <c r="K76" s="9"/>
      <c r="L76" s="9"/>
      <c r="M76" s="9"/>
      <c r="N76" s="9"/>
      <c r="O76" s="9"/>
    </row>
    <row r="77" spans="1:15" ht="15.25" customHeight="1" x14ac:dyDescent="0.2">
      <c r="A77" s="62"/>
      <c r="B77" s="9"/>
      <c r="C77" s="9"/>
      <c r="D77" s="9"/>
      <c r="E77" s="9"/>
      <c r="F77" s="9"/>
      <c r="G77" s="9"/>
      <c r="H77" s="9"/>
      <c r="I77" s="9"/>
      <c r="J77" s="9"/>
      <c r="K77" s="9"/>
      <c r="L77" s="9"/>
      <c r="M77" s="9"/>
      <c r="N77" s="9"/>
      <c r="O77" s="9"/>
    </row>
    <row r="78" spans="1:15" ht="15.25" customHeight="1" x14ac:dyDescent="0.2">
      <c r="A78" s="62"/>
      <c r="B78" s="9"/>
      <c r="C78" s="9"/>
      <c r="D78" s="9"/>
      <c r="E78" s="9"/>
      <c r="F78" s="9"/>
      <c r="G78" s="9"/>
      <c r="H78" s="9"/>
      <c r="I78" s="9"/>
      <c r="J78" s="9"/>
      <c r="K78" s="9"/>
      <c r="L78" s="9"/>
      <c r="M78" s="9"/>
      <c r="N78" s="9"/>
      <c r="O78" s="9"/>
    </row>
    <row r="79" spans="1:15" ht="15.25" customHeight="1" x14ac:dyDescent="0.2">
      <c r="A79" s="62"/>
      <c r="B79" s="9"/>
      <c r="C79" s="9"/>
      <c r="D79" s="9"/>
      <c r="E79" s="9"/>
      <c r="F79" s="9"/>
      <c r="G79" s="9"/>
      <c r="H79" s="9"/>
      <c r="I79" s="9"/>
      <c r="J79" s="9"/>
      <c r="K79" s="9"/>
      <c r="L79" s="9"/>
      <c r="M79" s="9"/>
      <c r="N79" s="9"/>
      <c r="O79" s="9"/>
    </row>
    <row r="80" spans="1:15" ht="15.25" customHeight="1" x14ac:dyDescent="0.2">
      <c r="A80" s="62"/>
      <c r="B80" s="9"/>
      <c r="C80" s="9"/>
      <c r="D80" s="9"/>
      <c r="E80" s="9"/>
      <c r="F80" s="9"/>
      <c r="G80" s="9"/>
      <c r="H80" s="9"/>
      <c r="I80" s="9"/>
      <c r="J80" s="9"/>
      <c r="K80" s="9"/>
      <c r="L80" s="9"/>
      <c r="M80" s="9"/>
      <c r="N80" s="9"/>
      <c r="O80" s="9"/>
    </row>
    <row r="81" spans="1:15" ht="15.25" customHeight="1" x14ac:dyDescent="0.2">
      <c r="A81" s="62"/>
      <c r="B81" s="9"/>
      <c r="C81" s="9"/>
      <c r="D81" s="9"/>
      <c r="E81" s="9"/>
      <c r="F81" s="9"/>
      <c r="G81" s="9"/>
      <c r="H81" s="9"/>
      <c r="I81" s="9"/>
      <c r="J81" s="9"/>
      <c r="K81" s="9"/>
      <c r="L81" s="9"/>
      <c r="M81" s="9"/>
      <c r="N81" s="9"/>
      <c r="O81" s="9"/>
    </row>
    <row r="82" spans="1:15" ht="15.25" customHeight="1" x14ac:dyDescent="0.2">
      <c r="A82" s="62"/>
      <c r="B82" s="9"/>
      <c r="C82" s="9"/>
      <c r="D82" s="9"/>
      <c r="E82" s="9"/>
      <c r="F82" s="9"/>
      <c r="G82" s="9"/>
      <c r="H82" s="9"/>
      <c r="I82" s="9"/>
      <c r="J82" s="9"/>
      <c r="K82" s="9"/>
      <c r="L82" s="9"/>
      <c r="M82" s="9"/>
      <c r="N82" s="9"/>
      <c r="O82" s="9"/>
    </row>
    <row r="83" spans="1:15" ht="15.25" customHeight="1" x14ac:dyDescent="0.2">
      <c r="A83" s="62"/>
      <c r="B83" s="9"/>
      <c r="C83" s="9"/>
      <c r="D83" s="9"/>
      <c r="E83" s="9"/>
      <c r="F83" s="9"/>
      <c r="G83" s="9"/>
      <c r="H83" s="9"/>
      <c r="I83" s="9"/>
      <c r="J83" s="9"/>
      <c r="K83" s="9"/>
      <c r="L83" s="9"/>
      <c r="M83" s="9"/>
      <c r="N83" s="9"/>
      <c r="O83" s="9"/>
    </row>
    <row r="84" spans="1:15" ht="15.25" customHeight="1" x14ac:dyDescent="0.2">
      <c r="A84" s="62"/>
      <c r="B84" s="9"/>
      <c r="C84" s="9"/>
      <c r="D84" s="9"/>
      <c r="E84" s="9"/>
      <c r="F84" s="9"/>
      <c r="G84" s="9"/>
      <c r="H84" s="9"/>
      <c r="I84" s="9"/>
      <c r="J84" s="9"/>
      <c r="K84" s="9"/>
      <c r="L84" s="9"/>
      <c r="M84" s="9"/>
      <c r="N84" s="9"/>
      <c r="O84" s="9"/>
    </row>
    <row r="85" spans="1:15" ht="15.25" customHeight="1" x14ac:dyDescent="0.2">
      <c r="A85" s="62"/>
      <c r="B85" s="9"/>
      <c r="C85" s="9"/>
      <c r="D85" s="9"/>
      <c r="E85" s="9"/>
      <c r="F85" s="9"/>
      <c r="G85" s="9"/>
      <c r="H85" s="9"/>
      <c r="I85" s="9"/>
      <c r="J85" s="9"/>
      <c r="K85" s="9"/>
      <c r="L85" s="9"/>
      <c r="M85" s="9"/>
      <c r="N85" s="9"/>
      <c r="O85" s="9"/>
    </row>
    <row r="86" spans="1:15" ht="15.25" customHeight="1" x14ac:dyDescent="0.2">
      <c r="A86" s="62"/>
      <c r="B86" s="9"/>
      <c r="C86" s="9"/>
      <c r="D86" s="9"/>
      <c r="E86" s="9"/>
      <c r="F86" s="9"/>
      <c r="G86" s="9"/>
      <c r="H86" s="9"/>
      <c r="I86" s="9"/>
      <c r="J86" s="9"/>
      <c r="K86" s="9"/>
      <c r="L86" s="9"/>
      <c r="M86" s="9"/>
      <c r="N86" s="9"/>
      <c r="O86" s="9"/>
    </row>
    <row r="87" spans="1:15" ht="15.25" customHeight="1" x14ac:dyDescent="0.2">
      <c r="A87" s="62"/>
      <c r="B87" s="9"/>
      <c r="C87" s="9"/>
      <c r="D87" s="9"/>
      <c r="E87" s="9"/>
      <c r="F87" s="9"/>
      <c r="G87" s="9"/>
      <c r="H87" s="9"/>
      <c r="I87" s="9"/>
      <c r="J87" s="9"/>
      <c r="K87" s="9"/>
      <c r="L87" s="9"/>
      <c r="M87" s="9"/>
      <c r="N87" s="9"/>
      <c r="O87" s="9"/>
    </row>
    <row r="88" spans="1:15" ht="15.25" customHeight="1" x14ac:dyDescent="0.2">
      <c r="A88" s="62"/>
      <c r="B88" s="9"/>
      <c r="C88" s="9"/>
      <c r="D88" s="9"/>
      <c r="E88" s="9"/>
      <c r="F88" s="9"/>
      <c r="G88" s="9"/>
      <c r="H88" s="9"/>
      <c r="I88" s="9"/>
      <c r="J88" s="9"/>
      <c r="K88" s="9"/>
      <c r="L88" s="9"/>
      <c r="M88" s="9"/>
      <c r="N88" s="9"/>
      <c r="O88" s="9"/>
    </row>
    <row r="89" spans="1:15" ht="15.25" customHeight="1" x14ac:dyDescent="0.2">
      <c r="A89" s="62"/>
      <c r="B89" s="9"/>
      <c r="C89" s="9"/>
      <c r="D89" s="9"/>
      <c r="E89" s="9"/>
      <c r="F89" s="9"/>
      <c r="G89" s="9"/>
      <c r="H89" s="9"/>
      <c r="I89" s="9"/>
      <c r="J89" s="9"/>
      <c r="K89" s="9"/>
      <c r="L89" s="9"/>
      <c r="M89" s="9"/>
      <c r="N89" s="9"/>
      <c r="O89" s="9"/>
    </row>
    <row r="90" spans="1:15" ht="15.25" customHeight="1" x14ac:dyDescent="0.2">
      <c r="A90" s="62"/>
      <c r="B90" s="9"/>
      <c r="C90" s="9"/>
      <c r="D90" s="9"/>
      <c r="E90" s="9"/>
      <c r="F90" s="9"/>
      <c r="G90" s="9"/>
      <c r="H90" s="9"/>
      <c r="I90" s="9"/>
      <c r="J90" s="9"/>
      <c r="K90" s="9"/>
      <c r="L90" s="9"/>
      <c r="M90" s="9"/>
      <c r="N90" s="9"/>
      <c r="O90" s="9"/>
    </row>
    <row r="91" spans="1:15" ht="15.25" customHeight="1" x14ac:dyDescent="0.2">
      <c r="A91" s="62"/>
      <c r="B91" s="9"/>
      <c r="C91" s="9"/>
      <c r="D91" s="9"/>
      <c r="E91" s="9"/>
      <c r="F91" s="9"/>
      <c r="G91" s="9"/>
      <c r="H91" s="9"/>
      <c r="I91" s="9"/>
      <c r="J91" s="9"/>
      <c r="K91" s="9"/>
      <c r="L91" s="9"/>
      <c r="M91" s="9"/>
      <c r="N91" s="9"/>
      <c r="O91" s="9"/>
    </row>
    <row r="92" spans="1:15" ht="15.25" customHeight="1" x14ac:dyDescent="0.2">
      <c r="A92" s="62"/>
      <c r="B92" s="9"/>
      <c r="C92" s="9"/>
      <c r="D92" s="9"/>
      <c r="E92" s="9"/>
      <c r="F92" s="9"/>
      <c r="G92" s="9"/>
      <c r="H92" s="9"/>
      <c r="I92" s="9"/>
      <c r="J92" s="9"/>
      <c r="K92" s="9"/>
      <c r="L92" s="9"/>
      <c r="M92" s="9"/>
      <c r="N92" s="9"/>
      <c r="O92" s="9"/>
    </row>
    <row r="93" spans="1:15" ht="15.25" customHeight="1" x14ac:dyDescent="0.2">
      <c r="A93" s="62"/>
      <c r="B93" s="9"/>
      <c r="C93" s="9"/>
      <c r="D93" s="9"/>
      <c r="E93" s="9"/>
      <c r="F93" s="9"/>
      <c r="G93" s="9"/>
      <c r="H93" s="9"/>
      <c r="I93" s="9"/>
      <c r="J93" s="9"/>
      <c r="K93" s="9"/>
      <c r="L93" s="9"/>
      <c r="M93" s="9"/>
      <c r="N93" s="9"/>
      <c r="O93" s="9"/>
    </row>
    <row r="94" spans="1:15" ht="15.25" customHeight="1" x14ac:dyDescent="0.2">
      <c r="A94" s="62"/>
      <c r="B94" s="9"/>
      <c r="C94" s="9"/>
      <c r="D94" s="9"/>
      <c r="E94" s="9"/>
      <c r="F94" s="9"/>
      <c r="G94" s="9"/>
      <c r="H94" s="9"/>
      <c r="I94" s="9"/>
      <c r="J94" s="9"/>
      <c r="K94" s="9"/>
      <c r="L94" s="9"/>
      <c r="M94" s="9"/>
      <c r="N94" s="9"/>
      <c r="O94" s="9"/>
    </row>
    <row r="95" spans="1:15" ht="15.25" customHeight="1" x14ac:dyDescent="0.2">
      <c r="A95" s="62"/>
      <c r="B95" s="9"/>
      <c r="C95" s="9"/>
      <c r="D95" s="9"/>
      <c r="E95" s="9"/>
      <c r="F95" s="9"/>
      <c r="G95" s="9"/>
      <c r="H95" s="9"/>
      <c r="I95" s="9"/>
      <c r="J95" s="9"/>
      <c r="K95" s="9"/>
      <c r="L95" s="9"/>
      <c r="M95" s="9"/>
      <c r="N95" s="9"/>
      <c r="O95" s="9"/>
    </row>
    <row r="96" spans="1:15" ht="15.25" customHeight="1" x14ac:dyDescent="0.2">
      <c r="A96" s="62"/>
      <c r="B96" s="9"/>
      <c r="C96" s="9"/>
      <c r="D96" s="9"/>
      <c r="E96" s="9"/>
      <c r="F96" s="9"/>
      <c r="G96" s="9"/>
      <c r="H96" s="9"/>
      <c r="I96" s="9"/>
      <c r="J96" s="9"/>
      <c r="K96" s="9"/>
      <c r="L96" s="9"/>
      <c r="M96" s="9"/>
      <c r="N96" s="9"/>
      <c r="O96" s="9"/>
    </row>
    <row r="97" spans="1:15" ht="15.25" customHeight="1" x14ac:dyDescent="0.2">
      <c r="A97" s="62"/>
      <c r="B97" s="9"/>
      <c r="C97" s="9"/>
      <c r="D97" s="9"/>
      <c r="E97" s="9"/>
      <c r="F97" s="9"/>
      <c r="G97" s="9"/>
      <c r="H97" s="9"/>
      <c r="I97" s="9"/>
      <c r="J97" s="9"/>
      <c r="K97" s="9"/>
      <c r="L97" s="9"/>
      <c r="M97" s="9"/>
      <c r="N97" s="9"/>
      <c r="O97" s="9"/>
    </row>
    <row r="98" spans="1:15" ht="15.25" customHeight="1" x14ac:dyDescent="0.2">
      <c r="A98" s="62"/>
      <c r="B98" s="9"/>
      <c r="C98" s="9"/>
      <c r="D98" s="9"/>
      <c r="E98" s="9"/>
      <c r="F98" s="9"/>
      <c r="G98" s="9"/>
      <c r="H98" s="9"/>
      <c r="I98" s="9"/>
      <c r="J98" s="9"/>
      <c r="K98" s="9"/>
      <c r="L98" s="9"/>
      <c r="M98" s="9"/>
      <c r="N98" s="9"/>
      <c r="O98" s="9"/>
    </row>
    <row r="99" spans="1:15" ht="15.25" customHeight="1" x14ac:dyDescent="0.2">
      <c r="A99" s="62"/>
      <c r="B99" s="9"/>
      <c r="C99" s="9"/>
      <c r="D99" s="9"/>
      <c r="E99" s="9"/>
      <c r="F99" s="9"/>
      <c r="G99" s="9"/>
      <c r="H99" s="9"/>
      <c r="I99" s="9"/>
      <c r="J99" s="9"/>
      <c r="K99" s="9"/>
      <c r="L99" s="9"/>
      <c r="M99" s="9"/>
      <c r="N99" s="9"/>
      <c r="O99" s="9"/>
    </row>
    <row r="100" spans="1:15" ht="15.25" customHeight="1" x14ac:dyDescent="0.2">
      <c r="A100" s="62"/>
      <c r="B100" s="9"/>
      <c r="C100" s="9"/>
      <c r="D100" s="9"/>
      <c r="E100" s="9"/>
      <c r="F100" s="9"/>
      <c r="G100" s="9"/>
      <c r="H100" s="9"/>
      <c r="I100" s="9"/>
      <c r="J100" s="9"/>
      <c r="K100" s="9"/>
      <c r="L100" s="9"/>
      <c r="M100" s="9"/>
      <c r="N100" s="9"/>
      <c r="O100" s="9"/>
    </row>
    <row r="101" spans="1:15" ht="15.25" customHeight="1" x14ac:dyDescent="0.2">
      <c r="A101" s="62"/>
      <c r="B101" s="9"/>
      <c r="C101" s="9"/>
      <c r="D101" s="9"/>
      <c r="E101" s="9"/>
      <c r="F101" s="9"/>
      <c r="G101" s="9"/>
      <c r="H101" s="9"/>
      <c r="I101" s="9"/>
      <c r="J101" s="9"/>
      <c r="K101" s="9"/>
      <c r="L101" s="9"/>
      <c r="M101" s="9"/>
      <c r="N101" s="9"/>
      <c r="O101" s="9"/>
    </row>
    <row r="102" spans="1:15" ht="15.25" customHeight="1" x14ac:dyDescent="0.2">
      <c r="A102" s="62"/>
      <c r="B102" s="9"/>
      <c r="C102" s="9"/>
      <c r="D102" s="9"/>
      <c r="E102" s="9"/>
      <c r="F102" s="9"/>
      <c r="G102" s="9"/>
      <c r="H102" s="9"/>
      <c r="I102" s="9"/>
      <c r="J102" s="9"/>
      <c r="K102" s="9"/>
      <c r="L102" s="9"/>
      <c r="M102" s="9"/>
      <c r="N102" s="9"/>
      <c r="O102" s="9"/>
    </row>
    <row r="103" spans="1:15" ht="15.25" customHeight="1" x14ac:dyDescent="0.2">
      <c r="A103" s="62"/>
      <c r="B103" s="9"/>
      <c r="C103" s="9"/>
      <c r="D103" s="9"/>
      <c r="E103" s="9"/>
      <c r="F103" s="9"/>
      <c r="G103" s="9"/>
      <c r="H103" s="9"/>
      <c r="I103" s="9"/>
      <c r="J103" s="9"/>
      <c r="K103" s="9"/>
      <c r="L103" s="9"/>
      <c r="M103" s="9"/>
      <c r="N103" s="9"/>
      <c r="O103" s="9"/>
    </row>
    <row r="104" spans="1:15" ht="15.25" customHeight="1" x14ac:dyDescent="0.2">
      <c r="A104" s="62"/>
      <c r="B104" s="9"/>
      <c r="C104" s="9"/>
      <c r="D104" s="9"/>
      <c r="E104" s="9"/>
      <c r="F104" s="9"/>
      <c r="G104" s="9"/>
      <c r="H104" s="9"/>
      <c r="I104" s="9"/>
      <c r="J104" s="9"/>
      <c r="K104" s="9"/>
      <c r="L104" s="9"/>
      <c r="M104" s="9"/>
      <c r="N104" s="9"/>
      <c r="O104" s="9"/>
    </row>
    <row r="105" spans="1:15" ht="15.25" customHeight="1" x14ac:dyDescent="0.2">
      <c r="A105" s="62"/>
      <c r="B105" s="9"/>
      <c r="C105" s="9"/>
      <c r="D105" s="9"/>
      <c r="E105" s="9"/>
      <c r="F105" s="9"/>
      <c r="G105" s="9"/>
      <c r="H105" s="9"/>
      <c r="I105" s="9"/>
      <c r="J105" s="9"/>
      <c r="K105" s="9"/>
      <c r="L105" s="9"/>
      <c r="M105" s="9"/>
      <c r="N105" s="9"/>
      <c r="O105" s="9"/>
    </row>
    <row r="106" spans="1:15" ht="15.25" customHeight="1" x14ac:dyDescent="0.2">
      <c r="A106" s="62"/>
      <c r="B106" s="9"/>
      <c r="C106" s="9"/>
      <c r="D106" s="9"/>
      <c r="E106" s="9"/>
      <c r="F106" s="9"/>
      <c r="G106" s="9"/>
      <c r="H106" s="9"/>
      <c r="I106" s="9"/>
      <c r="J106" s="9"/>
      <c r="K106" s="9"/>
      <c r="L106" s="9"/>
      <c r="M106" s="9"/>
      <c r="N106" s="9"/>
      <c r="O106" s="9"/>
    </row>
    <row r="107" spans="1:15" ht="15.25" customHeight="1" x14ac:dyDescent="0.2">
      <c r="A107" s="62"/>
      <c r="B107" s="9"/>
      <c r="C107" s="9"/>
      <c r="D107" s="9"/>
      <c r="E107" s="9"/>
      <c r="F107" s="9"/>
      <c r="G107" s="9"/>
      <c r="H107" s="9"/>
      <c r="I107" s="9"/>
      <c r="J107" s="9"/>
      <c r="K107" s="9"/>
      <c r="L107" s="9"/>
      <c r="M107" s="9"/>
      <c r="N107" s="9"/>
      <c r="O107" s="9"/>
    </row>
    <row r="108" spans="1:15" ht="15.25" customHeight="1" x14ac:dyDescent="0.2">
      <c r="A108" s="62"/>
      <c r="B108" s="9"/>
      <c r="C108" s="9"/>
      <c r="D108" s="9"/>
      <c r="E108" s="9"/>
      <c r="F108" s="9"/>
      <c r="G108" s="9"/>
      <c r="H108" s="9"/>
      <c r="I108" s="9"/>
      <c r="J108" s="9"/>
      <c r="K108" s="9"/>
      <c r="L108" s="9"/>
      <c r="M108" s="9"/>
      <c r="N108" s="9"/>
      <c r="O108" s="9"/>
    </row>
    <row r="109" spans="1:15" ht="15.25" customHeight="1" x14ac:dyDescent="0.2">
      <c r="A109" s="62"/>
      <c r="B109" s="9"/>
      <c r="C109" s="9"/>
      <c r="D109" s="9"/>
      <c r="E109" s="9"/>
      <c r="F109" s="9"/>
      <c r="G109" s="9"/>
      <c r="H109" s="9"/>
      <c r="I109" s="9"/>
      <c r="J109" s="9"/>
      <c r="K109" s="9"/>
      <c r="L109" s="9"/>
      <c r="M109" s="9"/>
      <c r="N109" s="9"/>
      <c r="O109" s="9"/>
    </row>
    <row r="110" spans="1:15" ht="15.25" customHeight="1" x14ac:dyDescent="0.2">
      <c r="A110" s="62"/>
      <c r="B110" s="9"/>
      <c r="C110" s="9"/>
      <c r="D110" s="9"/>
      <c r="E110" s="9"/>
      <c r="F110" s="9"/>
      <c r="G110" s="9"/>
      <c r="H110" s="9"/>
      <c r="I110" s="9"/>
      <c r="J110" s="9"/>
      <c r="K110" s="9"/>
      <c r="L110" s="9"/>
      <c r="M110" s="9"/>
      <c r="N110" s="9"/>
      <c r="O110" s="9"/>
    </row>
    <row r="111" spans="1:15" ht="15.25" customHeight="1" x14ac:dyDescent="0.2">
      <c r="A111" s="62"/>
      <c r="B111" s="9"/>
      <c r="C111" s="9"/>
      <c r="D111" s="9"/>
      <c r="E111" s="9"/>
      <c r="F111" s="9"/>
      <c r="G111" s="9"/>
      <c r="H111" s="9"/>
      <c r="I111" s="9"/>
      <c r="J111" s="9"/>
      <c r="K111" s="9"/>
      <c r="L111" s="9"/>
      <c r="M111" s="9"/>
      <c r="N111" s="9"/>
      <c r="O111" s="9"/>
    </row>
    <row r="112" spans="1:15" ht="15.25" customHeight="1" x14ac:dyDescent="0.2">
      <c r="A112" s="62"/>
      <c r="B112" s="9"/>
      <c r="C112" s="9"/>
      <c r="D112" s="9"/>
      <c r="E112" s="9"/>
      <c r="F112" s="9"/>
      <c r="G112" s="9"/>
      <c r="H112" s="9"/>
      <c r="I112" s="9"/>
      <c r="J112" s="9"/>
      <c r="K112" s="9"/>
      <c r="L112" s="9"/>
      <c r="M112" s="9"/>
      <c r="N112" s="9"/>
      <c r="O112" s="9"/>
    </row>
    <row r="113" spans="1:15" ht="15.25" customHeight="1" x14ac:dyDescent="0.2">
      <c r="A113" s="62"/>
      <c r="B113" s="9"/>
      <c r="C113" s="9"/>
      <c r="D113" s="9"/>
      <c r="E113" s="9"/>
      <c r="F113" s="9"/>
      <c r="G113" s="9"/>
      <c r="H113" s="9"/>
      <c r="I113" s="9"/>
      <c r="J113" s="9"/>
      <c r="K113" s="9"/>
      <c r="L113" s="9"/>
      <c r="M113" s="9"/>
      <c r="N113" s="9"/>
      <c r="O113" s="9"/>
    </row>
    <row r="114" spans="1:15" ht="15.25" customHeight="1" x14ac:dyDescent="0.2">
      <c r="A114" s="62"/>
      <c r="B114" s="9"/>
      <c r="C114" s="9"/>
      <c r="D114" s="9"/>
      <c r="E114" s="9"/>
      <c r="F114" s="9"/>
      <c r="G114" s="9"/>
      <c r="H114" s="9"/>
      <c r="I114" s="9"/>
      <c r="J114" s="9"/>
      <c r="K114" s="9"/>
      <c r="L114" s="9"/>
      <c r="M114" s="9"/>
      <c r="N114" s="9"/>
      <c r="O114" s="9"/>
    </row>
    <row r="115" spans="1:15" ht="15.25" customHeight="1" x14ac:dyDescent="0.2">
      <c r="A115" s="62"/>
      <c r="B115" s="9"/>
      <c r="C115" s="9"/>
      <c r="D115" s="9"/>
      <c r="E115" s="9"/>
      <c r="F115" s="9"/>
      <c r="G115" s="9"/>
      <c r="H115" s="9"/>
      <c r="I115" s="9"/>
      <c r="J115" s="9"/>
      <c r="K115" s="9"/>
      <c r="L115" s="9"/>
      <c r="M115" s="9"/>
      <c r="N115" s="9"/>
      <c r="O115" s="9"/>
    </row>
    <row r="116" spans="1:15" ht="15.25" customHeight="1" x14ac:dyDescent="0.2">
      <c r="A116" s="62"/>
      <c r="B116" s="9"/>
      <c r="C116" s="9"/>
      <c r="D116" s="9"/>
      <c r="E116" s="9"/>
      <c r="F116" s="9"/>
      <c r="G116" s="9"/>
      <c r="H116" s="9"/>
      <c r="I116" s="9"/>
      <c r="J116" s="9"/>
      <c r="K116" s="9"/>
      <c r="L116" s="9"/>
      <c r="M116" s="9"/>
      <c r="N116" s="9"/>
      <c r="O116" s="9"/>
    </row>
  </sheetData>
  <mergeCells count="9">
    <mergeCell ref="J38:M38"/>
    <mergeCell ref="J3:M10"/>
    <mergeCell ref="J14:K14"/>
    <mergeCell ref="M14:N14"/>
    <mergeCell ref="A1:C1"/>
    <mergeCell ref="A2:C2"/>
    <mergeCell ref="E1:G1"/>
    <mergeCell ref="E2:G2"/>
    <mergeCell ref="K2:M2"/>
  </mergeCells>
  <pageMargins left="0.7" right="0.7" top="0.75" bottom="0.75" header="0.3" footer="0.3"/>
  <pageSetup orientation="portrait"/>
  <headerFooter>
    <oddFooter>&amp;C&amp;"Helvetica Neue,Regular"&amp;12&amp;K000000&amp;P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12EB813E9ADC4F8B46B1687BB50D9E" ma:contentTypeVersion="2" ma:contentTypeDescription="Create a new document." ma:contentTypeScope="" ma:versionID="910af9ba199b862f865d7bb42bc6a4dd">
  <xsd:schema xmlns:xsd="http://www.w3.org/2001/XMLSchema" xmlns:xs="http://www.w3.org/2001/XMLSchema" xmlns:p="http://schemas.microsoft.com/office/2006/metadata/properties" xmlns:ns2="bbe71860-b8e3-43d3-9782-0e20e9c4403c" targetNamespace="http://schemas.microsoft.com/office/2006/metadata/properties" ma:root="true" ma:fieldsID="260b0ec72644fade720971d1f84ed4c5" ns2:_="">
    <xsd:import namespace="bbe71860-b8e3-43d3-9782-0e20e9c4403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71860-b8e3-43d3-9782-0e20e9c440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15D580-CA73-448A-BFE1-1501E7F9CC9F}">
  <ds:schemaRefs>
    <ds:schemaRef ds:uri="http://schemas.openxmlformats.org/package/2006/metadata/core-properties"/>
    <ds:schemaRef ds:uri="bbe71860-b8e3-43d3-9782-0e20e9c4403c"/>
    <ds:schemaRef ds:uri="http://purl.org/dc/dcmitype/"/>
    <ds:schemaRef ds:uri="http://schemas.microsoft.com/office/2006/metadata/properties"/>
    <ds:schemaRef ds:uri="http://purl.org/dc/elements/1.1/"/>
    <ds:schemaRef ds:uri="http://schemas.microsoft.com/office/2006/documentManagement/types"/>
    <ds:schemaRef ds:uri="http://www.w3.org/XML/1998/namespac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1ED22EB5-4472-490A-89AE-A686E7B00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71860-b8e3-43d3-9782-0e20e9c440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E1426E-C698-439C-9A62-C2A65BA88A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Group-10</vt:lpstr>
      <vt:lpstr>Mutual Fund Selection</vt:lpstr>
      <vt:lpstr>Sheet6</vt:lpstr>
      <vt:lpstr>Sheet3</vt:lpstr>
      <vt:lpstr>Monthly Return</vt:lpstr>
      <vt:lpstr>Sheet2</vt:lpstr>
      <vt:lpstr>Sheet4</vt:lpstr>
      <vt:lpstr>Descriptive Statistics</vt:lpstr>
      <vt:lpstr>Sheet5</vt:lpstr>
      <vt:lpstr>Hypothesis Testing</vt:lpstr>
      <vt:lpstr>Bonus</vt:lpstr>
      <vt:lpstr>Rough Work</vt:lpstr>
      <vt:lpstr>Sheet1</vt:lpstr>
      <vt:lpstr>Suggestion1 - PivotTable1</vt:lpstr>
      <vt:lpstr>Suggestion2 - PivotTable2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Chinthalapalli, Kaushik</cp:lastModifiedBy>
  <cp:revision/>
  <dcterms:created xsi:type="dcterms:W3CDTF">2023-04-30T00:32:14Z</dcterms:created>
  <dcterms:modified xsi:type="dcterms:W3CDTF">2023-04-30T05:54:27Z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0x0101001912EB813E9ADC4F8B46B1687BB50D9E</vt:lpwstr>
  </property>
</Properties>
</file>