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tuser\Desktop\"/>
    </mc:Choice>
  </mc:AlternateContent>
  <xr:revisionPtr revIDLastSave="0" documentId="13_ncr:1_{8FC3EF41-89DA-499A-8FA1-1774B5379D15}" xr6:coauthVersionLast="36" xr6:coauthVersionMax="36" xr10:uidLastSave="{00000000-0000-0000-0000-000000000000}"/>
  <bookViews>
    <workbookView xWindow="0" yWindow="0" windowWidth="28800" windowHeight="12225" activeTab="2" xr2:uid="{7517AFCE-6536-49C7-B8BA-F55C1E19B46D}"/>
  </bookViews>
  <sheets>
    <sheet name="11.45_x0009__x0009__x0009__x0009__x0009__x0009__x0009__x0009__x0009__x0009__x0009_" sheetId="2" r:id="rId1"/>
    <sheet name="11.46" sheetId="3" r:id="rId2"/>
    <sheet name="11-47" sheetId="5" r:id="rId3"/>
  </sheets>
  <externalReferences>
    <externalReference r:id="rId4"/>
  </externalReferences>
  <definedNames>
    <definedName name="solver_adj" localSheetId="1" hidden="1">'11.46'!$I$12</definedName>
    <definedName name="solver_adj" localSheetId="2" hidden="1">'11-47'!$I$11</definedName>
    <definedName name="solver_adj_ob" localSheetId="1" hidden="1">1</definedName>
    <definedName name="solver_adj_ob" localSheetId="2" hidden="1">1</definedName>
    <definedName name="solver_adj_ob1" localSheetId="1" hidden="1">1</definedName>
    <definedName name="solver_adj_ob2" localSheetId="1" hidden="1">1</definedName>
    <definedName name="solver_adj_ob3" localSheetId="1" hidden="1">1</definedName>
    <definedName name="solver_adj1" localSheetId="1" hidden="1">'11.46'!$I$13</definedName>
    <definedName name="solver_adj2" localSheetId="1" hidden="1">'11.46'!$I$14</definedName>
    <definedName name="solver_adj3" localSheetId="1" hidden="1">'11.46'!$I$15</definedName>
    <definedName name="solver_cha" localSheetId="1" hidden="1">0</definedName>
    <definedName name="solver_cha" localSheetId="2" hidden="1">0</definedName>
    <definedName name="solver_chc1" localSheetId="1" hidden="1">0</definedName>
    <definedName name="solver_chc1" localSheetId="2" hidden="1">0</definedName>
    <definedName name="solver_chc2" localSheetId="1" hidden="1">0</definedName>
    <definedName name="solver_chc2" localSheetId="2" hidden="1">0</definedName>
    <definedName name="solver_chc3" localSheetId="1" hidden="1">0</definedName>
    <definedName name="solver_chn" localSheetId="1" hidden="1">4</definedName>
    <definedName name="solver_chn" localSheetId="2" hidden="1">4</definedName>
    <definedName name="solver_chp1" localSheetId="1" hidden="1">0</definedName>
    <definedName name="solver_chp1" localSheetId="2" hidden="1">0</definedName>
    <definedName name="solver_chp2" localSheetId="1" hidden="1">0</definedName>
    <definedName name="solver_chp2" localSheetId="2" hidden="1">0</definedName>
    <definedName name="solver_chp3" localSheetId="1" hidden="1">0</definedName>
    <definedName name="solver_cht" localSheetId="1" hidden="1">0</definedName>
    <definedName name="solver_cht" localSheetId="2" hidden="1">0</definedName>
    <definedName name="solver_cir1" localSheetId="1" hidden="1">1</definedName>
    <definedName name="solver_cir1" localSheetId="2" hidden="1">1</definedName>
    <definedName name="solver_cir2" localSheetId="1" hidden="1">1</definedName>
    <definedName name="solver_cir2" localSheetId="2" hidden="1">1</definedName>
    <definedName name="solver_cir3" localSheetId="1" hidden="1">1</definedName>
    <definedName name="solver_con" localSheetId="1" hidden="1">" "</definedName>
    <definedName name="solver_con" localSheetId="2" hidden="1">" "</definedName>
    <definedName name="solver_con1" localSheetId="1" hidden="1">" "</definedName>
    <definedName name="solver_con1" localSheetId="2" hidden="1">" "</definedName>
    <definedName name="solver_con2" localSheetId="1" hidden="1">" "</definedName>
    <definedName name="solver_con2" localSheetId="2" hidden="1">" "</definedName>
    <definedName name="solver_con3" localSheetId="1" hidden="1">" "</definedName>
    <definedName name="solver_dia" localSheetId="1" hidden="1">5</definedName>
    <definedName name="solver_dia" localSheetId="2" hidden="1">5</definedName>
    <definedName name="solver_iao" localSheetId="1" hidden="1">0</definedName>
    <definedName name="solver_iao" localSheetId="2" hidden="1">0</definedName>
    <definedName name="solver_int" localSheetId="1" hidden="1">0</definedName>
    <definedName name="solver_int" localSheetId="2" hidden="1">0</definedName>
    <definedName name="solver_irs" localSheetId="1" hidden="1">0</definedName>
    <definedName name="solver_irs" localSheetId="2" hidden="1">0</definedName>
    <definedName name="solver_ism" localSheetId="1" hidden="1">0</definedName>
    <definedName name="solver_ism" localSheetId="2" hidden="1">0</definedName>
    <definedName name="solver_lhs_ob1" localSheetId="1" hidden="1">0</definedName>
    <definedName name="solver_lhs_ob1" localSheetId="2" hidden="1">0</definedName>
    <definedName name="solver_lhs_ob2" localSheetId="1" hidden="1">0</definedName>
    <definedName name="solver_lhs_ob2" localSheetId="2" hidden="1">0</definedName>
    <definedName name="solver_lhs_ob3" localSheetId="1" hidden="1">0</definedName>
    <definedName name="solver_lhs1" localSheetId="1" hidden="1">'11.46'!$I$16</definedName>
    <definedName name="solver_lhs1" localSheetId="2" hidden="1">'11-47'!$I$11</definedName>
    <definedName name="solver_lhs2" localSheetId="1" hidden="1">'11.46'!$I$12:$I$15</definedName>
    <definedName name="solver_lhs2" localSheetId="2" hidden="1">'11-47'!$I$11</definedName>
    <definedName name="solver_lhs3" localSheetId="1" hidden="1">'11.46'!$I$12:$I$15</definedName>
    <definedName name="solver_mda" localSheetId="1" hidden="1">4</definedName>
    <definedName name="solver_mda" localSheetId="2" hidden="1">4</definedName>
    <definedName name="solver_mod" localSheetId="1" hidden="1">3</definedName>
    <definedName name="solver_mod" localSheetId="2" hidden="1">3</definedName>
    <definedName name="solver_ntr" localSheetId="1" hidden="1">0</definedName>
    <definedName name="solver_ntr" localSheetId="2" hidden="1">0</definedName>
    <definedName name="solver_ntri" hidden="1">1000</definedName>
    <definedName name="solver_num" localSheetId="1" hidden="1">3</definedName>
    <definedName name="solver_num" localSheetId="2" hidden="1">2</definedName>
    <definedName name="solver_obc" localSheetId="1" hidden="1">0</definedName>
    <definedName name="solver_obc" localSheetId="2" hidden="1">0</definedName>
    <definedName name="solver_obp" localSheetId="1" hidden="1">0</definedName>
    <definedName name="solver_obp" localSheetId="2" hidden="1">0</definedName>
    <definedName name="solver_opt" localSheetId="1" hidden="1">'11.46'!$I$18</definedName>
    <definedName name="solver_opt" localSheetId="2" hidden="1">'11-47'!$I$13</definedName>
    <definedName name="solver_opt_ob" localSheetId="1" hidden="1">1</definedName>
    <definedName name="solver_opt_ob" localSheetId="2" hidden="1">1</definedName>
    <definedName name="solver_psi" localSheetId="1" hidden="1">0</definedName>
    <definedName name="solver_psi" localSheetId="2" hidden="1">0</definedName>
    <definedName name="solver_rdp" localSheetId="1" hidden="1">0</definedName>
    <definedName name="solver_rdp" localSheetId="2" hidden="1">0</definedName>
    <definedName name="solver_reco1" localSheetId="1" hidden="1">0</definedName>
    <definedName name="solver_reco1" localSheetId="2" hidden="1">0</definedName>
    <definedName name="solver_reco2" localSheetId="1" hidden="1">0</definedName>
    <definedName name="solver_reco2" localSheetId="2" hidden="1">0</definedName>
    <definedName name="solver_reco3" localSheetId="1" hidden="1">0</definedName>
    <definedName name="solver_rel1" localSheetId="1" hidden="1">2</definedName>
    <definedName name="solver_rel1" localSheetId="2" hidden="1">1</definedName>
    <definedName name="solver_rel2" localSheetId="1" hidden="1">1</definedName>
    <definedName name="solver_rel2" localSheetId="2" hidden="1">3</definedName>
    <definedName name="solver_rel3" localSheetId="1" hidden="1">3</definedName>
    <definedName name="solver_rhs1" localSheetId="1" hidden="1">1</definedName>
    <definedName name="solver_rhs1" localSheetId="2" hidden="1">1</definedName>
    <definedName name="solver_rhs2" localSheetId="1" hidden="1">1</definedName>
    <definedName name="solver_rhs2" localSheetId="2" hidden="1">0</definedName>
    <definedName name="solver_rhs3" localSheetId="1" hidden="1">0</definedName>
    <definedName name="solver_rlx" localSheetId="1" hidden="1">0</definedName>
    <definedName name="solver_rlx" localSheetId="2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xc1" localSheetId="1" hidden="1">1</definedName>
    <definedName name="solver_rxc1" localSheetId="2" hidden="1">1</definedName>
    <definedName name="solver_rxc2" localSheetId="1" hidden="1">1</definedName>
    <definedName name="solver_rxc2" localSheetId="2" hidden="1">1</definedName>
    <definedName name="solver_rxc3" localSheetId="1" hidden="1">1</definedName>
    <definedName name="solver_rxv" localSheetId="1" hidden="1">1</definedName>
    <definedName name="solver_rxv" localSheetId="2" hidden="1">1</definedName>
    <definedName name="solver_rxv1" localSheetId="1" hidden="1">1</definedName>
    <definedName name="solver_rxv2" localSheetId="1" hidden="1">1</definedName>
    <definedName name="solver_rxv3" localSheetId="1" hidden="1">1</definedName>
    <definedName name="solver_seed" hidden="1">0</definedName>
    <definedName name="solver_sel" localSheetId="1" hidden="1">1</definedName>
    <definedName name="solver_sel" localSheetId="2" hidden="1">1</definedName>
    <definedName name="solver_slv" localSheetId="1" hidden="1">0</definedName>
    <definedName name="solver_slv" localSheetId="2" hidden="1">0</definedName>
    <definedName name="solver_slvu" localSheetId="1" hidden="1">0</definedName>
    <definedName name="solver_slvu" localSheetId="2" hidden="1">0</definedName>
    <definedName name="solver_spid" localSheetId="1" hidden="1">" "</definedName>
    <definedName name="solver_spid" localSheetId="2" hidden="1">" "</definedName>
    <definedName name="solver_srvr" localSheetId="1" hidden="1">" "</definedName>
    <definedName name="solver_srvr" localSheetId="2" hidden="1">" "</definedName>
    <definedName name="solver_typ" localSheetId="1" hidden="1">2</definedName>
    <definedName name="solver_typ" localSheetId="2" hidden="1">2</definedName>
    <definedName name="solver_umod" localSheetId="1" hidden="1">1</definedName>
    <definedName name="solver_umod" localSheetId="2" hidden="1">1</definedName>
    <definedName name="solver_urs" localSheetId="1" hidden="1">0</definedName>
    <definedName name="solver_urs" localSheetId="2" hidden="1">0</definedName>
    <definedName name="solver_userid" localSheetId="1" hidden="1">491183</definedName>
    <definedName name="solver_userid" localSheetId="2" hidden="1">491183</definedName>
    <definedName name="solver_val" localSheetId="1" hidden="1">0</definedName>
    <definedName name="solver_val" localSheetId="2" hidden="1">0</definedName>
    <definedName name="solver_var" localSheetId="1" hidden="1">" "</definedName>
    <definedName name="solver_var" localSheetId="2" hidden="1">" "</definedName>
    <definedName name="solver_var1" localSheetId="1" hidden="1">" "</definedName>
    <definedName name="solver_var2" localSheetId="1" hidden="1">" "</definedName>
    <definedName name="solver_var3" localSheetId="1" hidden="1">" "</definedName>
    <definedName name="solver_ver" localSheetId="1" hidden="1">17</definedName>
    <definedName name="solver_ver" localSheetId="2" hidden="1">17</definedName>
    <definedName name="solver_vir" localSheetId="1" hidden="1">1</definedName>
    <definedName name="solver_vir" localSheetId="2" hidden="1">1</definedName>
    <definedName name="solver_vir1" localSheetId="1" hidden="1">1</definedName>
    <definedName name="solver_vir2" localSheetId="1" hidden="1">1</definedName>
    <definedName name="solver_vir3" localSheetId="1" hidden="1">1</definedName>
    <definedName name="solver_vol" localSheetId="1" hidden="1">0</definedName>
    <definedName name="solver_vol" localSheetId="2" hidden="1">0</definedName>
    <definedName name="solver_vst" localSheetId="1" hidden="1">0</definedName>
    <definedName name="solver_vst" localSheetId="2" hidden="1">0</definedName>
    <definedName name="solver_vst1" localSheetId="1" hidden="1">0</definedName>
    <definedName name="solver_vst2" localSheetId="1" hidden="1">0</definedName>
    <definedName name="solver_vst3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35" i="5" s="1"/>
  <c r="B47" i="5" s="1"/>
  <c r="B59" i="5" s="1"/>
  <c r="B71" i="5" s="1"/>
  <c r="B83" i="5" s="1"/>
  <c r="F11" i="5"/>
  <c r="F12" i="5" s="1"/>
  <c r="F13" i="5" l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3" i="3"/>
  <c r="F94" i="3" s="1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B47" i="3"/>
  <c r="B59" i="3" s="1"/>
  <c r="B71" i="3" s="1"/>
  <c r="B83" i="3" s="1"/>
  <c r="F46" i="3"/>
  <c r="F45" i="3"/>
  <c r="F44" i="3"/>
  <c r="F43" i="3"/>
  <c r="F42" i="3"/>
  <c r="F41" i="3"/>
  <c r="F40" i="3"/>
  <c r="F39" i="3"/>
  <c r="F38" i="3"/>
  <c r="F37" i="3"/>
  <c r="F36" i="3"/>
  <c r="F35" i="3"/>
  <c r="B35" i="3"/>
  <c r="F34" i="3"/>
  <c r="F33" i="3"/>
  <c r="F32" i="3"/>
  <c r="F31" i="3"/>
  <c r="F30" i="3"/>
  <c r="F29" i="3"/>
  <c r="F28" i="3"/>
  <c r="F27" i="3"/>
  <c r="F26" i="3"/>
  <c r="F25" i="3"/>
  <c r="F24" i="3"/>
  <c r="F23" i="3"/>
  <c r="B23" i="3"/>
  <c r="F22" i="3"/>
  <c r="F21" i="3"/>
  <c r="F20" i="3"/>
  <c r="F19" i="3"/>
  <c r="F18" i="3"/>
  <c r="F17" i="3"/>
  <c r="I16" i="3"/>
  <c r="F16" i="3"/>
  <c r="F15" i="3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L49" i="2"/>
  <c r="K49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A35" i="2"/>
  <c r="A47" i="2" s="1"/>
  <c r="A59" i="2" s="1"/>
  <c r="A71" i="2" s="1"/>
  <c r="A83" i="2" s="1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A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E14" i="2"/>
  <c r="E13" i="2"/>
  <c r="I13" i="5" l="1"/>
  <c r="I18" i="3"/>
</calcChain>
</file>

<file path=xl/sharedStrings.xml><?xml version="1.0" encoding="utf-8"?>
<sst xmlns="http://schemas.openxmlformats.org/spreadsheetml/2006/main" count="68" uniqueCount="31">
  <si>
    <t>30 yr Mortgage rates</t>
  </si>
  <si>
    <t>Year</t>
  </si>
  <si>
    <t>t</t>
  </si>
  <si>
    <t>Month</t>
  </si>
  <si>
    <t>Rate</t>
  </si>
  <si>
    <t>Moving Average Forecasting</t>
  </si>
  <si>
    <t>Legend</t>
  </si>
  <si>
    <t>Given Data</t>
  </si>
  <si>
    <t>Predicted Values</t>
  </si>
  <si>
    <t>Forecasts</t>
  </si>
  <si>
    <t>Mean Square Errors</t>
  </si>
  <si>
    <t>2-Month Moving Average</t>
  </si>
  <si>
    <t>4-Month Moving Average</t>
  </si>
  <si>
    <t>--</t>
  </si>
  <si>
    <t>MSE</t>
  </si>
  <si>
    <t>2-Month</t>
  </si>
  <si>
    <t>4-Month</t>
  </si>
  <si>
    <t>Weighted Moving Average Forecasting</t>
  </si>
  <si>
    <t>Variable Cells</t>
  </si>
  <si>
    <t>Constraint Cell</t>
  </si>
  <si>
    <t>Objective Cell</t>
  </si>
  <si>
    <t>4-Month Weighted Moving Avg</t>
  </si>
  <si>
    <t>Weights</t>
  </si>
  <si>
    <t>w1</t>
  </si>
  <si>
    <t>w2</t>
  </si>
  <si>
    <t>w3</t>
  </si>
  <si>
    <t>w4</t>
  </si>
  <si>
    <t>sum</t>
  </si>
  <si>
    <t>Exponential Smoothing Forecasting</t>
  </si>
  <si>
    <t>Exp. Smoothing Prediction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</si>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</sst>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2" fontId="3" fillId="3" borderId="0" xfId="0" applyNumberFormat="1" applyFont="1" applyFill="1" applyBorder="1" applyAlignment="1">
      <alignment horizontal="center" wrapText="1"/>
    </xf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2" fontId="3" fillId="3" borderId="7" xfId="0" applyNumberFormat="1" applyFont="1" applyFill="1" applyBorder="1" applyAlignment="1">
      <alignment horizontal="center" wrapText="1"/>
    </xf>
    <xf numFmtId="0" fontId="3" fillId="3" borderId="4" xfId="0" applyFont="1" applyFill="1" applyBorder="1"/>
    <xf numFmtId="0" fontId="0" fillId="3" borderId="5" xfId="0" applyFill="1" applyBorder="1"/>
    <xf numFmtId="0" fontId="3" fillId="4" borderId="4" xfId="0" applyFont="1" applyFill="1" applyBorder="1"/>
    <xf numFmtId="0" fontId="0" fillId="4" borderId="5" xfId="0" applyFill="1" applyBorder="1"/>
    <xf numFmtId="0" fontId="3" fillId="5" borderId="4" xfId="0" applyFont="1" applyFill="1" applyBorder="1"/>
    <xf numFmtId="0" fontId="0" fillId="5" borderId="5" xfId="0" applyFill="1" applyBorder="1"/>
    <xf numFmtId="0" fontId="3" fillId="6" borderId="6" xfId="0" applyFont="1" applyFill="1" applyBorder="1"/>
    <xf numFmtId="0" fontId="0" fillId="6" borderId="8" xfId="0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4" borderId="0" xfId="0" quotePrefix="1" applyFon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6" borderId="15" xfId="0" applyNumberFormat="1" applyFont="1" applyFill="1" applyBorder="1" applyAlignment="1">
      <alignment horizontal="center" vertical="center"/>
    </xf>
    <xf numFmtId="0" fontId="0" fillId="6" borderId="16" xfId="0" applyFill="1" applyBorder="1"/>
    <xf numFmtId="2" fontId="0" fillId="4" borderId="7" xfId="0" applyNumberForma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0" fontId="4" fillId="5" borderId="0" xfId="0" quotePrefix="1" applyFont="1" applyFill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0" fontId="3" fillId="7" borderId="4" xfId="0" applyFont="1" applyFill="1" applyBorder="1"/>
    <xf numFmtId="0" fontId="0" fillId="7" borderId="5" xfId="0" applyFill="1" applyBorder="1"/>
    <xf numFmtId="0" fontId="3" fillId="8" borderId="4" xfId="0" applyFont="1" applyFill="1" applyBorder="1"/>
    <xf numFmtId="0" fontId="0" fillId="8" borderId="5" xfId="0" applyFill="1" applyBorder="1"/>
    <xf numFmtId="0" fontId="3" fillId="9" borderId="6" xfId="0" applyFont="1" applyFill="1" applyBorder="1"/>
    <xf numFmtId="0" fontId="0" fillId="9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3" fillId="4" borderId="0" xfId="0" quotePrefix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2" fontId="0" fillId="4" borderId="7" xfId="0" applyNumberForma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quotePrefix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2" fillId="0" borderId="0" xfId="0" applyFont="1" applyAlignment="1">
      <alignment horizontal="center" vertical="top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Mortgage Rate vs. Time Period</a:t>
            </a:r>
          </a:p>
          <a:p>
            <a:pPr>
              <a:defRPr/>
            </a:pPr>
            <a:r>
              <a:rPr lang="en-US"/>
              <a:t>Actual vs. 2-Month and 4-Month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Mortage Rate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'[1]11.45 Moving Average'!$C$15:$C$92</c:f>
              <c:numCache>
                <c:formatCode>General</c:formatCode>
                <c:ptCount val="7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'[1]11.45 Moving Average'!$E$15:$E$92</c:f>
              <c:numCache>
                <c:formatCode>0.00</c:formatCode>
                <c:ptCount val="78"/>
                <c:pt idx="0">
                  <c:v>8.07</c:v>
                </c:pt>
                <c:pt idx="1">
                  <c:v>8.32</c:v>
                </c:pt>
                <c:pt idx="2">
                  <c:v>8.25</c:v>
                </c:pt>
                <c:pt idx="3">
                  <c:v>8</c:v>
                </c:pt>
                <c:pt idx="4">
                  <c:v>8.23</c:v>
                </c:pt>
                <c:pt idx="5">
                  <c:v>7.92</c:v>
                </c:pt>
                <c:pt idx="6">
                  <c:v>7.62</c:v>
                </c:pt>
                <c:pt idx="7">
                  <c:v>7.6</c:v>
                </c:pt>
                <c:pt idx="8">
                  <c:v>7.82</c:v>
                </c:pt>
                <c:pt idx="9">
                  <c:v>7.65</c:v>
                </c:pt>
                <c:pt idx="10">
                  <c:v>7.9</c:v>
                </c:pt>
                <c:pt idx="11">
                  <c:v>8.14</c:v>
                </c:pt>
                <c:pt idx="12">
                  <c:v>7.94</c:v>
                </c:pt>
                <c:pt idx="13">
                  <c:v>7.69</c:v>
                </c:pt>
                <c:pt idx="14">
                  <c:v>7.5</c:v>
                </c:pt>
                <c:pt idx="15">
                  <c:v>7.48</c:v>
                </c:pt>
                <c:pt idx="16">
                  <c:v>7.43</c:v>
                </c:pt>
                <c:pt idx="17">
                  <c:v>7.29</c:v>
                </c:pt>
                <c:pt idx="18">
                  <c:v>7.21</c:v>
                </c:pt>
                <c:pt idx="19">
                  <c:v>7.1</c:v>
                </c:pt>
                <c:pt idx="20">
                  <c:v>6.99</c:v>
                </c:pt>
                <c:pt idx="21">
                  <c:v>7.04</c:v>
                </c:pt>
                <c:pt idx="22">
                  <c:v>7.13</c:v>
                </c:pt>
                <c:pt idx="23">
                  <c:v>7.14</c:v>
                </c:pt>
                <c:pt idx="24">
                  <c:v>7.14</c:v>
                </c:pt>
                <c:pt idx="25">
                  <c:v>7</c:v>
                </c:pt>
                <c:pt idx="26">
                  <c:v>6.95</c:v>
                </c:pt>
                <c:pt idx="27">
                  <c:v>6.92</c:v>
                </c:pt>
                <c:pt idx="28">
                  <c:v>6.72</c:v>
                </c:pt>
                <c:pt idx="29">
                  <c:v>6.71</c:v>
                </c:pt>
                <c:pt idx="30">
                  <c:v>6.87</c:v>
                </c:pt>
                <c:pt idx="31">
                  <c:v>6.74</c:v>
                </c:pt>
                <c:pt idx="32">
                  <c:v>6.79</c:v>
                </c:pt>
                <c:pt idx="33">
                  <c:v>6.81</c:v>
                </c:pt>
                <c:pt idx="34">
                  <c:v>7.04</c:v>
                </c:pt>
                <c:pt idx="35">
                  <c:v>6.92</c:v>
                </c:pt>
                <c:pt idx="36">
                  <c:v>7.15</c:v>
                </c:pt>
                <c:pt idx="37">
                  <c:v>7.55</c:v>
                </c:pt>
                <c:pt idx="38">
                  <c:v>7.63</c:v>
                </c:pt>
                <c:pt idx="39">
                  <c:v>7.94</c:v>
                </c:pt>
                <c:pt idx="40">
                  <c:v>7.82</c:v>
                </c:pt>
                <c:pt idx="41">
                  <c:v>7.85</c:v>
                </c:pt>
                <c:pt idx="42">
                  <c:v>7.74</c:v>
                </c:pt>
                <c:pt idx="43">
                  <c:v>7.91</c:v>
                </c:pt>
                <c:pt idx="44">
                  <c:v>8.2100000000000009</c:v>
                </c:pt>
                <c:pt idx="45">
                  <c:v>8.33</c:v>
                </c:pt>
                <c:pt idx="46">
                  <c:v>8.24</c:v>
                </c:pt>
                <c:pt idx="47">
                  <c:v>8.15</c:v>
                </c:pt>
                <c:pt idx="48">
                  <c:v>8.52</c:v>
                </c:pt>
                <c:pt idx="49">
                  <c:v>8.2899999999999991</c:v>
                </c:pt>
                <c:pt idx="50">
                  <c:v>8.15</c:v>
                </c:pt>
                <c:pt idx="51">
                  <c:v>8.0299999999999994</c:v>
                </c:pt>
                <c:pt idx="52">
                  <c:v>7.91</c:v>
                </c:pt>
                <c:pt idx="53">
                  <c:v>7.8</c:v>
                </c:pt>
                <c:pt idx="54">
                  <c:v>7.75</c:v>
                </c:pt>
                <c:pt idx="55">
                  <c:v>7.38</c:v>
                </c:pt>
                <c:pt idx="56">
                  <c:v>7.03</c:v>
                </c:pt>
                <c:pt idx="57">
                  <c:v>7.05</c:v>
                </c:pt>
                <c:pt idx="58">
                  <c:v>6.95</c:v>
                </c:pt>
                <c:pt idx="59">
                  <c:v>7.08</c:v>
                </c:pt>
                <c:pt idx="60">
                  <c:v>7.15</c:v>
                </c:pt>
                <c:pt idx="61">
                  <c:v>7.16</c:v>
                </c:pt>
                <c:pt idx="62">
                  <c:v>7.13</c:v>
                </c:pt>
                <c:pt idx="63">
                  <c:v>6.95</c:v>
                </c:pt>
                <c:pt idx="64">
                  <c:v>6.82</c:v>
                </c:pt>
                <c:pt idx="65">
                  <c:v>6.62</c:v>
                </c:pt>
                <c:pt idx="66">
                  <c:v>6.66</c:v>
                </c:pt>
                <c:pt idx="67">
                  <c:v>7.07</c:v>
                </c:pt>
                <c:pt idx="68">
                  <c:v>7</c:v>
                </c:pt>
                <c:pt idx="69">
                  <c:v>6.89</c:v>
                </c:pt>
                <c:pt idx="70">
                  <c:v>7.01</c:v>
                </c:pt>
                <c:pt idx="71">
                  <c:v>6.99</c:v>
                </c:pt>
                <c:pt idx="72">
                  <c:v>6.81</c:v>
                </c:pt>
                <c:pt idx="73">
                  <c:v>6.65</c:v>
                </c:pt>
                <c:pt idx="74">
                  <c:v>6.49</c:v>
                </c:pt>
                <c:pt idx="75">
                  <c:v>6.29</c:v>
                </c:pt>
                <c:pt idx="76">
                  <c:v>6.09</c:v>
                </c:pt>
                <c:pt idx="77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4F8-9C1B-56CB5E84EEF2}"/>
            </c:ext>
          </c:extLst>
        </c:ser>
        <c:ser>
          <c:idx val="1"/>
          <c:order val="1"/>
          <c:tx>
            <c:v>2-Month Moving Avg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'[1]11.45 Moving Average'!$C$15:$C$92</c:f>
              <c:numCache>
                <c:formatCode>General</c:formatCode>
                <c:ptCount val="7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'[1]11.45 Moving Average'!$F$15:$F$92</c:f>
              <c:numCache>
                <c:formatCode>0.00</c:formatCode>
                <c:ptCount val="78"/>
                <c:pt idx="0">
                  <c:v>7.7750000000000004</c:v>
                </c:pt>
                <c:pt idx="1">
                  <c:v>8</c:v>
                </c:pt>
                <c:pt idx="2">
                  <c:v>8.1950000000000003</c:v>
                </c:pt>
                <c:pt idx="3">
                  <c:v>8.2850000000000001</c:v>
                </c:pt>
                <c:pt idx="4">
                  <c:v>8.125</c:v>
                </c:pt>
                <c:pt idx="5">
                  <c:v>8.1150000000000002</c:v>
                </c:pt>
                <c:pt idx="6">
                  <c:v>8.0749999999999993</c:v>
                </c:pt>
                <c:pt idx="7">
                  <c:v>7.77</c:v>
                </c:pt>
                <c:pt idx="8">
                  <c:v>7.6099999999999994</c:v>
                </c:pt>
                <c:pt idx="9">
                  <c:v>7.71</c:v>
                </c:pt>
                <c:pt idx="10">
                  <c:v>7.7350000000000003</c:v>
                </c:pt>
                <c:pt idx="11">
                  <c:v>7.7750000000000004</c:v>
                </c:pt>
                <c:pt idx="12">
                  <c:v>8.02</c:v>
                </c:pt>
                <c:pt idx="13">
                  <c:v>8.0400000000000009</c:v>
                </c:pt>
                <c:pt idx="14">
                  <c:v>7.8150000000000004</c:v>
                </c:pt>
                <c:pt idx="15">
                  <c:v>7.5950000000000006</c:v>
                </c:pt>
                <c:pt idx="16">
                  <c:v>7.49</c:v>
                </c:pt>
                <c:pt idx="17">
                  <c:v>7.4550000000000001</c:v>
                </c:pt>
                <c:pt idx="18">
                  <c:v>7.3599999999999994</c:v>
                </c:pt>
                <c:pt idx="19">
                  <c:v>7.25</c:v>
                </c:pt>
                <c:pt idx="20">
                  <c:v>7.1549999999999994</c:v>
                </c:pt>
                <c:pt idx="21">
                  <c:v>7.0449999999999999</c:v>
                </c:pt>
                <c:pt idx="22">
                  <c:v>7.0150000000000006</c:v>
                </c:pt>
                <c:pt idx="23">
                  <c:v>7.085</c:v>
                </c:pt>
                <c:pt idx="24">
                  <c:v>7.1349999999999998</c:v>
                </c:pt>
                <c:pt idx="25">
                  <c:v>7.14</c:v>
                </c:pt>
                <c:pt idx="26">
                  <c:v>7.07</c:v>
                </c:pt>
                <c:pt idx="27">
                  <c:v>6.9749999999999996</c:v>
                </c:pt>
                <c:pt idx="28">
                  <c:v>6.9350000000000005</c:v>
                </c:pt>
                <c:pt idx="29">
                  <c:v>6.82</c:v>
                </c:pt>
                <c:pt idx="30">
                  <c:v>6.7149999999999999</c:v>
                </c:pt>
                <c:pt idx="31">
                  <c:v>6.79</c:v>
                </c:pt>
                <c:pt idx="32">
                  <c:v>6.8049999999999997</c:v>
                </c:pt>
                <c:pt idx="33">
                  <c:v>6.7650000000000006</c:v>
                </c:pt>
                <c:pt idx="34">
                  <c:v>6.8</c:v>
                </c:pt>
                <c:pt idx="35">
                  <c:v>6.9249999999999998</c:v>
                </c:pt>
                <c:pt idx="36">
                  <c:v>6.98</c:v>
                </c:pt>
                <c:pt idx="37">
                  <c:v>7.0350000000000001</c:v>
                </c:pt>
                <c:pt idx="38">
                  <c:v>7.35</c:v>
                </c:pt>
                <c:pt idx="39">
                  <c:v>7.59</c:v>
                </c:pt>
                <c:pt idx="40">
                  <c:v>7.7850000000000001</c:v>
                </c:pt>
                <c:pt idx="41">
                  <c:v>7.8800000000000008</c:v>
                </c:pt>
                <c:pt idx="42">
                  <c:v>7.835</c:v>
                </c:pt>
                <c:pt idx="43">
                  <c:v>7.7949999999999999</c:v>
                </c:pt>
                <c:pt idx="44">
                  <c:v>7.8250000000000002</c:v>
                </c:pt>
                <c:pt idx="45">
                  <c:v>8.06</c:v>
                </c:pt>
                <c:pt idx="46">
                  <c:v>8.27</c:v>
                </c:pt>
                <c:pt idx="47">
                  <c:v>8.2850000000000001</c:v>
                </c:pt>
                <c:pt idx="48">
                  <c:v>8.1950000000000003</c:v>
                </c:pt>
                <c:pt idx="49">
                  <c:v>8.3350000000000009</c:v>
                </c:pt>
                <c:pt idx="50">
                  <c:v>8.4049999999999994</c:v>
                </c:pt>
                <c:pt idx="51">
                  <c:v>8.2199999999999989</c:v>
                </c:pt>
                <c:pt idx="52">
                  <c:v>8.09</c:v>
                </c:pt>
                <c:pt idx="53">
                  <c:v>7.97</c:v>
                </c:pt>
                <c:pt idx="54">
                  <c:v>7.8550000000000004</c:v>
                </c:pt>
                <c:pt idx="55">
                  <c:v>7.7750000000000004</c:v>
                </c:pt>
                <c:pt idx="56">
                  <c:v>7.5649999999999995</c:v>
                </c:pt>
                <c:pt idx="57">
                  <c:v>7.2050000000000001</c:v>
                </c:pt>
                <c:pt idx="58">
                  <c:v>7.04</c:v>
                </c:pt>
                <c:pt idx="59">
                  <c:v>7</c:v>
                </c:pt>
                <c:pt idx="60">
                  <c:v>7.0150000000000006</c:v>
                </c:pt>
                <c:pt idx="61">
                  <c:v>7.1150000000000002</c:v>
                </c:pt>
                <c:pt idx="62">
                  <c:v>7.1550000000000002</c:v>
                </c:pt>
                <c:pt idx="63">
                  <c:v>7.1449999999999996</c:v>
                </c:pt>
                <c:pt idx="64">
                  <c:v>7.04</c:v>
                </c:pt>
                <c:pt idx="65">
                  <c:v>6.8849999999999998</c:v>
                </c:pt>
                <c:pt idx="66">
                  <c:v>6.7200000000000006</c:v>
                </c:pt>
                <c:pt idx="67">
                  <c:v>6.6400000000000006</c:v>
                </c:pt>
                <c:pt idx="68">
                  <c:v>6.8650000000000002</c:v>
                </c:pt>
                <c:pt idx="69">
                  <c:v>7.0350000000000001</c:v>
                </c:pt>
                <c:pt idx="70">
                  <c:v>6.9450000000000003</c:v>
                </c:pt>
                <c:pt idx="71">
                  <c:v>6.9499999999999993</c:v>
                </c:pt>
                <c:pt idx="72">
                  <c:v>7</c:v>
                </c:pt>
                <c:pt idx="73">
                  <c:v>6.9</c:v>
                </c:pt>
                <c:pt idx="74">
                  <c:v>6.73</c:v>
                </c:pt>
                <c:pt idx="75">
                  <c:v>6.57</c:v>
                </c:pt>
                <c:pt idx="76">
                  <c:v>6.3900000000000006</c:v>
                </c:pt>
                <c:pt idx="77">
                  <c:v>6.1899999999999995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0-44F8-9C1B-56CB5E84EEF2}"/>
            </c:ext>
          </c:extLst>
        </c:ser>
        <c:ser>
          <c:idx val="2"/>
          <c:order val="2"/>
          <c:tx>
            <c:v>4-Month Moving Avg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'[1]11.45 Moving Average'!$C$15:$C$92</c:f>
              <c:numCache>
                <c:formatCode>General</c:formatCode>
                <c:ptCount val="7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'[1]11.45 Moving Average'!$G$15:$G$92</c:f>
              <c:numCache>
                <c:formatCode>0.00</c:formatCode>
                <c:ptCount val="78"/>
                <c:pt idx="0">
                  <c:v>7.415</c:v>
                </c:pt>
                <c:pt idx="1">
                  <c:v>7.6749999999999998</c:v>
                </c:pt>
                <c:pt idx="2">
                  <c:v>7.9850000000000003</c:v>
                </c:pt>
                <c:pt idx="3">
                  <c:v>8.1425000000000001</c:v>
                </c:pt>
                <c:pt idx="4">
                  <c:v>8.16</c:v>
                </c:pt>
                <c:pt idx="5">
                  <c:v>8.1999999999999993</c:v>
                </c:pt>
                <c:pt idx="6">
                  <c:v>8.1</c:v>
                </c:pt>
                <c:pt idx="7">
                  <c:v>7.9424999999999999</c:v>
                </c:pt>
                <c:pt idx="8">
                  <c:v>7.8424999999999994</c:v>
                </c:pt>
                <c:pt idx="9">
                  <c:v>7.74</c:v>
                </c:pt>
                <c:pt idx="10">
                  <c:v>7.6724999999999994</c:v>
                </c:pt>
                <c:pt idx="11">
                  <c:v>7.7424999999999997</c:v>
                </c:pt>
                <c:pt idx="12">
                  <c:v>7.8775000000000004</c:v>
                </c:pt>
                <c:pt idx="13">
                  <c:v>7.9075000000000006</c:v>
                </c:pt>
                <c:pt idx="14">
                  <c:v>7.9175000000000004</c:v>
                </c:pt>
                <c:pt idx="15">
                  <c:v>7.8175000000000008</c:v>
                </c:pt>
                <c:pt idx="16">
                  <c:v>7.6525000000000007</c:v>
                </c:pt>
                <c:pt idx="17">
                  <c:v>7.5250000000000004</c:v>
                </c:pt>
                <c:pt idx="18">
                  <c:v>7.4249999999999998</c:v>
                </c:pt>
                <c:pt idx="19">
                  <c:v>7.3525</c:v>
                </c:pt>
                <c:pt idx="20">
                  <c:v>7.2575000000000003</c:v>
                </c:pt>
                <c:pt idx="21">
                  <c:v>7.1475000000000009</c:v>
                </c:pt>
                <c:pt idx="22">
                  <c:v>7.0849999999999991</c:v>
                </c:pt>
                <c:pt idx="23">
                  <c:v>7.0649999999999995</c:v>
                </c:pt>
                <c:pt idx="24">
                  <c:v>7.0750000000000002</c:v>
                </c:pt>
                <c:pt idx="25">
                  <c:v>7.1124999999999998</c:v>
                </c:pt>
                <c:pt idx="26">
                  <c:v>7.1025</c:v>
                </c:pt>
                <c:pt idx="27">
                  <c:v>7.0575000000000001</c:v>
                </c:pt>
                <c:pt idx="28">
                  <c:v>7.0024999999999995</c:v>
                </c:pt>
                <c:pt idx="29">
                  <c:v>6.8974999999999991</c:v>
                </c:pt>
                <c:pt idx="30">
                  <c:v>6.8250000000000002</c:v>
                </c:pt>
                <c:pt idx="31">
                  <c:v>6.8050000000000006</c:v>
                </c:pt>
                <c:pt idx="32">
                  <c:v>6.76</c:v>
                </c:pt>
                <c:pt idx="33">
                  <c:v>6.7774999999999999</c:v>
                </c:pt>
                <c:pt idx="34">
                  <c:v>6.8024999999999993</c:v>
                </c:pt>
                <c:pt idx="35">
                  <c:v>6.8449999999999998</c:v>
                </c:pt>
                <c:pt idx="36">
                  <c:v>6.8900000000000006</c:v>
                </c:pt>
                <c:pt idx="37">
                  <c:v>6.98</c:v>
                </c:pt>
                <c:pt idx="38">
                  <c:v>7.165</c:v>
                </c:pt>
                <c:pt idx="39">
                  <c:v>7.3125</c:v>
                </c:pt>
                <c:pt idx="40">
                  <c:v>7.5674999999999999</c:v>
                </c:pt>
                <c:pt idx="41">
                  <c:v>7.7350000000000003</c:v>
                </c:pt>
                <c:pt idx="42">
                  <c:v>7.8100000000000005</c:v>
                </c:pt>
                <c:pt idx="43">
                  <c:v>7.8375000000000004</c:v>
                </c:pt>
                <c:pt idx="44">
                  <c:v>7.83</c:v>
                </c:pt>
                <c:pt idx="45">
                  <c:v>7.9275000000000002</c:v>
                </c:pt>
                <c:pt idx="46">
                  <c:v>8.0474999999999994</c:v>
                </c:pt>
                <c:pt idx="47">
                  <c:v>8.1725000000000012</c:v>
                </c:pt>
                <c:pt idx="48">
                  <c:v>8.2324999999999999</c:v>
                </c:pt>
                <c:pt idx="49">
                  <c:v>8.3099999999999987</c:v>
                </c:pt>
                <c:pt idx="50">
                  <c:v>8.3000000000000007</c:v>
                </c:pt>
                <c:pt idx="51">
                  <c:v>8.2774999999999999</c:v>
                </c:pt>
                <c:pt idx="52">
                  <c:v>8.2475000000000005</c:v>
                </c:pt>
                <c:pt idx="53">
                  <c:v>8.0949999999999989</c:v>
                </c:pt>
                <c:pt idx="54">
                  <c:v>7.9725000000000001</c:v>
                </c:pt>
                <c:pt idx="55">
                  <c:v>7.8724999999999996</c:v>
                </c:pt>
                <c:pt idx="56">
                  <c:v>7.71</c:v>
                </c:pt>
                <c:pt idx="57">
                  <c:v>7.49</c:v>
                </c:pt>
                <c:pt idx="58">
                  <c:v>7.3025000000000002</c:v>
                </c:pt>
                <c:pt idx="59">
                  <c:v>7.1025</c:v>
                </c:pt>
                <c:pt idx="60">
                  <c:v>7.0274999999999999</c:v>
                </c:pt>
                <c:pt idx="61">
                  <c:v>7.0574999999999992</c:v>
                </c:pt>
                <c:pt idx="62">
                  <c:v>7.085</c:v>
                </c:pt>
                <c:pt idx="63">
                  <c:v>7.13</c:v>
                </c:pt>
                <c:pt idx="64">
                  <c:v>7.0975000000000001</c:v>
                </c:pt>
                <c:pt idx="65">
                  <c:v>7.0149999999999997</c:v>
                </c:pt>
                <c:pt idx="66">
                  <c:v>6.88</c:v>
                </c:pt>
                <c:pt idx="67">
                  <c:v>6.7625000000000002</c:v>
                </c:pt>
                <c:pt idx="68">
                  <c:v>6.7925000000000004</c:v>
                </c:pt>
                <c:pt idx="69">
                  <c:v>6.8375000000000004</c:v>
                </c:pt>
                <c:pt idx="70">
                  <c:v>6.9050000000000002</c:v>
                </c:pt>
                <c:pt idx="71">
                  <c:v>6.9924999999999997</c:v>
                </c:pt>
                <c:pt idx="72">
                  <c:v>6.9725000000000001</c:v>
                </c:pt>
                <c:pt idx="73">
                  <c:v>6.9249999999999998</c:v>
                </c:pt>
                <c:pt idx="74">
                  <c:v>6.8650000000000002</c:v>
                </c:pt>
                <c:pt idx="75">
                  <c:v>6.7350000000000012</c:v>
                </c:pt>
                <c:pt idx="76">
                  <c:v>6.5600000000000005</c:v>
                </c:pt>
                <c:pt idx="77">
                  <c:v>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0-44F8-9C1B-56CB5E84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13440"/>
        <c:axId val="1223851664"/>
      </c:scatterChart>
      <c:valAx>
        <c:axId val="12712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51664"/>
        <c:crosses val="autoZero"/>
        <c:crossBetween val="midCat"/>
      </c:valAx>
      <c:valAx>
        <c:axId val="1223851664"/>
        <c:scaling>
          <c:orientation val="minMax"/>
          <c:max val="8.5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Mortgage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Mortgage Rate vs. Time Period</a:t>
            </a:r>
          </a:p>
          <a:p>
            <a:pPr>
              <a:defRPr/>
            </a:pPr>
            <a:r>
              <a:rPr lang="en-US"/>
              <a:t>Actual vs. 4-Month Weighted Moving Avg.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Mortgage Rate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'[1]11.46 Weighted Moving Average'!$C$15:$C$92</c:f>
              <c:numCache>
                <c:formatCode>General</c:formatCode>
                <c:ptCount val="7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'[1]11.46 Weighted Moving Average'!$E$15:$E$92</c:f>
              <c:numCache>
                <c:formatCode>0.00</c:formatCode>
                <c:ptCount val="78"/>
                <c:pt idx="0">
                  <c:v>8.07</c:v>
                </c:pt>
                <c:pt idx="1">
                  <c:v>8.32</c:v>
                </c:pt>
                <c:pt idx="2">
                  <c:v>8.25</c:v>
                </c:pt>
                <c:pt idx="3">
                  <c:v>8</c:v>
                </c:pt>
                <c:pt idx="4">
                  <c:v>8.23</c:v>
                </c:pt>
                <c:pt idx="5">
                  <c:v>7.92</c:v>
                </c:pt>
                <c:pt idx="6">
                  <c:v>7.62</c:v>
                </c:pt>
                <c:pt idx="7">
                  <c:v>7.6</c:v>
                </c:pt>
                <c:pt idx="8">
                  <c:v>7.82</c:v>
                </c:pt>
                <c:pt idx="9">
                  <c:v>7.65</c:v>
                </c:pt>
                <c:pt idx="10">
                  <c:v>7.9</c:v>
                </c:pt>
                <c:pt idx="11">
                  <c:v>8.14</c:v>
                </c:pt>
                <c:pt idx="12">
                  <c:v>7.94</c:v>
                </c:pt>
                <c:pt idx="13">
                  <c:v>7.69</c:v>
                </c:pt>
                <c:pt idx="14">
                  <c:v>7.5</c:v>
                </c:pt>
                <c:pt idx="15">
                  <c:v>7.48</c:v>
                </c:pt>
                <c:pt idx="16">
                  <c:v>7.43</c:v>
                </c:pt>
                <c:pt idx="17">
                  <c:v>7.29</c:v>
                </c:pt>
                <c:pt idx="18">
                  <c:v>7.21</c:v>
                </c:pt>
                <c:pt idx="19">
                  <c:v>7.1</c:v>
                </c:pt>
                <c:pt idx="20">
                  <c:v>6.99</c:v>
                </c:pt>
                <c:pt idx="21">
                  <c:v>7.04</c:v>
                </c:pt>
                <c:pt idx="22">
                  <c:v>7.13</c:v>
                </c:pt>
                <c:pt idx="23">
                  <c:v>7.14</c:v>
                </c:pt>
                <c:pt idx="24">
                  <c:v>7.14</c:v>
                </c:pt>
                <c:pt idx="25">
                  <c:v>7</c:v>
                </c:pt>
                <c:pt idx="26">
                  <c:v>6.95</c:v>
                </c:pt>
                <c:pt idx="27">
                  <c:v>6.92</c:v>
                </c:pt>
                <c:pt idx="28">
                  <c:v>6.72</c:v>
                </c:pt>
                <c:pt idx="29">
                  <c:v>6.71</c:v>
                </c:pt>
                <c:pt idx="30">
                  <c:v>6.87</c:v>
                </c:pt>
                <c:pt idx="31">
                  <c:v>6.74</c:v>
                </c:pt>
                <c:pt idx="32">
                  <c:v>6.79</c:v>
                </c:pt>
                <c:pt idx="33">
                  <c:v>6.81</c:v>
                </c:pt>
                <c:pt idx="34">
                  <c:v>7.04</c:v>
                </c:pt>
                <c:pt idx="35">
                  <c:v>6.92</c:v>
                </c:pt>
                <c:pt idx="36">
                  <c:v>7.15</c:v>
                </c:pt>
                <c:pt idx="37">
                  <c:v>7.55</c:v>
                </c:pt>
                <c:pt idx="38">
                  <c:v>7.63</c:v>
                </c:pt>
                <c:pt idx="39">
                  <c:v>7.94</c:v>
                </c:pt>
                <c:pt idx="40">
                  <c:v>7.82</c:v>
                </c:pt>
                <c:pt idx="41">
                  <c:v>7.85</c:v>
                </c:pt>
                <c:pt idx="42">
                  <c:v>7.74</c:v>
                </c:pt>
                <c:pt idx="43">
                  <c:v>7.91</c:v>
                </c:pt>
                <c:pt idx="44">
                  <c:v>8.2100000000000009</c:v>
                </c:pt>
                <c:pt idx="45">
                  <c:v>8.33</c:v>
                </c:pt>
                <c:pt idx="46">
                  <c:v>8.24</c:v>
                </c:pt>
                <c:pt idx="47">
                  <c:v>8.15</c:v>
                </c:pt>
                <c:pt idx="48">
                  <c:v>8.52</c:v>
                </c:pt>
                <c:pt idx="49">
                  <c:v>8.2899999999999991</c:v>
                </c:pt>
                <c:pt idx="50">
                  <c:v>8.15</c:v>
                </c:pt>
                <c:pt idx="51">
                  <c:v>8.0299999999999994</c:v>
                </c:pt>
                <c:pt idx="52">
                  <c:v>7.91</c:v>
                </c:pt>
                <c:pt idx="53">
                  <c:v>7.8</c:v>
                </c:pt>
                <c:pt idx="54">
                  <c:v>7.75</c:v>
                </c:pt>
                <c:pt idx="55">
                  <c:v>7.38</c:v>
                </c:pt>
                <c:pt idx="56">
                  <c:v>7.03</c:v>
                </c:pt>
                <c:pt idx="57">
                  <c:v>7.05</c:v>
                </c:pt>
                <c:pt idx="58">
                  <c:v>6.95</c:v>
                </c:pt>
                <c:pt idx="59">
                  <c:v>7.08</c:v>
                </c:pt>
                <c:pt idx="60">
                  <c:v>7.15</c:v>
                </c:pt>
                <c:pt idx="61">
                  <c:v>7.16</c:v>
                </c:pt>
                <c:pt idx="62">
                  <c:v>7.13</c:v>
                </c:pt>
                <c:pt idx="63">
                  <c:v>6.95</c:v>
                </c:pt>
                <c:pt idx="64">
                  <c:v>6.82</c:v>
                </c:pt>
                <c:pt idx="65">
                  <c:v>6.62</c:v>
                </c:pt>
                <c:pt idx="66">
                  <c:v>6.66</c:v>
                </c:pt>
                <c:pt idx="67">
                  <c:v>7.07</c:v>
                </c:pt>
                <c:pt idx="68">
                  <c:v>7</c:v>
                </c:pt>
                <c:pt idx="69">
                  <c:v>6.89</c:v>
                </c:pt>
                <c:pt idx="70">
                  <c:v>7.01</c:v>
                </c:pt>
                <c:pt idx="71">
                  <c:v>6.99</c:v>
                </c:pt>
                <c:pt idx="72">
                  <c:v>6.81</c:v>
                </c:pt>
                <c:pt idx="73">
                  <c:v>6.65</c:v>
                </c:pt>
                <c:pt idx="74">
                  <c:v>6.49</c:v>
                </c:pt>
                <c:pt idx="75">
                  <c:v>6.29</c:v>
                </c:pt>
                <c:pt idx="76">
                  <c:v>6.09</c:v>
                </c:pt>
                <c:pt idx="77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C-4074-8E6D-28549942D6FC}"/>
            </c:ext>
          </c:extLst>
        </c:ser>
        <c:ser>
          <c:idx val="1"/>
          <c:order val="1"/>
          <c:tx>
            <c:v>4-Month Weighted Moving Avg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'[1]11.46 Weighted Moving Average'!$C$15:$C$92</c:f>
              <c:numCache>
                <c:formatCode>General</c:formatCode>
                <c:ptCount val="7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'[1]11.46 Weighted Moving Average'!$F$15:$F$92</c:f>
              <c:numCache>
                <c:formatCode>0.00</c:formatCode>
                <c:ptCount val="78"/>
                <c:pt idx="0">
                  <c:v>7.9299997948143259</c:v>
                </c:pt>
                <c:pt idx="1">
                  <c:v>8.0699997934126682</c:v>
                </c:pt>
                <c:pt idx="2">
                  <c:v>8.3199998487277078</c:v>
                </c:pt>
                <c:pt idx="3">
                  <c:v>8.2499999343941735</c:v>
                </c:pt>
                <c:pt idx="4">
                  <c:v>8.0000000283235355</c:v>
                </c:pt>
                <c:pt idx="5">
                  <c:v>8.230000013381634</c:v>
                </c:pt>
                <c:pt idx="6">
                  <c:v>7.920000071815319</c:v>
                </c:pt>
                <c:pt idx="7">
                  <c:v>7.6200000978018361</c:v>
                </c:pt>
                <c:pt idx="8">
                  <c:v>7.60000013116671</c:v>
                </c:pt>
                <c:pt idx="9">
                  <c:v>7.8200000086040298</c:v>
                </c:pt>
                <c:pt idx="10">
                  <c:v>7.6499999960053326</c:v>
                </c:pt>
                <c:pt idx="11">
                  <c:v>7.899999935105976</c:v>
                </c:pt>
                <c:pt idx="12">
                  <c:v>8.1399999186277814</c:v>
                </c:pt>
                <c:pt idx="13">
                  <c:v>7.9399999470693299</c:v>
                </c:pt>
                <c:pt idx="14">
                  <c:v>7.6900000592292663</c:v>
                </c:pt>
                <c:pt idx="15">
                  <c:v>7.5000001401636913</c:v>
                </c:pt>
                <c:pt idx="16">
                  <c:v>7.4800000951371253</c:v>
                </c:pt>
                <c:pt idx="17">
                  <c:v>7.4300000530040355</c:v>
                </c:pt>
                <c:pt idx="18">
                  <c:v>7.2900000489371761</c:v>
                </c:pt>
                <c:pt idx="19">
                  <c:v>7.2100000602046608</c:v>
                </c:pt>
                <c:pt idx="20">
                  <c:v>7.1000000713518929</c:v>
                </c:pt>
                <c:pt idx="21">
                  <c:v>6.9900000665411826</c:v>
                </c:pt>
                <c:pt idx="22">
                  <c:v>7.0400000334859767</c:v>
                </c:pt>
                <c:pt idx="23">
                  <c:v>7.129999988105892</c:v>
                </c:pt>
                <c:pt idx="24">
                  <c:v>7.1399999679209882</c:v>
                </c:pt>
                <c:pt idx="25">
                  <c:v>7.1399999805186987</c:v>
                </c:pt>
                <c:pt idx="26">
                  <c:v>7.0000000320373656</c:v>
                </c:pt>
                <c:pt idx="27">
                  <c:v>6.9500000433449314</c:v>
                </c:pt>
                <c:pt idx="28">
                  <c:v>6.920000045259429</c:v>
                </c:pt>
                <c:pt idx="29">
                  <c:v>6.7200000647796703</c:v>
                </c:pt>
                <c:pt idx="30">
                  <c:v>6.7100000527733519</c:v>
                </c:pt>
                <c:pt idx="31">
                  <c:v>6.8700000017587728</c:v>
                </c:pt>
                <c:pt idx="32">
                  <c:v>6.7399999977668283</c:v>
                </c:pt>
                <c:pt idx="33">
                  <c:v>6.7899999861936813</c:v>
                </c:pt>
                <c:pt idx="34">
                  <c:v>6.810000008916794</c:v>
                </c:pt>
                <c:pt idx="35">
                  <c:v>7.0399999301729528</c:v>
                </c:pt>
                <c:pt idx="36">
                  <c:v>6.9199999739817937</c:v>
                </c:pt>
                <c:pt idx="37">
                  <c:v>7.1499999268903816</c:v>
                </c:pt>
                <c:pt idx="38">
                  <c:v>7.5499998746985018</c:v>
                </c:pt>
                <c:pt idx="39">
                  <c:v>7.6299998473146138</c:v>
                </c:pt>
                <c:pt idx="40">
                  <c:v>7.9399998303045018</c:v>
                </c:pt>
                <c:pt idx="41">
                  <c:v>7.8199999446418733</c:v>
                </c:pt>
                <c:pt idx="42">
                  <c:v>7.849999960063144</c:v>
                </c:pt>
                <c:pt idx="43">
                  <c:v>7.7400000429892239</c:v>
                </c:pt>
                <c:pt idx="44">
                  <c:v>7.9099999775473631</c:v>
                </c:pt>
                <c:pt idx="45">
                  <c:v>8.2099999104146146</c:v>
                </c:pt>
                <c:pt idx="46">
                  <c:v>8.3299998714128645</c:v>
                </c:pt>
                <c:pt idx="47">
                  <c:v>8.2399999375658641</c:v>
                </c:pt>
                <c:pt idx="48">
                  <c:v>8.1500000188956268</c:v>
                </c:pt>
                <c:pt idx="49">
                  <c:v>8.5199999475816206</c:v>
                </c:pt>
                <c:pt idx="50">
                  <c:v>8.2899999905257431</c:v>
                </c:pt>
                <c:pt idx="51">
                  <c:v>8.1500000143225364</c:v>
                </c:pt>
                <c:pt idx="52">
                  <c:v>8.0300001044073817</c:v>
                </c:pt>
                <c:pt idx="53">
                  <c:v>7.9100000826968353</c:v>
                </c:pt>
                <c:pt idx="54">
                  <c:v>7.8000000764380131</c:v>
                </c:pt>
                <c:pt idx="55">
                  <c:v>7.750000059656057</c:v>
                </c:pt>
                <c:pt idx="56">
                  <c:v>7.3800001219707099</c:v>
                </c:pt>
                <c:pt idx="57">
                  <c:v>7.0300001769770128</c:v>
                </c:pt>
                <c:pt idx="58">
                  <c:v>7.0500001441154785</c:v>
                </c:pt>
                <c:pt idx="59">
                  <c:v>6.9500000868790472</c:v>
                </c:pt>
                <c:pt idx="60">
                  <c:v>7.0799999869356265</c:v>
                </c:pt>
                <c:pt idx="61">
                  <c:v>7.1499999732004671</c:v>
                </c:pt>
                <c:pt idx="62">
                  <c:v>7.1599999570468524</c:v>
                </c:pt>
                <c:pt idx="63">
                  <c:v>7.129999991628214</c:v>
                </c:pt>
                <c:pt idx="64">
                  <c:v>6.9500000484284898</c:v>
                </c:pt>
                <c:pt idx="65">
                  <c:v>6.8200000774175829</c:v>
                </c:pt>
                <c:pt idx="66">
                  <c:v>6.6200001119965828</c:v>
                </c:pt>
                <c:pt idx="67">
                  <c:v>6.6600000598141218</c:v>
                </c:pt>
                <c:pt idx="68">
                  <c:v>7.0699999299756531</c:v>
                </c:pt>
                <c:pt idx="69">
                  <c:v>6.9999999178830379</c:v>
                </c:pt>
                <c:pt idx="70">
                  <c:v>6.889999963700931</c:v>
                </c:pt>
                <c:pt idx="71">
                  <c:v>7.0100000088416126</c:v>
                </c:pt>
                <c:pt idx="72">
                  <c:v>6.9899999991752075</c:v>
                </c:pt>
                <c:pt idx="73">
                  <c:v>6.8100000251143706</c:v>
                </c:pt>
                <c:pt idx="74">
                  <c:v>6.6500000827768728</c:v>
                </c:pt>
                <c:pt idx="75">
                  <c:v>6.4900001089849937</c:v>
                </c:pt>
                <c:pt idx="76">
                  <c:v>6.2900001148528792</c:v>
                </c:pt>
                <c:pt idx="77">
                  <c:v>6.090000123772576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C-4074-8E6D-28549942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68128"/>
        <c:axId val="1274296752"/>
      </c:scatterChart>
      <c:valAx>
        <c:axId val="12744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96752"/>
        <c:crosses val="autoZero"/>
        <c:crossBetween val="midCat"/>
      </c:valAx>
      <c:valAx>
        <c:axId val="12742967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Mortgage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Mortgage Rate vs. Time Period</a:t>
            </a:r>
          </a:p>
          <a:p>
            <a:pPr>
              <a:defRPr/>
            </a:pPr>
            <a:r>
              <a:rPr lang="en-US"/>
              <a:t>Actual vs.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'[1]11.47 Exponential Smoothing'!$C$11:$C$92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'[1]11.47 Exponential Smoothing'!$E$11:$E$92</c:f>
              <c:numCache>
                <c:formatCode>0.00</c:formatCode>
                <c:ptCount val="82"/>
                <c:pt idx="0">
                  <c:v>7.03</c:v>
                </c:pt>
                <c:pt idx="1">
                  <c:v>7.08</c:v>
                </c:pt>
                <c:pt idx="2">
                  <c:v>7.62</c:v>
                </c:pt>
                <c:pt idx="3">
                  <c:v>7.93</c:v>
                </c:pt>
                <c:pt idx="4">
                  <c:v>8.07</c:v>
                </c:pt>
                <c:pt idx="5">
                  <c:v>8.32</c:v>
                </c:pt>
                <c:pt idx="6">
                  <c:v>8.25</c:v>
                </c:pt>
                <c:pt idx="7">
                  <c:v>8</c:v>
                </c:pt>
                <c:pt idx="8">
                  <c:v>8.23</c:v>
                </c:pt>
                <c:pt idx="9">
                  <c:v>7.92</c:v>
                </c:pt>
                <c:pt idx="10">
                  <c:v>7.62</c:v>
                </c:pt>
                <c:pt idx="11">
                  <c:v>7.6</c:v>
                </c:pt>
                <c:pt idx="12">
                  <c:v>7.82</c:v>
                </c:pt>
                <c:pt idx="13">
                  <c:v>7.65</c:v>
                </c:pt>
                <c:pt idx="14">
                  <c:v>7.9</c:v>
                </c:pt>
                <c:pt idx="15">
                  <c:v>8.14</c:v>
                </c:pt>
                <c:pt idx="16">
                  <c:v>7.94</c:v>
                </c:pt>
                <c:pt idx="17">
                  <c:v>7.69</c:v>
                </c:pt>
                <c:pt idx="18">
                  <c:v>7.5</c:v>
                </c:pt>
                <c:pt idx="19">
                  <c:v>7.48</c:v>
                </c:pt>
                <c:pt idx="20">
                  <c:v>7.43</c:v>
                </c:pt>
                <c:pt idx="21">
                  <c:v>7.29</c:v>
                </c:pt>
                <c:pt idx="22">
                  <c:v>7.21</c:v>
                </c:pt>
                <c:pt idx="23">
                  <c:v>7.1</c:v>
                </c:pt>
                <c:pt idx="24">
                  <c:v>6.99</c:v>
                </c:pt>
                <c:pt idx="25">
                  <c:v>7.04</c:v>
                </c:pt>
                <c:pt idx="26">
                  <c:v>7.13</c:v>
                </c:pt>
                <c:pt idx="27">
                  <c:v>7.14</c:v>
                </c:pt>
                <c:pt idx="28">
                  <c:v>7.14</c:v>
                </c:pt>
                <c:pt idx="29">
                  <c:v>7</c:v>
                </c:pt>
                <c:pt idx="30">
                  <c:v>6.95</c:v>
                </c:pt>
                <c:pt idx="31">
                  <c:v>6.92</c:v>
                </c:pt>
                <c:pt idx="32">
                  <c:v>6.72</c:v>
                </c:pt>
                <c:pt idx="33">
                  <c:v>6.71</c:v>
                </c:pt>
                <c:pt idx="34">
                  <c:v>6.87</c:v>
                </c:pt>
                <c:pt idx="35">
                  <c:v>6.74</c:v>
                </c:pt>
                <c:pt idx="36">
                  <c:v>6.79</c:v>
                </c:pt>
                <c:pt idx="37">
                  <c:v>6.81</c:v>
                </c:pt>
                <c:pt idx="38">
                  <c:v>7.04</c:v>
                </c:pt>
                <c:pt idx="39">
                  <c:v>6.92</c:v>
                </c:pt>
                <c:pt idx="40">
                  <c:v>7.15</c:v>
                </c:pt>
                <c:pt idx="41">
                  <c:v>7.55</c:v>
                </c:pt>
                <c:pt idx="42">
                  <c:v>7.63</c:v>
                </c:pt>
                <c:pt idx="43">
                  <c:v>7.94</c:v>
                </c:pt>
                <c:pt idx="44">
                  <c:v>7.82</c:v>
                </c:pt>
                <c:pt idx="45">
                  <c:v>7.85</c:v>
                </c:pt>
                <c:pt idx="46">
                  <c:v>7.74</c:v>
                </c:pt>
                <c:pt idx="47">
                  <c:v>7.91</c:v>
                </c:pt>
                <c:pt idx="48">
                  <c:v>8.2100000000000009</c:v>
                </c:pt>
                <c:pt idx="49">
                  <c:v>8.33</c:v>
                </c:pt>
                <c:pt idx="50">
                  <c:v>8.24</c:v>
                </c:pt>
                <c:pt idx="51">
                  <c:v>8.15</c:v>
                </c:pt>
                <c:pt idx="52">
                  <c:v>8.52</c:v>
                </c:pt>
                <c:pt idx="53">
                  <c:v>8.2899999999999991</c:v>
                </c:pt>
                <c:pt idx="54">
                  <c:v>8.15</c:v>
                </c:pt>
                <c:pt idx="55">
                  <c:v>8.0299999999999994</c:v>
                </c:pt>
                <c:pt idx="56">
                  <c:v>7.91</c:v>
                </c:pt>
                <c:pt idx="57">
                  <c:v>7.8</c:v>
                </c:pt>
                <c:pt idx="58">
                  <c:v>7.75</c:v>
                </c:pt>
                <c:pt idx="59">
                  <c:v>7.38</c:v>
                </c:pt>
                <c:pt idx="60">
                  <c:v>7.03</c:v>
                </c:pt>
                <c:pt idx="61">
                  <c:v>7.05</c:v>
                </c:pt>
                <c:pt idx="62">
                  <c:v>6.95</c:v>
                </c:pt>
                <c:pt idx="63">
                  <c:v>7.08</c:v>
                </c:pt>
                <c:pt idx="64">
                  <c:v>7.15</c:v>
                </c:pt>
                <c:pt idx="65">
                  <c:v>7.16</c:v>
                </c:pt>
                <c:pt idx="66">
                  <c:v>7.13</c:v>
                </c:pt>
                <c:pt idx="67">
                  <c:v>6.95</c:v>
                </c:pt>
                <c:pt idx="68">
                  <c:v>6.82</c:v>
                </c:pt>
                <c:pt idx="69">
                  <c:v>6.62</c:v>
                </c:pt>
                <c:pt idx="70">
                  <c:v>6.66</c:v>
                </c:pt>
                <c:pt idx="71">
                  <c:v>7.07</c:v>
                </c:pt>
                <c:pt idx="72">
                  <c:v>7</c:v>
                </c:pt>
                <c:pt idx="73">
                  <c:v>6.89</c:v>
                </c:pt>
                <c:pt idx="74">
                  <c:v>7.01</c:v>
                </c:pt>
                <c:pt idx="75">
                  <c:v>6.99</c:v>
                </c:pt>
                <c:pt idx="76">
                  <c:v>6.81</c:v>
                </c:pt>
                <c:pt idx="77">
                  <c:v>6.65</c:v>
                </c:pt>
                <c:pt idx="78">
                  <c:v>6.49</c:v>
                </c:pt>
                <c:pt idx="79">
                  <c:v>6.29</c:v>
                </c:pt>
                <c:pt idx="80">
                  <c:v>6.09</c:v>
                </c:pt>
                <c:pt idx="81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69A-B2CA-B1D38F790A00}"/>
            </c:ext>
          </c:extLst>
        </c:ser>
        <c:ser>
          <c:idx val="1"/>
          <c:order val="1"/>
          <c:tx>
            <c:v>Exponential Smoothing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'[1]11.47 Exponential Smoothing'!$C$11:$C$92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'[1]11.47 Exponential Smoothing'!$F$11:$F$92</c:f>
              <c:numCache>
                <c:formatCode>General</c:formatCode>
                <c:ptCount val="82"/>
                <c:pt idx="0" formatCode="0.00">
                  <c:v>7.03</c:v>
                </c:pt>
                <c:pt idx="1">
                  <c:v>7.03</c:v>
                </c:pt>
                <c:pt idx="2">
                  <c:v>7.08</c:v>
                </c:pt>
                <c:pt idx="3">
                  <c:v>7.62</c:v>
                </c:pt>
                <c:pt idx="4">
                  <c:v>7.93</c:v>
                </c:pt>
                <c:pt idx="5">
                  <c:v>8.07</c:v>
                </c:pt>
                <c:pt idx="6">
                  <c:v>8.32</c:v>
                </c:pt>
                <c:pt idx="7">
                  <c:v>8.25</c:v>
                </c:pt>
                <c:pt idx="8">
                  <c:v>8</c:v>
                </c:pt>
                <c:pt idx="9">
                  <c:v>8.23</c:v>
                </c:pt>
                <c:pt idx="10">
                  <c:v>7.92</c:v>
                </c:pt>
                <c:pt idx="11">
                  <c:v>7.62</c:v>
                </c:pt>
                <c:pt idx="12">
                  <c:v>7.6</c:v>
                </c:pt>
                <c:pt idx="13">
                  <c:v>7.82</c:v>
                </c:pt>
                <c:pt idx="14">
                  <c:v>7.65</c:v>
                </c:pt>
                <c:pt idx="15">
                  <c:v>7.9</c:v>
                </c:pt>
                <c:pt idx="16">
                  <c:v>8.14</c:v>
                </c:pt>
                <c:pt idx="17">
                  <c:v>7.94</c:v>
                </c:pt>
                <c:pt idx="18">
                  <c:v>7.69</c:v>
                </c:pt>
                <c:pt idx="19">
                  <c:v>7.5</c:v>
                </c:pt>
                <c:pt idx="20">
                  <c:v>7.48</c:v>
                </c:pt>
                <c:pt idx="21">
                  <c:v>7.43</c:v>
                </c:pt>
                <c:pt idx="22">
                  <c:v>7.29</c:v>
                </c:pt>
                <c:pt idx="23">
                  <c:v>7.21</c:v>
                </c:pt>
                <c:pt idx="24">
                  <c:v>7.1</c:v>
                </c:pt>
                <c:pt idx="25">
                  <c:v>6.99</c:v>
                </c:pt>
                <c:pt idx="26">
                  <c:v>7.04</c:v>
                </c:pt>
                <c:pt idx="27">
                  <c:v>7.13</c:v>
                </c:pt>
                <c:pt idx="28">
                  <c:v>7.14</c:v>
                </c:pt>
                <c:pt idx="29">
                  <c:v>7.14</c:v>
                </c:pt>
                <c:pt idx="30">
                  <c:v>7</c:v>
                </c:pt>
                <c:pt idx="31">
                  <c:v>6.95</c:v>
                </c:pt>
                <c:pt idx="32">
                  <c:v>6.92</c:v>
                </c:pt>
                <c:pt idx="33">
                  <c:v>6.72</c:v>
                </c:pt>
                <c:pt idx="34">
                  <c:v>6.71</c:v>
                </c:pt>
                <c:pt idx="35">
                  <c:v>6.87</c:v>
                </c:pt>
                <c:pt idx="36">
                  <c:v>6.74</c:v>
                </c:pt>
                <c:pt idx="37">
                  <c:v>6.79</c:v>
                </c:pt>
                <c:pt idx="38">
                  <c:v>6.81</c:v>
                </c:pt>
                <c:pt idx="39">
                  <c:v>7.04</c:v>
                </c:pt>
                <c:pt idx="40">
                  <c:v>6.92</c:v>
                </c:pt>
                <c:pt idx="41">
                  <c:v>7.15</c:v>
                </c:pt>
                <c:pt idx="42">
                  <c:v>7.55</c:v>
                </c:pt>
                <c:pt idx="43">
                  <c:v>7.63</c:v>
                </c:pt>
                <c:pt idx="44">
                  <c:v>7.94</c:v>
                </c:pt>
                <c:pt idx="45">
                  <c:v>7.82</c:v>
                </c:pt>
                <c:pt idx="46">
                  <c:v>7.85</c:v>
                </c:pt>
                <c:pt idx="47">
                  <c:v>7.74</c:v>
                </c:pt>
                <c:pt idx="48">
                  <c:v>7.91</c:v>
                </c:pt>
                <c:pt idx="49">
                  <c:v>8.2100000000000009</c:v>
                </c:pt>
                <c:pt idx="50">
                  <c:v>8.33</c:v>
                </c:pt>
                <c:pt idx="51">
                  <c:v>8.24</c:v>
                </c:pt>
                <c:pt idx="52">
                  <c:v>8.15</c:v>
                </c:pt>
                <c:pt idx="53">
                  <c:v>8.52</c:v>
                </c:pt>
                <c:pt idx="54">
                  <c:v>8.2899999999999991</c:v>
                </c:pt>
                <c:pt idx="55">
                  <c:v>8.15</c:v>
                </c:pt>
                <c:pt idx="56">
                  <c:v>8.0299999999999994</c:v>
                </c:pt>
                <c:pt idx="57">
                  <c:v>7.91</c:v>
                </c:pt>
                <c:pt idx="58">
                  <c:v>7.8</c:v>
                </c:pt>
                <c:pt idx="59">
                  <c:v>7.75</c:v>
                </c:pt>
                <c:pt idx="60">
                  <c:v>7.38</c:v>
                </c:pt>
                <c:pt idx="61">
                  <c:v>7.03</c:v>
                </c:pt>
                <c:pt idx="62">
                  <c:v>7.05</c:v>
                </c:pt>
                <c:pt idx="63">
                  <c:v>6.95</c:v>
                </c:pt>
                <c:pt idx="64">
                  <c:v>7.08</c:v>
                </c:pt>
                <c:pt idx="65">
                  <c:v>7.15</c:v>
                </c:pt>
                <c:pt idx="66">
                  <c:v>7.16</c:v>
                </c:pt>
                <c:pt idx="67">
                  <c:v>7.13</c:v>
                </c:pt>
                <c:pt idx="68">
                  <c:v>6.95</c:v>
                </c:pt>
                <c:pt idx="69">
                  <c:v>6.82</c:v>
                </c:pt>
                <c:pt idx="70">
                  <c:v>6.62</c:v>
                </c:pt>
                <c:pt idx="71">
                  <c:v>6.66</c:v>
                </c:pt>
                <c:pt idx="72">
                  <c:v>7.07</c:v>
                </c:pt>
                <c:pt idx="73">
                  <c:v>7</c:v>
                </c:pt>
                <c:pt idx="74">
                  <c:v>6.89</c:v>
                </c:pt>
                <c:pt idx="75">
                  <c:v>7.01</c:v>
                </c:pt>
                <c:pt idx="76">
                  <c:v>6.99</c:v>
                </c:pt>
                <c:pt idx="77">
                  <c:v>6.81</c:v>
                </c:pt>
                <c:pt idx="78">
                  <c:v>6.65</c:v>
                </c:pt>
                <c:pt idx="79">
                  <c:v>6.49</c:v>
                </c:pt>
                <c:pt idx="80">
                  <c:v>6.29</c:v>
                </c:pt>
                <c:pt idx="81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9-469A-B2CA-B1D38F79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86656"/>
        <c:axId val="1303964304"/>
      </c:scatterChart>
      <c:valAx>
        <c:axId val="13037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64304"/>
        <c:crosses val="autoZero"/>
        <c:crossBetween val="midCat"/>
      </c:valAx>
      <c:valAx>
        <c:axId val="130396430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Mortgage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2" name="AutoShape 1" descr="invisible">
          <a:extLst>
            <a:ext uri="{FF2B5EF4-FFF2-40B4-BE49-F238E27FC236}">
              <a16:creationId xmlns:a16="http://schemas.microsoft.com/office/drawing/2014/main" id="{AE88D84B-B2BE-446D-AA84-7A2925E0C67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3" name="AutoShape 2" descr="invisible">
          <a:extLst>
            <a:ext uri="{FF2B5EF4-FFF2-40B4-BE49-F238E27FC236}">
              <a16:creationId xmlns:a16="http://schemas.microsoft.com/office/drawing/2014/main" id="{DC08C7E9-1CDE-484D-B729-3EEB4737056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4" name="AutoShape 3" descr="invisible">
          <a:extLst>
            <a:ext uri="{FF2B5EF4-FFF2-40B4-BE49-F238E27FC236}">
              <a16:creationId xmlns:a16="http://schemas.microsoft.com/office/drawing/2014/main" id="{42FA8C26-54AB-4EF5-877C-8BD3FE67200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5" name="AutoShape 4" descr="invisible">
          <a:extLst>
            <a:ext uri="{FF2B5EF4-FFF2-40B4-BE49-F238E27FC236}">
              <a16:creationId xmlns:a16="http://schemas.microsoft.com/office/drawing/2014/main" id="{54C49F26-C579-4383-B4EF-6B3057F7AD3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6" name="AutoShape 5" descr="invisible">
          <a:extLst>
            <a:ext uri="{FF2B5EF4-FFF2-40B4-BE49-F238E27FC236}">
              <a16:creationId xmlns:a16="http://schemas.microsoft.com/office/drawing/2014/main" id="{D5AAB593-C0B1-4704-ABB5-F31BA773F8C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28575</xdr:colOff>
      <xdr:row>9</xdr:row>
      <xdr:rowOff>28575</xdr:rowOff>
    </xdr:to>
    <xdr:sp macro="" textlink="">
      <xdr:nvSpPr>
        <xdr:cNvPr id="7" name="AutoShape 6" descr="invisible">
          <a:extLst>
            <a:ext uri="{FF2B5EF4-FFF2-40B4-BE49-F238E27FC236}">
              <a16:creationId xmlns:a16="http://schemas.microsoft.com/office/drawing/2014/main" id="{4E1D8F95-A0B2-4542-A0EC-9E6A859F99A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742950</xdr:colOff>
      <xdr:row>9</xdr:row>
      <xdr:rowOff>44450</xdr:rowOff>
    </xdr:from>
    <xdr:to>
      <xdr:col>15</xdr:col>
      <xdr:colOff>678180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803C3B-CC2B-4E13-8609-1561FCA3B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718820</xdr:colOff>
      <xdr:row>29</xdr:row>
      <xdr:rowOff>0</xdr:rowOff>
    </xdr:from>
    <xdr:to>
      <xdr:col>16</xdr:col>
      <xdr:colOff>99060</xdr:colOff>
      <xdr:row>41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F0BF18-40FF-4242-90F8-57F63E26D7FE}"/>
            </a:ext>
          </a:extLst>
        </xdr:cNvPr>
        <xdr:cNvSpPr txBox="1"/>
      </xdr:nvSpPr>
      <xdr:spPr>
        <a:xfrm>
          <a:off x="6052820" y="5067300"/>
          <a:ext cx="7000240" cy="2095500"/>
        </a:xfrm>
        <a:prstGeom prst="rect">
          <a:avLst/>
        </a:prstGeom>
        <a:solidFill>
          <a:schemeClr val="accent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/>
          <a:r>
            <a:rPr lang="en-US" sz="1400" b="0"/>
            <a:t>a. See</a:t>
          </a:r>
          <a:r>
            <a:rPr lang="en-US" sz="1400" b="0" baseline="0"/>
            <a:t> the line graph for the comparision of the moving average predictions againsts of the original data.</a:t>
          </a:r>
        </a:p>
        <a:p>
          <a:pPr algn="just"/>
          <a:endParaRPr lang="en-US" sz="1400" b="0"/>
        </a:p>
        <a:p>
          <a:pPr algn="just"/>
          <a:r>
            <a:rPr lang="en-US" sz="1400" b="0"/>
            <a:t>b. Because the 2-month moving average method has</a:t>
          </a:r>
          <a:r>
            <a:rPr lang="en-US" sz="1400" b="0" baseline="0"/>
            <a:t> a mean sqaure error (MSE) of 0.045806 which is less than the MSE of the 4-month moving average method at 0.084301, it appears the 2-month moving average fits this data set better than the 4-month moving average.</a:t>
          </a:r>
        </a:p>
        <a:p>
          <a:pPr algn="just"/>
          <a:endParaRPr lang="en-US" sz="1400" b="0" baseline="0"/>
        </a:p>
        <a:p>
          <a:pPr algn="just"/>
          <a:r>
            <a:rPr lang="en-US" sz="1400" b="0" baseline="0"/>
            <a:t>c. The forecasts for the next 2 months are 6.10 for the two-period moving average, and 6.25 for the four-period moving average respectively</a:t>
          </a:r>
        </a:p>
        <a:p>
          <a:pPr algn="just"/>
          <a:endParaRPr lang="en-US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2" name="AutoShape 1" descr="invisible">
          <a:extLst>
            <a:ext uri="{FF2B5EF4-FFF2-40B4-BE49-F238E27FC236}">
              <a16:creationId xmlns:a16="http://schemas.microsoft.com/office/drawing/2014/main" id="{1B9927B2-F0D8-4EE4-8A3E-BBB7BCC3422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3" name="AutoShape 2" descr="invisible">
          <a:extLst>
            <a:ext uri="{FF2B5EF4-FFF2-40B4-BE49-F238E27FC236}">
              <a16:creationId xmlns:a16="http://schemas.microsoft.com/office/drawing/2014/main" id="{57E91177-B489-4092-9B68-F34F515318F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4" name="AutoShape 3" descr="invisible">
          <a:extLst>
            <a:ext uri="{FF2B5EF4-FFF2-40B4-BE49-F238E27FC236}">
              <a16:creationId xmlns:a16="http://schemas.microsoft.com/office/drawing/2014/main" id="{15704BE8-26FA-4D37-B107-EC80FB52FA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5" name="AutoShape 4" descr="invisible">
          <a:extLst>
            <a:ext uri="{FF2B5EF4-FFF2-40B4-BE49-F238E27FC236}">
              <a16:creationId xmlns:a16="http://schemas.microsoft.com/office/drawing/2014/main" id="{211ECA08-65B5-4915-98EE-4E8120A663B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6" name="AutoShape 5" descr="invisible">
          <a:extLst>
            <a:ext uri="{FF2B5EF4-FFF2-40B4-BE49-F238E27FC236}">
              <a16:creationId xmlns:a16="http://schemas.microsoft.com/office/drawing/2014/main" id="{D8FCC607-C931-4278-BC73-CAAA3E1E0B3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7" name="AutoShape 6" descr="invisible">
          <a:extLst>
            <a:ext uri="{FF2B5EF4-FFF2-40B4-BE49-F238E27FC236}">
              <a16:creationId xmlns:a16="http://schemas.microsoft.com/office/drawing/2014/main" id="{17494F96-9058-46A9-B05D-A4BF82FCC25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542924</xdr:colOff>
      <xdr:row>30</xdr:row>
      <xdr:rowOff>142874</xdr:rowOff>
    </xdr:from>
    <xdr:to>
      <xdr:col>18</xdr:col>
      <xdr:colOff>419100</xdr:colOff>
      <xdr:row>50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81A26BF-907B-4BF0-A63A-3A032D9AF300}"/>
            </a:ext>
          </a:extLst>
        </xdr:cNvPr>
        <xdr:cNvSpPr txBox="1"/>
      </xdr:nvSpPr>
      <xdr:spPr>
        <a:xfrm>
          <a:off x="5114924" y="5534024"/>
          <a:ext cx="9020176" cy="3238501"/>
        </a:xfrm>
        <a:prstGeom prst="rect">
          <a:avLst/>
        </a:prstGeom>
        <a:solidFill>
          <a:schemeClr val="accent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1" u="sng"/>
            <a:t>Weighted</a:t>
          </a:r>
          <a:r>
            <a:rPr lang="en-US" sz="1400" b="1" u="sng" baseline="0"/>
            <a:t> Average Forecast:</a:t>
          </a:r>
        </a:p>
        <a:p>
          <a:endParaRPr lang="en-US" sz="1400" b="1" u="sng"/>
        </a:p>
        <a:p>
          <a:r>
            <a:rPr lang="en-US" sz="1400"/>
            <a:t>For</a:t>
          </a:r>
          <a:r>
            <a:rPr lang="en-US" sz="1400" baseline="0"/>
            <a:t> the weights above, we  use solver with the following settings:</a:t>
          </a:r>
        </a:p>
        <a:p>
          <a:r>
            <a:rPr lang="en-US" sz="1400" b="1" baseline="0"/>
            <a:t>Objective: 	    </a:t>
          </a:r>
          <a:r>
            <a:rPr lang="en-US" sz="1400" baseline="0"/>
            <a:t>I18 (Min)</a:t>
          </a:r>
        </a:p>
        <a:p>
          <a:r>
            <a:rPr lang="en-US" sz="1400" b="1" baseline="0"/>
            <a:t>Variable Cells: </a:t>
          </a:r>
          <a:r>
            <a:rPr lang="en-US" sz="1400" baseline="0"/>
            <a:t>I12:I15</a:t>
          </a:r>
        </a:p>
        <a:p>
          <a:r>
            <a:rPr lang="en-US" sz="1400" b="1" baseline="0"/>
            <a:t>Constraints:</a:t>
          </a:r>
        </a:p>
        <a:p>
          <a:r>
            <a:rPr lang="en-US" sz="1400" baseline="0"/>
            <a:t>              	 I12:I15 &lt;= 1</a:t>
          </a:r>
        </a:p>
        <a:p>
          <a:r>
            <a:rPr lang="en-US" sz="1400" baseline="0"/>
            <a:t>               	 I12:I15 &gt;= 0</a:t>
          </a:r>
        </a:p>
        <a:p>
          <a:r>
            <a:rPr lang="en-US" sz="1400" baseline="0"/>
            <a:t>               	 I16 = 1</a:t>
          </a:r>
        </a:p>
        <a:p>
          <a:endParaRPr lang="en-US" sz="1400" baseline="0"/>
        </a:p>
        <a:p>
          <a:r>
            <a:rPr lang="en-US" sz="1400" b="1" u="sng" baseline="0"/>
            <a:t>Results:</a:t>
          </a:r>
        </a:p>
        <a:p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results from Solver, the optimal values for the weights are 0,0,0, and 1 respectively. </a:t>
          </a:r>
          <a:endParaRPr lang="en-US" sz="1400">
            <a:effectLst/>
          </a:endParaRPr>
        </a:p>
        <a:p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</a:t>
          </a:r>
          <a:r>
            <a:rPr lang="en-US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 line graph for  comparison of the weighted moving average predictions against the original data. </a:t>
          </a:r>
          <a:endParaRPr lang="en-US" sz="1400">
            <a:effectLst/>
          </a:endParaRPr>
        </a:p>
        <a:p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this technique, the forecast for the next two months will be a rate of 6.11. </a:t>
          </a:r>
          <a:endParaRPr lang="en-US" sz="1400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10</xdr:col>
      <xdr:colOff>69849</xdr:colOff>
      <xdr:row>9</xdr:row>
      <xdr:rowOff>488950</xdr:rowOff>
    </xdr:from>
    <xdr:to>
      <xdr:col>18</xdr:col>
      <xdr:colOff>714374</xdr:colOff>
      <xdr:row>28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3BF94-B0E6-4766-9774-BDE771416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2" name="AutoShape 1" descr="invisible">
          <a:extLst>
            <a:ext uri="{FF2B5EF4-FFF2-40B4-BE49-F238E27FC236}">
              <a16:creationId xmlns:a16="http://schemas.microsoft.com/office/drawing/2014/main" id="{1CCA2687-B8A5-438B-8340-7C55F21989D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3" name="AutoShape 2" descr="invisible">
          <a:extLst>
            <a:ext uri="{FF2B5EF4-FFF2-40B4-BE49-F238E27FC236}">
              <a16:creationId xmlns:a16="http://schemas.microsoft.com/office/drawing/2014/main" id="{977306C6-DD8D-4C10-A13F-619C9479E96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4" name="AutoShape 3" descr="invisible">
          <a:extLst>
            <a:ext uri="{FF2B5EF4-FFF2-40B4-BE49-F238E27FC236}">
              <a16:creationId xmlns:a16="http://schemas.microsoft.com/office/drawing/2014/main" id="{E432E453-AF32-4D98-81B5-BB047563DEA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5" name="AutoShape 4" descr="invisible">
          <a:extLst>
            <a:ext uri="{FF2B5EF4-FFF2-40B4-BE49-F238E27FC236}">
              <a16:creationId xmlns:a16="http://schemas.microsoft.com/office/drawing/2014/main" id="{9DE832E9-DBEE-4144-9A0D-9281D913B0D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6" name="AutoShape 5" descr="invisible">
          <a:extLst>
            <a:ext uri="{FF2B5EF4-FFF2-40B4-BE49-F238E27FC236}">
              <a16:creationId xmlns:a16="http://schemas.microsoft.com/office/drawing/2014/main" id="{E6FCB152-FDAC-4F4F-9403-4F9E9D88A3F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28575</xdr:colOff>
      <xdr:row>9</xdr:row>
      <xdr:rowOff>28575</xdr:rowOff>
    </xdr:to>
    <xdr:sp macro="" textlink="">
      <xdr:nvSpPr>
        <xdr:cNvPr id="7" name="AutoShape 6" descr="invisible">
          <a:extLst>
            <a:ext uri="{FF2B5EF4-FFF2-40B4-BE49-F238E27FC236}">
              <a16:creationId xmlns:a16="http://schemas.microsoft.com/office/drawing/2014/main" id="{6F6C0D2B-0291-4D58-97AB-2F731F3B3D7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95425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690880</xdr:colOff>
      <xdr:row>28</xdr:row>
      <xdr:rowOff>45720</xdr:rowOff>
    </xdr:from>
    <xdr:to>
      <xdr:col>15</xdr:col>
      <xdr:colOff>746760</xdr:colOff>
      <xdr:row>45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C558B4-E483-435C-8542-6F3D6E9AC2F2}"/>
            </a:ext>
          </a:extLst>
        </xdr:cNvPr>
        <xdr:cNvSpPr txBox="1"/>
      </xdr:nvSpPr>
      <xdr:spPr>
        <a:xfrm>
          <a:off x="5262880" y="4951095"/>
          <a:ext cx="6913880" cy="2813685"/>
        </a:xfrm>
        <a:prstGeom prst="rect">
          <a:avLst/>
        </a:prstGeom>
        <a:solidFill>
          <a:schemeClr val="accent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 u="sng"/>
            <a:t>Exponential Smoothing Model:</a:t>
          </a:r>
        </a:p>
        <a:p>
          <a:r>
            <a:rPr lang="en-US" sz="1200"/>
            <a:t>Here we use solver with</a:t>
          </a:r>
          <a:r>
            <a:rPr lang="en-US" sz="1200" baseline="0"/>
            <a:t> the following settings</a:t>
          </a:r>
          <a:r>
            <a:rPr lang="en-US" sz="1200"/>
            <a:t> to find the optimal value of alpha:</a:t>
          </a:r>
        </a:p>
        <a:p>
          <a:endParaRPr lang="en-US" sz="1200"/>
        </a:p>
        <a:p>
          <a:r>
            <a:rPr lang="en-US" sz="1200" b="1"/>
            <a:t>Objective:</a:t>
          </a:r>
          <a:r>
            <a:rPr lang="en-US" sz="1200" b="0" baseline="0"/>
            <a:t> I13 (Min)</a:t>
          </a:r>
        </a:p>
        <a:p>
          <a:r>
            <a:rPr lang="en-US" sz="1200" b="1" baseline="0"/>
            <a:t>Variable Cell: </a:t>
          </a:r>
          <a:r>
            <a:rPr lang="en-US" sz="1200" b="0" baseline="0"/>
            <a:t>I11</a:t>
          </a:r>
        </a:p>
        <a:p>
          <a:r>
            <a:rPr lang="en-US" sz="1200" b="1" baseline="0"/>
            <a:t>Constraints:</a:t>
          </a:r>
        </a:p>
        <a:p>
          <a:r>
            <a:rPr lang="en-US" sz="1200" b="0" baseline="0"/>
            <a:t>            I11 &lt;= 1</a:t>
          </a:r>
        </a:p>
        <a:p>
          <a:r>
            <a:rPr lang="en-US" sz="1200" b="0" baseline="0"/>
            <a:t>            I11 &gt;= 0</a:t>
          </a:r>
        </a:p>
        <a:p>
          <a:endParaRPr lang="en-US" sz="1200" b="0" baseline="0"/>
        </a:p>
        <a:p>
          <a:r>
            <a:rPr lang="en-US" sz="1200" b="1" u="sng" baseline="0"/>
            <a:t>Results:</a:t>
          </a:r>
        </a:p>
        <a:p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optimal value for ⍺ is 1. </a:t>
          </a:r>
          <a:endParaRPr lang="en-US" sz="1200">
            <a:effectLst/>
          </a:endParaRPr>
        </a:p>
        <a:p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 line graph for comparison of the exponential smoothing predictions against the original data. </a:t>
          </a:r>
          <a:endParaRPr lang="en-US" sz="1200">
            <a:effectLst/>
          </a:endParaRPr>
        </a:p>
        <a:p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this technique, the forecast for the next two months are 6.11 and 6.11 respectively. </a:t>
          </a:r>
          <a:endParaRPr lang="en-US" sz="1200">
            <a:effectLst/>
          </a:endParaRPr>
        </a:p>
        <a:p>
          <a:endParaRPr lang="en-US" sz="1400" b="1"/>
        </a:p>
      </xdr:txBody>
    </xdr:sp>
    <xdr:clientData/>
  </xdr:twoCellAnchor>
  <xdr:twoCellAnchor>
    <xdr:from>
      <xdr:col>10</xdr:col>
      <xdr:colOff>1270</xdr:colOff>
      <xdr:row>9</xdr:row>
      <xdr:rowOff>509270</xdr:rowOff>
    </xdr:from>
    <xdr:to>
      <xdr:col>17</xdr:col>
      <xdr:colOff>609600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16139C-D5A5-422E-BC7E-EBC181975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ek%209\DSS_Forecasting_HW_Final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44 Exploring Data"/>
      <sheetName val="11.45 Moving Average"/>
      <sheetName val="11.46 Weighted Moving Average"/>
      <sheetName val="11.47 Exponential Smoothing"/>
    </sheetNames>
    <sheetDataSet>
      <sheetData sheetId="0"/>
      <sheetData sheetId="1">
        <row r="15">
          <cell r="C15">
            <v>5</v>
          </cell>
          <cell r="E15">
            <v>8.07</v>
          </cell>
          <cell r="F15">
            <v>7.7750000000000004</v>
          </cell>
          <cell r="G15">
            <v>7.415</v>
          </cell>
        </row>
        <row r="16">
          <cell r="C16">
            <v>6</v>
          </cell>
          <cell r="E16">
            <v>8.32</v>
          </cell>
          <cell r="F16">
            <v>8</v>
          </cell>
          <cell r="G16">
            <v>7.6749999999999998</v>
          </cell>
        </row>
        <row r="17">
          <cell r="C17">
            <v>7</v>
          </cell>
          <cell r="E17">
            <v>8.25</v>
          </cell>
          <cell r="F17">
            <v>8.1950000000000003</v>
          </cell>
          <cell r="G17">
            <v>7.9850000000000003</v>
          </cell>
        </row>
        <row r="18">
          <cell r="C18">
            <v>8</v>
          </cell>
          <cell r="E18">
            <v>8</v>
          </cell>
          <cell r="F18">
            <v>8.2850000000000001</v>
          </cell>
          <cell r="G18">
            <v>8.1425000000000001</v>
          </cell>
        </row>
        <row r="19">
          <cell r="C19">
            <v>9</v>
          </cell>
          <cell r="E19">
            <v>8.23</v>
          </cell>
          <cell r="F19">
            <v>8.125</v>
          </cell>
          <cell r="G19">
            <v>8.16</v>
          </cell>
        </row>
        <row r="20">
          <cell r="C20">
            <v>10</v>
          </cell>
          <cell r="E20">
            <v>7.92</v>
          </cell>
          <cell r="F20">
            <v>8.1150000000000002</v>
          </cell>
          <cell r="G20">
            <v>8.1999999999999993</v>
          </cell>
        </row>
        <row r="21">
          <cell r="C21">
            <v>11</v>
          </cell>
          <cell r="E21">
            <v>7.62</v>
          </cell>
          <cell r="F21">
            <v>8.0749999999999993</v>
          </cell>
          <cell r="G21">
            <v>8.1</v>
          </cell>
        </row>
        <row r="22">
          <cell r="C22">
            <v>12</v>
          </cell>
          <cell r="E22">
            <v>7.6</v>
          </cell>
          <cell r="F22">
            <v>7.77</v>
          </cell>
          <cell r="G22">
            <v>7.9424999999999999</v>
          </cell>
        </row>
        <row r="23">
          <cell r="C23">
            <v>13</v>
          </cell>
          <cell r="E23">
            <v>7.82</v>
          </cell>
          <cell r="F23">
            <v>7.6099999999999994</v>
          </cell>
          <cell r="G23">
            <v>7.8424999999999994</v>
          </cell>
        </row>
        <row r="24">
          <cell r="C24">
            <v>14</v>
          </cell>
          <cell r="E24">
            <v>7.65</v>
          </cell>
          <cell r="F24">
            <v>7.71</v>
          </cell>
          <cell r="G24">
            <v>7.74</v>
          </cell>
        </row>
        <row r="25">
          <cell r="C25">
            <v>15</v>
          </cell>
          <cell r="E25">
            <v>7.9</v>
          </cell>
          <cell r="F25">
            <v>7.7350000000000003</v>
          </cell>
          <cell r="G25">
            <v>7.6724999999999994</v>
          </cell>
        </row>
        <row r="26">
          <cell r="C26">
            <v>16</v>
          </cell>
          <cell r="E26">
            <v>8.14</v>
          </cell>
          <cell r="F26">
            <v>7.7750000000000004</v>
          </cell>
          <cell r="G26">
            <v>7.7424999999999997</v>
          </cell>
        </row>
        <row r="27">
          <cell r="C27">
            <v>17</v>
          </cell>
          <cell r="E27">
            <v>7.94</v>
          </cell>
          <cell r="F27">
            <v>8.02</v>
          </cell>
          <cell r="G27">
            <v>7.8775000000000004</v>
          </cell>
        </row>
        <row r="28">
          <cell r="C28">
            <v>18</v>
          </cell>
          <cell r="E28">
            <v>7.69</v>
          </cell>
          <cell r="F28">
            <v>8.0400000000000009</v>
          </cell>
          <cell r="G28">
            <v>7.9075000000000006</v>
          </cell>
        </row>
        <row r="29">
          <cell r="C29">
            <v>19</v>
          </cell>
          <cell r="E29">
            <v>7.5</v>
          </cell>
          <cell r="F29">
            <v>7.8150000000000004</v>
          </cell>
          <cell r="G29">
            <v>7.9175000000000004</v>
          </cell>
        </row>
        <row r="30">
          <cell r="C30">
            <v>20</v>
          </cell>
          <cell r="E30">
            <v>7.48</v>
          </cell>
          <cell r="F30">
            <v>7.5950000000000006</v>
          </cell>
          <cell r="G30">
            <v>7.8175000000000008</v>
          </cell>
        </row>
        <row r="31">
          <cell r="C31">
            <v>21</v>
          </cell>
          <cell r="E31">
            <v>7.43</v>
          </cell>
          <cell r="F31">
            <v>7.49</v>
          </cell>
          <cell r="G31">
            <v>7.6525000000000007</v>
          </cell>
        </row>
        <row r="32">
          <cell r="C32">
            <v>22</v>
          </cell>
          <cell r="E32">
            <v>7.29</v>
          </cell>
          <cell r="F32">
            <v>7.4550000000000001</v>
          </cell>
          <cell r="G32">
            <v>7.5250000000000004</v>
          </cell>
        </row>
        <row r="33">
          <cell r="C33">
            <v>23</v>
          </cell>
          <cell r="E33">
            <v>7.21</v>
          </cell>
          <cell r="F33">
            <v>7.3599999999999994</v>
          </cell>
          <cell r="G33">
            <v>7.4249999999999998</v>
          </cell>
        </row>
        <row r="34">
          <cell r="C34">
            <v>24</v>
          </cell>
          <cell r="E34">
            <v>7.1</v>
          </cell>
          <cell r="F34">
            <v>7.25</v>
          </cell>
          <cell r="G34">
            <v>7.3525</v>
          </cell>
        </row>
        <row r="35">
          <cell r="C35">
            <v>25</v>
          </cell>
          <cell r="E35">
            <v>6.99</v>
          </cell>
          <cell r="F35">
            <v>7.1549999999999994</v>
          </cell>
          <cell r="G35">
            <v>7.2575000000000003</v>
          </cell>
        </row>
        <row r="36">
          <cell r="C36">
            <v>26</v>
          </cell>
          <cell r="E36">
            <v>7.04</v>
          </cell>
          <cell r="F36">
            <v>7.0449999999999999</v>
          </cell>
          <cell r="G36">
            <v>7.1475000000000009</v>
          </cell>
        </row>
        <row r="37">
          <cell r="C37">
            <v>27</v>
          </cell>
          <cell r="E37">
            <v>7.13</v>
          </cell>
          <cell r="F37">
            <v>7.0150000000000006</v>
          </cell>
          <cell r="G37">
            <v>7.0849999999999991</v>
          </cell>
        </row>
        <row r="38">
          <cell r="C38">
            <v>28</v>
          </cell>
          <cell r="E38">
            <v>7.14</v>
          </cell>
          <cell r="F38">
            <v>7.085</v>
          </cell>
          <cell r="G38">
            <v>7.0649999999999995</v>
          </cell>
        </row>
        <row r="39">
          <cell r="C39">
            <v>29</v>
          </cell>
          <cell r="E39">
            <v>7.14</v>
          </cell>
          <cell r="F39">
            <v>7.1349999999999998</v>
          </cell>
          <cell r="G39">
            <v>7.0750000000000002</v>
          </cell>
        </row>
        <row r="40">
          <cell r="C40">
            <v>30</v>
          </cell>
          <cell r="E40">
            <v>7</v>
          </cell>
          <cell r="F40">
            <v>7.14</v>
          </cell>
          <cell r="G40">
            <v>7.1124999999999998</v>
          </cell>
        </row>
        <row r="41">
          <cell r="C41">
            <v>31</v>
          </cell>
          <cell r="E41">
            <v>6.95</v>
          </cell>
          <cell r="F41">
            <v>7.07</v>
          </cell>
          <cell r="G41">
            <v>7.1025</v>
          </cell>
        </row>
        <row r="42">
          <cell r="C42">
            <v>32</v>
          </cell>
          <cell r="E42">
            <v>6.92</v>
          </cell>
          <cell r="F42">
            <v>6.9749999999999996</v>
          </cell>
          <cell r="G42">
            <v>7.0575000000000001</v>
          </cell>
        </row>
        <row r="43">
          <cell r="C43">
            <v>33</v>
          </cell>
          <cell r="E43">
            <v>6.72</v>
          </cell>
          <cell r="F43">
            <v>6.9350000000000005</v>
          </cell>
          <cell r="G43">
            <v>7.0024999999999995</v>
          </cell>
        </row>
        <row r="44">
          <cell r="C44">
            <v>34</v>
          </cell>
          <cell r="E44">
            <v>6.71</v>
          </cell>
          <cell r="F44">
            <v>6.82</v>
          </cell>
          <cell r="G44">
            <v>6.8974999999999991</v>
          </cell>
        </row>
        <row r="45">
          <cell r="C45">
            <v>35</v>
          </cell>
          <cell r="E45">
            <v>6.87</v>
          </cell>
          <cell r="F45">
            <v>6.7149999999999999</v>
          </cell>
          <cell r="G45">
            <v>6.8250000000000002</v>
          </cell>
        </row>
        <row r="46">
          <cell r="C46">
            <v>36</v>
          </cell>
          <cell r="E46">
            <v>6.74</v>
          </cell>
          <cell r="F46">
            <v>6.79</v>
          </cell>
          <cell r="G46">
            <v>6.8050000000000006</v>
          </cell>
        </row>
        <row r="47">
          <cell r="C47">
            <v>37</v>
          </cell>
          <cell r="E47">
            <v>6.79</v>
          </cell>
          <cell r="F47">
            <v>6.8049999999999997</v>
          </cell>
          <cell r="G47">
            <v>6.76</v>
          </cell>
        </row>
        <row r="48">
          <cell r="C48">
            <v>38</v>
          </cell>
          <cell r="E48">
            <v>6.81</v>
          </cell>
          <cell r="F48">
            <v>6.7650000000000006</v>
          </cell>
          <cell r="G48">
            <v>6.7774999999999999</v>
          </cell>
        </row>
        <row r="49">
          <cell r="C49">
            <v>39</v>
          </cell>
          <cell r="E49">
            <v>7.04</v>
          </cell>
          <cell r="F49">
            <v>6.8</v>
          </cell>
          <cell r="G49">
            <v>6.8024999999999993</v>
          </cell>
        </row>
        <row r="50">
          <cell r="C50">
            <v>40</v>
          </cell>
          <cell r="E50">
            <v>6.92</v>
          </cell>
          <cell r="F50">
            <v>6.9249999999999998</v>
          </cell>
          <cell r="G50">
            <v>6.8449999999999998</v>
          </cell>
        </row>
        <row r="51">
          <cell r="C51">
            <v>41</v>
          </cell>
          <cell r="E51">
            <v>7.15</v>
          </cell>
          <cell r="F51">
            <v>6.98</v>
          </cell>
          <cell r="G51">
            <v>6.8900000000000006</v>
          </cell>
        </row>
        <row r="52">
          <cell r="C52">
            <v>42</v>
          </cell>
          <cell r="E52">
            <v>7.55</v>
          </cell>
          <cell r="F52">
            <v>7.0350000000000001</v>
          </cell>
          <cell r="G52">
            <v>6.98</v>
          </cell>
        </row>
        <row r="53">
          <cell r="C53">
            <v>43</v>
          </cell>
          <cell r="E53">
            <v>7.63</v>
          </cell>
          <cell r="F53">
            <v>7.35</v>
          </cell>
          <cell r="G53">
            <v>7.165</v>
          </cell>
        </row>
        <row r="54">
          <cell r="C54">
            <v>44</v>
          </cell>
          <cell r="E54">
            <v>7.94</v>
          </cell>
          <cell r="F54">
            <v>7.59</v>
          </cell>
          <cell r="G54">
            <v>7.3125</v>
          </cell>
        </row>
        <row r="55">
          <cell r="C55">
            <v>45</v>
          </cell>
          <cell r="E55">
            <v>7.82</v>
          </cell>
          <cell r="F55">
            <v>7.7850000000000001</v>
          </cell>
          <cell r="G55">
            <v>7.5674999999999999</v>
          </cell>
        </row>
        <row r="56">
          <cell r="C56">
            <v>46</v>
          </cell>
          <cell r="E56">
            <v>7.85</v>
          </cell>
          <cell r="F56">
            <v>7.8800000000000008</v>
          </cell>
          <cell r="G56">
            <v>7.7350000000000003</v>
          </cell>
        </row>
        <row r="57">
          <cell r="C57">
            <v>47</v>
          </cell>
          <cell r="E57">
            <v>7.74</v>
          </cell>
          <cell r="F57">
            <v>7.835</v>
          </cell>
          <cell r="G57">
            <v>7.8100000000000005</v>
          </cell>
        </row>
        <row r="58">
          <cell r="C58">
            <v>48</v>
          </cell>
          <cell r="E58">
            <v>7.91</v>
          </cell>
          <cell r="F58">
            <v>7.7949999999999999</v>
          </cell>
          <cell r="G58">
            <v>7.8375000000000004</v>
          </cell>
        </row>
        <row r="59">
          <cell r="C59">
            <v>49</v>
          </cell>
          <cell r="E59">
            <v>8.2100000000000009</v>
          </cell>
          <cell r="F59">
            <v>7.8250000000000002</v>
          </cell>
          <cell r="G59">
            <v>7.83</v>
          </cell>
        </row>
        <row r="60">
          <cell r="C60">
            <v>50</v>
          </cell>
          <cell r="E60">
            <v>8.33</v>
          </cell>
          <cell r="F60">
            <v>8.06</v>
          </cell>
          <cell r="G60">
            <v>7.9275000000000002</v>
          </cell>
        </row>
        <row r="61">
          <cell r="C61">
            <v>51</v>
          </cell>
          <cell r="E61">
            <v>8.24</v>
          </cell>
          <cell r="F61">
            <v>8.27</v>
          </cell>
          <cell r="G61">
            <v>8.0474999999999994</v>
          </cell>
        </row>
        <row r="62">
          <cell r="C62">
            <v>52</v>
          </cell>
          <cell r="E62">
            <v>8.15</v>
          </cell>
          <cell r="F62">
            <v>8.2850000000000001</v>
          </cell>
          <cell r="G62">
            <v>8.1725000000000012</v>
          </cell>
        </row>
        <row r="63">
          <cell r="C63">
            <v>53</v>
          </cell>
          <cell r="E63">
            <v>8.52</v>
          </cell>
          <cell r="F63">
            <v>8.1950000000000003</v>
          </cell>
          <cell r="G63">
            <v>8.2324999999999999</v>
          </cell>
        </row>
        <row r="64">
          <cell r="C64">
            <v>54</v>
          </cell>
          <cell r="E64">
            <v>8.2899999999999991</v>
          </cell>
          <cell r="F64">
            <v>8.3350000000000009</v>
          </cell>
          <cell r="G64">
            <v>8.3099999999999987</v>
          </cell>
        </row>
        <row r="65">
          <cell r="C65">
            <v>55</v>
          </cell>
          <cell r="E65">
            <v>8.15</v>
          </cell>
          <cell r="F65">
            <v>8.4049999999999994</v>
          </cell>
          <cell r="G65">
            <v>8.3000000000000007</v>
          </cell>
        </row>
        <row r="66">
          <cell r="C66">
            <v>56</v>
          </cell>
          <cell r="E66">
            <v>8.0299999999999994</v>
          </cell>
          <cell r="F66">
            <v>8.2199999999999989</v>
          </cell>
          <cell r="G66">
            <v>8.2774999999999999</v>
          </cell>
        </row>
        <row r="67">
          <cell r="C67">
            <v>57</v>
          </cell>
          <cell r="E67">
            <v>7.91</v>
          </cell>
          <cell r="F67">
            <v>8.09</v>
          </cell>
          <cell r="G67">
            <v>8.2475000000000005</v>
          </cell>
        </row>
        <row r="68">
          <cell r="C68">
            <v>58</v>
          </cell>
          <cell r="E68">
            <v>7.8</v>
          </cell>
          <cell r="F68">
            <v>7.97</v>
          </cell>
          <cell r="G68">
            <v>8.0949999999999989</v>
          </cell>
        </row>
        <row r="69">
          <cell r="C69">
            <v>59</v>
          </cell>
          <cell r="E69">
            <v>7.75</v>
          </cell>
          <cell r="F69">
            <v>7.8550000000000004</v>
          </cell>
          <cell r="G69">
            <v>7.9725000000000001</v>
          </cell>
        </row>
        <row r="70">
          <cell r="C70">
            <v>60</v>
          </cell>
          <cell r="E70">
            <v>7.38</v>
          </cell>
          <cell r="F70">
            <v>7.7750000000000004</v>
          </cell>
          <cell r="G70">
            <v>7.8724999999999996</v>
          </cell>
        </row>
        <row r="71">
          <cell r="C71">
            <v>61</v>
          </cell>
          <cell r="E71">
            <v>7.03</v>
          </cell>
          <cell r="F71">
            <v>7.5649999999999995</v>
          </cell>
          <cell r="G71">
            <v>7.71</v>
          </cell>
        </row>
        <row r="72">
          <cell r="C72">
            <v>62</v>
          </cell>
          <cell r="E72">
            <v>7.05</v>
          </cell>
          <cell r="F72">
            <v>7.2050000000000001</v>
          </cell>
          <cell r="G72">
            <v>7.49</v>
          </cell>
        </row>
        <row r="73">
          <cell r="C73">
            <v>63</v>
          </cell>
          <cell r="E73">
            <v>6.95</v>
          </cell>
          <cell r="F73">
            <v>7.04</v>
          </cell>
          <cell r="G73">
            <v>7.3025000000000002</v>
          </cell>
        </row>
        <row r="74">
          <cell r="C74">
            <v>64</v>
          </cell>
          <cell r="E74">
            <v>7.08</v>
          </cell>
          <cell r="F74">
            <v>7</v>
          </cell>
          <cell r="G74">
            <v>7.1025</v>
          </cell>
        </row>
        <row r="75">
          <cell r="C75">
            <v>65</v>
          </cell>
          <cell r="E75">
            <v>7.15</v>
          </cell>
          <cell r="F75">
            <v>7.0150000000000006</v>
          </cell>
          <cell r="G75">
            <v>7.0274999999999999</v>
          </cell>
        </row>
        <row r="76">
          <cell r="C76">
            <v>66</v>
          </cell>
          <cell r="E76">
            <v>7.16</v>
          </cell>
          <cell r="F76">
            <v>7.1150000000000002</v>
          </cell>
          <cell r="G76">
            <v>7.0574999999999992</v>
          </cell>
        </row>
        <row r="77">
          <cell r="C77">
            <v>67</v>
          </cell>
          <cell r="E77">
            <v>7.13</v>
          </cell>
          <cell r="F77">
            <v>7.1550000000000002</v>
          </cell>
          <cell r="G77">
            <v>7.085</v>
          </cell>
        </row>
        <row r="78">
          <cell r="C78">
            <v>68</v>
          </cell>
          <cell r="E78">
            <v>6.95</v>
          </cell>
          <cell r="F78">
            <v>7.1449999999999996</v>
          </cell>
          <cell r="G78">
            <v>7.13</v>
          </cell>
        </row>
        <row r="79">
          <cell r="C79">
            <v>69</v>
          </cell>
          <cell r="E79">
            <v>6.82</v>
          </cell>
          <cell r="F79">
            <v>7.04</v>
          </cell>
          <cell r="G79">
            <v>7.0975000000000001</v>
          </cell>
        </row>
        <row r="80">
          <cell r="C80">
            <v>70</v>
          </cell>
          <cell r="E80">
            <v>6.62</v>
          </cell>
          <cell r="F80">
            <v>6.8849999999999998</v>
          </cell>
          <cell r="G80">
            <v>7.0149999999999997</v>
          </cell>
        </row>
        <row r="81">
          <cell r="C81">
            <v>71</v>
          </cell>
          <cell r="E81">
            <v>6.66</v>
          </cell>
          <cell r="F81">
            <v>6.7200000000000006</v>
          </cell>
          <cell r="G81">
            <v>6.88</v>
          </cell>
        </row>
        <row r="82">
          <cell r="C82">
            <v>72</v>
          </cell>
          <cell r="E82">
            <v>7.07</v>
          </cell>
          <cell r="F82">
            <v>6.6400000000000006</v>
          </cell>
          <cell r="G82">
            <v>6.7625000000000002</v>
          </cell>
        </row>
        <row r="83">
          <cell r="C83">
            <v>73</v>
          </cell>
          <cell r="E83">
            <v>7</v>
          </cell>
          <cell r="F83">
            <v>6.8650000000000002</v>
          </cell>
          <cell r="G83">
            <v>6.7925000000000004</v>
          </cell>
        </row>
        <row r="84">
          <cell r="C84">
            <v>74</v>
          </cell>
          <cell r="E84">
            <v>6.89</v>
          </cell>
          <cell r="F84">
            <v>7.0350000000000001</v>
          </cell>
          <cell r="G84">
            <v>6.8375000000000004</v>
          </cell>
        </row>
        <row r="85">
          <cell r="C85">
            <v>75</v>
          </cell>
          <cell r="E85">
            <v>7.01</v>
          </cell>
          <cell r="F85">
            <v>6.9450000000000003</v>
          </cell>
          <cell r="G85">
            <v>6.9050000000000002</v>
          </cell>
        </row>
        <row r="86">
          <cell r="C86">
            <v>76</v>
          </cell>
          <cell r="E86">
            <v>6.99</v>
          </cell>
          <cell r="F86">
            <v>6.9499999999999993</v>
          </cell>
          <cell r="G86">
            <v>6.9924999999999997</v>
          </cell>
        </row>
        <row r="87">
          <cell r="C87">
            <v>77</v>
          </cell>
          <cell r="E87">
            <v>6.81</v>
          </cell>
          <cell r="F87">
            <v>7</v>
          </cell>
          <cell r="G87">
            <v>6.9725000000000001</v>
          </cell>
        </row>
        <row r="88">
          <cell r="C88">
            <v>78</v>
          </cell>
          <cell r="E88">
            <v>6.65</v>
          </cell>
          <cell r="F88">
            <v>6.9</v>
          </cell>
          <cell r="G88">
            <v>6.9249999999999998</v>
          </cell>
        </row>
        <row r="89">
          <cell r="C89">
            <v>79</v>
          </cell>
          <cell r="E89">
            <v>6.49</v>
          </cell>
          <cell r="F89">
            <v>6.73</v>
          </cell>
          <cell r="G89">
            <v>6.8650000000000002</v>
          </cell>
        </row>
        <row r="90">
          <cell r="C90">
            <v>80</v>
          </cell>
          <cell r="E90">
            <v>6.29</v>
          </cell>
          <cell r="F90">
            <v>6.57</v>
          </cell>
          <cell r="G90">
            <v>6.7350000000000012</v>
          </cell>
        </row>
        <row r="91">
          <cell r="C91">
            <v>81</v>
          </cell>
          <cell r="E91">
            <v>6.09</v>
          </cell>
          <cell r="F91">
            <v>6.3900000000000006</v>
          </cell>
          <cell r="G91">
            <v>6.5600000000000005</v>
          </cell>
        </row>
        <row r="92">
          <cell r="C92">
            <v>82</v>
          </cell>
          <cell r="E92">
            <v>6.11</v>
          </cell>
          <cell r="F92">
            <v>6.1899999999999995</v>
          </cell>
          <cell r="G92">
            <v>6.38</v>
          </cell>
        </row>
      </sheetData>
      <sheetData sheetId="2">
        <row r="15">
          <cell r="C15">
            <v>5</v>
          </cell>
          <cell r="E15">
            <v>8.07</v>
          </cell>
          <cell r="F15">
            <v>7.9299997948143259</v>
          </cell>
        </row>
        <row r="16">
          <cell r="C16">
            <v>6</v>
          </cell>
          <cell r="E16">
            <v>8.32</v>
          </cell>
          <cell r="F16">
            <v>8.0699997934126682</v>
          </cell>
        </row>
        <row r="17">
          <cell r="C17">
            <v>7</v>
          </cell>
          <cell r="E17">
            <v>8.25</v>
          </cell>
          <cell r="F17">
            <v>8.3199998487277078</v>
          </cell>
        </row>
        <row r="18">
          <cell r="C18">
            <v>8</v>
          </cell>
          <cell r="E18">
            <v>8</v>
          </cell>
          <cell r="F18">
            <v>8.2499999343941735</v>
          </cell>
        </row>
        <row r="19">
          <cell r="C19">
            <v>9</v>
          </cell>
          <cell r="E19">
            <v>8.23</v>
          </cell>
          <cell r="F19">
            <v>8.0000000283235355</v>
          </cell>
        </row>
        <row r="20">
          <cell r="C20">
            <v>10</v>
          </cell>
          <cell r="E20">
            <v>7.92</v>
          </cell>
          <cell r="F20">
            <v>8.230000013381634</v>
          </cell>
        </row>
        <row r="21">
          <cell r="C21">
            <v>11</v>
          </cell>
          <cell r="E21">
            <v>7.62</v>
          </cell>
          <cell r="F21">
            <v>7.920000071815319</v>
          </cell>
        </row>
        <row r="22">
          <cell r="C22">
            <v>12</v>
          </cell>
          <cell r="E22">
            <v>7.6</v>
          </cell>
          <cell r="F22">
            <v>7.6200000978018361</v>
          </cell>
        </row>
        <row r="23">
          <cell r="C23">
            <v>13</v>
          </cell>
          <cell r="E23">
            <v>7.82</v>
          </cell>
          <cell r="F23">
            <v>7.60000013116671</v>
          </cell>
        </row>
        <row r="24">
          <cell r="C24">
            <v>14</v>
          </cell>
          <cell r="E24">
            <v>7.65</v>
          </cell>
          <cell r="F24">
            <v>7.8200000086040298</v>
          </cell>
        </row>
        <row r="25">
          <cell r="C25">
            <v>15</v>
          </cell>
          <cell r="E25">
            <v>7.9</v>
          </cell>
          <cell r="F25">
            <v>7.6499999960053326</v>
          </cell>
        </row>
        <row r="26">
          <cell r="C26">
            <v>16</v>
          </cell>
          <cell r="E26">
            <v>8.14</v>
          </cell>
          <cell r="F26">
            <v>7.899999935105976</v>
          </cell>
        </row>
        <row r="27">
          <cell r="C27">
            <v>17</v>
          </cell>
          <cell r="E27">
            <v>7.94</v>
          </cell>
          <cell r="F27">
            <v>8.1399999186277814</v>
          </cell>
        </row>
        <row r="28">
          <cell r="C28">
            <v>18</v>
          </cell>
          <cell r="E28">
            <v>7.69</v>
          </cell>
          <cell r="F28">
            <v>7.9399999470693299</v>
          </cell>
        </row>
        <row r="29">
          <cell r="C29">
            <v>19</v>
          </cell>
          <cell r="E29">
            <v>7.5</v>
          </cell>
          <cell r="F29">
            <v>7.6900000592292663</v>
          </cell>
        </row>
        <row r="30">
          <cell r="C30">
            <v>20</v>
          </cell>
          <cell r="E30">
            <v>7.48</v>
          </cell>
          <cell r="F30">
            <v>7.5000001401636913</v>
          </cell>
        </row>
        <row r="31">
          <cell r="C31">
            <v>21</v>
          </cell>
          <cell r="E31">
            <v>7.43</v>
          </cell>
          <cell r="F31">
            <v>7.4800000951371253</v>
          </cell>
        </row>
        <row r="32">
          <cell r="C32">
            <v>22</v>
          </cell>
          <cell r="E32">
            <v>7.29</v>
          </cell>
          <cell r="F32">
            <v>7.4300000530040355</v>
          </cell>
        </row>
        <row r="33">
          <cell r="C33">
            <v>23</v>
          </cell>
          <cell r="E33">
            <v>7.21</v>
          </cell>
          <cell r="F33">
            <v>7.2900000489371761</v>
          </cell>
        </row>
        <row r="34">
          <cell r="C34">
            <v>24</v>
          </cell>
          <cell r="E34">
            <v>7.1</v>
          </cell>
          <cell r="F34">
            <v>7.2100000602046608</v>
          </cell>
        </row>
        <row r="35">
          <cell r="C35">
            <v>25</v>
          </cell>
          <cell r="E35">
            <v>6.99</v>
          </cell>
          <cell r="F35">
            <v>7.1000000713518929</v>
          </cell>
        </row>
        <row r="36">
          <cell r="C36">
            <v>26</v>
          </cell>
          <cell r="E36">
            <v>7.04</v>
          </cell>
          <cell r="F36">
            <v>6.9900000665411826</v>
          </cell>
        </row>
        <row r="37">
          <cell r="C37">
            <v>27</v>
          </cell>
          <cell r="E37">
            <v>7.13</v>
          </cell>
          <cell r="F37">
            <v>7.0400000334859767</v>
          </cell>
        </row>
        <row r="38">
          <cell r="C38">
            <v>28</v>
          </cell>
          <cell r="E38">
            <v>7.14</v>
          </cell>
          <cell r="F38">
            <v>7.129999988105892</v>
          </cell>
        </row>
        <row r="39">
          <cell r="C39">
            <v>29</v>
          </cell>
          <cell r="E39">
            <v>7.14</v>
          </cell>
          <cell r="F39">
            <v>7.1399999679209882</v>
          </cell>
        </row>
        <row r="40">
          <cell r="C40">
            <v>30</v>
          </cell>
          <cell r="E40">
            <v>7</v>
          </cell>
          <cell r="F40">
            <v>7.1399999805186987</v>
          </cell>
        </row>
        <row r="41">
          <cell r="C41">
            <v>31</v>
          </cell>
          <cell r="E41">
            <v>6.95</v>
          </cell>
          <cell r="F41">
            <v>7.0000000320373656</v>
          </cell>
        </row>
        <row r="42">
          <cell r="C42">
            <v>32</v>
          </cell>
          <cell r="E42">
            <v>6.92</v>
          </cell>
          <cell r="F42">
            <v>6.9500000433449314</v>
          </cell>
        </row>
        <row r="43">
          <cell r="C43">
            <v>33</v>
          </cell>
          <cell r="E43">
            <v>6.72</v>
          </cell>
          <cell r="F43">
            <v>6.920000045259429</v>
          </cell>
        </row>
        <row r="44">
          <cell r="C44">
            <v>34</v>
          </cell>
          <cell r="E44">
            <v>6.71</v>
          </cell>
          <cell r="F44">
            <v>6.7200000647796703</v>
          </cell>
        </row>
        <row r="45">
          <cell r="C45">
            <v>35</v>
          </cell>
          <cell r="E45">
            <v>6.87</v>
          </cell>
          <cell r="F45">
            <v>6.7100000527733519</v>
          </cell>
        </row>
        <row r="46">
          <cell r="C46">
            <v>36</v>
          </cell>
          <cell r="E46">
            <v>6.74</v>
          </cell>
          <cell r="F46">
            <v>6.8700000017587728</v>
          </cell>
        </row>
        <row r="47">
          <cell r="C47">
            <v>37</v>
          </cell>
          <cell r="E47">
            <v>6.79</v>
          </cell>
          <cell r="F47">
            <v>6.7399999977668283</v>
          </cell>
        </row>
        <row r="48">
          <cell r="C48">
            <v>38</v>
          </cell>
          <cell r="E48">
            <v>6.81</v>
          </cell>
          <cell r="F48">
            <v>6.7899999861936813</v>
          </cell>
        </row>
        <row r="49">
          <cell r="C49">
            <v>39</v>
          </cell>
          <cell r="E49">
            <v>7.04</v>
          </cell>
          <cell r="F49">
            <v>6.810000008916794</v>
          </cell>
        </row>
        <row r="50">
          <cell r="C50">
            <v>40</v>
          </cell>
          <cell r="E50">
            <v>6.92</v>
          </cell>
          <cell r="F50">
            <v>7.0399999301729528</v>
          </cell>
        </row>
        <row r="51">
          <cell r="C51">
            <v>41</v>
          </cell>
          <cell r="E51">
            <v>7.15</v>
          </cell>
          <cell r="F51">
            <v>6.9199999739817937</v>
          </cell>
        </row>
        <row r="52">
          <cell r="C52">
            <v>42</v>
          </cell>
          <cell r="E52">
            <v>7.55</v>
          </cell>
          <cell r="F52">
            <v>7.1499999268903816</v>
          </cell>
        </row>
        <row r="53">
          <cell r="C53">
            <v>43</v>
          </cell>
          <cell r="E53">
            <v>7.63</v>
          </cell>
          <cell r="F53">
            <v>7.5499998746985018</v>
          </cell>
        </row>
        <row r="54">
          <cell r="C54">
            <v>44</v>
          </cell>
          <cell r="E54">
            <v>7.94</v>
          </cell>
          <cell r="F54">
            <v>7.6299998473146138</v>
          </cell>
        </row>
        <row r="55">
          <cell r="C55">
            <v>45</v>
          </cell>
          <cell r="E55">
            <v>7.82</v>
          </cell>
          <cell r="F55">
            <v>7.9399998303045018</v>
          </cell>
        </row>
        <row r="56">
          <cell r="C56">
            <v>46</v>
          </cell>
          <cell r="E56">
            <v>7.85</v>
          </cell>
          <cell r="F56">
            <v>7.8199999446418733</v>
          </cell>
        </row>
        <row r="57">
          <cell r="C57">
            <v>47</v>
          </cell>
          <cell r="E57">
            <v>7.74</v>
          </cell>
          <cell r="F57">
            <v>7.849999960063144</v>
          </cell>
        </row>
        <row r="58">
          <cell r="C58">
            <v>48</v>
          </cell>
          <cell r="E58">
            <v>7.91</v>
          </cell>
          <cell r="F58">
            <v>7.7400000429892239</v>
          </cell>
        </row>
        <row r="59">
          <cell r="C59">
            <v>49</v>
          </cell>
          <cell r="E59">
            <v>8.2100000000000009</v>
          </cell>
          <cell r="F59">
            <v>7.9099999775473631</v>
          </cell>
        </row>
        <row r="60">
          <cell r="C60">
            <v>50</v>
          </cell>
          <cell r="E60">
            <v>8.33</v>
          </cell>
          <cell r="F60">
            <v>8.2099999104146146</v>
          </cell>
        </row>
        <row r="61">
          <cell r="C61">
            <v>51</v>
          </cell>
          <cell r="E61">
            <v>8.24</v>
          </cell>
          <cell r="F61">
            <v>8.3299998714128645</v>
          </cell>
        </row>
        <row r="62">
          <cell r="C62">
            <v>52</v>
          </cell>
          <cell r="E62">
            <v>8.15</v>
          </cell>
          <cell r="F62">
            <v>8.2399999375658641</v>
          </cell>
        </row>
        <row r="63">
          <cell r="C63">
            <v>53</v>
          </cell>
          <cell r="E63">
            <v>8.52</v>
          </cell>
          <cell r="F63">
            <v>8.1500000188956268</v>
          </cell>
        </row>
        <row r="64">
          <cell r="C64">
            <v>54</v>
          </cell>
          <cell r="E64">
            <v>8.2899999999999991</v>
          </cell>
          <cell r="F64">
            <v>8.5199999475816206</v>
          </cell>
        </row>
        <row r="65">
          <cell r="C65">
            <v>55</v>
          </cell>
          <cell r="E65">
            <v>8.15</v>
          </cell>
          <cell r="F65">
            <v>8.2899999905257431</v>
          </cell>
        </row>
        <row r="66">
          <cell r="C66">
            <v>56</v>
          </cell>
          <cell r="E66">
            <v>8.0299999999999994</v>
          </cell>
          <cell r="F66">
            <v>8.1500000143225364</v>
          </cell>
        </row>
        <row r="67">
          <cell r="C67">
            <v>57</v>
          </cell>
          <cell r="E67">
            <v>7.91</v>
          </cell>
          <cell r="F67">
            <v>8.0300001044073817</v>
          </cell>
        </row>
        <row r="68">
          <cell r="C68">
            <v>58</v>
          </cell>
          <cell r="E68">
            <v>7.8</v>
          </cell>
          <cell r="F68">
            <v>7.9100000826968353</v>
          </cell>
        </row>
        <row r="69">
          <cell r="C69">
            <v>59</v>
          </cell>
          <cell r="E69">
            <v>7.75</v>
          </cell>
          <cell r="F69">
            <v>7.8000000764380131</v>
          </cell>
        </row>
        <row r="70">
          <cell r="C70">
            <v>60</v>
          </cell>
          <cell r="E70">
            <v>7.38</v>
          </cell>
          <cell r="F70">
            <v>7.750000059656057</v>
          </cell>
        </row>
        <row r="71">
          <cell r="C71">
            <v>61</v>
          </cell>
          <cell r="E71">
            <v>7.03</v>
          </cell>
          <cell r="F71">
            <v>7.3800001219707099</v>
          </cell>
        </row>
        <row r="72">
          <cell r="C72">
            <v>62</v>
          </cell>
          <cell r="E72">
            <v>7.05</v>
          </cell>
          <cell r="F72">
            <v>7.0300001769770128</v>
          </cell>
        </row>
        <row r="73">
          <cell r="C73">
            <v>63</v>
          </cell>
          <cell r="E73">
            <v>6.95</v>
          </cell>
          <cell r="F73">
            <v>7.0500001441154785</v>
          </cell>
        </row>
        <row r="74">
          <cell r="C74">
            <v>64</v>
          </cell>
          <cell r="E74">
            <v>7.08</v>
          </cell>
          <cell r="F74">
            <v>6.9500000868790472</v>
          </cell>
        </row>
        <row r="75">
          <cell r="C75">
            <v>65</v>
          </cell>
          <cell r="E75">
            <v>7.15</v>
          </cell>
          <cell r="F75">
            <v>7.0799999869356265</v>
          </cell>
        </row>
        <row r="76">
          <cell r="C76">
            <v>66</v>
          </cell>
          <cell r="E76">
            <v>7.16</v>
          </cell>
          <cell r="F76">
            <v>7.1499999732004671</v>
          </cell>
        </row>
        <row r="77">
          <cell r="C77">
            <v>67</v>
          </cell>
          <cell r="E77">
            <v>7.13</v>
          </cell>
          <cell r="F77">
            <v>7.1599999570468524</v>
          </cell>
        </row>
        <row r="78">
          <cell r="C78">
            <v>68</v>
          </cell>
          <cell r="E78">
            <v>6.95</v>
          </cell>
          <cell r="F78">
            <v>7.129999991628214</v>
          </cell>
        </row>
        <row r="79">
          <cell r="C79">
            <v>69</v>
          </cell>
          <cell r="E79">
            <v>6.82</v>
          </cell>
          <cell r="F79">
            <v>6.9500000484284898</v>
          </cell>
        </row>
        <row r="80">
          <cell r="C80">
            <v>70</v>
          </cell>
          <cell r="E80">
            <v>6.62</v>
          </cell>
          <cell r="F80">
            <v>6.8200000774175829</v>
          </cell>
        </row>
        <row r="81">
          <cell r="C81">
            <v>71</v>
          </cell>
          <cell r="E81">
            <v>6.66</v>
          </cell>
          <cell r="F81">
            <v>6.6200001119965828</v>
          </cell>
        </row>
        <row r="82">
          <cell r="C82">
            <v>72</v>
          </cell>
          <cell r="E82">
            <v>7.07</v>
          </cell>
          <cell r="F82">
            <v>6.6600000598141218</v>
          </cell>
        </row>
        <row r="83">
          <cell r="C83">
            <v>73</v>
          </cell>
          <cell r="E83">
            <v>7</v>
          </cell>
          <cell r="F83">
            <v>7.0699999299756531</v>
          </cell>
        </row>
        <row r="84">
          <cell r="C84">
            <v>74</v>
          </cell>
          <cell r="E84">
            <v>6.89</v>
          </cell>
          <cell r="F84">
            <v>6.9999999178830379</v>
          </cell>
        </row>
        <row r="85">
          <cell r="C85">
            <v>75</v>
          </cell>
          <cell r="E85">
            <v>7.01</v>
          </cell>
          <cell r="F85">
            <v>6.889999963700931</v>
          </cell>
        </row>
        <row r="86">
          <cell r="C86">
            <v>76</v>
          </cell>
          <cell r="E86">
            <v>6.99</v>
          </cell>
          <cell r="F86">
            <v>7.0100000088416126</v>
          </cell>
        </row>
        <row r="87">
          <cell r="C87">
            <v>77</v>
          </cell>
          <cell r="E87">
            <v>6.81</v>
          </cell>
          <cell r="F87">
            <v>6.9899999991752075</v>
          </cell>
        </row>
        <row r="88">
          <cell r="C88">
            <v>78</v>
          </cell>
          <cell r="E88">
            <v>6.65</v>
          </cell>
          <cell r="F88">
            <v>6.8100000251143706</v>
          </cell>
        </row>
        <row r="89">
          <cell r="C89">
            <v>79</v>
          </cell>
          <cell r="E89">
            <v>6.49</v>
          </cell>
          <cell r="F89">
            <v>6.6500000827768728</v>
          </cell>
        </row>
        <row r="90">
          <cell r="C90">
            <v>80</v>
          </cell>
          <cell r="E90">
            <v>6.29</v>
          </cell>
          <cell r="F90">
            <v>6.4900001089849937</v>
          </cell>
        </row>
        <row r="91">
          <cell r="C91">
            <v>81</v>
          </cell>
          <cell r="E91">
            <v>6.09</v>
          </cell>
          <cell r="F91">
            <v>6.2900001148528792</v>
          </cell>
        </row>
        <row r="92">
          <cell r="C92">
            <v>82</v>
          </cell>
          <cell r="E92">
            <v>6.11</v>
          </cell>
          <cell r="F92">
            <v>6.090000123772576</v>
          </cell>
        </row>
      </sheetData>
      <sheetData sheetId="3">
        <row r="11">
          <cell r="C11">
            <v>1</v>
          </cell>
          <cell r="E11">
            <v>7.03</v>
          </cell>
          <cell r="F11">
            <v>7.03</v>
          </cell>
        </row>
        <row r="12">
          <cell r="C12">
            <v>2</v>
          </cell>
          <cell r="E12">
            <v>7.08</v>
          </cell>
          <cell r="F12">
            <v>7.03</v>
          </cell>
        </row>
        <row r="13">
          <cell r="C13">
            <v>3</v>
          </cell>
          <cell r="E13">
            <v>7.62</v>
          </cell>
          <cell r="F13">
            <v>7.08</v>
          </cell>
        </row>
        <row r="14">
          <cell r="C14">
            <v>4</v>
          </cell>
          <cell r="E14">
            <v>7.93</v>
          </cell>
          <cell r="F14">
            <v>7.62</v>
          </cell>
        </row>
        <row r="15">
          <cell r="C15">
            <v>5</v>
          </cell>
          <cell r="E15">
            <v>8.07</v>
          </cell>
          <cell r="F15">
            <v>7.93</v>
          </cell>
        </row>
        <row r="16">
          <cell r="C16">
            <v>6</v>
          </cell>
          <cell r="E16">
            <v>8.32</v>
          </cell>
          <cell r="F16">
            <v>8.07</v>
          </cell>
        </row>
        <row r="17">
          <cell r="C17">
            <v>7</v>
          </cell>
          <cell r="E17">
            <v>8.25</v>
          </cell>
          <cell r="F17">
            <v>8.32</v>
          </cell>
        </row>
        <row r="18">
          <cell r="C18">
            <v>8</v>
          </cell>
          <cell r="E18">
            <v>8</v>
          </cell>
          <cell r="F18">
            <v>8.25</v>
          </cell>
        </row>
        <row r="19">
          <cell r="C19">
            <v>9</v>
          </cell>
          <cell r="E19">
            <v>8.23</v>
          </cell>
          <cell r="F19">
            <v>8</v>
          </cell>
        </row>
        <row r="20">
          <cell r="C20">
            <v>10</v>
          </cell>
          <cell r="E20">
            <v>7.92</v>
          </cell>
          <cell r="F20">
            <v>8.23</v>
          </cell>
        </row>
        <row r="21">
          <cell r="C21">
            <v>11</v>
          </cell>
          <cell r="E21">
            <v>7.62</v>
          </cell>
          <cell r="F21">
            <v>7.92</v>
          </cell>
        </row>
        <row r="22">
          <cell r="C22">
            <v>12</v>
          </cell>
          <cell r="E22">
            <v>7.6</v>
          </cell>
          <cell r="F22">
            <v>7.62</v>
          </cell>
        </row>
        <row r="23">
          <cell r="C23">
            <v>13</v>
          </cell>
          <cell r="E23">
            <v>7.82</v>
          </cell>
          <cell r="F23">
            <v>7.6</v>
          </cell>
        </row>
        <row r="24">
          <cell r="C24">
            <v>14</v>
          </cell>
          <cell r="E24">
            <v>7.65</v>
          </cell>
          <cell r="F24">
            <v>7.82</v>
          </cell>
        </row>
        <row r="25">
          <cell r="C25">
            <v>15</v>
          </cell>
          <cell r="E25">
            <v>7.9</v>
          </cell>
          <cell r="F25">
            <v>7.65</v>
          </cell>
        </row>
        <row r="26">
          <cell r="C26">
            <v>16</v>
          </cell>
          <cell r="E26">
            <v>8.14</v>
          </cell>
          <cell r="F26">
            <v>7.9</v>
          </cell>
        </row>
        <row r="27">
          <cell r="C27">
            <v>17</v>
          </cell>
          <cell r="E27">
            <v>7.94</v>
          </cell>
          <cell r="F27">
            <v>8.14</v>
          </cell>
        </row>
        <row r="28">
          <cell r="C28">
            <v>18</v>
          </cell>
          <cell r="E28">
            <v>7.69</v>
          </cell>
          <cell r="F28">
            <v>7.94</v>
          </cell>
        </row>
        <row r="29">
          <cell r="C29">
            <v>19</v>
          </cell>
          <cell r="E29">
            <v>7.5</v>
          </cell>
          <cell r="F29">
            <v>7.69</v>
          </cell>
        </row>
        <row r="30">
          <cell r="C30">
            <v>20</v>
          </cell>
          <cell r="E30">
            <v>7.48</v>
          </cell>
          <cell r="F30">
            <v>7.5</v>
          </cell>
        </row>
        <row r="31">
          <cell r="C31">
            <v>21</v>
          </cell>
          <cell r="E31">
            <v>7.43</v>
          </cell>
          <cell r="F31">
            <v>7.48</v>
          </cell>
        </row>
        <row r="32">
          <cell r="C32">
            <v>22</v>
          </cell>
          <cell r="E32">
            <v>7.29</v>
          </cell>
          <cell r="F32">
            <v>7.43</v>
          </cell>
        </row>
        <row r="33">
          <cell r="C33">
            <v>23</v>
          </cell>
          <cell r="E33">
            <v>7.21</v>
          </cell>
          <cell r="F33">
            <v>7.29</v>
          </cell>
        </row>
        <row r="34">
          <cell r="C34">
            <v>24</v>
          </cell>
          <cell r="E34">
            <v>7.1</v>
          </cell>
          <cell r="F34">
            <v>7.21</v>
          </cell>
        </row>
        <row r="35">
          <cell r="C35">
            <v>25</v>
          </cell>
          <cell r="E35">
            <v>6.99</v>
          </cell>
          <cell r="F35">
            <v>7.1</v>
          </cell>
        </row>
        <row r="36">
          <cell r="C36">
            <v>26</v>
          </cell>
          <cell r="E36">
            <v>7.04</v>
          </cell>
          <cell r="F36">
            <v>6.99</v>
          </cell>
        </row>
        <row r="37">
          <cell r="C37">
            <v>27</v>
          </cell>
          <cell r="E37">
            <v>7.13</v>
          </cell>
          <cell r="F37">
            <v>7.04</v>
          </cell>
        </row>
        <row r="38">
          <cell r="C38">
            <v>28</v>
          </cell>
          <cell r="E38">
            <v>7.14</v>
          </cell>
          <cell r="F38">
            <v>7.13</v>
          </cell>
        </row>
        <row r="39">
          <cell r="C39">
            <v>29</v>
          </cell>
          <cell r="E39">
            <v>7.14</v>
          </cell>
          <cell r="F39">
            <v>7.14</v>
          </cell>
        </row>
        <row r="40">
          <cell r="C40">
            <v>30</v>
          </cell>
          <cell r="E40">
            <v>7</v>
          </cell>
          <cell r="F40">
            <v>7.14</v>
          </cell>
        </row>
        <row r="41">
          <cell r="C41">
            <v>31</v>
          </cell>
          <cell r="E41">
            <v>6.95</v>
          </cell>
          <cell r="F41">
            <v>7</v>
          </cell>
        </row>
        <row r="42">
          <cell r="C42">
            <v>32</v>
          </cell>
          <cell r="E42">
            <v>6.92</v>
          </cell>
          <cell r="F42">
            <v>6.95</v>
          </cell>
        </row>
        <row r="43">
          <cell r="C43">
            <v>33</v>
          </cell>
          <cell r="E43">
            <v>6.72</v>
          </cell>
          <cell r="F43">
            <v>6.92</v>
          </cell>
        </row>
        <row r="44">
          <cell r="C44">
            <v>34</v>
          </cell>
          <cell r="E44">
            <v>6.71</v>
          </cell>
          <cell r="F44">
            <v>6.72</v>
          </cell>
        </row>
        <row r="45">
          <cell r="C45">
            <v>35</v>
          </cell>
          <cell r="E45">
            <v>6.87</v>
          </cell>
          <cell r="F45">
            <v>6.71</v>
          </cell>
        </row>
        <row r="46">
          <cell r="C46">
            <v>36</v>
          </cell>
          <cell r="E46">
            <v>6.74</v>
          </cell>
          <cell r="F46">
            <v>6.87</v>
          </cell>
        </row>
        <row r="47">
          <cell r="C47">
            <v>37</v>
          </cell>
          <cell r="E47">
            <v>6.79</v>
          </cell>
          <cell r="F47">
            <v>6.74</v>
          </cell>
        </row>
        <row r="48">
          <cell r="C48">
            <v>38</v>
          </cell>
          <cell r="E48">
            <v>6.81</v>
          </cell>
          <cell r="F48">
            <v>6.79</v>
          </cell>
        </row>
        <row r="49">
          <cell r="C49">
            <v>39</v>
          </cell>
          <cell r="E49">
            <v>7.04</v>
          </cell>
          <cell r="F49">
            <v>6.81</v>
          </cell>
        </row>
        <row r="50">
          <cell r="C50">
            <v>40</v>
          </cell>
          <cell r="E50">
            <v>6.92</v>
          </cell>
          <cell r="F50">
            <v>7.04</v>
          </cell>
        </row>
        <row r="51">
          <cell r="C51">
            <v>41</v>
          </cell>
          <cell r="E51">
            <v>7.15</v>
          </cell>
          <cell r="F51">
            <v>6.92</v>
          </cell>
        </row>
        <row r="52">
          <cell r="C52">
            <v>42</v>
          </cell>
          <cell r="E52">
            <v>7.55</v>
          </cell>
          <cell r="F52">
            <v>7.15</v>
          </cell>
        </row>
        <row r="53">
          <cell r="C53">
            <v>43</v>
          </cell>
          <cell r="E53">
            <v>7.63</v>
          </cell>
          <cell r="F53">
            <v>7.55</v>
          </cell>
        </row>
        <row r="54">
          <cell r="C54">
            <v>44</v>
          </cell>
          <cell r="E54">
            <v>7.94</v>
          </cell>
          <cell r="F54">
            <v>7.63</v>
          </cell>
        </row>
        <row r="55">
          <cell r="C55">
            <v>45</v>
          </cell>
          <cell r="E55">
            <v>7.82</v>
          </cell>
          <cell r="F55">
            <v>7.94</v>
          </cell>
        </row>
        <row r="56">
          <cell r="C56">
            <v>46</v>
          </cell>
          <cell r="E56">
            <v>7.85</v>
          </cell>
          <cell r="F56">
            <v>7.82</v>
          </cell>
        </row>
        <row r="57">
          <cell r="C57">
            <v>47</v>
          </cell>
          <cell r="E57">
            <v>7.74</v>
          </cell>
          <cell r="F57">
            <v>7.85</v>
          </cell>
        </row>
        <row r="58">
          <cell r="C58">
            <v>48</v>
          </cell>
          <cell r="E58">
            <v>7.91</v>
          </cell>
          <cell r="F58">
            <v>7.74</v>
          </cell>
        </row>
        <row r="59">
          <cell r="C59">
            <v>49</v>
          </cell>
          <cell r="E59">
            <v>8.2100000000000009</v>
          </cell>
          <cell r="F59">
            <v>7.91</v>
          </cell>
        </row>
        <row r="60">
          <cell r="C60">
            <v>50</v>
          </cell>
          <cell r="E60">
            <v>8.33</v>
          </cell>
          <cell r="F60">
            <v>8.2100000000000009</v>
          </cell>
        </row>
        <row r="61">
          <cell r="C61">
            <v>51</v>
          </cell>
          <cell r="E61">
            <v>8.24</v>
          </cell>
          <cell r="F61">
            <v>8.33</v>
          </cell>
        </row>
        <row r="62">
          <cell r="C62">
            <v>52</v>
          </cell>
          <cell r="E62">
            <v>8.15</v>
          </cell>
          <cell r="F62">
            <v>8.24</v>
          </cell>
        </row>
        <row r="63">
          <cell r="C63">
            <v>53</v>
          </cell>
          <cell r="E63">
            <v>8.52</v>
          </cell>
          <cell r="F63">
            <v>8.15</v>
          </cell>
        </row>
        <row r="64">
          <cell r="C64">
            <v>54</v>
          </cell>
          <cell r="E64">
            <v>8.2899999999999991</v>
          </cell>
          <cell r="F64">
            <v>8.52</v>
          </cell>
        </row>
        <row r="65">
          <cell r="C65">
            <v>55</v>
          </cell>
          <cell r="E65">
            <v>8.15</v>
          </cell>
          <cell r="F65">
            <v>8.2899999999999991</v>
          </cell>
        </row>
        <row r="66">
          <cell r="C66">
            <v>56</v>
          </cell>
          <cell r="E66">
            <v>8.0299999999999994</v>
          </cell>
          <cell r="F66">
            <v>8.15</v>
          </cell>
        </row>
        <row r="67">
          <cell r="C67">
            <v>57</v>
          </cell>
          <cell r="E67">
            <v>7.91</v>
          </cell>
          <cell r="F67">
            <v>8.0299999999999994</v>
          </cell>
        </row>
        <row r="68">
          <cell r="C68">
            <v>58</v>
          </cell>
          <cell r="E68">
            <v>7.8</v>
          </cell>
          <cell r="F68">
            <v>7.91</v>
          </cell>
        </row>
        <row r="69">
          <cell r="C69">
            <v>59</v>
          </cell>
          <cell r="E69">
            <v>7.75</v>
          </cell>
          <cell r="F69">
            <v>7.8</v>
          </cell>
        </row>
        <row r="70">
          <cell r="C70">
            <v>60</v>
          </cell>
          <cell r="E70">
            <v>7.38</v>
          </cell>
          <cell r="F70">
            <v>7.75</v>
          </cell>
        </row>
        <row r="71">
          <cell r="C71">
            <v>61</v>
          </cell>
          <cell r="E71">
            <v>7.03</v>
          </cell>
          <cell r="F71">
            <v>7.38</v>
          </cell>
        </row>
        <row r="72">
          <cell r="C72">
            <v>62</v>
          </cell>
          <cell r="E72">
            <v>7.05</v>
          </cell>
          <cell r="F72">
            <v>7.03</v>
          </cell>
        </row>
        <row r="73">
          <cell r="C73">
            <v>63</v>
          </cell>
          <cell r="E73">
            <v>6.95</v>
          </cell>
          <cell r="F73">
            <v>7.05</v>
          </cell>
        </row>
        <row r="74">
          <cell r="C74">
            <v>64</v>
          </cell>
          <cell r="E74">
            <v>7.08</v>
          </cell>
          <cell r="F74">
            <v>6.95</v>
          </cell>
        </row>
        <row r="75">
          <cell r="C75">
            <v>65</v>
          </cell>
          <cell r="E75">
            <v>7.15</v>
          </cell>
          <cell r="F75">
            <v>7.08</v>
          </cell>
        </row>
        <row r="76">
          <cell r="C76">
            <v>66</v>
          </cell>
          <cell r="E76">
            <v>7.16</v>
          </cell>
          <cell r="F76">
            <v>7.15</v>
          </cell>
        </row>
        <row r="77">
          <cell r="C77">
            <v>67</v>
          </cell>
          <cell r="E77">
            <v>7.13</v>
          </cell>
          <cell r="F77">
            <v>7.16</v>
          </cell>
        </row>
        <row r="78">
          <cell r="C78">
            <v>68</v>
          </cell>
          <cell r="E78">
            <v>6.95</v>
          </cell>
          <cell r="F78">
            <v>7.13</v>
          </cell>
        </row>
        <row r="79">
          <cell r="C79">
            <v>69</v>
          </cell>
          <cell r="E79">
            <v>6.82</v>
          </cell>
          <cell r="F79">
            <v>6.95</v>
          </cell>
        </row>
        <row r="80">
          <cell r="C80">
            <v>70</v>
          </cell>
          <cell r="E80">
            <v>6.62</v>
          </cell>
          <cell r="F80">
            <v>6.82</v>
          </cell>
        </row>
        <row r="81">
          <cell r="C81">
            <v>71</v>
          </cell>
          <cell r="E81">
            <v>6.66</v>
          </cell>
          <cell r="F81">
            <v>6.62</v>
          </cell>
        </row>
        <row r="82">
          <cell r="C82">
            <v>72</v>
          </cell>
          <cell r="E82">
            <v>7.07</v>
          </cell>
          <cell r="F82">
            <v>6.66</v>
          </cell>
        </row>
        <row r="83">
          <cell r="C83">
            <v>73</v>
          </cell>
          <cell r="E83">
            <v>7</v>
          </cell>
          <cell r="F83">
            <v>7.07</v>
          </cell>
        </row>
        <row r="84">
          <cell r="C84">
            <v>74</v>
          </cell>
          <cell r="E84">
            <v>6.89</v>
          </cell>
          <cell r="F84">
            <v>7</v>
          </cell>
        </row>
        <row r="85">
          <cell r="C85">
            <v>75</v>
          </cell>
          <cell r="E85">
            <v>7.01</v>
          </cell>
          <cell r="F85">
            <v>6.89</v>
          </cell>
        </row>
        <row r="86">
          <cell r="C86">
            <v>76</v>
          </cell>
          <cell r="E86">
            <v>6.99</v>
          </cell>
          <cell r="F86">
            <v>7.01</v>
          </cell>
        </row>
        <row r="87">
          <cell r="C87">
            <v>77</v>
          </cell>
          <cell r="E87">
            <v>6.81</v>
          </cell>
          <cell r="F87">
            <v>6.99</v>
          </cell>
        </row>
        <row r="88">
          <cell r="C88">
            <v>78</v>
          </cell>
          <cell r="E88">
            <v>6.65</v>
          </cell>
          <cell r="F88">
            <v>6.81</v>
          </cell>
        </row>
        <row r="89">
          <cell r="C89">
            <v>79</v>
          </cell>
          <cell r="E89">
            <v>6.49</v>
          </cell>
          <cell r="F89">
            <v>6.65</v>
          </cell>
        </row>
        <row r="90">
          <cell r="C90">
            <v>80</v>
          </cell>
          <cell r="E90">
            <v>6.29</v>
          </cell>
          <cell r="F90">
            <v>6.49</v>
          </cell>
        </row>
        <row r="91">
          <cell r="C91">
            <v>81</v>
          </cell>
          <cell r="E91">
            <v>6.09</v>
          </cell>
          <cell r="F91">
            <v>6.29</v>
          </cell>
        </row>
        <row r="92">
          <cell r="C92">
            <v>82</v>
          </cell>
          <cell r="E92">
            <v>6.11</v>
          </cell>
          <cell r="F92">
            <v>6.09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7CDC-346A-4E64-89D3-749E30809B00}">
  <dimension ref="A1:L94"/>
  <sheetViews>
    <sheetView workbookViewId="0">
      <selection activeCell="R1" sqref="R1"/>
    </sheetView>
  </sheetViews>
  <sheetFormatPr defaultRowHeight="15" x14ac:dyDescent="0.25"/>
  <cols>
    <col min="5" max="5" width="12.85546875" customWidth="1"/>
  </cols>
  <sheetData>
    <row r="1" spans="1:11" ht="15.75" thickBot="1" x14ac:dyDescent="0.3"/>
    <row r="2" spans="1:11" ht="15.75" thickBot="1" x14ac:dyDescent="0.3">
      <c r="D2" s="66" t="s">
        <v>5</v>
      </c>
      <c r="E2" s="67"/>
      <c r="F2" s="67"/>
      <c r="G2" s="68"/>
      <c r="J2" s="75" t="s">
        <v>6</v>
      </c>
      <c r="K2" s="76"/>
    </row>
    <row r="3" spans="1:11" x14ac:dyDescent="0.25">
      <c r="D3" s="69"/>
      <c r="E3" s="70"/>
      <c r="F3" s="70"/>
      <c r="G3" s="71"/>
      <c r="J3" s="12" t="s">
        <v>7</v>
      </c>
      <c r="K3" s="13"/>
    </row>
    <row r="4" spans="1:11" x14ac:dyDescent="0.25">
      <c r="D4" s="69"/>
      <c r="E4" s="70"/>
      <c r="F4" s="70"/>
      <c r="G4" s="71"/>
      <c r="J4" s="14" t="s">
        <v>8</v>
      </c>
      <c r="K4" s="15"/>
    </row>
    <row r="5" spans="1:11" ht="15.75" thickBot="1" x14ac:dyDescent="0.3">
      <c r="D5" s="72"/>
      <c r="E5" s="73"/>
      <c r="F5" s="73"/>
      <c r="G5" s="74"/>
      <c r="J5" s="16" t="s">
        <v>9</v>
      </c>
      <c r="K5" s="17"/>
    </row>
    <row r="6" spans="1:11" ht="15.75" thickBot="1" x14ac:dyDescent="0.3">
      <c r="J6" s="18" t="s">
        <v>10</v>
      </c>
      <c r="K6" s="19"/>
    </row>
    <row r="8" spans="1:11" x14ac:dyDescent="0.25">
      <c r="A8" s="77" t="s">
        <v>0</v>
      </c>
      <c r="B8" s="77"/>
      <c r="C8" s="77"/>
      <c r="D8" s="77"/>
    </row>
    <row r="9" spans="1:11" x14ac:dyDescent="0.25">
      <c r="A9" s="1"/>
      <c r="C9" s="1"/>
    </row>
    <row r="10" spans="1:11" ht="39" thickBot="1" x14ac:dyDescent="0.3">
      <c r="A10" s="20" t="s">
        <v>1</v>
      </c>
      <c r="B10" s="20" t="s">
        <v>2</v>
      </c>
      <c r="C10" s="21" t="s">
        <v>3</v>
      </c>
      <c r="D10" s="21" t="s">
        <v>4</v>
      </c>
      <c r="E10" s="22" t="s">
        <v>11</v>
      </c>
      <c r="F10" s="22" t="s">
        <v>12</v>
      </c>
    </row>
    <row r="11" spans="1:11" x14ac:dyDescent="0.25">
      <c r="A11" s="2">
        <v>1</v>
      </c>
      <c r="B11" s="2">
        <v>1</v>
      </c>
      <c r="C11" s="3">
        <v>1</v>
      </c>
      <c r="D11" s="4">
        <v>7.03</v>
      </c>
      <c r="E11" s="23" t="s">
        <v>13</v>
      </c>
      <c r="F11" s="23" t="s">
        <v>13</v>
      </c>
    </row>
    <row r="12" spans="1:11" x14ac:dyDescent="0.25">
      <c r="A12" s="5"/>
      <c r="B12" s="2">
        <v>2</v>
      </c>
      <c r="C12" s="3">
        <v>2</v>
      </c>
      <c r="D12" s="4">
        <v>7.08</v>
      </c>
      <c r="E12" s="23" t="s">
        <v>13</v>
      </c>
      <c r="F12" s="23" t="s">
        <v>13</v>
      </c>
    </row>
    <row r="13" spans="1:11" x14ac:dyDescent="0.25">
      <c r="A13" s="5"/>
      <c r="B13" s="2">
        <v>3</v>
      </c>
      <c r="C13" s="3">
        <v>3</v>
      </c>
      <c r="D13" s="4">
        <v>7.62</v>
      </c>
      <c r="E13" s="24">
        <f>AVERAGE(D11:D12)</f>
        <v>7.0549999999999997</v>
      </c>
      <c r="F13" s="23" t="s">
        <v>13</v>
      </c>
    </row>
    <row r="14" spans="1:11" x14ac:dyDescent="0.25">
      <c r="A14" s="5"/>
      <c r="B14" s="2">
        <v>4</v>
      </c>
      <c r="C14" s="3">
        <v>4</v>
      </c>
      <c r="D14" s="4">
        <v>7.93</v>
      </c>
      <c r="E14" s="24">
        <f t="shared" ref="E14:E77" si="0">AVERAGE(D12:D13)</f>
        <v>7.35</v>
      </c>
      <c r="F14" s="23" t="s">
        <v>13</v>
      </c>
    </row>
    <row r="15" spans="1:11" x14ac:dyDescent="0.25">
      <c r="A15" s="5"/>
      <c r="B15" s="2">
        <v>5</v>
      </c>
      <c r="C15" s="3">
        <v>5</v>
      </c>
      <c r="D15" s="4">
        <v>8.07</v>
      </c>
      <c r="E15" s="24">
        <f t="shared" si="0"/>
        <v>7.7750000000000004</v>
      </c>
      <c r="F15" s="24">
        <f>AVERAGE(D11:D14)</f>
        <v>7.415</v>
      </c>
    </row>
    <row r="16" spans="1:11" x14ac:dyDescent="0.25">
      <c r="A16" s="5"/>
      <c r="B16" s="2">
        <v>6</v>
      </c>
      <c r="C16" s="3">
        <v>6</v>
      </c>
      <c r="D16" s="4">
        <v>8.32</v>
      </c>
      <c r="E16" s="24">
        <f t="shared" si="0"/>
        <v>8</v>
      </c>
      <c r="F16" s="24">
        <f t="shared" ref="F16:F79" si="1">AVERAGE(D12:D15)</f>
        <v>7.6749999999999998</v>
      </c>
    </row>
    <row r="17" spans="1:6" x14ac:dyDescent="0.25">
      <c r="A17" s="5"/>
      <c r="B17" s="2">
        <v>7</v>
      </c>
      <c r="C17" s="3">
        <v>7</v>
      </c>
      <c r="D17" s="4">
        <v>8.25</v>
      </c>
      <c r="E17" s="24">
        <f t="shared" si="0"/>
        <v>8.1950000000000003</v>
      </c>
      <c r="F17" s="24">
        <f t="shared" si="1"/>
        <v>7.9850000000000003</v>
      </c>
    </row>
    <row r="18" spans="1:6" x14ac:dyDescent="0.25">
      <c r="A18" s="5"/>
      <c r="B18" s="2">
        <v>8</v>
      </c>
      <c r="C18" s="3">
        <v>8</v>
      </c>
      <c r="D18" s="4">
        <v>8</v>
      </c>
      <c r="E18" s="24">
        <f t="shared" si="0"/>
        <v>8.2850000000000001</v>
      </c>
      <c r="F18" s="24">
        <f t="shared" si="1"/>
        <v>8.1425000000000001</v>
      </c>
    </row>
    <row r="19" spans="1:6" x14ac:dyDescent="0.25">
      <c r="A19" s="5"/>
      <c r="B19" s="2">
        <v>9</v>
      </c>
      <c r="C19" s="6">
        <v>9</v>
      </c>
      <c r="D19" s="4">
        <v>8.23</v>
      </c>
      <c r="E19" s="24">
        <f t="shared" si="0"/>
        <v>8.125</v>
      </c>
      <c r="F19" s="24">
        <f t="shared" si="1"/>
        <v>8.16</v>
      </c>
    </row>
    <row r="20" spans="1:6" x14ac:dyDescent="0.25">
      <c r="A20" s="5"/>
      <c r="B20" s="2">
        <v>10</v>
      </c>
      <c r="C20" s="3">
        <v>10</v>
      </c>
      <c r="D20" s="4">
        <v>7.92</v>
      </c>
      <c r="E20" s="24">
        <f t="shared" si="0"/>
        <v>8.1150000000000002</v>
      </c>
      <c r="F20" s="24">
        <f t="shared" si="1"/>
        <v>8.1999999999999993</v>
      </c>
    </row>
    <row r="21" spans="1:6" x14ac:dyDescent="0.25">
      <c r="A21" s="5"/>
      <c r="B21" s="2">
        <v>11</v>
      </c>
      <c r="C21" s="3">
        <v>11</v>
      </c>
      <c r="D21" s="4">
        <v>7.62</v>
      </c>
      <c r="E21" s="24">
        <f t="shared" si="0"/>
        <v>8.0749999999999993</v>
      </c>
      <c r="F21" s="24">
        <f t="shared" si="1"/>
        <v>8.1</v>
      </c>
    </row>
    <row r="22" spans="1:6" x14ac:dyDescent="0.25">
      <c r="A22" s="5"/>
      <c r="B22" s="2">
        <v>12</v>
      </c>
      <c r="C22" s="3">
        <v>12</v>
      </c>
      <c r="D22" s="4">
        <v>7.6</v>
      </c>
      <c r="E22" s="24">
        <f t="shared" si="0"/>
        <v>7.77</v>
      </c>
      <c r="F22" s="24">
        <f t="shared" si="1"/>
        <v>7.9424999999999999</v>
      </c>
    </row>
    <row r="23" spans="1:6" x14ac:dyDescent="0.25">
      <c r="A23" s="2">
        <f>A11+1</f>
        <v>2</v>
      </c>
      <c r="B23" s="2">
        <v>13</v>
      </c>
      <c r="C23" s="3">
        <v>1</v>
      </c>
      <c r="D23" s="4">
        <v>7.82</v>
      </c>
      <c r="E23" s="24">
        <f t="shared" si="0"/>
        <v>7.6099999999999994</v>
      </c>
      <c r="F23" s="24">
        <f t="shared" si="1"/>
        <v>7.8424999999999994</v>
      </c>
    </row>
    <row r="24" spans="1:6" x14ac:dyDescent="0.25">
      <c r="A24" s="5"/>
      <c r="B24" s="2">
        <v>14</v>
      </c>
      <c r="C24" s="3">
        <v>2</v>
      </c>
      <c r="D24" s="4">
        <v>7.65</v>
      </c>
      <c r="E24" s="24">
        <f t="shared" si="0"/>
        <v>7.71</v>
      </c>
      <c r="F24" s="24">
        <f t="shared" si="1"/>
        <v>7.74</v>
      </c>
    </row>
    <row r="25" spans="1:6" x14ac:dyDescent="0.25">
      <c r="A25" s="5"/>
      <c r="B25" s="2">
        <v>15</v>
      </c>
      <c r="C25" s="3">
        <v>3</v>
      </c>
      <c r="D25" s="4">
        <v>7.9</v>
      </c>
      <c r="E25" s="24">
        <f t="shared" si="0"/>
        <v>7.7350000000000003</v>
      </c>
      <c r="F25" s="24">
        <f t="shared" si="1"/>
        <v>7.6724999999999994</v>
      </c>
    </row>
    <row r="26" spans="1:6" x14ac:dyDescent="0.25">
      <c r="A26" s="5"/>
      <c r="B26" s="2">
        <v>16</v>
      </c>
      <c r="C26" s="3">
        <v>4</v>
      </c>
      <c r="D26" s="4">
        <v>8.14</v>
      </c>
      <c r="E26" s="24">
        <f t="shared" si="0"/>
        <v>7.7750000000000004</v>
      </c>
      <c r="F26" s="24">
        <f t="shared" si="1"/>
        <v>7.7424999999999997</v>
      </c>
    </row>
    <row r="27" spans="1:6" x14ac:dyDescent="0.25">
      <c r="A27" s="5"/>
      <c r="B27" s="2">
        <v>17</v>
      </c>
      <c r="C27" s="3">
        <v>5</v>
      </c>
      <c r="D27" s="4">
        <v>7.94</v>
      </c>
      <c r="E27" s="24">
        <f t="shared" si="0"/>
        <v>8.02</v>
      </c>
      <c r="F27" s="24">
        <f t="shared" si="1"/>
        <v>7.8775000000000004</v>
      </c>
    </row>
    <row r="28" spans="1:6" x14ac:dyDescent="0.25">
      <c r="A28" s="5"/>
      <c r="B28" s="2">
        <v>18</v>
      </c>
      <c r="C28" s="3">
        <v>6</v>
      </c>
      <c r="D28" s="4">
        <v>7.69</v>
      </c>
      <c r="E28" s="24">
        <f t="shared" si="0"/>
        <v>8.0400000000000009</v>
      </c>
      <c r="F28" s="24">
        <f t="shared" si="1"/>
        <v>7.9075000000000006</v>
      </c>
    </row>
    <row r="29" spans="1:6" x14ac:dyDescent="0.25">
      <c r="A29" s="5"/>
      <c r="B29" s="2">
        <v>19</v>
      </c>
      <c r="C29" s="3">
        <v>7</v>
      </c>
      <c r="D29" s="4">
        <v>7.5</v>
      </c>
      <c r="E29" s="24">
        <f t="shared" si="0"/>
        <v>7.8150000000000004</v>
      </c>
      <c r="F29" s="24">
        <f t="shared" si="1"/>
        <v>7.9175000000000004</v>
      </c>
    </row>
    <row r="30" spans="1:6" x14ac:dyDescent="0.25">
      <c r="A30" s="5"/>
      <c r="B30" s="2">
        <v>20</v>
      </c>
      <c r="C30" s="3">
        <v>8</v>
      </c>
      <c r="D30" s="4">
        <v>7.48</v>
      </c>
      <c r="E30" s="24">
        <f t="shared" si="0"/>
        <v>7.5950000000000006</v>
      </c>
      <c r="F30" s="24">
        <f t="shared" si="1"/>
        <v>7.8175000000000008</v>
      </c>
    </row>
    <row r="31" spans="1:6" x14ac:dyDescent="0.25">
      <c r="A31" s="5"/>
      <c r="B31" s="2">
        <v>21</v>
      </c>
      <c r="C31" s="6">
        <v>9</v>
      </c>
      <c r="D31" s="4">
        <v>7.43</v>
      </c>
      <c r="E31" s="24">
        <f t="shared" si="0"/>
        <v>7.49</v>
      </c>
      <c r="F31" s="24">
        <f t="shared" si="1"/>
        <v>7.6525000000000007</v>
      </c>
    </row>
    <row r="32" spans="1:6" x14ac:dyDescent="0.25">
      <c r="A32" s="5"/>
      <c r="B32" s="2">
        <v>22</v>
      </c>
      <c r="C32" s="3">
        <v>10</v>
      </c>
      <c r="D32" s="4">
        <v>7.29</v>
      </c>
      <c r="E32" s="24">
        <f t="shared" si="0"/>
        <v>7.4550000000000001</v>
      </c>
      <c r="F32" s="24">
        <f t="shared" si="1"/>
        <v>7.5250000000000004</v>
      </c>
    </row>
    <row r="33" spans="1:12" x14ac:dyDescent="0.25">
      <c r="A33" s="5"/>
      <c r="B33" s="2">
        <v>23</v>
      </c>
      <c r="C33" s="3">
        <v>11</v>
      </c>
      <c r="D33" s="4">
        <v>7.21</v>
      </c>
      <c r="E33" s="24">
        <f t="shared" si="0"/>
        <v>7.3599999999999994</v>
      </c>
      <c r="F33" s="24">
        <f t="shared" si="1"/>
        <v>7.4249999999999998</v>
      </c>
    </row>
    <row r="34" spans="1:12" x14ac:dyDescent="0.25">
      <c r="A34" s="5"/>
      <c r="B34" s="2">
        <v>24</v>
      </c>
      <c r="C34" s="3">
        <v>12</v>
      </c>
      <c r="D34" s="4">
        <v>7.1</v>
      </c>
      <c r="E34" s="24">
        <f t="shared" si="0"/>
        <v>7.25</v>
      </c>
      <c r="F34" s="24">
        <f t="shared" si="1"/>
        <v>7.3525</v>
      </c>
    </row>
    <row r="35" spans="1:12" x14ac:dyDescent="0.25">
      <c r="A35" s="2">
        <f>A23+1</f>
        <v>3</v>
      </c>
      <c r="B35" s="2">
        <v>25</v>
      </c>
      <c r="C35" s="3">
        <v>1</v>
      </c>
      <c r="D35" s="4">
        <v>6.99</v>
      </c>
      <c r="E35" s="24">
        <f t="shared" si="0"/>
        <v>7.1549999999999994</v>
      </c>
      <c r="F35" s="24">
        <f t="shared" si="1"/>
        <v>7.2575000000000003</v>
      </c>
    </row>
    <row r="36" spans="1:12" x14ac:dyDescent="0.25">
      <c r="A36" s="5"/>
      <c r="B36" s="2">
        <v>26</v>
      </c>
      <c r="C36" s="3">
        <v>2</v>
      </c>
      <c r="D36" s="4">
        <v>7.04</v>
      </c>
      <c r="E36" s="24">
        <f t="shared" si="0"/>
        <v>7.0449999999999999</v>
      </c>
      <c r="F36" s="24">
        <f t="shared" si="1"/>
        <v>7.1475000000000009</v>
      </c>
    </row>
    <row r="37" spans="1:12" x14ac:dyDescent="0.25">
      <c r="A37" s="5"/>
      <c r="B37" s="2">
        <v>27</v>
      </c>
      <c r="C37" s="3">
        <v>3</v>
      </c>
      <c r="D37" s="4">
        <v>7.13</v>
      </c>
      <c r="E37" s="24">
        <f t="shared" si="0"/>
        <v>7.0150000000000006</v>
      </c>
      <c r="F37" s="24">
        <f t="shared" si="1"/>
        <v>7.0849999999999991</v>
      </c>
    </row>
    <row r="38" spans="1:12" x14ac:dyDescent="0.25">
      <c r="A38" s="5"/>
      <c r="B38" s="2">
        <v>28</v>
      </c>
      <c r="C38" s="3">
        <v>4</v>
      </c>
      <c r="D38" s="4">
        <v>7.14</v>
      </c>
      <c r="E38" s="24">
        <f t="shared" si="0"/>
        <v>7.085</v>
      </c>
      <c r="F38" s="24">
        <f t="shared" si="1"/>
        <v>7.0649999999999995</v>
      </c>
    </row>
    <row r="39" spans="1:12" x14ac:dyDescent="0.25">
      <c r="A39" s="5"/>
      <c r="B39" s="2">
        <v>29</v>
      </c>
      <c r="C39" s="3">
        <v>5</v>
      </c>
      <c r="D39" s="4">
        <v>7.14</v>
      </c>
      <c r="E39" s="24">
        <f t="shared" si="0"/>
        <v>7.1349999999999998</v>
      </c>
      <c r="F39" s="24">
        <f t="shared" si="1"/>
        <v>7.0750000000000002</v>
      </c>
    </row>
    <row r="40" spans="1:12" x14ac:dyDescent="0.25">
      <c r="A40" s="5"/>
      <c r="B40" s="2">
        <v>30</v>
      </c>
      <c r="C40" s="3">
        <v>6</v>
      </c>
      <c r="D40" s="4">
        <v>7</v>
      </c>
      <c r="E40" s="24">
        <f t="shared" si="0"/>
        <v>7.14</v>
      </c>
      <c r="F40" s="24">
        <f t="shared" si="1"/>
        <v>7.1124999999999998</v>
      </c>
    </row>
    <row r="41" spans="1:12" x14ac:dyDescent="0.25">
      <c r="A41" s="5"/>
      <c r="B41" s="2">
        <v>31</v>
      </c>
      <c r="C41" s="3">
        <v>7</v>
      </c>
      <c r="D41" s="4">
        <v>6.95</v>
      </c>
      <c r="E41" s="24">
        <f t="shared" si="0"/>
        <v>7.07</v>
      </c>
      <c r="F41" s="24">
        <f t="shared" si="1"/>
        <v>7.1025</v>
      </c>
    </row>
    <row r="42" spans="1:12" x14ac:dyDescent="0.25">
      <c r="A42" s="5"/>
      <c r="B42" s="2">
        <v>32</v>
      </c>
      <c r="C42" s="3">
        <v>8</v>
      </c>
      <c r="D42" s="4">
        <v>6.92</v>
      </c>
      <c r="E42" s="24">
        <f t="shared" si="0"/>
        <v>6.9749999999999996</v>
      </c>
      <c r="F42" s="24">
        <f t="shared" si="1"/>
        <v>7.0575000000000001</v>
      </c>
    </row>
    <row r="43" spans="1:12" x14ac:dyDescent="0.25">
      <c r="A43" s="5"/>
      <c r="B43" s="2">
        <v>33</v>
      </c>
      <c r="C43" s="6">
        <v>9</v>
      </c>
      <c r="D43" s="4">
        <v>6.72</v>
      </c>
      <c r="E43" s="24">
        <f t="shared" si="0"/>
        <v>6.9350000000000005</v>
      </c>
      <c r="F43" s="24">
        <f t="shared" si="1"/>
        <v>7.0024999999999995</v>
      </c>
    </row>
    <row r="44" spans="1:12" x14ac:dyDescent="0.25">
      <c r="A44" s="5"/>
      <c r="B44" s="2">
        <v>34</v>
      </c>
      <c r="C44" s="3">
        <v>10</v>
      </c>
      <c r="D44" s="4">
        <v>6.71</v>
      </c>
      <c r="E44" s="24">
        <f t="shared" si="0"/>
        <v>6.82</v>
      </c>
      <c r="F44" s="24">
        <f t="shared" si="1"/>
        <v>6.8974999999999991</v>
      </c>
    </row>
    <row r="45" spans="1:12" x14ac:dyDescent="0.25">
      <c r="A45" s="5"/>
      <c r="B45" s="2">
        <v>35</v>
      </c>
      <c r="C45" s="3">
        <v>11</v>
      </c>
      <c r="D45" s="4">
        <v>6.87</v>
      </c>
      <c r="E45" s="24">
        <f t="shared" si="0"/>
        <v>6.7149999999999999</v>
      </c>
      <c r="F45" s="24">
        <f t="shared" si="1"/>
        <v>6.8250000000000002</v>
      </c>
    </row>
    <row r="46" spans="1:12" x14ac:dyDescent="0.25">
      <c r="A46" s="5"/>
      <c r="B46" s="2">
        <v>36</v>
      </c>
      <c r="C46" s="3">
        <v>12</v>
      </c>
      <c r="D46" s="4">
        <v>6.74</v>
      </c>
      <c r="E46" s="24">
        <f t="shared" si="0"/>
        <v>6.79</v>
      </c>
      <c r="F46" s="24">
        <f t="shared" si="1"/>
        <v>6.8050000000000006</v>
      </c>
    </row>
    <row r="47" spans="1:12" x14ac:dyDescent="0.25">
      <c r="A47" s="2">
        <f>A35+1</f>
        <v>4</v>
      </c>
      <c r="B47" s="2">
        <v>37</v>
      </c>
      <c r="C47" s="3">
        <v>1</v>
      </c>
      <c r="D47" s="4">
        <v>6.79</v>
      </c>
      <c r="E47" s="24">
        <f t="shared" si="0"/>
        <v>6.8049999999999997</v>
      </c>
      <c r="F47" s="24">
        <f t="shared" si="1"/>
        <v>6.76</v>
      </c>
      <c r="K47" s="78" t="s">
        <v>14</v>
      </c>
      <c r="L47" s="79"/>
    </row>
    <row r="48" spans="1:12" x14ac:dyDescent="0.25">
      <c r="A48" s="5"/>
      <c r="B48" s="2">
        <v>38</v>
      </c>
      <c r="C48" s="3">
        <v>2</v>
      </c>
      <c r="D48" s="4">
        <v>6.81</v>
      </c>
      <c r="E48" s="24">
        <f t="shared" si="0"/>
        <v>6.7650000000000006</v>
      </c>
      <c r="F48" s="24">
        <f t="shared" si="1"/>
        <v>6.7774999999999999</v>
      </c>
      <c r="K48" s="25" t="s">
        <v>15</v>
      </c>
      <c r="L48" s="26" t="s">
        <v>16</v>
      </c>
    </row>
    <row r="49" spans="1:12" x14ac:dyDescent="0.25">
      <c r="A49" s="5"/>
      <c r="B49" s="2">
        <v>39</v>
      </c>
      <c r="C49" s="3">
        <v>3</v>
      </c>
      <c r="D49" s="4">
        <v>7.04</v>
      </c>
      <c r="E49" s="24">
        <f t="shared" si="0"/>
        <v>6.8</v>
      </c>
      <c r="F49" s="24">
        <f t="shared" si="1"/>
        <v>6.8024999999999993</v>
      </c>
      <c r="K49" s="27">
        <f>SUMXMY2(D15:D92,E15:E92)/COUNT(E15:E92)</f>
        <v>4.5806089743589753E-2</v>
      </c>
      <c r="L49" s="28">
        <f>SUMXMY2(D15:D92,F15:F92)/COUNT(F15:F92)</f>
        <v>8.4301362179487249E-2</v>
      </c>
    </row>
    <row r="50" spans="1:12" x14ac:dyDescent="0.25">
      <c r="A50" s="5"/>
      <c r="B50" s="2">
        <v>40</v>
      </c>
      <c r="C50" s="3">
        <v>4</v>
      </c>
      <c r="D50" s="4">
        <v>6.92</v>
      </c>
      <c r="E50" s="24">
        <f t="shared" si="0"/>
        <v>6.9249999999999998</v>
      </c>
      <c r="F50" s="24">
        <f t="shared" si="1"/>
        <v>6.8449999999999998</v>
      </c>
      <c r="K50" s="7"/>
    </row>
    <row r="51" spans="1:12" x14ac:dyDescent="0.25">
      <c r="A51" s="5"/>
      <c r="B51" s="2">
        <v>41</v>
      </c>
      <c r="C51" s="3">
        <v>5</v>
      </c>
      <c r="D51" s="4">
        <v>7.15</v>
      </c>
      <c r="E51" s="24">
        <f t="shared" si="0"/>
        <v>6.98</v>
      </c>
      <c r="F51" s="24">
        <f t="shared" si="1"/>
        <v>6.8900000000000006</v>
      </c>
    </row>
    <row r="52" spans="1:12" x14ac:dyDescent="0.25">
      <c r="A52" s="5"/>
      <c r="B52" s="2">
        <v>42</v>
      </c>
      <c r="C52" s="3">
        <v>6</v>
      </c>
      <c r="D52" s="4">
        <v>7.55</v>
      </c>
      <c r="E52" s="24">
        <f t="shared" si="0"/>
        <v>7.0350000000000001</v>
      </c>
      <c r="F52" s="24">
        <f t="shared" si="1"/>
        <v>6.98</v>
      </c>
    </row>
    <row r="53" spans="1:12" x14ac:dyDescent="0.25">
      <c r="A53" s="5"/>
      <c r="B53" s="2">
        <v>43</v>
      </c>
      <c r="C53" s="3">
        <v>7</v>
      </c>
      <c r="D53" s="4">
        <v>7.63</v>
      </c>
      <c r="E53" s="24">
        <f t="shared" si="0"/>
        <v>7.35</v>
      </c>
      <c r="F53" s="24">
        <f t="shared" si="1"/>
        <v>7.165</v>
      </c>
    </row>
    <row r="54" spans="1:12" x14ac:dyDescent="0.25">
      <c r="A54" s="5"/>
      <c r="B54" s="2">
        <v>44</v>
      </c>
      <c r="C54" s="3">
        <v>8</v>
      </c>
      <c r="D54" s="4">
        <v>7.94</v>
      </c>
      <c r="E54" s="24">
        <f t="shared" si="0"/>
        <v>7.59</v>
      </c>
      <c r="F54" s="24">
        <f t="shared" si="1"/>
        <v>7.3125</v>
      </c>
    </row>
    <row r="55" spans="1:12" x14ac:dyDescent="0.25">
      <c r="A55" s="5"/>
      <c r="B55" s="2">
        <v>45</v>
      </c>
      <c r="C55" s="6">
        <v>9</v>
      </c>
      <c r="D55" s="4">
        <v>7.82</v>
      </c>
      <c r="E55" s="24">
        <f t="shared" si="0"/>
        <v>7.7850000000000001</v>
      </c>
      <c r="F55" s="24">
        <f t="shared" si="1"/>
        <v>7.5674999999999999</v>
      </c>
    </row>
    <row r="56" spans="1:12" x14ac:dyDescent="0.25">
      <c r="A56" s="5"/>
      <c r="B56" s="2">
        <v>46</v>
      </c>
      <c r="C56" s="3">
        <v>10</v>
      </c>
      <c r="D56" s="4">
        <v>7.85</v>
      </c>
      <c r="E56" s="24">
        <f t="shared" si="0"/>
        <v>7.8800000000000008</v>
      </c>
      <c r="F56" s="24">
        <f t="shared" si="1"/>
        <v>7.7350000000000003</v>
      </c>
    </row>
    <row r="57" spans="1:12" x14ac:dyDescent="0.25">
      <c r="A57" s="5"/>
      <c r="B57" s="2">
        <v>47</v>
      </c>
      <c r="C57" s="3">
        <v>11</v>
      </c>
      <c r="D57" s="4">
        <v>7.74</v>
      </c>
      <c r="E57" s="24">
        <f t="shared" si="0"/>
        <v>7.835</v>
      </c>
      <c r="F57" s="24">
        <f t="shared" si="1"/>
        <v>7.8100000000000005</v>
      </c>
    </row>
    <row r="58" spans="1:12" x14ac:dyDescent="0.25">
      <c r="A58" s="5"/>
      <c r="B58" s="2">
        <v>48</v>
      </c>
      <c r="C58" s="3">
        <v>12</v>
      </c>
      <c r="D58" s="4">
        <v>7.91</v>
      </c>
      <c r="E58" s="24">
        <f t="shared" si="0"/>
        <v>7.7949999999999999</v>
      </c>
      <c r="F58" s="24">
        <f t="shared" si="1"/>
        <v>7.8375000000000004</v>
      </c>
    </row>
    <row r="59" spans="1:12" x14ac:dyDescent="0.25">
      <c r="A59" s="2">
        <f>A47+1</f>
        <v>5</v>
      </c>
      <c r="B59" s="2">
        <v>49</v>
      </c>
      <c r="C59" s="3">
        <v>1</v>
      </c>
      <c r="D59" s="4">
        <v>8.2100000000000009</v>
      </c>
      <c r="E59" s="24">
        <f t="shared" si="0"/>
        <v>7.8250000000000002</v>
      </c>
      <c r="F59" s="24">
        <f t="shared" si="1"/>
        <v>7.83</v>
      </c>
    </row>
    <row r="60" spans="1:12" x14ac:dyDescent="0.25">
      <c r="A60" s="5"/>
      <c r="B60" s="2">
        <v>50</v>
      </c>
      <c r="C60" s="3">
        <v>2</v>
      </c>
      <c r="D60" s="4">
        <v>8.33</v>
      </c>
      <c r="E60" s="24">
        <f t="shared" si="0"/>
        <v>8.06</v>
      </c>
      <c r="F60" s="24">
        <f t="shared" si="1"/>
        <v>7.9275000000000002</v>
      </c>
    </row>
    <row r="61" spans="1:12" x14ac:dyDescent="0.25">
      <c r="A61" s="5"/>
      <c r="B61" s="2">
        <v>51</v>
      </c>
      <c r="C61" s="3">
        <v>3</v>
      </c>
      <c r="D61" s="4">
        <v>8.24</v>
      </c>
      <c r="E61" s="24">
        <f t="shared" si="0"/>
        <v>8.27</v>
      </c>
      <c r="F61" s="24">
        <f t="shared" si="1"/>
        <v>8.0474999999999994</v>
      </c>
    </row>
    <row r="62" spans="1:12" x14ac:dyDescent="0.25">
      <c r="A62" s="5"/>
      <c r="B62" s="2">
        <v>52</v>
      </c>
      <c r="C62" s="3">
        <v>4</v>
      </c>
      <c r="D62" s="4">
        <v>8.15</v>
      </c>
      <c r="E62" s="24">
        <f t="shared" si="0"/>
        <v>8.2850000000000001</v>
      </c>
      <c r="F62" s="24">
        <f t="shared" si="1"/>
        <v>8.1725000000000012</v>
      </c>
    </row>
    <row r="63" spans="1:12" x14ac:dyDescent="0.25">
      <c r="A63" s="5"/>
      <c r="B63" s="2">
        <v>53</v>
      </c>
      <c r="C63" s="3">
        <v>5</v>
      </c>
      <c r="D63" s="4">
        <v>8.52</v>
      </c>
      <c r="E63" s="24">
        <f t="shared" si="0"/>
        <v>8.1950000000000003</v>
      </c>
      <c r="F63" s="24">
        <f t="shared" si="1"/>
        <v>8.2324999999999999</v>
      </c>
    </row>
    <row r="64" spans="1:12" x14ac:dyDescent="0.25">
      <c r="A64" s="5"/>
      <c r="B64" s="2">
        <v>54</v>
      </c>
      <c r="C64" s="3">
        <v>6</v>
      </c>
      <c r="D64" s="4">
        <v>8.2899999999999991</v>
      </c>
      <c r="E64" s="24">
        <f t="shared" si="0"/>
        <v>8.3350000000000009</v>
      </c>
      <c r="F64" s="24">
        <f t="shared" si="1"/>
        <v>8.3099999999999987</v>
      </c>
    </row>
    <row r="65" spans="1:6" x14ac:dyDescent="0.25">
      <c r="A65" s="5"/>
      <c r="B65" s="2">
        <v>55</v>
      </c>
      <c r="C65" s="3">
        <v>7</v>
      </c>
      <c r="D65" s="4">
        <v>8.15</v>
      </c>
      <c r="E65" s="24">
        <f t="shared" si="0"/>
        <v>8.4049999999999994</v>
      </c>
      <c r="F65" s="24">
        <f t="shared" si="1"/>
        <v>8.3000000000000007</v>
      </c>
    </row>
    <row r="66" spans="1:6" x14ac:dyDescent="0.25">
      <c r="A66" s="5"/>
      <c r="B66" s="2">
        <v>56</v>
      </c>
      <c r="C66" s="3">
        <v>8</v>
      </c>
      <c r="D66" s="4">
        <v>8.0299999999999994</v>
      </c>
      <c r="E66" s="24">
        <f t="shared" si="0"/>
        <v>8.2199999999999989</v>
      </c>
      <c r="F66" s="24">
        <f t="shared" si="1"/>
        <v>8.2774999999999999</v>
      </c>
    </row>
    <row r="67" spans="1:6" x14ac:dyDescent="0.25">
      <c r="A67" s="5"/>
      <c r="B67" s="2">
        <v>57</v>
      </c>
      <c r="C67" s="6">
        <v>9</v>
      </c>
      <c r="D67" s="4">
        <v>7.91</v>
      </c>
      <c r="E67" s="24">
        <f t="shared" si="0"/>
        <v>8.09</v>
      </c>
      <c r="F67" s="24">
        <f t="shared" si="1"/>
        <v>8.2475000000000005</v>
      </c>
    </row>
    <row r="68" spans="1:6" x14ac:dyDescent="0.25">
      <c r="A68" s="5"/>
      <c r="B68" s="2">
        <v>58</v>
      </c>
      <c r="C68" s="3">
        <v>10</v>
      </c>
      <c r="D68" s="4">
        <v>7.8</v>
      </c>
      <c r="E68" s="24">
        <f t="shared" si="0"/>
        <v>7.97</v>
      </c>
      <c r="F68" s="24">
        <f t="shared" si="1"/>
        <v>8.0949999999999989</v>
      </c>
    </row>
    <row r="69" spans="1:6" x14ac:dyDescent="0.25">
      <c r="A69" s="5"/>
      <c r="B69" s="2">
        <v>59</v>
      </c>
      <c r="C69" s="3">
        <v>11</v>
      </c>
      <c r="D69" s="4">
        <v>7.75</v>
      </c>
      <c r="E69" s="24">
        <f t="shared" si="0"/>
        <v>7.8550000000000004</v>
      </c>
      <c r="F69" s="24">
        <f t="shared" si="1"/>
        <v>7.9725000000000001</v>
      </c>
    </row>
    <row r="70" spans="1:6" x14ac:dyDescent="0.25">
      <c r="A70" s="5"/>
      <c r="B70" s="2">
        <v>60</v>
      </c>
      <c r="C70" s="3">
        <v>12</v>
      </c>
      <c r="D70" s="4">
        <v>7.38</v>
      </c>
      <c r="E70" s="24">
        <f t="shared" si="0"/>
        <v>7.7750000000000004</v>
      </c>
      <c r="F70" s="24">
        <f t="shared" si="1"/>
        <v>7.8724999999999996</v>
      </c>
    </row>
    <row r="71" spans="1:6" x14ac:dyDescent="0.25">
      <c r="A71" s="2">
        <f>A59+1</f>
        <v>6</v>
      </c>
      <c r="B71" s="2">
        <v>61</v>
      </c>
      <c r="C71" s="3">
        <v>1</v>
      </c>
      <c r="D71" s="4">
        <v>7.03</v>
      </c>
      <c r="E71" s="24">
        <f t="shared" si="0"/>
        <v>7.5649999999999995</v>
      </c>
      <c r="F71" s="24">
        <f t="shared" si="1"/>
        <v>7.71</v>
      </c>
    </row>
    <row r="72" spans="1:6" x14ac:dyDescent="0.25">
      <c r="A72" s="5"/>
      <c r="B72" s="2">
        <v>62</v>
      </c>
      <c r="C72" s="3">
        <v>2</v>
      </c>
      <c r="D72" s="4">
        <v>7.05</v>
      </c>
      <c r="E72" s="24">
        <f t="shared" si="0"/>
        <v>7.2050000000000001</v>
      </c>
      <c r="F72" s="24">
        <f t="shared" si="1"/>
        <v>7.49</v>
      </c>
    </row>
    <row r="73" spans="1:6" x14ac:dyDescent="0.25">
      <c r="A73" s="5"/>
      <c r="B73" s="2">
        <v>63</v>
      </c>
      <c r="C73" s="3">
        <v>3</v>
      </c>
      <c r="D73" s="4">
        <v>6.95</v>
      </c>
      <c r="E73" s="24">
        <f t="shared" si="0"/>
        <v>7.04</v>
      </c>
      <c r="F73" s="24">
        <f t="shared" si="1"/>
        <v>7.3025000000000002</v>
      </c>
    </row>
    <row r="74" spans="1:6" x14ac:dyDescent="0.25">
      <c r="A74" s="5"/>
      <c r="B74" s="2">
        <v>64</v>
      </c>
      <c r="C74" s="3">
        <v>4</v>
      </c>
      <c r="D74" s="4">
        <v>7.08</v>
      </c>
      <c r="E74" s="24">
        <f t="shared" si="0"/>
        <v>7</v>
      </c>
      <c r="F74" s="24">
        <f t="shared" si="1"/>
        <v>7.1025</v>
      </c>
    </row>
    <row r="75" spans="1:6" x14ac:dyDescent="0.25">
      <c r="A75" s="5"/>
      <c r="B75" s="2">
        <v>65</v>
      </c>
      <c r="C75" s="3">
        <v>5</v>
      </c>
      <c r="D75" s="4">
        <v>7.15</v>
      </c>
      <c r="E75" s="24">
        <f t="shared" si="0"/>
        <v>7.0150000000000006</v>
      </c>
      <c r="F75" s="24">
        <f t="shared" si="1"/>
        <v>7.0274999999999999</v>
      </c>
    </row>
    <row r="76" spans="1:6" x14ac:dyDescent="0.25">
      <c r="A76" s="5"/>
      <c r="B76" s="2">
        <v>66</v>
      </c>
      <c r="C76" s="3">
        <v>6</v>
      </c>
      <c r="D76" s="4">
        <v>7.16</v>
      </c>
      <c r="E76" s="24">
        <f t="shared" si="0"/>
        <v>7.1150000000000002</v>
      </c>
      <c r="F76" s="24">
        <f t="shared" si="1"/>
        <v>7.0574999999999992</v>
      </c>
    </row>
    <row r="77" spans="1:6" x14ac:dyDescent="0.25">
      <c r="A77" s="5"/>
      <c r="B77" s="2">
        <v>67</v>
      </c>
      <c r="C77" s="3">
        <v>7</v>
      </c>
      <c r="D77" s="4">
        <v>7.13</v>
      </c>
      <c r="E77" s="24">
        <f t="shared" si="0"/>
        <v>7.1550000000000002</v>
      </c>
      <c r="F77" s="24">
        <f t="shared" si="1"/>
        <v>7.085</v>
      </c>
    </row>
    <row r="78" spans="1:6" x14ac:dyDescent="0.25">
      <c r="A78" s="5"/>
      <c r="B78" s="2">
        <v>68</v>
      </c>
      <c r="C78" s="3">
        <v>8</v>
      </c>
      <c r="D78" s="4">
        <v>6.95</v>
      </c>
      <c r="E78" s="24">
        <f t="shared" ref="E78:E92" si="2">AVERAGE(D76:D77)</f>
        <v>7.1449999999999996</v>
      </c>
      <c r="F78" s="24">
        <f t="shared" si="1"/>
        <v>7.13</v>
      </c>
    </row>
    <row r="79" spans="1:6" x14ac:dyDescent="0.25">
      <c r="A79" s="5"/>
      <c r="B79" s="2">
        <v>69</v>
      </c>
      <c r="C79" s="6">
        <v>9</v>
      </c>
      <c r="D79" s="4">
        <v>6.82</v>
      </c>
      <c r="E79" s="24">
        <f t="shared" si="2"/>
        <v>7.04</v>
      </c>
      <c r="F79" s="24">
        <f t="shared" si="1"/>
        <v>7.0975000000000001</v>
      </c>
    </row>
    <row r="80" spans="1:6" x14ac:dyDescent="0.25">
      <c r="A80" s="5"/>
      <c r="B80" s="2">
        <v>70</v>
      </c>
      <c r="C80" s="3">
        <v>10</v>
      </c>
      <c r="D80" s="4">
        <v>6.62</v>
      </c>
      <c r="E80" s="24">
        <f t="shared" si="2"/>
        <v>6.8849999999999998</v>
      </c>
      <c r="F80" s="24">
        <f t="shared" ref="F80:F92" si="3">AVERAGE(D76:D79)</f>
        <v>7.0149999999999997</v>
      </c>
    </row>
    <row r="81" spans="1:6" x14ac:dyDescent="0.25">
      <c r="A81" s="5"/>
      <c r="B81" s="2">
        <v>71</v>
      </c>
      <c r="C81" s="3">
        <v>11</v>
      </c>
      <c r="D81" s="4">
        <v>6.66</v>
      </c>
      <c r="E81" s="24">
        <f t="shared" si="2"/>
        <v>6.7200000000000006</v>
      </c>
      <c r="F81" s="24">
        <f t="shared" si="3"/>
        <v>6.88</v>
      </c>
    </row>
    <row r="82" spans="1:6" x14ac:dyDescent="0.25">
      <c r="A82" s="5"/>
      <c r="B82" s="2">
        <v>72</v>
      </c>
      <c r="C82" s="3">
        <v>12</v>
      </c>
      <c r="D82" s="4">
        <v>7.07</v>
      </c>
      <c r="E82" s="24">
        <f t="shared" si="2"/>
        <v>6.6400000000000006</v>
      </c>
      <c r="F82" s="24">
        <f t="shared" si="3"/>
        <v>6.7625000000000002</v>
      </c>
    </row>
    <row r="83" spans="1:6" x14ac:dyDescent="0.25">
      <c r="A83" s="2">
        <f>A71+1</f>
        <v>7</v>
      </c>
      <c r="B83" s="2">
        <v>73</v>
      </c>
      <c r="C83" s="3">
        <v>1</v>
      </c>
      <c r="D83" s="4">
        <v>7</v>
      </c>
      <c r="E83" s="24">
        <f t="shared" si="2"/>
        <v>6.8650000000000002</v>
      </c>
      <c r="F83" s="24">
        <f t="shared" si="3"/>
        <v>6.7925000000000004</v>
      </c>
    </row>
    <row r="84" spans="1:6" x14ac:dyDescent="0.25">
      <c r="A84" s="5"/>
      <c r="B84" s="2">
        <v>74</v>
      </c>
      <c r="C84" s="3">
        <v>2</v>
      </c>
      <c r="D84" s="4">
        <v>6.89</v>
      </c>
      <c r="E84" s="24">
        <f t="shared" si="2"/>
        <v>7.0350000000000001</v>
      </c>
      <c r="F84" s="24">
        <f t="shared" si="3"/>
        <v>6.8375000000000004</v>
      </c>
    </row>
    <row r="85" spans="1:6" x14ac:dyDescent="0.25">
      <c r="A85" s="5"/>
      <c r="B85" s="2">
        <v>75</v>
      </c>
      <c r="C85" s="3">
        <v>3</v>
      </c>
      <c r="D85" s="4">
        <v>7.01</v>
      </c>
      <c r="E85" s="24">
        <f t="shared" si="2"/>
        <v>6.9450000000000003</v>
      </c>
      <c r="F85" s="24">
        <f t="shared" si="3"/>
        <v>6.9050000000000002</v>
      </c>
    </row>
    <row r="86" spans="1:6" x14ac:dyDescent="0.25">
      <c r="A86" s="5"/>
      <c r="B86" s="2">
        <v>76</v>
      </c>
      <c r="C86" s="3">
        <v>4</v>
      </c>
      <c r="D86" s="4">
        <v>6.99</v>
      </c>
      <c r="E86" s="24">
        <f t="shared" si="2"/>
        <v>6.9499999999999993</v>
      </c>
      <c r="F86" s="24">
        <f t="shared" si="3"/>
        <v>6.9924999999999997</v>
      </c>
    </row>
    <row r="87" spans="1:6" x14ac:dyDescent="0.25">
      <c r="A87" s="5"/>
      <c r="B87" s="2">
        <v>77</v>
      </c>
      <c r="C87" s="3">
        <v>5</v>
      </c>
      <c r="D87" s="4">
        <v>6.81</v>
      </c>
      <c r="E87" s="24">
        <f t="shared" si="2"/>
        <v>7</v>
      </c>
      <c r="F87" s="24">
        <f t="shared" si="3"/>
        <v>6.9725000000000001</v>
      </c>
    </row>
    <row r="88" spans="1:6" x14ac:dyDescent="0.25">
      <c r="A88" s="5"/>
      <c r="B88" s="2">
        <v>78</v>
      </c>
      <c r="C88" s="3">
        <v>6</v>
      </c>
      <c r="D88" s="4">
        <v>6.65</v>
      </c>
      <c r="E88" s="24">
        <f t="shared" si="2"/>
        <v>6.9</v>
      </c>
      <c r="F88" s="24">
        <f t="shared" si="3"/>
        <v>6.9249999999999998</v>
      </c>
    </row>
    <row r="89" spans="1:6" x14ac:dyDescent="0.25">
      <c r="A89" s="5"/>
      <c r="B89" s="2">
        <v>79</v>
      </c>
      <c r="C89" s="3">
        <v>7</v>
      </c>
      <c r="D89" s="4">
        <v>6.49</v>
      </c>
      <c r="E89" s="24">
        <f t="shared" si="2"/>
        <v>6.73</v>
      </c>
      <c r="F89" s="24">
        <f t="shared" si="3"/>
        <v>6.8650000000000002</v>
      </c>
    </row>
    <row r="90" spans="1:6" x14ac:dyDescent="0.25">
      <c r="A90" s="5"/>
      <c r="B90" s="2">
        <v>80</v>
      </c>
      <c r="C90" s="3">
        <v>8</v>
      </c>
      <c r="D90" s="4">
        <v>6.29</v>
      </c>
      <c r="E90" s="24">
        <f t="shared" si="2"/>
        <v>6.57</v>
      </c>
      <c r="F90" s="24">
        <f t="shared" si="3"/>
        <v>6.7350000000000012</v>
      </c>
    </row>
    <row r="91" spans="1:6" x14ac:dyDescent="0.25">
      <c r="A91" s="5"/>
      <c r="B91" s="2">
        <v>81</v>
      </c>
      <c r="C91" s="6">
        <v>9</v>
      </c>
      <c r="D91" s="4">
        <v>6.09</v>
      </c>
      <c r="E91" s="24">
        <f t="shared" si="2"/>
        <v>6.3900000000000006</v>
      </c>
      <c r="F91" s="24">
        <f t="shared" si="3"/>
        <v>6.5600000000000005</v>
      </c>
    </row>
    <row r="92" spans="1:6" ht="15.75" thickBot="1" x14ac:dyDescent="0.3">
      <c r="A92" s="8"/>
      <c r="B92" s="9">
        <v>82</v>
      </c>
      <c r="C92" s="10">
        <v>10</v>
      </c>
      <c r="D92" s="11">
        <v>6.11</v>
      </c>
      <c r="E92" s="29">
        <f t="shared" si="2"/>
        <v>6.1899999999999995</v>
      </c>
      <c r="F92" s="29">
        <f t="shared" si="3"/>
        <v>6.38</v>
      </c>
    </row>
    <row r="93" spans="1:6" x14ac:dyDescent="0.25">
      <c r="A93" s="30"/>
      <c r="B93" s="31">
        <v>83</v>
      </c>
      <c r="C93" s="32">
        <v>11</v>
      </c>
      <c r="D93" s="33" t="s">
        <v>13</v>
      </c>
      <c r="E93" s="34">
        <f>AVERAGE(D91:D92)</f>
        <v>6.1</v>
      </c>
      <c r="F93" s="35">
        <f>AVERAGE(D89:D92)</f>
        <v>6.2450000000000001</v>
      </c>
    </row>
    <row r="94" spans="1:6" x14ac:dyDescent="0.25">
      <c r="A94" s="30"/>
      <c r="B94" s="31">
        <v>84</v>
      </c>
      <c r="C94" s="32">
        <v>12</v>
      </c>
      <c r="D94" s="33" t="s">
        <v>13</v>
      </c>
      <c r="E94" s="34">
        <f>E93</f>
        <v>6.1</v>
      </c>
      <c r="F94" s="35">
        <f>F93</f>
        <v>6.2450000000000001</v>
      </c>
    </row>
  </sheetData>
  <mergeCells count="4">
    <mergeCell ref="D2:G5"/>
    <mergeCell ref="J2:K2"/>
    <mergeCell ref="A8:D8"/>
    <mergeCell ref="K47:L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5FEB-FAF3-4B7E-A77D-B32B38F93E12}">
  <dimension ref="B1:L94"/>
  <sheetViews>
    <sheetView topLeftCell="A7" workbookViewId="0">
      <selection activeCell="F15" sqref="F15"/>
    </sheetView>
  </sheetViews>
  <sheetFormatPr defaultColWidth="11.42578125" defaultRowHeight="15" x14ac:dyDescent="0.25"/>
  <sheetData>
    <row r="1" spans="2:12" ht="15.75" thickBot="1" x14ac:dyDescent="0.3"/>
    <row r="2" spans="2:12" ht="15.75" thickBot="1" x14ac:dyDescent="0.3">
      <c r="E2" s="66" t="s">
        <v>17</v>
      </c>
      <c r="F2" s="80"/>
      <c r="G2" s="80"/>
      <c r="H2" s="81"/>
      <c r="K2" s="88" t="s">
        <v>6</v>
      </c>
      <c r="L2" s="89"/>
    </row>
    <row r="3" spans="2:12" x14ac:dyDescent="0.25">
      <c r="E3" s="82"/>
      <c r="F3" s="83"/>
      <c r="G3" s="83"/>
      <c r="H3" s="84"/>
      <c r="K3" s="12" t="s">
        <v>7</v>
      </c>
      <c r="L3" s="13"/>
    </row>
    <row r="4" spans="2:12" x14ac:dyDescent="0.25">
      <c r="E4" s="82"/>
      <c r="F4" s="83"/>
      <c r="G4" s="83"/>
      <c r="H4" s="84"/>
      <c r="K4" s="14" t="s">
        <v>8</v>
      </c>
      <c r="L4" s="15"/>
    </row>
    <row r="5" spans="2:12" ht="15.75" thickBot="1" x14ac:dyDescent="0.3">
      <c r="D5" s="1"/>
      <c r="E5" s="85"/>
      <c r="F5" s="86"/>
      <c r="G5" s="86"/>
      <c r="H5" s="87"/>
      <c r="K5" s="16" t="s">
        <v>9</v>
      </c>
      <c r="L5" s="17"/>
    </row>
    <row r="6" spans="2:12" x14ac:dyDescent="0.25">
      <c r="K6" s="36" t="s">
        <v>18</v>
      </c>
      <c r="L6" s="37"/>
    </row>
    <row r="7" spans="2:12" x14ac:dyDescent="0.25">
      <c r="K7" s="38" t="s">
        <v>19</v>
      </c>
      <c r="L7" s="39"/>
    </row>
    <row r="8" spans="2:12" ht="15.75" thickBot="1" x14ac:dyDescent="0.3">
      <c r="B8" s="90" t="s">
        <v>0</v>
      </c>
      <c r="C8" s="90"/>
      <c r="D8" s="90"/>
      <c r="E8" s="90"/>
      <c r="K8" s="40" t="s">
        <v>20</v>
      </c>
      <c r="L8" s="41"/>
    </row>
    <row r="9" spans="2:12" x14ac:dyDescent="0.25">
      <c r="B9" s="42"/>
      <c r="C9" s="43"/>
      <c r="D9" s="42"/>
      <c r="E9" s="43"/>
    </row>
    <row r="10" spans="2:12" ht="51.75" thickBot="1" x14ac:dyDescent="0.3">
      <c r="B10" s="20" t="s">
        <v>1</v>
      </c>
      <c r="C10" s="20" t="s">
        <v>2</v>
      </c>
      <c r="D10" s="21" t="s">
        <v>3</v>
      </c>
      <c r="E10" s="21" t="s">
        <v>4</v>
      </c>
      <c r="F10" s="22" t="s">
        <v>21</v>
      </c>
    </row>
    <row r="11" spans="2:12" x14ac:dyDescent="0.25">
      <c r="B11" s="2">
        <v>1</v>
      </c>
      <c r="C11" s="2">
        <v>1</v>
      </c>
      <c r="D11" s="3">
        <v>1</v>
      </c>
      <c r="E11" s="4">
        <v>7.03</v>
      </c>
      <c r="F11" s="44" t="s">
        <v>13</v>
      </c>
      <c r="H11" s="77" t="s">
        <v>22</v>
      </c>
      <c r="I11" s="77"/>
    </row>
    <row r="12" spans="2:12" x14ac:dyDescent="0.25">
      <c r="B12" s="5"/>
      <c r="C12" s="2">
        <v>2</v>
      </c>
      <c r="D12" s="3">
        <v>2</v>
      </c>
      <c r="E12" s="4">
        <v>7.08</v>
      </c>
      <c r="F12" s="44" t="s">
        <v>13</v>
      </c>
      <c r="H12" s="45" t="s">
        <v>23</v>
      </c>
      <c r="I12" s="46">
        <v>1</v>
      </c>
    </row>
    <row r="13" spans="2:12" x14ac:dyDescent="0.25">
      <c r="B13" s="5"/>
      <c r="C13" s="2">
        <v>3</v>
      </c>
      <c r="D13" s="3">
        <v>3</v>
      </c>
      <c r="E13" s="4">
        <v>7.62</v>
      </c>
      <c r="F13" s="44" t="s">
        <v>13</v>
      </c>
      <c r="H13" s="45" t="s">
        <v>24</v>
      </c>
      <c r="I13" s="46">
        <v>0</v>
      </c>
    </row>
    <row r="14" spans="2:12" x14ac:dyDescent="0.25">
      <c r="B14" s="5"/>
      <c r="C14" s="2">
        <v>4</v>
      </c>
      <c r="D14" s="3">
        <v>4</v>
      </c>
      <c r="E14" s="4">
        <v>7.93</v>
      </c>
      <c r="F14" s="44" t="s">
        <v>13</v>
      </c>
      <c r="H14" s="45" t="s">
        <v>25</v>
      </c>
      <c r="I14" s="46">
        <v>0</v>
      </c>
    </row>
    <row r="15" spans="2:12" x14ac:dyDescent="0.25">
      <c r="B15" s="5"/>
      <c r="C15" s="2">
        <v>5</v>
      </c>
      <c r="D15" s="3">
        <v>5</v>
      </c>
      <c r="E15" s="4">
        <v>8.07</v>
      </c>
      <c r="F15" s="47">
        <f>$I$12*E14+$I$13*E13+$I$14*E12+$I$15*E11</f>
        <v>7.93</v>
      </c>
      <c r="H15" s="45" t="s">
        <v>26</v>
      </c>
      <c r="I15" s="46">
        <v>0</v>
      </c>
    </row>
    <row r="16" spans="2:12" x14ac:dyDescent="0.25">
      <c r="B16" s="5"/>
      <c r="C16" s="2">
        <v>6</v>
      </c>
      <c r="D16" s="3">
        <v>6</v>
      </c>
      <c r="E16" s="4">
        <v>8.32</v>
      </c>
      <c r="F16" s="47">
        <f t="shared" ref="F16:F79" si="0">$I$12*E15+$I$13*E14+$I$14*E13+$I$15*E12</f>
        <v>8.07</v>
      </c>
      <c r="H16" s="45" t="s">
        <v>27</v>
      </c>
      <c r="I16" s="48">
        <f>SUM(I12:I15)</f>
        <v>1</v>
      </c>
    </row>
    <row r="17" spans="2:9" x14ac:dyDescent="0.25">
      <c r="B17" s="5"/>
      <c r="C17" s="2">
        <v>7</v>
      </c>
      <c r="D17" s="3">
        <v>7</v>
      </c>
      <c r="E17" s="4">
        <v>8.25</v>
      </c>
      <c r="F17" s="47">
        <f t="shared" si="0"/>
        <v>8.32</v>
      </c>
    </row>
    <row r="18" spans="2:9" x14ac:dyDescent="0.25">
      <c r="B18" s="5"/>
      <c r="C18" s="2">
        <v>8</v>
      </c>
      <c r="D18" s="3">
        <v>8</v>
      </c>
      <c r="E18" s="4">
        <v>8</v>
      </c>
      <c r="F18" s="47">
        <f t="shared" si="0"/>
        <v>8.25</v>
      </c>
      <c r="H18" s="49" t="s">
        <v>14</v>
      </c>
      <c r="I18" s="50">
        <f>SUMXMY2(E15:E92,F15:F92)/COUNT(F15:F92)</f>
        <v>3.1500000000000007E-2</v>
      </c>
    </row>
    <row r="19" spans="2:9" x14ac:dyDescent="0.25">
      <c r="B19" s="5"/>
      <c r="C19" s="2">
        <v>9</v>
      </c>
      <c r="D19" s="6">
        <v>9</v>
      </c>
      <c r="E19" s="4">
        <v>8.23</v>
      </c>
      <c r="F19" s="47">
        <f t="shared" si="0"/>
        <v>8</v>
      </c>
    </row>
    <row r="20" spans="2:9" x14ac:dyDescent="0.25">
      <c r="B20" s="5"/>
      <c r="C20" s="2">
        <v>10</v>
      </c>
      <c r="D20" s="3">
        <v>10</v>
      </c>
      <c r="E20" s="4">
        <v>7.92</v>
      </c>
      <c r="F20" s="47">
        <f t="shared" si="0"/>
        <v>8.23</v>
      </c>
    </row>
    <row r="21" spans="2:9" x14ac:dyDescent="0.25">
      <c r="B21" s="5"/>
      <c r="C21" s="2">
        <v>11</v>
      </c>
      <c r="D21" s="3">
        <v>11</v>
      </c>
      <c r="E21" s="4">
        <v>7.62</v>
      </c>
      <c r="F21" s="47">
        <f t="shared" si="0"/>
        <v>7.92</v>
      </c>
    </row>
    <row r="22" spans="2:9" x14ac:dyDescent="0.25">
      <c r="B22" s="5"/>
      <c r="C22" s="2">
        <v>12</v>
      </c>
      <c r="D22" s="3">
        <v>12</v>
      </c>
      <c r="E22" s="4">
        <v>7.6</v>
      </c>
      <c r="F22" s="47">
        <f t="shared" si="0"/>
        <v>7.62</v>
      </c>
    </row>
    <row r="23" spans="2:9" x14ac:dyDescent="0.25">
      <c r="B23" s="2">
        <f>B11+1</f>
        <v>2</v>
      </c>
      <c r="C23" s="2">
        <v>13</v>
      </c>
      <c r="D23" s="3">
        <v>1</v>
      </c>
      <c r="E23" s="4">
        <v>7.82</v>
      </c>
      <c r="F23" s="47">
        <f t="shared" si="0"/>
        <v>7.6</v>
      </c>
    </row>
    <row r="24" spans="2:9" x14ac:dyDescent="0.25">
      <c r="B24" s="5"/>
      <c r="C24" s="2">
        <v>14</v>
      </c>
      <c r="D24" s="3">
        <v>2</v>
      </c>
      <c r="E24" s="4">
        <v>7.65</v>
      </c>
      <c r="F24" s="47">
        <f t="shared" si="0"/>
        <v>7.82</v>
      </c>
    </row>
    <row r="25" spans="2:9" x14ac:dyDescent="0.25">
      <c r="B25" s="5"/>
      <c r="C25" s="2">
        <v>15</v>
      </c>
      <c r="D25" s="3">
        <v>3</v>
      </c>
      <c r="E25" s="4">
        <v>7.9</v>
      </c>
      <c r="F25" s="47">
        <f t="shared" si="0"/>
        <v>7.65</v>
      </c>
    </row>
    <row r="26" spans="2:9" x14ac:dyDescent="0.25">
      <c r="B26" s="5"/>
      <c r="C26" s="2">
        <v>16</v>
      </c>
      <c r="D26" s="3">
        <v>4</v>
      </c>
      <c r="E26" s="4">
        <v>8.14</v>
      </c>
      <c r="F26" s="47">
        <f t="shared" si="0"/>
        <v>7.9</v>
      </c>
    </row>
    <row r="27" spans="2:9" x14ac:dyDescent="0.25">
      <c r="B27" s="5"/>
      <c r="C27" s="2">
        <v>17</v>
      </c>
      <c r="D27" s="3">
        <v>5</v>
      </c>
      <c r="E27" s="4">
        <v>7.94</v>
      </c>
      <c r="F27" s="47">
        <f t="shared" si="0"/>
        <v>8.14</v>
      </c>
    </row>
    <row r="28" spans="2:9" x14ac:dyDescent="0.25">
      <c r="B28" s="5"/>
      <c r="C28" s="2">
        <v>18</v>
      </c>
      <c r="D28" s="3">
        <v>6</v>
      </c>
      <c r="E28" s="4">
        <v>7.69</v>
      </c>
      <c r="F28" s="47">
        <f t="shared" si="0"/>
        <v>7.94</v>
      </c>
    </row>
    <row r="29" spans="2:9" x14ac:dyDescent="0.25">
      <c r="B29" s="5"/>
      <c r="C29" s="2">
        <v>19</v>
      </c>
      <c r="D29" s="3">
        <v>7</v>
      </c>
      <c r="E29" s="4">
        <v>7.5</v>
      </c>
      <c r="F29" s="47">
        <f t="shared" si="0"/>
        <v>7.69</v>
      </c>
    </row>
    <row r="30" spans="2:9" x14ac:dyDescent="0.25">
      <c r="B30" s="5"/>
      <c r="C30" s="2">
        <v>20</v>
      </c>
      <c r="D30" s="3">
        <v>8</v>
      </c>
      <c r="E30" s="4">
        <v>7.48</v>
      </c>
      <c r="F30" s="47">
        <f t="shared" si="0"/>
        <v>7.5</v>
      </c>
    </row>
    <row r="31" spans="2:9" x14ac:dyDescent="0.25">
      <c r="B31" s="5"/>
      <c r="C31" s="2">
        <v>21</v>
      </c>
      <c r="D31" s="6">
        <v>9</v>
      </c>
      <c r="E31" s="4">
        <v>7.43</v>
      </c>
      <c r="F31" s="47">
        <f t="shared" si="0"/>
        <v>7.48</v>
      </c>
    </row>
    <row r="32" spans="2:9" x14ac:dyDescent="0.25">
      <c r="B32" s="5"/>
      <c r="C32" s="2">
        <v>22</v>
      </c>
      <c r="D32" s="3">
        <v>10</v>
      </c>
      <c r="E32" s="4">
        <v>7.29</v>
      </c>
      <c r="F32" s="47">
        <f t="shared" si="0"/>
        <v>7.43</v>
      </c>
    </row>
    <row r="33" spans="2:6" x14ac:dyDescent="0.25">
      <c r="B33" s="5"/>
      <c r="C33" s="2">
        <v>23</v>
      </c>
      <c r="D33" s="3">
        <v>11</v>
      </c>
      <c r="E33" s="4">
        <v>7.21</v>
      </c>
      <c r="F33" s="47">
        <f t="shared" si="0"/>
        <v>7.29</v>
      </c>
    </row>
    <row r="34" spans="2:6" x14ac:dyDescent="0.25">
      <c r="B34" s="5"/>
      <c r="C34" s="2">
        <v>24</v>
      </c>
      <c r="D34" s="3">
        <v>12</v>
      </c>
      <c r="E34" s="4">
        <v>7.1</v>
      </c>
      <c r="F34" s="47">
        <f t="shared" si="0"/>
        <v>7.21</v>
      </c>
    </row>
    <row r="35" spans="2:6" x14ac:dyDescent="0.25">
      <c r="B35" s="2">
        <f>B23+1</f>
        <v>3</v>
      </c>
      <c r="C35" s="2">
        <v>25</v>
      </c>
      <c r="D35" s="3">
        <v>1</v>
      </c>
      <c r="E35" s="4">
        <v>6.99</v>
      </c>
      <c r="F35" s="47">
        <f t="shared" si="0"/>
        <v>7.1</v>
      </c>
    </row>
    <row r="36" spans="2:6" x14ac:dyDescent="0.25">
      <c r="B36" s="5"/>
      <c r="C36" s="2">
        <v>26</v>
      </c>
      <c r="D36" s="3">
        <v>2</v>
      </c>
      <c r="E36" s="4">
        <v>7.04</v>
      </c>
      <c r="F36" s="47">
        <f t="shared" si="0"/>
        <v>6.99</v>
      </c>
    </row>
    <row r="37" spans="2:6" x14ac:dyDescent="0.25">
      <c r="B37" s="5"/>
      <c r="C37" s="2">
        <v>27</v>
      </c>
      <c r="D37" s="3">
        <v>3</v>
      </c>
      <c r="E37" s="4">
        <v>7.13</v>
      </c>
      <c r="F37" s="47">
        <f t="shared" si="0"/>
        <v>7.04</v>
      </c>
    </row>
    <row r="38" spans="2:6" x14ac:dyDescent="0.25">
      <c r="B38" s="5"/>
      <c r="C38" s="2">
        <v>28</v>
      </c>
      <c r="D38" s="3">
        <v>4</v>
      </c>
      <c r="E38" s="4">
        <v>7.14</v>
      </c>
      <c r="F38" s="47">
        <f t="shared" si="0"/>
        <v>7.13</v>
      </c>
    </row>
    <row r="39" spans="2:6" x14ac:dyDescent="0.25">
      <c r="B39" s="5"/>
      <c r="C39" s="2">
        <v>29</v>
      </c>
      <c r="D39" s="3">
        <v>5</v>
      </c>
      <c r="E39" s="4">
        <v>7.14</v>
      </c>
      <c r="F39" s="47">
        <f t="shared" si="0"/>
        <v>7.14</v>
      </c>
    </row>
    <row r="40" spans="2:6" x14ac:dyDescent="0.25">
      <c r="B40" s="5"/>
      <c r="C40" s="2">
        <v>30</v>
      </c>
      <c r="D40" s="3">
        <v>6</v>
      </c>
      <c r="E40" s="4">
        <v>7</v>
      </c>
      <c r="F40" s="47">
        <f t="shared" si="0"/>
        <v>7.14</v>
      </c>
    </row>
    <row r="41" spans="2:6" x14ac:dyDescent="0.25">
      <c r="B41" s="5"/>
      <c r="C41" s="2">
        <v>31</v>
      </c>
      <c r="D41" s="3">
        <v>7</v>
      </c>
      <c r="E41" s="4">
        <v>6.95</v>
      </c>
      <c r="F41" s="47">
        <f t="shared" si="0"/>
        <v>7</v>
      </c>
    </row>
    <row r="42" spans="2:6" x14ac:dyDescent="0.25">
      <c r="B42" s="5"/>
      <c r="C42" s="2">
        <v>32</v>
      </c>
      <c r="D42" s="3">
        <v>8</v>
      </c>
      <c r="E42" s="4">
        <v>6.92</v>
      </c>
      <c r="F42" s="47">
        <f t="shared" si="0"/>
        <v>6.95</v>
      </c>
    </row>
    <row r="43" spans="2:6" x14ac:dyDescent="0.25">
      <c r="B43" s="5"/>
      <c r="C43" s="2">
        <v>33</v>
      </c>
      <c r="D43" s="6">
        <v>9</v>
      </c>
      <c r="E43" s="4">
        <v>6.72</v>
      </c>
      <c r="F43" s="47">
        <f t="shared" si="0"/>
        <v>6.92</v>
      </c>
    </row>
    <row r="44" spans="2:6" x14ac:dyDescent="0.25">
      <c r="B44" s="5"/>
      <c r="C44" s="2">
        <v>34</v>
      </c>
      <c r="D44" s="3">
        <v>10</v>
      </c>
      <c r="E44" s="4">
        <v>6.71</v>
      </c>
      <c r="F44" s="47">
        <f t="shared" si="0"/>
        <v>6.72</v>
      </c>
    </row>
    <row r="45" spans="2:6" x14ac:dyDescent="0.25">
      <c r="B45" s="5"/>
      <c r="C45" s="2">
        <v>35</v>
      </c>
      <c r="D45" s="3">
        <v>11</v>
      </c>
      <c r="E45" s="4">
        <v>6.87</v>
      </c>
      <c r="F45" s="47">
        <f t="shared" si="0"/>
        <v>6.71</v>
      </c>
    </row>
    <row r="46" spans="2:6" x14ac:dyDescent="0.25">
      <c r="B46" s="5"/>
      <c r="C46" s="2">
        <v>36</v>
      </c>
      <c r="D46" s="3">
        <v>12</v>
      </c>
      <c r="E46" s="4">
        <v>6.74</v>
      </c>
      <c r="F46" s="47">
        <f t="shared" si="0"/>
        <v>6.87</v>
      </c>
    </row>
    <row r="47" spans="2:6" x14ac:dyDescent="0.25">
      <c r="B47" s="2">
        <f>B35+1</f>
        <v>4</v>
      </c>
      <c r="C47" s="2">
        <v>37</v>
      </c>
      <c r="D47" s="3">
        <v>1</v>
      </c>
      <c r="E47" s="4">
        <v>6.79</v>
      </c>
      <c r="F47" s="47">
        <f t="shared" si="0"/>
        <v>6.74</v>
      </c>
    </row>
    <row r="48" spans="2:6" x14ac:dyDescent="0.25">
      <c r="B48" s="5"/>
      <c r="C48" s="2">
        <v>38</v>
      </c>
      <c r="D48" s="3">
        <v>2</v>
      </c>
      <c r="E48" s="4">
        <v>6.81</v>
      </c>
      <c r="F48" s="47">
        <f t="shared" si="0"/>
        <v>6.79</v>
      </c>
    </row>
    <row r="49" spans="2:6" x14ac:dyDescent="0.25">
      <c r="B49" s="5"/>
      <c r="C49" s="2">
        <v>39</v>
      </c>
      <c r="D49" s="3">
        <v>3</v>
      </c>
      <c r="E49" s="4">
        <v>7.04</v>
      </c>
      <c r="F49" s="47">
        <f t="shared" si="0"/>
        <v>6.81</v>
      </c>
    </row>
    <row r="50" spans="2:6" x14ac:dyDescent="0.25">
      <c r="B50" s="5"/>
      <c r="C50" s="2">
        <v>40</v>
      </c>
      <c r="D50" s="3">
        <v>4</v>
      </c>
      <c r="E50" s="4">
        <v>6.92</v>
      </c>
      <c r="F50" s="47">
        <f t="shared" si="0"/>
        <v>7.04</v>
      </c>
    </row>
    <row r="51" spans="2:6" x14ac:dyDescent="0.25">
      <c r="B51" s="5"/>
      <c r="C51" s="2">
        <v>41</v>
      </c>
      <c r="D51" s="3">
        <v>5</v>
      </c>
      <c r="E51" s="4">
        <v>7.15</v>
      </c>
      <c r="F51" s="47">
        <f t="shared" si="0"/>
        <v>6.92</v>
      </c>
    </row>
    <row r="52" spans="2:6" x14ac:dyDescent="0.25">
      <c r="B52" s="5"/>
      <c r="C52" s="2">
        <v>42</v>
      </c>
      <c r="D52" s="3">
        <v>6</v>
      </c>
      <c r="E52" s="4">
        <v>7.55</v>
      </c>
      <c r="F52" s="47">
        <f t="shared" si="0"/>
        <v>7.15</v>
      </c>
    </row>
    <row r="53" spans="2:6" x14ac:dyDescent="0.25">
      <c r="B53" s="5"/>
      <c r="C53" s="2">
        <v>43</v>
      </c>
      <c r="D53" s="3">
        <v>7</v>
      </c>
      <c r="E53" s="4">
        <v>7.63</v>
      </c>
      <c r="F53" s="47">
        <f t="shared" si="0"/>
        <v>7.55</v>
      </c>
    </row>
    <row r="54" spans="2:6" x14ac:dyDescent="0.25">
      <c r="B54" s="5"/>
      <c r="C54" s="2">
        <v>44</v>
      </c>
      <c r="D54" s="3">
        <v>8</v>
      </c>
      <c r="E54" s="4">
        <v>7.94</v>
      </c>
      <c r="F54" s="47">
        <f t="shared" si="0"/>
        <v>7.63</v>
      </c>
    </row>
    <row r="55" spans="2:6" x14ac:dyDescent="0.25">
      <c r="B55" s="5"/>
      <c r="C55" s="2">
        <v>45</v>
      </c>
      <c r="D55" s="6">
        <v>9</v>
      </c>
      <c r="E55" s="4">
        <v>7.82</v>
      </c>
      <c r="F55" s="47">
        <f t="shared" si="0"/>
        <v>7.94</v>
      </c>
    </row>
    <row r="56" spans="2:6" x14ac:dyDescent="0.25">
      <c r="B56" s="5"/>
      <c r="C56" s="2">
        <v>46</v>
      </c>
      <c r="D56" s="3">
        <v>10</v>
      </c>
      <c r="E56" s="4">
        <v>7.85</v>
      </c>
      <c r="F56" s="47">
        <f t="shared" si="0"/>
        <v>7.82</v>
      </c>
    </row>
    <row r="57" spans="2:6" x14ac:dyDescent="0.25">
      <c r="B57" s="5"/>
      <c r="C57" s="2">
        <v>47</v>
      </c>
      <c r="D57" s="3">
        <v>11</v>
      </c>
      <c r="E57" s="4">
        <v>7.74</v>
      </c>
      <c r="F57" s="47">
        <f t="shared" si="0"/>
        <v>7.85</v>
      </c>
    </row>
    <row r="58" spans="2:6" x14ac:dyDescent="0.25">
      <c r="B58" s="5"/>
      <c r="C58" s="2">
        <v>48</v>
      </c>
      <c r="D58" s="3">
        <v>12</v>
      </c>
      <c r="E58" s="4">
        <v>7.91</v>
      </c>
      <c r="F58" s="47">
        <f t="shared" si="0"/>
        <v>7.74</v>
      </c>
    </row>
    <row r="59" spans="2:6" x14ac:dyDescent="0.25">
      <c r="B59" s="2">
        <f>B47+1</f>
        <v>5</v>
      </c>
      <c r="C59" s="2">
        <v>49</v>
      </c>
      <c r="D59" s="3">
        <v>1</v>
      </c>
      <c r="E59" s="4">
        <v>8.2100000000000009</v>
      </c>
      <c r="F59" s="47">
        <f t="shared" si="0"/>
        <v>7.91</v>
      </c>
    </row>
    <row r="60" spans="2:6" x14ac:dyDescent="0.25">
      <c r="B60" s="5"/>
      <c r="C60" s="2">
        <v>50</v>
      </c>
      <c r="D60" s="3">
        <v>2</v>
      </c>
      <c r="E60" s="4">
        <v>8.33</v>
      </c>
      <c r="F60" s="47">
        <f t="shared" si="0"/>
        <v>8.2100000000000009</v>
      </c>
    </row>
    <row r="61" spans="2:6" x14ac:dyDescent="0.25">
      <c r="B61" s="5"/>
      <c r="C61" s="2">
        <v>51</v>
      </c>
      <c r="D61" s="3">
        <v>3</v>
      </c>
      <c r="E61" s="4">
        <v>8.24</v>
      </c>
      <c r="F61" s="47">
        <f t="shared" si="0"/>
        <v>8.33</v>
      </c>
    </row>
    <row r="62" spans="2:6" x14ac:dyDescent="0.25">
      <c r="B62" s="5"/>
      <c r="C62" s="2">
        <v>52</v>
      </c>
      <c r="D62" s="3">
        <v>4</v>
      </c>
      <c r="E62" s="4">
        <v>8.15</v>
      </c>
      <c r="F62" s="47">
        <f t="shared" si="0"/>
        <v>8.24</v>
      </c>
    </row>
    <row r="63" spans="2:6" x14ac:dyDescent="0.25">
      <c r="B63" s="5"/>
      <c r="C63" s="2">
        <v>53</v>
      </c>
      <c r="D63" s="3">
        <v>5</v>
      </c>
      <c r="E63" s="4">
        <v>8.52</v>
      </c>
      <c r="F63" s="47">
        <f t="shared" si="0"/>
        <v>8.15</v>
      </c>
    </row>
    <row r="64" spans="2:6" x14ac:dyDescent="0.25">
      <c r="B64" s="5"/>
      <c r="C64" s="2">
        <v>54</v>
      </c>
      <c r="D64" s="3">
        <v>6</v>
      </c>
      <c r="E64" s="4">
        <v>8.2899999999999991</v>
      </c>
      <c r="F64" s="47">
        <f t="shared" si="0"/>
        <v>8.52</v>
      </c>
    </row>
    <row r="65" spans="2:6" x14ac:dyDescent="0.25">
      <c r="B65" s="5"/>
      <c r="C65" s="2">
        <v>55</v>
      </c>
      <c r="D65" s="3">
        <v>7</v>
      </c>
      <c r="E65" s="4">
        <v>8.15</v>
      </c>
      <c r="F65" s="47">
        <f t="shared" si="0"/>
        <v>8.2899999999999991</v>
      </c>
    </row>
    <row r="66" spans="2:6" x14ac:dyDescent="0.25">
      <c r="B66" s="5"/>
      <c r="C66" s="2">
        <v>56</v>
      </c>
      <c r="D66" s="3">
        <v>8</v>
      </c>
      <c r="E66" s="4">
        <v>8.0299999999999994</v>
      </c>
      <c r="F66" s="47">
        <f t="shared" si="0"/>
        <v>8.15</v>
      </c>
    </row>
    <row r="67" spans="2:6" x14ac:dyDescent="0.25">
      <c r="B67" s="5"/>
      <c r="C67" s="2">
        <v>57</v>
      </c>
      <c r="D67" s="6">
        <v>9</v>
      </c>
      <c r="E67" s="4">
        <v>7.91</v>
      </c>
      <c r="F67" s="47">
        <f t="shared" si="0"/>
        <v>8.0299999999999994</v>
      </c>
    </row>
    <row r="68" spans="2:6" x14ac:dyDescent="0.25">
      <c r="B68" s="5"/>
      <c r="C68" s="2">
        <v>58</v>
      </c>
      <c r="D68" s="3">
        <v>10</v>
      </c>
      <c r="E68" s="4">
        <v>7.8</v>
      </c>
      <c r="F68" s="47">
        <f t="shared" si="0"/>
        <v>7.91</v>
      </c>
    </row>
    <row r="69" spans="2:6" x14ac:dyDescent="0.25">
      <c r="B69" s="5"/>
      <c r="C69" s="2">
        <v>59</v>
      </c>
      <c r="D69" s="3">
        <v>11</v>
      </c>
      <c r="E69" s="4">
        <v>7.75</v>
      </c>
      <c r="F69" s="47">
        <f t="shared" si="0"/>
        <v>7.8</v>
      </c>
    </row>
    <row r="70" spans="2:6" x14ac:dyDescent="0.25">
      <c r="B70" s="5"/>
      <c r="C70" s="2">
        <v>60</v>
      </c>
      <c r="D70" s="3">
        <v>12</v>
      </c>
      <c r="E70" s="4">
        <v>7.38</v>
      </c>
      <c r="F70" s="47">
        <f t="shared" si="0"/>
        <v>7.75</v>
      </c>
    </row>
    <row r="71" spans="2:6" x14ac:dyDescent="0.25">
      <c r="B71" s="2">
        <f>B59+1</f>
        <v>6</v>
      </c>
      <c r="C71" s="2">
        <v>61</v>
      </c>
      <c r="D71" s="3">
        <v>1</v>
      </c>
      <c r="E71" s="4">
        <v>7.03</v>
      </c>
      <c r="F71" s="47">
        <f t="shared" si="0"/>
        <v>7.38</v>
      </c>
    </row>
    <row r="72" spans="2:6" x14ac:dyDescent="0.25">
      <c r="B72" s="5"/>
      <c r="C72" s="2">
        <v>62</v>
      </c>
      <c r="D72" s="3">
        <v>2</v>
      </c>
      <c r="E72" s="4">
        <v>7.05</v>
      </c>
      <c r="F72" s="47">
        <f t="shared" si="0"/>
        <v>7.03</v>
      </c>
    </row>
    <row r="73" spans="2:6" x14ac:dyDescent="0.25">
      <c r="B73" s="5"/>
      <c r="C73" s="2">
        <v>63</v>
      </c>
      <c r="D73" s="3">
        <v>3</v>
      </c>
      <c r="E73" s="4">
        <v>6.95</v>
      </c>
      <c r="F73" s="47">
        <f t="shared" si="0"/>
        <v>7.05</v>
      </c>
    </row>
    <row r="74" spans="2:6" x14ac:dyDescent="0.25">
      <c r="B74" s="5"/>
      <c r="C74" s="2">
        <v>64</v>
      </c>
      <c r="D74" s="3">
        <v>4</v>
      </c>
      <c r="E74" s="4">
        <v>7.08</v>
      </c>
      <c r="F74" s="47">
        <f t="shared" si="0"/>
        <v>6.95</v>
      </c>
    </row>
    <row r="75" spans="2:6" x14ac:dyDescent="0.25">
      <c r="B75" s="5"/>
      <c r="C75" s="2">
        <v>65</v>
      </c>
      <c r="D75" s="3">
        <v>5</v>
      </c>
      <c r="E75" s="4">
        <v>7.15</v>
      </c>
      <c r="F75" s="47">
        <f t="shared" si="0"/>
        <v>7.08</v>
      </c>
    </row>
    <row r="76" spans="2:6" x14ac:dyDescent="0.25">
      <c r="B76" s="5"/>
      <c r="C76" s="2">
        <v>66</v>
      </c>
      <c r="D76" s="3">
        <v>6</v>
      </c>
      <c r="E76" s="4">
        <v>7.16</v>
      </c>
      <c r="F76" s="47">
        <f t="shared" si="0"/>
        <v>7.15</v>
      </c>
    </row>
    <row r="77" spans="2:6" x14ac:dyDescent="0.25">
      <c r="B77" s="5"/>
      <c r="C77" s="2">
        <v>67</v>
      </c>
      <c r="D77" s="3">
        <v>7</v>
      </c>
      <c r="E77" s="4">
        <v>7.13</v>
      </c>
      <c r="F77" s="47">
        <f t="shared" si="0"/>
        <v>7.16</v>
      </c>
    </row>
    <row r="78" spans="2:6" x14ac:dyDescent="0.25">
      <c r="B78" s="5"/>
      <c r="C78" s="2">
        <v>68</v>
      </c>
      <c r="D78" s="3">
        <v>8</v>
      </c>
      <c r="E78" s="4">
        <v>6.95</v>
      </c>
      <c r="F78" s="47">
        <f t="shared" si="0"/>
        <v>7.13</v>
      </c>
    </row>
    <row r="79" spans="2:6" x14ac:dyDescent="0.25">
      <c r="B79" s="5"/>
      <c r="C79" s="2">
        <v>69</v>
      </c>
      <c r="D79" s="6">
        <v>9</v>
      </c>
      <c r="E79" s="4">
        <v>6.82</v>
      </c>
      <c r="F79" s="47">
        <f t="shared" si="0"/>
        <v>6.95</v>
      </c>
    </row>
    <row r="80" spans="2:6" x14ac:dyDescent="0.25">
      <c r="B80" s="5"/>
      <c r="C80" s="2">
        <v>70</v>
      </c>
      <c r="D80" s="3">
        <v>10</v>
      </c>
      <c r="E80" s="4">
        <v>6.62</v>
      </c>
      <c r="F80" s="47">
        <f t="shared" ref="F80:F92" si="1">$I$12*E79+$I$13*E78+$I$14*E77+$I$15*E76</f>
        <v>6.82</v>
      </c>
    </row>
    <row r="81" spans="2:6" x14ac:dyDescent="0.25">
      <c r="B81" s="5"/>
      <c r="C81" s="2">
        <v>71</v>
      </c>
      <c r="D81" s="3">
        <v>11</v>
      </c>
      <c r="E81" s="4">
        <v>6.66</v>
      </c>
      <c r="F81" s="47">
        <f t="shared" si="1"/>
        <v>6.62</v>
      </c>
    </row>
    <row r="82" spans="2:6" x14ac:dyDescent="0.25">
      <c r="B82" s="5"/>
      <c r="C82" s="2">
        <v>72</v>
      </c>
      <c r="D82" s="3">
        <v>12</v>
      </c>
      <c r="E82" s="4">
        <v>7.07</v>
      </c>
      <c r="F82" s="47">
        <f t="shared" si="1"/>
        <v>6.66</v>
      </c>
    </row>
    <row r="83" spans="2:6" x14ac:dyDescent="0.25">
      <c r="B83" s="2">
        <f>B71+1</f>
        <v>7</v>
      </c>
      <c r="C83" s="2">
        <v>73</v>
      </c>
      <c r="D83" s="3">
        <v>1</v>
      </c>
      <c r="E83" s="4">
        <v>7</v>
      </c>
      <c r="F83" s="47">
        <f t="shared" si="1"/>
        <v>7.07</v>
      </c>
    </row>
    <row r="84" spans="2:6" x14ac:dyDescent="0.25">
      <c r="B84" s="5"/>
      <c r="C84" s="2">
        <v>74</v>
      </c>
      <c r="D84" s="3">
        <v>2</v>
      </c>
      <c r="E84" s="4">
        <v>6.89</v>
      </c>
      <c r="F84" s="47">
        <f t="shared" si="1"/>
        <v>7</v>
      </c>
    </row>
    <row r="85" spans="2:6" x14ac:dyDescent="0.25">
      <c r="B85" s="5"/>
      <c r="C85" s="2">
        <v>75</v>
      </c>
      <c r="D85" s="3">
        <v>3</v>
      </c>
      <c r="E85" s="4">
        <v>7.01</v>
      </c>
      <c r="F85" s="47">
        <f t="shared" si="1"/>
        <v>6.89</v>
      </c>
    </row>
    <row r="86" spans="2:6" x14ac:dyDescent="0.25">
      <c r="B86" s="5"/>
      <c r="C86" s="2">
        <v>76</v>
      </c>
      <c r="D86" s="3">
        <v>4</v>
      </c>
      <c r="E86" s="4">
        <v>6.99</v>
      </c>
      <c r="F86" s="47">
        <f t="shared" si="1"/>
        <v>7.01</v>
      </c>
    </row>
    <row r="87" spans="2:6" x14ac:dyDescent="0.25">
      <c r="B87" s="5"/>
      <c r="C87" s="2">
        <v>77</v>
      </c>
      <c r="D87" s="3">
        <v>5</v>
      </c>
      <c r="E87" s="4">
        <v>6.81</v>
      </c>
      <c r="F87" s="47">
        <f t="shared" si="1"/>
        <v>6.99</v>
      </c>
    </row>
    <row r="88" spans="2:6" x14ac:dyDescent="0.25">
      <c r="B88" s="5"/>
      <c r="C88" s="2">
        <v>78</v>
      </c>
      <c r="D88" s="3">
        <v>6</v>
      </c>
      <c r="E88" s="4">
        <v>6.65</v>
      </c>
      <c r="F88" s="47">
        <f t="shared" si="1"/>
        <v>6.81</v>
      </c>
    </row>
    <row r="89" spans="2:6" x14ac:dyDescent="0.25">
      <c r="B89" s="5"/>
      <c r="C89" s="2">
        <v>79</v>
      </c>
      <c r="D89" s="3">
        <v>7</v>
      </c>
      <c r="E89" s="4">
        <v>6.49</v>
      </c>
      <c r="F89" s="47">
        <f t="shared" si="1"/>
        <v>6.65</v>
      </c>
    </row>
    <row r="90" spans="2:6" x14ac:dyDescent="0.25">
      <c r="B90" s="5"/>
      <c r="C90" s="2">
        <v>80</v>
      </c>
      <c r="D90" s="3">
        <v>8</v>
      </c>
      <c r="E90" s="4">
        <v>6.29</v>
      </c>
      <c r="F90" s="47">
        <f t="shared" si="1"/>
        <v>6.49</v>
      </c>
    </row>
    <row r="91" spans="2:6" x14ac:dyDescent="0.25">
      <c r="B91" s="5"/>
      <c r="C91" s="2">
        <v>81</v>
      </c>
      <c r="D91" s="6">
        <v>9</v>
      </c>
      <c r="E91" s="4">
        <v>6.09</v>
      </c>
      <c r="F91" s="47">
        <f t="shared" si="1"/>
        <v>6.29</v>
      </c>
    </row>
    <row r="92" spans="2:6" ht="15.75" thickBot="1" x14ac:dyDescent="0.3">
      <c r="B92" s="8"/>
      <c r="C92" s="9">
        <v>82</v>
      </c>
      <c r="D92" s="10">
        <v>10</v>
      </c>
      <c r="E92" s="11">
        <v>6.11</v>
      </c>
      <c r="F92" s="51">
        <f t="shared" si="1"/>
        <v>6.09</v>
      </c>
    </row>
    <row r="93" spans="2:6" x14ac:dyDescent="0.25">
      <c r="C93" s="52">
        <v>83</v>
      </c>
      <c r="D93" s="53">
        <v>11</v>
      </c>
      <c r="E93" s="54" t="s">
        <v>13</v>
      </c>
      <c r="F93" s="55">
        <f>I12*E92+I13*E91+I14*E90+I15*E89</f>
        <v>6.11</v>
      </c>
    </row>
    <row r="94" spans="2:6" x14ac:dyDescent="0.25">
      <c r="C94" s="52">
        <v>84</v>
      </c>
      <c r="D94" s="53">
        <v>12</v>
      </c>
      <c r="E94" s="54" t="s">
        <v>13</v>
      </c>
      <c r="F94" s="55">
        <f>F93</f>
        <v>6.11</v>
      </c>
    </row>
  </sheetData>
  <mergeCells count="4">
    <mergeCell ref="E2:H5"/>
    <mergeCell ref="K2:L2"/>
    <mergeCell ref="B8:E8"/>
    <mergeCell ref="H11:I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F694-784F-41E9-949F-5C38D21CADC7}">
  <dimension ref="B1:L94"/>
  <sheetViews>
    <sheetView tabSelected="1" topLeftCell="B259" workbookViewId="0">
      <selection activeCell="E2" sqref="E2:H5"/>
    </sheetView>
  </sheetViews>
  <sheetFormatPr defaultRowHeight="15" x14ac:dyDescent="0.25"/>
  <cols>
    <col min="6" max="6" width="16" customWidth="1"/>
  </cols>
  <sheetData>
    <row r="1" spans="2:12" ht="15.75" thickBot="1" x14ac:dyDescent="0.3"/>
    <row r="2" spans="2:12" ht="15.75" thickBot="1" x14ac:dyDescent="0.3">
      <c r="E2" s="66" t="s">
        <v>28</v>
      </c>
      <c r="F2" s="67"/>
      <c r="G2" s="67"/>
      <c r="H2" s="68"/>
      <c r="K2" s="88" t="s">
        <v>6</v>
      </c>
      <c r="L2" s="89"/>
    </row>
    <row r="3" spans="2:12" x14ac:dyDescent="0.25">
      <c r="E3" s="69"/>
      <c r="F3" s="70"/>
      <c r="G3" s="70"/>
      <c r="H3" s="71"/>
      <c r="K3" s="12" t="s">
        <v>7</v>
      </c>
      <c r="L3" s="13"/>
    </row>
    <row r="4" spans="2:12" x14ac:dyDescent="0.25">
      <c r="E4" s="69"/>
      <c r="F4" s="70"/>
      <c r="G4" s="70"/>
      <c r="H4" s="71"/>
      <c r="K4" s="14" t="s">
        <v>8</v>
      </c>
      <c r="L4" s="15"/>
    </row>
    <row r="5" spans="2:12" ht="15.75" thickBot="1" x14ac:dyDescent="0.3">
      <c r="E5" s="72"/>
      <c r="F5" s="73"/>
      <c r="G5" s="73"/>
      <c r="H5" s="74"/>
      <c r="K5" s="16" t="s">
        <v>9</v>
      </c>
      <c r="L5" s="17"/>
    </row>
    <row r="6" spans="2:12" x14ac:dyDescent="0.25">
      <c r="D6" s="1"/>
      <c r="K6" s="36" t="s">
        <v>18</v>
      </c>
      <c r="L6" s="37"/>
    </row>
    <row r="7" spans="2:12" ht="15.75" thickBot="1" x14ac:dyDescent="0.3">
      <c r="K7" s="40" t="s">
        <v>20</v>
      </c>
      <c r="L7" s="41"/>
    </row>
    <row r="8" spans="2:12" x14ac:dyDescent="0.25">
      <c r="B8" s="90" t="s">
        <v>0</v>
      </c>
      <c r="C8" s="90"/>
      <c r="D8" s="90"/>
      <c r="E8" s="90"/>
      <c r="F8" s="43"/>
      <c r="K8" s="56"/>
      <c r="L8" s="57"/>
    </row>
    <row r="9" spans="2:12" x14ac:dyDescent="0.25">
      <c r="B9" s="42"/>
      <c r="C9" s="43"/>
      <c r="D9" s="42"/>
      <c r="E9" s="43"/>
      <c r="F9" s="43"/>
    </row>
    <row r="10" spans="2:12" ht="64.5" thickBot="1" x14ac:dyDescent="0.3">
      <c r="B10" s="20" t="s">
        <v>1</v>
      </c>
      <c r="C10" s="20" t="s">
        <v>2</v>
      </c>
      <c r="D10" s="21" t="s">
        <v>3</v>
      </c>
      <c r="E10" s="21" t="s">
        <v>4</v>
      </c>
      <c r="F10" s="22" t="s">
        <v>29</v>
      </c>
    </row>
    <row r="11" spans="2:12" x14ac:dyDescent="0.25">
      <c r="B11" s="2">
        <v>1</v>
      </c>
      <c r="C11" s="2">
        <v>1</v>
      </c>
      <c r="D11" s="3">
        <v>1</v>
      </c>
      <c r="E11" s="4">
        <v>7.03</v>
      </c>
      <c r="F11" s="47">
        <f>E11</f>
        <v>7.03</v>
      </c>
      <c r="H11" s="58" t="s">
        <v>30</v>
      </c>
      <c r="I11" s="59">
        <v>1</v>
      </c>
    </row>
    <row r="12" spans="2:12" x14ac:dyDescent="0.25">
      <c r="B12" s="5"/>
      <c r="C12" s="2">
        <v>2</v>
      </c>
      <c r="D12" s="3">
        <v>2</v>
      </c>
      <c r="E12" s="4">
        <v>7.08</v>
      </c>
      <c r="F12" s="60">
        <f>F11+$I$11*(E11-F11)</f>
        <v>7.03</v>
      </c>
      <c r="H12" s="61"/>
      <c r="I12" s="62"/>
    </row>
    <row r="13" spans="2:12" x14ac:dyDescent="0.25">
      <c r="B13" s="5"/>
      <c r="C13" s="2">
        <v>3</v>
      </c>
      <c r="D13" s="3">
        <v>3</v>
      </c>
      <c r="E13" s="4">
        <v>7.62</v>
      </c>
      <c r="F13" s="60">
        <f t="shared" ref="F13:F76" si="0">F12+$I$11*(E12-F12)</f>
        <v>7.08</v>
      </c>
      <c r="H13" s="58" t="s">
        <v>14</v>
      </c>
      <c r="I13" s="63">
        <f>SUMXMY2(E12:E92,F12:F92)/COUNT(F12:F92)</f>
        <v>3.5150617283950629E-2</v>
      </c>
    </row>
    <row r="14" spans="2:12" x14ac:dyDescent="0.25">
      <c r="B14" s="5"/>
      <c r="C14" s="2">
        <v>4</v>
      </c>
      <c r="D14" s="3">
        <v>4</v>
      </c>
      <c r="E14" s="4">
        <v>7.93</v>
      </c>
      <c r="F14" s="60">
        <f t="shared" si="0"/>
        <v>7.62</v>
      </c>
    </row>
    <row r="15" spans="2:12" x14ac:dyDescent="0.25">
      <c r="B15" s="5"/>
      <c r="C15" s="2">
        <v>5</v>
      </c>
      <c r="D15" s="3">
        <v>5</v>
      </c>
      <c r="E15" s="4">
        <v>8.07</v>
      </c>
      <c r="F15" s="60">
        <f t="shared" si="0"/>
        <v>7.93</v>
      </c>
    </row>
    <row r="16" spans="2:12" x14ac:dyDescent="0.25">
      <c r="B16" s="5"/>
      <c r="C16" s="2">
        <v>6</v>
      </c>
      <c r="D16" s="3">
        <v>6</v>
      </c>
      <c r="E16" s="4">
        <v>8.32</v>
      </c>
      <c r="F16" s="60">
        <f t="shared" si="0"/>
        <v>8.07</v>
      </c>
    </row>
    <row r="17" spans="2:6" x14ac:dyDescent="0.25">
      <c r="B17" s="5"/>
      <c r="C17" s="2">
        <v>7</v>
      </c>
      <c r="D17" s="3">
        <v>7</v>
      </c>
      <c r="E17" s="4">
        <v>8.25</v>
      </c>
      <c r="F17" s="60">
        <f t="shared" si="0"/>
        <v>8.32</v>
      </c>
    </row>
    <row r="18" spans="2:6" x14ac:dyDescent="0.25">
      <c r="B18" s="5"/>
      <c r="C18" s="2">
        <v>8</v>
      </c>
      <c r="D18" s="3">
        <v>8</v>
      </c>
      <c r="E18" s="4">
        <v>8</v>
      </c>
      <c r="F18" s="60">
        <f t="shared" si="0"/>
        <v>8.25</v>
      </c>
    </row>
    <row r="19" spans="2:6" x14ac:dyDescent="0.25">
      <c r="B19" s="5"/>
      <c r="C19" s="2">
        <v>9</v>
      </c>
      <c r="D19" s="6">
        <v>9</v>
      </c>
      <c r="E19" s="4">
        <v>8.23</v>
      </c>
      <c r="F19" s="60">
        <f t="shared" si="0"/>
        <v>8</v>
      </c>
    </row>
    <row r="20" spans="2:6" x14ac:dyDescent="0.25">
      <c r="B20" s="5"/>
      <c r="C20" s="2">
        <v>10</v>
      </c>
      <c r="D20" s="3">
        <v>10</v>
      </c>
      <c r="E20" s="4">
        <v>7.92</v>
      </c>
      <c r="F20" s="60">
        <f t="shared" si="0"/>
        <v>8.23</v>
      </c>
    </row>
    <row r="21" spans="2:6" x14ac:dyDescent="0.25">
      <c r="B21" s="5"/>
      <c r="C21" s="2">
        <v>11</v>
      </c>
      <c r="D21" s="3">
        <v>11</v>
      </c>
      <c r="E21" s="4">
        <v>7.62</v>
      </c>
      <c r="F21" s="60">
        <f t="shared" si="0"/>
        <v>7.92</v>
      </c>
    </row>
    <row r="22" spans="2:6" x14ac:dyDescent="0.25">
      <c r="B22" s="5"/>
      <c r="C22" s="2">
        <v>12</v>
      </c>
      <c r="D22" s="3">
        <v>12</v>
      </c>
      <c r="E22" s="4">
        <v>7.6</v>
      </c>
      <c r="F22" s="60">
        <f t="shared" si="0"/>
        <v>7.62</v>
      </c>
    </row>
    <row r="23" spans="2:6" x14ac:dyDescent="0.25">
      <c r="B23" s="2">
        <f>B11+1</f>
        <v>2</v>
      </c>
      <c r="C23" s="2">
        <v>13</v>
      </c>
      <c r="D23" s="3">
        <v>1</v>
      </c>
      <c r="E23" s="4">
        <v>7.82</v>
      </c>
      <c r="F23" s="60">
        <f t="shared" si="0"/>
        <v>7.6</v>
      </c>
    </row>
    <row r="24" spans="2:6" x14ac:dyDescent="0.25">
      <c r="B24" s="5"/>
      <c r="C24" s="2">
        <v>14</v>
      </c>
      <c r="D24" s="3">
        <v>2</v>
      </c>
      <c r="E24" s="4">
        <v>7.65</v>
      </c>
      <c r="F24" s="60">
        <f t="shared" si="0"/>
        <v>7.82</v>
      </c>
    </row>
    <row r="25" spans="2:6" x14ac:dyDescent="0.25">
      <c r="B25" s="5"/>
      <c r="C25" s="2">
        <v>15</v>
      </c>
      <c r="D25" s="3">
        <v>3</v>
      </c>
      <c r="E25" s="4">
        <v>7.9</v>
      </c>
      <c r="F25" s="60">
        <f t="shared" si="0"/>
        <v>7.65</v>
      </c>
    </row>
    <row r="26" spans="2:6" x14ac:dyDescent="0.25">
      <c r="B26" s="5"/>
      <c r="C26" s="2">
        <v>16</v>
      </c>
      <c r="D26" s="3">
        <v>4</v>
      </c>
      <c r="E26" s="4">
        <v>8.14</v>
      </c>
      <c r="F26" s="60">
        <f t="shared" si="0"/>
        <v>7.9</v>
      </c>
    </row>
    <row r="27" spans="2:6" x14ac:dyDescent="0.25">
      <c r="B27" s="5"/>
      <c r="C27" s="2">
        <v>17</v>
      </c>
      <c r="D27" s="3">
        <v>5</v>
      </c>
      <c r="E27" s="4">
        <v>7.94</v>
      </c>
      <c r="F27" s="60">
        <f t="shared" si="0"/>
        <v>8.14</v>
      </c>
    </row>
    <row r="28" spans="2:6" x14ac:dyDescent="0.25">
      <c r="B28" s="5"/>
      <c r="C28" s="2">
        <v>18</v>
      </c>
      <c r="D28" s="3">
        <v>6</v>
      </c>
      <c r="E28" s="4">
        <v>7.69</v>
      </c>
      <c r="F28" s="60">
        <f t="shared" si="0"/>
        <v>7.94</v>
      </c>
    </row>
    <row r="29" spans="2:6" x14ac:dyDescent="0.25">
      <c r="B29" s="5"/>
      <c r="C29" s="2">
        <v>19</v>
      </c>
      <c r="D29" s="3">
        <v>7</v>
      </c>
      <c r="E29" s="4">
        <v>7.5</v>
      </c>
      <c r="F29" s="60">
        <f t="shared" si="0"/>
        <v>7.69</v>
      </c>
    </row>
    <row r="30" spans="2:6" x14ac:dyDescent="0.25">
      <c r="B30" s="5"/>
      <c r="C30" s="2">
        <v>20</v>
      </c>
      <c r="D30" s="3">
        <v>8</v>
      </c>
      <c r="E30" s="4">
        <v>7.48</v>
      </c>
      <c r="F30" s="60">
        <f t="shared" si="0"/>
        <v>7.5</v>
      </c>
    </row>
    <row r="31" spans="2:6" x14ac:dyDescent="0.25">
      <c r="B31" s="5"/>
      <c r="C31" s="2">
        <v>21</v>
      </c>
      <c r="D31" s="6">
        <v>9</v>
      </c>
      <c r="E31" s="4">
        <v>7.43</v>
      </c>
      <c r="F31" s="60">
        <f t="shared" si="0"/>
        <v>7.48</v>
      </c>
    </row>
    <row r="32" spans="2:6" x14ac:dyDescent="0.25">
      <c r="B32" s="5"/>
      <c r="C32" s="2">
        <v>22</v>
      </c>
      <c r="D32" s="3">
        <v>10</v>
      </c>
      <c r="E32" s="4">
        <v>7.29</v>
      </c>
      <c r="F32" s="60">
        <f t="shared" si="0"/>
        <v>7.43</v>
      </c>
    </row>
    <row r="33" spans="2:6" x14ac:dyDescent="0.25">
      <c r="B33" s="5"/>
      <c r="C33" s="2">
        <v>23</v>
      </c>
      <c r="D33" s="3">
        <v>11</v>
      </c>
      <c r="E33" s="4">
        <v>7.21</v>
      </c>
      <c r="F33" s="60">
        <f t="shared" si="0"/>
        <v>7.29</v>
      </c>
    </row>
    <row r="34" spans="2:6" x14ac:dyDescent="0.25">
      <c r="B34" s="5"/>
      <c r="C34" s="2">
        <v>24</v>
      </c>
      <c r="D34" s="3">
        <v>12</v>
      </c>
      <c r="E34" s="4">
        <v>7.1</v>
      </c>
      <c r="F34" s="60">
        <f t="shared" si="0"/>
        <v>7.21</v>
      </c>
    </row>
    <row r="35" spans="2:6" x14ac:dyDescent="0.25">
      <c r="B35" s="2">
        <f>B23+1</f>
        <v>3</v>
      </c>
      <c r="C35" s="2">
        <v>25</v>
      </c>
      <c r="D35" s="3">
        <v>1</v>
      </c>
      <c r="E35" s="4">
        <v>6.99</v>
      </c>
      <c r="F35" s="60">
        <f t="shared" si="0"/>
        <v>7.1</v>
      </c>
    </row>
    <row r="36" spans="2:6" x14ac:dyDescent="0.25">
      <c r="B36" s="5"/>
      <c r="C36" s="2">
        <v>26</v>
      </c>
      <c r="D36" s="3">
        <v>2</v>
      </c>
      <c r="E36" s="4">
        <v>7.04</v>
      </c>
      <c r="F36" s="60">
        <f t="shared" si="0"/>
        <v>6.99</v>
      </c>
    </row>
    <row r="37" spans="2:6" x14ac:dyDescent="0.25">
      <c r="B37" s="5"/>
      <c r="C37" s="2">
        <v>27</v>
      </c>
      <c r="D37" s="3">
        <v>3</v>
      </c>
      <c r="E37" s="4">
        <v>7.13</v>
      </c>
      <c r="F37" s="60">
        <f t="shared" si="0"/>
        <v>7.04</v>
      </c>
    </row>
    <row r="38" spans="2:6" x14ac:dyDescent="0.25">
      <c r="B38" s="5"/>
      <c r="C38" s="2">
        <v>28</v>
      </c>
      <c r="D38" s="3">
        <v>4</v>
      </c>
      <c r="E38" s="4">
        <v>7.14</v>
      </c>
      <c r="F38" s="60">
        <f t="shared" si="0"/>
        <v>7.13</v>
      </c>
    </row>
    <row r="39" spans="2:6" x14ac:dyDescent="0.25">
      <c r="B39" s="5"/>
      <c r="C39" s="2">
        <v>29</v>
      </c>
      <c r="D39" s="3">
        <v>5</v>
      </c>
      <c r="E39" s="4">
        <v>7.14</v>
      </c>
      <c r="F39" s="60">
        <f t="shared" si="0"/>
        <v>7.14</v>
      </c>
    </row>
    <row r="40" spans="2:6" x14ac:dyDescent="0.25">
      <c r="B40" s="5"/>
      <c r="C40" s="2">
        <v>30</v>
      </c>
      <c r="D40" s="3">
        <v>6</v>
      </c>
      <c r="E40" s="4">
        <v>7</v>
      </c>
      <c r="F40" s="60">
        <f t="shared" si="0"/>
        <v>7.14</v>
      </c>
    </row>
    <row r="41" spans="2:6" x14ac:dyDescent="0.25">
      <c r="B41" s="5"/>
      <c r="C41" s="2">
        <v>31</v>
      </c>
      <c r="D41" s="3">
        <v>7</v>
      </c>
      <c r="E41" s="4">
        <v>6.95</v>
      </c>
      <c r="F41" s="60">
        <f t="shared" si="0"/>
        <v>7</v>
      </c>
    </row>
    <row r="42" spans="2:6" x14ac:dyDescent="0.25">
      <c r="B42" s="5"/>
      <c r="C42" s="2">
        <v>32</v>
      </c>
      <c r="D42" s="3">
        <v>8</v>
      </c>
      <c r="E42" s="4">
        <v>6.92</v>
      </c>
      <c r="F42" s="60">
        <f t="shared" si="0"/>
        <v>6.95</v>
      </c>
    </row>
    <row r="43" spans="2:6" x14ac:dyDescent="0.25">
      <c r="B43" s="5"/>
      <c r="C43" s="2">
        <v>33</v>
      </c>
      <c r="D43" s="6">
        <v>9</v>
      </c>
      <c r="E43" s="4">
        <v>6.72</v>
      </c>
      <c r="F43" s="60">
        <f t="shared" si="0"/>
        <v>6.92</v>
      </c>
    </row>
    <row r="44" spans="2:6" x14ac:dyDescent="0.25">
      <c r="B44" s="5"/>
      <c r="C44" s="2">
        <v>34</v>
      </c>
      <c r="D44" s="3">
        <v>10</v>
      </c>
      <c r="E44" s="4">
        <v>6.71</v>
      </c>
      <c r="F44" s="60">
        <f t="shared" si="0"/>
        <v>6.72</v>
      </c>
    </row>
    <row r="45" spans="2:6" x14ac:dyDescent="0.25">
      <c r="B45" s="5"/>
      <c r="C45" s="2">
        <v>35</v>
      </c>
      <c r="D45" s="3">
        <v>11</v>
      </c>
      <c r="E45" s="4">
        <v>6.87</v>
      </c>
      <c r="F45" s="60">
        <f t="shared" si="0"/>
        <v>6.71</v>
      </c>
    </row>
    <row r="46" spans="2:6" x14ac:dyDescent="0.25">
      <c r="B46" s="5"/>
      <c r="C46" s="2">
        <v>36</v>
      </c>
      <c r="D46" s="3">
        <v>12</v>
      </c>
      <c r="E46" s="4">
        <v>6.74</v>
      </c>
      <c r="F46" s="60">
        <f t="shared" si="0"/>
        <v>6.87</v>
      </c>
    </row>
    <row r="47" spans="2:6" x14ac:dyDescent="0.25">
      <c r="B47" s="2">
        <f>B35+1</f>
        <v>4</v>
      </c>
      <c r="C47" s="2">
        <v>37</v>
      </c>
      <c r="D47" s="3">
        <v>1</v>
      </c>
      <c r="E47" s="4">
        <v>6.79</v>
      </c>
      <c r="F47" s="60">
        <f t="shared" si="0"/>
        <v>6.74</v>
      </c>
    </row>
    <row r="48" spans="2:6" x14ac:dyDescent="0.25">
      <c r="B48" s="5"/>
      <c r="C48" s="2">
        <v>38</v>
      </c>
      <c r="D48" s="3">
        <v>2</v>
      </c>
      <c r="E48" s="4">
        <v>6.81</v>
      </c>
      <c r="F48" s="60">
        <f t="shared" si="0"/>
        <v>6.79</v>
      </c>
    </row>
    <row r="49" spans="2:6" x14ac:dyDescent="0.25">
      <c r="B49" s="5"/>
      <c r="C49" s="2">
        <v>39</v>
      </c>
      <c r="D49" s="3">
        <v>3</v>
      </c>
      <c r="E49" s="4">
        <v>7.04</v>
      </c>
      <c r="F49" s="60">
        <f t="shared" si="0"/>
        <v>6.81</v>
      </c>
    </row>
    <row r="50" spans="2:6" x14ac:dyDescent="0.25">
      <c r="B50" s="5"/>
      <c r="C50" s="2">
        <v>40</v>
      </c>
      <c r="D50" s="3">
        <v>4</v>
      </c>
      <c r="E50" s="4">
        <v>6.92</v>
      </c>
      <c r="F50" s="60">
        <f t="shared" si="0"/>
        <v>7.04</v>
      </c>
    </row>
    <row r="51" spans="2:6" x14ac:dyDescent="0.25">
      <c r="B51" s="5"/>
      <c r="C51" s="2">
        <v>41</v>
      </c>
      <c r="D51" s="3">
        <v>5</v>
      </c>
      <c r="E51" s="4">
        <v>7.15</v>
      </c>
      <c r="F51" s="60">
        <f t="shared" si="0"/>
        <v>6.92</v>
      </c>
    </row>
    <row r="52" spans="2:6" x14ac:dyDescent="0.25">
      <c r="B52" s="5"/>
      <c r="C52" s="2">
        <v>42</v>
      </c>
      <c r="D52" s="3">
        <v>6</v>
      </c>
      <c r="E52" s="4">
        <v>7.55</v>
      </c>
      <c r="F52" s="60">
        <f t="shared" si="0"/>
        <v>7.15</v>
      </c>
    </row>
    <row r="53" spans="2:6" x14ac:dyDescent="0.25">
      <c r="B53" s="5"/>
      <c r="C53" s="2">
        <v>43</v>
      </c>
      <c r="D53" s="3">
        <v>7</v>
      </c>
      <c r="E53" s="4">
        <v>7.63</v>
      </c>
      <c r="F53" s="60">
        <f t="shared" si="0"/>
        <v>7.55</v>
      </c>
    </row>
    <row r="54" spans="2:6" x14ac:dyDescent="0.25">
      <c r="B54" s="5"/>
      <c r="C54" s="2">
        <v>44</v>
      </c>
      <c r="D54" s="3">
        <v>8</v>
      </c>
      <c r="E54" s="4">
        <v>7.94</v>
      </c>
      <c r="F54" s="60">
        <f t="shared" si="0"/>
        <v>7.63</v>
      </c>
    </row>
    <row r="55" spans="2:6" x14ac:dyDescent="0.25">
      <c r="B55" s="5"/>
      <c r="C55" s="2">
        <v>45</v>
      </c>
      <c r="D55" s="6">
        <v>9</v>
      </c>
      <c r="E55" s="4">
        <v>7.82</v>
      </c>
      <c r="F55" s="60">
        <f t="shared" si="0"/>
        <v>7.94</v>
      </c>
    </row>
    <row r="56" spans="2:6" x14ac:dyDescent="0.25">
      <c r="B56" s="5"/>
      <c r="C56" s="2">
        <v>46</v>
      </c>
      <c r="D56" s="3">
        <v>10</v>
      </c>
      <c r="E56" s="4">
        <v>7.85</v>
      </c>
      <c r="F56" s="60">
        <f t="shared" si="0"/>
        <v>7.82</v>
      </c>
    </row>
    <row r="57" spans="2:6" x14ac:dyDescent="0.25">
      <c r="B57" s="5"/>
      <c r="C57" s="2">
        <v>47</v>
      </c>
      <c r="D57" s="3">
        <v>11</v>
      </c>
      <c r="E57" s="4">
        <v>7.74</v>
      </c>
      <c r="F57" s="60">
        <f t="shared" si="0"/>
        <v>7.85</v>
      </c>
    </row>
    <row r="58" spans="2:6" x14ac:dyDescent="0.25">
      <c r="B58" s="5"/>
      <c r="C58" s="2">
        <v>48</v>
      </c>
      <c r="D58" s="3">
        <v>12</v>
      </c>
      <c r="E58" s="4">
        <v>7.91</v>
      </c>
      <c r="F58" s="60">
        <f t="shared" si="0"/>
        <v>7.74</v>
      </c>
    </row>
    <row r="59" spans="2:6" x14ac:dyDescent="0.25">
      <c r="B59" s="2">
        <f>B47+1</f>
        <v>5</v>
      </c>
      <c r="C59" s="2">
        <v>49</v>
      </c>
      <c r="D59" s="3">
        <v>1</v>
      </c>
      <c r="E59" s="4">
        <v>8.2100000000000009</v>
      </c>
      <c r="F59" s="60">
        <f t="shared" si="0"/>
        <v>7.91</v>
      </c>
    </row>
    <row r="60" spans="2:6" x14ac:dyDescent="0.25">
      <c r="B60" s="5"/>
      <c r="C60" s="2">
        <v>50</v>
      </c>
      <c r="D60" s="3">
        <v>2</v>
      </c>
      <c r="E60" s="4">
        <v>8.33</v>
      </c>
      <c r="F60" s="60">
        <f t="shared" si="0"/>
        <v>8.2100000000000009</v>
      </c>
    </row>
    <row r="61" spans="2:6" x14ac:dyDescent="0.25">
      <c r="B61" s="5"/>
      <c r="C61" s="2">
        <v>51</v>
      </c>
      <c r="D61" s="3">
        <v>3</v>
      </c>
      <c r="E61" s="4">
        <v>8.24</v>
      </c>
      <c r="F61" s="60">
        <f t="shared" si="0"/>
        <v>8.33</v>
      </c>
    </row>
    <row r="62" spans="2:6" x14ac:dyDescent="0.25">
      <c r="B62" s="5"/>
      <c r="C62" s="2">
        <v>52</v>
      </c>
      <c r="D62" s="3">
        <v>4</v>
      </c>
      <c r="E62" s="4">
        <v>8.15</v>
      </c>
      <c r="F62" s="60">
        <f t="shared" si="0"/>
        <v>8.24</v>
      </c>
    </row>
    <row r="63" spans="2:6" x14ac:dyDescent="0.25">
      <c r="B63" s="5"/>
      <c r="C63" s="2">
        <v>53</v>
      </c>
      <c r="D63" s="3">
        <v>5</v>
      </c>
      <c r="E63" s="4">
        <v>8.52</v>
      </c>
      <c r="F63" s="60">
        <f t="shared" si="0"/>
        <v>8.15</v>
      </c>
    </row>
    <row r="64" spans="2:6" x14ac:dyDescent="0.25">
      <c r="B64" s="5"/>
      <c r="C64" s="2">
        <v>54</v>
      </c>
      <c r="D64" s="3">
        <v>6</v>
      </c>
      <c r="E64" s="4">
        <v>8.2899999999999991</v>
      </c>
      <c r="F64" s="60">
        <f t="shared" si="0"/>
        <v>8.52</v>
      </c>
    </row>
    <row r="65" spans="2:6" x14ac:dyDescent="0.25">
      <c r="B65" s="5"/>
      <c r="C65" s="2">
        <v>55</v>
      </c>
      <c r="D65" s="3">
        <v>7</v>
      </c>
      <c r="E65" s="4">
        <v>8.15</v>
      </c>
      <c r="F65" s="60">
        <f t="shared" si="0"/>
        <v>8.2899999999999991</v>
      </c>
    </row>
    <row r="66" spans="2:6" x14ac:dyDescent="0.25">
      <c r="B66" s="5"/>
      <c r="C66" s="2">
        <v>56</v>
      </c>
      <c r="D66" s="3">
        <v>8</v>
      </c>
      <c r="E66" s="4">
        <v>8.0299999999999994</v>
      </c>
      <c r="F66" s="60">
        <f t="shared" si="0"/>
        <v>8.15</v>
      </c>
    </row>
    <row r="67" spans="2:6" x14ac:dyDescent="0.25">
      <c r="B67" s="5"/>
      <c r="C67" s="2">
        <v>57</v>
      </c>
      <c r="D67" s="6">
        <v>9</v>
      </c>
      <c r="E67" s="4">
        <v>7.91</v>
      </c>
      <c r="F67" s="60">
        <f t="shared" si="0"/>
        <v>8.0299999999999994</v>
      </c>
    </row>
    <row r="68" spans="2:6" x14ac:dyDescent="0.25">
      <c r="B68" s="5"/>
      <c r="C68" s="2">
        <v>58</v>
      </c>
      <c r="D68" s="3">
        <v>10</v>
      </c>
      <c r="E68" s="4">
        <v>7.8</v>
      </c>
      <c r="F68" s="60">
        <f t="shared" si="0"/>
        <v>7.91</v>
      </c>
    </row>
    <row r="69" spans="2:6" x14ac:dyDescent="0.25">
      <c r="B69" s="5"/>
      <c r="C69" s="2">
        <v>59</v>
      </c>
      <c r="D69" s="3">
        <v>11</v>
      </c>
      <c r="E69" s="4">
        <v>7.75</v>
      </c>
      <c r="F69" s="60">
        <f t="shared" si="0"/>
        <v>7.8</v>
      </c>
    </row>
    <row r="70" spans="2:6" x14ac:dyDescent="0.25">
      <c r="B70" s="5"/>
      <c r="C70" s="2">
        <v>60</v>
      </c>
      <c r="D70" s="3">
        <v>12</v>
      </c>
      <c r="E70" s="4">
        <v>7.38</v>
      </c>
      <c r="F70" s="60">
        <f t="shared" si="0"/>
        <v>7.75</v>
      </c>
    </row>
    <row r="71" spans="2:6" x14ac:dyDescent="0.25">
      <c r="B71" s="2">
        <f>B59+1</f>
        <v>6</v>
      </c>
      <c r="C71" s="2">
        <v>61</v>
      </c>
      <c r="D71" s="3">
        <v>1</v>
      </c>
      <c r="E71" s="4">
        <v>7.03</v>
      </c>
      <c r="F71" s="60">
        <f t="shared" si="0"/>
        <v>7.38</v>
      </c>
    </row>
    <row r="72" spans="2:6" x14ac:dyDescent="0.25">
      <c r="B72" s="5"/>
      <c r="C72" s="2">
        <v>62</v>
      </c>
      <c r="D72" s="3">
        <v>2</v>
      </c>
      <c r="E72" s="4">
        <v>7.05</v>
      </c>
      <c r="F72" s="60">
        <f t="shared" si="0"/>
        <v>7.03</v>
      </c>
    </row>
    <row r="73" spans="2:6" x14ac:dyDescent="0.25">
      <c r="B73" s="5"/>
      <c r="C73" s="2">
        <v>63</v>
      </c>
      <c r="D73" s="3">
        <v>3</v>
      </c>
      <c r="E73" s="4">
        <v>6.95</v>
      </c>
      <c r="F73" s="60">
        <f t="shared" si="0"/>
        <v>7.05</v>
      </c>
    </row>
    <row r="74" spans="2:6" x14ac:dyDescent="0.25">
      <c r="B74" s="5"/>
      <c r="C74" s="2">
        <v>64</v>
      </c>
      <c r="D74" s="3">
        <v>4</v>
      </c>
      <c r="E74" s="4">
        <v>7.08</v>
      </c>
      <c r="F74" s="60">
        <f t="shared" si="0"/>
        <v>6.95</v>
      </c>
    </row>
    <row r="75" spans="2:6" x14ac:dyDescent="0.25">
      <c r="B75" s="5"/>
      <c r="C75" s="2">
        <v>65</v>
      </c>
      <c r="D75" s="3">
        <v>5</v>
      </c>
      <c r="E75" s="4">
        <v>7.15</v>
      </c>
      <c r="F75" s="60">
        <f t="shared" si="0"/>
        <v>7.08</v>
      </c>
    </row>
    <row r="76" spans="2:6" x14ac:dyDescent="0.25">
      <c r="B76" s="5"/>
      <c r="C76" s="2">
        <v>66</v>
      </c>
      <c r="D76" s="3">
        <v>6</v>
      </c>
      <c r="E76" s="4">
        <v>7.16</v>
      </c>
      <c r="F76" s="60">
        <f t="shared" si="0"/>
        <v>7.15</v>
      </c>
    </row>
    <row r="77" spans="2:6" x14ac:dyDescent="0.25">
      <c r="B77" s="5"/>
      <c r="C77" s="2">
        <v>67</v>
      </c>
      <c r="D77" s="3">
        <v>7</v>
      </c>
      <c r="E77" s="4">
        <v>7.13</v>
      </c>
      <c r="F77" s="60">
        <f t="shared" ref="F77:F92" si="1">F76+$I$11*(E76-F76)</f>
        <v>7.16</v>
      </c>
    </row>
    <row r="78" spans="2:6" x14ac:dyDescent="0.25">
      <c r="B78" s="5"/>
      <c r="C78" s="2">
        <v>68</v>
      </c>
      <c r="D78" s="3">
        <v>8</v>
      </c>
      <c r="E78" s="4">
        <v>6.95</v>
      </c>
      <c r="F78" s="60">
        <f t="shared" si="1"/>
        <v>7.13</v>
      </c>
    </row>
    <row r="79" spans="2:6" x14ac:dyDescent="0.25">
      <c r="B79" s="5"/>
      <c r="C79" s="2">
        <v>69</v>
      </c>
      <c r="D79" s="6">
        <v>9</v>
      </c>
      <c r="E79" s="4">
        <v>6.82</v>
      </c>
      <c r="F79" s="60">
        <f t="shared" si="1"/>
        <v>6.95</v>
      </c>
    </row>
    <row r="80" spans="2:6" x14ac:dyDescent="0.25">
      <c r="B80" s="5"/>
      <c r="C80" s="2">
        <v>70</v>
      </c>
      <c r="D80" s="3">
        <v>10</v>
      </c>
      <c r="E80" s="4">
        <v>6.62</v>
      </c>
      <c r="F80" s="60">
        <f t="shared" si="1"/>
        <v>6.82</v>
      </c>
    </row>
    <row r="81" spans="2:6" x14ac:dyDescent="0.25">
      <c r="B81" s="5"/>
      <c r="C81" s="2">
        <v>71</v>
      </c>
      <c r="D81" s="3">
        <v>11</v>
      </c>
      <c r="E81" s="4">
        <v>6.66</v>
      </c>
      <c r="F81" s="60">
        <f t="shared" si="1"/>
        <v>6.62</v>
      </c>
    </row>
    <row r="82" spans="2:6" x14ac:dyDescent="0.25">
      <c r="B82" s="5"/>
      <c r="C82" s="2">
        <v>72</v>
      </c>
      <c r="D82" s="3">
        <v>12</v>
      </c>
      <c r="E82" s="4">
        <v>7.07</v>
      </c>
      <c r="F82" s="60">
        <f t="shared" si="1"/>
        <v>6.66</v>
      </c>
    </row>
    <row r="83" spans="2:6" x14ac:dyDescent="0.25">
      <c r="B83" s="2">
        <f>B71+1</f>
        <v>7</v>
      </c>
      <c r="C83" s="2">
        <v>73</v>
      </c>
      <c r="D83" s="3">
        <v>1</v>
      </c>
      <c r="E83" s="4">
        <v>7</v>
      </c>
      <c r="F83" s="60">
        <f t="shared" si="1"/>
        <v>7.07</v>
      </c>
    </row>
    <row r="84" spans="2:6" x14ac:dyDescent="0.25">
      <c r="B84" s="5"/>
      <c r="C84" s="2">
        <v>74</v>
      </c>
      <c r="D84" s="3">
        <v>2</v>
      </c>
      <c r="E84" s="4">
        <v>6.89</v>
      </c>
      <c r="F84" s="60">
        <f t="shared" si="1"/>
        <v>7</v>
      </c>
    </row>
    <row r="85" spans="2:6" x14ac:dyDescent="0.25">
      <c r="B85" s="5"/>
      <c r="C85" s="2">
        <v>75</v>
      </c>
      <c r="D85" s="3">
        <v>3</v>
      </c>
      <c r="E85" s="4">
        <v>7.01</v>
      </c>
      <c r="F85" s="60">
        <f t="shared" si="1"/>
        <v>6.89</v>
      </c>
    </row>
    <row r="86" spans="2:6" x14ac:dyDescent="0.25">
      <c r="B86" s="5"/>
      <c r="C86" s="2">
        <v>76</v>
      </c>
      <c r="D86" s="3">
        <v>4</v>
      </c>
      <c r="E86" s="4">
        <v>6.99</v>
      </c>
      <c r="F86" s="60">
        <f t="shared" si="1"/>
        <v>7.01</v>
      </c>
    </row>
    <row r="87" spans="2:6" x14ac:dyDescent="0.25">
      <c r="B87" s="5"/>
      <c r="C87" s="2">
        <v>77</v>
      </c>
      <c r="D87" s="3">
        <v>5</v>
      </c>
      <c r="E87" s="4">
        <v>6.81</v>
      </c>
      <c r="F87" s="60">
        <f t="shared" si="1"/>
        <v>6.99</v>
      </c>
    </row>
    <row r="88" spans="2:6" x14ac:dyDescent="0.25">
      <c r="B88" s="5"/>
      <c r="C88" s="2">
        <v>78</v>
      </c>
      <c r="D88" s="3">
        <v>6</v>
      </c>
      <c r="E88" s="4">
        <v>6.65</v>
      </c>
      <c r="F88" s="60">
        <f t="shared" si="1"/>
        <v>6.81</v>
      </c>
    </row>
    <row r="89" spans="2:6" x14ac:dyDescent="0.25">
      <c r="B89" s="5"/>
      <c r="C89" s="2">
        <v>79</v>
      </c>
      <c r="D89" s="3">
        <v>7</v>
      </c>
      <c r="E89" s="4">
        <v>6.49</v>
      </c>
      <c r="F89" s="60">
        <f t="shared" si="1"/>
        <v>6.65</v>
      </c>
    </row>
    <row r="90" spans="2:6" x14ac:dyDescent="0.25">
      <c r="B90" s="5"/>
      <c r="C90" s="2">
        <v>80</v>
      </c>
      <c r="D90" s="3">
        <v>8</v>
      </c>
      <c r="E90" s="4">
        <v>6.29</v>
      </c>
      <c r="F90" s="60">
        <f t="shared" si="1"/>
        <v>6.49</v>
      </c>
    </row>
    <row r="91" spans="2:6" x14ac:dyDescent="0.25">
      <c r="B91" s="5"/>
      <c r="C91" s="2">
        <v>81</v>
      </c>
      <c r="D91" s="6">
        <v>9</v>
      </c>
      <c r="E91" s="4">
        <v>6.09</v>
      </c>
      <c r="F91" s="60">
        <f t="shared" si="1"/>
        <v>6.29</v>
      </c>
    </row>
    <row r="92" spans="2:6" ht="15.75" thickBot="1" x14ac:dyDescent="0.3">
      <c r="B92" s="8"/>
      <c r="C92" s="9">
        <v>82</v>
      </c>
      <c r="D92" s="10">
        <v>10</v>
      </c>
      <c r="E92" s="11">
        <v>6.11</v>
      </c>
      <c r="F92" s="64">
        <f t="shared" si="1"/>
        <v>6.09</v>
      </c>
    </row>
    <row r="93" spans="2:6" x14ac:dyDescent="0.25">
      <c r="C93" s="52">
        <v>83</v>
      </c>
      <c r="D93" s="53">
        <v>11</v>
      </c>
      <c r="E93" s="54" t="s">
        <v>13</v>
      </c>
      <c r="F93" s="65">
        <f>F92+I11*(E92-F92)</f>
        <v>6.11</v>
      </c>
    </row>
    <row r="94" spans="2:6" x14ac:dyDescent="0.25">
      <c r="C94" s="52">
        <v>84</v>
      </c>
      <c r="D94" s="53">
        <v>12</v>
      </c>
      <c r="E94" s="54" t="s">
        <v>13</v>
      </c>
      <c r="F94" s="65">
        <f>F93</f>
        <v>6.11</v>
      </c>
    </row>
  </sheetData>
  <mergeCells count="3">
    <mergeCell ref="E2:H5"/>
    <mergeCell ref="K2:L2"/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11.45											</vt:lpstr>
      <vt:lpstr>11.46</vt:lpstr>
      <vt:lpstr>11-47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 User</dc:creator>
  <cp:lastModifiedBy>Marist User</cp:lastModifiedBy>
  <dcterms:created xsi:type="dcterms:W3CDTF">2020-10-26T23:08:30Z</dcterms:created>
  <dcterms:modified xsi:type="dcterms:W3CDTF">2020-10-28T02:28:07Z</dcterms:modified>
</cp:coreProperties>
</file>