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xr:revisionPtr revIDLastSave="0" documentId="8_{6BC11B40-0231-41FE-A2B7-7B4D2A0984F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" i="1" l="1"/>
  <c r="P42" i="1"/>
  <c r="Q42" i="1"/>
  <c r="N42" i="1"/>
  <c r="G42" i="1"/>
  <c r="H42" i="1"/>
  <c r="I42" i="1"/>
  <c r="F42" i="1"/>
  <c r="J42" i="1"/>
  <c r="K42" i="1"/>
  <c r="L42" i="1"/>
  <c r="M42" i="1"/>
  <c r="K41" i="1"/>
  <c r="L41" i="1"/>
  <c r="M41" i="1"/>
  <c r="J41" i="1"/>
  <c r="R42" i="1" l="1"/>
  <c r="S42" i="1" s="1"/>
  <c r="T42" i="1"/>
  <c r="U42" i="1" s="1"/>
  <c r="R41" i="1"/>
  <c r="S41" i="1" s="1"/>
  <c r="T41" i="1"/>
  <c r="U41" i="1" s="1"/>
  <c r="W42" i="1" l="1"/>
  <c r="AE42" i="1"/>
  <c r="P43" i="1" s="1"/>
  <c r="AF42" i="1"/>
  <c r="Q43" i="1" s="1"/>
  <c r="V42" i="1"/>
  <c r="X42" i="1" s="1"/>
  <c r="Y42" i="1"/>
  <c r="F43" i="1" s="1"/>
  <c r="Z42" i="1"/>
  <c r="G43" i="1" s="1"/>
  <c r="AA42" i="1"/>
  <c r="H43" i="1" s="1"/>
  <c r="AB42" i="1"/>
  <c r="I43" i="1" s="1"/>
  <c r="AC42" i="1"/>
  <c r="N43" i="1" s="1"/>
  <c r="AD42" i="1"/>
  <c r="O43" i="1" s="1"/>
  <c r="W41" i="1"/>
  <c r="AF41" i="1"/>
  <c r="AE41" i="1"/>
  <c r="V41" i="1"/>
  <c r="AD41" i="1"/>
  <c r="AC41" i="1"/>
  <c r="AB41" i="1"/>
  <c r="AA41" i="1"/>
  <c r="Z41" i="1"/>
  <c r="Y41" i="1"/>
  <c r="X41" i="1"/>
  <c r="L43" i="1" l="1"/>
  <c r="M43" i="1" s="1"/>
  <c r="J43" i="1"/>
  <c r="K43" i="1" s="1"/>
  <c r="R43" i="1" s="1"/>
  <c r="S43" i="1" s="1"/>
  <c r="T43" i="1"/>
  <c r="U43" i="1" s="1"/>
  <c r="W43" i="1" l="1"/>
  <c r="AE43" i="1"/>
  <c r="P44" i="1" s="1"/>
  <c r="AF43" i="1"/>
  <c r="Q44" i="1" s="1"/>
  <c r="V43" i="1"/>
  <c r="X43" i="1" s="1"/>
  <c r="Y43" i="1"/>
  <c r="F44" i="1" s="1"/>
  <c r="Z43" i="1"/>
  <c r="G44" i="1" s="1"/>
  <c r="AA43" i="1"/>
  <c r="H44" i="1" s="1"/>
  <c r="AB43" i="1"/>
  <c r="I44" i="1" s="1"/>
  <c r="AC43" i="1"/>
  <c r="N44" i="1" s="1"/>
  <c r="AD43" i="1"/>
  <c r="O44" i="1" s="1"/>
  <c r="L44" i="1" l="1"/>
  <c r="M44" i="1" s="1"/>
  <c r="J44" i="1"/>
  <c r="K44" i="1" s="1"/>
  <c r="R44" i="1" s="1"/>
  <c r="S44" i="1" s="1"/>
  <c r="T44" i="1"/>
  <c r="U44" i="1" s="1"/>
  <c r="W44" i="1" l="1"/>
  <c r="AE44" i="1"/>
  <c r="P45" i="1" s="1"/>
  <c r="AF44" i="1"/>
  <c r="Q45" i="1" s="1"/>
  <c r="V44" i="1"/>
  <c r="X44" i="1" s="1"/>
  <c r="Y44" i="1"/>
  <c r="F45" i="1" s="1"/>
  <c r="Z44" i="1"/>
  <c r="G45" i="1" s="1"/>
  <c r="AA44" i="1"/>
  <c r="H45" i="1" s="1"/>
  <c r="AB44" i="1"/>
  <c r="I45" i="1" s="1"/>
  <c r="AC44" i="1"/>
  <c r="N45" i="1" s="1"/>
  <c r="AD44" i="1"/>
  <c r="O45" i="1" s="1"/>
  <c r="L45" i="1" l="1"/>
  <c r="M45" i="1" s="1"/>
  <c r="J45" i="1"/>
  <c r="K45" i="1" s="1"/>
  <c r="R45" i="1" s="1"/>
  <c r="S45" i="1" s="1"/>
  <c r="T45" i="1"/>
  <c r="U45" i="1" s="1"/>
  <c r="W45" i="1" l="1"/>
  <c r="AE45" i="1"/>
  <c r="P46" i="1" s="1"/>
  <c r="AF45" i="1"/>
  <c r="Q46" i="1" s="1"/>
  <c r="V45" i="1"/>
  <c r="X45" i="1" s="1"/>
  <c r="Y45" i="1"/>
  <c r="F46" i="1" s="1"/>
  <c r="Z45" i="1"/>
  <c r="G46" i="1" s="1"/>
  <c r="AA45" i="1"/>
  <c r="H46" i="1" s="1"/>
  <c r="AB45" i="1"/>
  <c r="I46" i="1" s="1"/>
  <c r="AC45" i="1"/>
  <c r="N46" i="1" s="1"/>
  <c r="AD45" i="1"/>
  <c r="O46" i="1" s="1"/>
  <c r="L46" i="1" l="1"/>
  <c r="M46" i="1" s="1"/>
  <c r="J46" i="1"/>
  <c r="K46" i="1" s="1"/>
  <c r="R46" i="1" s="1"/>
  <c r="S46" i="1" s="1"/>
  <c r="T46" i="1"/>
  <c r="U46" i="1" s="1"/>
  <c r="W46" i="1" l="1"/>
  <c r="AE46" i="1"/>
  <c r="P47" i="1" s="1"/>
  <c r="AF46" i="1"/>
  <c r="Q47" i="1" s="1"/>
  <c r="V46" i="1"/>
  <c r="X46" i="1" s="1"/>
  <c r="Y46" i="1"/>
  <c r="F47" i="1" s="1"/>
  <c r="Z46" i="1"/>
  <c r="G47" i="1" s="1"/>
  <c r="AA46" i="1"/>
  <c r="H47" i="1" s="1"/>
  <c r="AB46" i="1"/>
  <c r="I47" i="1" s="1"/>
  <c r="AC46" i="1"/>
  <c r="N47" i="1" s="1"/>
  <c r="AD46" i="1"/>
  <c r="O47" i="1" s="1"/>
  <c r="L47" i="1" l="1"/>
  <c r="M47" i="1" s="1"/>
  <c r="J47" i="1"/>
  <c r="K47" i="1" s="1"/>
  <c r="R47" i="1" s="1"/>
  <c r="S47" i="1" s="1"/>
  <c r="T47" i="1"/>
  <c r="U47" i="1" s="1"/>
  <c r="W47" i="1" l="1"/>
  <c r="AE47" i="1"/>
  <c r="P48" i="1" s="1"/>
  <c r="AF47" i="1"/>
  <c r="Q48" i="1" s="1"/>
  <c r="V47" i="1"/>
  <c r="X47" i="1" s="1"/>
  <c r="Y47" i="1"/>
  <c r="F48" i="1" s="1"/>
  <c r="Z47" i="1"/>
  <c r="G48" i="1" s="1"/>
  <c r="AA47" i="1"/>
  <c r="H48" i="1" s="1"/>
  <c r="AB47" i="1"/>
  <c r="I48" i="1" s="1"/>
  <c r="AC47" i="1"/>
  <c r="N48" i="1" s="1"/>
  <c r="AD47" i="1"/>
  <c r="O48" i="1" s="1"/>
  <c r="L48" i="1" l="1"/>
  <c r="M48" i="1" s="1"/>
  <c r="J48" i="1"/>
  <c r="K48" i="1" s="1"/>
  <c r="R48" i="1" s="1"/>
  <c r="S48" i="1" s="1"/>
  <c r="T48" i="1"/>
  <c r="U48" i="1" s="1"/>
  <c r="W48" i="1" l="1"/>
  <c r="AE48" i="1"/>
  <c r="P49" i="1" s="1"/>
  <c r="AF48" i="1"/>
  <c r="Q49" i="1" s="1"/>
  <c r="V48" i="1"/>
  <c r="X48" i="1" s="1"/>
  <c r="Y48" i="1"/>
  <c r="F49" i="1" s="1"/>
  <c r="Z48" i="1"/>
  <c r="G49" i="1" s="1"/>
  <c r="AA48" i="1"/>
  <c r="H49" i="1" s="1"/>
  <c r="AB48" i="1"/>
  <c r="I49" i="1" s="1"/>
  <c r="AC48" i="1"/>
  <c r="N49" i="1" s="1"/>
  <c r="AD48" i="1"/>
  <c r="O49" i="1" s="1"/>
  <c r="L49" i="1" l="1"/>
  <c r="M49" i="1" s="1"/>
  <c r="J49" i="1"/>
  <c r="K49" i="1" s="1"/>
  <c r="R49" i="1" s="1"/>
  <c r="S49" i="1" s="1"/>
  <c r="T49" i="1"/>
  <c r="U49" i="1" s="1"/>
  <c r="W49" i="1" l="1"/>
  <c r="AE49" i="1"/>
  <c r="P50" i="1" s="1"/>
  <c r="AF49" i="1"/>
  <c r="Q50" i="1" s="1"/>
  <c r="V49" i="1"/>
  <c r="X49" i="1" s="1"/>
  <c r="Y49" i="1"/>
  <c r="F50" i="1" s="1"/>
  <c r="Z49" i="1"/>
  <c r="G50" i="1" s="1"/>
  <c r="AA49" i="1"/>
  <c r="H50" i="1" s="1"/>
  <c r="AB49" i="1"/>
  <c r="I50" i="1" s="1"/>
  <c r="AC49" i="1"/>
  <c r="N50" i="1" s="1"/>
  <c r="AD49" i="1"/>
  <c r="O50" i="1" s="1"/>
  <c r="L50" i="1" l="1"/>
  <c r="M50" i="1" s="1"/>
  <c r="J50" i="1"/>
  <c r="K50" i="1" s="1"/>
  <c r="R50" i="1" s="1"/>
  <c r="S50" i="1" s="1"/>
  <c r="T50" i="1"/>
  <c r="U50" i="1" s="1"/>
  <c r="W50" i="1" l="1"/>
  <c r="AE50" i="1"/>
  <c r="P51" i="1" s="1"/>
  <c r="AF50" i="1"/>
  <c r="Q51" i="1" s="1"/>
  <c r="V50" i="1"/>
  <c r="X50" i="1" s="1"/>
  <c r="Y50" i="1"/>
  <c r="F51" i="1" s="1"/>
  <c r="Z50" i="1"/>
  <c r="G51" i="1" s="1"/>
  <c r="AA50" i="1"/>
  <c r="H51" i="1" s="1"/>
  <c r="AB50" i="1"/>
  <c r="I51" i="1" s="1"/>
  <c r="AC50" i="1"/>
  <c r="N51" i="1" s="1"/>
  <c r="AD50" i="1"/>
  <c r="O51" i="1" s="1"/>
  <c r="L51" i="1" l="1"/>
  <c r="M51" i="1" s="1"/>
  <c r="J51" i="1"/>
  <c r="K51" i="1" s="1"/>
  <c r="R51" i="1" s="1"/>
  <c r="S51" i="1" s="1"/>
  <c r="T51" i="1"/>
  <c r="U51" i="1" s="1"/>
  <c r="W51" i="1" l="1"/>
  <c r="AE51" i="1"/>
  <c r="P52" i="1" s="1"/>
  <c r="AF51" i="1"/>
  <c r="Q52" i="1" s="1"/>
  <c r="V51" i="1"/>
  <c r="X51" i="1" s="1"/>
  <c r="Y51" i="1"/>
  <c r="F52" i="1" s="1"/>
  <c r="Z51" i="1"/>
  <c r="G52" i="1" s="1"/>
  <c r="AA51" i="1"/>
  <c r="H52" i="1" s="1"/>
  <c r="AB51" i="1"/>
  <c r="I52" i="1" s="1"/>
  <c r="AC51" i="1"/>
  <c r="N52" i="1" s="1"/>
  <c r="AD51" i="1"/>
  <c r="O52" i="1" s="1"/>
  <c r="L52" i="1" l="1"/>
  <c r="M52" i="1" s="1"/>
  <c r="J52" i="1"/>
  <c r="K52" i="1" s="1"/>
  <c r="R52" i="1" s="1"/>
  <c r="S52" i="1" s="1"/>
  <c r="T52" i="1"/>
  <c r="U52" i="1" s="1"/>
  <c r="W52" i="1" l="1"/>
  <c r="AE52" i="1"/>
  <c r="P53" i="1" s="1"/>
  <c r="AF52" i="1"/>
  <c r="Q53" i="1" s="1"/>
  <c r="V52" i="1"/>
  <c r="X52" i="1" s="1"/>
  <c r="Y52" i="1"/>
  <c r="F53" i="1" s="1"/>
  <c r="Z52" i="1"/>
  <c r="G53" i="1" s="1"/>
  <c r="AA52" i="1"/>
  <c r="H53" i="1" s="1"/>
  <c r="AB52" i="1"/>
  <c r="I53" i="1" s="1"/>
  <c r="AC52" i="1"/>
  <c r="N53" i="1" s="1"/>
  <c r="AD52" i="1"/>
  <c r="O53" i="1" s="1"/>
  <c r="L53" i="1" l="1"/>
  <c r="M53" i="1" s="1"/>
  <c r="J53" i="1"/>
  <c r="K53" i="1" s="1"/>
  <c r="R53" i="1" s="1"/>
  <c r="S53" i="1" s="1"/>
  <c r="T53" i="1"/>
  <c r="U53" i="1" s="1"/>
  <c r="W53" i="1" l="1"/>
  <c r="AE53" i="1"/>
  <c r="P54" i="1" s="1"/>
  <c r="AF53" i="1"/>
  <c r="Q54" i="1" s="1"/>
  <c r="V53" i="1"/>
  <c r="X53" i="1" s="1"/>
  <c r="Y53" i="1"/>
  <c r="F54" i="1" s="1"/>
  <c r="Z53" i="1"/>
  <c r="G54" i="1" s="1"/>
  <c r="AA53" i="1"/>
  <c r="H54" i="1" s="1"/>
  <c r="AB53" i="1"/>
  <c r="I54" i="1" s="1"/>
  <c r="AC53" i="1"/>
  <c r="N54" i="1" s="1"/>
  <c r="AD53" i="1"/>
  <c r="O54" i="1" s="1"/>
  <c r="L54" i="1" l="1"/>
  <c r="M54" i="1" s="1"/>
  <c r="J54" i="1"/>
  <c r="K54" i="1" s="1"/>
  <c r="R54" i="1" s="1"/>
  <c r="S54" i="1" s="1"/>
  <c r="T54" i="1"/>
  <c r="U54" i="1" s="1"/>
  <c r="W54" i="1" l="1"/>
  <c r="AE54" i="1"/>
  <c r="P55" i="1" s="1"/>
  <c r="AF54" i="1"/>
  <c r="Q55" i="1" s="1"/>
  <c r="V54" i="1"/>
  <c r="X54" i="1" s="1"/>
  <c r="Y54" i="1"/>
  <c r="F55" i="1" s="1"/>
  <c r="Z54" i="1"/>
  <c r="G55" i="1" s="1"/>
  <c r="AA54" i="1"/>
  <c r="H55" i="1" s="1"/>
  <c r="AB54" i="1"/>
  <c r="I55" i="1" s="1"/>
  <c r="AC54" i="1"/>
  <c r="N55" i="1" s="1"/>
  <c r="AD54" i="1"/>
  <c r="O55" i="1" s="1"/>
  <c r="L55" i="1" l="1"/>
  <c r="M55" i="1" s="1"/>
  <c r="J55" i="1"/>
  <c r="K55" i="1" s="1"/>
  <c r="R55" i="1" s="1"/>
  <c r="S55" i="1" s="1"/>
  <c r="T55" i="1"/>
  <c r="U55" i="1" s="1"/>
  <c r="W55" i="1" l="1"/>
  <c r="AE55" i="1"/>
  <c r="P56" i="1" s="1"/>
  <c r="AF55" i="1"/>
  <c r="Q56" i="1" s="1"/>
  <c r="V55" i="1"/>
  <c r="X55" i="1" s="1"/>
  <c r="Y55" i="1"/>
  <c r="F56" i="1" s="1"/>
  <c r="Z55" i="1"/>
  <c r="G56" i="1" s="1"/>
  <c r="AA55" i="1"/>
  <c r="H56" i="1" s="1"/>
  <c r="AB55" i="1"/>
  <c r="I56" i="1" s="1"/>
  <c r="AC55" i="1"/>
  <c r="N56" i="1" s="1"/>
  <c r="AD55" i="1"/>
  <c r="O56" i="1" s="1"/>
  <c r="L56" i="1" l="1"/>
  <c r="M56" i="1" s="1"/>
  <c r="J56" i="1"/>
  <c r="K56" i="1" s="1"/>
  <c r="R56" i="1" s="1"/>
  <c r="S56" i="1" s="1"/>
  <c r="T56" i="1"/>
  <c r="U56" i="1" s="1"/>
  <c r="W56" i="1" l="1"/>
  <c r="AE56" i="1"/>
  <c r="P57" i="1" s="1"/>
  <c r="AF56" i="1"/>
  <c r="Q57" i="1" s="1"/>
  <c r="V56" i="1"/>
  <c r="X56" i="1" s="1"/>
  <c r="Y56" i="1"/>
  <c r="F57" i="1" s="1"/>
  <c r="Z56" i="1"/>
  <c r="G57" i="1" s="1"/>
  <c r="AA56" i="1"/>
  <c r="H57" i="1" s="1"/>
  <c r="AB56" i="1"/>
  <c r="I57" i="1" s="1"/>
  <c r="AC56" i="1"/>
  <c r="N57" i="1" s="1"/>
  <c r="AD56" i="1"/>
  <c r="O57" i="1" s="1"/>
  <c r="L57" i="1" l="1"/>
  <c r="M57" i="1" s="1"/>
  <c r="J57" i="1"/>
  <c r="K57" i="1" s="1"/>
  <c r="R57" i="1" s="1"/>
  <c r="S57" i="1" s="1"/>
  <c r="T57" i="1"/>
  <c r="U57" i="1" s="1"/>
  <c r="W57" i="1" l="1"/>
  <c r="AE57" i="1"/>
  <c r="P58" i="1" s="1"/>
  <c r="AF57" i="1"/>
  <c r="Q58" i="1" s="1"/>
  <c r="V57" i="1"/>
  <c r="X57" i="1" s="1"/>
  <c r="Y57" i="1"/>
  <c r="F58" i="1" s="1"/>
  <c r="Z57" i="1"/>
  <c r="G58" i="1" s="1"/>
  <c r="AA57" i="1"/>
  <c r="H58" i="1" s="1"/>
  <c r="AB57" i="1"/>
  <c r="I58" i="1" s="1"/>
  <c r="AC57" i="1"/>
  <c r="N58" i="1" s="1"/>
  <c r="AD57" i="1"/>
  <c r="O58" i="1" s="1"/>
  <c r="L58" i="1" l="1"/>
  <c r="M58" i="1" s="1"/>
  <c r="J58" i="1"/>
  <c r="K58" i="1" s="1"/>
  <c r="R58" i="1" s="1"/>
  <c r="S58" i="1" s="1"/>
  <c r="T58" i="1"/>
  <c r="U58" i="1" s="1"/>
  <c r="W58" i="1" l="1"/>
  <c r="AE58" i="1"/>
  <c r="P59" i="1" s="1"/>
  <c r="AF58" i="1"/>
  <c r="Q59" i="1" s="1"/>
  <c r="V58" i="1"/>
  <c r="X58" i="1" s="1"/>
  <c r="Y58" i="1"/>
  <c r="F59" i="1" s="1"/>
  <c r="Z58" i="1"/>
  <c r="G59" i="1" s="1"/>
  <c r="AA58" i="1"/>
  <c r="H59" i="1" s="1"/>
  <c r="AB58" i="1"/>
  <c r="I59" i="1" s="1"/>
  <c r="AC58" i="1"/>
  <c r="N59" i="1" s="1"/>
  <c r="AD58" i="1"/>
  <c r="O59" i="1" s="1"/>
  <c r="L59" i="1" l="1"/>
  <c r="M59" i="1" s="1"/>
  <c r="J59" i="1"/>
  <c r="K59" i="1" s="1"/>
  <c r="R59" i="1" s="1"/>
  <c r="S59" i="1" s="1"/>
  <c r="T59" i="1"/>
  <c r="U59" i="1" s="1"/>
  <c r="W59" i="1" l="1"/>
  <c r="AE59" i="1"/>
  <c r="P60" i="1" s="1"/>
  <c r="AF59" i="1"/>
  <c r="Q60" i="1" s="1"/>
  <c r="V59" i="1"/>
  <c r="X59" i="1" s="1"/>
  <c r="Y59" i="1"/>
  <c r="F60" i="1" s="1"/>
  <c r="Z59" i="1"/>
  <c r="G60" i="1" s="1"/>
  <c r="AA59" i="1"/>
  <c r="H60" i="1" s="1"/>
  <c r="AB59" i="1"/>
  <c r="I60" i="1" s="1"/>
  <c r="AC59" i="1"/>
  <c r="N60" i="1" s="1"/>
  <c r="AD59" i="1"/>
  <c r="O60" i="1" s="1"/>
  <c r="L60" i="1" l="1"/>
  <c r="M60" i="1" s="1"/>
  <c r="J60" i="1"/>
  <c r="K60" i="1" s="1"/>
  <c r="R60" i="1" s="1"/>
  <c r="S60" i="1" s="1"/>
  <c r="T60" i="1"/>
  <c r="U60" i="1" s="1"/>
  <c r="W60" i="1" l="1"/>
  <c r="AE60" i="1"/>
  <c r="P61" i="1" s="1"/>
  <c r="AF60" i="1"/>
  <c r="Q61" i="1" s="1"/>
  <c r="V60" i="1"/>
  <c r="X60" i="1" s="1"/>
  <c r="Y60" i="1"/>
  <c r="F61" i="1" s="1"/>
  <c r="Z60" i="1"/>
  <c r="G61" i="1" s="1"/>
  <c r="AA60" i="1"/>
  <c r="H61" i="1" s="1"/>
  <c r="AB60" i="1"/>
  <c r="I61" i="1" s="1"/>
  <c r="AC60" i="1"/>
  <c r="N61" i="1" s="1"/>
  <c r="AD60" i="1"/>
  <c r="O61" i="1" s="1"/>
  <c r="L61" i="1" l="1"/>
  <c r="M61" i="1" s="1"/>
  <c r="J61" i="1"/>
  <c r="K61" i="1" s="1"/>
  <c r="R61" i="1" s="1"/>
  <c r="S61" i="1" s="1"/>
  <c r="T61" i="1"/>
  <c r="U61" i="1" s="1"/>
  <c r="W61" i="1" l="1"/>
  <c r="AE61" i="1"/>
  <c r="P62" i="1" s="1"/>
  <c r="AF61" i="1"/>
  <c r="Q62" i="1" s="1"/>
  <c r="V61" i="1"/>
  <c r="X61" i="1" s="1"/>
  <c r="Y61" i="1"/>
  <c r="F62" i="1" s="1"/>
  <c r="Z61" i="1"/>
  <c r="G62" i="1" s="1"/>
  <c r="AA61" i="1"/>
  <c r="H62" i="1" s="1"/>
  <c r="AB61" i="1"/>
  <c r="I62" i="1" s="1"/>
  <c r="AC61" i="1"/>
  <c r="N62" i="1" s="1"/>
  <c r="AD61" i="1"/>
  <c r="O62" i="1" s="1"/>
  <c r="L62" i="1" l="1"/>
  <c r="M62" i="1" s="1"/>
  <c r="J62" i="1"/>
  <c r="K62" i="1" s="1"/>
  <c r="R62" i="1" s="1"/>
  <c r="S62" i="1" s="1"/>
  <c r="T62" i="1"/>
  <c r="U62" i="1" s="1"/>
  <c r="W62" i="1" l="1"/>
  <c r="AE62" i="1"/>
  <c r="P63" i="1" s="1"/>
  <c r="AF62" i="1"/>
  <c r="Q63" i="1" s="1"/>
  <c r="V62" i="1"/>
  <c r="X62" i="1" s="1"/>
  <c r="Y62" i="1"/>
  <c r="F63" i="1" s="1"/>
  <c r="Z62" i="1"/>
  <c r="G63" i="1" s="1"/>
  <c r="AA62" i="1"/>
  <c r="H63" i="1" s="1"/>
  <c r="AB62" i="1"/>
  <c r="I63" i="1" s="1"/>
  <c r="AC62" i="1"/>
  <c r="N63" i="1" s="1"/>
  <c r="AD62" i="1"/>
  <c r="O63" i="1" s="1"/>
  <c r="L63" i="1" l="1"/>
  <c r="M63" i="1" s="1"/>
  <c r="J63" i="1"/>
  <c r="K63" i="1" s="1"/>
  <c r="R63" i="1" s="1"/>
  <c r="S63" i="1" s="1"/>
  <c r="T63" i="1"/>
  <c r="U63" i="1" s="1"/>
  <c r="W63" i="1" l="1"/>
  <c r="AE63" i="1"/>
  <c r="P64" i="1" s="1"/>
  <c r="AF63" i="1"/>
  <c r="Q64" i="1" s="1"/>
  <c r="V63" i="1"/>
  <c r="X63" i="1" s="1"/>
  <c r="Y63" i="1"/>
  <c r="F64" i="1" s="1"/>
  <c r="Z63" i="1"/>
  <c r="G64" i="1" s="1"/>
  <c r="AA63" i="1"/>
  <c r="H64" i="1" s="1"/>
  <c r="AB63" i="1"/>
  <c r="I64" i="1" s="1"/>
  <c r="AC63" i="1"/>
  <c r="N64" i="1" s="1"/>
  <c r="AD63" i="1"/>
  <c r="O64" i="1" s="1"/>
  <c r="L64" i="1" l="1"/>
  <c r="M64" i="1" s="1"/>
  <c r="J64" i="1"/>
  <c r="K64" i="1" s="1"/>
  <c r="R64" i="1" s="1"/>
  <c r="S64" i="1" s="1"/>
  <c r="T64" i="1"/>
  <c r="U64" i="1" s="1"/>
  <c r="W64" i="1" l="1"/>
  <c r="AE64" i="1"/>
  <c r="P65" i="1" s="1"/>
  <c r="AF64" i="1"/>
  <c r="Q65" i="1" s="1"/>
  <c r="V64" i="1"/>
  <c r="X64" i="1" s="1"/>
  <c r="Y64" i="1"/>
  <c r="F65" i="1" s="1"/>
  <c r="Z64" i="1"/>
  <c r="G65" i="1" s="1"/>
  <c r="AA64" i="1"/>
  <c r="H65" i="1" s="1"/>
  <c r="AB64" i="1"/>
  <c r="I65" i="1" s="1"/>
  <c r="AC64" i="1"/>
  <c r="N65" i="1" s="1"/>
  <c r="AD64" i="1"/>
  <c r="O65" i="1" s="1"/>
  <c r="L65" i="1" l="1"/>
  <c r="M65" i="1" s="1"/>
  <c r="J65" i="1"/>
  <c r="K65" i="1" s="1"/>
  <c r="R65" i="1" s="1"/>
  <c r="S65" i="1" s="1"/>
  <c r="T65" i="1"/>
  <c r="U65" i="1" s="1"/>
  <c r="W65" i="1" l="1"/>
  <c r="AE65" i="1"/>
  <c r="P66" i="1" s="1"/>
  <c r="AF65" i="1"/>
  <c r="Q66" i="1" s="1"/>
  <c r="V65" i="1"/>
  <c r="X65" i="1" s="1"/>
  <c r="Y65" i="1"/>
  <c r="F66" i="1" s="1"/>
  <c r="Z65" i="1"/>
  <c r="G66" i="1" s="1"/>
  <c r="AA65" i="1"/>
  <c r="H66" i="1" s="1"/>
  <c r="AB65" i="1"/>
  <c r="I66" i="1" s="1"/>
  <c r="AC65" i="1"/>
  <c r="N66" i="1" s="1"/>
  <c r="AD65" i="1"/>
  <c r="O66" i="1" s="1"/>
  <c r="L66" i="1" l="1"/>
  <c r="M66" i="1" s="1"/>
  <c r="J66" i="1"/>
  <c r="K66" i="1" s="1"/>
  <c r="R66" i="1" s="1"/>
  <c r="S66" i="1" s="1"/>
  <c r="T66" i="1"/>
  <c r="U66" i="1" s="1"/>
  <c r="W66" i="1" l="1"/>
  <c r="AE66" i="1"/>
  <c r="P67" i="1" s="1"/>
  <c r="AF66" i="1"/>
  <c r="Q67" i="1" s="1"/>
  <c r="V66" i="1"/>
  <c r="X66" i="1" s="1"/>
  <c r="Y66" i="1"/>
  <c r="F67" i="1" s="1"/>
  <c r="Z66" i="1"/>
  <c r="G67" i="1" s="1"/>
  <c r="AA66" i="1"/>
  <c r="H67" i="1" s="1"/>
  <c r="AB66" i="1"/>
  <c r="I67" i="1" s="1"/>
  <c r="AC66" i="1"/>
  <c r="N67" i="1" s="1"/>
  <c r="AD66" i="1"/>
  <c r="O67" i="1" s="1"/>
  <c r="L67" i="1" l="1"/>
  <c r="M67" i="1" s="1"/>
  <c r="J67" i="1"/>
  <c r="K67" i="1" s="1"/>
  <c r="R67" i="1" s="1"/>
  <c r="S67" i="1" s="1"/>
  <c r="T67" i="1"/>
  <c r="U67" i="1" s="1"/>
  <c r="W67" i="1" l="1"/>
  <c r="AE67" i="1"/>
  <c r="P68" i="1" s="1"/>
  <c r="AF67" i="1"/>
  <c r="Q68" i="1" s="1"/>
  <c r="V67" i="1"/>
  <c r="X67" i="1" s="1"/>
  <c r="Y67" i="1"/>
  <c r="F68" i="1" s="1"/>
  <c r="Z67" i="1"/>
  <c r="G68" i="1" s="1"/>
  <c r="AA67" i="1"/>
  <c r="H68" i="1" s="1"/>
  <c r="AB67" i="1"/>
  <c r="I68" i="1" s="1"/>
  <c r="AC67" i="1"/>
  <c r="N68" i="1" s="1"/>
  <c r="AD67" i="1"/>
  <c r="O68" i="1" s="1"/>
  <c r="L68" i="1" l="1"/>
  <c r="M68" i="1" s="1"/>
  <c r="J68" i="1"/>
  <c r="K68" i="1" s="1"/>
  <c r="R68" i="1" s="1"/>
  <c r="S68" i="1" s="1"/>
  <c r="T68" i="1"/>
  <c r="U68" i="1" s="1"/>
  <c r="W68" i="1" l="1"/>
  <c r="AE68" i="1"/>
  <c r="P69" i="1" s="1"/>
  <c r="AF68" i="1"/>
  <c r="Q69" i="1" s="1"/>
  <c r="V68" i="1"/>
  <c r="X68" i="1" s="1"/>
  <c r="Y68" i="1"/>
  <c r="F69" i="1" s="1"/>
  <c r="Z68" i="1"/>
  <c r="G69" i="1" s="1"/>
  <c r="AA68" i="1"/>
  <c r="H69" i="1" s="1"/>
  <c r="AB68" i="1"/>
  <c r="I69" i="1" s="1"/>
  <c r="AC68" i="1"/>
  <c r="N69" i="1" s="1"/>
  <c r="AD68" i="1"/>
  <c r="O69" i="1" s="1"/>
  <c r="L69" i="1" l="1"/>
  <c r="M69" i="1" s="1"/>
  <c r="J69" i="1"/>
  <c r="K69" i="1" s="1"/>
  <c r="R69" i="1" s="1"/>
  <c r="S69" i="1" s="1"/>
  <c r="T69" i="1"/>
  <c r="U69" i="1" s="1"/>
  <c r="W69" i="1" l="1"/>
  <c r="AE69" i="1"/>
  <c r="P70" i="1" s="1"/>
  <c r="AF69" i="1"/>
  <c r="Q70" i="1" s="1"/>
  <c r="V69" i="1"/>
  <c r="X69" i="1" s="1"/>
  <c r="Y69" i="1"/>
  <c r="F70" i="1" s="1"/>
  <c r="Z69" i="1"/>
  <c r="G70" i="1" s="1"/>
  <c r="AA69" i="1"/>
  <c r="H70" i="1" s="1"/>
  <c r="AB69" i="1"/>
  <c r="I70" i="1" s="1"/>
  <c r="AC69" i="1"/>
  <c r="N70" i="1" s="1"/>
  <c r="AD69" i="1"/>
  <c r="O70" i="1" s="1"/>
  <c r="L70" i="1" l="1"/>
  <c r="M70" i="1" s="1"/>
  <c r="J70" i="1"/>
  <c r="K70" i="1" s="1"/>
  <c r="R70" i="1" s="1"/>
  <c r="S70" i="1" s="1"/>
  <c r="T70" i="1"/>
  <c r="U70" i="1" s="1"/>
  <c r="W70" i="1" l="1"/>
  <c r="AE70" i="1"/>
  <c r="P71" i="1" s="1"/>
  <c r="AF70" i="1"/>
  <c r="Q71" i="1" s="1"/>
  <c r="V70" i="1"/>
  <c r="X70" i="1" s="1"/>
  <c r="Y70" i="1"/>
  <c r="F71" i="1" s="1"/>
  <c r="Z70" i="1"/>
  <c r="G71" i="1" s="1"/>
  <c r="AA70" i="1"/>
  <c r="H71" i="1" s="1"/>
  <c r="AB70" i="1"/>
  <c r="I71" i="1" s="1"/>
  <c r="AC70" i="1"/>
  <c r="N71" i="1" s="1"/>
  <c r="AD70" i="1"/>
  <c r="O71" i="1" s="1"/>
  <c r="L71" i="1" l="1"/>
  <c r="M71" i="1" s="1"/>
  <c r="J71" i="1"/>
  <c r="K71" i="1" s="1"/>
  <c r="R71" i="1" s="1"/>
  <c r="S71" i="1" s="1"/>
  <c r="T71" i="1"/>
  <c r="U71" i="1" s="1"/>
  <c r="W71" i="1" l="1"/>
  <c r="AE71" i="1"/>
  <c r="P72" i="1" s="1"/>
  <c r="AF71" i="1"/>
  <c r="Q72" i="1" s="1"/>
  <c r="V71" i="1"/>
  <c r="X71" i="1" s="1"/>
  <c r="Y71" i="1"/>
  <c r="F72" i="1" s="1"/>
  <c r="Z71" i="1"/>
  <c r="G72" i="1" s="1"/>
  <c r="AA71" i="1"/>
  <c r="H72" i="1" s="1"/>
  <c r="AB71" i="1"/>
  <c r="I72" i="1" s="1"/>
  <c r="AC71" i="1"/>
  <c r="N72" i="1" s="1"/>
  <c r="AD71" i="1"/>
  <c r="O72" i="1" s="1"/>
  <c r="L72" i="1" l="1"/>
  <c r="M72" i="1" s="1"/>
  <c r="J72" i="1"/>
  <c r="K72" i="1" s="1"/>
  <c r="R72" i="1" s="1"/>
  <c r="S72" i="1" s="1"/>
  <c r="T72" i="1"/>
  <c r="U72" i="1" s="1"/>
  <c r="W72" i="1" l="1"/>
  <c r="AE72" i="1"/>
  <c r="P73" i="1" s="1"/>
  <c r="AF72" i="1"/>
  <c r="Q73" i="1" s="1"/>
  <c r="V72" i="1"/>
  <c r="X72" i="1" s="1"/>
  <c r="Y72" i="1"/>
  <c r="F73" i="1" s="1"/>
  <c r="Z72" i="1"/>
  <c r="G73" i="1" s="1"/>
  <c r="AA72" i="1"/>
  <c r="H73" i="1" s="1"/>
  <c r="AB72" i="1"/>
  <c r="I73" i="1" s="1"/>
  <c r="AC72" i="1"/>
  <c r="N73" i="1" s="1"/>
  <c r="AD72" i="1"/>
  <c r="O73" i="1" s="1"/>
  <c r="L73" i="1" l="1"/>
  <c r="M73" i="1" s="1"/>
  <c r="J73" i="1"/>
  <c r="K73" i="1" s="1"/>
  <c r="R73" i="1" s="1"/>
  <c r="S73" i="1" s="1"/>
  <c r="T73" i="1"/>
  <c r="U73" i="1" s="1"/>
  <c r="W73" i="1" l="1"/>
  <c r="AE73" i="1"/>
  <c r="P74" i="1" s="1"/>
  <c r="AF73" i="1"/>
  <c r="Q74" i="1" s="1"/>
  <c r="V73" i="1"/>
  <c r="X73" i="1" s="1"/>
  <c r="Y73" i="1"/>
  <c r="F74" i="1" s="1"/>
  <c r="Z73" i="1"/>
  <c r="G74" i="1" s="1"/>
  <c r="AA73" i="1"/>
  <c r="H74" i="1" s="1"/>
  <c r="AB73" i="1"/>
  <c r="I74" i="1" s="1"/>
  <c r="AC73" i="1"/>
  <c r="N74" i="1" s="1"/>
  <c r="AD73" i="1"/>
  <c r="O74" i="1" s="1"/>
  <c r="L74" i="1" l="1"/>
  <c r="M74" i="1" s="1"/>
  <c r="J74" i="1"/>
  <c r="K74" i="1" s="1"/>
  <c r="R74" i="1" s="1"/>
  <c r="S74" i="1" s="1"/>
  <c r="T74" i="1"/>
  <c r="U74" i="1" s="1"/>
  <c r="W74" i="1" l="1"/>
  <c r="AE74" i="1"/>
  <c r="P75" i="1" s="1"/>
  <c r="AF74" i="1"/>
  <c r="Q75" i="1" s="1"/>
  <c r="V74" i="1"/>
  <c r="X74" i="1" s="1"/>
  <c r="Y74" i="1"/>
  <c r="F75" i="1" s="1"/>
  <c r="Z74" i="1"/>
  <c r="G75" i="1" s="1"/>
  <c r="AA74" i="1"/>
  <c r="H75" i="1" s="1"/>
  <c r="AB74" i="1"/>
  <c r="I75" i="1" s="1"/>
  <c r="AC74" i="1"/>
  <c r="N75" i="1" s="1"/>
  <c r="AD74" i="1"/>
  <c r="O75" i="1" s="1"/>
  <c r="L75" i="1" l="1"/>
  <c r="M75" i="1" s="1"/>
  <c r="J75" i="1"/>
  <c r="K75" i="1" s="1"/>
  <c r="R75" i="1" s="1"/>
  <c r="S75" i="1" s="1"/>
  <c r="T75" i="1"/>
  <c r="U75" i="1" s="1"/>
  <c r="W75" i="1" l="1"/>
  <c r="AE75" i="1"/>
  <c r="AF75" i="1"/>
  <c r="V75" i="1"/>
  <c r="X75" i="1" s="1"/>
  <c r="Y75" i="1"/>
  <c r="Z75" i="1"/>
  <c r="AA75" i="1"/>
  <c r="AB75" i="1"/>
  <c r="AC75" i="1"/>
  <c r="AD75" i="1"/>
</calcChain>
</file>

<file path=xl/sharedStrings.xml><?xml version="1.0" encoding="utf-8"?>
<sst xmlns="http://schemas.openxmlformats.org/spreadsheetml/2006/main" count="90" uniqueCount="78">
  <si>
    <t>i1</t>
  </si>
  <si>
    <t>h1</t>
  </si>
  <si>
    <t>a_h1</t>
  </si>
  <si>
    <t>o1</t>
  </si>
  <si>
    <t>a_o1</t>
  </si>
  <si>
    <t>Target</t>
  </si>
  <si>
    <t>t1 = 0.01</t>
  </si>
  <si>
    <t>w1 = 0.15</t>
  </si>
  <si>
    <t>w5 = 0.4</t>
  </si>
  <si>
    <t>t2 = 0.99</t>
  </si>
  <si>
    <t>E1</t>
  </si>
  <si>
    <t>w6 = 0.45</t>
  </si>
  <si>
    <t>E_total</t>
  </si>
  <si>
    <t>w2 = 0.2</t>
  </si>
  <si>
    <t>i2</t>
  </si>
  <si>
    <t>w3 = 0.25</t>
  </si>
  <si>
    <t>h2</t>
  </si>
  <si>
    <t>a_h2</t>
  </si>
  <si>
    <t>w7 = 0.5</t>
  </si>
  <si>
    <t>o2</t>
  </si>
  <si>
    <t>a_o2</t>
  </si>
  <si>
    <t>E2</t>
  </si>
  <si>
    <t>w4 = 0.3</t>
  </si>
  <si>
    <t>ðE_t/ðw5 = ð(E1+E2)/ðw5 = ðE1/ðw5 = (ðE1/ða_o1)*(ða_o1/ðw5) = (ðE1/ða_o1)*(ða_o1/ðo1) * (ðo1/ðw5)</t>
  </si>
  <si>
    <t>w8 = 0.55</t>
  </si>
  <si>
    <t>ðE1/ða_o1 = ð(1/2*(t1-a_o1)^2)/ða_o1  = (t1-a_o1)* -1 = a_o1-t1</t>
  </si>
  <si>
    <t>ða_o1/ðo1 = ð(sigmoid(o1))/ðo1 = simoid(o1)*(1-sigmoid(o1)) = a_o1 *(1-a_01)</t>
  </si>
  <si>
    <t>ðo1/ðw5 = a_h1</t>
  </si>
  <si>
    <t>ðE_t/ðw5 = (a_o1-t1) * (a_o1 *(1-a_01)) * a_h1</t>
  </si>
  <si>
    <t>ðE_t/ðw6 = (a_o1-t1) * (a_o1 *(1-a_01)) * a_h2</t>
  </si>
  <si>
    <t>ðE_t/ðw7 = (a_o2-t2) * (a_o2 *(1-a_02)) * a_h1</t>
  </si>
  <si>
    <t>ðE_t/ðw7 = (a_o2-t2) * (a_o2 *(1-a_02)) * a_h2</t>
  </si>
  <si>
    <t>ðE_t/ða_h1 = ð(E1 + E2)/ða_h1</t>
  </si>
  <si>
    <t>ðE_t/ðw1 = (ðE_t/a_o1)*(ða_o1/ðo1)*(ðo1/ða_h1)*(ða_h1/ðh1)*(ðh1/ðw1) = (ðE_t/ða_h1)*(ða_h1/ðh1)*(ðh1/ðw1) = (ðE_t/ða_h1) * a_h1*(1-a_h1) * i1</t>
  </si>
  <si>
    <t>h1 = w1*i1 + w2*i2</t>
  </si>
  <si>
    <t>ðE1/ða_h1 = (ðE1/ða_o1) * (ða_o1/ðo1)*ðo1/ða_h1 = (a_o1-t1)*(a_o1*(1-a_o1))*w5</t>
  </si>
  <si>
    <t>ðE_t/ðw2 = (ðE_t/ða_h1) * a_h1*(1-a_h1) * i2</t>
  </si>
  <si>
    <t>h2 = w3*i1 + w4*i2</t>
  </si>
  <si>
    <t>ðE2/ða_h1 =(ðE2/ða_o2) * (ða_o2/ðo2)*ðo2/ða_h1 = (a_o2-t2)*(a_o2*(1-a_o2))*w7</t>
  </si>
  <si>
    <t>ðE_t/ðw3 = (ðE_t/ða_h2) * a_h2*(1-a_h2) * i1</t>
  </si>
  <si>
    <t>a_h1 = sigmoid(h1)</t>
  </si>
  <si>
    <t>ðE_t/ða_h1 = ((a_o1-t1)*(a_o1*(1-a_o1))*w5) + ((a_o2-t2)*(a_o2*(1-a_o2))*w7)</t>
  </si>
  <si>
    <t>ðE_t/ðw4 = (ðE_t/ða_h2) * a_h2*(1-a_h2) * i2</t>
  </si>
  <si>
    <t>a_h2 = sigmoid(h2)</t>
  </si>
  <si>
    <t xml:space="preserve">o1 = w5*a_h1 + w6*a_h2 </t>
  </si>
  <si>
    <t>ðE_t/ða_h2 = ((a_o1-t1)*(a_o1*(1-a_o1))*w6) + ((a_o2-t2)*(a_o2*(1-a_o2))*w8)</t>
  </si>
  <si>
    <t>o2 = w7*a_h1 + w8*a_h2</t>
  </si>
  <si>
    <t>a_o1 = sigmoid(o1)</t>
  </si>
  <si>
    <t>ðE_t/ðw1 = (((a_o1-t1)*(a_o1*(1-a_o1))*w5) + ((a_o2-t2)*(a_o2*(1-a_o2))*w7)) * a_h1*(1-a_h1) * i1</t>
  </si>
  <si>
    <t>a_o2 = sigmoid(o2)</t>
  </si>
  <si>
    <t>ðE_t/ðw2 = (((a_o1-t1)*(a_o1*(1-a_o1))*w5) + ((a_o2-t2)*(a_o2*(1-a_o2))*w7)) * a_h1*(1-a_h1) * i2</t>
  </si>
  <si>
    <t>E1 = 1/2*(t1-a_o1)^2</t>
  </si>
  <si>
    <t>ðE_t/ðw3 = (((a_o1-t1)*(a_o1*(1-a_o1))*w6) + ((a_o2-t2)*(a_o2*(1-a_o2))*w8)) * a_h2*(1-a_h2) * i1</t>
  </si>
  <si>
    <t>E2 = 1/2*(t2-a_o2)^2</t>
  </si>
  <si>
    <t>ðE_t/ðw4 = (((a_o1-t1)*(a_o1*(1-a_o1))*w6) + ((a_o2-t2)*(a_o2*(1-a_o2))*w8)) * a_h2*(1-a_h2) * i2</t>
  </si>
  <si>
    <t>E_total = E1 + E2</t>
  </si>
  <si>
    <t>sigmoid(x)  = 1/(1+exp(-x))</t>
  </si>
  <si>
    <t xml:space="preserve">lr = </t>
  </si>
  <si>
    <t>iter</t>
  </si>
  <si>
    <t>t1</t>
  </si>
  <si>
    <t>t2</t>
  </si>
  <si>
    <t>w1</t>
  </si>
  <si>
    <t>w2</t>
  </si>
  <si>
    <t>w3</t>
  </si>
  <si>
    <t>w4</t>
  </si>
  <si>
    <t>w5</t>
  </si>
  <si>
    <t>w6</t>
  </si>
  <si>
    <t>w7</t>
  </si>
  <si>
    <t>w8</t>
  </si>
  <si>
    <t>a_02</t>
  </si>
  <si>
    <t>ðE_t/ðw1</t>
  </si>
  <si>
    <t>ðE_t/ðw2</t>
  </si>
  <si>
    <t>ðE_t/ðw3</t>
  </si>
  <si>
    <t>ðE_t/ðw4</t>
  </si>
  <si>
    <t>ðE_t/ðw5</t>
  </si>
  <si>
    <t>ðE_t/ðw6</t>
  </si>
  <si>
    <t>ðE_t/ðw7</t>
  </si>
  <si>
    <t>ðE_t/ðw8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</si>
</sst>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Sheet1!$X$41:$X$75</c:f>
              <c:numCache>
                <c:formatCode>General</c:formatCode>
                <c:ptCount val="35"/>
                <c:pt idx="0">
                  <c:v>0.24215649073244033</c:v>
                </c:pt>
                <c:pt idx="1">
                  <c:v>0.2407466872877394</c:v>
                </c:pt>
                <c:pt idx="2">
                  <c:v>0.2393427190226089</c:v>
                </c:pt>
                <c:pt idx="3">
                  <c:v>0.23794462980781539</c:v>
                </c:pt>
                <c:pt idx="4">
                  <c:v>0.23655246268810895</c:v>
                </c:pt>
                <c:pt idx="5">
                  <c:v>0.23516625986221179</c:v>
                </c:pt>
                <c:pt idx="6">
                  <c:v>0.23378606266352564</c:v>
                </c:pt>
                <c:pt idx="7">
                  <c:v>0.23241191154157281</c:v>
                </c:pt>
                <c:pt idx="8">
                  <c:v>0.23104384604418379</c:v>
                </c:pt>
                <c:pt idx="9">
                  <c:v>0.2296819048004472</c:v>
                </c:pt>
                <c:pt idx="10">
                  <c:v>0.22832612550443088</c:v>
                </c:pt>
                <c:pt idx="11">
                  <c:v>0.22697654489968705</c:v>
                </c:pt>
                <c:pt idx="12">
                  <c:v>0.22563319876454904</c:v>
                </c:pt>
                <c:pt idx="13">
                  <c:v>0.22429612189822831</c:v>
                </c:pt>
                <c:pt idx="14">
                  <c:v>0.22296534810771873</c:v>
                </c:pt>
                <c:pt idx="15">
                  <c:v>0.22164091019551216</c:v>
                </c:pt>
                <c:pt idx="16">
                  <c:v>0.22032283994813151</c:v>
                </c:pt>
                <c:pt idx="17">
                  <c:v>0.21901116812548221</c:v>
                </c:pt>
                <c:pt idx="18">
                  <c:v>0.21770592445102521</c:v>
                </c:pt>
                <c:pt idx="19">
                  <c:v>0.21640713760277142</c:v>
                </c:pt>
                <c:pt idx="20">
                  <c:v>0.21511483520509708</c:v>
                </c:pt>
                <c:pt idx="21">
                  <c:v>0.21382904382137832</c:v>
                </c:pt>
                <c:pt idx="22">
                  <c:v>0.21254978894744181</c:v>
                </c:pt>
                <c:pt idx="23">
                  <c:v>0.21127709500582759</c:v>
                </c:pt>
                <c:pt idx="24">
                  <c:v>0.21001098534085935</c:v>
                </c:pt>
                <c:pt idx="25">
                  <c:v>0.20875148221451539</c:v>
                </c:pt>
                <c:pt idx="26">
                  <c:v>0.20749860680309348</c:v>
                </c:pt>
                <c:pt idx="27">
                  <c:v>0.20625237919466208</c:v>
                </c:pt>
                <c:pt idx="28">
                  <c:v>0.20501281838728719</c:v>
                </c:pt>
                <c:pt idx="29">
                  <c:v>0.20377994228802759</c:v>
                </c:pt>
                <c:pt idx="30">
                  <c:v>0.2025537677126848</c:v>
                </c:pt>
                <c:pt idx="31">
                  <c:v>0.20133431038629857</c:v>
                </c:pt>
                <c:pt idx="32">
                  <c:v>0.20012158494437382</c:v>
                </c:pt>
                <c:pt idx="33">
                  <c:v>0.1989156049348271</c:v>
                </c:pt>
                <c:pt idx="34">
                  <c:v>0.19771638282063769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39-448B-8CC6-43BDE604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20663"/>
        <c:axId val="788522919"/>
      </c:scatterChart>
      <c:valAx>
        <c:axId val="810120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22919"/>
        <c:crosses val="autoZero"/>
        <c:crossBetween val="midCat"/>
      </c:valAx>
      <c:valAx>
        <c:axId val="78852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20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38100</xdr:rowOff>
    </xdr:from>
    <xdr:to>
      <xdr:col>5</xdr:col>
      <xdr:colOff>47625</xdr:colOff>
      <xdr:row>8</xdr:row>
      <xdr:rowOff>9525</xdr:rowOff>
    </xdr:to>
    <xdr:sp macro="" textlink="">
      <xdr:nvSpPr>
        <xdr:cNvPr id="2" name="Oval 1" title="i1">
          <a:extLst>
            <a:ext uri="{FF2B5EF4-FFF2-40B4-BE49-F238E27FC236}">
              <a16:creationId xmlns:a16="http://schemas.microsoft.com/office/drawing/2014/main" id="{828ADCC8-8D42-4CE0-88B9-37CB416F4B7D}"/>
            </a:ext>
          </a:extLst>
        </xdr:cNvPr>
        <xdr:cNvSpPr/>
      </xdr:nvSpPr>
      <xdr:spPr>
        <a:xfrm>
          <a:off x="2343150" y="800100"/>
          <a:ext cx="752475" cy="733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514350</xdr:colOff>
      <xdr:row>11</xdr:row>
      <xdr:rowOff>152400</xdr:rowOff>
    </xdr:from>
    <xdr:to>
      <xdr:col>5</xdr:col>
      <xdr:colOff>47625</xdr:colOff>
      <xdr:row>15</xdr:row>
      <xdr:rowOff>123825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D0F91B5-CF50-4EFE-AF0E-5C5A39A90F43}"/>
            </a:ext>
            <a:ext uri="{147F2762-F138-4A5C-976F-8EAC2B608ADB}">
              <a16:predDERef xmlns:a16="http://schemas.microsoft.com/office/drawing/2014/main" pred="{828ADCC8-8D42-4CE0-88B9-37CB416F4B7D}"/>
            </a:ext>
          </a:extLst>
        </xdr:cNvPr>
        <xdr:cNvSpPr/>
      </xdr:nvSpPr>
      <xdr:spPr>
        <a:xfrm>
          <a:off x="2343150" y="2247900"/>
          <a:ext cx="752475" cy="733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533400</xdr:colOff>
      <xdr:row>3</xdr:row>
      <xdr:rowOff>180975</xdr:rowOff>
    </xdr:from>
    <xdr:to>
      <xdr:col>8</xdr:col>
      <xdr:colOff>66675</xdr:colOff>
      <xdr:row>7</xdr:row>
      <xdr:rowOff>152400</xdr:rowOff>
    </xdr:to>
    <xdr:sp macro="" textlink="">
      <xdr:nvSpPr>
        <xdr:cNvPr id="5" name="Oval 4" descr="asdasd" title="adsasdadas">
          <a:extLst>
            <a:ext uri="{FF2B5EF4-FFF2-40B4-BE49-F238E27FC236}">
              <a16:creationId xmlns:a16="http://schemas.microsoft.com/office/drawing/2014/main" id="{CFE4E02F-2960-4F14-8FDF-E8FAA762ABAF}"/>
            </a:ext>
            <a:ext uri="{147F2762-F138-4A5C-976F-8EAC2B608ADB}">
              <a16:predDERef xmlns:a16="http://schemas.microsoft.com/office/drawing/2014/main" pred="{1D0F91B5-CF50-4EFE-AF0E-5C5A39A90F43}"/>
            </a:ext>
          </a:extLst>
        </xdr:cNvPr>
        <xdr:cNvSpPr/>
      </xdr:nvSpPr>
      <xdr:spPr>
        <a:xfrm>
          <a:off x="4191000" y="752475"/>
          <a:ext cx="752475" cy="733425"/>
        </a:xfrm>
        <a:prstGeom prst="ellipse">
          <a:avLst/>
        </a:prstGeom>
        <a:gradFill rotWithShape="1">
          <a:gsLst>
            <a:gs pos="0">
              <a:srgbClr val="B5D4A7"/>
            </a:gs>
            <a:gs pos="100000">
              <a:srgbClr val="9DC987"/>
            </a:gs>
          </a:gsLst>
          <a:lin ang="5400000"/>
        </a:gradFill>
        <a:ln w="12700">
          <a:solidFill>
            <a:srgbClr val="71AB48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476250</xdr:colOff>
      <xdr:row>12</xdr:row>
      <xdr:rowOff>57150</xdr:rowOff>
    </xdr:from>
    <xdr:to>
      <xdr:col>8</xdr:col>
      <xdr:colOff>9525</xdr:colOff>
      <xdr:row>16</xdr:row>
      <xdr:rowOff>28575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D4E19D9-42EB-4465-A55B-46CD39EA8941}"/>
            </a:ext>
            <a:ext uri="{147F2762-F138-4A5C-976F-8EAC2B608ADB}">
              <a16:predDERef xmlns:a16="http://schemas.microsoft.com/office/drawing/2014/main" pred="{CFE4E02F-2960-4F14-8FDF-E8FAA762ABAF}"/>
            </a:ext>
          </a:extLst>
        </xdr:cNvPr>
        <xdr:cNvSpPr/>
      </xdr:nvSpPr>
      <xdr:spPr>
        <a:xfrm>
          <a:off x="4133850" y="2343150"/>
          <a:ext cx="752475" cy="733425"/>
        </a:xfrm>
        <a:prstGeom prst="ellipse">
          <a:avLst/>
        </a:prstGeom>
        <a:gradFill rotWithShape="1">
          <a:gsLst>
            <a:gs pos="0">
              <a:srgbClr val="B5D4A7"/>
            </a:gs>
            <a:gs pos="100000">
              <a:srgbClr val="9DC987"/>
            </a:gs>
          </a:gsLst>
          <a:lin ang="5400000"/>
        </a:gradFill>
        <a:ln w="12700">
          <a:solidFill>
            <a:srgbClr val="71AB48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66675</xdr:colOff>
      <xdr:row>4</xdr:row>
      <xdr:rowOff>9525</xdr:rowOff>
    </xdr:from>
    <xdr:to>
      <xdr:col>9</xdr:col>
      <xdr:colOff>209550</xdr:colOff>
      <xdr:row>7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3080BDD-74FB-4CF1-BABA-E6BFE5BA13FD}"/>
            </a:ext>
            <a:ext uri="{147F2762-F138-4A5C-976F-8EAC2B608ADB}">
              <a16:predDERef xmlns:a16="http://schemas.microsoft.com/office/drawing/2014/main" pred="{6D4E19D9-42EB-4465-A55B-46CD39EA8941}"/>
            </a:ext>
          </a:extLst>
        </xdr:cNvPr>
        <xdr:cNvSpPr/>
      </xdr:nvSpPr>
      <xdr:spPr>
        <a:xfrm>
          <a:off x="4943475" y="771525"/>
          <a:ext cx="752475" cy="733425"/>
        </a:xfrm>
        <a:prstGeom prst="ellipse">
          <a:avLst/>
        </a:prstGeom>
        <a:solidFill>
          <a:srgbClr val="71AB48"/>
        </a:solidFill>
        <a:ln w="12700">
          <a:solidFill>
            <a:srgbClr val="507D32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19050</xdr:colOff>
      <xdr:row>12</xdr:row>
      <xdr:rowOff>85725</xdr:rowOff>
    </xdr:from>
    <xdr:to>
      <xdr:col>9</xdr:col>
      <xdr:colOff>161925</xdr:colOff>
      <xdr:row>16</xdr:row>
      <xdr:rowOff>57150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901A319-1EE1-485F-989A-3882C7D8483F}"/>
            </a:ext>
            <a:ext uri="{147F2762-F138-4A5C-976F-8EAC2B608ADB}">
              <a16:predDERef xmlns:a16="http://schemas.microsoft.com/office/drawing/2014/main" pred="{43080BDD-74FB-4CF1-BABA-E6BFE5BA13FD}"/>
            </a:ext>
          </a:extLst>
        </xdr:cNvPr>
        <xdr:cNvSpPr/>
      </xdr:nvSpPr>
      <xdr:spPr>
        <a:xfrm>
          <a:off x="4895850" y="2371725"/>
          <a:ext cx="752475" cy="733425"/>
        </a:xfrm>
        <a:prstGeom prst="ellipse">
          <a:avLst/>
        </a:prstGeom>
        <a:solidFill>
          <a:srgbClr val="71AB48"/>
        </a:solidFill>
        <a:ln w="12700">
          <a:solidFill>
            <a:srgbClr val="507D32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123825</xdr:colOff>
      <xdr:row>3</xdr:row>
      <xdr:rowOff>180975</xdr:rowOff>
    </xdr:from>
    <xdr:to>
      <xdr:col>12</xdr:col>
      <xdr:colOff>266700</xdr:colOff>
      <xdr:row>7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BD4C5A4-3DFA-4544-B1D1-B16F381D26DF}"/>
            </a:ext>
            <a:ext uri="{147F2762-F138-4A5C-976F-8EAC2B608ADB}">
              <a16:predDERef xmlns:a16="http://schemas.microsoft.com/office/drawing/2014/main" pred="{7901A319-1EE1-485F-989A-3882C7D8483F}"/>
            </a:ext>
          </a:extLst>
        </xdr:cNvPr>
        <xdr:cNvSpPr/>
      </xdr:nvSpPr>
      <xdr:spPr>
        <a:xfrm>
          <a:off x="6829425" y="752475"/>
          <a:ext cx="752475" cy="733425"/>
        </a:xfrm>
        <a:prstGeom prst="ellipse">
          <a:avLst/>
        </a:prstGeom>
        <a:gradFill rotWithShape="1">
          <a:gsLst>
            <a:gs pos="0">
              <a:srgbClr val="FFDC9C"/>
            </a:gs>
            <a:gs pos="100000">
              <a:srgbClr val="FFD37A"/>
            </a:gs>
          </a:gsLst>
          <a:lin ang="5400000"/>
        </a:gradFill>
        <a:ln w="12700">
          <a:solidFill>
            <a:srgbClr val="FFBF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285750</xdr:colOff>
      <xdr:row>3</xdr:row>
      <xdr:rowOff>180975</xdr:rowOff>
    </xdr:from>
    <xdr:to>
      <xdr:col>13</xdr:col>
      <xdr:colOff>428625</xdr:colOff>
      <xdr:row>7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C0AA9E7-F877-4DD6-9319-965BAB980158}"/>
            </a:ext>
            <a:ext uri="{147F2762-F138-4A5C-976F-8EAC2B608ADB}">
              <a16:predDERef xmlns:a16="http://schemas.microsoft.com/office/drawing/2014/main" pred="{DBD4C5A4-3DFA-4544-B1D1-B16F381D26DF}"/>
            </a:ext>
          </a:extLst>
        </xdr:cNvPr>
        <xdr:cNvSpPr/>
      </xdr:nvSpPr>
      <xdr:spPr>
        <a:xfrm>
          <a:off x="7600950" y="752475"/>
          <a:ext cx="752475" cy="733425"/>
        </a:xfrm>
        <a:prstGeom prst="ellipse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133350</xdr:colOff>
      <xdr:row>12</xdr:row>
      <xdr:rowOff>133350</xdr:rowOff>
    </xdr:from>
    <xdr:to>
      <xdr:col>12</xdr:col>
      <xdr:colOff>276225</xdr:colOff>
      <xdr:row>16</xdr:row>
      <xdr:rowOff>104775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56A4577-E1C4-4458-B0FB-786464410CFD}"/>
            </a:ext>
            <a:ext uri="{147F2762-F138-4A5C-976F-8EAC2B608ADB}">
              <a16:predDERef xmlns:a16="http://schemas.microsoft.com/office/drawing/2014/main" pred="{3C0AA9E7-F877-4DD6-9319-965BAB980158}"/>
            </a:ext>
          </a:extLst>
        </xdr:cNvPr>
        <xdr:cNvSpPr/>
      </xdr:nvSpPr>
      <xdr:spPr>
        <a:xfrm>
          <a:off x="6838950" y="2419350"/>
          <a:ext cx="752475" cy="733425"/>
        </a:xfrm>
        <a:prstGeom prst="ellipse">
          <a:avLst/>
        </a:prstGeom>
        <a:gradFill rotWithShape="1">
          <a:gsLst>
            <a:gs pos="0">
              <a:srgbClr val="FFDC9C"/>
            </a:gs>
            <a:gs pos="100000">
              <a:srgbClr val="FFD37A"/>
            </a:gs>
          </a:gsLst>
          <a:lin ang="5400000"/>
        </a:gradFill>
        <a:ln w="12700">
          <a:solidFill>
            <a:srgbClr val="FFBF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285750</xdr:colOff>
      <xdr:row>12</xdr:row>
      <xdr:rowOff>152400</xdr:rowOff>
    </xdr:from>
    <xdr:to>
      <xdr:col>13</xdr:col>
      <xdr:colOff>428625</xdr:colOff>
      <xdr:row>16</xdr:row>
      <xdr:rowOff>123825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E08481F-4F1D-45FA-98C3-138D7432AD28}"/>
            </a:ext>
            <a:ext uri="{147F2762-F138-4A5C-976F-8EAC2B608ADB}">
              <a16:predDERef xmlns:a16="http://schemas.microsoft.com/office/drawing/2014/main" pred="{856A4577-E1C4-4458-B0FB-786464410CFD}"/>
            </a:ext>
          </a:extLst>
        </xdr:cNvPr>
        <xdr:cNvSpPr/>
      </xdr:nvSpPr>
      <xdr:spPr>
        <a:xfrm>
          <a:off x="7600950" y="2438400"/>
          <a:ext cx="752475" cy="733425"/>
        </a:xfrm>
        <a:prstGeom prst="ellipse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7</xdr:row>
      <xdr:rowOff>123825</xdr:rowOff>
    </xdr:from>
    <xdr:to>
      <xdr:col>16</xdr:col>
      <xdr:colOff>409575</xdr:colOff>
      <xdr:row>12</xdr:row>
      <xdr:rowOff>104775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B08B27A-0A0F-4234-9753-2D9BAC7D4726}"/>
            </a:ext>
            <a:ext uri="{147F2762-F138-4A5C-976F-8EAC2B608ADB}">
              <a16:predDERef xmlns:a16="http://schemas.microsoft.com/office/drawing/2014/main" pred="{2E08481F-4F1D-45FA-98C3-138D7432AD28}"/>
            </a:ext>
          </a:extLst>
        </xdr:cNvPr>
        <xdr:cNvSpPr/>
      </xdr:nvSpPr>
      <xdr:spPr>
        <a:xfrm>
          <a:off x="9210675" y="1457325"/>
          <a:ext cx="952500" cy="933450"/>
        </a:xfrm>
        <a:prstGeom prst="ellipse">
          <a:avLst/>
        </a:prstGeom>
        <a:solidFill>
          <a:srgbClr val="EB7B31"/>
        </a:solidFill>
        <a:ln w="12700">
          <a:solidFill>
            <a:srgbClr val="AD5921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47625</xdr:colOff>
      <xdr:row>5</xdr:row>
      <xdr:rowOff>166688</xdr:rowOff>
    </xdr:from>
    <xdr:to>
      <xdr:col>6</xdr:col>
      <xdr:colOff>533400</xdr:colOff>
      <xdr:row>6</xdr:row>
      <xdr:rowOff>23813</xdr:rowOff>
    </xdr:to>
    <xdr:cxnSp macro="">
      <xdr:nvCxnSpPr>
        <xdr:cNvPr id="15" name="Straight Connector 14" title="w1 = 0.15">
          <a:extLst>
            <a:ext uri="{FF2B5EF4-FFF2-40B4-BE49-F238E27FC236}">
              <a16:creationId xmlns:a16="http://schemas.microsoft.com/office/drawing/2014/main" id="{A82C054E-3B9E-40B6-AD72-23D52FC5B72A}"/>
            </a:ext>
            <a:ext uri="{147F2762-F138-4A5C-976F-8EAC2B608ADB}">
              <a16:predDERef xmlns:a16="http://schemas.microsoft.com/office/drawing/2014/main" pred="{2B08B27A-0A0F-4234-9753-2D9BAC7D4726}"/>
            </a:ext>
          </a:extLst>
        </xdr:cNvPr>
        <xdr:cNvCxnSpPr>
          <a:cxnSpLocks/>
          <a:stCxn id="2" idx="6"/>
          <a:endCxn id="5" idx="2"/>
          <a:extLst>
            <a:ext uri="{5F17804C-33F3-41E3-A699-7DCFA2EF7971}">
              <a16:cxnDERefs xmlns:a16="http://schemas.microsoft.com/office/drawing/2014/main" st="{828ADCC8-8D42-4CE0-88B9-37CB416F4B7D}" end="{CFE4E02F-2960-4F14-8FDF-E8FAA762ABAF}"/>
            </a:ext>
          </a:extLst>
        </xdr:cNvCxnSpPr>
      </xdr:nvCxnSpPr>
      <xdr:spPr>
        <a:xfrm flipV="1">
          <a:off x="3095625" y="1119188"/>
          <a:ext cx="1095375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6</xdr:row>
      <xdr:rowOff>23813</xdr:rowOff>
    </xdr:from>
    <xdr:to>
      <xdr:col>6</xdr:col>
      <xdr:colOff>476250</xdr:colOff>
      <xdr:row>14</xdr:row>
      <xdr:rowOff>42863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54FA207-D4B4-4B8E-BEF8-72CB56636D94}"/>
            </a:ext>
            <a:ext uri="{147F2762-F138-4A5C-976F-8EAC2B608ADB}">
              <a16:predDERef xmlns:a16="http://schemas.microsoft.com/office/drawing/2014/main" pred="{A82C054E-3B9E-40B6-AD72-23D52FC5B72A}"/>
            </a:ext>
          </a:extLst>
        </xdr:cNvPr>
        <xdr:cNvCxnSpPr>
          <a:cxnSpLocks/>
          <a:stCxn id="2" idx="6"/>
          <a:endCxn id="6" idx="2"/>
          <a:extLst>
            <a:ext uri="{5F17804C-33F3-41E3-A699-7DCFA2EF7971}">
              <a16:cxnDERefs xmlns:a16="http://schemas.microsoft.com/office/drawing/2014/main" st="{828ADCC8-8D42-4CE0-88B9-37CB416F4B7D}" end="{6D4E19D9-42EB-4465-A55B-46CD39EA8941}"/>
            </a:ext>
          </a:extLst>
        </xdr:cNvCxnSpPr>
      </xdr:nvCxnSpPr>
      <xdr:spPr>
        <a:xfrm>
          <a:off x="3095625" y="1166813"/>
          <a:ext cx="1038225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</xdr:row>
      <xdr:rowOff>166688</xdr:rowOff>
    </xdr:from>
    <xdr:to>
      <xdr:col>6</xdr:col>
      <xdr:colOff>533400</xdr:colOff>
      <xdr:row>13</xdr:row>
      <xdr:rowOff>138113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445FC2F-5A75-4F09-9903-7D579F06587E}"/>
            </a:ext>
            <a:ext uri="{147F2762-F138-4A5C-976F-8EAC2B608ADB}">
              <a16:predDERef xmlns:a16="http://schemas.microsoft.com/office/drawing/2014/main" pred="{C54FA207-D4B4-4B8E-BEF8-72CB56636D94}"/>
            </a:ext>
          </a:extLst>
        </xdr:cNvPr>
        <xdr:cNvCxnSpPr>
          <a:cxnSpLocks/>
          <a:stCxn id="4" idx="6"/>
          <a:endCxn id="5" idx="2"/>
          <a:extLst>
            <a:ext uri="{5F17804C-33F3-41E3-A699-7DCFA2EF7971}">
              <a16:cxnDERefs xmlns:a16="http://schemas.microsoft.com/office/drawing/2014/main" st="{1D0F91B5-CF50-4EFE-AF0E-5C5A39A90F43}" end="{CFE4E02F-2960-4F14-8FDF-E8FAA762ABAF}"/>
            </a:ext>
          </a:extLst>
        </xdr:cNvCxnSpPr>
      </xdr:nvCxnSpPr>
      <xdr:spPr>
        <a:xfrm flipV="1">
          <a:off x="3095625" y="1119188"/>
          <a:ext cx="1095375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5</xdr:row>
      <xdr:rowOff>185738</xdr:rowOff>
    </xdr:from>
    <xdr:to>
      <xdr:col>11</xdr:col>
      <xdr:colOff>133350</xdr:colOff>
      <xdr:row>14</xdr:row>
      <xdr:rowOff>119063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FC75289-2543-402C-9181-291F528D2ECF}"/>
            </a:ext>
            <a:ext uri="{147F2762-F138-4A5C-976F-8EAC2B608ADB}">
              <a16:predDERef xmlns:a16="http://schemas.microsoft.com/office/drawing/2014/main" pred="{B445FC2F-5A75-4F09-9903-7D579F06587E}"/>
            </a:ext>
          </a:extLst>
        </xdr:cNvPr>
        <xdr:cNvCxnSpPr>
          <a:cxnSpLocks/>
          <a:stCxn id="7" idx="6"/>
          <a:endCxn id="11" idx="2"/>
          <a:extLst>
            <a:ext uri="{5F17804C-33F3-41E3-A699-7DCFA2EF7971}">
              <a16:cxnDERefs xmlns:a16="http://schemas.microsoft.com/office/drawing/2014/main" st="{43080BDD-74FB-4CF1-BABA-E6BFE5BA13FD}" end="{856A4577-E1C4-4458-B0FB-786464410CFD}"/>
            </a:ext>
          </a:extLst>
        </xdr:cNvCxnSpPr>
      </xdr:nvCxnSpPr>
      <xdr:spPr>
        <a:xfrm>
          <a:off x="5695950" y="1138238"/>
          <a:ext cx="1143000" cy="1647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13</xdr:row>
      <xdr:rowOff>138113</xdr:rowOff>
    </xdr:from>
    <xdr:to>
      <xdr:col>6</xdr:col>
      <xdr:colOff>476250</xdr:colOff>
      <xdr:row>14</xdr:row>
      <xdr:rowOff>42863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89791C0-0F11-44B4-BE90-FD6813314332}"/>
            </a:ext>
            <a:ext uri="{147F2762-F138-4A5C-976F-8EAC2B608ADB}">
              <a16:predDERef xmlns:a16="http://schemas.microsoft.com/office/drawing/2014/main" pred="{3FC75289-2543-402C-9181-291F528D2ECF}"/>
            </a:ext>
          </a:extLst>
        </xdr:cNvPr>
        <xdr:cNvCxnSpPr>
          <a:cxnSpLocks/>
          <a:stCxn id="4" idx="6"/>
          <a:endCxn id="6" idx="2"/>
          <a:extLst>
            <a:ext uri="{5F17804C-33F3-41E3-A699-7DCFA2EF7971}">
              <a16:cxnDERefs xmlns:a16="http://schemas.microsoft.com/office/drawing/2014/main" st="{1D0F91B5-CF50-4EFE-AF0E-5C5A39A90F43}" end="{6D4E19D9-42EB-4465-A55B-46CD39EA8941}"/>
            </a:ext>
          </a:extLst>
        </xdr:cNvCxnSpPr>
      </xdr:nvCxnSpPr>
      <xdr:spPr>
        <a:xfrm>
          <a:off x="3095625" y="2614613"/>
          <a:ext cx="103822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5</xdr:row>
      <xdr:rowOff>166688</xdr:rowOff>
    </xdr:from>
    <xdr:to>
      <xdr:col>11</xdr:col>
      <xdr:colOff>123825</xdr:colOff>
      <xdr:row>5</xdr:row>
      <xdr:rowOff>185738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21BE7B3-CFC5-4529-9BBD-70980DA983CF}"/>
            </a:ext>
            <a:ext uri="{147F2762-F138-4A5C-976F-8EAC2B608ADB}">
              <a16:predDERef xmlns:a16="http://schemas.microsoft.com/office/drawing/2014/main" pred="{189791C0-0F11-44B4-BE90-FD6813314332}"/>
            </a:ext>
          </a:extLst>
        </xdr:cNvPr>
        <xdr:cNvCxnSpPr>
          <a:cxnSpLocks/>
          <a:stCxn id="7" idx="6"/>
          <a:endCxn id="9" idx="2"/>
          <a:extLst>
            <a:ext uri="{5F17804C-33F3-41E3-A699-7DCFA2EF7971}">
              <a16:cxnDERefs xmlns:a16="http://schemas.microsoft.com/office/drawing/2014/main" st="{43080BDD-74FB-4CF1-BABA-E6BFE5BA13FD}" end="{DBD4C5A4-3DFA-4544-B1D1-B16F381D26DF}"/>
            </a:ext>
          </a:extLst>
        </xdr:cNvCxnSpPr>
      </xdr:nvCxnSpPr>
      <xdr:spPr>
        <a:xfrm flipV="1">
          <a:off x="5695950" y="1119188"/>
          <a:ext cx="11334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5</xdr:row>
      <xdr:rowOff>166688</xdr:rowOff>
    </xdr:from>
    <xdr:to>
      <xdr:col>11</xdr:col>
      <xdr:colOff>123825</xdr:colOff>
      <xdr:row>14</xdr:row>
      <xdr:rowOff>71438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2697B13-69CD-4505-A13B-71FC10DEAF52}"/>
            </a:ext>
            <a:ext uri="{147F2762-F138-4A5C-976F-8EAC2B608ADB}">
              <a16:predDERef xmlns:a16="http://schemas.microsoft.com/office/drawing/2014/main" pred="{021BE7B3-CFC5-4529-9BBD-70980DA983CF}"/>
            </a:ext>
          </a:extLst>
        </xdr:cNvPr>
        <xdr:cNvCxnSpPr>
          <a:cxnSpLocks/>
          <a:stCxn id="8" idx="6"/>
          <a:endCxn id="9" idx="2"/>
          <a:extLst>
            <a:ext uri="{5F17804C-33F3-41E3-A699-7DCFA2EF7971}">
              <a16:cxnDERefs xmlns:a16="http://schemas.microsoft.com/office/drawing/2014/main" st="{7901A319-1EE1-485F-989A-3882C7D8483F}" end="{DBD4C5A4-3DFA-4544-B1D1-B16F381D26DF}"/>
            </a:ext>
          </a:extLst>
        </xdr:cNvCxnSpPr>
      </xdr:nvCxnSpPr>
      <xdr:spPr>
        <a:xfrm flipV="1">
          <a:off x="5648325" y="1119188"/>
          <a:ext cx="1181100" cy="161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14</xdr:row>
      <xdr:rowOff>71438</xdr:rowOff>
    </xdr:from>
    <xdr:to>
      <xdr:col>11</xdr:col>
      <xdr:colOff>133350</xdr:colOff>
      <xdr:row>14</xdr:row>
      <xdr:rowOff>119063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699B198-7D0E-4D97-87AC-4F95A22AD6B1}"/>
            </a:ext>
            <a:ext uri="{147F2762-F138-4A5C-976F-8EAC2B608ADB}">
              <a16:predDERef xmlns:a16="http://schemas.microsoft.com/office/drawing/2014/main" pred="{82697B13-69CD-4505-A13B-71FC10DEAF52}"/>
            </a:ext>
          </a:extLst>
        </xdr:cNvPr>
        <xdr:cNvCxnSpPr>
          <a:cxnSpLocks/>
          <a:stCxn id="8" idx="6"/>
          <a:endCxn id="11" idx="2"/>
          <a:extLst>
            <a:ext uri="{5F17804C-33F3-41E3-A699-7DCFA2EF7971}">
              <a16:cxnDERefs xmlns:a16="http://schemas.microsoft.com/office/drawing/2014/main" st="{7901A319-1EE1-485F-989A-3882C7D8483F}" end="{856A4577-E1C4-4458-B0FB-786464410CFD}"/>
            </a:ext>
          </a:extLst>
        </xdr:cNvCxnSpPr>
      </xdr:nvCxnSpPr>
      <xdr:spPr>
        <a:xfrm>
          <a:off x="5648325" y="2738438"/>
          <a:ext cx="1190625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10</xdr:row>
      <xdr:rowOff>19050</xdr:rowOff>
    </xdr:from>
    <xdr:to>
      <xdr:col>15</xdr:col>
      <xdr:colOff>66675</xdr:colOff>
      <xdr:row>14</xdr:row>
      <xdr:rowOff>138113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67B309-2832-4C93-895E-AC2D042F4BBE}"/>
            </a:ext>
            <a:ext uri="{147F2762-F138-4A5C-976F-8EAC2B608ADB}">
              <a16:predDERef xmlns:a16="http://schemas.microsoft.com/office/drawing/2014/main" pred="{6699B198-7D0E-4D97-87AC-4F95A22AD6B1}"/>
            </a:ext>
          </a:extLst>
        </xdr:cNvPr>
        <xdr:cNvCxnSpPr>
          <a:cxnSpLocks/>
          <a:stCxn id="12" idx="6"/>
          <a:endCxn id="13" idx="2"/>
          <a:extLst>
            <a:ext uri="{5F17804C-33F3-41E3-A699-7DCFA2EF7971}">
              <a16:cxnDERefs xmlns:a16="http://schemas.microsoft.com/office/drawing/2014/main" st="{2E08481F-4F1D-45FA-98C3-138D7432AD28}" end="{2B08B27A-0A0F-4234-9753-2D9BAC7D4726}"/>
            </a:ext>
          </a:extLst>
        </xdr:cNvCxnSpPr>
      </xdr:nvCxnSpPr>
      <xdr:spPr>
        <a:xfrm flipV="1">
          <a:off x="8353425" y="1924050"/>
          <a:ext cx="857250" cy="8810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5</xdr:row>
      <xdr:rowOff>166688</xdr:rowOff>
    </xdr:from>
    <xdr:to>
      <xdr:col>15</xdr:col>
      <xdr:colOff>66675</xdr:colOff>
      <xdr:row>10</xdr:row>
      <xdr:rowOff>19050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B82481A-FD7A-474F-AA0A-4604DDD4846B}"/>
            </a:ext>
            <a:ext uri="{147F2762-F138-4A5C-976F-8EAC2B608ADB}">
              <a16:predDERef xmlns:a16="http://schemas.microsoft.com/office/drawing/2014/main" pred="{7467B309-2832-4C93-895E-AC2D042F4BBE}"/>
            </a:ext>
          </a:extLst>
        </xdr:cNvPr>
        <xdr:cNvCxnSpPr>
          <a:cxnSpLocks/>
          <a:stCxn id="10" idx="6"/>
          <a:endCxn id="13" idx="2"/>
          <a:extLst>
            <a:ext uri="{5F17804C-33F3-41E3-A699-7DCFA2EF7971}">
              <a16:cxnDERefs xmlns:a16="http://schemas.microsoft.com/office/drawing/2014/main" st="{3C0AA9E7-F877-4DD6-9319-965BAB980158}" end="{2B08B27A-0A0F-4234-9753-2D9BAC7D4726}"/>
            </a:ext>
          </a:extLst>
        </xdr:cNvCxnSpPr>
      </xdr:nvCxnSpPr>
      <xdr:spPr>
        <a:xfrm>
          <a:off x="8353425" y="1119188"/>
          <a:ext cx="857250" cy="804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509588</xdr:colOff>
      <xdr:row>16</xdr:row>
      <xdr:rowOff>104775</xdr:rowOff>
    </xdr:from>
    <xdr:to>
      <xdr:col>13</xdr:col>
      <xdr:colOff>52388</xdr:colOff>
      <xdr:row>16</xdr:row>
      <xdr:rowOff>123825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A0B4C2C-DBDC-4370-B505-C12F3A00464B}"/>
            </a:ext>
            <a:ext uri="{147F2762-F138-4A5C-976F-8EAC2B608ADB}">
              <a16:predDERef xmlns:a16="http://schemas.microsoft.com/office/drawing/2014/main" pred="{BB82481A-FD7A-474F-AA0A-4604DDD4846B}"/>
            </a:ext>
          </a:extLst>
        </xdr:cNvPr>
        <xdr:cNvCxnSpPr>
          <a:cxnSpLocks/>
          <a:stCxn id="12" idx="4"/>
          <a:endCxn id="11" idx="4"/>
          <a:extLst>
            <a:ext uri="{5F17804C-33F3-41E3-A699-7DCFA2EF7971}">
              <a16:cxnDERefs xmlns:a16="http://schemas.microsoft.com/office/drawing/2014/main" st="{2E08481F-4F1D-45FA-98C3-138D7432AD28}" end="{856A4577-E1C4-4458-B0FB-786464410CFD}"/>
            </a:ext>
          </a:extLst>
        </xdr:cNvCxnSpPr>
      </xdr:nvCxnSpPr>
      <xdr:spPr>
        <a:xfrm rot="5400000" flipH="1">
          <a:off x="7586663" y="2781300"/>
          <a:ext cx="19050" cy="762000"/>
        </a:xfrm>
        <a:prstGeom prst="curvedConnector3">
          <a:avLst>
            <a:gd name="adj1" fmla="val -12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16</xdr:row>
      <xdr:rowOff>28575</xdr:rowOff>
    </xdr:from>
    <xdr:to>
      <xdr:col>8</xdr:col>
      <xdr:colOff>395288</xdr:colOff>
      <xdr:row>16</xdr:row>
      <xdr:rowOff>57150</xdr:rowOff>
    </xdr:to>
    <xdr:cxnSp macro="">
      <xdr:nvCxnSpPr>
        <xdr:cNvPr id="27" name="Curved Connector 26">
          <a:extLst>
            <a:ext uri="{FF2B5EF4-FFF2-40B4-BE49-F238E27FC236}">
              <a16:creationId xmlns:a16="http://schemas.microsoft.com/office/drawing/2014/main" id="{887C4B00-FB83-4C73-BC26-1F2F685CB493}"/>
            </a:ext>
            <a:ext uri="{147F2762-F138-4A5C-976F-8EAC2B608ADB}">
              <a16:predDERef xmlns:a16="http://schemas.microsoft.com/office/drawing/2014/main" pred="{0A0B4C2C-DBDC-4370-B505-C12F3A00464B}"/>
            </a:ext>
          </a:extLst>
        </xdr:cNvPr>
        <xdr:cNvCxnSpPr>
          <a:cxnSpLocks/>
          <a:stCxn id="8" idx="4"/>
          <a:endCxn id="6" idx="4"/>
          <a:extLst>
            <a:ext uri="{5F17804C-33F3-41E3-A699-7DCFA2EF7971}">
              <a16:cxnDERefs xmlns:a16="http://schemas.microsoft.com/office/drawing/2014/main" st="{7901A319-1EE1-485F-989A-3882C7D8483F}" end="{6D4E19D9-42EB-4465-A55B-46CD39EA8941}"/>
            </a:ext>
          </a:extLst>
        </xdr:cNvCxnSpPr>
      </xdr:nvCxnSpPr>
      <xdr:spPr>
        <a:xfrm rot="5400000" flipH="1">
          <a:off x="4876800" y="2709863"/>
          <a:ext cx="28575" cy="762000"/>
        </a:xfrm>
        <a:prstGeom prst="curvedConnector3">
          <a:avLst>
            <a:gd name="adj1" fmla="val -8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300038</xdr:colOff>
      <xdr:row>3</xdr:row>
      <xdr:rowOff>180975</xdr:rowOff>
    </xdr:from>
    <xdr:to>
      <xdr:col>8</xdr:col>
      <xdr:colOff>442913</xdr:colOff>
      <xdr:row>4</xdr:row>
      <xdr:rowOff>9525</xdr:rowOff>
    </xdr:to>
    <xdr:cxnSp macro="">
      <xdr:nvCxnSpPr>
        <xdr:cNvPr id="28" name="Curved Connector 27">
          <a:extLst>
            <a:ext uri="{FF2B5EF4-FFF2-40B4-BE49-F238E27FC236}">
              <a16:creationId xmlns:a16="http://schemas.microsoft.com/office/drawing/2014/main" id="{660678D2-3E1A-45FD-B86B-F7ECD7DC4FC8}"/>
            </a:ext>
            <a:ext uri="{147F2762-F138-4A5C-976F-8EAC2B608ADB}">
              <a16:predDERef xmlns:a16="http://schemas.microsoft.com/office/drawing/2014/main" pred="{887C4B00-FB83-4C73-BC26-1F2F685CB493}"/>
            </a:ext>
          </a:extLst>
        </xdr:cNvPr>
        <xdr:cNvCxnSpPr>
          <a:cxnSpLocks/>
          <a:stCxn id="7" idx="0"/>
          <a:endCxn id="5" idx="0"/>
          <a:extLst>
            <a:ext uri="{5F17804C-33F3-41E3-A699-7DCFA2EF7971}">
              <a16:cxnDERefs xmlns:a16="http://schemas.microsoft.com/office/drawing/2014/main" st="{43080BDD-74FB-4CF1-BABA-E6BFE5BA13FD}" end="{CFE4E02F-2960-4F14-8FDF-E8FAA762ABAF}"/>
            </a:ext>
          </a:extLst>
        </xdr:cNvCxnSpPr>
      </xdr:nvCxnSpPr>
      <xdr:spPr>
        <a:xfrm rot="16200000" flipV="1">
          <a:off x="4933951" y="385762"/>
          <a:ext cx="19050" cy="752475"/>
        </a:xfrm>
        <a:prstGeom prst="curvedConnector3">
          <a:avLst>
            <a:gd name="adj1" fmla="val 13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506413</xdr:colOff>
      <xdr:row>3</xdr:row>
      <xdr:rowOff>174625</xdr:rowOff>
    </xdr:from>
    <xdr:to>
      <xdr:col>13</xdr:col>
      <xdr:colOff>58738</xdr:colOff>
      <xdr:row>3</xdr:row>
      <xdr:rowOff>187325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81761E88-651A-435F-8074-E411E66D61AD}"/>
            </a:ext>
            <a:ext uri="{147F2762-F138-4A5C-976F-8EAC2B608ADB}">
              <a16:predDERef xmlns:a16="http://schemas.microsoft.com/office/drawing/2014/main" pred="{660678D2-3E1A-45FD-B86B-F7ECD7DC4FC8}"/>
            </a:ext>
          </a:extLst>
        </xdr:cNvPr>
        <xdr:cNvCxnSpPr>
          <a:cxnSpLocks/>
          <a:stCxn id="10" idx="0"/>
          <a:endCxn id="9" idx="0"/>
          <a:extLst>
            <a:ext uri="{5F17804C-33F3-41E3-A699-7DCFA2EF7971}">
              <a16:cxnDERefs xmlns:a16="http://schemas.microsoft.com/office/drawing/2014/main" st="{3C0AA9E7-F877-4DD6-9319-965BAB980158}" end="{DBD4C5A4-3DFA-4544-B1D1-B16F381D26DF}"/>
            </a:ext>
          </a:extLst>
        </xdr:cNvCxnSpPr>
      </xdr:nvCxnSpPr>
      <xdr:spPr>
        <a:xfrm rot="16200000" flipV="1">
          <a:off x="7591426" y="366712"/>
          <a:ext cx="12700" cy="771525"/>
        </a:xfrm>
        <a:prstGeom prst="curvedConnector3">
          <a:avLst>
            <a:gd name="adj1" fmla="val 18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79</xdr:row>
      <xdr:rowOff>180975</xdr:rowOff>
    </xdr:from>
    <xdr:to>
      <xdr:col>25</xdr:col>
      <xdr:colOff>495300</xdr:colOff>
      <xdr:row>101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9B671D9-3DB8-4AED-B67A-E7CCC7A44881}"/>
            </a:ext>
            <a:ext uri="{147F2762-F138-4A5C-976F-8EAC2B608ADB}">
              <a16:predDERef xmlns:a16="http://schemas.microsoft.com/office/drawing/2014/main" pred="{81761E88-651A-435F-8074-E411E66D6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F75"/>
  <sheetViews>
    <sheetView tabSelected="1" topLeftCell="A17" workbookViewId="0">
      <selection activeCell="N39" sqref="N39"/>
    </sheetView>
  </sheetViews>
  <sheetFormatPr defaultRowHeight="15"/>
  <sheetData>
    <row r="4" spans="4:19">
      <c r="E4" s="1" t="s">
        <v>0</v>
      </c>
      <c r="H4" s="1" t="s">
        <v>1</v>
      </c>
      <c r="I4" s="1" t="s">
        <v>2</v>
      </c>
      <c r="L4" s="1" t="s">
        <v>3</v>
      </c>
      <c r="M4" s="2" t="s">
        <v>4</v>
      </c>
      <c r="S4" t="s">
        <v>5</v>
      </c>
    </row>
    <row r="5" spans="4:19">
      <c r="S5" t="s">
        <v>6</v>
      </c>
    </row>
    <row r="6" spans="4:19">
      <c r="D6" s="4">
        <v>0.05</v>
      </c>
      <c r="F6" s="6" t="s">
        <v>7</v>
      </c>
      <c r="G6" s="6"/>
      <c r="K6" t="s">
        <v>8</v>
      </c>
      <c r="S6" t="s">
        <v>9</v>
      </c>
    </row>
    <row r="7" spans="4:19">
      <c r="O7" t="s">
        <v>10</v>
      </c>
    </row>
    <row r="8" spans="4:19">
      <c r="K8" t="s">
        <v>11</v>
      </c>
      <c r="P8" t="s">
        <v>12</v>
      </c>
    </row>
    <row r="9" spans="4:19">
      <c r="G9" t="s">
        <v>13</v>
      </c>
    </row>
    <row r="12" spans="4:19">
      <c r="E12" s="1" t="s">
        <v>14</v>
      </c>
      <c r="G12" t="s">
        <v>15</v>
      </c>
      <c r="H12" s="1" t="s">
        <v>16</v>
      </c>
      <c r="I12" s="1" t="s">
        <v>17</v>
      </c>
    </row>
    <row r="13" spans="4:19">
      <c r="D13" s="4">
        <v>0.1</v>
      </c>
      <c r="K13" t="s">
        <v>18</v>
      </c>
      <c r="L13" s="1" t="s">
        <v>19</v>
      </c>
      <c r="M13" s="2" t="s">
        <v>20</v>
      </c>
    </row>
    <row r="14" spans="4:19">
      <c r="O14" t="s">
        <v>21</v>
      </c>
    </row>
    <row r="15" spans="4:19">
      <c r="F15" s="6" t="s">
        <v>22</v>
      </c>
      <c r="G15" s="6"/>
      <c r="P15" t="s">
        <v>23</v>
      </c>
    </row>
    <row r="16" spans="4:19">
      <c r="K16" t="s">
        <v>24</v>
      </c>
      <c r="P16" t="s">
        <v>25</v>
      </c>
    </row>
    <row r="17" spans="6:18">
      <c r="P17" t="s">
        <v>26</v>
      </c>
    </row>
    <row r="18" spans="6:18">
      <c r="P18" t="s">
        <v>27</v>
      </c>
    </row>
    <row r="19" spans="6:18">
      <c r="P19" t="s">
        <v>28</v>
      </c>
    </row>
    <row r="20" spans="6:18">
      <c r="P20" s="5" t="s">
        <v>29</v>
      </c>
    </row>
    <row r="21" spans="6:18">
      <c r="P21" s="5" t="s">
        <v>30</v>
      </c>
    </row>
    <row r="22" spans="6:18">
      <c r="P22" s="5" t="s">
        <v>31</v>
      </c>
    </row>
    <row r="24" spans="6:18">
      <c r="I24" t="s">
        <v>32</v>
      </c>
      <c r="R24" t="s">
        <v>33</v>
      </c>
    </row>
    <row r="25" spans="6:18">
      <c r="F25" t="s">
        <v>34</v>
      </c>
      <c r="I25" t="s">
        <v>35</v>
      </c>
      <c r="R25" s="5" t="s">
        <v>36</v>
      </c>
    </row>
    <row r="26" spans="6:18">
      <c r="F26" t="s">
        <v>37</v>
      </c>
      <c r="I26" s="5" t="s">
        <v>38</v>
      </c>
      <c r="R26" t="s">
        <v>39</v>
      </c>
    </row>
    <row r="27" spans="6:18">
      <c r="F27" t="s">
        <v>40</v>
      </c>
      <c r="I27" t="s">
        <v>41</v>
      </c>
      <c r="R27" s="5" t="s">
        <v>42</v>
      </c>
    </row>
    <row r="28" spans="6:18">
      <c r="F28" t="s">
        <v>43</v>
      </c>
    </row>
    <row r="29" spans="6:18">
      <c r="F29" t="s">
        <v>44</v>
      </c>
      <c r="I29" t="s">
        <v>45</v>
      </c>
    </row>
    <row r="30" spans="6:18">
      <c r="F30" t="s">
        <v>46</v>
      </c>
      <c r="I30" s="5"/>
    </row>
    <row r="31" spans="6:18">
      <c r="F31" t="s">
        <v>47</v>
      </c>
      <c r="P31" t="s">
        <v>48</v>
      </c>
    </row>
    <row r="32" spans="6:18">
      <c r="F32" t="s">
        <v>49</v>
      </c>
      <c r="P32" s="5" t="s">
        <v>50</v>
      </c>
    </row>
    <row r="33" spans="1:32">
      <c r="F33" t="s">
        <v>51</v>
      </c>
      <c r="P33" t="s">
        <v>52</v>
      </c>
    </row>
    <row r="34" spans="1:32">
      <c r="F34" t="s">
        <v>53</v>
      </c>
      <c r="P34" s="5" t="s">
        <v>54</v>
      </c>
    </row>
    <row r="35" spans="1:32">
      <c r="F35" t="s">
        <v>55</v>
      </c>
    </row>
    <row r="37" spans="1:32">
      <c r="F37" t="s">
        <v>56</v>
      </c>
    </row>
    <row r="38" spans="1:32">
      <c r="M38" t="s">
        <v>57</v>
      </c>
      <c r="N38">
        <v>0.1</v>
      </c>
    </row>
    <row r="40" spans="1:32" s="3" customFormat="1">
      <c r="A40" s="3" t="s">
        <v>58</v>
      </c>
      <c r="B40" s="3" t="s">
        <v>59</v>
      </c>
      <c r="C40" s="3" t="s">
        <v>60</v>
      </c>
      <c r="D40" s="3" t="s">
        <v>0</v>
      </c>
      <c r="E40" s="3" t="s">
        <v>14</v>
      </c>
      <c r="F40" s="3" t="s">
        <v>61</v>
      </c>
      <c r="G40" s="3" t="s">
        <v>62</v>
      </c>
      <c r="H40" s="3" t="s">
        <v>63</v>
      </c>
      <c r="I40" s="3" t="s">
        <v>64</v>
      </c>
      <c r="J40" s="3" t="s">
        <v>1</v>
      </c>
      <c r="K40" s="3" t="s">
        <v>2</v>
      </c>
      <c r="L40" s="3" t="s">
        <v>16</v>
      </c>
      <c r="M40" s="3" t="s">
        <v>17</v>
      </c>
      <c r="N40" s="3" t="s">
        <v>65</v>
      </c>
      <c r="O40" s="3" t="s">
        <v>66</v>
      </c>
      <c r="P40" s="3" t="s">
        <v>67</v>
      </c>
      <c r="Q40" s="3" t="s">
        <v>68</v>
      </c>
      <c r="R40" s="3" t="s">
        <v>3</v>
      </c>
      <c r="S40" s="3" t="s">
        <v>4</v>
      </c>
      <c r="T40" s="3" t="s">
        <v>19</v>
      </c>
      <c r="U40" s="3" t="s">
        <v>69</v>
      </c>
      <c r="V40" s="3" t="s">
        <v>10</v>
      </c>
      <c r="W40" s="3" t="s">
        <v>21</v>
      </c>
      <c r="X40" s="3" t="s">
        <v>12</v>
      </c>
      <c r="Y40" s="3" t="s">
        <v>70</v>
      </c>
      <c r="Z40" s="3" t="s">
        <v>71</v>
      </c>
      <c r="AA40" s="3" t="s">
        <v>72</v>
      </c>
      <c r="AB40" s="3" t="s">
        <v>73</v>
      </c>
      <c r="AC40" s="3" t="s">
        <v>74</v>
      </c>
      <c r="AD40" s="3" t="s">
        <v>75</v>
      </c>
      <c r="AE40" s="3" t="s">
        <v>76</v>
      </c>
      <c r="AF40" s="3" t="s">
        <v>77</v>
      </c>
    </row>
    <row r="41" spans="1:32">
      <c r="A41">
        <v>0</v>
      </c>
      <c r="B41">
        <v>0.01</v>
      </c>
      <c r="C41">
        <v>0.99</v>
      </c>
      <c r="D41">
        <v>0.05</v>
      </c>
      <c r="E41">
        <v>0.1</v>
      </c>
      <c r="F41">
        <v>0.15</v>
      </c>
      <c r="G41">
        <v>0.2</v>
      </c>
      <c r="H41">
        <v>0.25</v>
      </c>
      <c r="I41">
        <v>0.3</v>
      </c>
      <c r="J41">
        <f>F41*D41+G41*E41</f>
        <v>2.7500000000000004E-2</v>
      </c>
      <c r="K41">
        <f>1/(1+EXP(-J41))</f>
        <v>0.50687456676453424</v>
      </c>
      <c r="L41">
        <f>H41*D41+I41*E41</f>
        <v>4.2499999999999996E-2</v>
      </c>
      <c r="M41">
        <f>1/(1+EXP(-L41))</f>
        <v>0.51062340100496373</v>
      </c>
      <c r="N41">
        <v>0.4</v>
      </c>
      <c r="O41">
        <v>0.44500000000000001</v>
      </c>
      <c r="P41">
        <v>0.5</v>
      </c>
      <c r="Q41">
        <v>0.55000000000000004</v>
      </c>
      <c r="R41">
        <f>N41*K41+O41*M41</f>
        <v>0.42997724015302258</v>
      </c>
      <c r="S41">
        <f>1/(1+EXP(-R41))</f>
        <v>0.6058682335773633</v>
      </c>
      <c r="T41">
        <f>P41*K41+Q41*M41</f>
        <v>0.53428015393499717</v>
      </c>
      <c r="U41">
        <f>1/(1+EXP(-T41))</f>
        <v>0.63048083545063482</v>
      </c>
      <c r="V41">
        <f>(1/2)*(B41-S41)^2</f>
        <v>0.17752947589330359</v>
      </c>
      <c r="W41">
        <f>(1/2)*(C41-U41)^2</f>
        <v>6.4627014839136757E-2</v>
      </c>
      <c r="X41">
        <f>V41+W41</f>
        <v>0.24215649073244033</v>
      </c>
      <c r="Y41">
        <f>(((S41-B41)*(S41*(1-S41))*N41)+((U41-C41)*(U41*(1-U41))*P41))*K41*(1-K41)*D41</f>
        <v>1.8791400919314005E-4</v>
      </c>
      <c r="Z41">
        <f>(((S41-B41)*(S41*(1-S41))*N41)+((U41-C41)*(U41*(1-U41))*P41))*K41*(1-K41)*E41</f>
        <v>3.7582801838628011E-4</v>
      </c>
      <c r="AA41">
        <f>(((S41-B41)*(S41*(1-S41))*O41)+((U41-C41)*(U41*(1-U41))*Q41))*K41*(1-K41)*D41</f>
        <v>2.1559676135081692E-4</v>
      </c>
      <c r="AB41">
        <f>(((S41-B41)*(S41*(1-S41))*O41)+((U41-C41)*(U41*(1-U41))*Q41))*K41*(1-K41)*E41</f>
        <v>4.3119352270163384E-4</v>
      </c>
      <c r="AC41">
        <f>(S41-B41)*(S41*(1-S41))*K41</f>
        <v>7.2122430838949078E-2</v>
      </c>
      <c r="AD41">
        <f>(S41-B41)*(S41*(1-S41))*M41</f>
        <v>7.265584690667154E-2</v>
      </c>
      <c r="AE41">
        <f>(U41-C41)*(U41*(1-U41))*K41</f>
        <v>-4.2455250092604709E-2</v>
      </c>
      <c r="AF41">
        <f>(U41-C41)*(U41*(1-U41))*M41</f>
        <v>-4.276924828006376E-2</v>
      </c>
    </row>
    <row r="42" spans="1:32">
      <c r="A42">
        <v>1</v>
      </c>
      <c r="B42">
        <v>0.01</v>
      </c>
      <c r="C42">
        <v>0.99</v>
      </c>
      <c r="D42">
        <v>0.05</v>
      </c>
      <c r="E42">
        <v>0.1</v>
      </c>
      <c r="F42">
        <f>F41-$N$38*Y41</f>
        <v>0.14998120859908068</v>
      </c>
      <c r="G42">
        <f t="shared" ref="G42:I42" si="0">G41-$N$38*Z41</f>
        <v>0.19996241719816138</v>
      </c>
      <c r="H42">
        <f t="shared" si="0"/>
        <v>0.24997844032386493</v>
      </c>
      <c r="I42">
        <f t="shared" si="0"/>
        <v>0.29995688064772985</v>
      </c>
      <c r="J42">
        <f>F42*D42+G42*E42</f>
        <v>2.7495302149770175E-2</v>
      </c>
      <c r="K42">
        <f>1/(1+EXP(-J42))</f>
        <v>0.50687339252395769</v>
      </c>
      <c r="L42">
        <f>H42*D42+I42*E42</f>
        <v>4.2494610080966236E-2</v>
      </c>
      <c r="M42">
        <f>1/(1+EXP(-L42))</f>
        <v>0.51062205413341633</v>
      </c>
      <c r="N42">
        <f>N41 - $N$38*AC41</f>
        <v>0.39278775691610512</v>
      </c>
      <c r="O42">
        <f t="shared" ref="O42:Q42" si="1">O41 - $N$38*AD41</f>
        <v>0.43773441530933288</v>
      </c>
      <c r="P42">
        <f t="shared" si="1"/>
        <v>0.50424552500926045</v>
      </c>
      <c r="Q42">
        <f t="shared" si="1"/>
        <v>0.55427692482800639</v>
      </c>
      <c r="R42">
        <f>N42*K42+O42*M42</f>
        <v>0.42261050920008336</v>
      </c>
      <c r="S42">
        <f>1/(1+EXP(-R42))</f>
        <v>0.60410775272785788</v>
      </c>
      <c r="T42">
        <f>P42*K42+Q42*M42</f>
        <v>0.53861466184089779</v>
      </c>
      <c r="U42">
        <f>1/(1+EXP(-T42))</f>
        <v>0.63149009396652189</v>
      </c>
      <c r="V42">
        <f>(1/2)*(B42-S42)^2</f>
        <v>0.17648201092567276</v>
      </c>
      <c r="W42">
        <f>(1/2)*(C42-U42)^2</f>
        <v>6.4264676362066647E-2</v>
      </c>
      <c r="X42">
        <f>V42+W42</f>
        <v>0.2407466872877394</v>
      </c>
      <c r="Y42">
        <f>(((S42-B42)*(S42*(1-S42))*N42)+((U42-C42)*(U42*(1-U42))*P42))*K42*(1-K42)*D42</f>
        <v>1.717380850668845E-4</v>
      </c>
      <c r="Z42">
        <f>(((S42-B42)*(S42*(1-S42))*N42)+((U42-C42)*(U42*(1-U42))*P42))*K42*(1-K42)*E42</f>
        <v>3.43476170133769E-4</v>
      </c>
      <c r="AA42">
        <f>(((S42-B42)*(S42*(1-S42))*O42)+((U42-C42)*(U42*(1-U42))*Q42))*K42*(1-K42)*D42</f>
        <v>1.9938662627155815E-4</v>
      </c>
      <c r="AB42">
        <f>(((S42-B42)*(S42*(1-S42))*O42)+((U42-C42)*(U42*(1-U42))*Q42))*K42*(1-K42)*E42</f>
        <v>3.987732525431163E-4</v>
      </c>
      <c r="AC42">
        <f>(S42-B42)*(S42*(1-S42))*K42</f>
        <v>7.2020498028728563E-2</v>
      </c>
      <c r="AD42">
        <f>(S42-B42)*(S42*(1-S42))*M42</f>
        <v>7.255313690864694E-2</v>
      </c>
      <c r="AE42">
        <f>(U42-C42)*(U42*(1-U42))*K42</f>
        <v>-4.2287923827843528E-2</v>
      </c>
      <c r="AF42">
        <f>(U42-C42)*(U42*(1-U42))*M42</f>
        <v>-4.2600670795696363E-2</v>
      </c>
    </row>
    <row r="43" spans="1:32">
      <c r="A43">
        <v>2</v>
      </c>
      <c r="B43">
        <v>0.01</v>
      </c>
      <c r="C43">
        <v>0.99</v>
      </c>
      <c r="D43">
        <v>0.05</v>
      </c>
      <c r="E43">
        <v>0.1</v>
      </c>
      <c r="F43">
        <f t="shared" ref="F43:F53" si="2">F42-$N$38*Y42</f>
        <v>0.14996403479057399</v>
      </c>
      <c r="G43">
        <f t="shared" ref="G43:G54" si="3">G42-$N$38*Z42</f>
        <v>0.199928069581148</v>
      </c>
      <c r="H43">
        <f t="shared" ref="H43:H54" si="4">H42-$N$38*AA42</f>
        <v>0.24995850166123779</v>
      </c>
      <c r="I43">
        <f t="shared" ref="I43:I54" si="5">I42-$N$38*AB42</f>
        <v>0.29991700332247556</v>
      </c>
      <c r="J43">
        <f t="shared" ref="J43:J53" si="6">F43*D43+G43*E43</f>
        <v>2.7491008697643503E-2</v>
      </c>
      <c r="K43">
        <f t="shared" ref="K43:K75" si="7">1/(1+EXP(-J43))</f>
        <v>0.50687231936373223</v>
      </c>
      <c r="L43">
        <f t="shared" ref="L43:L53" si="8">H43*D43+I43*E43</f>
        <v>4.248962541530945E-2</v>
      </c>
      <c r="M43">
        <f t="shared" ref="M43:M75" si="9">1/(1+EXP(-L43))</f>
        <v>0.51062080852934622</v>
      </c>
      <c r="N43">
        <f t="shared" ref="N43:N53" si="10">N42 - $N$38*AC42</f>
        <v>0.38558570711323226</v>
      </c>
      <c r="O43">
        <f t="shared" ref="O43:O54" si="11">O42 - $N$38*AD42</f>
        <v>0.4304791016184682</v>
      </c>
      <c r="P43">
        <f t="shared" ref="P43:P54" si="12">P42 - $N$38*AE42</f>
        <v>0.50847431739204485</v>
      </c>
      <c r="Q43">
        <f t="shared" ref="Q43:Q54" si="13">Q42 - $N$38*AF42</f>
        <v>0.558536991907576</v>
      </c>
      <c r="R43">
        <f t="shared" ref="R43:R53" si="14">N43*K43+O43*M43</f>
        <v>0.41525430860139761</v>
      </c>
      <c r="S43">
        <f t="shared" ref="S43:S75" si="15">1/(1+EXP(-R43))</f>
        <v>0.60234709176004475</v>
      </c>
      <c r="T43">
        <f t="shared" ref="T43:T53" si="16">P43*K43+Q43*M43</f>
        <v>0.54293216699479174</v>
      </c>
      <c r="U43">
        <f t="shared" ref="U43:U75" si="17">1/(1+EXP(-T43))</f>
        <v>0.63249425049569497</v>
      </c>
      <c r="V43">
        <f t="shared" ref="V43:V53" si="18">(1/2)*(B43-S43)^2</f>
        <v>0.17543753855829144</v>
      </c>
      <c r="W43">
        <f t="shared" ref="W43:W53" si="19">(1/2)*(C43-U43)^2</f>
        <v>6.3905180464317451E-2</v>
      </c>
      <c r="X43">
        <f t="shared" ref="X43:X53" si="20">V43+W43</f>
        <v>0.2393427190226089</v>
      </c>
      <c r="Y43">
        <f t="shared" ref="Y43:Y53" si="21">(((S43-B43)*(S43*(1-S43))*N43)+((U43-C43)*(U43*(1-U43))*P43))*K43*(1-K43)*D43</f>
        <v>1.5563537533243299E-4</v>
      </c>
      <c r="Z43">
        <f t="shared" ref="Z43:Z53" si="22">(((S43-B43)*(S43*(1-S43))*N43)+((U43-C43)*(U43*(1-U43))*P43))*K43*(1-K43)*E43</f>
        <v>3.1127075066486598E-4</v>
      </c>
      <c r="AA43">
        <f t="shared" ref="AA43:AA53" si="23">(((S43-B43)*(S43*(1-S43))*O43)+((U43-C43)*(U43*(1-U43))*Q43))*K43*(1-K43)*D43</f>
        <v>1.8324677490452225E-4</v>
      </c>
      <c r="AB43">
        <f t="shared" ref="AB43:AB53" si="24">(((S43-B43)*(S43*(1-S43))*O43)+((U43-C43)*(U43*(1-U43))*Q43))*K43*(1-K43)*E43</f>
        <v>3.664935498090445E-4</v>
      </c>
      <c r="AC43">
        <f t="shared" ref="AC43:AC53" si="25">(S43-B43)*(S43*(1-S43))*K43</f>
        <v>7.1916048421247006E-2</v>
      </c>
      <c r="AD43">
        <f t="shared" ref="AD43:AD53" si="26">(S43-B43)*(S43*(1-S43))*M43</f>
        <v>7.2447891487128394E-2</v>
      </c>
      <c r="AE43">
        <f t="shared" ref="AE43:AE53" si="27">(U43-C43)*(U43*(1-U43))*K43</f>
        <v>-4.2121354200745892E-2</v>
      </c>
      <c r="AF43">
        <f t="shared" ref="AF43:AF53" si="28">(U43-C43)*(U43*(1-U43))*M43</f>
        <v>-4.2432855606189937E-2</v>
      </c>
    </row>
    <row r="44" spans="1:32">
      <c r="A44">
        <v>3</v>
      </c>
      <c r="B44">
        <v>0.01</v>
      </c>
      <c r="C44">
        <v>0.99</v>
      </c>
      <c r="D44">
        <v>0.05</v>
      </c>
      <c r="E44">
        <v>0.1</v>
      </c>
      <c r="F44">
        <f t="shared" si="2"/>
        <v>0.14994847125304075</v>
      </c>
      <c r="G44">
        <f t="shared" si="3"/>
        <v>0.19989694250608153</v>
      </c>
      <c r="H44">
        <f t="shared" si="4"/>
        <v>0.24994017698374735</v>
      </c>
      <c r="I44">
        <f t="shared" si="5"/>
        <v>0.29988035396749468</v>
      </c>
      <c r="J44">
        <f t="shared" si="6"/>
        <v>2.7487117813260194E-2</v>
      </c>
      <c r="K44">
        <f t="shared" si="7"/>
        <v>0.50687134682637203</v>
      </c>
      <c r="L44">
        <f t="shared" si="8"/>
        <v>4.248504424593684E-2</v>
      </c>
      <c r="M44">
        <f t="shared" si="9"/>
        <v>0.51061966375371048</v>
      </c>
      <c r="N44">
        <f t="shared" si="10"/>
        <v>0.37839410227110754</v>
      </c>
      <c r="O44">
        <f t="shared" si="11"/>
        <v>0.42323431246975535</v>
      </c>
      <c r="P44">
        <f t="shared" si="12"/>
        <v>0.51268645281211944</v>
      </c>
      <c r="Q44">
        <f t="shared" si="13"/>
        <v>0.56278027746819503</v>
      </c>
      <c r="R44">
        <f t="shared" si="14"/>
        <v>0.40790889057165153</v>
      </c>
      <c r="S44">
        <f t="shared" si="15"/>
        <v>0.60058636420476341</v>
      </c>
      <c r="T44">
        <f t="shared" si="16"/>
        <v>0.54723274888454387</v>
      </c>
      <c r="U44">
        <f t="shared" si="17"/>
        <v>0.63349332961215243</v>
      </c>
      <c r="V44">
        <f t="shared" si="18"/>
        <v>0.17439612679230071</v>
      </c>
      <c r="W44">
        <f t="shared" si="19"/>
        <v>6.3548503015514693E-2</v>
      </c>
      <c r="X44">
        <f t="shared" si="20"/>
        <v>0.23794462980781539</v>
      </c>
      <c r="Y44">
        <f t="shared" si="21"/>
        <v>1.3960728455291899E-4</v>
      </c>
      <c r="Z44">
        <f t="shared" si="22"/>
        <v>2.7921456910583799E-4</v>
      </c>
      <c r="AA44">
        <f t="shared" si="23"/>
        <v>1.6717864525632722E-4</v>
      </c>
      <c r="AB44">
        <f t="shared" si="24"/>
        <v>3.3435729051265443E-4</v>
      </c>
      <c r="AC44">
        <f t="shared" si="25"/>
        <v>7.1809104700084905E-2</v>
      </c>
      <c r="AD44">
        <f t="shared" si="26"/>
        <v>7.234013349934458E-2</v>
      </c>
      <c r="AE44">
        <f t="shared" si="27"/>
        <v>-4.1955541535912716E-2</v>
      </c>
      <c r="AF44">
        <f t="shared" si="28"/>
        <v>-4.2265803040176797E-2</v>
      </c>
    </row>
    <row r="45" spans="1:32">
      <c r="A45">
        <v>4</v>
      </c>
      <c r="B45">
        <v>0.01</v>
      </c>
      <c r="C45">
        <v>0.99</v>
      </c>
      <c r="D45">
        <v>0.05</v>
      </c>
      <c r="E45">
        <v>0.1</v>
      </c>
      <c r="F45">
        <f t="shared" si="2"/>
        <v>0.14993451052458545</v>
      </c>
      <c r="G45">
        <f t="shared" si="3"/>
        <v>0.19986902104917095</v>
      </c>
      <c r="H45">
        <f t="shared" si="4"/>
        <v>0.2499234591192217</v>
      </c>
      <c r="I45">
        <f t="shared" si="5"/>
        <v>0.29984691823844339</v>
      </c>
      <c r="J45">
        <f t="shared" si="6"/>
        <v>2.7483627631146368E-2</v>
      </c>
      <c r="K45">
        <f t="shared" si="7"/>
        <v>0.50687047444561306</v>
      </c>
      <c r="L45">
        <f t="shared" si="8"/>
        <v>4.2480864779805429E-2</v>
      </c>
      <c r="M45">
        <f t="shared" si="9"/>
        <v>0.51061861935847996</v>
      </c>
      <c r="N45">
        <f t="shared" si="10"/>
        <v>0.37121319180109902</v>
      </c>
      <c r="O45">
        <f t="shared" si="11"/>
        <v>0.41600029911982089</v>
      </c>
      <c r="P45">
        <f t="shared" si="12"/>
        <v>0.51688200696571074</v>
      </c>
      <c r="Q45">
        <f t="shared" si="13"/>
        <v>0.56700685777221271</v>
      </c>
      <c r="R45">
        <f t="shared" si="14"/>
        <v>0.40057450503797104</v>
      </c>
      <c r="S45">
        <f t="shared" si="15"/>
        <v>0.59882568329207175</v>
      </c>
      <c r="T45">
        <f t="shared" si="16"/>
        <v>0.55151648698554778</v>
      </c>
      <c r="U45">
        <f t="shared" si="17"/>
        <v>0.63448735596065964</v>
      </c>
      <c r="V45">
        <f t="shared" si="18"/>
        <v>0.17335784265218759</v>
      </c>
      <c r="W45">
        <f t="shared" si="19"/>
        <v>6.3194620035921356E-2</v>
      </c>
      <c r="X45">
        <f t="shared" si="20"/>
        <v>0.23655246268810895</v>
      </c>
      <c r="Y45">
        <f t="shared" si="21"/>
        <v>1.236552007754909E-4</v>
      </c>
      <c r="Z45">
        <f t="shared" si="22"/>
        <v>2.473104015509818E-4</v>
      </c>
      <c r="AA45">
        <f t="shared" si="23"/>
        <v>1.511836594861203E-4</v>
      </c>
      <c r="AB45">
        <f t="shared" si="24"/>
        <v>3.023673189722406E-4</v>
      </c>
      <c r="AC45">
        <f t="shared" si="25"/>
        <v>7.1699690175702199E-2</v>
      </c>
      <c r="AD45">
        <f t="shared" si="26"/>
        <v>7.2229886433987173E-2</v>
      </c>
      <c r="AE45">
        <f t="shared" si="27"/>
        <v>-4.1790486037518365E-2</v>
      </c>
      <c r="AF45">
        <f t="shared" si="28"/>
        <v>-4.2099513304926436E-2</v>
      </c>
    </row>
    <row r="46" spans="1:32">
      <c r="A46">
        <v>5</v>
      </c>
      <c r="B46">
        <v>0.01</v>
      </c>
      <c r="C46">
        <v>0.99</v>
      </c>
      <c r="D46">
        <v>0.05</v>
      </c>
      <c r="E46">
        <v>0.1</v>
      </c>
      <c r="F46">
        <f t="shared" si="2"/>
        <v>0.1499221450045079</v>
      </c>
      <c r="G46">
        <f t="shared" si="3"/>
        <v>0.19984429000901585</v>
      </c>
      <c r="H46">
        <f t="shared" si="4"/>
        <v>0.24990834075327309</v>
      </c>
      <c r="I46">
        <f t="shared" si="5"/>
        <v>0.29981668150654617</v>
      </c>
      <c r="J46">
        <f t="shared" si="6"/>
        <v>2.748053625112698E-2</v>
      </c>
      <c r="K46">
        <f t="shared" si="7"/>
        <v>0.50686970174651547</v>
      </c>
      <c r="L46">
        <f t="shared" si="8"/>
        <v>4.2477085188318275E-2</v>
      </c>
      <c r="M46">
        <f t="shared" si="9"/>
        <v>0.51061767488673848</v>
      </c>
      <c r="N46">
        <f t="shared" si="10"/>
        <v>0.3640432227835288</v>
      </c>
      <c r="O46">
        <f t="shared" si="11"/>
        <v>0.40877731047642218</v>
      </c>
      <c r="P46">
        <f t="shared" si="12"/>
        <v>0.52106105556946258</v>
      </c>
      <c r="Q46">
        <f t="shared" si="13"/>
        <v>0.57121680910270534</v>
      </c>
      <c r="R46">
        <f t="shared" si="14"/>
        <v>0.39325139957705263</v>
      </c>
      <c r="S46">
        <f t="shared" si="15"/>
        <v>0.59706516191036807</v>
      </c>
      <c r="T46">
        <f t="shared" si="16"/>
        <v>0.5557834607484633</v>
      </c>
      <c r="U46">
        <f t="shared" si="17"/>
        <v>0.63547635425041549</v>
      </c>
      <c r="V46">
        <f t="shared" si="18"/>
        <v>0.17232275216442333</v>
      </c>
      <c r="W46">
        <f t="shared" si="19"/>
        <v>6.2843507697788445E-2</v>
      </c>
      <c r="X46">
        <f t="shared" si="20"/>
        <v>0.23516625986221179</v>
      </c>
      <c r="Y46">
        <f t="shared" si="21"/>
        <v>1.0778049468436211E-4</v>
      </c>
      <c r="Z46">
        <f t="shared" si="22"/>
        <v>2.1556098936872421E-4</v>
      </c>
      <c r="AA46">
        <f t="shared" si="23"/>
        <v>1.3526322303293015E-4</v>
      </c>
      <c r="AB46">
        <f t="shared" si="24"/>
        <v>2.7052644606586029E-4</v>
      </c>
      <c r="AC46">
        <f t="shared" si="25"/>
        <v>7.1587828770104028E-2</v>
      </c>
      <c r="AD46">
        <f t="shared" si="26"/>
        <v>7.2117174395760333E-2</v>
      </c>
      <c r="AE46">
        <f t="shared" si="27"/>
        <v>-4.1626187792380351E-2</v>
      </c>
      <c r="AF46">
        <f t="shared" si="28"/>
        <v>-4.1933986489438288E-2</v>
      </c>
    </row>
    <row r="47" spans="1:32">
      <c r="A47">
        <v>6</v>
      </c>
      <c r="B47">
        <v>0.01</v>
      </c>
      <c r="C47">
        <v>0.99</v>
      </c>
      <c r="D47">
        <v>0.05</v>
      </c>
      <c r="E47">
        <v>0.1</v>
      </c>
      <c r="F47">
        <f t="shared" si="2"/>
        <v>0.14991136695503945</v>
      </c>
      <c r="G47">
        <f t="shared" si="3"/>
        <v>0.19982273391007899</v>
      </c>
      <c r="H47">
        <f t="shared" si="4"/>
        <v>0.24989481443096981</v>
      </c>
      <c r="I47">
        <f t="shared" si="5"/>
        <v>0.29978962886193961</v>
      </c>
      <c r="J47">
        <f t="shared" si="6"/>
        <v>2.7477841738759876E-2</v>
      </c>
      <c r="K47">
        <f t="shared" si="7"/>
        <v>0.50686902824557278</v>
      </c>
      <c r="L47">
        <f t="shared" si="8"/>
        <v>4.2473703607742455E-2</v>
      </c>
      <c r="M47">
        <f t="shared" si="9"/>
        <v>0.51061682987278667</v>
      </c>
      <c r="N47">
        <f t="shared" si="10"/>
        <v>0.35688443990651841</v>
      </c>
      <c r="O47">
        <f t="shared" si="11"/>
        <v>0.40156559303684614</v>
      </c>
      <c r="P47">
        <f t="shared" si="12"/>
        <v>0.52522367434870065</v>
      </c>
      <c r="Q47">
        <f t="shared" si="13"/>
        <v>0.57541020775164919</v>
      </c>
      <c r="R47">
        <f t="shared" si="14"/>
        <v>0.38593981935384247</v>
      </c>
      <c r="S47">
        <f t="shared" si="15"/>
        <v>0.59530491256594253</v>
      </c>
      <c r="T47">
        <f t="shared" si="16"/>
        <v>0.5600337495872838</v>
      </c>
      <c r="U47">
        <f t="shared" si="17"/>
        <v>0.63646034924887751</v>
      </c>
      <c r="V47">
        <f t="shared" si="18"/>
        <v>0.17129092033691282</v>
      </c>
      <c r="W47">
        <f t="shared" si="19"/>
        <v>6.2495142326612831E-2</v>
      </c>
      <c r="X47">
        <f t="shared" si="20"/>
        <v>0.23378606266352564</v>
      </c>
      <c r="Y47">
        <f t="shared" si="21"/>
        <v>9.1984518775564626E-5</v>
      </c>
      <c r="Z47">
        <f t="shared" si="22"/>
        <v>1.8396903755112925E-4</v>
      </c>
      <c r="AA47">
        <f t="shared" si="23"/>
        <v>1.1941872376455317E-4</v>
      </c>
      <c r="AB47">
        <f t="shared" si="24"/>
        <v>2.3883744752910635E-4</v>
      </c>
      <c r="AC47">
        <f t="shared" si="25"/>
        <v>7.1473545001138589E-2</v>
      </c>
      <c r="AD47">
        <f t="shared" si="26"/>
        <v>7.2002022089559609E-2</v>
      </c>
      <c r="AE47">
        <f t="shared" si="27"/>
        <v>-4.1462646772980158E-2</v>
      </c>
      <c r="AF47">
        <f t="shared" si="28"/>
        <v>-4.1769222567485165E-2</v>
      </c>
    </row>
    <row r="48" spans="1:32">
      <c r="A48">
        <v>7</v>
      </c>
      <c r="B48">
        <v>0.01</v>
      </c>
      <c r="C48">
        <v>0.99</v>
      </c>
      <c r="D48">
        <v>0.05</v>
      </c>
      <c r="E48">
        <v>0.1</v>
      </c>
      <c r="F48">
        <f t="shared" si="2"/>
        <v>0.1499021685031619</v>
      </c>
      <c r="G48">
        <f t="shared" si="3"/>
        <v>0.19980433700632388</v>
      </c>
      <c r="H48">
        <f t="shared" si="4"/>
        <v>0.24988287255859334</v>
      </c>
      <c r="I48">
        <f t="shared" si="5"/>
        <v>0.29976574511718668</v>
      </c>
      <c r="J48">
        <f t="shared" si="6"/>
        <v>2.7475542125790488E-2</v>
      </c>
      <c r="K48">
        <f t="shared" si="7"/>
        <v>0.50686845345082532</v>
      </c>
      <c r="L48">
        <f t="shared" si="8"/>
        <v>4.2470718139648339E-2</v>
      </c>
      <c r="M48">
        <f t="shared" si="9"/>
        <v>0.51061608384225277</v>
      </c>
      <c r="N48">
        <f t="shared" si="10"/>
        <v>0.34973708540640458</v>
      </c>
      <c r="O48">
        <f t="shared" si="11"/>
        <v>0.39436539082789018</v>
      </c>
      <c r="P48">
        <f t="shared" si="12"/>
        <v>0.52936993902599871</v>
      </c>
      <c r="Q48">
        <f t="shared" si="13"/>
        <v>0.57958713000839768</v>
      </c>
      <c r="R48">
        <f t="shared" si="14"/>
        <v>0.37864000706180023</v>
      </c>
      <c r="S48">
        <f t="shared" si="15"/>
        <v>0.59354504734299152</v>
      </c>
      <c r="T48">
        <f t="shared" si="16"/>
        <v>0.56426743286772441</v>
      </c>
      <c r="U48">
        <f t="shared" si="17"/>
        <v>0.63743936577574145</v>
      </c>
      <c r="V48">
        <f t="shared" si="18"/>
        <v>0.1702624111392671</v>
      </c>
      <c r="W48">
        <f t="shared" si="19"/>
        <v>6.2149500402305713E-2</v>
      </c>
      <c r="X48">
        <f t="shared" si="20"/>
        <v>0.23241191154157281</v>
      </c>
      <c r="Y48">
        <f t="shared" si="21"/>
        <v>7.6268606554229405E-5</v>
      </c>
      <c r="Z48">
        <f t="shared" si="22"/>
        <v>1.5253721310845881E-4</v>
      </c>
      <c r="AA48">
        <f t="shared" si="23"/>
        <v>1.0365153114882963E-4</v>
      </c>
      <c r="AB48">
        <f t="shared" si="24"/>
        <v>2.0730306229765926E-4</v>
      </c>
      <c r="AC48">
        <f t="shared" si="25"/>
        <v>7.1356863966447318E-2</v>
      </c>
      <c r="AD48">
        <f t="shared" si="26"/>
        <v>7.1884454804300793E-2</v>
      </c>
      <c r="AE48">
        <f t="shared" si="27"/>
        <v>-4.129986284043536E-2</v>
      </c>
      <c r="AF48">
        <f t="shared" si="28"/>
        <v>-4.160522140060785E-2</v>
      </c>
    </row>
    <row r="49" spans="1:32">
      <c r="A49">
        <v>8</v>
      </c>
      <c r="B49">
        <v>0.01</v>
      </c>
      <c r="C49">
        <v>0.99</v>
      </c>
      <c r="D49">
        <v>0.05</v>
      </c>
      <c r="E49">
        <v>0.1</v>
      </c>
      <c r="F49">
        <f t="shared" si="2"/>
        <v>0.14989454164250648</v>
      </c>
      <c r="G49">
        <f t="shared" si="3"/>
        <v>0.19978908328501305</v>
      </c>
      <c r="H49">
        <f t="shared" si="4"/>
        <v>0.24987250740547845</v>
      </c>
      <c r="I49">
        <f t="shared" si="5"/>
        <v>0.29974501481095689</v>
      </c>
      <c r="J49">
        <f t="shared" si="6"/>
        <v>2.747363541062663E-2</v>
      </c>
      <c r="K49">
        <f t="shared" si="7"/>
        <v>0.5068679768619786</v>
      </c>
      <c r="L49">
        <f t="shared" si="8"/>
        <v>4.2468126851369616E-2</v>
      </c>
      <c r="M49">
        <f t="shared" si="9"/>
        <v>0.51061543631220674</v>
      </c>
      <c r="N49">
        <f t="shared" si="10"/>
        <v>0.34260139900975983</v>
      </c>
      <c r="O49">
        <f t="shared" si="11"/>
        <v>0.38717694534746011</v>
      </c>
      <c r="P49">
        <f t="shared" si="12"/>
        <v>0.5334999253100422</v>
      </c>
      <c r="Q49">
        <f t="shared" si="13"/>
        <v>0.58374765214845847</v>
      </c>
      <c r="R49">
        <f t="shared" si="14"/>
        <v>0.37135220286478121</v>
      </c>
      <c r="S49">
        <f t="shared" si="15"/>
        <v>0.59178567786412506</v>
      </c>
      <c r="T49">
        <f t="shared" si="16"/>
        <v>0.5684845898959292</v>
      </c>
      <c r="U49">
        <f t="shared" si="17"/>
        <v>0.63841342869707307</v>
      </c>
      <c r="V49">
        <f t="shared" si="18"/>
        <v>0.16923728748390973</v>
      </c>
      <c r="W49">
        <f t="shared" si="19"/>
        <v>6.1806558560274061E-2</v>
      </c>
      <c r="X49">
        <f t="shared" si="20"/>
        <v>0.23104384604418379</v>
      </c>
      <c r="Y49">
        <f t="shared" si="21"/>
        <v>6.0634071755171191E-5</v>
      </c>
      <c r="Z49">
        <f t="shared" si="22"/>
        <v>1.2126814351034238E-4</v>
      </c>
      <c r="AA49">
        <f t="shared" si="23"/>
        <v>8.7962995448106942E-5</v>
      </c>
      <c r="AB49">
        <f t="shared" si="24"/>
        <v>1.7592599089621388E-4</v>
      </c>
      <c r="AC49">
        <f t="shared" si="25"/>
        <v>7.1237811327087688E-2</v>
      </c>
      <c r="AD49">
        <f t="shared" si="26"/>
        <v>7.176449839641888E-2</v>
      </c>
      <c r="AE49">
        <f t="shared" si="27"/>
        <v>-4.1137835747423225E-2</v>
      </c>
      <c r="AF49">
        <f t="shared" si="28"/>
        <v>-4.1441982741060576E-2</v>
      </c>
    </row>
    <row r="50" spans="1:32">
      <c r="A50">
        <v>9</v>
      </c>
      <c r="B50">
        <v>0.01</v>
      </c>
      <c r="C50">
        <v>0.99</v>
      </c>
      <c r="D50">
        <v>0.05</v>
      </c>
      <c r="E50">
        <v>0.1</v>
      </c>
      <c r="F50">
        <f t="shared" si="2"/>
        <v>0.14988847823533097</v>
      </c>
      <c r="G50">
        <f t="shared" si="3"/>
        <v>0.19977695647066201</v>
      </c>
      <c r="H50">
        <f t="shared" si="4"/>
        <v>0.24986371110593364</v>
      </c>
      <c r="I50">
        <f t="shared" si="5"/>
        <v>0.29972742221186727</v>
      </c>
      <c r="J50">
        <f t="shared" si="6"/>
        <v>2.7472119558832751E-2</v>
      </c>
      <c r="K50">
        <f t="shared" si="7"/>
        <v>0.50686759797052761</v>
      </c>
      <c r="L50">
        <f t="shared" si="8"/>
        <v>4.2465927776483413E-2</v>
      </c>
      <c r="M50">
        <f t="shared" si="9"/>
        <v>0.51061488679128053</v>
      </c>
      <c r="N50">
        <f t="shared" si="10"/>
        <v>0.33547761787705105</v>
      </c>
      <c r="O50">
        <f t="shared" si="11"/>
        <v>0.38000049550781823</v>
      </c>
      <c r="P50">
        <f t="shared" si="12"/>
        <v>0.53761370888478455</v>
      </c>
      <c r="Q50">
        <f t="shared" si="13"/>
        <v>0.58789185042256453</v>
      </c>
      <c r="R50">
        <f t="shared" si="14"/>
        <v>0.36407664434057052</v>
      </c>
      <c r="S50">
        <f t="shared" si="15"/>
        <v>0.59002691525140427</v>
      </c>
      <c r="T50">
        <f t="shared" si="16"/>
        <v>0.5726852999074914</v>
      </c>
      <c r="U50">
        <f t="shared" si="17"/>
        <v>0.63938256291959084</v>
      </c>
      <c r="V50">
        <f t="shared" si="18"/>
        <v>0.16821561120802986</v>
      </c>
      <c r="W50">
        <f t="shared" si="19"/>
        <v>6.1466293592417336E-2</v>
      </c>
      <c r="X50">
        <f t="shared" si="20"/>
        <v>0.2296819048004472</v>
      </c>
      <c r="Y50">
        <f t="shared" si="21"/>
        <v>4.5082207587517779E-5</v>
      </c>
      <c r="Z50">
        <f t="shared" si="22"/>
        <v>9.0164415175035558E-5</v>
      </c>
      <c r="AA50">
        <f t="shared" si="23"/>
        <v>7.2354446937665227E-5</v>
      </c>
      <c r="AB50">
        <f t="shared" si="24"/>
        <v>1.4470889387533045E-4</v>
      </c>
      <c r="AC50">
        <f t="shared" si="25"/>
        <v>7.1116413290850167E-2</v>
      </c>
      <c r="AD50">
        <f t="shared" si="26"/>
        <v>7.164217927305909E-2</v>
      </c>
      <c r="AE50">
        <f t="shared" si="27"/>
        <v>-4.0976565141055674E-2</v>
      </c>
      <c r="AF50">
        <f t="shared" si="28"/>
        <v>-4.1279506234707629E-2</v>
      </c>
    </row>
    <row r="51" spans="1:32">
      <c r="A51">
        <v>10</v>
      </c>
      <c r="B51">
        <v>0.01</v>
      </c>
      <c r="C51">
        <v>0.99</v>
      </c>
      <c r="D51">
        <v>0.05</v>
      </c>
      <c r="E51">
        <v>0.1</v>
      </c>
      <c r="F51">
        <f t="shared" si="2"/>
        <v>0.14988397001457221</v>
      </c>
      <c r="G51">
        <f t="shared" si="3"/>
        <v>0.19976794002914453</v>
      </c>
      <c r="H51">
        <f t="shared" si="4"/>
        <v>0.24985647566123986</v>
      </c>
      <c r="I51">
        <f t="shared" si="5"/>
        <v>0.29971295132247971</v>
      </c>
      <c r="J51">
        <f t="shared" si="6"/>
        <v>2.7470992503643064E-2</v>
      </c>
      <c r="K51">
        <f t="shared" si="7"/>
        <v>0.50686731625988435</v>
      </c>
      <c r="L51">
        <f t="shared" si="8"/>
        <v>4.2464118915309962E-2</v>
      </c>
      <c r="M51">
        <f t="shared" si="9"/>
        <v>0.5106144347797934</v>
      </c>
      <c r="N51">
        <f t="shared" si="10"/>
        <v>0.32836597654796601</v>
      </c>
      <c r="O51">
        <f t="shared" si="11"/>
        <v>0.3728362775805123</v>
      </c>
      <c r="P51">
        <f t="shared" si="12"/>
        <v>0.54171136539889009</v>
      </c>
      <c r="Q51">
        <f t="shared" si="13"/>
        <v>0.59201980104603524</v>
      </c>
      <c r="R51">
        <f t="shared" si="14"/>
        <v>0.35681356642609907</v>
      </c>
      <c r="S51">
        <f t="shared" si="15"/>
        <v>0.58826887008793538</v>
      </c>
      <c r="T51">
        <f t="shared" si="16"/>
        <v>0.57686964205678004</v>
      </c>
      <c r="U51">
        <f t="shared" si="17"/>
        <v>0.64034679338509659</v>
      </c>
      <c r="V51">
        <f t="shared" si="18"/>
        <v>0.16719744305638873</v>
      </c>
      <c r="W51">
        <f t="shared" si="19"/>
        <v>6.1128682448042163E-2</v>
      </c>
      <c r="X51">
        <f t="shared" si="20"/>
        <v>0.22832612550443088</v>
      </c>
      <c r="Y51">
        <f t="shared" si="21"/>
        <v>2.9614286004062099E-5</v>
      </c>
      <c r="Z51">
        <f t="shared" si="22"/>
        <v>5.9228572008124199E-5</v>
      </c>
      <c r="AA51">
        <f t="shared" si="23"/>
        <v>5.6827195148803485E-5</v>
      </c>
      <c r="AB51">
        <f t="shared" si="24"/>
        <v>1.1365439029760697E-4</v>
      </c>
      <c r="AC51">
        <f t="shared" si="25"/>
        <v>7.0992696595289909E-2</v>
      </c>
      <c r="AD51">
        <f t="shared" si="26"/>
        <v>7.1517524374980684E-2</v>
      </c>
      <c r="AE51">
        <f t="shared" si="27"/>
        <v>-4.0816050565705829E-2</v>
      </c>
      <c r="AF51">
        <f t="shared" si="28"/>
        <v>-4.1117791423871328E-2</v>
      </c>
    </row>
    <row r="52" spans="1:32">
      <c r="A52">
        <v>11</v>
      </c>
      <c r="B52">
        <v>0.01</v>
      </c>
      <c r="C52">
        <v>0.99</v>
      </c>
      <c r="D52">
        <v>0.05</v>
      </c>
      <c r="E52">
        <v>0.1</v>
      </c>
      <c r="F52">
        <f t="shared" si="2"/>
        <v>0.14988100858597181</v>
      </c>
      <c r="G52">
        <f t="shared" si="3"/>
        <v>0.19976201717194372</v>
      </c>
      <c r="H52">
        <f t="shared" si="4"/>
        <v>0.24985079294172499</v>
      </c>
      <c r="I52">
        <f t="shared" si="5"/>
        <v>0.29970158588344997</v>
      </c>
      <c r="J52">
        <f t="shared" si="6"/>
        <v>2.7470252146492964E-2</v>
      </c>
      <c r="K52">
        <f t="shared" si="7"/>
        <v>0.50686713120551108</v>
      </c>
      <c r="L52">
        <f t="shared" si="8"/>
        <v>4.2462698235431251E-2</v>
      </c>
      <c r="M52">
        <f t="shared" si="9"/>
        <v>0.51061407976988105</v>
      </c>
      <c r="N52">
        <f t="shared" si="10"/>
        <v>0.321266706888437</v>
      </c>
      <c r="O52">
        <f t="shared" si="11"/>
        <v>0.36568452514301425</v>
      </c>
      <c r="P52">
        <f t="shared" si="12"/>
        <v>0.54579297045546071</v>
      </c>
      <c r="Q52">
        <f t="shared" si="13"/>
        <v>0.59613158018842238</v>
      </c>
      <c r="R52">
        <f t="shared" si="14"/>
        <v>0.34956320136437002</v>
      </c>
      <c r="S52">
        <f t="shared" si="15"/>
        <v>0.58651165238005332</v>
      </c>
      <c r="T52">
        <f t="shared" si="16"/>
        <v>0.58103769540656991</v>
      </c>
      <c r="U52">
        <f t="shared" si="17"/>
        <v>0.64130614506505179</v>
      </c>
      <c r="V52">
        <f t="shared" si="18"/>
        <v>0.1661828426649897</v>
      </c>
      <c r="W52">
        <f t="shared" si="19"/>
        <v>6.079370223469735E-2</v>
      </c>
      <c r="X52">
        <f t="shared" si="20"/>
        <v>0.22697654489968705</v>
      </c>
      <c r="Y52">
        <f t="shared" si="21"/>
        <v>1.4231556995970656E-5</v>
      </c>
      <c r="Z52">
        <f t="shared" si="22"/>
        <v>2.8463113991941312E-5</v>
      </c>
      <c r="AA52">
        <f t="shared" si="23"/>
        <v>4.1382528137251995E-5</v>
      </c>
      <c r="AB52">
        <f t="shared" si="24"/>
        <v>8.2765056274503989E-5</v>
      </c>
      <c r="AC52">
        <f t="shared" si="25"/>
        <v>7.0866688490494836E-2</v>
      </c>
      <c r="AD52">
        <f t="shared" si="26"/>
        <v>7.1390561159195176E-2</v>
      </c>
      <c r="AE52">
        <f t="shared" si="27"/>
        <v>-4.0656291465786538E-2</v>
      </c>
      <c r="AF52">
        <f t="shared" si="28"/>
        <v>-4.0956837750131363E-2</v>
      </c>
    </row>
    <row r="53" spans="1:32">
      <c r="A53">
        <v>12</v>
      </c>
      <c r="B53">
        <v>0.01</v>
      </c>
      <c r="C53">
        <v>0.99</v>
      </c>
      <c r="D53">
        <v>0.05</v>
      </c>
      <c r="E53">
        <v>0.1</v>
      </c>
      <c r="F53">
        <f t="shared" si="2"/>
        <v>0.14987958543027222</v>
      </c>
      <c r="G53">
        <f t="shared" si="3"/>
        <v>0.19975917086054454</v>
      </c>
      <c r="H53">
        <f t="shared" si="4"/>
        <v>0.24984665468891126</v>
      </c>
      <c r="I53">
        <f t="shared" si="5"/>
        <v>0.29969330937782251</v>
      </c>
      <c r="J53">
        <f t="shared" si="6"/>
        <v>2.7469896357568066E-2</v>
      </c>
      <c r="K53">
        <f t="shared" si="7"/>
        <v>0.50686704227505774</v>
      </c>
      <c r="L53">
        <f t="shared" si="8"/>
        <v>4.2461663672227819E-2</v>
      </c>
      <c r="M53">
        <f t="shared" si="9"/>
        <v>0.51061382124562982</v>
      </c>
      <c r="N53">
        <f t="shared" si="10"/>
        <v>0.31418003803938754</v>
      </c>
      <c r="O53">
        <f t="shared" si="11"/>
        <v>0.35854546902709472</v>
      </c>
      <c r="P53">
        <f t="shared" si="12"/>
        <v>0.54985859960203942</v>
      </c>
      <c r="Q53">
        <f t="shared" si="13"/>
        <v>0.60022726396343551</v>
      </c>
      <c r="R53">
        <f t="shared" si="14"/>
        <v>0.34232577865312097</v>
      </c>
      <c r="S53">
        <f t="shared" si="15"/>
        <v>0.58475537152012314</v>
      </c>
      <c r="T53">
        <f t="shared" si="16"/>
        <v>0.5851895389179701</v>
      </c>
      <c r="U53">
        <f t="shared" si="17"/>
        <v>0.64226064295529717</v>
      </c>
      <c r="V53">
        <f t="shared" si="18"/>
        <v>0.16517186854561738</v>
      </c>
      <c r="W53">
        <f t="shared" si="19"/>
        <v>6.0461330218931658E-2</v>
      </c>
      <c r="X53">
        <f t="shared" si="20"/>
        <v>0.22563319876454904</v>
      </c>
      <c r="Y53">
        <f t="shared" si="21"/>
        <v>-1.0647520865647535E-6</v>
      </c>
      <c r="Z53">
        <f t="shared" si="22"/>
        <v>-2.129504173129507E-6</v>
      </c>
      <c r="AA53">
        <f t="shared" si="23"/>
        <v>2.6021711777520103E-5</v>
      </c>
      <c r="AB53">
        <f t="shared" si="24"/>
        <v>5.2043423555040206E-5</v>
      </c>
      <c r="AC53">
        <f t="shared" si="25"/>
        <v>7.0738416721611713E-2</v>
      </c>
      <c r="AD53">
        <f t="shared" si="26"/>
        <v>7.1261317581360797E-2</v>
      </c>
      <c r="AE53">
        <f t="shared" si="27"/>
        <v>-4.0497287188480877E-2</v>
      </c>
      <c r="AF53">
        <f t="shared" si="28"/>
        <v>-4.0796644557075927E-2</v>
      </c>
    </row>
    <row r="54" spans="1:32">
      <c r="A54">
        <v>13</v>
      </c>
      <c r="B54">
        <v>0.01</v>
      </c>
      <c r="C54">
        <v>0.99</v>
      </c>
      <c r="D54">
        <v>0.05</v>
      </c>
      <c r="E54">
        <v>0.1</v>
      </c>
      <c r="F54">
        <f>F53-$N$38*Y53</f>
        <v>0.14987969190548087</v>
      </c>
      <c r="G54">
        <f t="shared" si="3"/>
        <v>0.19975938381096184</v>
      </c>
      <c r="H54">
        <f t="shared" si="4"/>
        <v>0.24984405251773351</v>
      </c>
      <c r="I54">
        <f t="shared" si="5"/>
        <v>0.299688105035467</v>
      </c>
      <c r="J54">
        <f>F54*D54+G54*E54</f>
        <v>2.7469922976370229E-2</v>
      </c>
      <c r="K54">
        <f>1/(1+EXP(-J54))</f>
        <v>0.50686704892850309</v>
      </c>
      <c r="L54">
        <f>H54*D54+I54*E54</f>
        <v>4.246101312943338E-2</v>
      </c>
      <c r="M54">
        <f>1/(1+EXP(-L54))</f>
        <v>0.51061365868321584</v>
      </c>
      <c r="N54">
        <f>N53 - $N$38*AC53</f>
        <v>0.30710619636722636</v>
      </c>
      <c r="O54">
        <f t="shared" si="11"/>
        <v>0.35141933726895863</v>
      </c>
      <c r="P54">
        <f t="shared" si="12"/>
        <v>0.55390832832088754</v>
      </c>
      <c r="Q54">
        <f t="shared" si="13"/>
        <v>0.60430692841914313</v>
      </c>
      <c r="R54">
        <f>N54*K54+O54*M54</f>
        <v>0.33510152499524737</v>
      </c>
      <c r="S54">
        <f>1/(1+EXP(-R54))</f>
        <v>0.58300013624998714</v>
      </c>
      <c r="T54">
        <f>P54*K54+Q54*M54</f>
        <v>0.58932525144064352</v>
      </c>
      <c r="U54">
        <f>1/(1+EXP(-T54))</f>
        <v>0.64321031207091406</v>
      </c>
      <c r="V54">
        <f>(1/2)*(B54-S54)^2</f>
        <v>0.1641645780712519</v>
      </c>
      <c r="W54">
        <f>(1/2)*(C54-U54)^2</f>
        <v>6.0131543826976407E-2</v>
      </c>
      <c r="X54">
        <f>V54+W54</f>
        <v>0.22429612189822831</v>
      </c>
      <c r="Y54">
        <f>(((S54-B54)*(S54*(1-S54))*N54)+((U54-C54)*(U54*(1-U54))*P54))*K54*(1-K54)*D54</f>
        <v>-1.6273437187199686E-5</v>
      </c>
      <c r="Z54">
        <f>(((S54-B54)*(S54*(1-S54))*N54)+((U54-C54)*(U54*(1-U54))*P54))*K54*(1-K54)*E54</f>
        <v>-3.2546874374399371E-5</v>
      </c>
      <c r="AA54">
        <f>(((S54-B54)*(S54*(1-S54))*O54)+((U54-C54)*(U54*(1-U54))*Q54))*K54*(1-K54)*D54</f>
        <v>1.0745989083740765E-5</v>
      </c>
      <c r="AB54">
        <f>(((S54-B54)*(S54*(1-S54))*O54)+((U54-C54)*(U54*(1-U54))*Q54))*K54*(1-K54)*E54</f>
        <v>2.1491978167481531E-5</v>
      </c>
      <c r="AC54">
        <f>(S54-B54)*(S54*(1-S54))*K54</f>
        <v>7.0607909511151548E-2</v>
      </c>
      <c r="AD54">
        <f>(S54-B54)*(S54*(1-S54))*M54</f>
        <v>7.1129822077954971E-2</v>
      </c>
      <c r="AE54">
        <f>(U54-C54)*(U54*(1-U54))*K54</f>
        <v>-4.0339036986424756E-2</v>
      </c>
      <c r="AF54">
        <f>(U54-C54)*(U54*(1-U54))*M54</f>
        <v>-4.063721109300468E-2</v>
      </c>
    </row>
    <row r="55" spans="1:32">
      <c r="A55">
        <v>14</v>
      </c>
      <c r="B55">
        <v>0.01</v>
      </c>
      <c r="C55">
        <v>0.99</v>
      </c>
      <c r="D55">
        <v>0.05</v>
      </c>
      <c r="E55">
        <v>0.1</v>
      </c>
      <c r="F55">
        <f t="shared" ref="F55:F60" si="29">F54-$N$38*Y54</f>
        <v>0.14988131924919959</v>
      </c>
      <c r="G55">
        <f t="shared" ref="G55:G60" si="30">G54-$N$38*Z54</f>
        <v>0.19976263849839929</v>
      </c>
      <c r="H55">
        <f t="shared" ref="H55:H60" si="31">H54-$N$38*AA54</f>
        <v>0.24984297791882512</v>
      </c>
      <c r="I55">
        <f t="shared" ref="I55:I60" si="32">I54-$N$38*AB54</f>
        <v>0.29968595583765023</v>
      </c>
      <c r="J55">
        <f t="shared" ref="J55:J60" si="33">F55*D55+G55*E55</f>
        <v>2.747032981229991E-2</v>
      </c>
      <c r="K55">
        <f t="shared" si="7"/>
        <v>0.50686715061830034</v>
      </c>
      <c r="L55">
        <f t="shared" ref="L55:L60" si="34">H55*D55+I55*E55</f>
        <v>4.2460744479706283E-2</v>
      </c>
      <c r="M55">
        <f t="shared" si="9"/>
        <v>0.51061359155104724</v>
      </c>
      <c r="N55">
        <f t="shared" ref="N55:N60" si="35">N54 - $N$38*AC54</f>
        <v>0.30004540541611119</v>
      </c>
      <c r="O55">
        <f t="shared" ref="O55:O60" si="36">O54 - $N$38*AD54</f>
        <v>0.34430635506116314</v>
      </c>
      <c r="P55">
        <f t="shared" ref="P55:P60" si="37">P54 - $N$38*AE54</f>
        <v>0.55794223201952997</v>
      </c>
      <c r="Q55">
        <f t="shared" ref="Q55:Q60" si="38">Q54 - $N$38*AF54</f>
        <v>0.60837064952844355</v>
      </c>
      <c r="R55">
        <f t="shared" ref="R55:R60" si="39">N55*K55+O55*M55</f>
        <v>0.32789066425100766</v>
      </c>
      <c r="S55">
        <f t="shared" si="15"/>
        <v>0.58124605462508527</v>
      </c>
      <c r="T55">
        <f t="shared" ref="T55:T60" si="40">P55*K55+Q55*M55</f>
        <v>0.59344491170331581</v>
      </c>
      <c r="U55">
        <f t="shared" si="17"/>
        <v>0.64415517744122353</v>
      </c>
      <c r="V55">
        <f t="shared" ref="V55:V60" si="41">(1/2)*(B55-S55)^2</f>
        <v>0.16316102746236294</v>
      </c>
      <c r="W55">
        <f t="shared" ref="W55:W60" si="42">(1/2)*(C55-U55)^2</f>
        <v>5.9804320645355791E-2</v>
      </c>
      <c r="X55">
        <f t="shared" ref="X55:X60" si="43">V55+W55</f>
        <v>0.22296534810771873</v>
      </c>
      <c r="Y55">
        <f t="shared" ref="Y55:Y60" si="44">(((S55-B55)*(S55*(1-S55))*N55)+((U55-C55)*(U55*(1-U55))*P55))*K55*(1-K55)*D55</f>
        <v>-3.1393318169355143E-5</v>
      </c>
      <c r="Z55">
        <f t="shared" ref="Z55:Z60" si="45">(((S55-B55)*(S55*(1-S55))*N55)+((U55-C55)*(U55*(1-U55))*P55))*K55*(1-K55)*E55</f>
        <v>-6.2786636338710286E-5</v>
      </c>
      <c r="AA55">
        <f t="shared" ref="AA55:AA60" si="46">(((S55-B55)*(S55*(1-S55))*O55)+((U55-C55)*(U55*(1-U55))*Q55))*K55*(1-K55)*D55</f>
        <v>-4.4434204424837023E-6</v>
      </c>
      <c r="AB55">
        <f t="shared" ref="AB55:AB60" si="47">(((S55-B55)*(S55*(1-S55))*O55)+((U55-C55)*(U55*(1-U55))*Q55))*K55*(1-K55)*E55</f>
        <v>-8.8868408849674046E-6</v>
      </c>
      <c r="AC55">
        <f t="shared" ref="AC55:AC60" si="48">(S55-B55)*(S55*(1-S55))*K55</f>
        <v>7.0475195541096033E-2</v>
      </c>
      <c r="AD55">
        <f t="shared" ref="AD55:AD60" si="49">(S55-B55)*(S55*(1-S55))*M55</f>
        <v>7.0996103548246287E-2</v>
      </c>
      <c r="AE55">
        <f t="shared" ref="AE55:AE60" si="50">(U55-C55)*(U55*(1-U55))*K55</f>
        <v>-4.018154002034232E-2</v>
      </c>
      <c r="AF55">
        <f t="shared" ref="AF55:AF60" si="51">(U55-C55)*(U55*(1-U55))*M55</f>
        <v>-4.0478536513583956E-2</v>
      </c>
    </row>
    <row r="56" spans="1:32">
      <c r="A56">
        <v>15</v>
      </c>
      <c r="B56">
        <v>0.01</v>
      </c>
      <c r="C56">
        <v>0.99</v>
      </c>
      <c r="D56">
        <v>0.05</v>
      </c>
      <c r="E56">
        <v>0.1</v>
      </c>
      <c r="F56">
        <f t="shared" si="29"/>
        <v>0.14988445858101654</v>
      </c>
      <c r="G56">
        <f t="shared" si="30"/>
        <v>0.19976891716203315</v>
      </c>
      <c r="H56">
        <f t="shared" si="31"/>
        <v>0.24984342226086936</v>
      </c>
      <c r="I56">
        <f t="shared" si="32"/>
        <v>0.29968684452173872</v>
      </c>
      <c r="J56">
        <f t="shared" si="33"/>
        <v>2.7471114645254143E-2</v>
      </c>
      <c r="K56">
        <f t="shared" si="7"/>
        <v>0.50686734678952683</v>
      </c>
      <c r="L56">
        <f t="shared" si="34"/>
        <v>4.2460855565217344E-2</v>
      </c>
      <c r="M56">
        <f t="shared" si="9"/>
        <v>0.51061361930991134</v>
      </c>
      <c r="N56">
        <f t="shared" si="35"/>
        <v>0.29299788586200159</v>
      </c>
      <c r="O56">
        <f t="shared" si="36"/>
        <v>0.33720674470633849</v>
      </c>
      <c r="P56">
        <f t="shared" si="37"/>
        <v>0.56196038602156417</v>
      </c>
      <c r="Q56">
        <f t="shared" si="38"/>
        <v>0.61241850317980195</v>
      </c>
      <c r="R56">
        <f t="shared" si="39"/>
        <v>0.32069341739203017</v>
      </c>
      <c r="S56">
        <f t="shared" si="15"/>
        <v>0.57949323397927388</v>
      </c>
      <c r="T56">
        <f t="shared" si="40"/>
        <v>0.59754859830456564</v>
      </c>
      <c r="U56">
        <f t="shared" si="17"/>
        <v>0.64509526410492368</v>
      </c>
      <c r="V56">
        <f t="shared" si="41"/>
        <v>0.16216127177408599</v>
      </c>
      <c r="W56">
        <f t="shared" si="42"/>
        <v>5.9479638421426173E-2</v>
      </c>
      <c r="X56">
        <f t="shared" si="43"/>
        <v>0.22164091019551216</v>
      </c>
      <c r="Y56">
        <f t="shared" si="44"/>
        <v>-4.6423239414740941E-5</v>
      </c>
      <c r="Z56">
        <f t="shared" si="45"/>
        <v>-9.2846478829481882E-5</v>
      </c>
      <c r="AA56">
        <f t="shared" si="46"/>
        <v>-1.9545321436772063E-5</v>
      </c>
      <c r="AB56">
        <f t="shared" si="47"/>
        <v>-3.9090642873544126E-5</v>
      </c>
      <c r="AC56">
        <f t="shared" si="48"/>
        <v>7.0340303934827125E-2</v>
      </c>
      <c r="AD56">
        <f t="shared" si="49"/>
        <v>7.0860191336088271E-2</v>
      </c>
      <c r="AE56">
        <f t="shared" si="50"/>
        <v>-4.0024795361633808E-2</v>
      </c>
      <c r="AF56">
        <f t="shared" si="51"/>
        <v>-4.0320619884454303E-2</v>
      </c>
    </row>
    <row r="57" spans="1:32">
      <c r="A57">
        <v>16</v>
      </c>
      <c r="B57">
        <v>0.01</v>
      </c>
      <c r="C57">
        <v>0.99</v>
      </c>
      <c r="D57">
        <v>0.05</v>
      </c>
      <c r="E57">
        <v>0.1</v>
      </c>
      <c r="F57">
        <f t="shared" si="29"/>
        <v>0.14988910090495802</v>
      </c>
      <c r="G57">
        <f t="shared" si="30"/>
        <v>0.19977820180991609</v>
      </c>
      <c r="H57">
        <f t="shared" si="31"/>
        <v>0.24984537679301305</v>
      </c>
      <c r="I57">
        <f t="shared" si="32"/>
        <v>0.29969075358602609</v>
      </c>
      <c r="J57">
        <f t="shared" si="33"/>
        <v>2.7472275226239511E-2</v>
      </c>
      <c r="K57">
        <f t="shared" si="7"/>
        <v>0.50686763688003733</v>
      </c>
      <c r="L57">
        <f t="shared" si="34"/>
        <v>4.2461344198253266E-2</v>
      </c>
      <c r="M57">
        <f t="shared" si="9"/>
        <v>0.51061374141312565</v>
      </c>
      <c r="N57">
        <f t="shared" si="35"/>
        <v>0.28596385546851888</v>
      </c>
      <c r="O57">
        <f t="shared" si="36"/>
        <v>0.33012072557272965</v>
      </c>
      <c r="P57">
        <f t="shared" si="37"/>
        <v>0.56596286555772757</v>
      </c>
      <c r="Q57">
        <f t="shared" si="38"/>
        <v>0.61645056516824737</v>
      </c>
      <c r="R57">
        <f t="shared" si="39"/>
        <v>0.31351000245713989</v>
      </c>
      <c r="S57">
        <f t="shared" si="15"/>
        <v>0.57774178089036854</v>
      </c>
      <c r="T57">
        <f t="shared" si="40"/>
        <v>0.60163638970389433</v>
      </c>
      <c r="U57">
        <f t="shared" si="17"/>
        <v>0.64603059710535915</v>
      </c>
      <c r="V57">
        <f t="shared" si="41"/>
        <v>0.16116536488428362</v>
      </c>
      <c r="W57">
        <f t="shared" si="42"/>
        <v>5.9157475063847879E-2</v>
      </c>
      <c r="X57">
        <f t="shared" si="43"/>
        <v>0.22032283994813151</v>
      </c>
      <c r="Y57">
        <f t="shared" si="44"/>
        <v>-6.1362070394113783E-5</v>
      </c>
      <c r="Z57">
        <f t="shared" si="45"/>
        <v>-1.2272414078822757E-4</v>
      </c>
      <c r="AA57">
        <f t="shared" si="46"/>
        <v>-3.4558543268789076E-5</v>
      </c>
      <c r="AB57">
        <f t="shared" si="47"/>
        <v>-6.9117086537578152E-5</v>
      </c>
      <c r="AC57">
        <f t="shared" si="48"/>
        <v>7.0203264238900887E-2</v>
      </c>
      <c r="AD57">
        <f t="shared" si="49"/>
        <v>7.0722115211556663E-2</v>
      </c>
      <c r="AE57">
        <f t="shared" si="50"/>
        <v>-3.9868801994916957E-2</v>
      </c>
      <c r="AF57">
        <f t="shared" si="51"/>
        <v>-4.0163460183791043E-2</v>
      </c>
    </row>
    <row r="58" spans="1:32">
      <c r="A58">
        <v>17</v>
      </c>
      <c r="B58">
        <v>0.01</v>
      </c>
      <c r="C58">
        <v>0.99</v>
      </c>
      <c r="D58">
        <v>0.05</v>
      </c>
      <c r="E58">
        <v>0.1</v>
      </c>
      <c r="F58">
        <f t="shared" si="29"/>
        <v>0.14989523711199743</v>
      </c>
      <c r="G58">
        <f t="shared" si="30"/>
        <v>0.19979047422399493</v>
      </c>
      <c r="H58">
        <f t="shared" si="31"/>
        <v>0.24984883264733992</v>
      </c>
      <c r="I58">
        <f t="shared" si="32"/>
        <v>0.29969766529467984</v>
      </c>
      <c r="J58">
        <f t="shared" si="33"/>
        <v>2.7473809277999365E-2</v>
      </c>
      <c r="K58">
        <f t="shared" si="7"/>
        <v>0.50686802032062062</v>
      </c>
      <c r="L58">
        <f t="shared" si="34"/>
        <v>4.2462208161834984E-2</v>
      </c>
      <c r="M58">
        <f t="shared" si="9"/>
        <v>0.51061395730669235</v>
      </c>
      <c r="N58">
        <f t="shared" si="35"/>
        <v>0.27894352904462877</v>
      </c>
      <c r="O58">
        <f t="shared" si="36"/>
        <v>0.32304851405157398</v>
      </c>
      <c r="P58">
        <f t="shared" si="37"/>
        <v>0.56994974575721924</v>
      </c>
      <c r="Q58">
        <f t="shared" si="38"/>
        <v>0.62046691118662645</v>
      </c>
      <c r="R58">
        <f t="shared" si="39"/>
        <v>0.30634063451001931</v>
      </c>
      <c r="S58">
        <f t="shared" si="15"/>
        <v>0.57599180114643356</v>
      </c>
      <c r="T58">
        <f t="shared" si="40"/>
        <v>0.60570836421306606</v>
      </c>
      <c r="U58">
        <f t="shared" si="17"/>
        <v>0.64696120148592451</v>
      </c>
      <c r="V58">
        <f t="shared" si="41"/>
        <v>0.16017335948249198</v>
      </c>
      <c r="W58">
        <f t="shared" si="42"/>
        <v>5.8837808642990236E-2</v>
      </c>
      <c r="X58">
        <f t="shared" si="43"/>
        <v>0.21901116812548221</v>
      </c>
      <c r="Y58">
        <f t="shared" si="44"/>
        <v>-7.6208706209928196E-5</v>
      </c>
      <c r="Z58">
        <f t="shared" si="45"/>
        <v>-1.5241741241985639E-4</v>
      </c>
      <c r="AA58">
        <f t="shared" si="46"/>
        <v>-4.9481940610846877E-5</v>
      </c>
      <c r="AB58">
        <f t="shared" si="47"/>
        <v>-9.8963881221693755E-5</v>
      </c>
      <c r="AC58">
        <f t="shared" si="48"/>
        <v>7.0064106404687423E-2</v>
      </c>
      <c r="AD58">
        <f t="shared" si="49"/>
        <v>7.0581905352451707E-2</v>
      </c>
      <c r="AE58">
        <f t="shared" si="50"/>
        <v>-3.9713558820521438E-2</v>
      </c>
      <c r="AF58">
        <f t="shared" si="51"/>
        <v>-4.0007056304817691E-2</v>
      </c>
    </row>
    <row r="59" spans="1:32">
      <c r="A59">
        <v>18</v>
      </c>
      <c r="B59">
        <v>0.01</v>
      </c>
      <c r="C59">
        <v>0.99</v>
      </c>
      <c r="D59">
        <v>0.05</v>
      </c>
      <c r="E59">
        <v>0.1</v>
      </c>
      <c r="F59">
        <f t="shared" si="29"/>
        <v>0.14990285798261843</v>
      </c>
      <c r="G59">
        <f t="shared" si="30"/>
        <v>0.19980571596523691</v>
      </c>
      <c r="H59">
        <f t="shared" si="31"/>
        <v>0.249853780841401</v>
      </c>
      <c r="I59">
        <f t="shared" si="32"/>
        <v>0.29970756168280199</v>
      </c>
      <c r="J59">
        <f t="shared" si="33"/>
        <v>2.7475714495654616E-2</v>
      </c>
      <c r="K59">
        <f t="shared" si="7"/>
        <v>0.50686849653515964</v>
      </c>
      <c r="L59">
        <f t="shared" si="34"/>
        <v>4.2463445210350254E-2</v>
      </c>
      <c r="M59">
        <f t="shared" si="9"/>
        <v>0.51061426642945607</v>
      </c>
      <c r="N59">
        <f t="shared" si="35"/>
        <v>0.27193711840416002</v>
      </c>
      <c r="O59">
        <f t="shared" si="36"/>
        <v>0.31599032351632883</v>
      </c>
      <c r="P59">
        <f t="shared" si="37"/>
        <v>0.57392110163927135</v>
      </c>
      <c r="Q59">
        <f t="shared" si="38"/>
        <v>0.62446761681710816</v>
      </c>
      <c r="R59">
        <f t="shared" si="39"/>
        <v>0.29918552559871703</v>
      </c>
      <c r="S59">
        <f t="shared" si="15"/>
        <v>0.57424339971284011</v>
      </c>
      <c r="T59">
        <f t="shared" si="40"/>
        <v>0.60976459998771837</v>
      </c>
      <c r="U59">
        <f t="shared" si="17"/>
        <v>0.64788710228559554</v>
      </c>
      <c r="V59">
        <f t="shared" si="41"/>
        <v>0.15918530705975192</v>
      </c>
      <c r="W59">
        <f t="shared" si="42"/>
        <v>5.8520617391273282E-2</v>
      </c>
      <c r="X59">
        <f t="shared" si="43"/>
        <v>0.21770592445102521</v>
      </c>
      <c r="Y59">
        <f t="shared" si="44"/>
        <v>-9.0962068110609317E-5</v>
      </c>
      <c r="Z59">
        <f t="shared" si="45"/>
        <v>-1.8192413622121863E-4</v>
      </c>
      <c r="AA59">
        <f t="shared" si="46"/>
        <v>-6.4314393977979074E-5</v>
      </c>
      <c r="AB59">
        <f t="shared" si="47"/>
        <v>-1.2862878795595815E-4</v>
      </c>
      <c r="AC59">
        <f t="shared" si="48"/>
        <v>6.9922860769898593E-2</v>
      </c>
      <c r="AD59">
        <f t="shared" si="49"/>
        <v>7.0439592325687445E-2</v>
      </c>
      <c r="AE59">
        <f t="shared" si="50"/>
        <v>-3.9559064656937371E-2</v>
      </c>
      <c r="AF59">
        <f t="shared" si="51"/>
        <v>-3.9851407058273024E-2</v>
      </c>
    </row>
    <row r="60" spans="1:32">
      <c r="A60">
        <v>19</v>
      </c>
      <c r="B60">
        <v>0.01</v>
      </c>
      <c r="C60">
        <v>0.99</v>
      </c>
      <c r="D60">
        <v>0.05</v>
      </c>
      <c r="E60">
        <v>0.1</v>
      </c>
      <c r="F60">
        <f t="shared" si="29"/>
        <v>0.14991195418942949</v>
      </c>
      <c r="G60">
        <f t="shared" si="30"/>
        <v>0.19982390837885902</v>
      </c>
      <c r="H60">
        <f t="shared" si="31"/>
        <v>0.2498602122807988</v>
      </c>
      <c r="I60">
        <f t="shared" si="32"/>
        <v>0.29972042456159759</v>
      </c>
      <c r="J60">
        <f t="shared" si="33"/>
        <v>2.7477988547357377E-2</v>
      </c>
      <c r="K60">
        <f t="shared" si="7"/>
        <v>0.5068690649407952</v>
      </c>
      <c r="L60">
        <f t="shared" si="34"/>
        <v>4.2465053070199703E-2</v>
      </c>
      <c r="M60">
        <f t="shared" si="9"/>
        <v>0.51061466821326573</v>
      </c>
      <c r="N60">
        <f t="shared" si="35"/>
        <v>0.26494483232717014</v>
      </c>
      <c r="O60">
        <f t="shared" si="36"/>
        <v>0.3089463642837601</v>
      </c>
      <c r="P60">
        <f t="shared" si="37"/>
        <v>0.57787700810496512</v>
      </c>
      <c r="Q60">
        <f t="shared" si="38"/>
        <v>0.6284527575229355</v>
      </c>
      <c r="R60">
        <f t="shared" si="39"/>
        <v>0.2920448847170154</v>
      </c>
      <c r="S60">
        <f t="shared" si="15"/>
        <v>0.57249668070011628</v>
      </c>
      <c r="T60">
        <f t="shared" si="40"/>
        <v>0.61380517501923371</v>
      </c>
      <c r="U60">
        <f t="shared" si="17"/>
        <v>0.64880832453458903</v>
      </c>
      <c r="V60">
        <f t="shared" si="41"/>
        <v>0.15820125789932427</v>
      </c>
      <c r="W60">
        <f t="shared" si="42"/>
        <v>5.8205879703447157E-2</v>
      </c>
      <c r="X60">
        <f t="shared" si="43"/>
        <v>0.21640713760277142</v>
      </c>
      <c r="Y60">
        <f t="shared" si="44"/>
        <v>-1.0562110397620972E-4</v>
      </c>
      <c r="Z60">
        <f t="shared" si="45"/>
        <v>-2.1124220795241944E-4</v>
      </c>
      <c r="AA60">
        <f t="shared" si="46"/>
        <v>-7.9054810239232375E-5</v>
      </c>
      <c r="AB60">
        <f t="shared" si="47"/>
        <v>-1.5810962047846475E-4</v>
      </c>
      <c r="AC60">
        <f t="shared" si="48"/>
        <v>6.97795580400246E-2</v>
      </c>
      <c r="AD60">
        <f t="shared" si="49"/>
        <v>7.0295207068589383E-2</v>
      </c>
      <c r="AE60">
        <f t="shared" si="50"/>
        <v>-3.9405318243217857E-2</v>
      </c>
      <c r="AF60">
        <f t="shared" si="51"/>
        <v>-3.9696511174831819E-2</v>
      </c>
    </row>
    <row r="61" spans="1:32">
      <c r="A61">
        <v>20</v>
      </c>
      <c r="B61">
        <v>0.01</v>
      </c>
      <c r="C61">
        <v>0.99</v>
      </c>
      <c r="D61">
        <v>0.05</v>
      </c>
      <c r="E61">
        <v>0.1</v>
      </c>
      <c r="F61">
        <f t="shared" ref="F61:F75" si="52">F60-$N$38*Y60</f>
        <v>0.14992251629982711</v>
      </c>
      <c r="G61">
        <f t="shared" ref="G61:G75" si="53">G60-$N$38*Z60</f>
        <v>0.19984503259965428</v>
      </c>
      <c r="H61">
        <f t="shared" ref="H61:H75" si="54">H60-$N$38*AA60</f>
        <v>0.24986811776182272</v>
      </c>
      <c r="I61">
        <f t="shared" ref="I61:I75" si="55">I60-$N$38*AB60</f>
        <v>0.29973623552364542</v>
      </c>
      <c r="J61">
        <f t="shared" ref="J61:J75" si="56">F61*D61+G61*E61</f>
        <v>2.7480629074956783E-2</v>
      </c>
      <c r="K61">
        <f t="shared" si="7"/>
        <v>0.50686972494809224</v>
      </c>
      <c r="L61">
        <f t="shared" ref="L61:L75" si="57">H61*D61+I61*E61</f>
        <v>4.2467029440455682E-2</v>
      </c>
      <c r="M61">
        <f t="shared" si="9"/>
        <v>0.51061516208313951</v>
      </c>
      <c r="N61">
        <f t="shared" ref="N61:N75" si="58">N60 - $N$38*AC60</f>
        <v>0.25796687652316769</v>
      </c>
      <c r="O61">
        <f t="shared" ref="O61:O75" si="59">O60 - $N$38*AD60</f>
        <v>0.30191684357690118</v>
      </c>
      <c r="P61">
        <f t="shared" ref="P61:P75" si="60">P60 - $N$38*AE60</f>
        <v>0.58181753992928686</v>
      </c>
      <c r="Q61">
        <f t="shared" ref="Q61:Q75" si="61">Q60 - $N$38*AF60</f>
        <v>0.63242240864041865</v>
      </c>
      <c r="R61">
        <f t="shared" ref="R61:R75" si="62">N61*K61+O61*M61</f>
        <v>0.28491891776766576</v>
      </c>
      <c r="S61">
        <f t="shared" si="15"/>
        <v>0.57075174733260547</v>
      </c>
      <c r="T61">
        <f t="shared" ref="T61:T75" si="63">P61*K61+Q61*M61</f>
        <v>0.61783016712687022</v>
      </c>
      <c r="U61">
        <f t="shared" si="17"/>
        <v>0.64972489325014682</v>
      </c>
      <c r="V61">
        <f t="shared" ref="V61:V75" si="64">(1/2)*(B61-S61)^2</f>
        <v>0.1572212610682851</v>
      </c>
      <c r="W61">
        <f t="shared" ref="W61:W75" si="65">(1/2)*(C61-U61)^2</f>
        <v>5.7893574136811989E-2</v>
      </c>
      <c r="X61">
        <f t="shared" ref="X61:X75" si="66">V61+W61</f>
        <v>0.21511483520509708</v>
      </c>
      <c r="Y61">
        <f t="shared" ref="Y61:Y75" si="67">(((S61-B61)*(S61*(1-S61))*N61)+((U61-C61)*(U61*(1-U61))*P61))*K61*(1-K61)*D61</f>
        <v>-1.2018478877527299E-4</v>
      </c>
      <c r="Z61">
        <f t="shared" ref="Z61:Z75" si="68">(((S61-B61)*(S61*(1-S61))*N61)+((U61-C61)*(U61*(1-U61))*P61))*K61*(1-K61)*E61</f>
        <v>-2.4036957755054598E-4</v>
      </c>
      <c r="AA61">
        <f t="shared" ref="AA61:AA75" si="69">(((S61-B61)*(S61*(1-S61))*O61)+((U61-C61)*(U61*(1-U61))*Q61))*K61*(1-K61)*D61</f>
        <v>-9.3702123099972888E-5</v>
      </c>
      <c r="AB61">
        <f t="shared" ref="AB61:AB75" si="70">(((S61-B61)*(S61*(1-S61))*O61)+((U61-C61)*(U61*(1-U61))*Q61))*K61*(1-K61)*E61</f>
        <v>-1.8740424619994578E-4</v>
      </c>
      <c r="AC61">
        <f t="shared" ref="AC61:AC75" si="71">(S61-B61)*(S61*(1-S61))*K61</f>
        <v>6.9634229269700795E-2</v>
      </c>
      <c r="AD61">
        <f t="shared" ref="AD61:AD75" si="72">(S61-B61)*(S61*(1-S61))*M61</f>
        <v>7.0148780870122079E-2</v>
      </c>
      <c r="AE61">
        <f t="shared" ref="AE61:AE75" si="73">(U61-C61)*(U61*(1-U61))*K61</f>
        <v>-3.9252318241336216E-2</v>
      </c>
      <c r="AF61">
        <f t="shared" ref="AF61:AF75" si="74">(U61-C61)*(U61*(1-U61))*M61</f>
        <v>-3.9542367307480085E-2</v>
      </c>
    </row>
    <row r="62" spans="1:32">
      <c r="A62">
        <v>21</v>
      </c>
      <c r="B62">
        <v>0.01</v>
      </c>
      <c r="C62">
        <v>0.99</v>
      </c>
      <c r="D62">
        <v>0.05</v>
      </c>
      <c r="E62">
        <v>0.1</v>
      </c>
      <c r="F62">
        <f t="shared" si="52"/>
        <v>0.14993453477870464</v>
      </c>
      <c r="G62">
        <f t="shared" si="53"/>
        <v>0.19986906955740932</v>
      </c>
      <c r="H62">
        <f t="shared" si="54"/>
        <v>0.2498774879741327</v>
      </c>
      <c r="I62">
        <f t="shared" si="55"/>
        <v>0.29975497594826539</v>
      </c>
      <c r="J62">
        <f t="shared" si="56"/>
        <v>2.7483633694676164E-2</v>
      </c>
      <c r="K62">
        <f t="shared" si="7"/>
        <v>0.50687047596120927</v>
      </c>
      <c r="L62">
        <f t="shared" si="57"/>
        <v>4.2469371993533178E-2</v>
      </c>
      <c r="M62">
        <f t="shared" si="9"/>
        <v>0.51061574745743155</v>
      </c>
      <c r="N62">
        <f t="shared" si="58"/>
        <v>0.25100345359619763</v>
      </c>
      <c r="O62">
        <f t="shared" si="59"/>
        <v>0.29490196548988895</v>
      </c>
      <c r="P62">
        <f t="shared" si="60"/>
        <v>0.58574277175342049</v>
      </c>
      <c r="Q62">
        <f t="shared" si="61"/>
        <v>0.63637664537116667</v>
      </c>
      <c r="R62">
        <f t="shared" si="62"/>
        <v>0.27780782752749733</v>
      </c>
      <c r="S62">
        <f t="shared" si="15"/>
        <v>0.56900870191795527</v>
      </c>
      <c r="T62">
        <f t="shared" si="63"/>
        <v>0.6218396539501454</v>
      </c>
      <c r="U62">
        <f t="shared" si="17"/>
        <v>0.65063683343244316</v>
      </c>
      <c r="V62">
        <f t="shared" si="64"/>
        <v>0.15624536440999867</v>
      </c>
      <c r="W62">
        <f t="shared" si="65"/>
        <v>5.7583679411379658E-2</v>
      </c>
      <c r="X62">
        <f t="shared" si="66"/>
        <v>0.21382904382137832</v>
      </c>
      <c r="Y62">
        <f t="shared" si="67"/>
        <v>-1.3465212499276782E-4</v>
      </c>
      <c r="Z62">
        <f t="shared" si="68"/>
        <v>-2.6930424998553563E-4</v>
      </c>
      <c r="AA62">
        <f t="shared" si="69"/>
        <v>-1.0825529355504918E-4</v>
      </c>
      <c r="AB62">
        <f t="shared" si="70"/>
        <v>-2.1651058711009836E-4</v>
      </c>
      <c r="AC62">
        <f t="shared" si="71"/>
        <v>6.948690584402574E-2</v>
      </c>
      <c r="AD62">
        <f t="shared" si="72"/>
        <v>7.0000345352067297E-2</v>
      </c>
      <c r="AE62">
        <f t="shared" si="73"/>
        <v>-3.9100063238497955E-2</v>
      </c>
      <c r="AF62">
        <f t="shared" si="74"/>
        <v>-3.9388974033844497E-2</v>
      </c>
    </row>
    <row r="63" spans="1:32">
      <c r="A63">
        <v>22</v>
      </c>
      <c r="B63">
        <v>0.01</v>
      </c>
      <c r="C63">
        <v>0.99</v>
      </c>
      <c r="D63">
        <v>0.05</v>
      </c>
      <c r="E63">
        <v>0.1</v>
      </c>
      <c r="F63">
        <f t="shared" si="52"/>
        <v>0.14994799999120392</v>
      </c>
      <c r="G63">
        <f t="shared" si="53"/>
        <v>0.19989599998240787</v>
      </c>
      <c r="H63">
        <f t="shared" si="54"/>
        <v>0.2498883135034882</v>
      </c>
      <c r="I63">
        <f t="shared" si="55"/>
        <v>0.29977662700697638</v>
      </c>
      <c r="J63">
        <f t="shared" si="56"/>
        <v>2.7486999997800986E-2</v>
      </c>
      <c r="K63">
        <f t="shared" si="7"/>
        <v>0.5068713173780699</v>
      </c>
      <c r="L63">
        <f t="shared" si="57"/>
        <v>4.2472078375872052E-2</v>
      </c>
      <c r="M63">
        <f t="shared" si="9"/>
        <v>0.51061642374800353</v>
      </c>
      <c r="N63">
        <f t="shared" si="58"/>
        <v>0.24405476301179507</v>
      </c>
      <c r="O63">
        <f t="shared" si="59"/>
        <v>0.28790193095468219</v>
      </c>
      <c r="P63">
        <f t="shared" si="60"/>
        <v>0.58965277807727023</v>
      </c>
      <c r="Q63">
        <f t="shared" si="61"/>
        <v>0.64031554277455116</v>
      </c>
      <c r="R63">
        <f t="shared" si="62"/>
        <v>0.27071181361440566</v>
      </c>
      <c r="S63">
        <f t="shared" si="15"/>
        <v>0.56726764581745082</v>
      </c>
      <c r="T63">
        <f t="shared" si="63"/>
        <v>0.62583371294146772</v>
      </c>
      <c r="U63">
        <f t="shared" si="17"/>
        <v>0.65154417006061216</v>
      </c>
      <c r="V63">
        <f t="shared" si="64"/>
        <v>0.15527361453746191</v>
      </c>
      <c r="W63">
        <f t="shared" si="65"/>
        <v>5.727617440997991E-2</v>
      </c>
      <c r="X63">
        <f t="shared" si="66"/>
        <v>0.21254978894744181</v>
      </c>
      <c r="Y63">
        <f t="shared" si="67"/>
        <v>-1.490221430290119E-4</v>
      </c>
      <c r="Z63">
        <f t="shared" si="68"/>
        <v>-2.9804428605802381E-4</v>
      </c>
      <c r="AA63">
        <f t="shared" si="69"/>
        <v>-1.2271331031270925E-4</v>
      </c>
      <c r="AB63">
        <f t="shared" si="70"/>
        <v>-2.4542662062541849E-4</v>
      </c>
      <c r="AC63">
        <f t="shared" si="71"/>
        <v>6.9337619459850841E-2</v>
      </c>
      <c r="AD63">
        <f t="shared" si="72"/>
        <v>6.9849932450174249E-2</v>
      </c>
      <c r="AE63">
        <f t="shared" si="73"/>
        <v>-3.8948551749408276E-2</v>
      </c>
      <c r="AF63">
        <f t="shared" si="74"/>
        <v>-3.9236329858477331E-2</v>
      </c>
    </row>
    <row r="64" spans="1:32">
      <c r="A64">
        <v>23</v>
      </c>
      <c r="B64">
        <v>0.01</v>
      </c>
      <c r="C64">
        <v>0.99</v>
      </c>
      <c r="D64">
        <v>0.05</v>
      </c>
      <c r="E64">
        <v>0.1</v>
      </c>
      <c r="F64">
        <f t="shared" si="52"/>
        <v>0.14996290220550682</v>
      </c>
      <c r="G64">
        <f t="shared" si="53"/>
        <v>0.19992580441101368</v>
      </c>
      <c r="H64">
        <f t="shared" si="54"/>
        <v>0.24990058483451946</v>
      </c>
      <c r="I64">
        <f t="shared" si="55"/>
        <v>0.29980116966903891</v>
      </c>
      <c r="J64">
        <f t="shared" si="56"/>
        <v>2.7490725551376712E-2</v>
      </c>
      <c r="K64">
        <f t="shared" si="7"/>
        <v>0.50687224859053803</v>
      </c>
      <c r="L64">
        <f t="shared" si="57"/>
        <v>4.2475146208629869E-2</v>
      </c>
      <c r="M64">
        <f t="shared" si="9"/>
        <v>0.51061719036039721</v>
      </c>
      <c r="N64">
        <f t="shared" si="58"/>
        <v>0.23712100106580999</v>
      </c>
      <c r="O64">
        <f t="shared" si="59"/>
        <v>0.28091693770966475</v>
      </c>
      <c r="P64">
        <f t="shared" si="60"/>
        <v>0.59354763325221105</v>
      </c>
      <c r="Q64">
        <f t="shared" si="61"/>
        <v>0.64423917576039891</v>
      </c>
      <c r="R64">
        <f t="shared" si="62"/>
        <v>0.26363107245622219</v>
      </c>
      <c r="S64">
        <f t="shared" si="15"/>
        <v>0.56552867941721119</v>
      </c>
      <c r="T64">
        <f t="shared" si="63"/>
        <v>0.62981242135901327</v>
      </c>
      <c r="U64">
        <f t="shared" si="17"/>
        <v>0.6524469280888936</v>
      </c>
      <c r="V64">
        <f t="shared" si="64"/>
        <v>0.1543060568275153</v>
      </c>
      <c r="W64">
        <f t="shared" si="65"/>
        <v>5.6971038178312283E-2</v>
      </c>
      <c r="X64">
        <f t="shared" si="66"/>
        <v>0.21127709500582759</v>
      </c>
      <c r="Y64">
        <f t="shared" si="67"/>
        <v>-1.6329390156954361E-4</v>
      </c>
      <c r="Z64">
        <f t="shared" si="68"/>
        <v>-3.2658780313908723E-4</v>
      </c>
      <c r="AA64">
        <f t="shared" si="69"/>
        <v>-1.3707519018920817E-4</v>
      </c>
      <c r="AB64">
        <f t="shared" si="70"/>
        <v>-2.7415038037841634E-4</v>
      </c>
      <c r="AC64">
        <f t="shared" si="71"/>
        <v>6.9186402107062742E-2</v>
      </c>
      <c r="AD64">
        <f t="shared" si="72"/>
        <v>6.9697574395302012E-2</v>
      </c>
      <c r="AE64">
        <f t="shared" si="73"/>
        <v>-3.8797782218495364E-2</v>
      </c>
      <c r="AF64">
        <f t="shared" si="74"/>
        <v>-3.9084433215096512E-2</v>
      </c>
    </row>
    <row r="65" spans="1:32">
      <c r="A65">
        <v>24</v>
      </c>
      <c r="B65">
        <v>0.01</v>
      </c>
      <c r="C65">
        <v>0.99</v>
      </c>
      <c r="D65">
        <v>0.05</v>
      </c>
      <c r="E65">
        <v>0.1</v>
      </c>
      <c r="F65">
        <f t="shared" si="52"/>
        <v>0.14997923159566376</v>
      </c>
      <c r="G65">
        <f t="shared" si="53"/>
        <v>0.1999584631913276</v>
      </c>
      <c r="H65">
        <f t="shared" si="54"/>
        <v>0.24991429235353838</v>
      </c>
      <c r="I65">
        <f t="shared" si="55"/>
        <v>0.29982858470707674</v>
      </c>
      <c r="J65">
        <f t="shared" si="56"/>
        <v>2.7494807898915948E-2</v>
      </c>
      <c r="K65">
        <f t="shared" si="7"/>
        <v>0.50687326898459384</v>
      </c>
      <c r="L65">
        <f t="shared" si="57"/>
        <v>4.2478573088384597E-2</v>
      </c>
      <c r="M65">
        <f t="shared" si="9"/>
        <v>0.51061804669401067</v>
      </c>
      <c r="N65">
        <f t="shared" si="58"/>
        <v>0.23020236085510373</v>
      </c>
      <c r="O65">
        <f t="shared" si="59"/>
        <v>0.27394718027013454</v>
      </c>
      <c r="P65">
        <f t="shared" si="60"/>
        <v>0.59742741147406053</v>
      </c>
      <c r="Q65">
        <f t="shared" si="61"/>
        <v>0.64814761908190854</v>
      </c>
      <c r="R65">
        <f t="shared" si="62"/>
        <v>0.25656579726146567</v>
      </c>
      <c r="S65">
        <f t="shared" si="15"/>
        <v>0.5637919021002622</v>
      </c>
      <c r="T65">
        <f t="shared" si="63"/>
        <v>0.63377585625983901</v>
      </c>
      <c r="U65">
        <f t="shared" si="17"/>
        <v>0.65334513244289438</v>
      </c>
      <c r="V65">
        <f t="shared" si="64"/>
        <v>0.1533427354159132</v>
      </c>
      <c r="W65">
        <f t="shared" si="65"/>
        <v>5.6668249924946158E-2</v>
      </c>
      <c r="X65">
        <f t="shared" si="66"/>
        <v>0.21001098534085935</v>
      </c>
      <c r="Y65">
        <f t="shared" si="67"/>
        <v>-1.7746648792595415E-4</v>
      </c>
      <c r="Z65">
        <f t="shared" si="68"/>
        <v>-3.5493297585190831E-4</v>
      </c>
      <c r="AA65">
        <f t="shared" si="69"/>
        <v>-1.5133997847410058E-4</v>
      </c>
      <c r="AB65">
        <f t="shared" si="70"/>
        <v>-3.0267995694820116E-4</v>
      </c>
      <c r="AC65">
        <f t="shared" si="71"/>
        <v>6.9033286049877601E-2</v>
      </c>
      <c r="AD65">
        <f t="shared" si="72"/>
        <v>6.9543303694574579E-2</v>
      </c>
      <c r="AE65">
        <f t="shared" si="73"/>
        <v>-3.8647753022089899E-2</v>
      </c>
      <c r="AF65">
        <f t="shared" si="74"/>
        <v>-3.8933282468781964E-2</v>
      </c>
    </row>
    <row r="66" spans="1:32">
      <c r="A66">
        <v>25</v>
      </c>
      <c r="B66">
        <v>0.01</v>
      </c>
      <c r="C66">
        <v>0.99</v>
      </c>
      <c r="D66">
        <v>0.05</v>
      </c>
      <c r="E66">
        <v>0.1</v>
      </c>
      <c r="F66">
        <f t="shared" si="52"/>
        <v>0.14999697824445635</v>
      </c>
      <c r="G66">
        <f t="shared" si="53"/>
        <v>0.1999939564889128</v>
      </c>
      <c r="H66">
        <f t="shared" si="54"/>
        <v>0.24992942635138579</v>
      </c>
      <c r="I66">
        <f t="shared" si="55"/>
        <v>0.29985885270277157</v>
      </c>
      <c r="J66">
        <f t="shared" si="56"/>
        <v>2.7499244561114099E-2</v>
      </c>
      <c r="K66">
        <f t="shared" si="7"/>
        <v>0.5068743779405136</v>
      </c>
      <c r="L66">
        <f t="shared" si="57"/>
        <v>4.2482356587846451E-2</v>
      </c>
      <c r="M66">
        <f t="shared" si="9"/>
        <v>0.51061899214227546</v>
      </c>
      <c r="N66">
        <f t="shared" si="58"/>
        <v>0.22329903225011596</v>
      </c>
      <c r="O66">
        <f t="shared" si="59"/>
        <v>0.26699284990067707</v>
      </c>
      <c r="P66">
        <f t="shared" si="60"/>
        <v>0.6012921867762695</v>
      </c>
      <c r="Q66">
        <f t="shared" si="61"/>
        <v>0.6520409473287867</v>
      </c>
      <c r="R66">
        <f t="shared" si="62"/>
        <v>0.24951617799197376</v>
      </c>
      <c r="S66">
        <f t="shared" si="15"/>
        <v>0.56205741221949934</v>
      </c>
      <c r="T66">
        <f t="shared" si="63"/>
        <v>0.63772409449323231</v>
      </c>
      <c r="U66">
        <f t="shared" si="17"/>
        <v>0.65423880801596412</v>
      </c>
      <c r="V66">
        <f t="shared" si="64"/>
        <v>0.1523836931932451</v>
      </c>
      <c r="W66">
        <f t="shared" si="65"/>
        <v>5.6367789021270293E-2</v>
      </c>
      <c r="X66">
        <f t="shared" si="66"/>
        <v>0.20875148221451539</v>
      </c>
      <c r="Y66">
        <f t="shared" si="67"/>
        <v>-1.9153901834772916E-4</v>
      </c>
      <c r="Z66">
        <f t="shared" si="68"/>
        <v>-3.8307803669545832E-4</v>
      </c>
      <c r="AA66">
        <f t="shared" si="69"/>
        <v>-1.6550674926624437E-4</v>
      </c>
      <c r="AB66">
        <f t="shared" si="70"/>
        <v>-3.3101349853248874E-4</v>
      </c>
      <c r="AC66">
        <f t="shared" si="71"/>
        <v>6.8878303808168256E-2</v>
      </c>
      <c r="AD66">
        <f t="shared" si="72"/>
        <v>6.9387153112568489E-2</v>
      </c>
      <c r="AE66">
        <f t="shared" si="73"/>
        <v>-3.8498462470561316E-2</v>
      </c>
      <c r="AF66">
        <f t="shared" si="74"/>
        <v>-3.8782875918127964E-2</v>
      </c>
    </row>
    <row r="67" spans="1:32">
      <c r="A67">
        <v>26</v>
      </c>
      <c r="B67">
        <v>0.01</v>
      </c>
      <c r="C67">
        <v>0.99</v>
      </c>
      <c r="D67">
        <v>0.05</v>
      </c>
      <c r="E67">
        <v>0.1</v>
      </c>
      <c r="F67">
        <f t="shared" si="52"/>
        <v>0.15001613214629111</v>
      </c>
      <c r="G67">
        <f t="shared" si="53"/>
        <v>0.20003226429258233</v>
      </c>
      <c r="H67">
        <f t="shared" si="54"/>
        <v>0.24994597702631241</v>
      </c>
      <c r="I67">
        <f t="shared" si="55"/>
        <v>0.29989195405262481</v>
      </c>
      <c r="J67">
        <f t="shared" si="56"/>
        <v>2.7504033036572791E-2</v>
      </c>
      <c r="K67">
        <f t="shared" si="7"/>
        <v>0.50687557483304957</v>
      </c>
      <c r="L67">
        <f t="shared" si="57"/>
        <v>4.2486494256578106E-2</v>
      </c>
      <c r="M67">
        <f t="shared" si="9"/>
        <v>0.51062002609283696</v>
      </c>
      <c r="N67">
        <f t="shared" si="58"/>
        <v>0.21641120186929913</v>
      </c>
      <c r="O67">
        <f t="shared" si="59"/>
        <v>0.26005413458942023</v>
      </c>
      <c r="P67">
        <f t="shared" si="60"/>
        <v>0.60514203302332559</v>
      </c>
      <c r="Q67">
        <f t="shared" si="61"/>
        <v>0.65591923492059945</v>
      </c>
      <c r="R67">
        <f t="shared" si="62"/>
        <v>0.242482401337412</v>
      </c>
      <c r="S67">
        <f t="shared" si="15"/>
        <v>0.56032530707155326</v>
      </c>
      <c r="T67">
        <f t="shared" si="63"/>
        <v>0.64165721269428855</v>
      </c>
      <c r="U67">
        <f t="shared" si="17"/>
        <v>0.65512797966568237</v>
      </c>
      <c r="V67">
        <f t="shared" si="64"/>
        <v>0.15142897180169967</v>
      </c>
      <c r="W67">
        <f t="shared" si="65"/>
        <v>5.6069635001393815E-2</v>
      </c>
      <c r="X67">
        <f t="shared" si="66"/>
        <v>0.20749860680309348</v>
      </c>
      <c r="Y67">
        <f t="shared" si="67"/>
        <v>-2.0551063830520177E-4</v>
      </c>
      <c r="Z67">
        <f t="shared" si="68"/>
        <v>-4.1102127661040355E-4</v>
      </c>
      <c r="AA67">
        <f t="shared" si="69"/>
        <v>-1.7957460578060097E-4</v>
      </c>
      <c r="AB67">
        <f t="shared" si="70"/>
        <v>-3.5914921156120195E-4</v>
      </c>
      <c r="AC67">
        <f t="shared" si="71"/>
        <v>6.8721488138842157E-2</v>
      </c>
      <c r="AD67">
        <f t="shared" si="72"/>
        <v>6.9229155652552415E-2</v>
      </c>
      <c r="AE67">
        <f t="shared" si="73"/>
        <v>-3.8349908810411129E-2</v>
      </c>
      <c r="AF67">
        <f t="shared" si="74"/>
        <v>-3.8633211797352594E-2</v>
      </c>
    </row>
    <row r="68" spans="1:32">
      <c r="A68">
        <v>27</v>
      </c>
      <c r="B68">
        <v>0.01</v>
      </c>
      <c r="C68">
        <v>0.99</v>
      </c>
      <c r="D68">
        <v>0.05</v>
      </c>
      <c r="E68">
        <v>0.1</v>
      </c>
      <c r="F68">
        <f t="shared" si="52"/>
        <v>0.15003668321012165</v>
      </c>
      <c r="G68">
        <f t="shared" si="53"/>
        <v>0.20007336642024337</v>
      </c>
      <c r="H68">
        <f t="shared" si="54"/>
        <v>0.24996393448689047</v>
      </c>
      <c r="I68">
        <f t="shared" si="55"/>
        <v>0.29992786897378093</v>
      </c>
      <c r="J68">
        <f t="shared" si="56"/>
        <v>2.750917080253042E-2</v>
      </c>
      <c r="K68">
        <f t="shared" si="7"/>
        <v>0.50687685903161328</v>
      </c>
      <c r="L68">
        <f t="shared" si="57"/>
        <v>4.2490983621722621E-2</v>
      </c>
      <c r="M68">
        <f t="shared" si="9"/>
        <v>0.51062114792773672</v>
      </c>
      <c r="N68">
        <f t="shared" si="58"/>
        <v>0.20953905305541493</v>
      </c>
      <c r="O68">
        <f t="shared" si="59"/>
        <v>0.25313121902416497</v>
      </c>
      <c r="P68">
        <f t="shared" si="60"/>
        <v>0.6089770239043667</v>
      </c>
      <c r="Q68">
        <f t="shared" si="61"/>
        <v>0.65978255610033476</v>
      </c>
      <c r="R68">
        <f t="shared" si="62"/>
        <v>0.23546465069165373</v>
      </c>
      <c r="S68">
        <f t="shared" si="15"/>
        <v>0.55859568287156858</v>
      </c>
      <c r="T68">
        <f t="shared" si="63"/>
        <v>0.64557528727771429</v>
      </c>
      <c r="U68">
        <f t="shared" si="17"/>
        <v>0.65601267221045423</v>
      </c>
      <c r="V68">
        <f t="shared" si="64"/>
        <v>0.15047861163266132</v>
      </c>
      <c r="W68">
        <f t="shared" si="65"/>
        <v>5.5773767562000746E-2</v>
      </c>
      <c r="X68">
        <f t="shared" si="66"/>
        <v>0.20625237919466208</v>
      </c>
      <c r="Y68">
        <f t="shared" si="67"/>
        <v>-2.1938052274375668E-4</v>
      </c>
      <c r="Z68">
        <f t="shared" si="68"/>
        <v>-4.3876104548751336E-4</v>
      </c>
      <c r="AA68">
        <f t="shared" si="69"/>
        <v>-1.9354268062595298E-4</v>
      </c>
      <c r="AB68">
        <f t="shared" si="70"/>
        <v>-3.8708536125190595E-4</v>
      </c>
      <c r="AC68">
        <f t="shared" si="71"/>
        <v>6.8562872017290624E-2</v>
      </c>
      <c r="AD68">
        <f t="shared" si="72"/>
        <v>6.9069344537798144E-2</v>
      </c>
      <c r="AE68">
        <f t="shared" si="73"/>
        <v>-3.8202090226324099E-2</v>
      </c>
      <c r="AF68">
        <f t="shared" si="74"/>
        <v>-3.8484288278364601E-2</v>
      </c>
    </row>
    <row r="69" spans="1:32">
      <c r="A69">
        <v>28</v>
      </c>
      <c r="B69">
        <v>0.01</v>
      </c>
      <c r="C69">
        <v>0.99</v>
      </c>
      <c r="D69">
        <v>0.05</v>
      </c>
      <c r="E69">
        <v>0.1</v>
      </c>
      <c r="F69">
        <f t="shared" si="52"/>
        <v>0.15005862126239602</v>
      </c>
      <c r="G69">
        <f t="shared" si="53"/>
        <v>0.20011724252479213</v>
      </c>
      <c r="H69">
        <f t="shared" si="54"/>
        <v>0.24998328875495307</v>
      </c>
      <c r="I69">
        <f t="shared" si="55"/>
        <v>0.29996657750990613</v>
      </c>
      <c r="J69">
        <f t="shared" si="56"/>
        <v>2.7514655315599015E-2</v>
      </c>
      <c r="K69">
        <f t="shared" si="7"/>
        <v>0.5068782299004595</v>
      </c>
      <c r="L69">
        <f t="shared" si="57"/>
        <v>4.2495822188738264E-2</v>
      </c>
      <c r="M69">
        <f t="shared" si="9"/>
        <v>0.51062235702359571</v>
      </c>
      <c r="N69">
        <f t="shared" si="58"/>
        <v>0.20268276585368586</v>
      </c>
      <c r="O69">
        <f t="shared" si="59"/>
        <v>0.24622428457038514</v>
      </c>
      <c r="P69">
        <f t="shared" si="60"/>
        <v>0.61279723292699906</v>
      </c>
      <c r="Q69">
        <f t="shared" si="61"/>
        <v>0.66363098492817119</v>
      </c>
      <c r="R69">
        <f t="shared" si="62"/>
        <v>0.22846310613102422</v>
      </c>
      <c r="S69">
        <f t="shared" si="15"/>
        <v>0.55686863472890469</v>
      </c>
      <c r="T69">
        <f t="shared" si="63"/>
        <v>0.64947839443184996</v>
      </c>
      <c r="U69">
        <f t="shared" si="17"/>
        <v>0.65689291042621412</v>
      </c>
      <c r="V69">
        <f t="shared" si="64"/>
        <v>0.14953265182512809</v>
      </c>
      <c r="W69">
        <f t="shared" si="65"/>
        <v>5.5480166562159101E-2</v>
      </c>
      <c r="X69">
        <f t="shared" si="66"/>
        <v>0.20501281838728719</v>
      </c>
      <c r="Y69">
        <f t="shared" si="67"/>
        <v>-2.3314787630946689E-4</v>
      </c>
      <c r="Z69">
        <f t="shared" si="68"/>
        <v>-4.6629575261893379E-4</v>
      </c>
      <c r="AA69">
        <f t="shared" si="69"/>
        <v>-2.0741013605370232E-4</v>
      </c>
      <c r="AB69">
        <f t="shared" si="70"/>
        <v>-4.1482027210740463E-4</v>
      </c>
      <c r="AC69">
        <f t="shared" si="71"/>
        <v>6.8402488618926602E-2</v>
      </c>
      <c r="AD69">
        <f t="shared" si="72"/>
        <v>6.8907753192981064E-2</v>
      </c>
      <c r="AE69">
        <f t="shared" si="73"/>
        <v>-3.8055004843177413E-2</v>
      </c>
      <c r="AF69">
        <f t="shared" si="74"/>
        <v>-3.8336103472787923E-2</v>
      </c>
    </row>
    <row r="70" spans="1:32">
      <c r="A70">
        <v>29</v>
      </c>
      <c r="B70">
        <v>0.01</v>
      </c>
      <c r="C70">
        <v>0.99</v>
      </c>
      <c r="D70">
        <v>0.05</v>
      </c>
      <c r="E70">
        <v>0.1</v>
      </c>
      <c r="F70">
        <f t="shared" si="52"/>
        <v>0.15008193605002698</v>
      </c>
      <c r="G70">
        <f t="shared" si="53"/>
        <v>0.20016387210005401</v>
      </c>
      <c r="H70">
        <f t="shared" si="54"/>
        <v>0.25000402976855846</v>
      </c>
      <c r="I70">
        <f t="shared" si="55"/>
        <v>0.30000805953711684</v>
      </c>
      <c r="J70">
        <f t="shared" si="56"/>
        <v>2.752048401250675E-2</v>
      </c>
      <c r="K70">
        <f t="shared" si="7"/>
        <v>0.50687968679887208</v>
      </c>
      <c r="L70">
        <f t="shared" si="57"/>
        <v>4.250100744213961E-2</v>
      </c>
      <c r="M70">
        <f t="shared" si="9"/>
        <v>0.51062365275179933</v>
      </c>
      <c r="N70">
        <f t="shared" si="58"/>
        <v>0.1958425169917932</v>
      </c>
      <c r="O70">
        <f t="shared" si="59"/>
        <v>0.23933350925108704</v>
      </c>
      <c r="P70">
        <f t="shared" si="60"/>
        <v>0.61660273341131677</v>
      </c>
      <c r="Q70">
        <f t="shared" si="61"/>
        <v>0.66746459527544999</v>
      </c>
      <c r="R70">
        <f t="shared" si="62"/>
        <v>0.22147794439439955</v>
      </c>
      <c r="S70">
        <f t="shared" si="15"/>
        <v>0.55514425662376898</v>
      </c>
      <c r="T70">
        <f t="shared" si="63"/>
        <v>0.65336661011290831</v>
      </c>
      <c r="U70">
        <f t="shared" si="17"/>
        <v>0.65776871904323408</v>
      </c>
      <c r="V70">
        <f t="shared" si="64"/>
        <v>0.14859113026494083</v>
      </c>
      <c r="W70">
        <f t="shared" si="65"/>
        <v>5.5188812023086765E-2</v>
      </c>
      <c r="X70">
        <f t="shared" si="66"/>
        <v>0.20377994228802759</v>
      </c>
      <c r="Y70">
        <f t="shared" si="67"/>
        <v>-2.4681193354638716E-4</v>
      </c>
      <c r="Z70">
        <f t="shared" si="68"/>
        <v>-4.9362386709277432E-4</v>
      </c>
      <c r="AA70">
        <f t="shared" si="69"/>
        <v>-2.2117616417795835E-4</v>
      </c>
      <c r="AB70">
        <f t="shared" si="70"/>
        <v>-4.423523283559167E-4</v>
      </c>
      <c r="AC70">
        <f t="shared" si="71"/>
        <v>6.8240371300829938E-2</v>
      </c>
      <c r="AD70">
        <f t="shared" si="72"/>
        <v>6.8744415225688971E-2</v>
      </c>
      <c r="AE70">
        <f t="shared" si="73"/>
        <v>-3.7908650728008558E-2</v>
      </c>
      <c r="AF70">
        <f t="shared" si="74"/>
        <v>-3.8188655433944611E-2</v>
      </c>
    </row>
    <row r="71" spans="1:32">
      <c r="A71">
        <v>30</v>
      </c>
      <c r="B71">
        <v>0.01</v>
      </c>
      <c r="C71">
        <v>0.99</v>
      </c>
      <c r="D71">
        <v>0.05</v>
      </c>
      <c r="E71">
        <v>0.1</v>
      </c>
      <c r="F71">
        <f t="shared" si="52"/>
        <v>0.15010661724338162</v>
      </c>
      <c r="G71">
        <f t="shared" si="53"/>
        <v>0.20021323448676329</v>
      </c>
      <c r="H71">
        <f t="shared" si="54"/>
        <v>0.25002614738497625</v>
      </c>
      <c r="I71">
        <f t="shared" si="55"/>
        <v>0.30005229476995243</v>
      </c>
      <c r="J71">
        <f t="shared" si="56"/>
        <v>2.752665431084541E-2</v>
      </c>
      <c r="K71">
        <f t="shared" si="7"/>
        <v>0.50688122908135047</v>
      </c>
      <c r="L71">
        <f t="shared" si="57"/>
        <v>4.2506536846244058E-2</v>
      </c>
      <c r="M71">
        <f t="shared" si="9"/>
        <v>0.51062503447868479</v>
      </c>
      <c r="N71">
        <f t="shared" si="58"/>
        <v>0.18901847986171019</v>
      </c>
      <c r="O71">
        <f t="shared" si="59"/>
        <v>0.23245906772851815</v>
      </c>
      <c r="P71">
        <f t="shared" si="60"/>
        <v>0.62039359848411768</v>
      </c>
      <c r="Q71">
        <f t="shared" si="61"/>
        <v>0.67128346081884449</v>
      </c>
      <c r="R71">
        <f t="shared" si="62"/>
        <v>0.21450933886514967</v>
      </c>
      <c r="S71">
        <f t="shared" si="15"/>
        <v>0.55342264138478703</v>
      </c>
      <c r="T71">
        <f t="shared" si="63"/>
        <v>0.65724001003942467</v>
      </c>
      <c r="U71">
        <f t="shared" si="17"/>
        <v>0.65864012274303518</v>
      </c>
      <c r="V71">
        <f t="shared" si="64"/>
        <v>0.14765408358480941</v>
      </c>
      <c r="W71">
        <f t="shared" si="65"/>
        <v>5.4899684127875395E-2</v>
      </c>
      <c r="X71">
        <f t="shared" si="66"/>
        <v>0.2025537677126848</v>
      </c>
      <c r="Y71">
        <f t="shared" si="67"/>
        <v>-2.6037195906576438E-4</v>
      </c>
      <c r="Z71">
        <f t="shared" si="68"/>
        <v>-5.2074391813152876E-4</v>
      </c>
      <c r="AA71">
        <f t="shared" si="69"/>
        <v>-2.3483998716715892E-4</v>
      </c>
      <c r="AB71">
        <f t="shared" si="70"/>
        <v>-4.6967997433431784E-4</v>
      </c>
      <c r="AC71">
        <f t="shared" si="71"/>
        <v>6.807655358351733E-2</v>
      </c>
      <c r="AD71">
        <f t="shared" si="72"/>
        <v>6.8579364408056634E-2</v>
      </c>
      <c r="AE71">
        <f t="shared" si="73"/>
        <v>-3.7763025891942255E-2</v>
      </c>
      <c r="AF71">
        <f t="shared" si="74"/>
        <v>-3.8041942158796631E-2</v>
      </c>
    </row>
    <row r="72" spans="1:32">
      <c r="A72">
        <v>31</v>
      </c>
      <c r="B72">
        <v>0.01</v>
      </c>
      <c r="C72">
        <v>0.99</v>
      </c>
      <c r="D72">
        <v>0.05</v>
      </c>
      <c r="E72">
        <v>0.1</v>
      </c>
      <c r="F72">
        <f t="shared" si="52"/>
        <v>0.15013265443928819</v>
      </c>
      <c r="G72">
        <f t="shared" si="53"/>
        <v>0.20026530887857644</v>
      </c>
      <c r="H72">
        <f t="shared" si="54"/>
        <v>0.25004963138369296</v>
      </c>
      <c r="I72">
        <f t="shared" si="55"/>
        <v>0.30009926276738585</v>
      </c>
      <c r="J72">
        <f t="shared" si="56"/>
        <v>2.7533163609822057E-2</v>
      </c>
      <c r="K72">
        <f t="shared" si="7"/>
        <v>0.50688285609779804</v>
      </c>
      <c r="L72">
        <f t="shared" si="57"/>
        <v>4.2512407845923236E-2</v>
      </c>
      <c r="M72">
        <f t="shared" si="9"/>
        <v>0.51062650156572786</v>
      </c>
      <c r="N72">
        <f t="shared" si="58"/>
        <v>0.18221082450335846</v>
      </c>
      <c r="O72">
        <f t="shared" si="59"/>
        <v>0.2256011312877125</v>
      </c>
      <c r="P72">
        <f t="shared" si="60"/>
        <v>0.62416990107331194</v>
      </c>
      <c r="Q72">
        <f t="shared" si="61"/>
        <v>0.67508765503472412</v>
      </c>
      <c r="R72">
        <f t="shared" si="62"/>
        <v>0.20755745955491206</v>
      </c>
      <c r="S72">
        <f t="shared" si="15"/>
        <v>0.55170388066751752</v>
      </c>
      <c r="T72">
        <f t="shared" si="63"/>
        <v>0.66109866968691255</v>
      </c>
      <c r="U72">
        <f t="shared" si="17"/>
        <v>0.65950714615539863</v>
      </c>
      <c r="V72">
        <f t="shared" si="64"/>
        <v>0.14672154716512403</v>
      </c>
      <c r="W72">
        <f t="shared" si="65"/>
        <v>5.4612763221174518E-2</v>
      </c>
      <c r="X72">
        <f t="shared" si="66"/>
        <v>0.20133431038629857</v>
      </c>
      <c r="Y72">
        <f t="shared" si="67"/>
        <v>-2.7382724768746963E-4</v>
      </c>
      <c r="Z72">
        <f t="shared" si="68"/>
        <v>-5.4765449537493927E-4</v>
      </c>
      <c r="AA72">
        <f t="shared" si="69"/>
        <v>-2.4840085740751518E-4</v>
      </c>
      <c r="AB72">
        <f t="shared" si="70"/>
        <v>-4.9680171481503036E-4</v>
      </c>
      <c r="AC72">
        <f t="shared" si="71"/>
        <v>6.7911069132853982E-2</v>
      </c>
      <c r="AD72">
        <f t="shared" si="72"/>
        <v>6.8412634658543081E-2</v>
      </c>
      <c r="AE72">
        <f t="shared" si="73"/>
        <v>-3.7618128292077287E-2</v>
      </c>
      <c r="AF72">
        <f t="shared" si="74"/>
        <v>-3.7895961589847107E-2</v>
      </c>
    </row>
    <row r="73" spans="1:32">
      <c r="A73">
        <v>32</v>
      </c>
      <c r="B73">
        <v>0.01</v>
      </c>
      <c r="C73">
        <v>0.99</v>
      </c>
      <c r="D73">
        <v>0.05</v>
      </c>
      <c r="E73">
        <v>0.1</v>
      </c>
      <c r="F73">
        <f t="shared" si="52"/>
        <v>0.15016003716405693</v>
      </c>
      <c r="G73">
        <f t="shared" si="53"/>
        <v>0.20032007432811394</v>
      </c>
      <c r="H73">
        <f t="shared" si="54"/>
        <v>0.25007447146943373</v>
      </c>
      <c r="I73">
        <f t="shared" si="55"/>
        <v>0.30014894293886735</v>
      </c>
      <c r="J73">
        <f t="shared" si="56"/>
        <v>2.7540009291014241E-2</v>
      </c>
      <c r="K73">
        <f t="shared" si="7"/>
        <v>0.50688456719371011</v>
      </c>
      <c r="L73">
        <f t="shared" si="57"/>
        <v>4.2518617867358423E-2</v>
      </c>
      <c r="M73">
        <f t="shared" si="9"/>
        <v>0.51062805336973283</v>
      </c>
      <c r="N73">
        <f t="shared" si="58"/>
        <v>0.17541971759007305</v>
      </c>
      <c r="O73">
        <f t="shared" si="59"/>
        <v>0.21875986782185819</v>
      </c>
      <c r="P73">
        <f t="shared" si="60"/>
        <v>0.62793171390251967</v>
      </c>
      <c r="Q73">
        <f t="shared" si="61"/>
        <v>0.67887725119370879</v>
      </c>
      <c r="R73">
        <f t="shared" si="62"/>
        <v>0.20062247308918252</v>
      </c>
      <c r="S73">
        <f t="shared" si="15"/>
        <v>0.54998806493391572</v>
      </c>
      <c r="T73">
        <f t="shared" si="63"/>
        <v>0.66494266428272186</v>
      </c>
      <c r="U73">
        <f t="shared" si="17"/>
        <v>0.66036981385547699</v>
      </c>
      <c r="V73">
        <f t="shared" si="64"/>
        <v>0.14579355513553738</v>
      </c>
      <c r="W73">
        <f t="shared" si="65"/>
        <v>5.4328029808836442E-2</v>
      </c>
      <c r="X73">
        <f t="shared" si="66"/>
        <v>0.20012158494437382</v>
      </c>
      <c r="Y73">
        <f t="shared" si="67"/>
        <v>-2.8717712455398058E-4</v>
      </c>
      <c r="Z73">
        <f t="shared" si="68"/>
        <v>-5.7435424910796116E-4</v>
      </c>
      <c r="AA73">
        <f t="shared" si="69"/>
        <v>-2.6185805763859264E-4</v>
      </c>
      <c r="AB73">
        <f t="shared" si="70"/>
        <v>-5.2371611527718528E-4</v>
      </c>
      <c r="AC73">
        <f t="shared" si="71"/>
        <v>6.7743951742123859E-2</v>
      </c>
      <c r="AD73">
        <f t="shared" si="72"/>
        <v>6.824426002386895E-2</v>
      </c>
      <c r="AE73">
        <f t="shared" si="73"/>
        <v>-3.7473955833333204E-2</v>
      </c>
      <c r="AF73">
        <f t="shared" si="74"/>
        <v>-3.7750711617001317E-2</v>
      </c>
    </row>
    <row r="74" spans="1:32">
      <c r="A74">
        <v>33</v>
      </c>
      <c r="B74">
        <v>0.01</v>
      </c>
      <c r="C74">
        <v>0.99</v>
      </c>
      <c r="D74">
        <v>0.05</v>
      </c>
      <c r="E74">
        <v>0.1</v>
      </c>
      <c r="F74">
        <f t="shared" si="52"/>
        <v>0.15018875487651234</v>
      </c>
      <c r="G74">
        <f t="shared" si="53"/>
        <v>0.20037750975302474</v>
      </c>
      <c r="H74">
        <f t="shared" si="54"/>
        <v>0.25010065727519759</v>
      </c>
      <c r="I74">
        <f t="shared" si="55"/>
        <v>0.30020131455039506</v>
      </c>
      <c r="J74">
        <f t="shared" si="56"/>
        <v>2.7547188719128091E-2</v>
      </c>
      <c r="K74">
        <f t="shared" si="7"/>
        <v>0.50688636171036461</v>
      </c>
      <c r="L74">
        <f t="shared" si="57"/>
        <v>4.2525164318799387E-2</v>
      </c>
      <c r="M74">
        <f t="shared" si="9"/>
        <v>0.51062968924302143</v>
      </c>
      <c r="N74">
        <f t="shared" si="58"/>
        <v>0.16864532241586067</v>
      </c>
      <c r="O74">
        <f t="shared" si="59"/>
        <v>0.2119354418194713</v>
      </c>
      <c r="P74">
        <f t="shared" si="60"/>
        <v>0.63167910948585304</v>
      </c>
      <c r="Q74">
        <f t="shared" si="61"/>
        <v>0.68265232235540896</v>
      </c>
      <c r="R74">
        <f t="shared" si="62"/>
        <v>0.19370454269470611</v>
      </c>
      <c r="S74">
        <f t="shared" si="15"/>
        <v>0.54827528343274823</v>
      </c>
      <c r="T74">
        <f t="shared" si="63"/>
        <v>0.66877206880109652</v>
      </c>
      <c r="U74">
        <f t="shared" si="17"/>
        <v>0.66122815036100069</v>
      </c>
      <c r="V74">
        <f t="shared" si="64"/>
        <v>0.14487014037730273</v>
      </c>
      <c r="W74">
        <f t="shared" si="65"/>
        <v>5.4045464557524382E-2</v>
      </c>
      <c r="X74">
        <f t="shared" si="66"/>
        <v>0.1989156049348271</v>
      </c>
      <c r="Y74">
        <f t="shared" si="67"/>
        <v>-3.0042094521729129E-4</v>
      </c>
      <c r="Z74">
        <f t="shared" si="68"/>
        <v>-6.0084189043458258E-4</v>
      </c>
      <c r="AA74">
        <f t="shared" si="69"/>
        <v>-2.7521090106139441E-4</v>
      </c>
      <c r="AB74">
        <f t="shared" si="70"/>
        <v>-5.5042180212278881E-4</v>
      </c>
      <c r="AC74">
        <f t="shared" si="71"/>
        <v>6.7575235314274174E-2</v>
      </c>
      <c r="AD74">
        <f t="shared" si="72"/>
        <v>6.8074274661129253E-2</v>
      </c>
      <c r="AE74">
        <f t="shared" si="73"/>
        <v>-3.7330506370258018E-2</v>
      </c>
      <c r="AF74">
        <f t="shared" si="74"/>
        <v>-3.7606190079388188E-2</v>
      </c>
    </row>
    <row r="75" spans="1:32">
      <c r="A75">
        <v>34</v>
      </c>
      <c r="B75">
        <v>0.01</v>
      </c>
      <c r="C75">
        <v>0.99</v>
      </c>
      <c r="D75">
        <v>0.05</v>
      </c>
      <c r="E75">
        <v>0.1</v>
      </c>
      <c r="F75">
        <f t="shared" si="52"/>
        <v>0.15021879697103407</v>
      </c>
      <c r="G75">
        <f t="shared" si="53"/>
        <v>0.2004375939420682</v>
      </c>
      <c r="H75">
        <f t="shared" si="54"/>
        <v>0.25012817836530371</v>
      </c>
      <c r="I75">
        <f t="shared" si="55"/>
        <v>0.30025635673060735</v>
      </c>
      <c r="J75">
        <f t="shared" si="56"/>
        <v>2.7554699242758524E-2</v>
      </c>
      <c r="K75">
        <f t="shared" si="7"/>
        <v>0.50688823898501123</v>
      </c>
      <c r="L75">
        <f t="shared" si="57"/>
        <v>4.2532044591325924E-2</v>
      </c>
      <c r="M75">
        <f t="shared" si="9"/>
        <v>0.51063140853362332</v>
      </c>
      <c r="N75">
        <f t="shared" si="58"/>
        <v>0.16188779888443325</v>
      </c>
      <c r="O75">
        <f t="shared" si="59"/>
        <v>0.20512801435335837</v>
      </c>
      <c r="P75">
        <f t="shared" si="60"/>
        <v>0.63541216012287882</v>
      </c>
      <c r="Q75">
        <f t="shared" si="61"/>
        <v>0.68641294136334774</v>
      </c>
      <c r="R75">
        <f t="shared" si="62"/>
        <v>0.18680382818865071</v>
      </c>
      <c r="S75">
        <f t="shared" si="15"/>
        <v>0.54656562418096255</v>
      </c>
      <c r="T75">
        <f t="shared" si="63"/>
        <v>0.67258695795842161</v>
      </c>
      <c r="U75">
        <f t="shared" si="17"/>
        <v>0.66208218012957964</v>
      </c>
      <c r="V75">
        <f t="shared" si="64"/>
        <v>0.14395133452635298</v>
      </c>
      <c r="W75">
        <f t="shared" si="65"/>
        <v>5.3765048294284724E-2</v>
      </c>
      <c r="X75">
        <f t="shared" si="66"/>
        <v>0.19771638282063769</v>
      </c>
      <c r="Y75">
        <f t="shared" si="67"/>
        <v>-3.135580956991472E-4</v>
      </c>
      <c r="Z75">
        <f t="shared" si="68"/>
        <v>-6.2711619139829439E-4</v>
      </c>
      <c r="AA75">
        <f t="shared" si="69"/>
        <v>-2.8845873141933179E-4</v>
      </c>
      <c r="AB75">
        <f t="shared" si="70"/>
        <v>-5.7691746283866359E-4</v>
      </c>
      <c r="AC75">
        <f t="shared" si="71"/>
        <v>6.7404953844349857E-2</v>
      </c>
      <c r="AD75">
        <f t="shared" si="72"/>
        <v>6.7902712820097633E-2</v>
      </c>
      <c r="AE75">
        <f t="shared" si="73"/>
        <v>-3.7187777708796922E-2</v>
      </c>
      <c r="AF75">
        <f t="shared" si="74"/>
        <v>-3.7462394767142672E-2</v>
      </c>
    </row>
  </sheetData>
  <mergeCells count="2">
    <mergeCell ref="F6:G6"/>
    <mergeCell ref="F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2021-05-13T01:44:11Z</dcterms:created>
  <dcterms:modified xsi:type="dcterms:W3CDTF">2023-01-13T12:37:42Z</dcterms:modified>
  <cp:category/>
  <cp:contentStatus/>
</cp:coreProperties>
</file>