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\OneDrive\Documents\University\Classes\CSE\CSE 450\"/>
    </mc:Choice>
  </mc:AlternateContent>
  <xr:revisionPtr revIDLastSave="470" documentId="8_{D659BB47-B9D1-4792-9D93-BAFC23918F1E}" xr6:coauthVersionLast="40" xr6:coauthVersionMax="40" xr10:uidLastSave="{EF52B306-AB08-4232-B3C2-0AB14A4D4957}"/>
  <bookViews>
    <workbookView xWindow="0" yWindow="0" windowWidth="28800" windowHeight="12315" xr2:uid="{436B9B65-A66A-497F-AA0A-A95CEF46C502}"/>
  </bookViews>
  <sheets>
    <sheet name="Grades" sheetId="1" r:id="rId1"/>
    <sheet name="GPA Cutoffs" sheetId="2" r:id="rId2"/>
  </sheets>
  <calcPr calcId="179020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1" l="1"/>
  <c r="H14" i="1"/>
  <c r="H28" i="1"/>
  <c r="H2" i="1"/>
  <c r="K7" i="1"/>
  <c r="H3" i="1"/>
  <c r="H30" i="1"/>
  <c r="H31" i="1"/>
  <c r="E4" i="1"/>
  <c r="E5" i="1"/>
  <c r="E6" i="1"/>
  <c r="E7" i="1"/>
  <c r="E8" i="1"/>
  <c r="E9" i="1"/>
  <c r="E10" i="1"/>
  <c r="E3" i="1"/>
  <c r="H15" i="1"/>
  <c r="H16" i="1"/>
  <c r="H4" i="1"/>
  <c r="K18" i="1"/>
  <c r="K17" i="1"/>
  <c r="K8" i="1"/>
  <c r="K9" i="1"/>
  <c r="K10" i="1"/>
  <c r="H5" i="1"/>
  <c r="K19" i="1"/>
  <c r="K20" i="1"/>
</calcChain>
</file>

<file path=xl/sharedStrings.xml><?xml version="1.0" encoding="utf-8"?>
<sst xmlns="http://schemas.openxmlformats.org/spreadsheetml/2006/main" count="60" uniqueCount="39">
  <si>
    <t>Projects</t>
  </si>
  <si>
    <t>Name</t>
  </si>
  <si>
    <t>Worth</t>
  </si>
  <si>
    <t>Points</t>
  </si>
  <si>
    <t>Days Late</t>
  </si>
  <si>
    <t>Points Earned</t>
  </si>
  <si>
    <t>Total Points To Date</t>
  </si>
  <si>
    <t>Project1</t>
  </si>
  <si>
    <t>Total Points Available</t>
  </si>
  <si>
    <t>Project2</t>
  </si>
  <si>
    <t>Total Points Earned</t>
  </si>
  <si>
    <t>ROLLING</t>
  </si>
  <si>
    <t>Project3</t>
  </si>
  <si>
    <t>Grade</t>
  </si>
  <si>
    <t>Project4</t>
  </si>
  <si>
    <t>Project5</t>
  </si>
  <si>
    <t>Total Points to date</t>
  </si>
  <si>
    <t>Project6</t>
  </si>
  <si>
    <t>Project7</t>
  </si>
  <si>
    <t>Project8</t>
  </si>
  <si>
    <t>GPA</t>
  </si>
  <si>
    <t>Homeworks</t>
  </si>
  <si>
    <t>HW1</t>
  </si>
  <si>
    <t>FINAL</t>
  </si>
  <si>
    <t>HW2</t>
  </si>
  <si>
    <t>HW3</t>
  </si>
  <si>
    <t>HW4</t>
  </si>
  <si>
    <t>Total Points</t>
  </si>
  <si>
    <t>HW5</t>
  </si>
  <si>
    <t>HW6</t>
  </si>
  <si>
    <t>HW7</t>
  </si>
  <si>
    <t>HW8</t>
  </si>
  <si>
    <t>HW9</t>
  </si>
  <si>
    <t>HW10</t>
  </si>
  <si>
    <t>HW11</t>
  </si>
  <si>
    <t>HW12</t>
  </si>
  <si>
    <t>Exam</t>
  </si>
  <si>
    <t>GPA Cutoffs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</si>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</sst>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5" xfId="0" applyBorder="1"/>
    <xf numFmtId="0" fontId="0" fillId="0" borderId="4" xfId="0" applyBorder="1"/>
    <xf numFmtId="1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 applyBorder="1"/>
    <xf numFmtId="0" fontId="1" fillId="2" borderId="0" xfId="1" applyBorder="1" applyAlignment="1">
      <alignment horizontal="center"/>
    </xf>
    <xf numFmtId="0" fontId="1" fillId="2" borderId="7" xfId="1" applyBorder="1"/>
    <xf numFmtId="0" fontId="2" fillId="0" borderId="7" xfId="0" applyFont="1" applyBorder="1"/>
    <xf numFmtId="0" fontId="2" fillId="0" borderId="4" xfId="0" applyFont="1" applyBorder="1"/>
    <xf numFmtId="0" fontId="2" fillId="0" borderId="6" xfId="0" applyFont="1" applyBorder="1"/>
    <xf numFmtId="164" fontId="0" fillId="0" borderId="0" xfId="0" applyNumberFormat="1"/>
    <xf numFmtId="0" fontId="0" fillId="0" borderId="0" xfId="0" applyFill="1" applyBorder="1"/>
    <xf numFmtId="164" fontId="0" fillId="0" borderId="8" xfId="0" applyNumberFormat="1" applyBorder="1"/>
    <xf numFmtId="0" fontId="2" fillId="0" borderId="0" xfId="0" applyFont="1" applyBorder="1" applyAlignment="1">
      <alignment horizontal="left"/>
    </xf>
    <xf numFmtId="0" fontId="0" fillId="0" borderId="5" xfId="0" applyFont="1" applyBorder="1" applyAlignment="1">
      <alignment horizontal="right"/>
    </xf>
    <xf numFmtId="10" fontId="0" fillId="0" borderId="8" xfId="0" applyNumberForma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20% - Accent3" xfId="1" builtinId="3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271F3-1377-4DCD-9334-4D4AE9B10761}">
  <dimension ref="A1:K34"/>
  <sheetViews>
    <sheetView tabSelected="1" workbookViewId="0" xr3:uid="{C950ED03-F1D8-5F9D-892B-42406FED674F}">
      <selection activeCell="K24" sqref="K24"/>
    </sheetView>
  </sheetViews>
  <sheetFormatPr defaultRowHeight="15"/>
  <cols>
    <col min="1" max="1" width="11.5703125" bestFit="1" customWidth="1"/>
    <col min="2" max="2" width="6.7109375" bestFit="1" customWidth="1"/>
    <col min="3" max="3" width="6.5703125" bestFit="1" customWidth="1"/>
    <col min="4" max="4" width="9.28515625" bestFit="1" customWidth="1"/>
    <col min="5" max="5" width="13.28515625" bestFit="1" customWidth="1"/>
    <col min="7" max="7" width="20.42578125" bestFit="1" customWidth="1"/>
    <col min="10" max="10" width="18.42578125" bestFit="1" customWidth="1"/>
  </cols>
  <sheetData>
    <row r="1" spans="1:11">
      <c r="A1" s="34" t="s">
        <v>0</v>
      </c>
      <c r="B1" s="35"/>
      <c r="C1" s="35"/>
      <c r="D1" s="35"/>
      <c r="E1" s="35"/>
      <c r="F1" s="35"/>
      <c r="G1" s="35"/>
      <c r="H1" s="36"/>
      <c r="I1" s="7"/>
      <c r="J1" s="7"/>
      <c r="K1" s="7"/>
    </row>
    <row r="2" spans="1:1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/>
      <c r="G2" s="24" t="s">
        <v>6</v>
      </c>
      <c r="H2" s="25">
        <f>SUM(B3:B10)</f>
        <v>600</v>
      </c>
      <c r="I2" s="7"/>
      <c r="J2" s="7"/>
      <c r="K2" s="7"/>
    </row>
    <row r="3" spans="1:11" ht="15.75" thickBot="1">
      <c r="A3" s="10" t="s">
        <v>7</v>
      </c>
      <c r="B3" s="7">
        <v>60</v>
      </c>
      <c r="C3" s="7">
        <v>60</v>
      </c>
      <c r="D3" s="7">
        <v>0</v>
      </c>
      <c r="E3" s="7">
        <f>C3*(1-(0.1*D3))</f>
        <v>60</v>
      </c>
      <c r="F3" s="7"/>
      <c r="G3" s="8" t="s">
        <v>8</v>
      </c>
      <c r="H3" s="9">
        <f>600</f>
        <v>600</v>
      </c>
      <c r="I3" s="7"/>
      <c r="J3" s="7"/>
      <c r="K3" s="7"/>
    </row>
    <row r="4" spans="1:11">
      <c r="A4" s="10" t="s">
        <v>9</v>
      </c>
      <c r="B4" s="7">
        <v>70</v>
      </c>
      <c r="C4" s="7">
        <v>42.4</v>
      </c>
      <c r="D4" s="7">
        <v>0</v>
      </c>
      <c r="E4" s="7">
        <f t="shared" ref="E4:E10" si="0">C4*(1-(0.1*D4))</f>
        <v>42.4</v>
      </c>
      <c r="F4" s="7"/>
      <c r="G4" s="8" t="s">
        <v>10</v>
      </c>
      <c r="H4" s="9">
        <f>SUM(E3:E10)</f>
        <v>279</v>
      </c>
      <c r="I4" s="7"/>
      <c r="J4" s="30" t="s">
        <v>11</v>
      </c>
      <c r="K4" s="31"/>
    </row>
    <row r="5" spans="1:11">
      <c r="A5" s="10" t="s">
        <v>12</v>
      </c>
      <c r="B5" s="7">
        <v>80</v>
      </c>
      <c r="C5" s="7">
        <v>65</v>
      </c>
      <c r="D5" s="7">
        <v>0</v>
      </c>
      <c r="E5" s="7">
        <f t="shared" si="0"/>
        <v>65</v>
      </c>
      <c r="F5" s="7"/>
      <c r="G5" s="8" t="s">
        <v>13</v>
      </c>
      <c r="H5" s="11">
        <f>H4/H3</f>
        <v>0.46500000000000002</v>
      </c>
      <c r="I5" s="7"/>
      <c r="J5" s="32"/>
      <c r="K5" s="33"/>
    </row>
    <row r="6" spans="1:11">
      <c r="A6" s="10" t="s">
        <v>14</v>
      </c>
      <c r="B6" s="7">
        <v>80</v>
      </c>
      <c r="C6" s="22">
        <v>29.6</v>
      </c>
      <c r="D6" s="22">
        <v>0</v>
      </c>
      <c r="E6" s="7">
        <f t="shared" si="0"/>
        <v>29.6</v>
      </c>
      <c r="F6" s="7"/>
      <c r="G6" s="7"/>
      <c r="H6" s="9"/>
      <c r="I6" s="7"/>
      <c r="J6" s="32"/>
      <c r="K6" s="33"/>
    </row>
    <row r="7" spans="1:11">
      <c r="A7" s="10" t="s">
        <v>15</v>
      </c>
      <c r="B7" s="7">
        <v>70</v>
      </c>
      <c r="C7" s="22">
        <v>7</v>
      </c>
      <c r="D7" s="22">
        <v>0</v>
      </c>
      <c r="E7" s="7">
        <f t="shared" si="0"/>
        <v>7</v>
      </c>
      <c r="F7" s="7"/>
      <c r="G7" s="7"/>
      <c r="H7" s="9"/>
      <c r="I7" s="7"/>
      <c r="J7" s="19" t="s">
        <v>16</v>
      </c>
      <c r="K7" s="9">
        <f>SUM(H2,H13,H28)</f>
        <v>1000</v>
      </c>
    </row>
    <row r="8" spans="1:11">
      <c r="A8" s="10" t="s">
        <v>17</v>
      </c>
      <c r="B8" s="22">
        <v>80</v>
      </c>
      <c r="C8" s="22">
        <v>64</v>
      </c>
      <c r="D8" s="22">
        <v>0</v>
      </c>
      <c r="E8" s="7">
        <f t="shared" si="0"/>
        <v>64</v>
      </c>
      <c r="F8" s="7"/>
      <c r="G8" s="7"/>
      <c r="H8" s="9"/>
      <c r="I8" s="7"/>
      <c r="J8" s="19" t="s">
        <v>5</v>
      </c>
      <c r="K8" s="9">
        <f ca="1">SUM(H4,H15,H30)</f>
        <v>601</v>
      </c>
    </row>
    <row r="9" spans="1:11">
      <c r="A9" s="10" t="s">
        <v>18</v>
      </c>
      <c r="B9" s="22">
        <v>100</v>
      </c>
      <c r="C9" s="22">
        <v>5</v>
      </c>
      <c r="D9" s="22">
        <v>0</v>
      </c>
      <c r="E9" s="7">
        <f t="shared" si="0"/>
        <v>5</v>
      </c>
      <c r="F9" s="7"/>
      <c r="G9" s="7"/>
      <c r="H9" s="9"/>
      <c r="I9" s="7"/>
      <c r="J9" s="19" t="s">
        <v>13</v>
      </c>
      <c r="K9" s="11">
        <f ca="1">K8/K7</f>
        <v>0.60099999999999998</v>
      </c>
    </row>
    <row r="10" spans="1:11" ht="15.75" thickBot="1">
      <c r="A10" s="12" t="s">
        <v>19</v>
      </c>
      <c r="B10" s="13">
        <v>60</v>
      </c>
      <c r="C10" s="13">
        <v>6</v>
      </c>
      <c r="D10" s="13">
        <v>0</v>
      </c>
      <c r="E10" s="13">
        <f t="shared" si="0"/>
        <v>6</v>
      </c>
      <c r="F10" s="13"/>
      <c r="G10" s="13"/>
      <c r="H10" s="14"/>
      <c r="I10" s="7"/>
      <c r="J10" s="20" t="s">
        <v>20</v>
      </c>
      <c r="K10" s="23">
        <f ca="1">LOOKUP(K9,'GPA Cutoffs'!A3:A9,'GPA Cutoffs'!B3:B9)</f>
        <v>1</v>
      </c>
    </row>
    <row r="11" spans="1:11" ht="15.75" thickBo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A12" s="27" t="s">
        <v>21</v>
      </c>
      <c r="B12" s="28"/>
      <c r="C12" s="28"/>
      <c r="D12" s="28"/>
      <c r="E12" s="28"/>
      <c r="F12" s="28"/>
      <c r="G12" s="3"/>
      <c r="H12" s="4"/>
      <c r="I12" s="7"/>
      <c r="J12" s="7"/>
      <c r="K12" s="7"/>
    </row>
    <row r="13" spans="1:11" ht="15.75" thickBot="1">
      <c r="A13" s="5" t="s">
        <v>1</v>
      </c>
      <c r="B13" s="6" t="s">
        <v>2</v>
      </c>
      <c r="C13" s="6" t="s">
        <v>3</v>
      </c>
      <c r="D13" s="15"/>
      <c r="E13" s="16"/>
      <c r="F13" s="7"/>
      <c r="G13" s="24" t="s">
        <v>6</v>
      </c>
      <c r="H13" s="25">
        <f>SUM(B14:B25)-40</f>
        <v>200</v>
      </c>
      <c r="I13" s="7"/>
      <c r="J13" s="7"/>
      <c r="K13" s="7"/>
    </row>
    <row r="14" spans="1:11">
      <c r="A14" s="10" t="s">
        <v>22</v>
      </c>
      <c r="B14" s="7">
        <v>20</v>
      </c>
      <c r="C14" s="7">
        <v>17</v>
      </c>
      <c r="D14" s="15"/>
      <c r="E14" s="15"/>
      <c r="F14" s="7"/>
      <c r="G14" s="8" t="s">
        <v>8</v>
      </c>
      <c r="H14" s="9">
        <f>200</f>
        <v>200</v>
      </c>
      <c r="I14" s="7"/>
      <c r="J14" s="30" t="s">
        <v>23</v>
      </c>
      <c r="K14" s="31"/>
    </row>
    <row r="15" spans="1:11">
      <c r="A15" s="10" t="s">
        <v>24</v>
      </c>
      <c r="B15" s="7">
        <v>20</v>
      </c>
      <c r="C15" s="7">
        <v>10</v>
      </c>
      <c r="D15" s="15"/>
      <c r="E15" s="15"/>
      <c r="F15" s="7"/>
      <c r="G15" s="8" t="s">
        <v>10</v>
      </c>
      <c r="H15" s="9">
        <f ca="1">SUMPRODUCT(LARGE(C14:C25,ROW(INDIRECT("1:"&amp;MIN(10,COUNT(C14:C25))))))</f>
        <v>162</v>
      </c>
      <c r="I15" s="7"/>
      <c r="J15" s="32"/>
      <c r="K15" s="33"/>
    </row>
    <row r="16" spans="1:11">
      <c r="A16" s="10" t="s">
        <v>25</v>
      </c>
      <c r="B16" s="7">
        <v>20</v>
      </c>
      <c r="C16" s="7">
        <v>10</v>
      </c>
      <c r="D16" s="15"/>
      <c r="E16" s="15"/>
      <c r="F16" s="7"/>
      <c r="G16" s="8" t="s">
        <v>13</v>
      </c>
      <c r="H16" s="11">
        <f ca="1">H15/H13</f>
        <v>0.81</v>
      </c>
      <c r="I16" s="7"/>
      <c r="J16" s="32"/>
      <c r="K16" s="33"/>
    </row>
    <row r="17" spans="1:11">
      <c r="A17" s="10" t="s">
        <v>26</v>
      </c>
      <c r="B17" s="7">
        <v>20</v>
      </c>
      <c r="C17" s="22">
        <v>20</v>
      </c>
      <c r="D17" s="15"/>
      <c r="E17" s="15"/>
      <c r="F17" s="7"/>
      <c r="G17" s="7"/>
      <c r="H17" s="9"/>
      <c r="I17" s="7"/>
      <c r="J17" s="19" t="s">
        <v>27</v>
      </c>
      <c r="K17" s="9">
        <f>SUM(H3,H14,H29)</f>
        <v>1000</v>
      </c>
    </row>
    <row r="18" spans="1:11">
      <c r="A18" s="10" t="s">
        <v>28</v>
      </c>
      <c r="B18" s="7">
        <v>20</v>
      </c>
      <c r="C18" s="22">
        <v>20</v>
      </c>
      <c r="D18" s="15"/>
      <c r="E18" s="15"/>
      <c r="F18" s="7"/>
      <c r="G18" s="7"/>
      <c r="H18" s="9"/>
      <c r="I18" s="7"/>
      <c r="J18" s="19" t="s">
        <v>5</v>
      </c>
      <c r="K18" s="9">
        <f ca="1">SUM(H4,H15,H30)</f>
        <v>601</v>
      </c>
    </row>
    <row r="19" spans="1:11">
      <c r="A19" s="10" t="s">
        <v>29</v>
      </c>
      <c r="B19" s="7">
        <v>20</v>
      </c>
      <c r="C19" s="22">
        <v>15</v>
      </c>
      <c r="D19" s="15"/>
      <c r="E19" s="15"/>
      <c r="F19" s="7"/>
      <c r="G19" s="7"/>
      <c r="H19" s="9"/>
      <c r="I19" s="7"/>
      <c r="J19" s="19" t="s">
        <v>13</v>
      </c>
      <c r="K19" s="11">
        <f ca="1">(K18/K17) * (IF(H5&gt;=0.5,1,0)) * IF(ISBLANK(C29),1,IF(H31&gt;=0.5,1,0))</f>
        <v>0</v>
      </c>
    </row>
    <row r="20" spans="1:11" ht="15.75" thickBot="1">
      <c r="A20" s="10" t="s">
        <v>30</v>
      </c>
      <c r="B20" s="7">
        <v>20</v>
      </c>
      <c r="C20" s="22">
        <v>2</v>
      </c>
      <c r="D20" s="15"/>
      <c r="E20" s="15"/>
      <c r="F20" s="7"/>
      <c r="G20" s="7"/>
      <c r="H20" s="9"/>
      <c r="I20" s="7"/>
      <c r="J20" s="20" t="s">
        <v>20</v>
      </c>
      <c r="K20" s="23">
        <f ca="1">LOOKUP(K19,'GPA Cutoffs'!A3:A9,'GPA Cutoffs'!B3:B9)</f>
        <v>0</v>
      </c>
    </row>
    <row r="21" spans="1:11">
      <c r="A21" s="10" t="s">
        <v>31</v>
      </c>
      <c r="B21" s="7">
        <v>20</v>
      </c>
      <c r="C21" s="22">
        <v>20</v>
      </c>
      <c r="D21" s="15"/>
      <c r="E21" s="15"/>
      <c r="F21" s="7"/>
      <c r="G21" s="7"/>
      <c r="H21" s="9"/>
      <c r="I21" s="7"/>
      <c r="J21" s="7"/>
      <c r="K21" s="7"/>
    </row>
    <row r="22" spans="1:11">
      <c r="A22" s="10" t="s">
        <v>32</v>
      </c>
      <c r="B22" s="22">
        <v>20</v>
      </c>
      <c r="C22" s="22">
        <v>15</v>
      </c>
      <c r="D22" s="15"/>
      <c r="E22" s="15"/>
      <c r="F22" s="7"/>
      <c r="G22" s="7"/>
      <c r="H22" s="9"/>
      <c r="I22" s="7"/>
      <c r="J22" s="7"/>
      <c r="K22" s="7"/>
    </row>
    <row r="23" spans="1:11">
      <c r="A23" s="10" t="s">
        <v>33</v>
      </c>
      <c r="B23" s="22">
        <v>20</v>
      </c>
      <c r="C23" s="22">
        <v>13</v>
      </c>
      <c r="D23" s="15"/>
      <c r="E23" s="15"/>
      <c r="F23" s="7"/>
      <c r="G23" s="7"/>
      <c r="H23" s="9"/>
      <c r="I23" s="7"/>
      <c r="J23" s="7"/>
      <c r="K23" s="7"/>
    </row>
    <row r="24" spans="1:11">
      <c r="A24" s="10" t="s">
        <v>34</v>
      </c>
      <c r="B24" s="22">
        <v>20</v>
      </c>
      <c r="C24" s="22">
        <v>20</v>
      </c>
      <c r="D24" s="15"/>
      <c r="E24" s="15"/>
      <c r="F24" s="7"/>
      <c r="G24" s="7"/>
      <c r="H24" s="9"/>
      <c r="I24" s="7"/>
      <c r="J24" s="7"/>
      <c r="K24" s="7"/>
    </row>
    <row r="25" spans="1:11" ht="15.75" thickBot="1">
      <c r="A25" s="12" t="s">
        <v>35</v>
      </c>
      <c r="B25" s="13">
        <v>20</v>
      </c>
      <c r="C25" s="13">
        <v>12</v>
      </c>
      <c r="D25" s="17"/>
      <c r="E25" s="17"/>
      <c r="F25" s="13"/>
      <c r="G25" s="13"/>
      <c r="H25" s="14"/>
      <c r="I25" s="7"/>
      <c r="J25" s="7"/>
      <c r="K25" s="7"/>
    </row>
    <row r="26" spans="1:11" ht="15.75" thickBo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A27" s="27" t="s">
        <v>36</v>
      </c>
      <c r="B27" s="28"/>
      <c r="C27" s="28"/>
      <c r="D27" s="28"/>
      <c r="E27" s="28"/>
      <c r="F27" s="28"/>
      <c r="G27" s="3"/>
      <c r="H27" s="4"/>
      <c r="I27" s="7"/>
      <c r="J27" s="7"/>
      <c r="K27" s="7"/>
    </row>
    <row r="28" spans="1:11">
      <c r="A28" s="5" t="s">
        <v>1</v>
      </c>
      <c r="B28" s="6" t="s">
        <v>2</v>
      </c>
      <c r="C28" s="6" t="s">
        <v>3</v>
      </c>
      <c r="D28" s="15"/>
      <c r="E28" s="15"/>
      <c r="F28" s="7"/>
      <c r="G28" s="24" t="s">
        <v>6</v>
      </c>
      <c r="H28" s="25">
        <f>B29</f>
        <v>200</v>
      </c>
      <c r="I28" s="7"/>
      <c r="J28" s="7"/>
      <c r="K28" s="7"/>
    </row>
    <row r="29" spans="1:11">
      <c r="A29" s="10" t="s">
        <v>36</v>
      </c>
      <c r="B29" s="7">
        <v>200</v>
      </c>
      <c r="C29" s="7">
        <v>160</v>
      </c>
      <c r="D29" s="15"/>
      <c r="E29" s="15"/>
      <c r="F29" s="7"/>
      <c r="G29" s="8" t="s">
        <v>8</v>
      </c>
      <c r="H29" s="9">
        <v>200</v>
      </c>
      <c r="I29" s="7"/>
      <c r="J29" s="7"/>
      <c r="K29" s="7"/>
    </row>
    <row r="30" spans="1:11">
      <c r="A30" s="10"/>
      <c r="B30" s="7"/>
      <c r="C30" s="7"/>
      <c r="D30" s="15"/>
      <c r="E30" s="15"/>
      <c r="F30" s="7"/>
      <c r="G30" s="8" t="s">
        <v>10</v>
      </c>
      <c r="H30" s="9">
        <f>C29</f>
        <v>160</v>
      </c>
      <c r="I30" s="7"/>
      <c r="J30" s="7"/>
      <c r="K30" s="7"/>
    </row>
    <row r="31" spans="1:11" ht="15.75" thickBot="1">
      <c r="A31" s="12"/>
      <c r="B31" s="13"/>
      <c r="C31" s="13"/>
      <c r="D31" s="13"/>
      <c r="E31" s="13"/>
      <c r="F31" s="13"/>
      <c r="G31" s="18" t="s">
        <v>13</v>
      </c>
      <c r="H31" s="26">
        <f>IF(H28&gt;0,H30/H29,0)</f>
        <v>0.8</v>
      </c>
    </row>
    <row r="33" spans="1:3">
      <c r="A33" s="2"/>
      <c r="B33" s="2"/>
      <c r="C33" s="2"/>
    </row>
    <row r="34" spans="1:3">
      <c r="A34" s="29"/>
      <c r="B34" s="29"/>
      <c r="C34" s="29"/>
    </row>
  </sheetData>
  <mergeCells count="3">
    <mergeCell ref="J14:K16"/>
    <mergeCell ref="A1:H1"/>
    <mergeCell ref="J4:K6"/>
  </mergeCells>
  <conditionalFormatting sqref="H5">
    <cfRule type="cellIs" dxfId="5" priority="5" operator="lessThan">
      <formula>0.5</formula>
    </cfRule>
    <cfRule type="cellIs" dxfId="4" priority="6" operator="greaterThan">
      <formula>0.5</formula>
    </cfRule>
  </conditionalFormatting>
  <conditionalFormatting sqref="H31">
    <cfRule type="cellIs" dxfId="3" priority="1" operator="greaterThan">
      <formula>0.5</formula>
    </cfRule>
    <cfRule type="cellIs" dxfId="2" priority="2" operator="equal">
      <formula>0.5</formula>
    </cfRule>
    <cfRule type="cellIs" dxfId="1" priority="3" operator="greaterThan">
      <formula>0.5</formula>
    </cfRule>
    <cfRule type="cellIs" dxfId="0" priority="4" operator="lessThan">
      <formula>0.5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E1382-CFBD-4C75-A18F-8428DA4E3219}">
  <dimension ref="A1:B9"/>
  <sheetViews>
    <sheetView workbookViewId="0" xr3:uid="{E2BCEB94-2EAD-513F-8E61-25313D557952}">
      <selection activeCell="B11" sqref="B11"/>
    </sheetView>
  </sheetViews>
  <sheetFormatPr defaultRowHeight="15"/>
  <cols>
    <col min="1" max="1" width="11" bestFit="1" customWidth="1"/>
  </cols>
  <sheetData>
    <row r="1" spans="1:2">
      <c r="A1" s="37" t="s">
        <v>37</v>
      </c>
      <c r="B1" s="37"/>
    </row>
    <row r="2" spans="1:2">
      <c r="A2" s="1" t="s">
        <v>38</v>
      </c>
      <c r="B2" s="1" t="s">
        <v>20</v>
      </c>
    </row>
    <row r="3" spans="1:2">
      <c r="A3">
        <v>0</v>
      </c>
      <c r="B3" s="21">
        <v>0</v>
      </c>
    </row>
    <row r="4" spans="1:2">
      <c r="A4">
        <v>0.6</v>
      </c>
      <c r="B4" s="21">
        <v>1</v>
      </c>
    </row>
    <row r="5" spans="1:2">
      <c r="A5">
        <v>0.7</v>
      </c>
      <c r="B5" s="21">
        <v>2</v>
      </c>
    </row>
    <row r="6" spans="1:2">
      <c r="A6">
        <v>0.75</v>
      </c>
      <c r="B6" s="21">
        <v>2.5</v>
      </c>
    </row>
    <row r="7" spans="1:2">
      <c r="A7">
        <v>0.8</v>
      </c>
      <c r="B7" s="21">
        <v>3</v>
      </c>
    </row>
    <row r="8" spans="1:2">
      <c r="A8">
        <v>0.85</v>
      </c>
      <c r="B8" s="21">
        <v>3.5</v>
      </c>
    </row>
    <row r="9" spans="1:2">
      <c r="A9">
        <v>0.9</v>
      </c>
      <c r="B9" s="21">
        <v>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Shashank Karthikeyan</dc:creator>
  <cp:keywords/>
  <dc:description/>
  <cp:lastModifiedBy>Shashank Karthikeyan</cp:lastModifiedBy>
  <cp:revision/>
  <dcterms:created xsi:type="dcterms:W3CDTF">2018-11-02T09:51:07Z</dcterms:created>
  <dcterms:modified xsi:type="dcterms:W3CDTF">2018-11-06T21:44:22Z</dcterms:modified>
  <cp:category/>
  <cp:contentStatus/>
</cp:coreProperties>
</file>