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2.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Ex3.xml" ContentType="application/vnd.ms-office.chartex+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Users\shash\Videos\Captures\HTML\clock\OYO_Project\Ecommerce_Sales\"/>
    </mc:Choice>
  </mc:AlternateContent>
  <xr:revisionPtr revIDLastSave="0" documentId="8_{00410C61-1592-483B-B885-F2A88055BCB1}" xr6:coauthVersionLast="47" xr6:coauthVersionMax="47" xr10:uidLastSave="{00000000-0000-0000-0000-000000000000}"/>
  <bookViews>
    <workbookView xWindow="-108" yWindow="-108" windowWidth="23256" windowHeight="12456" tabRatio="878" activeTab="11" xr2:uid="{00000000-000D-0000-FFFF-FFFF00000000}"/>
  </bookViews>
  <sheets>
    <sheet name="Combo sort" sheetId="3" r:id="rId1"/>
    <sheet name="Sheet3" sheetId="5" r:id="rId2"/>
    <sheet name="Waterfall chart" sheetId="4" r:id="rId3"/>
    <sheet name="Pie Chart" sheetId="6" r:id="rId4"/>
    <sheet name="Sheet5" sheetId="7" r:id="rId5"/>
    <sheet name="Top 5" sheetId="8" r:id="rId6"/>
    <sheet name="Sheet8" sheetId="10" r:id="rId7"/>
    <sheet name="KPI" sheetId="9" r:id="rId8"/>
    <sheet name="KPI YOY" sheetId="11" r:id="rId9"/>
    <sheet name="Data" sheetId="1" r:id="rId10"/>
    <sheet name="layout" sheetId="2" r:id="rId11"/>
    <sheet name="Sheet10" sheetId="12" r:id="rId12"/>
  </sheets>
  <definedNames>
    <definedName name="_xlchart.v1.0" hidden="1">'Waterfall chart'!$D$4:$D$7</definedName>
    <definedName name="_xlchart.v1.1" hidden="1">'Waterfall chart'!$E$3</definedName>
    <definedName name="_xlchart.v1.17" hidden="1">'Waterfall chart'!$D$4:$D$7</definedName>
    <definedName name="_xlchart.v1.18" hidden="1">'Waterfall chart'!$E$3</definedName>
    <definedName name="_xlchart.v1.19" hidden="1">'Waterfall chart'!$E$4:$E$7</definedName>
    <definedName name="_xlchart.v1.2" hidden="1">'Waterfall chart'!$E$4:$E$7</definedName>
    <definedName name="_xlchart.v5.10" hidden="1">Sheet5!$E$2</definedName>
    <definedName name="_xlchart.v5.11" hidden="1">Sheet5!$E$3</definedName>
    <definedName name="_xlchart.v5.12" hidden="1">Sheet5!$E$4:$E$52</definedName>
    <definedName name="_xlchart.v5.13" hidden="1">Sheet5!$D$3</definedName>
    <definedName name="_xlchart.v5.14" hidden="1">Sheet5!$D$4:$D$52</definedName>
    <definedName name="_xlchart.v5.15" hidden="1">Sheet5!$E$3</definedName>
    <definedName name="_xlchart.v5.16" hidden="1">Sheet5!$E$4:$E$52</definedName>
    <definedName name="_xlchart.v5.3" hidden="1">Sheet5!$D$3</definedName>
    <definedName name="_xlchart.v5.4" hidden="1">Sheet5!$D$4:$D$52</definedName>
    <definedName name="_xlchart.v5.5" hidden="1">Sheet5!$E$2</definedName>
    <definedName name="_xlchart.v5.6" hidden="1">Sheet5!$E$3</definedName>
    <definedName name="_xlchart.v5.7" hidden="1">Sheet5!$E$4:$E$52</definedName>
    <definedName name="_xlchart.v5.8" hidden="1">Sheet5!$D$3</definedName>
    <definedName name="_xlchart.v5.9" hidden="1">Sheet5!$D$4:$D$52</definedName>
    <definedName name="Slicer_Region">#N/A</definedName>
    <definedName name="Slicer_Segment">#N/A</definedName>
    <definedName name="Slicer_Year">#N/A</definedName>
  </definedNames>
  <calcPr calcId="191029"/>
  <pivotCaches>
    <pivotCache cacheId="19"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7" roundtripDataSignature="AMtx7mgYS6wfnPy0iIjdhtUlD2xFm8j14w=="/>
    </ext>
  </extLst>
</workbook>
</file>

<file path=xl/calcChain.xml><?xml version="1.0" encoding="utf-8"?>
<calcChain xmlns="http://schemas.openxmlformats.org/spreadsheetml/2006/main">
  <c r="D8" i="7" l="1"/>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 i="7"/>
  <c r="D6" i="7"/>
  <c r="D7" i="7"/>
  <c r="D4" i="7"/>
  <c r="E7" i="4"/>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M15" i="11"/>
  <c r="H15" i="11"/>
  <c r="J15" i="11"/>
  <c r="F15" i="11"/>
  <c r="D15" i="11"/>
  <c r="J39" i="9"/>
  <c r="K17" i="9"/>
  <c r="H17" i="9"/>
  <c r="E17" i="9"/>
  <c r="B17" i="9"/>
  <c r="E9" i="7"/>
  <c r="E21" i="7"/>
  <c r="E33" i="7"/>
  <c r="E45" i="7"/>
  <c r="E41" i="7"/>
  <c r="E10" i="7"/>
  <c r="E22" i="7"/>
  <c r="E34" i="7"/>
  <c r="E46" i="7"/>
  <c r="E24" i="7"/>
  <c r="E36" i="7"/>
  <c r="E48" i="7"/>
  <c r="E13" i="7"/>
  <c r="E42" i="7"/>
  <c r="E43" i="7"/>
  <c r="E20" i="7"/>
  <c r="E11" i="7"/>
  <c r="E23" i="7"/>
  <c r="E35" i="7"/>
  <c r="E47" i="7"/>
  <c r="E12" i="7"/>
  <c r="E25" i="7"/>
  <c r="E37" i="7"/>
  <c r="E49" i="7"/>
  <c r="E29" i="7"/>
  <c r="E18" i="7"/>
  <c r="E31" i="7"/>
  <c r="E44" i="7"/>
  <c r="E14" i="7"/>
  <c r="E26" i="7"/>
  <c r="E38" i="7"/>
  <c r="E50" i="7"/>
  <c r="E15" i="7"/>
  <c r="E27" i="7"/>
  <c r="E39" i="7"/>
  <c r="E51" i="7"/>
  <c r="E16" i="7"/>
  <c r="E28" i="7"/>
  <c r="E40" i="7"/>
  <c r="E52" i="7"/>
  <c r="E17" i="7"/>
  <c r="E30" i="7"/>
  <c r="E19" i="7"/>
  <c r="E32" i="7"/>
  <c r="E5" i="7"/>
  <c r="E6" i="7"/>
  <c r="E7" i="7"/>
  <c r="E8" i="7"/>
  <c r="E4" i="7"/>
  <c r="E5" i="4"/>
  <c r="E6" i="4"/>
  <c r="E4" i="4"/>
</calcChain>
</file>

<file path=xl/sharedStrings.xml><?xml version="1.0" encoding="utf-8"?>
<sst xmlns="http://schemas.openxmlformats.org/spreadsheetml/2006/main" count="139866" uniqueCount="10953">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</sst>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7" formatCode="[$$-409]#,##0.00"/>
    <numFmt numFmtId="168"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s>
  <fills count="2">
    <fill>
      <patternFill patternType="none"/>
    </fill>
    <fill>
      <patternFill patternType="gray125"/>
    </fill>
  </fills>
  <borders count="14">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1">
    <xf numFmtId="0" fontId="0" fillId="0" borderId="0"/>
  </cellStyleXfs>
  <cellXfs count="42">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2" xfId="0" applyBorder="1" applyAlignment="1">
      <alignment horizontal="left"/>
    </xf>
    <xf numFmtId="0" fontId="0" fillId="0" borderId="5" xfId="0" applyNumberFormat="1" applyBorder="1"/>
    <xf numFmtId="0" fontId="0" fillId="0" borderId="7" xfId="0" applyBorder="1" applyAlignment="1">
      <alignment horizontal="left"/>
    </xf>
    <xf numFmtId="0" fontId="0" fillId="0" borderId="6" xfId="0" applyNumberFormat="1" applyBorder="1"/>
    <xf numFmtId="0" fontId="0" fillId="0" borderId="8" xfId="0" applyBorder="1"/>
    <xf numFmtId="0" fontId="0" fillId="0" borderId="1" xfId="0" applyNumberFormat="1" applyBorder="1"/>
    <xf numFmtId="0" fontId="0" fillId="0" borderId="8" xfId="0" applyNumberFormat="1" applyBorder="1"/>
    <xf numFmtId="0" fontId="0" fillId="0" borderId="7" xfId="0" applyNumberFormat="1" applyBorder="1"/>
    <xf numFmtId="0" fontId="0" fillId="0" borderId="10" xfId="0" applyNumberFormat="1"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0" fontId="1" fillId="0" borderId="0" xfId="0" applyFont="1"/>
    <xf numFmtId="0" fontId="1" fillId="0" borderId="0" xfId="0" applyFont="1" applyFill="1" applyBorder="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4" fontId="0" fillId="0" borderId="0" xfId="0" applyNumberFormat="1"/>
    <xf numFmtId="10" fontId="0" fillId="0" borderId="0" xfId="0" applyNumberFormat="1"/>
    <xf numFmtId="167" fontId="0" fillId="0" borderId="0" xfId="0" applyNumberFormat="1"/>
    <xf numFmtId="168" fontId="0" fillId="0" borderId="0" xfId="0" applyNumberFormat="1"/>
    <xf numFmtId="0" fontId="0" fillId="0" borderId="11" xfId="0" applyBorder="1"/>
    <xf numFmtId="0" fontId="0" fillId="0" borderId="11" xfId="0" applyNumberFormat="1" applyBorder="1"/>
    <xf numFmtId="0" fontId="0" fillId="0" borderId="3" xfId="0" applyBorder="1" applyAlignment="1">
      <alignment horizontal="left"/>
    </xf>
    <xf numFmtId="0" fontId="0" fillId="0" borderId="3" xfId="0" applyNumberFormat="1" applyBorder="1"/>
    <xf numFmtId="0" fontId="0" fillId="0" borderId="12" xfId="0" applyNumberFormat="1" applyBorder="1"/>
    <xf numFmtId="0" fontId="0" fillId="0" borderId="13" xfId="0" applyNumberFormat="1" applyBorder="1"/>
    <xf numFmtId="164" fontId="6" fillId="0" borderId="0" xfId="0" applyNumberFormat="1" applyFont="1" applyAlignment="1">
      <alignment horizontal="center"/>
    </xf>
    <xf numFmtId="0" fontId="6" fillId="0" borderId="0" xfId="0" applyFont="1" applyAlignment="1">
      <alignment horizontal="center"/>
    </xf>
    <xf numFmtId="10" fontId="6" fillId="0" borderId="0" xfId="0" applyNumberFormat="1" applyFont="1" applyAlignment="1">
      <alignment horizontal="center"/>
    </xf>
  </cellXfs>
  <cellStyles count="1">
    <cellStyle name="Normal" xfId="0" builtinId="0"/>
  </cellStyles>
  <dxfs count="21">
    <dxf>
      <numFmt numFmtId="14" formatCode="0.00%"/>
    </dxf>
    <dxf>
      <numFmt numFmtId="165" formatCode="\$\ 0.00,\ &quot;k&quot;"/>
    </dxf>
    <dxf>
      <numFmt numFmtId="14" formatCode="0.00%"/>
    </dxf>
    <dxf>
      <numFmt numFmtId="165" formatCode="\$\ 0.00,\ &quot;k&quot;"/>
    </dxf>
    <dxf>
      <numFmt numFmtId="14" formatCode="0.00%"/>
    </dxf>
    <dxf>
      <numFmt numFmtId="165" formatCode="\$\ 0.00,\ &quot;k&quot;"/>
    </dxf>
    <dxf>
      <numFmt numFmtId="14" formatCode="0.00%"/>
    </dxf>
    <dxf>
      <numFmt numFmtId="165" formatCode="\$\ 0.00,\ &quot;k&quot;"/>
    </dxf>
    <dxf>
      <numFmt numFmtId="14" formatCode="0.00%"/>
    </dxf>
    <dxf>
      <numFmt numFmtId="165" formatCode="\$\ 0.00,\ &quot;k&quot;"/>
    </dxf>
    <dxf>
      <numFmt numFmtId="14" formatCode="0.00%"/>
    </dxf>
    <dxf>
      <numFmt numFmtId="165" formatCode="\$\ 0.00,\ &quot;k&quot;"/>
    </dxf>
    <dxf>
      <font>
        <b/>
        <color theme="1"/>
      </font>
      <border>
        <bottom style="thin">
          <color theme="4"/>
        </bottom>
        <vertical/>
        <horizontal/>
      </border>
    </dxf>
    <dxf>
      <font>
        <color theme="1"/>
      </font>
      <fill>
        <patternFill patternType="none">
          <bgColor auto="1"/>
        </patternFill>
      </fill>
      <border diagonalUp="0" diagonalDown="0">
        <left/>
        <right/>
        <top/>
        <bottom/>
        <vertical/>
        <horizontal/>
      </border>
    </dxf>
    <dxf>
      <numFmt numFmtId="14" formatCode="0.00%"/>
    </dxf>
    <dxf>
      <numFmt numFmtId="19" formatCode="dd/mm/yyyy"/>
    </dxf>
    <dxf>
      <numFmt numFmtId="19" formatCode="dd/mm/yyyy"/>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AA" pivot="0" table="0" count="10" xr9:uid="{27086079-F896-41D0-9B1D-8029B471114A}">
      <tableStyleElement type="wholeTable" dxfId="13"/>
      <tableStyleElement type="headerRow" dxfId="12"/>
    </tableStyle>
    <tableStyle name="Data-style" pivot="0" count="3" xr9:uid="{00000000-0011-0000-FFFF-FFFF00000000}">
      <tableStyleElement type="headerRow" dxfId="20"/>
      <tableStyleElement type="firstRowStripe" dxfId="19"/>
      <tableStyleElement type="secondRowStripe" dxfId="18"/>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A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customschemas.google.com/relationships/workbookmetadata" Target="metadata"/><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sort!PivotTable1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51747237990599"/>
          <c:y val="5.6657223796033995E-2"/>
          <c:w val="0.58677249282793142"/>
          <c:h val="0.83853509104563062"/>
        </c:manualLayout>
      </c:layout>
      <c:areaChart>
        <c:grouping val="standard"/>
        <c:varyColors val="0"/>
        <c:ser>
          <c:idx val="1"/>
          <c:order val="1"/>
          <c:tx>
            <c:strRef>
              <c:f>'Combo sort'!$C$3</c:f>
              <c:strCache>
                <c:ptCount val="1"/>
                <c:pt idx="0">
                  <c:v>Sum of Profit</c:v>
                </c:pt>
              </c:strCache>
            </c:strRef>
          </c:tx>
          <c:spPr>
            <a:solidFill>
              <a:schemeClr val="accent2"/>
            </a:solidFill>
            <a:ln>
              <a:noFill/>
            </a:ln>
            <a:effectLst/>
          </c:spPr>
          <c:cat>
            <c:strRef>
              <c:f>'Combo sort'!$A$4:$A$16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sort'!$C$4:$C$16</c:f>
              <c:numCache>
                <c:formatCode>\$\ 0.00,\ "k"</c:formatCode>
                <c:ptCount val="12"/>
                <c:pt idx="0">
                  <c:v>2119.1317999999992</c:v>
                </c:pt>
                <c:pt idx="1">
                  <c:v>-818.7809000000002</c:v>
                </c:pt>
                <c:pt idx="2">
                  <c:v>330.45489999999916</c:v>
                </c:pt>
                <c:pt idx="3">
                  <c:v>-1590.755800000001</c:v>
                </c:pt>
                <c:pt idx="4">
                  <c:v>403.6338999999997</c:v>
                </c:pt>
                <c:pt idx="5">
                  <c:v>-209.64659999999969</c:v>
                </c:pt>
                <c:pt idx="6">
                  <c:v>802.28779999999983</c:v>
                </c:pt>
                <c:pt idx="7">
                  <c:v>1035.8258000000001</c:v>
                </c:pt>
                <c:pt idx="8">
                  <c:v>281.55179999999928</c:v>
                </c:pt>
                <c:pt idx="9">
                  <c:v>1132.9749999999992</c:v>
                </c:pt>
                <c:pt idx="10">
                  <c:v>-2216.6680000000006</c:v>
                </c:pt>
                <c:pt idx="11">
                  <c:v>6950.5363000000043</c:v>
                </c:pt>
              </c:numCache>
            </c:numRef>
          </c:val>
          <c:extLst>
            <c:ext xmlns:c16="http://schemas.microsoft.com/office/drawing/2014/chart" uri="{C3380CC4-5D6E-409C-BE32-E72D297353CC}">
              <c16:uniqueId val="{00000001-D2DB-42DC-8C43-32673806E082}"/>
            </c:ext>
          </c:extLst>
        </c:ser>
        <c:dLbls>
          <c:showLegendKey val="0"/>
          <c:showVal val="0"/>
          <c:showCatName val="0"/>
          <c:showSerName val="0"/>
          <c:showPercent val="0"/>
          <c:showBubbleSize val="0"/>
        </c:dLbls>
        <c:axId val="1400435264"/>
        <c:axId val="1395095296"/>
      </c:areaChart>
      <c:barChart>
        <c:barDir val="col"/>
        <c:grouping val="clustered"/>
        <c:varyColors val="0"/>
        <c:ser>
          <c:idx val="0"/>
          <c:order val="0"/>
          <c:tx>
            <c:strRef>
              <c:f>'Combo sort'!$B$3</c:f>
              <c:strCache>
                <c:ptCount val="1"/>
                <c:pt idx="0">
                  <c:v>Sum of Sales</c:v>
                </c:pt>
              </c:strCache>
            </c:strRef>
          </c:tx>
          <c:spPr>
            <a:solidFill>
              <a:schemeClr val="accent1"/>
            </a:solidFill>
            <a:ln>
              <a:noFill/>
            </a:ln>
            <a:effectLst/>
          </c:spPr>
          <c:invertIfNegative val="0"/>
          <c:cat>
            <c:strRef>
              <c:f>'Combo sort'!$A$4:$A$16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sort'!$B$4:$B$16</c:f>
              <c:numCache>
                <c:formatCode>\$\ 0.00,\ "k"</c:formatCode>
                <c:ptCount val="12"/>
                <c:pt idx="0">
                  <c:v>13206.383000000002</c:v>
                </c:pt>
                <c:pt idx="1">
                  <c:v>1567.2019999999995</c:v>
                </c:pt>
                <c:pt idx="2">
                  <c:v>17685.636999999995</c:v>
                </c:pt>
                <c:pt idx="3">
                  <c:v>4025.1539999999986</c:v>
                </c:pt>
                <c:pt idx="4">
                  <c:v>8850.3544000000002</c:v>
                </c:pt>
                <c:pt idx="5">
                  <c:v>5287.4212000000007</c:v>
                </c:pt>
                <c:pt idx="6">
                  <c:v>6646.724000000002</c:v>
                </c:pt>
                <c:pt idx="7">
                  <c:v>7916.0527999999995</c:v>
                </c:pt>
                <c:pt idx="8">
                  <c:v>17268.102599999991</c:v>
                </c:pt>
                <c:pt idx="9">
                  <c:v>9513.2611999999972</c:v>
                </c:pt>
                <c:pt idx="10">
                  <c:v>13655.804600000001</c:v>
                </c:pt>
                <c:pt idx="11">
                  <c:v>29430.611800000006</c:v>
                </c:pt>
              </c:numCache>
            </c:numRef>
          </c:val>
          <c:extLst>
            <c:ext xmlns:c16="http://schemas.microsoft.com/office/drawing/2014/chart" uri="{C3380CC4-5D6E-409C-BE32-E72D297353CC}">
              <c16:uniqueId val="{00000000-D2DB-42DC-8C43-32673806E082}"/>
            </c:ext>
          </c:extLst>
        </c:ser>
        <c:dLbls>
          <c:showLegendKey val="0"/>
          <c:showVal val="0"/>
          <c:showCatName val="0"/>
          <c:showSerName val="0"/>
          <c:showPercent val="0"/>
          <c:showBubbleSize val="0"/>
        </c:dLbls>
        <c:gapWidth val="219"/>
        <c:overlap val="-27"/>
        <c:axId val="1400461712"/>
        <c:axId val="1395088096"/>
      </c:barChart>
      <c:catAx>
        <c:axId val="140046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088096"/>
        <c:crosses val="autoZero"/>
        <c:auto val="1"/>
        <c:lblAlgn val="ctr"/>
        <c:lblOffset val="100"/>
        <c:noMultiLvlLbl val="0"/>
      </c:catAx>
      <c:valAx>
        <c:axId val="1395088096"/>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0461712"/>
        <c:crosses val="autoZero"/>
        <c:crossBetween val="between"/>
      </c:valAx>
      <c:valAx>
        <c:axId val="1395095296"/>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0435264"/>
        <c:crosses val="max"/>
        <c:crossBetween val="between"/>
      </c:valAx>
      <c:catAx>
        <c:axId val="1400435264"/>
        <c:scaling>
          <c:orientation val="minMax"/>
        </c:scaling>
        <c:delete val="1"/>
        <c:axPos val="b"/>
        <c:numFmt formatCode="General" sourceLinked="1"/>
        <c:majorTickMark val="out"/>
        <c:minorTickMark val="none"/>
        <c:tickLblPos val="nextTo"/>
        <c:crossAx val="1395095296"/>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0.32431772790079377</c:v>
                </c:pt>
                <c:pt idx="1">
                  <c:v>0.40818928825245371</c:v>
                </c:pt>
                <c:pt idx="2">
                  <c:v>0.26749298384675257</c:v>
                </c:pt>
              </c:numCache>
            </c:numRef>
          </c:val>
          <c:extLst>
            <c:ext xmlns:c16="http://schemas.microsoft.com/office/drawing/2014/chart" uri="{C3380CC4-5D6E-409C-BE32-E72D297353CC}">
              <c16:uniqueId val="{00000000-D86A-4A6D-AABC-A944BAA47E15}"/>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Tables</c:v>
                </c:pt>
                <c:pt idx="1">
                  <c:v>Storage</c:v>
                </c:pt>
                <c:pt idx="2">
                  <c:v>Chairs</c:v>
                </c:pt>
                <c:pt idx="3">
                  <c:v>Phones</c:v>
                </c:pt>
                <c:pt idx="4">
                  <c:v>Binders</c:v>
                </c:pt>
              </c:strCache>
            </c:strRef>
          </c:cat>
          <c:val>
            <c:numRef>
              <c:f>'Top 5'!$B$4:$B$9</c:f>
              <c:numCache>
                <c:formatCode>General</c:formatCode>
                <c:ptCount val="5"/>
                <c:pt idx="0">
                  <c:v>11887.909</c:v>
                </c:pt>
                <c:pt idx="1">
                  <c:v>12325.920000000002</c:v>
                </c:pt>
                <c:pt idx="2">
                  <c:v>18469.920999999998</c:v>
                </c:pt>
                <c:pt idx="3">
                  <c:v>22601.359999999997</c:v>
                </c:pt>
                <c:pt idx="4">
                  <c:v>23751.011999999992</c:v>
                </c:pt>
              </c:numCache>
            </c:numRef>
          </c:val>
          <c:extLst>
            <c:ext xmlns:c16="http://schemas.microsoft.com/office/drawing/2014/chart" uri="{C3380CC4-5D6E-409C-BE32-E72D297353CC}">
              <c16:uniqueId val="{00000000-441A-43F5-BA2C-F27031A9956A}"/>
            </c:ext>
          </c:extLst>
        </c:ser>
        <c:dLbls>
          <c:showLegendKey val="0"/>
          <c:showVal val="0"/>
          <c:showCatName val="0"/>
          <c:showSerName val="0"/>
          <c:showPercent val="0"/>
          <c:showBubbleSize val="0"/>
        </c:dLbls>
        <c:gapWidth val="182"/>
        <c:axId val="1579540976"/>
        <c:axId val="1584375728"/>
      </c:barChart>
      <c:catAx>
        <c:axId val="157954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375728"/>
        <c:crosses val="autoZero"/>
        <c:auto val="1"/>
        <c:lblAlgn val="ctr"/>
        <c:lblOffset val="100"/>
        <c:noMultiLvlLbl val="0"/>
      </c:catAx>
      <c:valAx>
        <c:axId val="15843757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540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13206.383000000002</c:v>
                </c:pt>
                <c:pt idx="1">
                  <c:v>1567.2019999999995</c:v>
                </c:pt>
                <c:pt idx="2">
                  <c:v>17685.636999999995</c:v>
                </c:pt>
                <c:pt idx="3">
                  <c:v>4025.1539999999986</c:v>
                </c:pt>
                <c:pt idx="4">
                  <c:v>8850.3544000000002</c:v>
                </c:pt>
                <c:pt idx="5">
                  <c:v>5287.4212000000007</c:v>
                </c:pt>
                <c:pt idx="6">
                  <c:v>6646.724000000002</c:v>
                </c:pt>
                <c:pt idx="7">
                  <c:v>7916.0527999999995</c:v>
                </c:pt>
                <c:pt idx="8">
                  <c:v>17268.102599999991</c:v>
                </c:pt>
                <c:pt idx="9">
                  <c:v>9513.2611999999972</c:v>
                </c:pt>
                <c:pt idx="10">
                  <c:v>13655.804600000001</c:v>
                </c:pt>
                <c:pt idx="11">
                  <c:v>29430.611800000006</c:v>
                </c:pt>
              </c:numCache>
            </c:numRef>
          </c:val>
          <c:smooth val="0"/>
          <c:extLst>
            <c:ext xmlns:c16="http://schemas.microsoft.com/office/drawing/2014/chart" uri="{C3380CC4-5D6E-409C-BE32-E72D297353CC}">
              <c16:uniqueId val="{00000000-4CF3-459E-8101-6D6128868CD0}"/>
            </c:ext>
          </c:extLst>
        </c:ser>
        <c:dLbls>
          <c:showLegendKey val="0"/>
          <c:showVal val="0"/>
          <c:showCatName val="0"/>
          <c:showSerName val="0"/>
          <c:showPercent val="0"/>
          <c:showBubbleSize val="0"/>
        </c:dLbls>
        <c:smooth val="0"/>
        <c:axId val="1614641664"/>
        <c:axId val="1594465984"/>
      </c:lineChart>
      <c:catAx>
        <c:axId val="1614641664"/>
        <c:scaling>
          <c:orientation val="minMax"/>
        </c:scaling>
        <c:delete val="1"/>
        <c:axPos val="b"/>
        <c:numFmt formatCode="General" sourceLinked="1"/>
        <c:majorTickMark val="none"/>
        <c:minorTickMark val="none"/>
        <c:tickLblPos val="nextTo"/>
        <c:crossAx val="1594465984"/>
        <c:crosses val="autoZero"/>
        <c:auto val="1"/>
        <c:lblAlgn val="ctr"/>
        <c:lblOffset val="100"/>
        <c:noMultiLvlLbl val="0"/>
      </c:catAx>
      <c:valAx>
        <c:axId val="159446598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614641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485407066052232E-2"/>
          <c:y val="0.19047619047619047"/>
          <c:w val="0.83102918586789554"/>
          <c:h val="0.580952380952381"/>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2119.1317999999992</c:v>
                </c:pt>
                <c:pt idx="1">
                  <c:v>-818.7809000000002</c:v>
                </c:pt>
                <c:pt idx="2">
                  <c:v>330.45489999999916</c:v>
                </c:pt>
                <c:pt idx="3">
                  <c:v>-1590.755800000001</c:v>
                </c:pt>
                <c:pt idx="4">
                  <c:v>403.6338999999997</c:v>
                </c:pt>
                <c:pt idx="5">
                  <c:v>-209.64659999999969</c:v>
                </c:pt>
                <c:pt idx="6">
                  <c:v>802.28779999999983</c:v>
                </c:pt>
                <c:pt idx="7">
                  <c:v>1035.8258000000001</c:v>
                </c:pt>
                <c:pt idx="8">
                  <c:v>281.55179999999928</c:v>
                </c:pt>
                <c:pt idx="9">
                  <c:v>1132.9749999999992</c:v>
                </c:pt>
                <c:pt idx="10">
                  <c:v>-2216.6680000000006</c:v>
                </c:pt>
                <c:pt idx="11">
                  <c:v>6950.5363000000043</c:v>
                </c:pt>
              </c:numCache>
            </c:numRef>
          </c:val>
          <c:smooth val="0"/>
          <c:extLst>
            <c:ext xmlns:c16="http://schemas.microsoft.com/office/drawing/2014/chart" uri="{C3380CC4-5D6E-409C-BE32-E72D297353CC}">
              <c16:uniqueId val="{00000000-873C-4817-9D55-EA43ED9A2278}"/>
            </c:ext>
          </c:extLst>
        </c:ser>
        <c:dLbls>
          <c:showLegendKey val="0"/>
          <c:showVal val="0"/>
          <c:showCatName val="0"/>
          <c:showSerName val="0"/>
          <c:showPercent val="0"/>
          <c:showBubbleSize val="0"/>
        </c:dLbls>
        <c:smooth val="0"/>
        <c:axId val="1477362112"/>
        <c:axId val="1594469824"/>
      </c:lineChart>
      <c:catAx>
        <c:axId val="1477362112"/>
        <c:scaling>
          <c:orientation val="minMax"/>
        </c:scaling>
        <c:delete val="1"/>
        <c:axPos val="b"/>
        <c:numFmt formatCode="General" sourceLinked="1"/>
        <c:majorTickMark val="none"/>
        <c:minorTickMark val="none"/>
        <c:tickLblPos val="nextTo"/>
        <c:crossAx val="1594469824"/>
        <c:crosses val="autoZero"/>
        <c:auto val="1"/>
        <c:lblAlgn val="ctr"/>
        <c:lblOffset val="100"/>
        <c:noMultiLvlLbl val="0"/>
      </c:catAx>
      <c:valAx>
        <c:axId val="159446982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47736211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356716774045E-2"/>
          <c:y val="2.713971098440281E-2"/>
          <c:w val="0.93888888888888888"/>
          <c:h val="0.89814814814814814"/>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145</c:v>
                </c:pt>
                <c:pt idx="1">
                  <c:v>51</c:v>
                </c:pt>
                <c:pt idx="2">
                  <c:v>193</c:v>
                </c:pt>
                <c:pt idx="3">
                  <c:v>121</c:v>
                </c:pt>
                <c:pt idx="4">
                  <c:v>199</c:v>
                </c:pt>
                <c:pt idx="5">
                  <c:v>143</c:v>
                </c:pt>
                <c:pt idx="6">
                  <c:v>136</c:v>
                </c:pt>
                <c:pt idx="7">
                  <c:v>199</c:v>
                </c:pt>
                <c:pt idx="8">
                  <c:v>369</c:v>
                </c:pt>
                <c:pt idx="9">
                  <c:v>221</c:v>
                </c:pt>
                <c:pt idx="10">
                  <c:v>402</c:v>
                </c:pt>
                <c:pt idx="11">
                  <c:v>360</c:v>
                </c:pt>
              </c:numCache>
            </c:numRef>
          </c:val>
          <c:smooth val="0"/>
          <c:extLst>
            <c:ext xmlns:c16="http://schemas.microsoft.com/office/drawing/2014/chart" uri="{C3380CC4-5D6E-409C-BE32-E72D297353CC}">
              <c16:uniqueId val="{00000000-37DA-42A8-AB1C-776C0619A034}"/>
            </c:ext>
          </c:extLst>
        </c:ser>
        <c:dLbls>
          <c:showLegendKey val="0"/>
          <c:showVal val="0"/>
          <c:showCatName val="0"/>
          <c:showSerName val="0"/>
          <c:showPercent val="0"/>
          <c:showBubbleSize val="0"/>
        </c:dLbls>
        <c:smooth val="0"/>
        <c:axId val="1529212896"/>
        <c:axId val="1594466464"/>
      </c:lineChart>
      <c:catAx>
        <c:axId val="1529212896"/>
        <c:scaling>
          <c:orientation val="minMax"/>
        </c:scaling>
        <c:delete val="1"/>
        <c:axPos val="b"/>
        <c:numFmt formatCode="General" sourceLinked="1"/>
        <c:majorTickMark val="none"/>
        <c:minorTickMark val="none"/>
        <c:tickLblPos val="nextTo"/>
        <c:crossAx val="1594466464"/>
        <c:crosses val="autoZero"/>
        <c:auto val="1"/>
        <c:lblAlgn val="ctr"/>
        <c:lblOffset val="100"/>
        <c:noMultiLvlLbl val="0"/>
      </c:catAx>
      <c:valAx>
        <c:axId val="159446646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29212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0.00%</c:formatCode>
                <c:ptCount val="12"/>
                <c:pt idx="0">
                  <c:v>0.1604626944410138</c:v>
                </c:pt>
                <c:pt idx="1">
                  <c:v>-0.52244758493161725</c:v>
                </c:pt>
                <c:pt idx="2">
                  <c:v>1.8684930602160345E-2</c:v>
                </c:pt>
                <c:pt idx="3">
                  <c:v>-0.39520371146048117</c:v>
                </c:pt>
                <c:pt idx="4">
                  <c:v>4.5606523960215611E-2</c:v>
                </c:pt>
                <c:pt idx="5">
                  <c:v>-3.9650066085145562E-2</c:v>
                </c:pt>
                <c:pt idx="6">
                  <c:v>0.1207042446775283</c:v>
                </c:pt>
                <c:pt idx="7">
                  <c:v>0.13085130003175321</c:v>
                </c:pt>
                <c:pt idx="8">
                  <c:v>1.6304732866250136E-2</c:v>
                </c:pt>
                <c:pt idx="9">
                  <c:v>0.11909428072888396</c:v>
                </c:pt>
                <c:pt idx="10">
                  <c:v>-0.16232423243665922</c:v>
                </c:pt>
                <c:pt idx="11">
                  <c:v>0.23616689816825359</c:v>
                </c:pt>
              </c:numCache>
            </c:numRef>
          </c:val>
          <c:smooth val="0"/>
          <c:extLst>
            <c:ext xmlns:c16="http://schemas.microsoft.com/office/drawing/2014/chart" uri="{C3380CC4-5D6E-409C-BE32-E72D297353CC}">
              <c16:uniqueId val="{00000002-8AE2-4FC9-9CC2-EC789A9CA3F8}"/>
            </c:ext>
          </c:extLst>
        </c:ser>
        <c:dLbls>
          <c:showLegendKey val="0"/>
          <c:showVal val="0"/>
          <c:showCatName val="0"/>
          <c:showSerName val="0"/>
          <c:showPercent val="0"/>
          <c:showBubbleSize val="0"/>
        </c:dLbls>
        <c:smooth val="0"/>
        <c:axId val="1623949952"/>
        <c:axId val="1594473184"/>
      </c:lineChart>
      <c:catAx>
        <c:axId val="1623949952"/>
        <c:scaling>
          <c:orientation val="minMax"/>
        </c:scaling>
        <c:delete val="1"/>
        <c:axPos val="b"/>
        <c:numFmt formatCode="General" sourceLinked="1"/>
        <c:majorTickMark val="none"/>
        <c:minorTickMark val="none"/>
        <c:tickLblPos val="nextTo"/>
        <c:crossAx val="1594473184"/>
        <c:crosses val="autoZero"/>
        <c:auto val="1"/>
        <c:lblAlgn val="ctr"/>
        <c:lblOffset val="100"/>
        <c:noMultiLvlLbl val="0"/>
      </c:catAx>
      <c:valAx>
        <c:axId val="1594473184"/>
        <c:scaling>
          <c:orientation val="minMax"/>
        </c:scaling>
        <c:delete val="1"/>
        <c:axPos val="l"/>
        <c:majorGridlines>
          <c:spPr>
            <a:ln w="9525" cap="flat" cmpd="sng" algn="ctr">
              <a:noFill/>
              <a:round/>
            </a:ln>
            <a:effectLst/>
          </c:spPr>
        </c:majorGridlines>
        <c:numFmt formatCode="0.00%" sourceLinked="1"/>
        <c:majorTickMark val="none"/>
        <c:minorTickMark val="none"/>
        <c:tickLblPos val="nextTo"/>
        <c:crossAx val="162394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0.00%</c:formatCode>
                <c:ptCount val="12"/>
                <c:pt idx="0">
                  <c:v>0.1604626944410138</c:v>
                </c:pt>
                <c:pt idx="1">
                  <c:v>-0.52244758493161725</c:v>
                </c:pt>
                <c:pt idx="2">
                  <c:v>1.8684930602160345E-2</c:v>
                </c:pt>
                <c:pt idx="3">
                  <c:v>-0.39520371146048117</c:v>
                </c:pt>
                <c:pt idx="4">
                  <c:v>4.5606523960215611E-2</c:v>
                </c:pt>
                <c:pt idx="5">
                  <c:v>-3.9650066085145562E-2</c:v>
                </c:pt>
                <c:pt idx="6">
                  <c:v>0.1207042446775283</c:v>
                </c:pt>
                <c:pt idx="7">
                  <c:v>0.13085130003175321</c:v>
                </c:pt>
                <c:pt idx="8">
                  <c:v>1.6304732866250136E-2</c:v>
                </c:pt>
                <c:pt idx="9">
                  <c:v>0.11909428072888396</c:v>
                </c:pt>
                <c:pt idx="10">
                  <c:v>-0.16232423243665922</c:v>
                </c:pt>
                <c:pt idx="11">
                  <c:v>0.23616689816825359</c:v>
                </c:pt>
              </c:numCache>
            </c:numRef>
          </c:val>
          <c:smooth val="0"/>
          <c:extLst>
            <c:ext xmlns:c16="http://schemas.microsoft.com/office/drawing/2014/chart" uri="{C3380CC4-5D6E-409C-BE32-E72D297353CC}">
              <c16:uniqueId val="{00000000-9202-4744-8B47-D61BA463ADA9}"/>
            </c:ext>
          </c:extLst>
        </c:ser>
        <c:dLbls>
          <c:showLegendKey val="0"/>
          <c:showVal val="0"/>
          <c:showCatName val="0"/>
          <c:showSerName val="0"/>
          <c:showPercent val="0"/>
          <c:showBubbleSize val="0"/>
        </c:dLbls>
        <c:smooth val="0"/>
        <c:axId val="1662211088"/>
        <c:axId val="1594463104"/>
      </c:lineChart>
      <c:catAx>
        <c:axId val="1662211088"/>
        <c:scaling>
          <c:orientation val="minMax"/>
        </c:scaling>
        <c:delete val="1"/>
        <c:axPos val="b"/>
        <c:numFmt formatCode="General" sourceLinked="1"/>
        <c:majorTickMark val="none"/>
        <c:minorTickMark val="none"/>
        <c:tickLblPos val="nextTo"/>
        <c:crossAx val="1594463104"/>
        <c:crosses val="autoZero"/>
        <c:auto val="1"/>
        <c:lblAlgn val="ctr"/>
        <c:lblOffset val="100"/>
        <c:noMultiLvlLbl val="0"/>
      </c:catAx>
      <c:valAx>
        <c:axId val="1594463104"/>
        <c:scaling>
          <c:orientation val="minMax"/>
        </c:scaling>
        <c:delete val="1"/>
        <c:axPos val="l"/>
        <c:majorGridlines>
          <c:spPr>
            <a:ln w="9525" cap="flat" cmpd="sng" algn="ctr">
              <a:noFill/>
              <a:round/>
            </a:ln>
            <a:effectLst/>
          </c:spPr>
        </c:majorGridlines>
        <c:numFmt formatCode="0.00%" sourceLinked="1"/>
        <c:majorTickMark val="none"/>
        <c:minorTickMark val="none"/>
        <c:tickLblPos val="nextTo"/>
        <c:crossAx val="166221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76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4762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13206.383000000002</c:v>
                </c:pt>
                <c:pt idx="1">
                  <c:v>1567.2019999999995</c:v>
                </c:pt>
                <c:pt idx="2">
                  <c:v>17685.636999999995</c:v>
                </c:pt>
                <c:pt idx="3">
                  <c:v>4025.1539999999986</c:v>
                </c:pt>
                <c:pt idx="4">
                  <c:v>8850.3544000000002</c:v>
                </c:pt>
                <c:pt idx="5">
                  <c:v>5287.4212000000007</c:v>
                </c:pt>
                <c:pt idx="6">
                  <c:v>6646.724000000002</c:v>
                </c:pt>
                <c:pt idx="7">
                  <c:v>7916.0527999999995</c:v>
                </c:pt>
                <c:pt idx="8">
                  <c:v>17268.102599999991</c:v>
                </c:pt>
                <c:pt idx="9">
                  <c:v>9513.2611999999972</c:v>
                </c:pt>
                <c:pt idx="10">
                  <c:v>13655.804600000001</c:v>
                </c:pt>
                <c:pt idx="11">
                  <c:v>29430.611800000006</c:v>
                </c:pt>
              </c:numCache>
            </c:numRef>
          </c:val>
          <c:smooth val="0"/>
          <c:extLst>
            <c:ext xmlns:c16="http://schemas.microsoft.com/office/drawing/2014/chart" uri="{C3380CC4-5D6E-409C-BE32-E72D297353CC}">
              <c16:uniqueId val="{00000000-064E-4CCB-94D5-0AE783CBB26A}"/>
            </c:ext>
          </c:extLst>
        </c:ser>
        <c:dLbls>
          <c:showLegendKey val="0"/>
          <c:showVal val="0"/>
          <c:showCatName val="0"/>
          <c:showSerName val="0"/>
          <c:showPercent val="0"/>
          <c:showBubbleSize val="0"/>
        </c:dLbls>
        <c:smooth val="0"/>
        <c:axId val="1614641664"/>
        <c:axId val="1594465984"/>
      </c:lineChart>
      <c:catAx>
        <c:axId val="1614641664"/>
        <c:scaling>
          <c:orientation val="minMax"/>
        </c:scaling>
        <c:delete val="1"/>
        <c:axPos val="b"/>
        <c:numFmt formatCode="General" sourceLinked="1"/>
        <c:majorTickMark val="none"/>
        <c:minorTickMark val="none"/>
        <c:tickLblPos val="nextTo"/>
        <c:crossAx val="1594465984"/>
        <c:crosses val="autoZero"/>
        <c:auto val="1"/>
        <c:lblAlgn val="ctr"/>
        <c:lblOffset val="100"/>
        <c:noMultiLvlLbl val="0"/>
      </c:catAx>
      <c:valAx>
        <c:axId val="159446598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6146416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44450" cap="rnd">
            <a:solidFill>
              <a:schemeClr val="bg1"/>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8.4485407066052232E-2"/>
          <c:y val="0.19047619047619047"/>
          <c:w val="0.83102918586789554"/>
          <c:h val="0.580952380952381"/>
        </c:manualLayout>
      </c:layout>
      <c:lineChart>
        <c:grouping val="standard"/>
        <c:varyColors val="0"/>
        <c:ser>
          <c:idx val="0"/>
          <c:order val="0"/>
          <c:tx>
            <c:strRef>
              <c:f>KPI!$B$3</c:f>
              <c:strCache>
                <c:ptCount val="1"/>
                <c:pt idx="0">
                  <c:v>Total</c:v>
                </c:pt>
              </c:strCache>
            </c:strRef>
          </c:tx>
          <c:spPr>
            <a:ln w="44450"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13206.383000000002</c:v>
                </c:pt>
                <c:pt idx="1">
                  <c:v>1567.2019999999995</c:v>
                </c:pt>
                <c:pt idx="2">
                  <c:v>17685.636999999995</c:v>
                </c:pt>
                <c:pt idx="3">
                  <c:v>4025.1539999999986</c:v>
                </c:pt>
                <c:pt idx="4">
                  <c:v>8850.3544000000002</c:v>
                </c:pt>
                <c:pt idx="5">
                  <c:v>5287.4212000000007</c:v>
                </c:pt>
                <c:pt idx="6">
                  <c:v>6646.724000000002</c:v>
                </c:pt>
                <c:pt idx="7">
                  <c:v>7916.0527999999995</c:v>
                </c:pt>
                <c:pt idx="8">
                  <c:v>17268.102599999991</c:v>
                </c:pt>
                <c:pt idx="9">
                  <c:v>9513.2611999999972</c:v>
                </c:pt>
                <c:pt idx="10">
                  <c:v>13655.804600000001</c:v>
                </c:pt>
                <c:pt idx="11">
                  <c:v>29430.611800000006</c:v>
                </c:pt>
              </c:numCache>
            </c:numRef>
          </c:val>
          <c:smooth val="0"/>
          <c:extLst>
            <c:ext xmlns:c16="http://schemas.microsoft.com/office/drawing/2014/chart" uri="{C3380CC4-5D6E-409C-BE32-E72D297353CC}">
              <c16:uniqueId val="{00000002-B2B7-444B-A17A-AB60A59096E0}"/>
            </c:ext>
          </c:extLst>
        </c:ser>
        <c:dLbls>
          <c:showLegendKey val="0"/>
          <c:showVal val="0"/>
          <c:showCatName val="0"/>
          <c:showSerName val="0"/>
          <c:showPercent val="0"/>
          <c:showBubbleSize val="0"/>
        </c:dLbls>
        <c:smooth val="0"/>
        <c:axId val="1477362112"/>
        <c:axId val="1594469824"/>
      </c:lineChart>
      <c:catAx>
        <c:axId val="1477362112"/>
        <c:scaling>
          <c:orientation val="minMax"/>
        </c:scaling>
        <c:delete val="1"/>
        <c:axPos val="b"/>
        <c:numFmt formatCode="General" sourceLinked="1"/>
        <c:majorTickMark val="none"/>
        <c:minorTickMark val="none"/>
        <c:tickLblPos val="nextTo"/>
        <c:crossAx val="1594469824"/>
        <c:crosses val="autoZero"/>
        <c:auto val="1"/>
        <c:lblAlgn val="ctr"/>
        <c:lblOffset val="100"/>
        <c:noMultiLvlLbl val="0"/>
      </c:catAx>
      <c:valAx>
        <c:axId val="159446982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477362112"/>
        <c:crosses val="autoZero"/>
        <c:crossBetween val="between"/>
      </c:valAx>
      <c:spPr>
        <a:noFill/>
        <a:ln w="25400">
          <a:noFill/>
        </a:ln>
        <a:effectLst/>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47625" cap="rnd">
            <a:solidFill>
              <a:schemeClr val="bg1"/>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3.0555356716774045E-2"/>
          <c:y val="2.713971098440281E-2"/>
          <c:w val="0.93888888888888888"/>
          <c:h val="0.89814814814814814"/>
        </c:manualLayout>
      </c:layout>
      <c:lineChart>
        <c:grouping val="standard"/>
        <c:varyColors val="0"/>
        <c:ser>
          <c:idx val="0"/>
          <c:order val="0"/>
          <c:tx>
            <c:strRef>
              <c:f>KPI!$B$3</c:f>
              <c:strCache>
                <c:ptCount val="1"/>
                <c:pt idx="0">
                  <c:v>Total</c:v>
                </c:pt>
              </c:strCache>
            </c:strRef>
          </c:tx>
          <c:spPr>
            <a:ln w="4762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13206.383000000002</c:v>
                </c:pt>
                <c:pt idx="1">
                  <c:v>1567.2019999999995</c:v>
                </c:pt>
                <c:pt idx="2">
                  <c:v>17685.636999999995</c:v>
                </c:pt>
                <c:pt idx="3">
                  <c:v>4025.1539999999986</c:v>
                </c:pt>
                <c:pt idx="4">
                  <c:v>8850.3544000000002</c:v>
                </c:pt>
                <c:pt idx="5">
                  <c:v>5287.4212000000007</c:v>
                </c:pt>
                <c:pt idx="6">
                  <c:v>6646.724000000002</c:v>
                </c:pt>
                <c:pt idx="7">
                  <c:v>7916.0527999999995</c:v>
                </c:pt>
                <c:pt idx="8">
                  <c:v>17268.102599999991</c:v>
                </c:pt>
                <c:pt idx="9">
                  <c:v>9513.2611999999972</c:v>
                </c:pt>
                <c:pt idx="10">
                  <c:v>13655.804600000001</c:v>
                </c:pt>
                <c:pt idx="11">
                  <c:v>29430.611800000006</c:v>
                </c:pt>
              </c:numCache>
            </c:numRef>
          </c:val>
          <c:smooth val="0"/>
          <c:extLst>
            <c:ext xmlns:c16="http://schemas.microsoft.com/office/drawing/2014/chart" uri="{C3380CC4-5D6E-409C-BE32-E72D297353CC}">
              <c16:uniqueId val="{00000002-7E2F-45BE-9111-1B935B52A522}"/>
            </c:ext>
          </c:extLst>
        </c:ser>
        <c:dLbls>
          <c:showLegendKey val="0"/>
          <c:showVal val="0"/>
          <c:showCatName val="0"/>
          <c:showSerName val="0"/>
          <c:showPercent val="0"/>
          <c:showBubbleSize val="0"/>
        </c:dLbls>
        <c:smooth val="0"/>
        <c:axId val="1529212896"/>
        <c:axId val="1594466464"/>
      </c:lineChart>
      <c:catAx>
        <c:axId val="1529212896"/>
        <c:scaling>
          <c:orientation val="minMax"/>
        </c:scaling>
        <c:delete val="1"/>
        <c:axPos val="b"/>
        <c:numFmt formatCode="General" sourceLinked="1"/>
        <c:majorTickMark val="none"/>
        <c:minorTickMark val="none"/>
        <c:tickLblPos val="nextTo"/>
        <c:crossAx val="1594466464"/>
        <c:crosses val="autoZero"/>
        <c:auto val="1"/>
        <c:lblAlgn val="ctr"/>
        <c:lblOffset val="100"/>
        <c:noMultiLvlLbl val="0"/>
      </c:catAx>
      <c:valAx>
        <c:axId val="159446646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529212896"/>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47625" cap="rnd">
            <a:solidFill>
              <a:schemeClr val="bg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4762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13206.383000000002</c:v>
                </c:pt>
                <c:pt idx="1">
                  <c:v>1567.2019999999995</c:v>
                </c:pt>
                <c:pt idx="2">
                  <c:v>17685.636999999995</c:v>
                </c:pt>
                <c:pt idx="3">
                  <c:v>4025.1539999999986</c:v>
                </c:pt>
                <c:pt idx="4">
                  <c:v>8850.3544000000002</c:v>
                </c:pt>
                <c:pt idx="5">
                  <c:v>5287.4212000000007</c:v>
                </c:pt>
                <c:pt idx="6">
                  <c:v>6646.724000000002</c:v>
                </c:pt>
                <c:pt idx="7">
                  <c:v>7916.0527999999995</c:v>
                </c:pt>
                <c:pt idx="8">
                  <c:v>17268.102599999991</c:v>
                </c:pt>
                <c:pt idx="9">
                  <c:v>9513.2611999999972</c:v>
                </c:pt>
                <c:pt idx="10">
                  <c:v>13655.804600000001</c:v>
                </c:pt>
                <c:pt idx="11">
                  <c:v>29430.611800000006</c:v>
                </c:pt>
              </c:numCache>
            </c:numRef>
          </c:val>
          <c:smooth val="0"/>
          <c:extLst>
            <c:ext xmlns:c16="http://schemas.microsoft.com/office/drawing/2014/chart" uri="{C3380CC4-5D6E-409C-BE32-E72D297353CC}">
              <c16:uniqueId val="{00000001-7D41-42A4-9110-5D22484C4919}"/>
            </c:ext>
          </c:extLst>
        </c:ser>
        <c:dLbls>
          <c:showLegendKey val="0"/>
          <c:showVal val="0"/>
          <c:showCatName val="0"/>
          <c:showSerName val="0"/>
          <c:showPercent val="0"/>
          <c:showBubbleSize val="0"/>
        </c:dLbls>
        <c:smooth val="0"/>
        <c:axId val="1623949952"/>
        <c:axId val="1594473184"/>
      </c:lineChart>
      <c:catAx>
        <c:axId val="1623949952"/>
        <c:scaling>
          <c:orientation val="minMax"/>
        </c:scaling>
        <c:delete val="1"/>
        <c:axPos val="b"/>
        <c:numFmt formatCode="General" sourceLinked="1"/>
        <c:majorTickMark val="none"/>
        <c:minorTickMark val="none"/>
        <c:tickLblPos val="nextTo"/>
        <c:crossAx val="1594473184"/>
        <c:crosses val="autoZero"/>
        <c:auto val="1"/>
        <c:lblAlgn val="ctr"/>
        <c:lblOffset val="100"/>
        <c:noMultiLvlLbl val="0"/>
      </c:catAx>
      <c:valAx>
        <c:axId val="159447318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623949952"/>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bg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13206.383000000002</c:v>
                </c:pt>
                <c:pt idx="1">
                  <c:v>1567.2019999999995</c:v>
                </c:pt>
                <c:pt idx="2">
                  <c:v>17685.636999999995</c:v>
                </c:pt>
                <c:pt idx="3">
                  <c:v>4025.1539999999986</c:v>
                </c:pt>
                <c:pt idx="4">
                  <c:v>8850.3544000000002</c:v>
                </c:pt>
                <c:pt idx="5">
                  <c:v>5287.4212000000007</c:v>
                </c:pt>
                <c:pt idx="6">
                  <c:v>6646.724000000002</c:v>
                </c:pt>
                <c:pt idx="7">
                  <c:v>7916.0527999999995</c:v>
                </c:pt>
                <c:pt idx="8">
                  <c:v>17268.102599999991</c:v>
                </c:pt>
                <c:pt idx="9">
                  <c:v>9513.2611999999972</c:v>
                </c:pt>
                <c:pt idx="10">
                  <c:v>13655.804600000001</c:v>
                </c:pt>
                <c:pt idx="11">
                  <c:v>29430.611800000006</c:v>
                </c:pt>
              </c:numCache>
            </c:numRef>
          </c:val>
          <c:smooth val="0"/>
          <c:extLst>
            <c:ext xmlns:c16="http://schemas.microsoft.com/office/drawing/2014/chart" uri="{C3380CC4-5D6E-409C-BE32-E72D297353CC}">
              <c16:uniqueId val="{00000002-8E7E-4703-9139-6EB653DB2D26}"/>
            </c:ext>
          </c:extLst>
        </c:ser>
        <c:dLbls>
          <c:showLegendKey val="0"/>
          <c:showVal val="0"/>
          <c:showCatName val="0"/>
          <c:showSerName val="0"/>
          <c:showPercent val="0"/>
          <c:showBubbleSize val="0"/>
        </c:dLbls>
        <c:smooth val="0"/>
        <c:axId val="1662211088"/>
        <c:axId val="1594463104"/>
      </c:lineChart>
      <c:catAx>
        <c:axId val="1662211088"/>
        <c:scaling>
          <c:orientation val="minMax"/>
        </c:scaling>
        <c:delete val="1"/>
        <c:axPos val="b"/>
        <c:numFmt formatCode="General" sourceLinked="1"/>
        <c:majorTickMark val="none"/>
        <c:minorTickMark val="none"/>
        <c:tickLblPos val="nextTo"/>
        <c:crossAx val="1594463104"/>
        <c:crosses val="autoZero"/>
        <c:auto val="1"/>
        <c:lblAlgn val="ctr"/>
        <c:lblOffset val="100"/>
        <c:noMultiLvlLbl val="0"/>
      </c:catAx>
      <c:valAx>
        <c:axId val="159446310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662211088"/>
        <c:crosses val="autoZero"/>
        <c:crossBetween val="between"/>
      </c:valAx>
      <c:spPr>
        <a:noFill/>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sort!PivotTable1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51747237990599"/>
          <c:y val="5.6657223796033995E-2"/>
          <c:w val="0.58677249282793142"/>
          <c:h val="0.83853509104563062"/>
        </c:manualLayout>
      </c:layout>
      <c:areaChart>
        <c:grouping val="standard"/>
        <c:varyColors val="0"/>
        <c:ser>
          <c:idx val="1"/>
          <c:order val="1"/>
          <c:tx>
            <c:strRef>
              <c:f>'Combo sort'!$C$3</c:f>
              <c:strCache>
                <c:ptCount val="1"/>
                <c:pt idx="0">
                  <c:v>Sum of Profit</c:v>
                </c:pt>
              </c:strCache>
            </c:strRef>
          </c:tx>
          <c:spPr>
            <a:solidFill>
              <a:schemeClr val="accent2"/>
            </a:solidFill>
            <a:ln>
              <a:noFill/>
            </a:ln>
            <a:effectLst/>
          </c:spPr>
          <c:cat>
            <c:strRef>
              <c:f>'Combo sort'!$A$4:$A$16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sort'!$C$4:$C$16</c:f>
              <c:numCache>
                <c:formatCode>\$\ 0.00,\ "k"</c:formatCode>
                <c:ptCount val="12"/>
                <c:pt idx="0">
                  <c:v>2119.1317999999992</c:v>
                </c:pt>
                <c:pt idx="1">
                  <c:v>-818.7809000000002</c:v>
                </c:pt>
                <c:pt idx="2">
                  <c:v>330.45489999999916</c:v>
                </c:pt>
                <c:pt idx="3">
                  <c:v>-1590.755800000001</c:v>
                </c:pt>
                <c:pt idx="4">
                  <c:v>403.6338999999997</c:v>
                </c:pt>
                <c:pt idx="5">
                  <c:v>-209.64659999999969</c:v>
                </c:pt>
                <c:pt idx="6">
                  <c:v>802.28779999999983</c:v>
                </c:pt>
                <c:pt idx="7">
                  <c:v>1035.8258000000001</c:v>
                </c:pt>
                <c:pt idx="8">
                  <c:v>281.55179999999928</c:v>
                </c:pt>
                <c:pt idx="9">
                  <c:v>1132.9749999999992</c:v>
                </c:pt>
                <c:pt idx="10">
                  <c:v>-2216.6680000000006</c:v>
                </c:pt>
                <c:pt idx="11">
                  <c:v>6950.5363000000043</c:v>
                </c:pt>
              </c:numCache>
            </c:numRef>
          </c:val>
          <c:extLst>
            <c:ext xmlns:c16="http://schemas.microsoft.com/office/drawing/2014/chart" uri="{C3380CC4-5D6E-409C-BE32-E72D297353CC}">
              <c16:uniqueId val="{00000000-24DC-4506-A613-9724411BABED}"/>
            </c:ext>
          </c:extLst>
        </c:ser>
        <c:dLbls>
          <c:showLegendKey val="0"/>
          <c:showVal val="0"/>
          <c:showCatName val="0"/>
          <c:showSerName val="0"/>
          <c:showPercent val="0"/>
          <c:showBubbleSize val="0"/>
        </c:dLbls>
        <c:axId val="1400435264"/>
        <c:axId val="1395095296"/>
      </c:areaChart>
      <c:barChart>
        <c:barDir val="col"/>
        <c:grouping val="clustered"/>
        <c:varyColors val="0"/>
        <c:ser>
          <c:idx val="0"/>
          <c:order val="0"/>
          <c:tx>
            <c:strRef>
              <c:f>'Combo sort'!$B$3</c:f>
              <c:strCache>
                <c:ptCount val="1"/>
                <c:pt idx="0">
                  <c:v>Sum of Sales</c:v>
                </c:pt>
              </c:strCache>
            </c:strRef>
          </c:tx>
          <c:spPr>
            <a:solidFill>
              <a:schemeClr val="accent1"/>
            </a:solidFill>
            <a:ln>
              <a:noFill/>
            </a:ln>
            <a:effectLst/>
          </c:spPr>
          <c:invertIfNegative val="0"/>
          <c:cat>
            <c:strRef>
              <c:f>'Combo sort'!$A$4:$A$16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sort'!$B$4:$B$16</c:f>
              <c:numCache>
                <c:formatCode>\$\ 0.00,\ "k"</c:formatCode>
                <c:ptCount val="12"/>
                <c:pt idx="0">
                  <c:v>13206.383000000002</c:v>
                </c:pt>
                <c:pt idx="1">
                  <c:v>1567.2019999999995</c:v>
                </c:pt>
                <c:pt idx="2">
                  <c:v>17685.636999999995</c:v>
                </c:pt>
                <c:pt idx="3">
                  <c:v>4025.1539999999986</c:v>
                </c:pt>
                <c:pt idx="4">
                  <c:v>8850.3544000000002</c:v>
                </c:pt>
                <c:pt idx="5">
                  <c:v>5287.4212000000007</c:v>
                </c:pt>
                <c:pt idx="6">
                  <c:v>6646.724000000002</c:v>
                </c:pt>
                <c:pt idx="7">
                  <c:v>7916.0527999999995</c:v>
                </c:pt>
                <c:pt idx="8">
                  <c:v>17268.102599999991</c:v>
                </c:pt>
                <c:pt idx="9">
                  <c:v>9513.2611999999972</c:v>
                </c:pt>
                <c:pt idx="10">
                  <c:v>13655.804600000001</c:v>
                </c:pt>
                <c:pt idx="11">
                  <c:v>29430.611800000006</c:v>
                </c:pt>
              </c:numCache>
            </c:numRef>
          </c:val>
          <c:extLst>
            <c:ext xmlns:c16="http://schemas.microsoft.com/office/drawing/2014/chart" uri="{C3380CC4-5D6E-409C-BE32-E72D297353CC}">
              <c16:uniqueId val="{00000001-24DC-4506-A613-9724411BABED}"/>
            </c:ext>
          </c:extLst>
        </c:ser>
        <c:dLbls>
          <c:showLegendKey val="0"/>
          <c:showVal val="0"/>
          <c:showCatName val="0"/>
          <c:showSerName val="0"/>
          <c:showPercent val="0"/>
          <c:showBubbleSize val="0"/>
        </c:dLbls>
        <c:gapWidth val="219"/>
        <c:overlap val="-27"/>
        <c:axId val="1400461712"/>
        <c:axId val="1395088096"/>
      </c:barChart>
      <c:catAx>
        <c:axId val="140046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5088096"/>
        <c:crosses val="autoZero"/>
        <c:auto val="1"/>
        <c:lblAlgn val="ctr"/>
        <c:lblOffset val="100"/>
        <c:noMultiLvlLbl val="0"/>
      </c:catAx>
      <c:valAx>
        <c:axId val="1395088096"/>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00461712"/>
        <c:crosses val="autoZero"/>
        <c:crossBetween val="between"/>
      </c:valAx>
      <c:valAx>
        <c:axId val="1395095296"/>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00435264"/>
        <c:crosses val="max"/>
        <c:crossBetween val="between"/>
      </c:valAx>
      <c:catAx>
        <c:axId val="1400435264"/>
        <c:scaling>
          <c:orientation val="minMax"/>
        </c:scaling>
        <c:delete val="1"/>
        <c:axPos val="b"/>
        <c:numFmt formatCode="General" sourceLinked="1"/>
        <c:majorTickMark val="out"/>
        <c:minorTickMark val="none"/>
        <c:tickLblPos val="nextTo"/>
        <c:crossAx val="1395095296"/>
        <c:crosses val="autoZero"/>
        <c:auto val="1"/>
        <c:lblAlgn val="ctr"/>
        <c:lblOffset val="100"/>
        <c:noMultiLvlLbl val="0"/>
      </c:catAx>
      <c:spPr>
        <a:noFill/>
        <a:ln>
          <a:noFill/>
        </a:ln>
        <a:effectLst/>
      </c:spPr>
    </c:plotArea>
    <c:legend>
      <c:legendPos val="t"/>
      <c:overlay val="0"/>
      <c:spPr>
        <a:noFill/>
        <a:ln>
          <a:solidFill>
            <a:schemeClr val="bg1"/>
          </a:solid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2F7-4FD2-9CC2-E3BFC7AD3AC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2F7-4FD2-9CC2-E3BFC7AD3AC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2F7-4FD2-9CC2-E3BFC7AD3AC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0.32431772790079377</c:v>
                </c:pt>
                <c:pt idx="1">
                  <c:v>0.40818928825245371</c:v>
                </c:pt>
                <c:pt idx="2">
                  <c:v>0.26749298384675257</c:v>
                </c:pt>
              </c:numCache>
            </c:numRef>
          </c:val>
          <c:extLst>
            <c:ext xmlns:c16="http://schemas.microsoft.com/office/drawing/2014/chart" uri="{C3380CC4-5D6E-409C-BE32-E72D297353CC}">
              <c16:uniqueId val="{00000006-42F7-4FD2-9CC2-E3BFC7AD3ACD}"/>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Tables</c:v>
                </c:pt>
                <c:pt idx="1">
                  <c:v>Storage</c:v>
                </c:pt>
                <c:pt idx="2">
                  <c:v>Chairs</c:v>
                </c:pt>
                <c:pt idx="3">
                  <c:v>Phones</c:v>
                </c:pt>
                <c:pt idx="4">
                  <c:v>Binders</c:v>
                </c:pt>
              </c:strCache>
            </c:strRef>
          </c:cat>
          <c:val>
            <c:numRef>
              <c:f>'Top 5'!$B$4:$B$9</c:f>
              <c:numCache>
                <c:formatCode>General</c:formatCode>
                <c:ptCount val="5"/>
                <c:pt idx="0">
                  <c:v>11887.909</c:v>
                </c:pt>
                <c:pt idx="1">
                  <c:v>12325.920000000002</c:v>
                </c:pt>
                <c:pt idx="2">
                  <c:v>18469.920999999998</c:v>
                </c:pt>
                <c:pt idx="3">
                  <c:v>22601.359999999997</c:v>
                </c:pt>
                <c:pt idx="4">
                  <c:v>23751.011999999992</c:v>
                </c:pt>
              </c:numCache>
            </c:numRef>
          </c:val>
          <c:extLst>
            <c:ext xmlns:c16="http://schemas.microsoft.com/office/drawing/2014/chart" uri="{C3380CC4-5D6E-409C-BE32-E72D297353CC}">
              <c16:uniqueId val="{00000000-A3B8-4C29-AEF7-EA006A2E0CEA}"/>
            </c:ext>
          </c:extLst>
        </c:ser>
        <c:dLbls>
          <c:showLegendKey val="0"/>
          <c:showVal val="0"/>
          <c:showCatName val="0"/>
          <c:showSerName val="0"/>
          <c:showPercent val="0"/>
          <c:showBubbleSize val="0"/>
        </c:dLbls>
        <c:gapWidth val="182"/>
        <c:axId val="1579540976"/>
        <c:axId val="1584375728"/>
      </c:barChart>
      <c:catAx>
        <c:axId val="157954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84375728"/>
        <c:crosses val="autoZero"/>
        <c:auto val="1"/>
        <c:lblAlgn val="ctr"/>
        <c:lblOffset val="100"/>
        <c:noMultiLvlLbl val="0"/>
      </c:catAx>
      <c:valAx>
        <c:axId val="15843757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795409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3CA215F4-9DD8-4F26-BA37-F04C64A3CBDC}">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7A0828FB-1517-4FEE-B0BD-56762A9204BE}">
          <cx:tx>
            <cx:txData>
              <cx:f>_xlchart.v5.6</cx:f>
              <cx:v>Sales</cx:v>
            </cx:txData>
          </cx:tx>
          <cx:dataId val="0"/>
          <cx:layoutPr>
            <cx:geography cultureLanguage="en-US" cultureRegion="IN" attribution="Powered by Bing">
              <cx:geoCache provider="{E9337A44-BEBE-4D9F-B70C-5C5E7DAFC167}">
                <cx:binary>1HvZctw4kOCvOPy8VAMEQIAT0xOxZJ2qQ5dly35hyJIMghd4X18/SZSskqrddm9sz0RYDxDyAkEm
kMgD9Z8P/X88JE/35bs+TbLqPx76P9+HdZ3/xx9/VA/hU3pfnaXqodSV/lafPej0D/3tm3p4+uOx
vO9UJv+wEaZ/PIT3Zf3Uv/+v/4TR5JPe6of7Wunsqnkqh+unqknq6ie0H5Le3T+mKpupqi7VQ43/
fL/W3f37d09Zrerhw5A//fn+Dcf7d3+cjvOXZ75LYFp18wiy1D5DnDqMU4rMH3n/LtGZfCZbLjlj
gHcweqY735+9v09B/lezMXO5f3wsn6oKXsX8/y71Zt6A/L/v3z3oJqunbyXhs/35/jZT9dPju5v6
vn6q3r9TlfYPDL6eJn97Y972j7df+7/+8wQB73+CeaWQ04/1K9Jf9ZEkKtMKpvev6QSdYZtiyhhy
zZ94qxPhnmEqHMIEO9Dd789+1sk/mNHf6OVF8lQ3299TN9mjus/+xe1C3DMXuy53nzXjwqd/vV2E
c2YLLJDjTrsG/uiJan49ob/RzHfBU8Xsf0vFbO6z6v5f3DJEnFFBue1yfvju+K1eXHFGBALFkOct
w9/q5dfz+bFavsudaGUDhuk3NGU79RAqeZ99/zb/wvFCzwSn3OUCds30d2rK2BknCPbTtKumv5Pj
5Z/M6MeaOUqe6Ga3/k11k2VPla7/RWNGnTNCXUyJK368aegZdgVBxLa/r4jDAbNT/2Auf6eWF9FT
vfyelmynqko3pfr+hf7/9wzYMuJwJhDFB7XA1399xrj2GeWcTOf/3+yZX8/o75TzXfJUNxe/5Z7Z
P30t76v439wy+IzZHBPOnR/rxj0TGME59H1Lse/r4rBz/smMfqybo+SJbvbz31M3uqzDd7P7+N81
afyMUocggclhb5z4Z7CjzqjjgkV7Pm+AfnDbn/XzD2f1Nzp6I32qp9lvqaeLOLkPdfov7iHCzpgg
oKZnFxmd+mocQk44dhAHt8D8vdXRP5nRj/VzlDzRzcXmt9TNjW7+J/YQPaPEgfDz+/cHX/n1+TPt
IZsg8Byck+jmn87nx9p5K32ioZvfc/d8eOr/1TAHg/Uiggr87Bqcbh33jBAyRUFwAk1/4G6/Nm+/
nM6PNfMsdqKSD3e/5ab5pKoHnVXq341yHDhvGHG+pwXe7hhI2HDQCmMuWLXpj7xVyz+a0o9V80r0
RD2ffs84Z1neZ4/vPoBXkHz/SH/nUv8PJvXQ/+KzH36a83ydVHzD+f+Y6IXMFYPsB0cMQuzX5tx1
zyAxQmwIOA4242RxnuRg/34+P16gJ+JvXuF/KcH79+vkJTM+u6/v5yal/ir/+3OqeV1I8p+IvskC
v3nb70tq/fjne5vC0fmSqJ+GeGOnTz7a4Zu/yD3dV/Wf7y3HOXM5IpA8oa6NBYdQo3uaKJhDhOhC
1gWiSNu1XQec3GxyTf98z/EZYXQKHiFNaYNENbkQICLOwClm4BRjCG9cbvOXIsalTgYJBvP7+z7D
77ImvdQqq6s/3xMMb5Mf+KZZUkfA6Mh1MLE5eNvChnMof7i/hkoJsOP/k+CozHAXs6eC6B3LELnt
i8Se5eHoLnHr2LcdLexZOpbu0lCRsPCBapcZOVCTJH6m/kjWDGWYfySL3XsldTiTbV5sTCOSpMi9
I+z2Q7HhU3OCi+SYf2e0qq2T1f1K0rHcHpskd1+DiqbWRscrt3DJJ5kn6ZY4rvStCSyGDM27LuRL
2ynoJ5vXj3FWdxeyHz0chnPNy2gRj93wheWFn9XY/dTKfsHcqK4DD/GRzpJgDDbDUAQb03NyN9hk
gXRK7wjHASbnbRt58YDknPJg8OqSRHImuhFv+gTzYgE1BbwxcOg0F5YO0Nc8VtFqiGi2jcZQb5Op
CYOe+wnKqX9CMKBpHFXqbZzHVuWZbr5yZRdvDS3pe2suwz6aSzm0i56MYh9VZbuQeSD24dQb+773
SpfpWY6XuiLVRxcV1mWd6HgZW6H2+rzV+3ZqAiuGhheDx/Ks8+q6k03u0dRJZ3kh3SWp6z2W9biX
uUVvMJRp5nYbyEXZl+wmlHm3k3l1W6RpMEMhYu11HEfVeR/63GHVdYOS+hreo11lSqkDzhCmveK5
KpJrAzqjLa9/JmQGSli7IqXW664nuvCYaoZNJ+LXjcHlNu9fEQyupfnts84F2Q9Ru6K4Sy5KosKb
ILDYsqIO9kvqhDd9NWCv7ap+FtldvSzimmwwtpvznHftSuBC7VkfOfNMjPra7gXxmRWHn+KEZ17X
u+0mzwo003af+FFXRR9NL3npVZ2lDrhjD5wbexUloTPHSal8zDO2dMOgCX0Dd1nLljJ15arFQzNr
x7DwrKoLb3gfZ6uxbIuV7JG4zqu29ForjR7DvpvXRZh+qYMBz0JqqR2r7WArSUxnQT0EC91Q5qV5
ILEHPhXzYNHrRZ7Yeh8Ood4jXur9MDUF75jXu2W+MIRSDCGGfQMUK6yZJ4r8gTf9rgiSL3aUdqGf
u4V1PoFZ1rahr/lonZNGf4HtCS/0ApYZLa+qcY3JmG5GVpPCozHFmyhLYjmrIa0xJ91YHpAHelTh
r06ehiueMjXXoeX4TWtFYsmsB6tO+13MA7JPe9cXEU/Gj23SJR4qlBSZJ2SdeJjlgydZPFy6I+sP
TUZnIKFeY2QvPF2U4zKgwNonvd9Te1gmXKorHWjbs4cyfVCdXPVR039iVbnnWbGMJztiGrB6wYZN
dsSAqTEmRxgUeBGMmfJ4iaNt3eJ0F5aUz+C4Ge9kgLZOZTuPoRpv6MjUp1S43RyxINrqsUx3Cspn
B9Y2G7cRTfWnV0fhD04XjMEjeXO6QPXNpi5zqOs4cGBNRbbXpwvHqWpCJxRPsaOStXLjKPFsV+Xn
Vu7o8zq2ATbdU/iU9RX8l+6pbDWMsW/VPZ1TMqLbppDXBRv6i1Sp6FZ3fpBWqR/oIZgnk5pNg52R
gg1L422W1Ad8auuQeIYqJoneKoO54TuKvUgc8cweJfGMxK+fUWTlrsi67GYQZexVre6ulF2W28AJ
oxlz6vxexu257In8mLqWWlMRpAtZivy+3dRKxvdVqqsF3GwQKyeJq4+Wla7TKPa6sb7p5ZhdWk7N
rtOw2cmBN3cDY+FqdBw6x7xu7rK2SL20rMKLlFVyVUqOfVzi1HPLIfzSBtXgpwj12zYTw00aF5d8
wleiD+coHYN1oVj2aWyQb/CNG/HFUEf2Mkjj8AuuL7qh53fBkFmrtinp3KBlS9d1lKtb6Yp6U9Mx
ngWdVF+IHUFi4cUR+9HqE5B+f7v6IPkOFo8SQcDDgaX4dvWNERGVgxz1GOGYxMqHoytC8fiFotHx
u8EGnyEPyHUzCjjK9fAFJa7jW7KutmM1kOtQWp8G2LAL3OloNiRBvC0JirdpXj73DM4S6WWcjXJ1
gje8feP0lWf4juTIKS5LUsIX/8FwBoeqaJmHzRVnVM/7pum2qE7ZNi5FNE/1KO9qJ7rg0+ZmAbss
HIo+GVY7pM+s7Wi/YtU84Y/aIpdRnuJPTjDoOc5xOCvDWtLQs6g15tmlaLo1bMlFF9FIelMPJTSW
nmzC595b6imf1atFH2uQeMunRYXP7bKhvshctLWG8XXj5ngdEadcn+CPvHGQo60BHaa3dZ8GKxUP
Q+MdWY6yBsd0dmF3Sb8yooZo8KdiqYuurdjuZr2OF8GYDB/g8Ix8LHB55wy18lQtuq8yr3djLEPp
RXHtKWU1yktV7tXMLa+xSkvfYtktjvrowg6RffsCja4kt0oVt3abRhd4giaagWw4qY6c/0hunJ7w
MsrxeRKeYKAX2vF5E+0IvcyMZQlfx7lqvAircCdySf2e2XqWcip3Bmd6xyY2BJlQ38H9M9+PmMM+
CFY/38lT4Pt6I0PsBOVPuDRgM2RDnZOfbOS8GTSH1SseLZlgZnkMF/bchBQaL5PGtj4YII5XHcut
D7ly9I0a7tuUb4IqkjvHKcGfeAHzAIE/EXXBgeoqXl65cpghsFRsLOwtoYlcVTmyt2zqkQlnegZ3
pOo8sJZHPtPrVHeNs1FtO+6C90rtflEXZXURj/K5MQTduD2EE99xhmUE8+wbQs6SnnnlJIcnpBnG
cBtGNx5c7+ffmEOu+PQbE7ir5E4JZajxn37jPlSWHZbEelQRuqnHUlwJHkW7Kg5a31hNcLsemoyI
K3Av1a54wQvAVy/4dlSdrwt7mNy0h54r9xW/wRPJH5LgXpXutVsnY+OBAcXb4MUyHHoTDo1VMY+U
Qz03rBAwTobDkE1jdrTpGUbwQKjnEAojGuRhcIGDzC/GEM0sDYFHkcS5l7VutimmwCPVBC1DRNTM
gCgTyVWNowOkJw4SyNxTfao3in0Z68QXwcA2SVFXF53d5X6t4vShABVFgdN/SSEUmR85HPYYsPOq
Fc6aExJ7NXZg4R3hnPzC43L+qkUOwSEVtkuZsCGmf3vkSdYqC/UheWRZLf1KKbxtXhqnUvAVDVzX
FLzDXM5JrarzI6rIYHslqiXzUTG6t1RM93GVeBEJqx0dGrq3p8bgVUSTuTtg6p8QDLV3E4hsbTWv
G9eq13pUPNkj3UYzZad3Ra/wmmlWXVR9U12QqTfhNXWG1YE3jmh8QZt409LWvh1t7V5yrjZll5Nb
Eg/icqIVSLyiVRNEafdB62SYa9sq1lWXRxvTi7rhuZe89I7UY092PNrEdlUuf77DyFt3hFHhIkym
CwGQVKAI4Le66YaxV+XI4tUQlChiPsF+Dx78Muc6XmeQN7ruRogzyBQTdE182Sa0/HjkCCw6gi9g
914ng/x8sG04i/o+0X4Yjl+TRsvtQHR4w1BanHcT1YCmkXX3dXB6uQ0pCm+O8lnHYu3HGH9FHVTe
fuZ+2W8zS9PrUkQEtx1BbQ5l+BPfPw3sdGikI1eHBUBycLkgjps3CXZ3tsw8Y8qMjTOWzeDbIfMy
Y/xiZxzOZdMO5xrx2iPSJsuhtZpwTqT1Bj7SSZBUF6L0f/4m4i/HD7MdKhgTDnPgDDKKfZUjqx2F
oiHOgod4yGYYc0d7zVhAsIkg4nSwSDcGLFiAPVZG40yPEN54hnzCGImQc//Abpj6aQzDeWQ3QxrQ
DClydpHYJF2oqB72ipLc9uogafb5xmDGjgz72KB5HgUL2aHeS8B22t6RDgnIxuM8iZcjVsP+QH4e
BUNCxCvLlM21nOelaGoI/ptyiyNdpDPTNU1lJcEmlXMDoI6W21fMR7ZhooRIuBsrmas8h+EM6tAN
GgUnIifBIqgSvauybFjk4H56HNJIO4MzDYMgufdMV3R8m6OhXDthHT7jjoyhWz+PYHBuztzzny8A
TP6yAmAhCwcK4ZB6h0QuharD6zg25GGQRAMqH+M6Gys657m7KMPB2iWiuMytvl0b6IDiOBi9MmuG
mSTC9ZMDPHEbehSr4bzj5XrIhLUjacja5eDqV8MYguFVjk1nte5qL8jLyI/0aH1mdnat8xJLD1Kb
Q83hvySXvZ0VX7ogl35SZ+gGhWM/z7QV7IocRWtbZcVaOCHZxeDuznEXlTckzSJ/qEL5ZRoxjDma
RqSBjK8FCcsltXLi1V2RPsCF82XRd8OdatNgPlq8O8eJE1wajqR0un0SRZFXm4NmOlh62qAtN6dN
Vwy5x4hMFs0L5cio7SaZEdlmftaR6srttZcUfXhDCze8sbvGnilXVAuDe+Go+yKe4T64LqbMDxvD
bGEHgZpVE2hwKuHponAhauMmVyRf4AxyLFeG0eAsN4pmI46qK0M4jpWalFNmUw9XVn1Oi3Be1CLb
N7KHTNbU43aq9znL2AYXcn6CNxyGOEka1qMQmyTLSfJlWMNh8IbNVv1hWIM6EX87bOXqX3jbcK3w
1BVkLqIQN0PiBhYoXMd9u9qlO0bMzWvra1zF8xqSTsSzSlHMsG76mTncj06AaN1+L74YhMpyYDXO
wJCSYhaP4zO/wRnJUY39vn2AhTSNOrkXh7Hejn94qIr4Nw4mL+7T6iqdmpZfh4gWlweXffLbIXdy
xEiRxpd5tKWN7fdgha7iOmE3rtXKWUU1XcrAZTfZ6EQbp7ALz1B73LObSYAGsAwMClLlINCNXlJV
2dKEFpYbNzM4IfTKgDItmpmdYL1CUxUkDL5TTcnkSDUlE0NFE/OJLI5RdqvTLl2Pef8tGOz0MkRh
dmgs2T6OeYzXBmWIjUjadWSX31JcZZcJssdZ79oE3iTVWbOIiJy1kzsatVXsD/bALooBNRtesXzO
qkB+qbjll0FI7sYxmElZ6GXQN+EMbEt40xYkvMFxP3dlbV0YVK96Dd5xHs46FoGJazp77tZNtggt
1foMa/eioK644FMvZ1J6kAZL1kdCH7t0V1ijb9iOeDNIU2ftKwIkeUePIAu8RBXQcdOWBaSlYgim
olxfIst5qAfe3w2tzhYcs2Hp5PlwFzT6wmlEdx2H4S/2AYfi25uICNKZCH5sQxnmUG8jpw5M0wWi
RMXYf+1LKNEgL+utzHNoz3bgYF9plga5z2v6jbShuxkj1N5Avr1axTztfAOaps0/ONlYXBvAVrBu
wEUMFgYMccZ2MmJXBmqCrL1pVfAtTopmY7dWvoekOD0kKIfBmuuuszYm+XhIMibCDRdhm8T+kY+Y
9KPbBPPCZTMrOTfec+pCoBrnCZoZh1m/Bd3BTWc1zxdQr2Q7kugbU5UxTR6nl7It872BAlDBPCHc
mR/KOFHpHPk1HojfQmRxTqOezEwvdXrxoRjKbTcl2AyeDjE9d+tAfKhFfoonHYLTMFKl32Ekg1+4
4JhNPjb4+lAWNeVOjrEDP6Ii8LMPQQmFxPRb0yYKu6qHytFfq6ETsywIynWdNvuoH+LB67Ow30ld
9jvT03FWrZ2y2kOQWLFzwzyBaRdEg+eS6wQlfOdqla5y1w3Pa6tLdzwanTnP0v4G/CjXK5VK73na
b+Imr+B8TYTH29h+5MMQeRliexuSuTuovmSQmhQDFAThQCpGJITnJEN2mfHYc/m4bMCd9sLWjtWT
DT/FmmVDmPrj5GgdGydU1VZMzRHXZrmHcC89uIeE5y6c7vW1bp11FpSr1O7JJxKFejbklK1ZYpFP
tSO2ge3m100ydNdRHWzABMYfc37B+RhvYSrx1vRMI8ZyqLyorTe6SvDK4Eq3hdKeLdHyEItDxfBD
klfB8hi9m4D/CJpo3QTzL7wGZTgcK58HrK3XVS6HzbEZ23zYpEm6StPaXhEi88I7Ug8wD6HS6ATj
mkUdvRidbtZkabEjE2RQNZw6G1T3OwOBjXnGtxqpxRChzj/iDAsU377gZqiWHSTny68RQdm8q3tn
TTIH4uZ8kJ9TkhEfks7DRg9p9gmX0QGvg0CvhzCK5pBSDT8TXUES0cHuBU0z5wrT+taZ8AyyLovY
7YNlZvEMqn9DOHZeUPR42LR959xkRKvbWi9MxpBW2AAm8UdDEU4UAyQTm2xfsUm1KCI3hEvKPwvz
CIK7CCdbCmwjhHlc2NOdFeckrO1Jl+VuNpKvaQj7hVMktqaxxBgtiiGpvSOOhvXQejZUMA48WZKg
Lew89iJleE9Aw88QhIZJCq/Ei/omtCA6jFoXMtpTMzDkUwqeyBHlqAp5Q2Fnq8LW9MAWEideOKgS
vsGRLsYzVrjFArmi9/O+Ste4L9wPhWOhuUNyKMVPYD7SchXXIgSvE8BoyKCQq/PaM2AjGL5oEd0Z
KA5H/UGyg6DBpE67CqKIX0pXPUQozTapA9WChvaBZ2qXw+R/nuDQhIMQ+DXfEWcxuHJwKJKeyDVE
DBvW2bE3WvJzE6fxx6ptrTm2QzhSBhnsnBG1s4TF6DMa5Rrhxnl8yxpzOH3oxMqKtp1BiqFbijLk
UDJrw72YmgJBHh6h0A9VEu4dVqTIM1QDd6Lfg69P11ZpJ8gzOLdl4b604ton4ZDNX8kVls2XiYAL
HEUYJhdkrL+M8Ku+j5EDbhpNIeNmwDLv6JLHYTY3YGUnak5EFywPzEkQ+nbSlhsDSqu44yxsLhxZ
4o9hXPmCsKcmaKAKzAi7GVihdrmD78wpZlBQVN1AeKMuuHb5Vsb0mg4aCtTGH8fpiLwcQyr36Kgf
vXJDtQvI556461aA9LrHSpy7YwDWp26G6LxQdB32KPUiW8BdiaHakKmRaV5BpRd6o441WDt3dkSZ
nmEzHAY0Dap5tQkCXC3huoTyItmIpR1wMtdaqTtH68FT4zDuYkj5fHSHi5C36g4FLNiMQZb5BrTd
lM7gVxTp2oC6zjZthoPrqIw+B5VzH+OBz6QT9OcuXD+/rcNkUybt8MXg1YS3KfohnkMx5FxZZPRM
Hbt33HhuQFPMNmVsQzjWu4+4ZqxX+YjWVoXILkChXsDhh+C2AoDHxn0BA8RSjxVULQ1VQug7HLjL
wo52o1oHeUF2kRsVc9nTbE5GInY9RGGe7LriM8SNo69CJ9i0UBi4zZsANrsqPtPYosvITupFNaL8
c2HTnYKT/UbQ0D2IQ1bvL+JpY80MHlwlOmcq2qpCWK/urRCdR16UcnJu7q2AJ4AvqhGDHuC2y5Dx
2mcjeImikfEFb25VH3DhQQ4KggOoEs96ZZXzNoLKo8ExB0Ppid+6jX7DlrG7uIPIxwtzy72iw/UI
WVntYzezZrFN1IKRJrxBbhFMxGK6tBK0DvzE6GcnBOQ4ydszAn4ebUMi0IXLOIhAflqcnhEIFZnm
KqygWAPOX9Ontp92yjpHHZN3KnWh7AyhkOAlZHxprzyDl1HDF6hVeGGpLLxzkU48iEydPSQfhtu0
THzDlmmWbWTo9gdQM9TMqqhDa0eoyK/7Oj8fUfdVp030Lc33LqOl9DJImfAmEJ/TtMp9G8K5axqA
klNUFNs6afk5ropuWZd0vNQFljN7wPanaZy2DtS3cXwex7bopXI8S+Y5XG8KHbjwo6N2H5BxJ2Ss
YWtgwBWCNpAwkM1utG7Lrmn2hsugDTg0xbiiLbo3eIMyRNMMbQGLsWaOf3iCQVbTkBXuW6/JMrk0
uFcPE7xegrWpNq9waZul2xoVM9YV/HlS5lEsa9DSTsr0MNEDzvBYrNSzliXtzCBPZl12LdgcSJkt
s0oWa4mqS5L0PFtEFCu/Ewn4LzGy2TbK7XZTxDjIvaKx2o2BtdDSryVWc0GGeQKmRkOhJh78zhVq
xZ06veFNyHcjDS4cGgI0oZoEkqxVjdhauSy9Qb2kG4um344cHUPfiizic7iZFEO8BpK2k/J1DZdk
PDOGOw2U9Oll4zRsZzhoUsSrAi4swB4FosHBFad5lVnh5eFJqTss0mEYYY8Ch6uKdRCNUIUvl6qK
+2uDtSuRzbGL+fwwgg6KKwLZwOOgHI9qphXNl2ZUOubBXiXyXDA4U/2a15Hv5sGwglDNCNUyoNu+
Tj8ZdoPqR/iOtWgn2wEzCUJBzy3cQwZ1Ak1TSLjfmDj21khJIa1VmYNOzKwMjtjZecaR2Bt+RVW5
hPR1ODPfZuiDL5ODuhVw9+CiLCY3ksKJODVk7MG2wa+65rXDwgyuxcQeVzy9MizVyMmSQ6XCV7at
53ZE66XbLgZWJfdwiSpZ9COFayyWnX9MxmCF4WLCPS2DaubU2t6Qru2vrbb9iosgvpdZB9lMuGm5
F9KNL+xgdDxDyJz+W1tw60oFOoa7GnUyMw9oWbqBfNTdoNthzxOrWfMeVGEekgQfdO6Sz33dJ8sk
71y4qGfld5BH9SGvGyzspIoWEMbRa6vedFExFn7TR4kP1iVaY0iO3lgDfLK8y8AT6BUq4BqR7QdY
ZleGih3VzhxlyaUBQ8ul20onXw5DlbCGC0hC7oXboBsbDWoR2KOeGxAuAaGLSLHVgbfuw8Qr8Kgh
QU4ezGg859bSpR3zId2Eb2yrp9cp+KDTtA4YiBP9tAjjw1SFVWfnYNuRRyYWkoxgJtxyPCcV1JxU
9X3OOW1mUQAlKDOPRiMKpe/sec6dIy7qJskOc56WA1zcY3BxZBoyYcV4MXK+MpB5ipk3tbvuMK+f
zdkI9ZX1lznLuERwrUKHF3XWLzorZsumdNd5DHXkudXkzrllQQLIM90hgVtFflPDbWXF2QrSfEAR
ltawaBLsH2CrhuMvYgJStKME8WmMDtXZIlDiU0zC/HkwlFV1uDXkAzZvbeSBHx1kVjwLFRwAJL6J
qgIvmrLoZ1DBS24gtZ7cFOknAevpyjA03CZzJHQ5N2COYvsahA2jEUmTQcy6sMsWBldBUh4qsj5c
BhnWuk38ZzEYtwrreOY0RbpUdpvcIMnqiwE7yyNHWgwNvGajV2YscJncHXyRKa2W5+Dtw4SNaCl7
7kFZuFobXNajbjvQ6PNYjM1akCKZYSSiJa17do7iLN3Jvqx82c+CLF+LWJe3I8pSLwnz4SkcF0nG
q29DMj50KLU/Ct3xWVQG2R5ugok1VEf4Etu1vOqDcIC52OkXuBO/ySahqFFLsAj2fcQIVDPqMb02
T+4Hzc6jCOJouIm9zIVTLmN75Js6Cp9IZxfzkFlo1TqC7RScGguaSzy3soDNhrhwfRQIcWtV84LS
CorXHb4XEu11mtfS69FlKHr4yFFfLEJl60erkQ8Fap07p0exT7shuKmktGb1GP83ZV/WLCmuNPmL
MGNHegVyX86+VL1gXd1VSCCxCMT268dRnnuzpqbtm5kXjIiQRJ5MQFKEux/7gXjL17Xzym2Of1yX
65w8ZcFCk4ix8V1zZD9cJ/vjemPLIxbXXbOlc+Nsw0h4W9UHY5qJTAB84ERpMA/OX5Z24mxwu2+0
q6ItU/O0t8u6fqd+eGzlOqqiTgJwsL540+A8VLwM4lvPNfPJ2vklo05zjPxy2JgOstoB9kW++y4T
W6cfu8OaxHxdaPho4sh8V4ly2vHKGnu6RtYsk1tHmj8tjh+94rHrD5PNym3rqux7pra3jh4ZNq5e
6qNj6+VlZOrz9kHkEsRWhS+unMfh4katk9TrR+ejday5rt4Xwua9S+ZwK3utv5XAzZoGlqcIIBmO
XJGt7TMlQJyZS3VB18cdVg2PeT7qczjYIjUBK+i2FG/NDw3O6o40at6xcrI+ah+//HrNpq3bdGFE
nPN8KZ5CawC2e/2ia8/j8Yxl33NoEX3KHOXdhlSFxAPXsW/9Eua7aWnUPhzJ/L7U7sH0LKUXYKUq
JbbNFn2oysKNF0xJb4Gs3tp5rGJOWrmv87K/ARkMmiHo+yrOWCj3d4SDk0cv1kTcwzqbKqsInpv1
QATWdq1XWBszfXLsk58b8jcDavA2oTaSLztsFrzEdDKtBsFeZiwnL8YKJ02PExkxDde1u8My1zlG
Yogj0bA34VvWU5k3Jycb8o8pqvHllDKMucvzD6WcaadtOW1MNJS5SC1/Hg4mOoz+L9EQ+2qsdUR3
JPlbtY44LGBjrEMELa67SBWgCIFcQLnxyUDO1A7IWQcDVqdDO7n7MdIP7hpQGbHa9LewNTV7vPRD
VEAKZIacUiL/GLj/OZ1ZaCf9Mv2TO99HPy/2mR5kEtTUK7F5ZT3QOJ23a5HHB+I3Fzt3ACi/C2r5
vCibobhqP3w1rixszyct05vtVt4Uu23bH7Dfx2Bd9ZKHdvEkOBXPYxDkp4DRnzoUiLmayI3bd7jN
zIWwofpbN72zcSnSRFxzZL3rsPgQuRVupEXrnTHbMQtwF5TN2ZiT5+45oDvPfp2tRahmU89V+ZEz
VV68xh7WhXT5QQJCdsrOvqKFmErA0rL5YKKDHf3l10w9mK5Wvlk8e3pX4Ms8IvXwZq4jK789mg8l
1/GB4vn3D2WiUjm3D2VZ5YTFQtnuMgOyWuFXdIVkGbMa+Rxn2Mls7j7CVkgWMQgu482tDLX5tVF0
A2H9d6Bbo2wdk6+NAimXtO3zDRAxiZa0eMkDubwhkbgp+0Y/G8seayzRePBkLMgIHADmLm8WEq1n
L6/HRxPLevog5po8GAuZ5xcUHOqblXneh54i52piVS5/OCzg12hZljc7Q8WqEz6oJ+vlia1EjGcj
O5uoI3MVV3Tuz7eL6HqKuSPIyUQrzPOxI311ukXDIMMzJaIjduz2WxhRAej0pQ9VeQAcrH5dwqgA
ZcZ2UmPmwu4vRGWfETLFuIvbMs7nzH42QbvHpWqvo8eqs+rXqRzqbVVM3Qosq1/HzJNnwJMB+jd9
+zQqiXg1TWVVlcDX51i4r02ZHoeNB6jn1kRp19ZHVFaEGrur8HyWilI6KVDE3TVoa5BV9HpaMDLE
KMFk25uzZcB4xW3nPBYS4G0gd2ZQndYx7DaPpSc/Aa48TAuqFFWZVS8OHeW15exqW45VJ0os2LBB
qONgogH0807ZTHicybZ+MT4X6+RAuvpsXJyO2d5shGYzwOx0+86tO7x9MfrkNOE2Y4tOjWl6uKCU
lIP9bDwOw1pvDgTwvOsF2FyOj0AR3ZqbFuMU4bZrAMQyJmH9cCnq4XmJpu9VNvRn4+6tFbeyTMPR
mHnX+scMM0xsTHMYlfvq9UJczJXoIro9x+yV3FvYQTqNMsWNIh5Hf7I3nq2HDd407bbq6yg1HYfa
sZ7Hn7e/tmvpks7ImW3NKMCwuxBLKHYu0qYvpnlQLVXi2ov79fFJ7mMPFHygQp03ybKEWwDEEx/o
vMcp8rzHEtnUM7XI8e4yZ+UEuL4Lsouxbq5xsGLaTNOOtfqre1dyD7mveUimvDywZoo2ws/1LRll
UlDmkHXk2eZVdrzloGSHUvk0VV/tPKrHrY4ivaGs4elY5s7FCUR/CUom03IS7O/sYLAm97jtD/9j
3PTH1Cyx+RP1Vg5IU7a89k8arILYlEfupkFi301TIqnXxn1oo/GKxb5HTd9OkzpV1J4OZGroQ+c5
v1rmzZ8hYWxrKRXugrUAjVXbZVaCPvdYhZpWWRG9zaODvKIc6RbJcPRxnbdB8/4JBNH2SXjinYly
/myKnGyjBlgijanzk+HLCscsZpFdI+VYVo+tN6DObyl5Zti2lCVnzebehDsBmAcTa9OJDdNmHmtU
UiJaPWaWWxwC1CAvN19bkfESTn2XulQxfWgmZW/cZrJ3Q2gTfGkFIAyLb+9INZC0zwbvzUTLCAyo
hrixQP54O4E4ljTWWGex49b2hZV046h+fvTWwyz5/Iic9I/ZVeXRWMZPtPvV1fjMwQ6tCTVHHj0E
XjkAxAg47hx1w2tQ6m6lm3XbcTV9y4kOYZHzxERrvwDgQPkATyFoXA0KFKDyO0/Gyho2xHQGVrfo
8t9Hs50tz1X4BJBvD7z/RbvV+OR4Vvc8gtl6oFlvxyZmfGFuVQlgzEgIre2Nj5aXXmn3PBTyeu8Y
zpMdG/OPjl4V2CJBp3G9Es+WryuZDoWssn3tEiKuFZYN1eg4SGHl0d6yKheE0TH8P86wwkdxPntf
7B7ZI2TSkKXw7ecQAOWxHYKzsfRkBSfmeH8Zyxwi35mB3q68nSdH53kYSP48IJ+6djbDZLy31qeb
p8CMLDJZR+xZEJwBNWDPIdsGlqjOXC7vrvmTitkNU5+FZGOvX585FEqdhOdZF2Ohri7P0+i8G0uB
6nhWNVl2AhCKM88Z1gDrAbXOr7OAU73ry/abaSGc9stvzFmIJPCb4gLAcx8b+u2CMm1MhRVdx1bQ
B3sNyJWXW/uZH0NALbqyeqQPw+R89SgK+mtp3P2QBeIwQHD12XMW/8kvd9nids+y0v1zhFc7IP9I
o5gGxjdOLTBKfvPVqQOA/Cmi2yq6hMGUhKXLz0Ff+VdzGOkEXPRS5NtBzfjQa4CREhSyeY34g7OZ
PKTUTDsTtcbudagy/NpBOV0qGoJRGJLTGIIFSR2QC2MTMPYatbL8bxLkwxNjAO1UdHRf7me5NbO0
WX0W6DqpX9Lfo/d2Ux2ca9r/YGvRA8lZoInx81+pw93ntqFPxq+AlUfarGv29lrcYNgmyakJ3weN
Bc9cU2y5V/+9e9UMOZDZUfnYu4pgQ5DlH9hIECyRcKZWnzkzPhM17cZBsT+j4Ch+9a1VphI6Mndn
LV5+IT1jF8HUdJybeWNcd785q8M+v2jidzsalMurL7KL1bTTP+tJiQKcOWHtlydSHolpkQ/WS4Zf
QheaHS3lPIoMewhufjlz2tGljRsyj0iQ4DcN14MJeIvLjvQ/PQj+0msoJbDuYNqrPYm8JXXrqd+N
pHVe8VNau1HkVWpM0QX9OUDaJjZmN5XYpmGlkCvu6sSz3O04FsWTCVKrVnGLJ+9k9Z7zagZWRYvE
6mqyEAPTCrn2DBneV3cBMj4A4Kth7nQ1ODkDn7MDgMP82BINaLu+92EXxXLqStmgGiT8DyuskK21
qnbfZ633oZru2xx44jFH/vP1XzpZzmynVe2Gl0qnlmWBc4jMeJ4POLH8lJuTcUkxY4X70AuDrbTc
ajfLTCI/Dh6UMb3Ox85qnXyN2fe0TRbJ2qd5Fv7RFdRKUPufP21b18mgAwkywzx8OM6l8v3507Ri
jQ9QW0OnT0pmZNDXVt5gmVam87+18qzWSSsnZMiGlMOHD2juOkLT66/LGvOPy6JVJ8Z621qjkwJ+
L6/3Q+HtauRULnePdDCPx0BNJUoFzdkEUGivrp2u9dluBvAvJZ5lzDNvvBfhXs5tsC1BHPgcVJeK
TvEfReTwFOwzci6iyH2YBj+KQdHnP9aemSrKNxBRvno6mbz1NA0AOv7q2brSu/WsHcJ+tKJ/mut+
z7Oi/QvoxinI2C/Q1ZF9aYbwLehot6mHkV9Ua5UnZU3uFjDR+gWZFtS2ogEcIBBsTK+ynr9ptvCP
Hsn4tApGdmU+mAlOgPxdFgFHXHQoy+dStD840FbI3fNfZYYZ1Wq6z4XTNi0CkE9rHQ0HoupvWPTL
tJ185KIAhUvyfibfseDc81nzX06ASaNQ7rdKOisWIeCPTp+5e0LKcF97DopEHLnAwB2nb35YX6Bg
Wnw4VvZNY0LQTkCvWevUr0PEs6SZS7F3aF2/2ihV7TFbLEnjs+Z1nEf7oR/KEx7Z+tW0CCayz5dZ
PBpXqGiXFISwg2m/5CDUt9IRqYkiiQ+Vgyl6MpcyLsKmFIx5/WSsnnk0LrmdH83YnCtrG9ZFkBoz
zKHBMeTNd9N2qqW6Sh7YMUHR/KQJl69IXV0HUdXfPd5lqQ8Y6FER0r47S7XtOqf+PmegNeMuxk3R
VPZnY/8wzS2H8N1EsLA3JnG2Ud2P32pPt3toSXRb454HkfZ+IT8qJd1D7bJ2YwYdrOBY42EEkLGn
m8LzD42qy+ey9qOE+xUWENEwlEk9ZJgKW8zVyCY/N30tHtg8bJCVH8sESAy9J8NooUC62v+PnW9D
rVf71wGcfOjjoq8PSHggJdqPSeEO9K1wqu6inSaIjb9ypiVt8tG7NVPV9Fuznojfm4VYLB3AQlSX
mXtYb8QoIv7Dy57GXeTos+4X/wMEK2QGOv5u25Q9hGHL4mV9iWJ9MOxoUQEjv5phGwRxiUTB2ZiZ
9zbkYf/OPOVfJ5mD770ONoRBHAE+XDbFEIegzPzddSq13QrJCSz/TwWkYL77XlSsEgX2cxNG0Ooo
e+uUUeB0FHJyW4831lMxOyphuiy+B4O+uqb/UpJYj1z901QBxDqifnybPMU3TUYBYG9mfbA4n/dF
1vUPcrZ02pQse0eB6KcsBvYrt/eB6+FztI77RgSZPqP12bOa2nssitbZeX6ojz1b2KUbqmDDoWPy
aq8vCpQxpx9W2G2tFjkxP6fDvvTsbD9bQFb3neutujpk37RIQhhz9vAGBDehuJmWm3l7l3blzRxz
PKWyskRq14X/JuwJ1XKvqjC/wuyDYoIZ1rfGEcrV+zYs2ls0VHm/hy4JvtO1MasjrPME62/RJkT1
BDod+tbXyya5z3xruEVl0Jd7TezpFqW04fvcseZbVKwo2nxw7Ft0EUW2Q4ndvV1IQW15x1vPu0WB
MA52INgGN5Nx29vZfRjeTMxtzm7RHbn1raZx2blBRm9RZ3AnyHa0fizm7tCRpt+DVf/m9Ks8SzvI
7mIO+Hm/zgoP5PBlOv/ZwjRjDLxmFPLEzphd09lJxQKR1lNGH6Tvkgtd+kQMTfaAydeLYobi5rbN
2XJzmnbmkNfFj4gHzsFYpkdoZUj9ynFbrP3vTQuBXJQoUAu7+8xZ79qvbiXGo+luXN3CrRNhYE4C
CR7FxpcVFU1blUFMZR3YkXj5xDyorzLIu9P9Ylnd81Nr1Y8lNuS/XX8sMan6S1VsTNv7xSK3PASk
a853v84teQwz691c+T42r1ySIDHm3MaIXrLIaZDTLvXtYHFfnxllENhpgLP/j1sIFvSxsd3Gvp8G
KKXVmHhBwbBkagMWcr6dmqZ9I6yY9R29Rf6H4XrBAfrKUVpYLzmv44S5xq7I2P5skSSvKFg/BcHa
rFw+6ejQQ5vjLjdmGJQR9k2svtgBzd8V4HLG70CS5tAqG8tYcBc/na4Hv7Yj+sIa7b9JZAOMv5R0
OiwMiO/b4JCtQo2EjzFyIFjQAqN9NoemL+hZrQdj9n0A3GUG4pfxjW2LIjVq/MArQ0cEmakiuhRR
H11K0aWaessJk7CP3NgaCLNo2CDxhXmlrLDONg1NxAE42rRma9+735zRzPnqZsxbX5UHR5BDJoG1
UbebZ9c6A9IgiC/B7sJh9nl1GdeDOTM+joJRmkc2YOr/e4BhSv6tW2EBzW439fEPvxnEdEWZPNsq
LJdvV/y3i5m+jqI/kEBcM3NI/Yoxm7f2Cv82zLo79+5GyBMhoYcwtzfKkPnubUYvtxObWuPO7aIC
PPqAv1iugnpSI8VuZLl451n55OWz/HvpsgK3Rf97C8r6/0uLzGr7dF56yH1QV56p7pG86vPq7NoR
9FgK/3B3RaIIu/hu33sot9R7aDNdyDqI8d8aR7MdpYNs7STQun+cG8zQvm8j14jcCUW5T0X7GkTC
uJ2D/vHmbCrgtV2AAI2vXgOdAnwUe2w7NcPcAk4UxSHQr5s7E3OyZjsRItPJ3XejcBr7T57nn9zQ
3+KmfddBLOWP4f4cyNj/MyvU0EcNSRRPHSZ204VU7ZQMW5ALAeJBxWWKAZgHtWB2JCo7dWuf2gI6
ZR6DaSI661yd5vgnL3GAX3lrnKEKPaRFZq9IS8Xjxhu755bbeJe4PDoQWiJdMqryySWfJmY8Lc0K
gP9pldx9YcD9mFdiBc8E6pkBK/BcP5vm5iAg2bKvbRLdrmF8PrOLpIxYt3drMu4daQMDI6UAenMU
lw65jz3T80eb1c6Ie5fgaCKmDXDKfdI5g5c6a2sTiGrtbOvBm1GUFu6xDsqhe81kITdBa4f4mvIX
CEBN3xxZYpsWyB516FZtJ5EDIFF183Fuy3CHhWP+CK0MBSqs77yX2DrHo/Tnf7wCBCAajHksoJwS
TR4FZsl34lJw/WplKOINnhLXMbLFwRZlcbDWdZddt/XGm+bptenAKuJhxH44pDzcRoJ8BJIrWf/P
oPH4CVlds0Wmtdc3Jy9wUceNZtGgOvQf25yZQ4d/yrP3O+/qt3l+Cf97QGotvzQTXmuSE3dnk+6b
Cd79f7Rdppat2LZ/HePelZVkOPbS3Zix735zdvctDeFnTl7unnvTu898mHK5uBapznc3qQDobcMq
QvEh6C6E0Tq2otzbThBY2oBqXaeLfKJRH7xYdU9em8p9bKK5fLBRSH3ttLPES9SL0zBK+rpkukuR
d4nwHSDqd2O49bD837irSeeZHhYLEBwzUjEo50IZ+8sEg4jx5wyPC9bcZ1UGzUHOOSjepTlmXMoT
KlDAMhjbnErcREcgWvtTME30TWbRdzyUIyTfYLnaeZGVPT7cLOYjsUWmx5sVRnu51PaTsWiJDEko
/OfKiz5st142cuyXB3NwAYTdVJlnA6IAX9X6XwEFRCXUjgjZ9Hagw1iYiKNYnIO9vr+P0JYFoGc5
21XQfDjf/Xps6KbygL6kY1ulwB/6mx6sqsceoJtHv44gRgi9FihWNYCWrAcPWZGLlChUZdiNYFUK
n/bynacWaLqtlmlbcN+NVcjLfaiL4VHrNCys6WzzeUwlMls/ihR75/CH0r1O7VJCi8Vqous8oKxm
Am2AN5PX2d+GMfBQQO5/UmmR3dz19VFmAzQcfzstoG5wRFm3W5IidyE45oTNBhuU7LCSDvpS6Mcw
UM0rOHQ1KmYVyGCV37xKLHB2qgv71ERlNAUXNcp3JKNFn2gQQ4nmHVTyUJ0dOVviIBrBd8up3NUD
xHbiSlf2sQMN/HYoq/F384e1hDKpHCs/ISuUn8xZttTsN9ME/vCJtUdDqqKOTRdn6Td4twR7hTrU
xBgqHrME25jZ6jTkvHhyAjXErO3aH90QvtLJ9l5LPflgKPrZVjRD9gHBM6QFGvWjXaQGWGvur2Co
eJcJ1c6kVVP1MHFmd7scEpGbCiivx3Acs4PTQePJ79zs0V0P2DW119Hz07ZAun8DDCwW6d14NUHT
DFP0T6Svi6MZwxwgIgMQeL5FmQq4NOYv72ppt7nvzd+9phk3GoX0wxTpYscHIMKzlUBSeAW/1i3L
E9BZQ2QiYN4DbDWl3wP65M2AXvy3hwWGysUCcDNqK1BBqi769PJsxK5HRSfQSJuPUf8IVzfEXsKD
XpODqBK0MRDM+d6xpXUm/WidG5C8zh2Q15sxB+PFBIzPRAMH29zY2IDDtgkF98WSS/RAeyDESeTz
H/Ysnru2hUIRoF37boG2mGgr6xOiK4lpAL5Smeq29M+mZ1YBqpNrTBCWXT1Lx0Z994a1oX0gMNuV
3kMRBu4DMpLjNpeW/M1noqpgbbKmM7YznYdyU2JnNMwTwY2JvuYQKOFeaf1qDK/GCyKWAP0dpjr6
J1KzLjdYd4uN3xOZ3nu1a//ca4a4m7NoZwLmo2TAPsSoQPPYEApBwwFas2Pvc9OXD0MD2QIU9JFw
Vsu8i9ou2phmJEOJADKCmHfX6P93L+jetG9ad7HlucMjRGCHR7ARhkeQuA4UlaTz3a95hULxshBs
B9HMBEphQ7Agcg+mk/Hj7533cz+uKa7IewD1Ahn2kYQfdmB/SlH7vwq6A6k1+mnlHQM0hDTvUWeF
6UCBr/NyBspiRYY9kFneQ9B0X73xjX4CPfzLy/VPDJdfwIUuxpisp1Er2YUFiiQ8EyUUYeG7B/ph
eoCkpb3yzgEG7sjFEMcMK6wY3F1uc3IxlvGvLtOKLizb3Qq/blUD8LfSPJrZzZ4s+WwIIOawrKSQ
Aro8N1II4KLICGTtvGuLZXhlRJ87p58fgkUOrxpV94QACXgwQQ513u3CwM0yUTsS00lW3lq0QFcl
NXuegeMyQeMC0wJQW39+MFaQIceQdecM25sKWsOjPAqf5pcBgNIUknzIRawmxFdQ/1nPwPfGV2bs
aW3TtVafLJlfxXZEpoMCV/KFEGgPuJZLtljyLi8WRHGwmZje5tUyLtt136u2FhfTvsMtuwPNC7PO
2oIARvQ0MB8JfAxGQaZQbgqkmJuwyeXXEGSrUU54+zTiabZDrB59fkFdyk7xgcanJYC4J+Qz8N58
mtTQAFzpgpIvZxDureETcOvPHOpxj+UxxMvmKQInTcwzqq1CRjswzMH8gWj01q8FQAKNBZB+aCUM
5ck9yrEHK1L8iWZ4uUOZcPxOkOj2e3sGyc/30hpb2as5swLAjdrGdbZuiJ+1AD05UV5TpQJlfeSf
MEsjFYvMGabk0c7qZOwyPyW1iyxuuSLJ99H0NNN1RURBI85x/bgCVPfouWpJ3lyenUhRiCOe/ykG
jO3vleL63NhefoAQwzc65H+xIqe7jDsUQnwWclvYDmOW5LiLlreAz2IXroAH0k2HQjX4W2mYEn4F
vD2IZ9mwx6b16JbpR7fMgD5vnVftOd8hNEpiG4iw1NcZsp1WFCvowib2DOAPZIeTYcTTgyxBxdKl
7woojGr7kVIbGq6oE8buAiU/oGv6DUDPkXVsQPxMUemA+rPGvGyL4jQBthizur9opOMhZ8j/KYPK
AWDQ6zd57bRbqGPIGNLYcQDWYeI2HEAn/s0J9fJX3+pdFvBDtwQPXqPsE4UEXYzJadhQrqoY8ju/
Mv2XqiRPsPf9WUwOvovuWwXl14JWH4MEmMRt9NabIQsMtFo8qqaOXesjr8okUC2mlba/qJr5f4nq
M2zKrYdvpqIKdZmo+2ljmZAG/jvYAO0RkGPsThS3Y78YkDKwrDFxl0oAYBV8d7m7APCNNSXlNRTM
hvkb2JGbpsIEO8uhO7RNeeUhkNVLjrpdUHZbNdV6B7ToX9ZYVa86+9XSEolE1b1ZyI5inbBcmwkJ
JMlzsKAngcljiVLbca/AY+IvWdpiDzWYGRDJ8acocnWFaMCYDuJVD4Pz5kXHAQjKxMrYqwNeSFqD
nAmRi3DNePqHWlVXf5mONTQxnpdSXkcoGG0cUGQ2S4kfA4XeYQdZVHXk+YG2/SZyG/+Q1coD82V8
0g5XWHz27Y6HrImHQT8C+pH6ah6BQvaPTk2s2AZjH0g7/RItNQqWc72kEGZQR1aMUMAANteGyiDk
bpLC0vZ+HMExq/0KwFfgurKaotrPo7e8blAm6jU5yiHQeJ2HVxIt7XPkb5huw12v+ZFW3E5CICBZ
RcL9soDH4OMVF0OwzjliW06SUYNT3mbQPQJjzW/7GSgO+wgOd3fEKoK7m3ZuId5WhpOC0gdOW/De
RPxbbHFtOKo6HHZAax7qBokuoCPR1IwCxV6EbwPklYKGnRvLaRmh9c2r46h8BSFvf0oniB4dGeXu
NtD2g+027RFA8gVPGCfqQWB/nHYgRe+0O//EJBaCJrPQpw7a4omFlUGM2S8/hu62tKo8yZpoQ5gg
/zxXk/5WEGzg5qjlceX+AMn8BWrVsYua3iH3NN9ExfB30+HnYXR5bPyQH+0G+n6owNeVSACbpQ9K
QNq1J1ugX9lrxZd2IzSAyEr/lFGJFEYPChC3mmazWJw8DCo7yIWsNf+YZTM/OZ5+qwLQ5oum+dZX
wtpEWYcfTzrAPGTDxQ7ZgBI+CtVOV790fPieK7/fioCHuzJEQaUZ9TYbVJXg85YnKacd5fhCZCNp
7MpguLQ1vixHsFc5oq7vtti6ZGxXFnK7IKG8D1l3lrJWWyiov42NnbAik8cF/0QzETltUNEst32d
nVWjXmYouW9sZ3hsMueTuxFSNZ062dhvQFNsGDZgLgZHy7UYcvalfxDMHlPVt7+YU9exD/K1rX65
0OiNJ7+YkrYTKc3yp77ynH0hjyrXQarauI66F1uw99a3OXQuJmx9ibzyKIRcuzdCEikHNlVReXAd
LBJKUn72ii64j8icRN25gUA2CecwZrRy40g2ZFuj3HPVgCyqvOuvVaCRzZXNNpuwhgLvxo6p1ek3
5PQLiFwEn16dg5GFlNMDs+l+FEmPDP2xtuaf+D8LLvTXvwWjfC4DbzxUqDzFnKFcjMl5SuYAcL4a
IqIJ0tCQf61wf0dlG7dCtqdi7PEOJpO/DbPQjbU1jaknnHchmgnYVYhfzYSmRTOIeCxBTmVjcTKH
gQXFCdXRk5AqPAICJQHjHV5ICYIFMkvQcbBi3atfhRe8B+P8t3J71MC4fwYY+9SAhQi5DwgUhNBQ
8jL10UGsBhoh4pVwHVwnTPdQShRq3+SdfJQzcHgW109ML7GvpdhILOpSF8SslAYFFLudEVhaCcly
p5Ob1mXesalJuVeS5OeCocrWjR4/LVQGhwwrtSPjpXMsRg8MTV4tp7oox301FTMkTUNvh/9tMF8G
LnMsZkFrBTym3Q7j6AJS3TmbpiijR9nnfJNDqVqD1uOzEMXUWQfPtMGSuGq96n+xdV7LrSptGr4i
qogNnIJQtmxZttda+4RaaZNTk7n6ecD/jKem5oRSN0i2Zejwfm84JjDF/ZUF6XeZSt3chBJvxbH1
Jgx39Eds5t/b9jgoIvHLMnXeO4r2vrSt/kOmieKhy4+/GfNgeSmM+m9Lw85Ja4bqu9JQE3WzbjrV
lmntkLy2Xsdw+X2yUPok6Fq+IyvuICfDfYCniiNDj7sRE1jvdUi1vk+i770ki9XvVWL1ngUu8j2y
CvjN1TJ+B09nw5Y1w3fNDQevgCX13bVasMXFkd+jiiFiCvPmOxKyydMGU75EinFOZlZIJBS4ABJ2
uNuaabzot1JBRTQl35cuq310SSac7qjbN+bEJGua50SwJw4jc7h1XTLeWv7Wy+TIPYQz9spMQLva
LZBa5rb1xFobRMl9URapvHUZX9lo+oPgt6zDNPP7bBq9WtEyjMeMFQXtIWnGEtpv1HKHTKbmCyjj
e1VV2j2G1j+dIafE3GLN0qjY+6jLvB/SqMPSqhZ+A0TqDZqRPzfWaHtznBlBBgTsGVjT6VXm3idm
v/1S34asmY99m4a3hb9FScUVzuJ7noTxC0Bq7+VsIlhuKOqzFvWSx355EebMhF3J2QdIgF0Xr4vq
kJ2sOqS9j5ih2xuO5Uc9bnSmamTPYuyrk7tozllLFmM31ss/VV/tO1kth6YdWVHU7gfk4F0vxxTh
C89/uMD4nRsn5k8RcEOcEdEIbG18isIsibwwB2gl0GJmyEeMlaZIhuIQyQrRDS9CyW76OnRHOcCV
KHq52sTslFpaTNwxwgcAAb/sQ8vv3cL21KKiEMn00GH5+jrWLqC6Vezb3qi9sQLUqNzI2WVVJLyW
ynLQJrXY4e8+nA1LiKc01lJuugXeQgtcppkMqCVLaIwn0mtpNJB0jeusdFYwWBiWou1osBi2LX6z
Z2WYmqM2Z7dYacNLx6Pq2VH927SX3reoMh4H1bjicg+EPNtaQDBJdaiiOPfN9L0VWvMSzZPugaj9
w+hNhXmM5zMGCMM84HHbRsqzqNv+NolJ8UrK9U9tjG2yTuBGj9H/mZh75LDAPFknX0C7ITf0EH8q
6ZrH0qrDg61p8SPHjcmrkb+rWnZD3rjnlphuXUu1MYOVeI5Cp/SLwnnKVVaBkZJ7g6M+mwA6gSHm
2dM65dy51XscC/tadspfOfGPmizNeDLrpgzaOfvTGvB3JL59u6x/qXqZXvNhnDwlnW0SJsbnjnkf
U1WmFVUU50I1w2AmgmEXDyil+zA8l2Nd7GJb+WtO5njB+c04THXiJ/1k+W3MfdLXenFW4gEJqAEw
Ok/VyZmHEZFO1VzNUbupki2VAVWE/ERfV9IUsiwrsrgQFzm505n4AelpcmgPiGyDZMJFwmni5VhY
eQu1sn7r2uquYL3gOz1lR7ttf2hxrvuG1EyesJyHz8WzqJ9QyeHT4kTNTayYaI/DWzCu/CWk8/NO
ZfdRu0l8RqOkUr1a/mlbA64cy4IdDwUGjzOj8jJN8U707o88LE2vswewjm4/Trm8TK3AFaSbbhMk
w5IBdp870YeN0U4wuXrtp3EeLFMk2AwPfEEYuO4FyRJBbOcfVTFNuwbILMgljPI8gU1YKdFtKfT6
Wk7JErQhU1QhTMOzQzffK+lg+12Rdn4cJgcwuPycLeVJqLq4sMYnl8bqjmaavhiaphxqHiQvnF9y
CBxjkcb3lv1sZFFoxrKQOR9dSde07FhVqbPSZ2dXG9F0KGqh7VIINl7s+LaVPpNxY7G8aQe/gCG5
s+zsnrjxBbNPGXRuF1G3LtQ9+R/WcbFVF8Vvg+kmaTOePmTFvrf0YOlFtU+oPHuRwjcXzmrQ2o70
kCvne0wFGUnCOAq6tPuhZQKvyL4dH1oBLFSgvml0PfZU1w39zhBgT2E67XJdPvhXOWAszk/gzxxT
vXoXzcbOzuHIRIBysPVtGYy5THeTTu6DkUzxRwI+g87VV+AGQmrvpD+wpNg3VoJoHCcI2OFV99rk
V1isFAJdav5ygkGfT+bsqaykzV7L1/HnFzYL4yVO87sSNos/qFr4FLfGD2FSh1+G+pz2WXzCZ8z0
TAU6V0U1o7YvNrtMpKeXwVB32gIc3jSayrgXIp0L4Sll7bnTS0heU+5B3W+8kHTRg6qwZxkaS34e
rAUWhFkVww4PgXvoZssejebkk8FTsJBV2KlPRQoRwG1OWjr252mMh/P26usQCbM/E3YBYtPzZE42
cDv89sNc5s6Bf259NnK1Pgvwrn23EEIzZcs5bpgY0oJNm4suyd8+zekoBvT5dGgoMGJrfAG9cDyg
/lusufKcNeWHdAoAlNIc5XFJ8Mllov5Hd/L5jNkIZq5GXwYDfqdeJbQCGxoLc2O9NE+Dkg/AC4dp
Xsozs0jJJmgKA6uvPkQCK6AjdoLPB2ppLRyAzMpXkgoj09kJz9uB5Svr0CS7WcDu+1BR5XnpsWbN
R+sgGQ7PUs3gLiYsS71GVm/kE/xuu7L//K62V9vXlCyWxkolXByMlPv4EGpFyY6Wfcb2ylmbEzsO
/t87WZcTvzQHMYXjWUTviJpqBrpA6yuD3QVVWddOP4wyKjW/VZvs1HULBfdlR5DYXVPcNCgn/jCK
b5ZWr04QrODbNgx9Bqn1F2ieh6q9ZQrDRZxyPpvDwkvUEDOnvDmOGBf7YRk6Xpqcxg5dosJiDRrs
ZJy33wAzD+rC9vJO2a4+MzE4i7+9xAytZvsbGsQ2QKLEKgT591tVumytRhO8pnW0M0QH/RyjMfdr
Gx1b88tZ8l/gLg7fbDhx55K/x+6YdqkPHrb48Wn7X9X6VJ3letia28HEzIPbfP1X/n+nw5qQm6+r
8f1v9zNpSw5MaK0e/WYQP9ic9H5r5roIhGJiMFJmR2JZXIo6XBDV3XmpnNQjwMaTroSfGdsNlDsO
A4y//fwnDtMTFcBJU7orptDJKVeKxBPPfY2vWZ8M9zKsrxnjwLksjNzP6+LnXGAIqBit4xV9r5wX
/bktXHwpF8UJ7EwqHsRoyglRuryGTVEydi8FISjR3aYqFhaPxB7eJcHAh2GFCVTLKs5T5HqTlPpl
1pYdEn53tB+95Bl2Bwe+ZFG9uZsM0gZCjBBSDuNJqUTGo+PMBEUlmNLYSsuqCZzRxbyhGfIzrk/q
ETNSllWIsS58NSe8YBTLW6g6e8oESYu0RC9zI/MxWV5Z19nZrZY//LNtf4a0ejLH0vEcPe12CSUy
fezc2xgvxgFQuUY15qdsIXaWbKtntUDUOLCN8uMcZ6Y+j6pnK6XiXFVEBfTlAaH9sqMK43JVEnrG
FGu+2lI6XrLvsP7lJSxT0w/x1ti1ytJcM4wzDK1SPmqG2b09SeeUd2g3XIWd8mIt3e8piw/20h0G
yDIP246rA49AeQzB0T+qkuS4MlV+9qFZ+zj+DzBG4/ymqOx7WncI6jyJf0bE6IAk+ZU9mT+GKL6L
MLH/FjF4GvOCXiriOQ9ZvpRR2nhSnY+N2YpfIPMOWABjlK12/RGw5JXSIBqXvkFoBVqyq6I2O+kK
NU27MJdjH7rLYaF0sIOlaewWpWsDlo+7qh7Tg9qseIcLIlWCtHZxL24Q/Y9KEw+v+ALejbRKfoRE
NKEEp5igP7JarVbxShKohlhe21H90bXa93Lsmks4IJik2k8dpiqQPKcuPkBjuYsylL9xmhWIW7OZ
QSro5iK/NEU9XqwVvZuh+o6GbI7uIJV3dU6D2DWAVFHs7cI+D6Yojd5hCv6KO2d5MiWJIYZK0sE8
qGPg9AXMRqtK9rmcnB8S/Fq6Dtz6NpwvAJ/RLjexUxqoIB+NGYSaqMWfrTsavp3Z2jM7AOMk66Q9
tGjPHonZoXqnEv5XqkfTctM/cuaGAWIx7m6V1zimFObRxTT2bhBu5ndKXP7O67/YCiTUSImVWaRw
H7CNcXJPbATDzVKyoM6WZyCGP7PenZY57h5j2zn3HmOLpITPPA9MC3kiGY62+nfOL3veat4ZtbTc
+2p/nt6u3Dq39nbYLv9691ff//sR22mxhNs4j9e/csLfELdSJWFW+XxZjRqL6LW9vdrmmyFRuWhr
/6+XX+e/Lt/6tsP/6ds+Z+ubta7cGWpNSOFAcd6DElwzqa4vVZslDHDqf/cag8mCYD2fK1B2A309
v7U/3/p5jGfKgIql7KMsbs7boV6n2dEkUcLb2mY7/3dbiV1WkQNxarMevVqayuPgFIYPiSh63frq
QjC6p+Z42Pq2g4o2XU3G8PrZVYjsJWIY+3pTN7ruydSh+Xy9qWwXSX2HDf//6kuJddS0QT199bHj
xJhZGM+VmWtBQq7PwaojUmWUxrqptaneQjJKmPqm7qd0tI8CIvJDV5XpvIRxEYgyFvdqXtg+RbOH
DWj1I4FxcUiNOjtSGEG1jDpxzLWdprvDbpA5WEpYPolqaK9mmh8c5tiLFBNLpCXLTyjHDhlb/ksp
7faAuct7KXN7dYdUA4VtF8NKJJ7GbkpZ4atP2dSdMUMpLu7I2rNhc3OERbUEhqsJb1YK/OOq5Wds
G5HPF+0+APSfyk6qP/BbK3fxKMpAXbQXys09W8y+9kWVTaSgNOXBlBWVHhVDJk1HKMfSe5cNg/pO
KiGE0S5b1RQgSXlhwYc3I+N7Wv8x2r5lpwyhsY+sj2U0612Bdu41TzApqKfqF1g+JrRrl4z0/ubm
pK+tre2AUDjat0i/d9v1W1/X6++uNcjr1hqSaqHCND113ezCU+viXVVk42sZhyUy2GQMFLwJX7e+
pGKxCznqtrXcvmkuSVP8xYbmPxcsk2VjhzHAQVk/YzsU+r/JaMX37WPcGhNElfQa7+uCoa/X5b3M
T1sfQZ3JtVPCm0vkSzXjM4h690VbClKyZDbvbSda4QmG7a0vspJ7UVJB3bqsalgucV793sb1rSsZ
l9lXa00/bM10bqvXGVT88xPKbK/oEJU2zutGcoUO+pLWqX1MW8ZXLFv+m3T7eUmLHaqphd+++v/v
dUD8JXRIQ99vn/d14aAlj4lqHDsb3LlxcKqesAw0T8a0+uc0JE1sfdthqNTqqVsPUaoQ9aHPy+r5
hDTnf058Xaxli32sdfXlq2t7ReRb9fTV56TFX5XsS6+Uies5sk2fKp2ScTwl/3n11SeUDhKBdM/b
FQoVps/LyqjJj4oOGYYEzhGc2gxX95buPQIICkLWDPutqWHTuWdPgu7atlrM6cOV5LNihevFyRgX
xzSOIVWvzTHu69OUwDPBqom9VyzeDTeH30YSz2fTpKh+1FuY+93Yi/eplOMRA/hmt12cT2127GQ9
7yITrfzQCfscShYlIgOdUxUtxiQtF2/2ULIFc+OPrWUVWvZY6wRbK3FC8YZbNy5JXXHfuqo+YjVR
1Mt1a8KYMv1ssn40+Dzs9AkXXivB1lbpEyWwXNd501gaHdWSRd3WrLB6wX+NRc52scFw8YKC4bKd
DGF0vH3Tua0Hf5wNnqu6flHXD806lrud65bX7cLGJdwonHtyQEORe1sfqathELe4ULns792kHhDR
MMVN28S2zU2OTqzvZxmHTE5l9g2hL0c7b/c4rOZwP6PkUOIW8haN97qWxd5Vmmyfj6vv5SgegAQW
xV+tDypYWe9KNoBO5eo3vECZ3eeyeLe0aWadzyjn2iJnLW7YlyVB7kwMT/4+KBPFFjf8aPI+f4ci
XN3d3jxsraYe5ZttnBgdk0AszcGGFXS2dd1FvpVpx6kM4/d2AsnKG0pSyGj0o1ZGth9TE1hRPtsf
YLoESW72e2CsFRtzWM4Xj7k3St/Ui+jo6juye5wXoQ7yvh30/GiYyrNRym+9riT7yGnmZ35pbDiq
Cbw6Z++iGMgiU4rHfiRqpIY6HoK4ZlU/u3J4CcNGfUsjnCZh3HjSdMNHAa6VNazVVaXh+5k12EXr
YXsVr2sMUZlPURnln13aFCZnxRhe0zb/XQvHOLaGgVSchEVvZol7KZriO2vv9rdjxrdhKrS/Ev+G
zG0tNkvPhIp6LMjJWh27DrqEhS+7jvtUtPKv41J6kaNZ72banhKIvL+1AmM45SV3LetVF9VFamq5
rzRw2lJJywACS03RO/nGoq85DA5ChrhzYy9E2fViDhWJgolIfsv4pxot4uC22srOL53drIIRlni2
E3niANqqMGMJPSZAYCzfxj5d1YV5fN6apAg8UXrRrijvxUvYz9Sh+rFBq2FML4k0V31Z2u5hBafH
tsEjxFLKozFkpZ/mQh4B/WRgrrJydubGK0t/fvxCDZICxQ4SVJAqFPopapEOpncJ4I3wTP0+Kt1r
tDACGQy1+yjUq6cxLWF9KVr9Tqp2+yyL8m6xW3sfFke7d62+385hLupeegJZvEn86Rmc383Ydh/4
IntC6Nb7YBnzY1FCbzs3YQQH1qz6W0vFb/G1GUDu1/eRx7C8lnoZbC3itOrX1s32cVhb+KM3yh18
/7Cd611Lvdt44X+2arO5d+NyMtVMxdZCP2ZNvtyK9dCpIxkPnQ5cQ6vu22E/OIrAy0gXt0nXbPa8
c+GB6OAZsHUa65nUYo6Z5+JS6FLc1FHjbDh3S2AmRGh8trdT24ECptlWw21rfH5U0bQWRdUKGJVM
5OM4FMCSbVwRMWvJGMEQzmFbs1p/AEUAwbtX2jNVC+hENKdO5+rFUZdTH89vn83tjCbr4ZxY2a3I
h+9mlVanAsTrNgzNfw44YNpBnYnG/z8nRtWdnnR+la9rO8PWDK+dtMaDQI61yPopSQcYNOkphgFE
DzwbmTPt4wExpZar0TNPEiIBMSzzNYFetfVt1zlzHT1vTcIFX1DcgTKs7//qX5oW+yIpFHwZI8lS
LiSdeg5jFKccyrQrIRgjsRzzmiLy2peYjJ4YAUXQOUT3Vljlex028W1rue4crtTKks0uJ8cuVQ7K
KFI20mX/popSfxK1/Q3GSAfphSsaaKlsjh9bI5bUmAqZLdetqXVQORDj5YetWc9legpHF+bw+k5s
PIvnZUw+f/DWJazZT2QevW4tqxiBWEc8UbZmMqZTIMwViF7fHgurPqPFEN7WzHXbepFIcLfW9vt1
kX7MRSFftt+9WHlek5Uqp+2KZiUWzbpWB1uzjtWFW7NsPj/NFQU2SClGUOuP2j4tCYeXvAbipbBM
ac3SStVXmlaeBcUCgOS5Yaw2q/aoCipDkdDyd3tijE6jyP4JgfgieRWjMHkxWmv5F9ziYwYJ/VH3
yEUoysePEl83j1COyhvYr9xgcOTHuhLhuTOWGHNzJTlShyyPFSaez3qRfuTYs/0hDAaH9nj6sJ36
T1lUwqvMbDprZH8+OynsG7Cf5M+JQnwLgs/GQIuc9JZPZQoTJ4oulEgP6bS8iaU0POw4oW/UuXjq
lr5avKLRuL15Uoe8eN4OihD5M2goCXPhTxuHR3/IUKA7IyFrAJoDhCuo52joVDw2e1QsbjddIMsv
J9k2v+o2V4jFKeY3q2+47aYXLZT6h1ji3+Xi4KKfPQ1zHe5jEf9t+iJ7TtIE39rcVvbI9NWP2ko1
Fq3dXnN08R6LAyWx/JuxLOPeUNbESSW/RIr7m+W6ejZl8tdMql/9FJuUdxr7qMEYpcrmBGmN0dgk
0xwHJsQPbmxk/4wUifLZcqAiNRQrbR7srJncnR5TXmogArxW1QFEPqXkF+/nrkwfeYc7MVUC7Vuz
RO7Rcql8QnzPgybGHtO0ISuNcOHbdgiv1j8Oqu/bWGqvpKicEaI3HlWoaK9WIGIWdpcALxN4r8ra
XNrG8zT9o3csku5VJ5zjXPTYH04QlKUPzqgcNYW6GpqmZo92XsceJDTOv6F6qLccBGyHv5LYlaL0
DNwqT0yPWGyK6EdTOPKx6EzadOnPNoV7yN12DGLKQTGn+Dq56e+5JN9+GvHOXZb63wUZTN3p7j9R
H7W+NcTdneKtdrCI+zxHVgkqn9TOLipV4wPm5y9Ckup/TVwwqQX9TfqegCl7zVGraswhxq73VEzq
SF6Jxle10pKXBpbK1toOjdVpe4TzgGPrFdshrHWYLpN7CRGrvGKjokH7S49wI4JUjCx4NFN9zJRW
A1en1r01LYwUb0XqPm2tAXbhYzQQY09iuG5dBuqDg52IZtc6mfZwB6OD5QmBaG1tXZphYfjW5dl5
e8M6+5wMZmbWLsmx0sLV7bPuH3MIpdVM6vvWqgotCnInLPdbc2JnQ726O28tV9f6R6LkMARsEh23
Pn12tdPglgImL5+2HViU7Hk0ipftDZGjzEHWZCpsBK5gVZ2+9DrVh/XTlPUwjQB/CqKB03YFUPd4
DitcoL4+MnLyM+ar2efvXCRj5Sfu/JhT4I7Z0vRHG9p4y8n4nBcxM13Vpf+KTuArzdrp1Y7Faz7+
qd3FeAPT9GfDml6ZJ4y3eqp/xxlGE9s5IFrVx5zSPcIYNd+E1sHnGtwx2K4tDT06N2Qy+NvZUaXS
o7aJdQjNF+b7GjKMnAvyFVhBIEVLXrcD5ihVQM5uFWT/06fPSeFFjYt5t9CT1zmaYHmFLt7f5iGP
E+PhVL3xyBaFQR9Oy2lrporbn7QFesh2iTYK48EENttF8nl92VJGnnBpPYr17U0k99DdQwzR0bY1
Sm+/bocsbRnt2nE62VFqv3Z4o9+mVEFmrkNAq8wIdXSxgPOs7wARjO94ybGnCbvSh/XbBnxBUwCx
+T+fJ/t/q0IJA5T9EKP0WXlFS6fvFa3tP5tbX2fKndSYz7aWGrXVYWkg2H029ZB3LcUhhLjxvHVN
xkI5r09Vn2S06LH1zUt41koejK0lO2U4dpasuIIfuh0GMT/XkEOePrtQQZ5G1v+eYZfJi+3wmHd4
Z4mZREBqu1SKjTF63Q6uGh/UylhuW2sKnfZGQsSh0vMk85d2RYFlY3vb2Sphls8tHeiszdL9V5/h
Zn9dVWXSG+r2rhFg7f21+701terrduA+wsFjoFr91Rea47tM1OmKo4/6OkRhepWa+P51QcY+BeeN
tj189Tk7YP/p80PbYcSwAhsh35rEfNWT9KWb3OLGHFiQiVWcB0QQ561FOKZQve2lm8evWmd2p//V
t73NaqtfsgujnVY3BSSf0r5vB0eCEtoIAlCo01erCiRdajFy3GVoVB8yDetHmNXAa26aHLa+IinB
KlMo5nFZ1f7chKT5JEV42i42DeefqMKl2DCh/9Sq6IKcYTaI+kQ+5FK/dgCFT/i9ykeVYXJrxkro
q8hByXoYL3ZvDnwBnIyhT+0opMKU0oR8qLNMn9vUOW0nty7NMTTA+9Y9afNY32ZzuggZD/w/R+O9
Ncf67E6yhxU0R8WTjOqgrANFHetd29pyp1nRAvEobPemYthPQ4ZEIx3C7FqYamCJ5ltrhBV6+OEa
1sOTNUQ4tsfUpNAl/Ar7dG/FGB5kFjudihWAW2vNcUoI7HFKGGzypA4RygklhtOtDvquYw3it6w+
SvefNtULb4El7JMVgpA0ZDbfqn3wY1DXm3DQVWU8w5h416SdHCImBABuFUo6JOVh0C/qgtdcpykG
xQXUSY5yyCf9g30Xgw3shV1tqLeiz0+zYivXpq+Rxw6jcyoGBHCG8Z62Y8r2z2GfDNuzGGLnsRSW
dp6paIN3dICJRuUV5dyhmfLUyejxpAGtR07U7tx6IC17YY5kM/ykDnctbt2X1YRvRsQg5sZE9xgZ
V7NN1b1CrrBXJR94ur5REdolnVbvK9E5l6EgTBkggJdfh3nEAV4YzQXTsm8wLKZTqHbDvibj1YOp
Ed6G8g8fE5+xWzE8fJ9H3zYNKreVol0L1qqFNal3I+eTx6ZYLhaGs1EMSaRQlqAiXXVEgHpstVGe
ZR/KQDWdcdfadnTNHbns1E7/Fk3kB8CY6oOIzJdGXeq7Bf3j3ujmu5ImzZHYvO6KTSK8EuaUIG/t
7lpXFSiJPqLfWkI/aubhCpHg2EsMGTuZ+aWsD24xuafSmBsSniBEicGMPSNBGyGH/mg1KyMw6rXA
HMnBgiD8C6umn4xyxdGkSu7zbQ0+dLjex50NBI/7RrQKdL2s6y4aR3wSoGvhJcGOvTeY7Q2B2kb9
1WT6jK7OlJcRosFJWQEPo71vK2ptXVazROE26qmD5DHGLCUBZ6dk7NR3vfg5COWW5+h8MUfx8/QO
e/nfxTGaM/U3lZkwk3iuqee5arRXE4WHyW1PuVfIMYN/Yze+UcbJtS+b6BxNrDAKjed3jom1znvy
Bd1xvXvrAsjKHvCksJP3mXyAwMjAUEUj5SEW8y9nDSCbHPKpgAK7GCj0k+zQInCTg7BP0RCTCBEh
ptHw5dQquSIl3xAClP6YJn/aoiYkNjGPzOVDBmMFeyu55wv9V+ZExEzA8FQfCOXoGusFYET3Uthl
OyJHHwTcojFzWoOH2KhOsWQcTBWTdL+h9eseTECWL3iaqtdhDdjdwnNtc7Yo1SPtKL1Yj8LA7GHq
xZrODkWxe8Zeqw2iLHN8SFn7pIr+KFQecGJIcBQCyvg9WGP90WFrzqR97MuQ3BMHTZMeUQNRJ+Sp
Lsvjp6iFyLPc2ZF0PnXPpjaJgcwLTwWDzFM15sfb1kqh3s2Ii58nF4Bd6v1MVTh6xViF6bNrYCiF
OEXXOEtdJ5iXhBHBzQKMhTCuouExO8DrJY/2wl3dZ5vhT+SEBQZlBvRGRyc4GI8piIfhIV5s/PYR
zHu9hpSp+zsiGkyg/QYtAZaxFDaos+2ZZaf6GE1XgVr1MJR7hQAWTVWwj8QvJopCCgu185ib+XWK
RXsFaiRLsZ8xRSu6Z9TLryDNrWfhJ39yZx0WqB5aJ1s4ZyUc3LOShc7ZWnk6Tdr/bB33WicMs2ZL
OqiaN81xwWGp02LSmCvn0PT9P2QfGGiCRRQodTY/jWQVXW3A42oVEEe5/sht5wL/YWaVvYbC6eM/
E7t20I0I+hKJgbrRh15bIaIo0gagootMqm61dWycpvKsTHQHqOsVpDjXgnTDZLBHzHy2S4pSeoXn
Ftaxj9rqHVCeSttlaXqo5848DLJxv+fuG1qmXu3C34uQOzTvzKXuSpFRfifG4JdWEZ31KZp8vVHb
HTt19zhAPDtY8EDhnVCSUkI2bz2Ce9uqAD1Uc8cK8MmdrPElH/EosmlhJkOYsBm9lYUiLl+HZqzs
z6Zg5X8SEomYXKybFbJ2dEcLHqNTQPRsXHcfEuDrxy7uaxpDn8+W2dPViEcxNI3LIlPKpqw+/uSl
HpRRNp/VBfsmjKLuWhr9tdaEKKQ6V0K0tpuR3RkT8XpYzXPMctKuqim7+ziQOdyl68hNy62j7i4T
lrqNzA91ZBN7l9v8G+GEnZSO/Uc/5Kw8rOQjy3V8Ds3qxTImsZ/KhP33egidp8Xt0aF1Whq0/T23
2+wcsz0456Gd7IwKAQBq7ORiCfOuRwbqDXfijiIEbIRxBb6XBqMi74seAq6BwXD/Y3CmFceNAybW
ijRSYWiJprVmXcHA/J+D0lMvGvA2JfOVRzXGUiusYWpMhdsBs5DXYGN7vhYClEUP9PCsNARuoZHo
g8xFYx0NsLHmaJzZcYa8F2jkiqH0iRu1urTm/LImjSPtCMVuwpXGJ65y4p6j7jeY/LPM3IFoZsc5
upIe68lFg13kmtUFRsZxnFGkQFe69WZ/Vzryn0ozzXZ635SLv3Hm4lXAb8E/C+xxLtEULM5tyjWN
pWBfPLuU5s5p23ws0I3eydqAbVj9jMckf1dLsmDc7o9ThdzcG0pgr1CBXHR2Ojk3lO062tN2mJnC
IFi5yi7crsYDPGJRuR0VyJ4hTIFZloTWrp9QLdob+dDlqUhrhuypt3fSSqGHUFKABFctfoVjWmJX
gudC+CZD3tOoIemVEAWUHmJV1vLzsBwJn1IA1mO2xB8xVnCYj+5JXax39n8xdl5LkiJbun4izNDi
NnRkpKzMkjdYdXUXWmuefj4WvZucPL2PzY2bKyACHMfFL5wRgvuCNwKgfcBmr7pD/zdVUN+qfzOv
aW/tkJ3rseYzCSowcRL/rCaQhFp4nHV9dcLvRV4aX5GQR5Fz/KQngXVJB+XTzCLAQm/Fzd1cjAfi
H2pnXGJvDNmtP3jx7F3DyHqM2UrbpzqySq2aI/xngBi3b66pT/daGr+NKrPUsAqQUQyhDC8mTZWP
rk3ScD2gQF9WBYggq7uTzYY3WK7SXoUj0ul3NzjaK7BdF2lsZWIiYNJPawuuPk/75lCktvcMC8B5
Uqe3GQTfswEYwc6D5lTFydeSgQHylVgo9iWbqZKcUz1jzFdmADQVXI47N2T8ZKTAX6xDHnTGviqL
/gI7onjrzLq5YPNp7SWpJ04D3ri2dmGjNA8Ml/k/bWcf9DL4c7KV6VzE6XxD+OO5nwF7m66dPAVI
uTwFjVazM4wUptM76dGq7epcQgM3AtgZSoLEXMbPW5ga7oBUsBOyyVjgwjuP2ZFZ9JPBOge9+CHL
nroQsNjP3H7DtKy9ZgtmplxwdSEIi6vpPEULbrQ2JvUKMCJckKQSTHr0RVEM/xj/kyX5Uj1bXrv6
rgy4r14LnQ6H8JRQgJ6NDnJaq6vg4J8m1WBgGL7FDUgB/3VsgvQUQOe1WwNu0TC+IlSOuiGed6uu
hmCEBDeUmUwY3NhByXvR3pCCzk8hSY5/TG4T3IHLsuYjg1V+iUTljbYquGQXiSYzK0iwsPh7Q12A
9nVbHQWhUjlPC6SQsSzAoR64ddDg9eDvEkVb1hHIDcBiHdlV+e4o+SFRA+dl+tPsB1DMy41rljNK
bMMn2nitz0eBKkrmOGdTdpGakdNyZ5BFDP4+vl1OIrW0UJ12tpOlB/mVCVrTbMAifLa4+p2DRj2L
wojj7SG5D1cwnL+65fmNZuRcctSoZTtYgkTuv0RxVQ7Y0sL4TpJZVp3DUtHxn1l+Uw7uM8B14yKX
lJ/hBU9hVA2Ik/TV0SvLP+W4dAzgmC+PcX3Ckil4qdxn18VaSKNb3ljq3RmpFTyZAH2s2F9pDdBu
2aEep3Q8qnr9U/DAEgzAqLsafh3rqUiOZNVgY0ZUOSl9vNscZdN7xXmFavCjh7l49Bq87pFxgNrY
Js2rPHs7cZ8G1n1Oc23QrVtDhN4eQ3e2t4q71GH614Zotm0PDeywDoS6CQ7yuORpSKzUXLZ1JSqt
wAp1n33lbucVfX6Hr6MH+kyiSwARgbahnCuNWRT6gskMEAGYc8qMZj6+i8rRDo4UIJFdI79bo3Pa
g4ayo4tcb2wa1qibQ9wmX+dRv5M7t94lqKW7wkqng9xruStJWzD/bzXEVxaItTwTOUJikrc2B0lL
YKQ4hjRdCEQT0ceh+yQPfm2acmu21iAlNSufuwoM+0FuhfxIva+5P21Q6HtW0BnlWtUf7WIbgtzl
en/N3OlngFfGCUN4i1b3qlV5C9M2POUzROdWnz7pS9chn+0stp3zHMwggbHj26nQOVHCbdATspK8
+H8u/O43SBTbK8jueqivNdenh5pMDtLE0A/SBcj3vUNu/GIDyBo/pXB515u7winevTXvQBUf76DB
Nl4RwZqcm5MR5tp8jN3wh9Jl6nG7w3SCd7rjQuneOhe1f84wsTzJb+n96inFHfmERmM/75ssvG8H
XQHmsfRDy2stR0rsv+Z5XTkjHBAmB2kJfZyeGMIwdVkagj4i7WTCsd6az1LBrmYqmPp+QILtIi14
7KzhMuUW05LqmDsDxkfuAq78r9e1i/Tqh2CFvdwArrAAUra2N8cPrr4AGI3Crhd5G7q3pVuWliTJ
La9g9WfpkSx9do6+Uw1gVtJnJ1DoI6W+BNvb+q6JrlEpnytvuHiNuZeWsB6CrcBZ+dI2bBBIX8iE
vTmj0H3d3vCtLUueJIOlFap9f2oA6Z1DJzpJmSmNXWpsx39sgpKWpyax9RhJr9EP5ZL8kLc227Ky
7b+7Hmzl2OBPzWsAV26XAo8pUkBuvQ3Ceflw6B5E00BnojrpJ3wo2KdnXCBPfLB1jEGdp3xuXxzG
BswP73VWLGa12LVQJ3JAKUPd3awFqzqP5Us+uN3JNGeGEo2uHtSgYO2mR2BmxwbvSZgFU77YRZrz
UB+CqHxysurdg5erSjtYX6ctLZlbM9nailQphrS99NgPSmOUoF66a4npCfQlM4bzJHdfTlKAZ5zA
rNDseh9a/V7eEljt5Er0Xe7gGt9yCxElmbdMuAYfIdV9t4VLEXLDulhJr6yDQw2JF3zDmOifox64
OzImR7nHEshjj5fhCUK5zJGn9I980u+82MhO6jzeErNEoMzrLtLJaPTaLZzdEvXcQ1gE6xfAaP+E
lJ9d5YTy5CVGT98ubBg7Gv6cB+8Zezl3xSz7if3q43l2yqVFbJ2BqqnOleO236e3o3boJ4j3210s
M4eeNFk+M5mbWQffgi4kpBJ4Ad/AJRuMxD3kR6UKe2tQTgx0UUbNOq46ZjLYAq9bnSfXuU4Ac9jP
PUOPRKM4svcZjmHr6GqdRUVaULDnpmtrJwyX+rE2EuMk55ff5dvReG31p9nI25NqGi/yVLdHK7G8
637FxhTtxqJA6R8K+d8TtK3jUOTbL+l1YMf0tMSRhukDGP+jltk57Pw2Hx4QZDcvQNOqO2HtDFFX
3dEWfpdhlq3PV57E1sdsD4YP9F94j+/MyasPFgRpZDEcA4eTgpfApQc/oBB4LLll8mSkWQcqa48W
8GC/wDfkn85cKmw9+vYk1wa99PfbTdhKJSZV/v+nYqw2wl56kPdJRgryYyS5jsW3tMTWzDnC9oMB
LcIMMtBVOvui4rEoVeSy65BLojhs8qqtUfa1/4bVrx9K+Z3vRhnrsWXu7oEF3LMhiD0GH3oZv7I5
wtK1vCaL+fy8DybzB1orrCeHfXIpmjBUj1J9jfrLFzQCDNIF6TqOk5YqI7ot2PKmOWPLQUMpUgMm
tgzC5O9swYqSlPS7sez668t5hInzMBbouvXEG+DpJ5tdqnmPXm/BJtQfrvwQs77TXV29ys2WQZ3E
tnu/5bERhOZ1AAFkqyxX35LbsRLbHuNWsJ3vw7FR/rlDqIM+jD5TOk4k3MAWSVrePO54wjR+KV9/
/FxqxS5SBvXdMFIe4dry5p8BRPurNNdIVx1A08szCLsOyQ1pKf8elaPXrgpQTnNxy/TwkQoSwBTZ
pnAfOCFC8JDSrWCbA0qBBFs9SQ7+r0Gr8+v665eWvJI9tndmHc+sjVlyPT3v2D/5572T2FpLoh/T
ctB61ne1Pl7g41GKxsZGa79pM1Kz0q9sowc59t/ytipSuo6zJboF8jy2pMTkuP961nfTGaktFT9c
6t/yPpz1w5WCpcPHaK7uQhh9yyuOhzN7FdW8zlXlhZeApRTImdCImLwvy2xbsOXNGZ6g0O+oU7UG
0bWSdLdy8q3quxKJ+mYAQogt+LVFy8uyvfEfXqrtBdpeNMnbDpMj/mveh8P+7fTr6zrnC7m/iEH7
jQcXhzaGtctYWD5cW7DOZLf0u7WKf6v+IW+dTyynXa8g5/lQZ73CkHj3mjL8Vjsv3EvXIHNQiW3f
aOlDtqTEtgHZVvlD3oek1PN7BAP6X1qNJEJS2BD5eDnZe2d4K014jUqupGeWsplWZ1V20r3ideve
AVNBG9/SyrzQyCUtPT9joYAVJSuz3HXpyA+sdt5L98DqP5KsDcrAf9PV1k7DVllDkN6lKGdImIi/
HeRJSrB1t5KUpuDIpH+rszWDLe9DE9pOMwZNypKFC9NrUGfz0Dl6Ou9l/psAMGC5KBnfgnaITusb
LzdlC9ZudUvL7fqvSSnYXl1JBiyk/N19S/rDGSRvzhKwE1rCa7R19uvAei2X57Md2eBVwuQtu1os
jBjLCsm7meNWTY6VQAYGW1JiH+pJJ7rlvfvjUvLhkMGrlONsPIAKfK6hUuAaIDVYKTc0kBzLh6vE
Ea99la7Lz5Isu8idKZM+zy6z6uyazLEu8oS3J7q+++8WM98NFbaqEpOHHxU9K3prpXWRK3cQPTHi
CJkUHa3sYfZKtmNQc9GmR3lF13VKaQHjrMfNN3mR/17VqtXgiHU2WycNm4N5nl0TJIJhiUNak6Bu
2K3cbWnfChT0z0JrVy66w85sYUBGh7ytfFi6FpxN3b8JZ9tiAyBS0a6RuyrPpc6gMulV8VbG8EyE
T64vD3huEd1p1/XMD7dfbuq7R7ROXde7LnMWia6vecTm5OyZ01Huslx2C+QHbEm5sR/y1lmdlHwk
c241pXj7S3oY6nsba70dNoZYxQW5/6Ur4vFsIAR41GHMkoR6hgBpccVnklJLZ+/McJDpWUo9D5in
niR4N9XBa6RlZ205h5rU2UMZ1O1Oas1dNl6UuTQPap8B0huGYtdEvOoSeJlr7m0PgKcGpug+TdyT
GoVWfkQyCMNlZvZHViVBDU/OtdGD5glOFnvNiMZCPM8c3Iti9T71x7cF0f4pgJTyCf5NfUA1bkSV
g6TkZQgeZQnbE/WICkRsV+mn2HNQFjS7hylGC8EBtnDS2ds/e5Y/P6dV8wu+46U3tfLLmJu4aqX+
j7xkSF7jA3/nBypI8ax5673Z+umxWs/Orh+w4aC1qOMMwy5o6vprPYPpZUpeftbV1N6jqAO8KkK2
Sy0WWwCTpeQ5tyr0m1T1UCERjDJUCY4bI8bqcVxKWErCTGDAUSBMtHNT2OXjPCXVo8QkyIrCQfcs
zxEWZhHeKuLgUFbID/nT8N1k8+zcqouUX6ZWBnYkKHEclgXgneszc4uLGNVrFcKn4WMkqqJgeGiz
AkyQ1w7Mh5vCvQOpwfaax2J7i+rX1E/R87AEEF2iZ19NfiCrqVwlq8ww6UZ3EVWuAuEzw2K3xgme
G9Swn1V2Qp9TRdP20zgGzCAoiG0PaFVqcy9zLEXxkN1Nw9A9aknnPc1LUGfA9mzaFuxqamwFoZ6l
e610cEUb2J0xJ8zmxlFHF8b/a0qi+XFNgeZA+dehzW3HV5HlPaEyE+2rsN2he2ocHc0yD9PU5Gi8
AaYvDM28sx2gzsBatYNu60m7wwoeGQwcwEsvLO8rqHb3zRJsSdrnOSlYQx2QNrLhppX6XT6bqbHX
TEO7k6CYgv9kFn2l7CcPlrsXpiw2I2rw1vsARl177L8nQ/7NYCsdXDh0f94tEz4zyETQCkWFSkw/
/8V259cwT/TvU5OAVkAQ5y0YM2DX6GA9zRp7ydaUWLfKzfs7vY/bS5rGxSOPQIPy36qfmlGhcWWp
+aAa/VuNatCDGyVPg101UF+V+lPcs3HkIPZ4lKQUsBX6Gfn1/FiPux7jjt20VI+1FFO+GCzXchw7
2GQ5CrRb+ozDu4Ot/IeTzuZNTlU3pvboeOEFchhOnRmyaCc+ONVh+wVtkPwOwzlZz1sbc/vUdO0x
V5G12ftYLPdB9opR4cyifdEwV7bNG0SL5hPc8/6RpeOrpDDabT9hWgcZKhsRa1pqSJ5jlB8PStw3
1UWPC9dAgNrQflixWKIKDLp79NP6+3pgWblMUTuRAgcliysymAloNm6FbirtGbFNbS9JuT1Zqi6f
KgdM2HJ/7HEE6FItA734bI+/17+TJrl/tosaztly/xCcBpGXTR7+9LSZcTBRTpGoBFUww3Df0tLa
xhYJyXeZUiwlHeSOw/AEcAYEXoDONWv1P9EPpVPS6291HYSX3h4CNN7D6kdZnqQ8HsL6lOqoNlWz
4rBgrbi4hbMeeG2CKLjvlmBI0D1xDf/8rqDvU+xkvgS+HR+hMMS3cszwMFwCiUmeySy7gBSAolqs
RQ1+g/+lohyy1t6O7kbMAf8vh6TuAL5C1c4fT9N2BSK3L+NjqbIauP/w66S2XGQqSr25T9uFR8G2
o2m1MGBRpHyIliBHYOJBkpPvo1gY+QPkdTVmcX0pLlWUy3dbJYnhoHfjw9exj8zBscuqSlhWHp4Y
k6LcOV8soPgoS0nph0MlKRduUR29OAiBr4fK1d4dkenmsSsBaHwsWH7VVMaQHV/mwv6WYk8Kcml2
01s7VenNHSMAJxrKm13GPqPKbsUxKULtVS3D4d7V6z/yUFNfB7tQX/WwfuzoYB/Zm4bpguggX7/e
QP/LqVv9ZgMt+eJmnIrNnPIhRc3gS1QpX+EjB09SaJbBg1/E9rOUgRQ+phDqPuVLzbH+kgya+ab5
UfFZS65ShW9O9qo2DfTLx7BOp/s+0NKHcQkQ99OHnZnURO1m3tFng8ZbklIHoikbOb77l5oMuJe6
rF3CXEq/ZF6NjrZmtHtJGn0zXAxcUw+laaGIv7Otrv+E6RXSRdaoHyMIlV+aHlsEFb7eeeFXfgEK
Vh7szDcvI5aZz6U9vgGh6b5b5c/ZbdyvluK2d1kZIZ1k6933ZgZIoTpW/oyIDlq6Yf87cOz2O5At
/TDHuIjbjf+mAT5Dw7YdwHsSi8P2OGMNC1/4P1nQIv8u/JCnWw6o2Gy+LwevPuLXVqIw5xRvmWLZ
d03aTWhu98WbDmP6E9bvOylUgLG9gcD4CpNXfZAs22/YX3CH8izJETWJq+ZNyV6SdeyazzO7dJKS
M3aD+qCi9abDiL4F0wwuobBC41ajFQMtuvZRYbPzBxbd4+4AFg9ZT6Rlj5U/OHdS0re+dzS1waLd
4XYy+/Q8CMZEX3q16vdwfKI7STqRagNTiPqbJG2MiPCB1P17Sc7K9NPlm/8oqanPnumv82cjBt/j
j8EljAblJc1a9SHyoRGHPnZVQ149A/Q5IjvRv5Re+zmJW/UGWGF40fWWVyVGVb5K3HupIPnoIp5K
pc4eJUsCE5WjyIbAUHc6hqsF7rGZHbxI9Rg62nNuvjRNcXI7t8KwsD4iY17e7MkpblEHWW4RCy5v
ikrQdJWLzKw6HWIPFy3djpqnUHOwAp+sNxTC0u+qVXlHdDPLiyTh6ACp14svpTkiSWn0YAmWalo/
+Ts0/UDV5CPuymoLULxKv4Oizs7Q8Z2Tzt7Hd9sybrmrWK9mmDkPZWIBsFiqtZP61wRa8sqnTXtg
WKfhRkTMXYJZS/09K3gN+N3/5G1VJGYp7V9Vr2vnfztebwHAdHb8VI9z8zgqFXDpwkX6DlSXyZfo
r1z1P5vjYH9pnBF9oFwv7rPQsFE2rlIQccP8ta/cF6k6Gul9HRnet7rJ1YNbx9ZDWnoYsNQ1aino
wn6GjvRLQfzqGBd7F9jQvVryUrlj/LPTAIhZhts8eWYX3Cm2k5yjNFRfUVWpd3J6Z/6mll7zq2Pf
CBiRGaPDOBkX1mxLVHdL68Wz0RzndXcQttTyXZLVBcq4aFTdl/Sp93YZHnpfj+9qxMn/LljrSHG5
5cIjAfyMjP9BnQM1Pkh5CO7xXs4WOy6ZdgWdsHLM65qUYt3TkvHEqx2tNQNNf7HMxDqr9gB3ezuF
5Zg3G3j5nRNayjHVCh1bqsG5WOB9r3jdNPeaYTonO8mm5wkfl0Pfqs1n3kYV6I/r/GDs/II2j/K7
8d7cIWFIOhbW6eXVbgvzF5xExCJN+nlaHy9tljiQVIL5WFdV/RjrbX0xjWq4i9zWwt3XL7El6Bz0
sQCr0vHBzNRLZLH83v8eB+PnJDKVvxSQluuFslxDKq6w/pzS4WeoKM43zW4y1I61+TW00QZniBI8
QaF2z9kiKq4qfnrr09g6sxyQPrlQgcA4NxbrZ3Rktj+H3+mAf0A+VP7UA3yQQScxwmYQngSu+VeG
MrLe9W/Bq2U07ae+A7OMTnHz5rXMCbu+0p7AbXTAc3BYgnflHFhc8/2Lrht4UI3OImmgptlt1rrs
JjHHqdkCRALhoUuQdcG/5pPmDN5bnnrftClWHsze87gHyPfWYVrfSbIzUJ7Lnbi76nGPMJXGuOza
lUDdisb1PgcQ0nfVEKoPfVX6n6N6/q5bgf4oqXlBgDu69SRVPc25RZrlP0sq7INzm5bpJ7PQ/c/+
zF5iYTWvpeE4n/3z6GfO95hP5bkd1fbstEPwo9DP9VDbP0oQWVjmVPVlCIbiGzZ3+96K3E/MI+8x
eSgea19BPD+AvNH1obZb85aCqGDHGWfdhckynhE7mniJEF4zIuMvsTu0EFMLnaD7vFVojNo4VHZn
nQYsBR+7JaBhTIcGb+SDJKWADdvisZlx28Ky+gbYiSsHXQW6AcPRHWt3xaOxBDZSvDdXMR5yp5o/
sQrwrSuj6ccULUCPFj4HOlBI7qX6t3geph9jHVn7ccmPlvz/Xd9Fcmmr77s+5wGetm8CF8G3/5x/
y/9v5//f9eW6ejXA3PbMo5lb8X5gwv5SDlP9ojumfraXPOQy6hcpyJn8rnlSBaHI5qVc8j4cy5cT
OSvFO8c630QJrIVt6VWNeqJlZH/nqdhHe7l52qpJ4Rh73q6u4RsE5ZOStRaESThfo1YPwdHhXT/0
6NgcslErniQYTZ5X0X/Rd1pTHfUwUe+DCiIenZQkUGhX79slkKRtKJDu13RWHXqma2g9/qdU8rek
HCF5aNvd8ghA25a1nmlLp3R68+g+ldyunz32HyiSed8T+Ew0qjK/ej5cUn10Pk127/00EKBjtdAb
nizXxXA0QW+lSNWI3VfYxBCPr02pnAzdm7+iyDCcO84qgqdfoGVd5RphBpyvr1rrASds79HvNDa6
lnNjXvGkc9c+gxuxcB0wjJPetOOdXododv/jsLOa61hhATmXyZcUSNCj1X10AVnBRO+dq5maJeI6
rf+SOYnygkB0d9AvHjZiyTyj6WKgHYMIuWPuGILAi4nH+qxUWX9m8ocsvvG7MtsfSIwMX6MYJ/ik
a/unqOm1ixq32dUfU/MxDHQ8MZRy/pKG6W9Ah9lvDg6xg79TTBN1LKx/X/CTORtjFzxWRdO8FEtg
qAwPwwK5xKWCoS9UpAbIhtWWj1oKLx7JZPU4eEX3KPWlGgZPR0wjJwzQEKdJFk92IPN4yfbJS4BY
xxFfyvQZ0SEMIiyM0YxOHU/4oNWPVtAl5wpqzUOSQaowRnO+d1yQxbDj7ZuTDdG1QMr45pmRdWXZ
o7jzpnm4y6pxvCpqVN4yo8DYx++j+6TxkXgaHPc+KSe8XmsWSaIu8U9x26o4MKj1yfWKEaIrossI
QPXP7E+UxzR2uhcftSd0g8EO0uOABqr6/nXusPrB3Hl8iyzkkTtz13chi1JBoX5u2IPeh6NqfBld
Fy1vdE+/4j3T76poGh98fKiQoM7TQzWFEUpY6MfxbYLw4afzH0njHn38yL6xe92gaxMtXPs5egVL
+juy1fkPJTH+YOEXerkVsFAeuPopa/k4+4N57pczuDH+HeDASiweRiZU9oRIJxCTPwpwiXpn/vTA
GjAFzIYb2qjjc504+qLGPyO6Vj941tQhhcwbwMyovGSNhpAM4n3jY4xaC4Py8ZKbSvTmK57z6Giw
acUIPjR7KHeWP1z6dJi+mTZzJ00L3tyCN0Wb8gLZAHX8FgEAPAbl0F/kKD1OrrUxaHe5ow0H1hKL
OxhBMVPVBRlseRhy+O1uzTInBBGlisTeZdpLiWR+LNmqj5noE3KB7TySV1UuPDQ28PYZjoGPVtli
5dgq3ZcOA8u70Vcz5Cu4JRl626xbDjA9liSKdt5xagt8Lpekbk6QlkyruErST2ttBzsx3mHyAEnO
dpgULIGeh/g9leZU3kYvqXCwICbBVkdikofTOLUbHYjSkIPG+j8cNyMYVUJQ/1/nluS7Szv4CFwZ
Ce3e5W2HyPXHqJzvsvRbM4XhG32uvytix7rqPtyKPjdeVc/xz8YQKvs55zE7XhE/21VxkZQcZBre
a9tl3oNlKReki+ZHr2ugFLZ5+7UfnWpnDE7wsw2UNwhF3p+mpp1yl+4AHfB9oOV6RAVEebss/s1i
xhPqIPEfVVTHfHaa9ttid79PrK58YJ37piLi/gBRoHrItSo8IWc67xJTrR62AillgPV3PRNLnqJ1
9mr3BYgMzs3LGeQQqbgle3t0ds5Qs2f5z0U+nFoZE/hCuv8lBaOKYOZyke0EkkwH9cLmV3x3cAfF
ue/GAAMirENxfFH6EAqJ7jybKDk+p/bS+2oFCAMzdNc8mL5YKqXuxWGp4MFRMS6JVaT+1+SSh1P3
8BAtgeQBwdSO+KKxC7KUbgVST/KqWs1O5oArgCRb28iPEbIwhy6eWN6v6j8iiAteodbftWCC/taX
0xenZNJeT43/ms95fwAq1r/oXYwapjNmT66BqEqMiNvDZPXDpQBVi4JjBGYf26qrlXpogiy9+OCo
0WOeqtUpY677rKK1y4oBq9epVSssrBfZZ35duGfN2/2a2CigWLNp/sBT9JvfpPav0vLvVBYyA5Rw
4DUldcJQ+nNRtjbyfSwysKHR/R4n797P8+KX0cQ/FZNVanpLAPSghiyrxw3LRGrBQtIzm7Phs18P
DZrmTCCkdHTC8hZmUAGlNMfC897v52YnpXEaZnheoiknpVNrp4+1Yv5IljOx45E/pXX1KmWx6bLm
hNASY/LoqWxV5THGSYh4YM3Rk8QkULPg+6yr1XXLkhhuqOEhxsdnPWorVZ3MOcdsRO0kz2lC5Cbd
Bt4p4qD7rd52HXXIHhqzsO/8WafuHONKBRPpdUy8ki0in80TLdVunttpNxUeFZz1SDunM1IxUiDB
6KIatFeWOrWiTNVpO0bzlV/lXKJs989p3lWxnBgOmZx8O1uPTce+d6bysJ5Xiv005hLvas62ouyx
wzIPhu1BBFtOrww1FEEYrO8OlIL1kvIDw0z1T55pflnzDPkF28UnL6EJ+k6nXpuwPfzrf9pq/31e
7c8sQLdh/Q3LXZDYux+7/Lj1N0nJetGuzJ5ihF2hip+t1lVvxVJNKvhmzTKPRKVEgkluv0RNt0O6
YfjDY0foQemGE6MN7NTG5qFJompfY2ARRFDNgib/aRXNhIYemMZevdqhP58dr/sLWO50SBFWVKNf
vZ5gHWna+FF46IN5Q3cN0/bPOvO9E2Omm4uEaVTp0UGzp0XK1vtlK1hkx91OqenIEZo1kcN3PdYY
G9yt3Dr5wjzzAgnvs9n03q7ntUPXY3qr/QpwcfdZC0ZOBs0PRezksVebeyeGf1mBemJB55iyulWY
+s+wGO4Vdj2nAkvECQmGctnwKxQ2HRL4vhd4xExTveQWKdpL3SbKsxoz5S3xM3qu/JvJWAR7uSVr
GHtoUmnysOZpmLjs5mLIrttRASt5h6xGcgnfVOVZCuCg/WxnGFdV20PlnF+b6rVJzeF5YCDUOjVa
6DlT8mEGMoJ4WcwPCT4rJSYrOORge1B1DsoO7bgboZqaHnhDK33stREHsCWYUv+lHuDxZ8XNCQYL
1D9BwWrxHo7ZeNILtMYkL0eB4TzjssaC6X/yupmBBJKm+rnCRa9wLf8pWwLkKLzSqZ5bG7mmtEUX
Z2QM8zwvQZQa5cWdnGknSXoQ4zlGjQLCULNmbfmNbX6NrNa4kyxXqXR0ycYZu9CmOEqeBIbu62wT
odkoVd4VoJhnTM16Ycm29IL93anIr3JhyfPDYWd7rXFop5od6+VHSmGUqPnNshEgXLIsltUfHUc5
DEEYvxTlsYAQ/NxqWvTCnvnvMar866AZDwiRp/cjZlXPErgzWv/IWlmnLS+d+hwTN5T5E1WJFSiN
voHndXeXWIn1zGK/tR7bRfZxLnzcj8K22ee5y6TNT/EYmq3SPa9pHJKqU12k5h6cL+Vhaem3ZfAc
N+7T7DE66OeKvaKqM589L1GerOgWLAkjiv8ORqv+3rFqeTeZ6TIthO+D+x/AjK3emKBylM50vXIi
Ry1svCuiZwzvuseymA5ri5rLKABr3O5QRW6eijoLXkwWyV70uHgt/WC8STUJGJLpO2yByoskpa6G
yvrBqkCOy1GSB6MihZKQPDCHG/eeGnjPaW54z+hyz3eG0f0I/BqVkCVfd7IeJ6l458cuzH+phgLm
lZ378EFqMPJ7ViPNuEUz7a+YovaiBJ79DFnUecZBrDpqoYuXwTg7z1KgtYh7qiWbM5KUAgRTzMcq
ZcCI84aCcmzYspVsGPs+ov9Neut+qxuydoqZWeOcU72KT+4EYgI5y/ClhA1xwJ4lORoOymh7p638
k+EZKIej3/KC1HP0YrYN3FAjYf1gZD3UNVJMhRYvEwkYu8y4ZeHmqc8jo40ywA5PwSzEX5T6fISH
/44tSfT1vuYtXn54a3jg7xZrFR9z6DuJYdecsX991y4soW6BMEpMgkGAkkvApBbgpGQiXdudPZ0d
7zFG8KWY3sIVeLXgvFWG3fU3VZ9ZZmmZxS7Ehy1gjAzVQdKZsB56M/tqLsSjbmHS1MtPwJsI5pEt
/COrQtgNNUgWBdDdvZNAr9pxxuCoXvQ3/onqqfcrSnQ0MJoc2Ucp7vsZhqhEY2RnkPxPYrY5EM5n
0w6VvfWOuRMWJAk6I7Frs4Uod3EtRuzltqzKnNE+we4Ahhn0BfOoTIYCxa77a+rMP33UItKiOo/Y
fx0s7TXA1/Gu6PpvDrf1FmEHdmo180c4md5xXFC1CacpvBs9TnaU/7vdbYnJE2APKzyaAfdKwSXt
pnb6oU4C89Ji1HZnG0V5tZkkJFVc7xS1Ow+m/TnlX1vWCEMfUofKE6YJaDVjchdB+lmxDnENiXkh
peUL4tpZHpbEMkQbjhWyIHx3e+2uQdkiqGw2uowSJb4kHe/f3Rgoytw322uQUHS0vaJkPuv9LLhV
ofXLzELlaFj3xVCPd01oD2tgmNF45+vLncumH5mmV3dQfqs7L68QHZdo7nq9dpSoWK9KTILE8SvQ
Th5qGAt2vljsWEqjgqDDoONfG1bpOfk1yhACWDiiy9+UQP7wluwyA2UZDd9Mf+EwzQtGUW5HIZxT
ibYzC1555kyH7clIO92SEvO0AXsrCLx03gU6gQTGAvvbAqszw3NnWrdkwd5LO5AgWpIDWxynOWru
Jav0LcwdApfRiNga9OJoYCs9z7cvik+p1tS4jxo5HLCFNbZGnU4frgkiX5DkuaeLPkRlYmMggSTj
CBViLVJ+1wwphxvGkO1ubpweVxQlHm+OWxwMbLraYpx2QYa1bog/9UF1K2YxuuqfWfv500vHN61c
hHUZj+AbW2A4B5V+Yuv8qGc9vNHkISuqcIdGGRulcxne22BhHgK/27Pf3uyGKXvMND4RuVdZBw+V
1ZtatXu6jJItdFYWy6q7/g9XZ7bcKLBl0S8igiFJ4FWgyZY8zy+EywPznEDC1/eSb3fciH6pKNuy
bEuQeXKffdYGN3A52q7mPdP39mGdSRCSPpm03qvqVb0TNGFwsY8TWSxDsssUQZQkgRtTRX8Em2DE
hsuikd8K25LhYi3GNjYUsTCTvYP9D55ufXZEeazbFv2OSKJsEO/d3JFZuJQ78EvZ1mXQr1HjKU16
c8PmyGRy2jTRwEBGOp4Av+InyWnpGiat1yRHVGGWKgTKlu3m7pIRrRxcuEgUNKfDtbVn8o39IWpB
VAw+WuOkfwePF8afAqJS+P51Ck7JUuRhRsBWXOcmXFMiSjMLuXoyAd865J8vhGZ2028eM5Ft4qQK
9er6+xjWjdGqg7JTXgQ4dJmQvNIiZVZ8mAW+mPkl8C/SJUGQ1GPDt8fWfVlbLAt2jCePdbF3jIVB
YAO//zgbeyqKNaT/+EHxnG79hfn91pAFbCJsOv5K7SmYzfHBo2Hf5A9P6mA5FP69BoF0oONpnjDT
kp7hk8Bg1rzRLVO6zMyPCcBgP/FNsrZGAXOKqafU+FUx2TK9Pl+uIDuX6lym64/LF8N6YKPsOGQb
XnzT2ONXV0FHsrlFQ2ueCGtaZvqNqUdijpmLCEH01BQDCbiSOTEmuKMSOcERDIWvhVmGUl2QIrCW
N9pWrzH7RQTldUMuM/mgFS0cn58luyCDCbFOIa6cBaKXex47Y1clQ3y/QFxfO/9fW5Kql5jJ5zIZ
O+VzEJytKboUgJN00mu8cjs3SL8NOKybRpNNbOn1LegQLBAgLePHIyIRrpGTHR0LJS/IzXuIC37o
LGUUp9PTYvk7gnCxj6RYsQxh0m3lhGQUX0Vnjbu102O0pGW7M/yX1KjrjZtX8bYva/SZqd650mhO
a8oTzgplMLOs20TnCjTlchzNT07+aRgs3rQd+8ehIKq1J68LPX8rg/bdUhN4FgBJvkPosZpecOQ6
wI7yNCTFs9pQDVrhCn91ExCYulGLrja5lx5cYZibCWSXzMULILFOYJIE81VSH3VmVOekr/gQQ01r
PFhO4vK15TUJps846XqgTs13vr6tdgF8rUy/MOdW0WA/E6H4POGXpOsCLXW+DkCmXnobSo9+hNam
l9FDMsMELGP7F/kGhIl8z2f3ptE07cvgJGweVlnz2TGp/lnT8+1E6rBqh1O8jgTI1sueeF5Jumyd
HpZ/JGejVz8V9fhhjQTKm2q5EzmV/7hecL0NQiDR6DT6BCt0DWRyxDMM2DDhmgj7ZgQIln9OvEib
viUU2HCMY6spslJhdaHa89qbUekh+BMpcO20u75y43uyDdWW1k4e6s57lrqKnHpkITDA0JblGxn3
ZWQFNLyHXmWbYahe8Ysy5Kg4Q+siIy8J96bsCRK+5MTijNbbwShfgPnfg07zN8PrJCHQdVnB3P18
9DP7uzGK7yqzv4bOISywh8xvcoZC4d7X87js/IpmQWbhZfdLfETpkrxZqKC6AvY3L82jmXc33UWo
qpdLI/bHGTyiF2Z+4RSr7DCJDdy7fqsNeRl3bm+nNN9kjUQtuRh1u0QfG4tNocIjJIH3wXph1ZRJ
mFvHvspuPYwYm7Zsbqqi+a0c79h18nPIOHhpcZf6ZRUJszxgVEEPihV5LXPMXL0/XynSzBJQ1VGH
A307OjlEnnkqImmQRm8batkYbq2j2DG+fMhGaTxhRM+crSBUylae3C+6fyLmjTZ0JfaoAHt3RclM
6+damztBqvfOTyX+YTwrmctlZjRvgdnkV1OYpP6FIfYwOSm08fJlWVUZwZ95Svv1q9Hy1W6W+0mG
diW7nUz0eQXNWUjIcwP5k5aU5waMtd8McAYbm46aGI5FHGPTlvs5MyI/I+v+fcnajyApn2Q7nrTE
02jOL6kqDwMenEJzTeRq2IFkA00znVLAgRjaAKP1pRsVLSdwo4+cnvsTqrxbHrqhmRFxF5hx8KGB
BpBdkbgfi9IfZFNXG680ngcfkI3K7PehKr5mcHpOp9+ZL/vBtosv1tmvU3YcRfW0MEYelmbz0I7A
yzM4TFOBo5rX41EQIrZvaAPg+XPQjoZ1TwMSmNpwTMbxnkwjMgR99PFZeT+DGEBTsMOSsU3Uey1A
/gJQ3hhiJvLSrME2lSdb1fcFaJ6Ntc7uVgTBXsvg+F4NAPqgDR0b7Sp4+wVm+QV7REqOJmns14Ri
NDfMDWPh88Cm29yRbYyygyqs3C+zUqfCnN9GfimOfq8ZJgxIn+VL0BvXrHyPmMvazTh6vPTJjUUy
fePae5XPB93Eu+EwzPVu4GVhkeDkT+9Qb+jtZdT/Myhgr73JUKkOijw1cyBYTAenooH1OToF/ZR6
N2fcvbMf/5QlEcoF/rRa969yVCc7UHejX4bkOdy3KvlwK86NjJAR3TCX7x4z9fBJmymkNUPKgyD6
c+XaoCMANr6mbOitmYpGb33HxGA87gXnjGPAabmpboge7akDMhOtittlfJUKUXktfb2Bw3Nb5nrY
dB5EQFNgOHKq5KmR5U+rdL+pVDlHXTCSGMnQYZ+ax8kMHjyHInJJIWfXyXTtDFTZ7Rh/jIr7bh3t
nQTm7Q3T2UG9g5xSRCDupFHSDe1iUKJ4p0DuvsIgxOiUIKE5aIf95PAie7yMRJ6sLOhWFY22FzDw
7/ubKZ+rqHocKhhRU2GYO9uB2TD02QMB8CqGbc8GRyV5H3ybehxPFiAyTmPuwY/VkyEWsJvB+CEU
pPHFyPC9jB/9EOySCaTokJFRHBRBVCIR9DQ4SozxUW0a3DwUYZ3Iwy5BERhNs0KxLg7VOvlHQiZf
vQx4Dzv4OLXflqI2XmZuzwa+Tp6dhNGQMDfDUMy5XLrswWL5iZhOwtVEfs+adacka34JGU03whpp
KznP8eATVFL/syDX+WvPlIRFIlic+eRz1ucx6a4lxWKi6pspoGlIvgioqzMDRC/U2i8+TYvQTS5Z
Ebb+WlxOAIU/6Rs/YKuRS1T44yVhkN1cEiCVD3BUu9fC7rg75lD2q3nrTpWmGC+LjfCpwWSJbyPJ
fif0bHXtNhdClqvhven52W3mrWW7msKK0IzMg+0gxztj1u0xM4o7J6EgJ5O2tt1676BMdd06U9Cm
054hbWeQVYQg9CzT5B98K9ipBZ691Oq4A7hojF9Ev8+sKY6xdDTJwIpu5U3VgjEDcS82JW7bw+om
fTRAxAzmPMxX99yPAd7U8cc1rohaPmUEs9aI0AAf8d4V7ZZRxrt8EmJn1t07kIWrsV4hPjcXRPNH
Jwiu1oHFsH6TPrfCoxLCA+UjEmw6M6HubDIwk1jQa3+PacklGtKbw1wy3CMXpkLcz3wEATnNC5nt
0t4JZ3myTXnqcu7AlFe4EIRK0JX8cb14ikoFcbjappbcZ1J/rPoK58xziSN1Qy5It60sXieixG+Y
xMA2snJel8wqqeUiwbuvBmS+i7cthB7yZg/XhrWTBB5tAtd4FI3YTQBuL4tUs4GDyijUgoF6f6HL
kf5RsLAZzjXowPcpdf7Z0lh2sT0BS2aEFKIhx9OyBG9HRegGXP2NwewAhQmxiSnzK9T4KkthJBXO
ryNVvZEaud+FmsS6iYToghe0zfvMN22ocl5UkHK6MQKuEs+1PxFcfshQbq+ngq61TeN+IaqosK0H
gH1VhFWGAUrHisyicS/fsM3QiCPbprHvF3vhwqW1tD541uRTB+RtCGpugJ6i3nKrA0etro2Mq63p
xWYo2+e8rBlHkleAMaO1oX6eVUCqLyLFRpbpfiZxHGrneiOxsLfie7GCr7Za8wgjW8tlOt579fzu
DfMXJNHDuiyhtK2PRmcutOQZRC/DF7HuXfgkcx3SBzFb8TgV3v04+Ixl5NV58kcaKJ1JIzt4z11F
on3lPMXqYRQmqG4YoiSIkbhjenGk0/pcuuIkLMmtmyjynOhj9KZ323LqmJp6jtLMvCNw5NmeSMUM
xnqXpMtDGrsTXkDvnoYKAS55DLN5ffODB18amETsC4uvUjpUKqfApsAEX5dEud1ECxRbYs43Uz/S
b0j3Rluf6/IZbF5AszM+cE2GfZs6W51bnMQmi4faWb01bOmE/tWQAOxE9MO7QDZ4MOI5qb3t3Jlv
RlnSahntfaxh7umYMLwSDFrnjWEyqa+0w3rvOkfqi6EuKTBmb+NSVXL6mm/N4kgl7UIdLkmpyoLQ
aibJjyEPoQyMMMabW3eOFfp+/r146VtKn3JZxio0JtiAeWAvR295bURWbmN7Xwoa0jVzqMygJltJ
DkwjxreiTi4KNSf/OOddC2QfsiHQK+ktlFby6ox9zhDpIotnrdm9XVK9d+1MyTFJRZtwoD2cEhId
eAEM5e82JiOjSNsblaQ7hyCRXbDo67aw/5UGA7tpDvn9whvq1BeOpGca4s3OwKOy6bjjt4HhcTYM
uJXmebipl10ABXhZkNvxc3VRXCTQ2RrGAjsmEUq6WvnA7F8Zo4Vk2XcTlyfTM4Ca5y3JQrFL6ykb
DimAjQ2mJW/TN/b37ICdKp8t6dUkblkfnmUcvFWjnwS4eZz2u2lAncLr/oY380lFPe86O71ZQQ5D
9i2KkDRYKATrbZ8S4Xqn2U25FRk4rD+xxGD9nn7Jt7yJAyKWM9Yoi6DzavJeAktfLz0wEjhzZMk7
/e3Ui8+aNwskyn1WBPbeuEQup+1yKl0T6ntWj7ss45xmUvu37fzCPYoNBFP9ZTmU2z5Z9nwfXfAx
AXybHokVei4s24hIwNq/MEgab+Yuxj30HejXznde0bafvGqk2sSY6q44zoiuZnTiuiwCjqksUbFD
wcu9ickWrbfrsde8m9L+6Cy8VBWeCQTbh4YXb1PPzr1RFkiGwnmb6FtayTxFpP9ceCpBckpd8ZSs
8mCVFOgiIZSP1YkKANIeZ1jfht3ajQ5GY0jCCFZ3QZrctz8svDGdn5nJSp1O96XgpCZ75mnymVgU
Yb6lPUENi92QBzU/ASAtd3i47nJvOtFWYNDPKG9EmaiIQ+BpvpBbF+fR+kxq/9Mbh5fB5MIs3Bey
Lx5tWUciIaeQCGAo4ATJLldDz93CWBcO8cPgmG+jcv8Z3oSujNNtcMiuy03EmJz931szh4mJ6diN
N0UHB5wFABvcBd5svceXw6tvJKcVUiFI7VNhyxXhbvhqO73rPOOlJJJ446XOHM4Nhbfp4maIuVqo
Ysa6CRgVF+bGFeVVE6t/tWCEIh1XoJTYn/rx0SvFtVPJIbSNkZqqxn5vAqjWuWFE4pLPOwbWllFw
oujz5iut0gPgiqs+S3dm4X6nfo9O1dMFJEmVKMVsby/tTSEJFO278thORKaOZrvFFf5ZWAN2UZuE
bjfb5gWN51zhf4trwMHull/hekxvvazGJDyfasOC7yStdMPQYzw7D7FihCKOf9faeLKJEtKySZ+M
4gNmYu2udmgkJm6s2b5ZYI9FjrK+vFEd7SB7bGY660wAfqv48mKn5cdiTa9FzVw1aQvQrxr+5my+
WYr53OTY8+LkkxLik2DVdOM1085tl4+xvczlmWzkRhXgCFwb2OM2bjtq84tSqfd08dLIWZBmzcwm
AN5GTUg/ApdEimKoT1VJnFLjPlT+LOigG+9rMp/MDoR0UJ9tlnDh+XvVNH5YzUDuarXN5uwtK3sR
/nZu++U65b+4bfFa2s19Ba1ReRWLi+xJW3IVeLzrtZ63MfnxuJyY1bbaa+aMHm1jwpzO5C9TFodl
BkuYkg2a5yai3lhPXI14zlfhRCY9VRhcCbMg9RyaoVp1TlJiVuzWxLtmgvJTiu6jXNfbCc4XbTV5
5g55lQW0NmOMgrrBg+kne7vPQ28eMRwbpEXl6w3DS1dQa9d95zpbF7wB+49FHmUZ+jZ317Sa04FM
Byj62MC1PwJZ549qneBBe4g3HnrKxqGi4yquz075MooiIkD1rk/VWzrRAr9cgutCxBTGEnOXSC4U
5idu1jLeo4i/xZ66Qbm9jQHlc0pgDq3srC0pRNelqB5Var9XWgoOeillLfNUfgDlSSg2xjp7/LMK
JCaiDOJxe+A09kio9lur8i9Ov09Mgaoj2Hwyldc4Yu7lzW1PfRu/Ux7gx0gpUWKE+pNBI6e3CFsZ
F7fY+pV9wGWErJcvDiVDl5APaZwarzVuOGu+6gptdx29HXnZddS4cuZMr4NdtYKiWUVZHOr+XDcG
DQKeYOsXxhfn3s3CLITIYv+gV4O5yQpkJSFZifaTqymbOTRCTqC3b4Rt7hJbvLj7ZaisK6Okg9Ux
iUAnwuOg5qcm4xnWflmC7sh4XLbpFzKYtOVUD8YyAI33imH/9+F/PgeGPue+HMo48hjhAMTf2uxV
irBxr2rIMrikP+k3X2TAuAmwkJ5ewi5Yjo3HSDpDTh8SHdkS+E89ZzQO/D271aJQHUWM0gfEnqPN
y1r2w36iQu9n9rCpR4DM1CP5wp+jKi+TXew+qzEfhTUFey/+9cjsDJfS+sRHxl4zYHfLTZGQc1y+
GyNA1cahtJez9RPXPjcNFXYVx/+cXIwhEpEfgQ0QgQPE2az5myTLkt9dZfOlZEuN69TDwxd7X2lg
f00D9u2FRTge4yMkZgDpKFYqsF+DAui3u2sX49xdflx26cA4EvvUDPk+8F/g54E9rEmWWOtwWvLT
asqHqr1tczFt8nJ+rBO6z6XvH/tWIGl6t4XNNLnnf/faBeKfdHeLW97nl9ZBYFTIhrq/FmYyh0Pv
cEcEpMAzVXZFPkYddUmn6eGriOJ65rZ2jvUkCNRxOb0dnCQVwCZwdpgSIoHltTBRC8eD0Jj029xt
b/t8etPVJWhR59M+dqrfOVuHs4K0kSBvmy4nZScJ2GAXh/6A42yD1HzLFu8cJL/24NCT7clD8zlw
tplfszzmj9X8EjsZdCGfM1qaOMmGEeuNVrAcdKNDP8g5O3vuvKGnus8z03otAlZr2LGcbpFYdEU+
lJVdixH1RU7ihjP2kzSr16Hyy63RiwyjRfIGY4QRdt/eM81khhg9WAYvpkOP2CGUQ0SqMbzIntvJ
Zljd5j22L93W1SAY0i2KPUGmfJd97dAL25m+/FyZ5K9mpMp4orkCQoURdzrus9Kc4Qxyl/y69MNC
SouJpunJKgECmg7Il6lpsVUhWLntd5F3sF/q+VAu6MxW6QZHWxxVpcbNktCYGlbEJ88rPkdEPnab
xtjUmB6GskmPST5dCmj73WXEZYNamYA70f2dWVU0Vmz3X3NpPcUfHQpLaBUGtas6DWiW2GT7q4TR
wJFi5D6WXJV1g9g5msydTDcT83UhHpV2G9QulPSFtoe8JNaMHYpfto4z/TIuGMgIxb5PoVRQ3m10
X4z3HZnp0UC80QXIf40uf07cLixHdBsNUcOakTWppdpjPnUQP9gR0k7EYTdm5lnN5q6iptwsHpPT
2UpiuTBvg1Y4e2GO3Q5C5HHtcm8ji3qb2gS2rAmbQ5KI4XpGby98DO55oV9kjcnUVM90zXj/6xXr
D4psnA35Vdkgq3NuhVObS6JXph0sBigSXZ2dlEf/tOsR7VtHGwzFwoMsg2q7KofNeB7eQPRsa/dS
fzaMxq3T0S1YScuseanl6hw8u8HNLJrlSgyXnlCPnYb4DTx8XtFT15bkiTO7sRUpl4UxCwawB4RA
bjSOWdJ9qcq+Cj2rjkOQKzVeTqZe2zwksq0GAHW5JW9LzY8oFm5hp+zdUAhxyVPoTq7IX5XktY0t
JQ95VmBg4rZnzOell/zFncuPZJ4IJSaRLGu0ZKQ/vbqBi7G4qE6gPvV10tybSChcUfUm5l3ZpsUA
7nvoOe7xs6122RE0MtF1psry6PVspd82YZ5MB8HBnXjhiojVUdR7msUOjJhdMJ2blPAWZmU/TSmI
e7fj7ZQvr87M1OXkTc9DzKwnNqB+XxNEwxKtbnW28iDjV5AShKyT/GsdOUaeP14l9FARDgMbMEqy
IJvL9ht+My/Rkt9N5mgQPu0zATP5xG7UDCZ0LX5aG4XOJmxkJGGz5kp2Y3Br3EhM/bdnsSiWG13b
R0AlzUpZ4XLNidb61on7adq/k16/Qc8QbgEo3O3u1kGakHFidOj4E/gW3y1suTNLJihoGUKvGRgy
Qfcw5ulmpscsSfHJ02k7pMZ70At/O1o9gWtZ0Zzp/HnbcvVJxxP0dGh7haZFpcM5h+FeKlbOtXvA
PiKEiVFEbNvH3ImXKxmb9DY4+ogaS46XNHpnwILHh/yojNLc9f4djAsKQ3N5mbR1WAcTVVj3z2qi
IyJnFdpJPYR6DiwKxXLlt0/O6aDeS0mLzPm1p+zO57TPIZhdcZo0ViOOA6OmAZ0GBjX7oWdu/DYh
j8RoCLMm3CmaB+O7b6Z3JyHXq4zPxYi3Uozfs4+g3+ZI8LgrnxSiAHlvAdzfWiJ+OM9TzPEwh96w
ZUDn07hMr6Xecq09oguqPL83RAs931245Na22TRYUSJr4sznXZj4Q1v/mM78T00mFYucDxZrz/4C
3Z6b8h/eDdIroZ/S7+VkbHv9A39RzlWV5sgvbrlPQeBiNowKIz9UJoHOfezcdUOQXzUD17bTRQkv
8mZpA+yBNMGtLnC3qZrnm9bfOrhnI18L0jbGz2Vpbtlhc6pgZyNaxuf6psYH0u6W/DKwqzh3ENqG
QX5tv3OGrDgq5I+2GcRh2iG9po2b8T+EkzJpxttaMplrfKG1zx9GcqD7aoJ2EjfTQJtt1fWX513Y
LIKjUT9grJt4Vyxz3SfBOtxml39c1LcKJ+3V36dk2RFlhPLQFpK/drhE0MT6UGF/xJNrs5YSrO4b
ART/flqitmMdjlvrKR+znOvAfB3AS0SWbXth4hx8Kd1IrMFrkqWCKTc07Wao5m0fc5CpZuYg8k2v
m+7Y6eFp8tp1b+dOtp368kZjGaN3THfO6ctuz81DsLE/FnCENb1aOnGUcKyxTOmDqUAd3jr9MN5M
rf9Q1ryg9Vpuqtbqb1SgWjK8dz6bvt/CZFG0N6CO3fbxgsiPzKhS/W8eLSjiHm35fLReHImzsB0+
2g6SCxNdlELVNui924qOWNSuYggpWrcxo4MTLVaYOZegjfkn75colpMivvCq6Ee9A/yNczG+Cdbk
nEjOKhzLdoXdpuFsFOgx1nxlkT9AkaN/WHKBR3n+neX0991YIMPI5KVc6H8K9qUEgnRvLL+a/OA8
dqybzHWmSNVVsjNKkhE6y//1XDyalXrRaoo3Agxy6C1m6A0L67OzfgvtH3qHmOz815NcoGtVfnWa
2VrTU9R+BiFG9ZJcz0773BeYKRQXlz08McdxHfQ4fJI43cZZD8VjtDdeIL4uEycU4tBJhsB2wtj2
TjbO65L+y3ZK5DHA8nPFoOKzdYkZT1qDbnvDC+CJ76Fk2JI5ogbxdadjH6hNXj4Fkj617ZFRBAvk
SjbL7eTQPXBF/J7e4UBhVQnjed2ONtb9qT8vY1HusWUclym+JS6E0Re0iMLSWHU8njNZlteqdn/6
VZ+FGG+pUsEWp9dFzCO4Og0MQcOuECNX96U6o49yK/NUUM4OFcqJc+hcdbQ0OeiVfjSW1TqPeIFs
fMC7JjtUPSWuCpwfu3DGTS2HV6NRKzpXwWbA62Yzmdlheur99FrRS0Nz+7SFUieLsNg89ZedoVQQ
DWsTBiLlasnuS8gMYcJa3/R7sEpHPJNs5YVpM9/ffpSSOLFYOyROGz+JO34Wovin+nTl6rf3c8f7
IjLCC8lb38l1+EgcRMg8v4zT53TQHDKe7MZPQgGiDIWBjq3Lyzz10w7jEyvsVa7yZ97/B+9f3/ZB
lKAXINMi+g+BuTFmjlVu8qMH/TDY3k9bqld/GR7pQsShnRtw8j2CswKIUl3McUBYF/cOfVSD1GAp
sGQTeeBvxmrtOPKbdJ292LkGlPbPimc/7Gp8YpduVq0Yz+ekVkbE7hwnLYE/XC3Osve4g+qk2Vcs
3LE03pwx+wVuVqM8d3rfmNjaGH9P+5/aG17JmUKNrpvbTuysmJ2TNR26cnCoxAT9uP5nFz7edL0d
/QxLnSlachmYO20v8TPGgsEutr49+4eGpr9N1+CssaRFtQUaAet11pl4eoP0Srurtcmz9Nw2BqmV
TnWSTKsVdVft1eKaW2xzLtXFHI613FuzTqCNtR0RLN2DzRNDWOP2L8RVz6E0YaKTdMeUweugU6zw
+6XNf9Kmu0Cn1NGpDf5uUjmFRMWhvOUQdslAW+YXa02Da5SNUA9kj/tuZm21Vz+lbX/njARBgKnm
18iiucLr6qOWM+/tnmXBUaijXR5mi0lwlVOcYOrdY/8G+qdbOlaaJoYm3Ann1L5TRrud21u1mtZ1
XU27uTaSqCsoytrh0NQWdSuacFZnvHu63vrpes4qFqA47eqt2aqrxCe4PTGJXcBxZAXGsA1Kg3Hl
6a3U/bafBkoAldwZFkX/XDffCQ29LieMMkiMLDIW+1Oq7laY6lAF5bJVFvVuqQqJHuQwLFRCZInn
O5U4/1pxnTismuQEerTDfgM8Do1wGXOfgh8yUj4Rv0Tnv9BB2Wti4JhpuXY4lKYJZYRO7FsGVm7T
2bzN5hG3h3Vsk7LaWcgDspJ32g4uVh7K0bYjSHHB69r29uugsycclpSjcKhcNTGoUcubenUeYyd/
EKwpO98b90W/7oPWuorZyRkWDceGBhnRlNs8R40ksTPP+o3daSfCRslHfkKx0+KLGSpUc2a5sybd
L5O185SiKkFsDMgs2LRGeRK6/47z6bsY6FXk68bqHspuHLlpGPmLmzc7ld+Zdn/GqYHXb0eOWbZ7
4Pf0yxbACh2ndpn+Q5KlYd/WPeKZces061Pqei+5pw+m7Ry7lFLVUPYJ/A7jHgKPzsiG6A7+uDn9
WsLYdmbLhgEaYgrEzu3YYc35X1+DDSz+CUeQw1YcEXXvpYcSV6rmdY2DqF9WsU+V9RyQw9p1wXs6
XhzxWXoyZowUGO1Igaj0ya3IPW1sBO7KfzahuI1xcwvwaMJ5NT12E1qMShiGbTx5ZnCMQLu4fagY
ZNgE63KqxyDKVpcUJR5Cx+TkwEmhzervXL9/cNzqsx/IKjNMD9Y+hjRzegoE8rITMFbg+o+zsijY
3Igllw40jARsuOK5IKCTcRPwYq7Tf9bmGBm4VDtSQ3Vm30rLIzMUbmCO5j628eGy5dEXeF3rwt2I
tGY2nVGfuHPvO2e4cXvth/QaOXYTWrcxOueuHOWwrfH0zD7OR62u7ZFucEI7pTe+IDkQ9Yi2upl7
CJL4Um2Pt3amX16WFudS74gEz9qYWS372rofrfGlMpHAoCJdJtL3BoPdQyApSigUZ6ZVLm1AeFIZ
2AkzWRAHqH7j4aPzrd3Yi9PoefBQWpIhC9ZsgBZeg6A5qvPcCnW2mmw8I0CstPVm44B9ZN4MRquP
1SDah1wYxQPH6sv//z7RDMw/wili25QxLMg4Taywd81h/79f5oGGnrbEGna3f5/CDkAfwhXv/32S
fE5y1nFfb911aB/QYboH7GKPrQm84+9TDvGuN11gHv7zgMujSgJMd/y2afTfJ0JIZ0p/to3j3+Mw
W+t73RFff3nWv3+YLTmkDFTStuY3+/vcIAcV4rBzwbj83+fKzA8toD63f4+A3bXgdskRtN1ivhV6
+t9/ONvd+6Ker/7f5wW1ASidmYbW/z3e6iQUC3GiT2rf/PfTJdFqNwkOo78n/ft82SxET6XuHWeR
XWt38V1OpudTF2OcatpZXf19KIOmuGTArdtM5+NT0Cfltd2hJdbJPLJzKP+eDISwZPxGhbWnz7PJ
4vv3rUsfDGGCWe/492FeBvmewQYR/eeJk3g+kVWIaHb5sX0Jda6w/vPQvx/lB+0rXRdx/vtJc0Zk
4xr7CYIED5/HrjpwnDbCvw8zJk/Pc2A/V53B72Gat05nDY9/z2PxnUgZfXf6eyK3xtTX1UG8+/uq
yt1wwdPLVE3Z3P/945Zdvyt6bi1QWWkajrKBdTFXQ/j3ZRzNzT0/MDv0ZDCzil8eU2VriuuKptZ/
n6cYFs15oN4jUtg7pZzsFok93TWzLu9owV+cA217D6LOi5okmx4KkJr/Q9mZLbeNbGv6VXbs60Y0
5uFEn74QZ1KkKMqSLN8gLNuFOTGPT98fki7TpV1dHX2DwMpMgBRFJjLX+odljarC01iV9sKHffOJ
tVe1CHo7fWnIvvG7s/rXcELPzkkt57MYLHGXKm3+xayKH5jKQpesxKvbxdm3oRDQBmPju5gAsqdu
/kczsKLIqKlQ4cgXnVowcUzq2R9Y0dxV92SrgORmqNCYdgz8AGtiljsdo6d8E1IL+UEh4mA0U/k9
rZxHB4T/e9THb64Iq68qewJWb7X3plO7vUvidFxHRYA1iqeVj5jJo6uZOkxBs+GybAuSAkrlpLD4
6cryUXZogeYwSfjFSoayo4pIDsVBqrDc4VbXcUUwrGwgZksZNvMNckd3V93goqj36zXwes6BT1NH
s/oyDxdT5ahrxdBQIZ7HyPt71AQ3Q2l117cqO0TttxtRU9OSQ+T9B0UF59+F1PvzEjwbjPTt1CXY
RVICfcAtKNu2pRVjCVqER35myqpRhvgJEYNoUWlW8yVLlZNuFX1Ajfhxcv3wjzKzvgLw9l57W3ex
QG6gzfZOSlbFKw+KyI2Do/fums1rx+8/06mLG93n3u8+WzlSLqG1gj3AP2hKpkfhFPbbYOv5Igj6
6eJpUb727Ay5nazu9qD73Q2uzf4Dtqb10igT9QVEYYxgUngu1eQiJl0/GUWG0IJh95QmqAW2SVie
+OJQKAry5JSwddoYaC0ck8RMN22JSkoqKHBlST8eE8toNoYAVSBMiv+tqWVHrR31Dco2wVHzdHvD
D8W5TxKIADkTLr+yvQB0simg9m8NKw4fWY2wpNMc+1uQ7tGVsL837MPv6iYYL3JoZE0KWZk/hw5d
/WGoAc35ouLxvekai9m3TZ5AT8X3eJ9teh9tU9SWSWfINhKem64s+nDVYxe6LCqVqp/fP2Z6jbNy
7E8rPZr6R3nAXtZZGMhJrGWozeO0DiZuYBTWpmBqw7g7JpeNqk+w06NyuF4XxiSVXd2v9hTBv0+4
+SFURaYfrP+5KTxkb+ApsRt0tzkuKmAse8jA8BIeDVSFl4B2hpVs63PXf2R1D0YfxU1qQoyTbU5v
LPsReSYZ9aGfnZAo28pI3gh+mreNcc8Dzsw95MEyLR/jZn5DtzbwnBWlXFvftb/GUf9Y6kjbPcim
wnMFkm7VNq+wUB/StFmqeg+6ggRKs1Zik/8ddpDhCjYifExlSshl6fWDw2MBIMDcSG4yWVzjuqwQ
4COPex0pQ4TzSTXNh9stZEduBc2DTUkdzWkXGZi+ftD8Ud3KxL1QUt4EX8z/S2Ng2epW0Ujxywvl
QHmQHfBQKQfPF09TAXw88exdMG9Ay7AyTh35n4cgK4G1oBr4haxhTZHHys96gVCFNcHHyVsKjoYj
fgg99x6jAOKNV5JPl+2Z4z0h96E+efNytyyhxShhy3iRH/ICVShrxG3aH0W5ku1tyI6ob4tXqjgO
4kQD9qoxpcvMwnJWC3vlUDt8m+7kaTPiXCqGDilzSznIpipO6JXx9VS23vo7D+Jamil/fGiX4Yc2
S3e1XVYmq94lh4rv1XgI9fHnQVXrx6jlb51M8OJZ6FiftRjygVokxReKdt8ts7C/Ko54aTSt2Zm2
YW5cLQ5XXmag+oEG/IuZa5TPYHgI3WU+DTR0mao0esXxElNjJkxQGcqqNsaDi8qWP8bGElQ4858Y
TmNZZj/GAlHPttY/B1atgiDNXXbsvbLvX7e61iErqlK6v1N7I9j6mWBr3UDtcvXsa+Fpb/iTKxcE
s/OD0JEZjJwJQMLQrsusSF87lSLaqKTaWoHC9cX2F9wgW7WvXRUUe62s0rUKQWyXt0H24o7jjmSk
+Kr1Rg7ryfcPWdjFF98M/pAvN+ku/8FyyB+cPOtOfkCVYZgvmN8HCEpqWjHYQGEH5gY5yfcYSdKj
PBhiaI+l2QKvtVwkDhR26SUAyaOhR+ZwJ8fA5ZxPgWnDgTMPP8Nft5DDs6J4zbI0395unRrAgk2l
a1ZtCTVgGKYdui3eSUYigYDmdMjeyzCuQLEAT931bn1yKAg2u5oMCOgwNVrkpVK9jh111ViY5Zsz
UbeOhrT+mqfZKzCP/hsWzceW9eiPurOhZIkAB/t8ustdaAJ3Chv5OR3tBfBbsgGEjBuYM90+gyfe
wFOexeVyp0RhTteKuwhr6Y0Mbx1JqmT4IIOz7Eh3P0QvSoeNuIEg9b1rh6W3rgsgvv1g17vQaPcy
kgc5xJrHybCc2UVmH5Ava5zHaFCVnXDhdWWw1Nmld4go6JCvltHcLcdUiq8u0pScaGVZjOGx+o0t
vbK/XqJr6aLSA+vhOpj/00nDWcKqLOcRwhA3+fUa1+t7P6v4ZvEaNZCCw1A0/XrRgMO+BEkmLv68
5YjUCqzOrza3bptlQgoM6A6ScDBX9HOluu59qcfVPVyWV/bE1icVWhV6Y/a5qB0kZWPw5A5fxHvZ
aaFqvwQHUmzVApxg0xnFRjjgXdPGCJ4jP3dWRYc4gh4P8Kigd2Ke00F1GzL705SCsvHyQPmxpr7m
/xAdS1KjaqxPGfdaAZBN7gfLCJdFnEIgAinwRDZzNXCvs2EZ1tNU+SROHZ0dJiQ79uaIuhtmE9/J
Xseg0jk2jn9PeR6B0ShKT0VtVycHxBol9Cp6L51sX4nYeqmMwoFTESAHMmXRa6GQQJgHOH+9klpq
TVLdDd/Bi1yvtJmxFsVY62dqS2TcnTL91KcwlBDwjB5j30c3SmtySiSps+lHWz/EPCOAw2QtFe04
v2d+azZjpjonk89n5SSJ8Zin2N9FquJ8GmbJIvR478rSdDd160/jXTZ7MLTOqB0pdaYkLlHdmpsE
CP5jMR+u45rKzPG2UH5eIXuaccQhuTd9LAght1PjXoFIbC+20YZPhY1mRYTQ20qG8sAA07HbCyv7
mQWE8NBtgGxjgGaSDiQD0u98rzVxpu2Cgy3S6tiHfbZKsrR50aP4m/xXa8YfkdWH32O+qyTTR4wu
5mtcpIoO5nxN6pBTqGKzfpmMuXzQ+z9Mcb1GeKl2p7vZz2tKG1xKkooDlCrvoDWjd6DkSX2r1ylI
lLEI1gnPhgo3bLqE7Pp4yiLYWCpttE6HMmsxKTDh8eGqe1fz16PyjI/6GCDCcGepLkcxN9wOTRph
AAzq9dMEkXbVDjiu19Fg3OdCT1aRFSuvkOQfer6F362oO5t1b7zCWxCUxev/GOpn7YNcuprhcC68
6OfQD3c1JxWP9bxMSCN+1SthPKt+VXwKut+CqPuqdbZ+7dG833o+XlN4Rb+pKx8QylR2OIvX6sAz
FsY/BVHVXMnTREMQIJoPhRejMOk+qOh2Hapk3q/JU4EGrYKn6l9bZYwyfLWfDFLW3qjshRUcoIyY
m5RS8Z6qvLKX7RDfSZ7KRi0bXHSR59EU/TxxJ0e1ttZaWzmglq3yVB5K16JW5rTxXYFyxs/xsmfU
gi+tV4WHkXn+HPDT2KYDiTktK8XZF5o4yzNWoS8NxdT9rX3wA23rGhTu5aV/HQva9OfYBu3eOzQO
WmSH3eAoDxZCn3yPMnPllBnaJU0L91ue3sbUI+WOj2Nkt61aiLV0GMtEwAyDTwri7wchGpX89Hyq
KyC+5Jk81AHPLuBJ4d2trdPdsTze4sSeknWcoWMmL4biiFLTh/uQrqRIU9c205VLjey3e7BwchZi
HFTwNQVcLeT6Oi86I2QgzoEainOZjg4ccd9YeqOe/d6xbToE/G6thWE4SyqtxlJeKA9IK4tzva3m
kbKh7sGH2Sw5NvA0MpxmXifKjUfMEMo7GUJlyje1gdKSDHUTyqgCV/NehpEdLXlA6p8KT9fPSWZ+
ks19hHZrY+IhF49ifK01Sr1sIZyd7FUs9QEnzekRo2zzqRbT9dZearaHPm4L9JS4iIrHuEJXiP3o
/La0FDXB3FKMU4+v0qvu40zyn+/WnN8ty7BwTSVpeL29W3nLhHeb1Qg0l7D0N1IJPeNxsW7yAFz0
LJZ+VUef9dRvYVmHMNE8IDSyV3ZMQ8rMLuNUFW+ploqtjMasPDBVQvFJtZUXs9aFFhhFZ7TdhmVN
Pns11M4IlCnMFj5CBaecpRDWSb5F+aFCPkuOvl7oGCHY6dKdfT2is6XU0Rm8WcDWon9M8L+4R0D+
0CqD+6rqvPzoDbCOPO9cdslzPTcLD55NlVBOb9rEfR0aI16QiI/uZW9jx3hijMlLoIGebkwsdoZe
cV8rSGNrUcXDWl6l6z3pyDaOT56Sei9TfC9f0lU69R6lVyqA80v5cUwhtxLKRoZjMr5N+M6iYVUX
n+rAX8mX9BpqY9qE83XbpfqLCWssidxjkxpUPFQVcjFGVkecsp1jX1rUXmLN9sGFmk/jmJrIDf3q
HhQwDLdLpmkamUSR2Ld4tBoWrJOwewrCtnvCaInUYQo41A8IkbzBQKYfv95GaK3/3MdGepTjcT2p
N0YH0VKG1XzDuYo730te01eZtUBTxNt4hrVp2rF6GAR8exYAQO0rhV+rikhma9jB9/CxDbv8Ox5O
GTjBYPYaMGHbTo0L0b+Pny27fvcMRXxPfB34i11+NnSrXDUoE96TjbSPxaSVeCB5zpdYKZdyaOlS
59N71b1MKd5woxrxJLGq/jIVXncnX8+GpJh2dvnVL4AqKuXAYkxJrEMNqXKVR7b7CnDgKIc2sf7W
uSocRN3WeFNkdOTfkPt9uXDYR/35NyTsoa5/Q56xppJ/QwVr6DkS5Tvw3W7tl4m5TtVk2gIOyJY6
wh7PMuyqRCz1UNWfzab+2Tt5gfFbqCZ6uaVolK1hO1MnMZT4RcUnfamOanUCDN/vSi2pt8gmoyOq
ROnSQTfv8zh2r0CgzT/c+lCnyvSjKZkmECGPIZRz9eT51akmn5m3CC70hvjaZ2W4QS8rQ/4u7Yt7
MnNYRs1nH8IWkWdshs1mwT6A0WXZj7AjsIH2m8w+pZqx8gcluqds5C5S8q4r2V66OlggiM7i3rDy
Vd70WEYELVcYXoTxize41xv0O8MxcdXSZns9x1HvTRMs6ByVcQCKJ6/Ga2dXhdqqqjoUCeYOOUT2
ep2eHyggoKIfU6BCCWydVoF1NMlvHu35IMMw7e3DhLmkjGS7HKFl1I8o+jgoU4sY6vt8bZ/jcRRa
2TrE9WYhBdhhuj4XCP0/RQGAyVoDZyGF0J2pfrY9N3minB5e24vUWbSaXn9BbQO2efcdtXGeYcBf
HoPC9LcB0kEbN0zFU9JT5GgUtftu9OoCAej2q4pq0xIZR+2EdCoOaG0arYdSqV8qVXsOqqRHUgej
rFF4r1aMh0qsOcl9W5Q9HiDGiGr/GJzZY0DGFsEjtPL+3tAb+9GaD6YObtHKH8c4smdFsfYIBPMA
/w+sZWUm1U6fWFbcxrd1Ha3Vhi2bbJOXdSEo/DFqs40MZYcaVT+Qrbf2t2EOSCqnzrMHyJv2Y1r6
9YPbKYvbAJRlWJrF47fbbWrDKTfNBKlPXiQ72jYalkka+lAuuJFs0xoxYHYdZTsZdrlvr0VUgIZQ
8cbxAuvVZUt36D1AADKsxzFcoVSjbmXoJPlzQ7nrDJnKf4Khvq6b1notxgACm3fRhtg8UrpAgj9Q
/wCGpW7iqmBLI9vkIYpEfQ/nCtoyY9UpN9b+VBW7phNvYIGhnnu+vtRUN770o7DOpv7ekluAOINd
xQ4ZMyivc2de5clFNSN1qVIdWsm2a4dfvBmjrh1khJSidfbEuxwuWyJLU3csWn+/T5zmKqiIRllV
TtdBJG3qtwAO1fUebC6Aa5fTG+QXd1F5VKZjSv/aPAFF6L0+3SLfv0ZyrhpQubj1dX+Jfl0nJ7lf
I+V11Jz6J72nVj1PgL9GXl9v7psFd/7mOm8IQD8G/S7ox+QIszE5Wol/abOx2yLHkhxv7fLs2lYO
FMx6kA0MvzWLipn+Tsb11H1LA4D5+DMc/czKj/JMHupyRFNFT1sMxP7s8DU1Gn6LTSfa5mqQ7eMe
H8rrbW536GplXGnxrN03318e5L1YFHR3//7X//zf/+vb8F/Bj/ycp2OQi3/BVjzn6GnV//1vW/v3
v4pr8+77f//bAd3o2Z7p6oaqQiK1NJv+b18vkQgYrf0PoTahHw+F902Ndcv+MvgDfIV569Utq7JR
ny1w3c8jBDTO5WaNvJg3POh2AlMc6MWbPy+Zw3kZnc0LamhmnzxSf/tErrWF3nU8YIDXyiHy4Gal
uxAVeN/yTol6j4UKJgHpOogT81RNlnE9ZJN2Mpla99SG+axRSzJPoPKLjaIF7d1tnOyg5oaBZh4h
mVxEJEUtsS2F2x8tkQ1HeWb8OptHoJwiWMaBOw3Zmhx9Xds1UZs/FhFQWt8cf4s8oe6s0BvX//zJ
W97HT94xDds2Xc8yXEc3XPevn3xkjeD4gsj5XmHjerT1LD/1rZqecLeYz2Fv19Q35pZyZY04kwHb
GJAOmQ8/m+PKQzawrP2jQnFzmZmqheDNUD96kVMhoUDb4NsWcFK1C2H1/RkXbfWtTKsW95nwpQSu
/xBRDX9R9Zc0adpnA9LUJQHLLVvdtomPmg/FUIapRlFlMBTE8+drLLgHqyCtK8j7rfUC1iJdTI5I
D7JX5Mlv9x+K3+6vGOqubyuIlr6G66nvN4h11N2R7PM/f9Ce8R8ftK2pfM8d09WgfJnmXz/o1hUu
C9ZA/CAj0qMXw+cnP+Eg8/hQLaQsIPahlic/41t3nyOLWguxv44L6xamMDqi+9CcqnvSOvBhE75w
mT22mGbOjZ0744flqe+b86mj/xxVWPaPrmTdVQaFt0Ozylh1bjN9bZq7sSYfPmEQs1Yzvd21mel+
snztLPszdjlkzPUCJqdvnyrkjRd1505f/Tr5NJBj/sQc8OGGKfCDi+oZAA0XQ4pu6WQN585xwvu2
L44yQiRwPP9s7874PKPA1xXCv+sMlB+BuRhL37wN4dLGFNdLdcWslhPrk20eg/IIkQ5Bwj4aLqpf
fhoHTcPgrSOX5Dbz3xIonx1nNbaW+qai/r8FLGRfQ3uMTgIO65PhYhIU5VaGYSpX/91d58srAy2E
f/5qaJb+l+8GCju25jIB2qpmWDY0jQ/Tn5MpAhEt5DUK/l+LbKztg9pFAohLpHG8ntu+ZR1AX6sL
4GGg1GXXdYDsuh4qC8PdHqp4VYeYDmYiXckJk9JxuXGbENDkPJf6WNtucgUjcDnN2h2Ebtkb4xr8
6HnDWnWq/BRC4zjJs7ZunyunjXa39gKB6OuI/s9OOR4dsJ8XydBjCxJP9SXXBQu4JMLrDQ5Ul02f
yc5nuxBg/NIIqvGz1088hdQhPCVefx2mTE53zAYUlH3hqfd9Hatr30JewZ1D2SYPQH4R9HEz7dom
w9tg2SHbroPncbfwdmd3vvOHm+pDd8/u2n3whubk1LqNWhiVZyXpX82KDZ0J2eEeIyQPxdt5RabE
2efaqE4Rejlf25Zl0U4ETXDxmUkB6824SAuMcq+re33+o43ayrb1WOkrGcphugeRuNA6cnA+mjx8
q7NzF7vZecSs5QxX5rkrBnXvtbnj3hl2MWyNjKeYHCIPzTw4tPPnts/V/a39NlbekxQqN1Cs/Hq/
GDFglJPCamFPaXIxklFbDjU+H4VnxRd50LPoy5SZ40FGPtLiZz/5LAN5TeigQg2eor67tX24zyAS
dfXPPyBLt/7jB2TosBo9TeMRZlv2h8k1Afue+WFefIH8m/HQF+FReveQnKcwVXje0qotgT/gL7uf
D90ybArrrQYadkB9lfSC94DsSHeRQcLjcakjZrmRoTK0lA384cJ84RcLgN8/ytwJ7rvKtbajBmLU
R+q6x0wQpK2BtPKyr0Z7W8bta8QKgJ06yiIN0xdIMeAWQNGNV1eQNZFttpZ7D/GoaPdMZhsZTaPZ
3qWULZBm6Yr6MmLgYwJ99sxH8Lsr+aaYtgUUfjtckaDpnvy8DR/7GKRNHvRPckSFuDWYxTTfybB0
bHffl3x1ZAi/buaLRj1iIJO4x9hw2RjueLKLcTxNZVNgKhWqSGK3wPtDF6D0UnbVivrFK1xzO3oY
zwe4kG3zEQeKYBi0S+jUCD+oqUYBbYTjP5/FcxtKIfqRBIY2HpxE8/ZIqGt7PQ3PEn4ggQgSeSDb
nThGLQ+8woSCRBrG3sG1E+c8KTNDiV9RTZ5v3ZGb2Gg4Yx1YK9i7UKBukaLFL+srjS6SXehhisnz
N3ySB2R7H5PEqY8yuo2AfBE+yat+3UOOiAIEvQx+8egA/jkvyskOemnIvvP7h2YZOh3K20F37btN
mXIalX1++/02p8qz0jx2tVvZp/n3DeY0uTccIOwejVs7tvqjquXZOnDT4bFzwogP1Ypf2hBMIF5D
+dcya86kXP0/7Oa9E6NNUhtIaW5P+ve60b4I2xNvAYj0hbBDY1/ocbzU5/TbqMfOMZ5TdBG0q53Q
kkcXCZYJP2baZIdwn+wQXcJOVUhhz6ayC9Hpwea2/B5Eus5hCvIteHQhIH/7dZIG8bUl/vNk7mo0
50EJMRe21dQ9KqxvEL+remCmFuR22Yg4Cm+ibPxiDSYjeoxiy9oXKti5sG3QM63RAVni4ulRgLXq
C7NP9RiPD6nibkoWF/e3+Y/Es72OJuaE69TXMTp0MbbS4mDXRwnMlgkYhW+27+jOI9mnBcnFMr16
76jg+ctKlF/mPIQckbdatGyqCkEzFJ1Otm8yEZSOvlNcTHx1VtyHIhPQUueDDG+HqlQ3vZGGu1tT
ayf9xhiraHrRoEhtLCdYmaYanqj5oaPvGMbZVWIEfhBm33SOCVMnd+NuHZa2upDd5jwwGsL4XlWD
kxKV8caNIOcZnYH/XFohlZ4JgZAEKU1oi3x5AGAtast3XkvH+oaMrvhRJNC0PHCCsHHHrVJWw3ui
RHgRtbWPC7CJcG2XV085WnbUBciCQKF/woIiWqltAuVs7jSixiGT561lp2zCMgiVeLsodjJU1LQ/
WMEsa9InTbGY+vQ5nfO0U1mIZWHVRr3GIC9bRRi1HMIUBXLVtFETkKeyUR5wEkJdfD6A6rbyO0TH
fg6XjTJkurU3rjlQIfND0NeDWUX7MIo/U+7xHnwozg/dfEZ6kdJbUowr2dEn+bD1KywktGxCZNyP
mFbcYfys6+sSEanXotP9QzAgVQnkDpS7GU8vk1BVvrh6fJGHQHlufWC9Shcllwa9zYM2Vl9u/UYF
gbQvBn0p23S1/urmQ8xCwelxQUtHpNT6oPjaWHDTPZCFYPkpcJNJ7Bd8U7JvfzOiCFQEYgvzs2GO
+SXw0Fma07Myiq3gt2juY6VhXPtyBDxu0dw3Ql3BkTPzkQpp4zPUA0oM8++tTGuxGRwk3+Xvjb1h
cxF1d/DNes2PNDuNjaa8WC6aWKgDwKStu4uqiV2a5soL/ojDfWlQge7nUXHR45RThpBM5940BhsZ
1oV2Rw3Uu5O31vM0PWtNe301+ZJd3+Wbygc5LMMYDskG6/r4Dp07tIEmndyKA4FfjIhbdciDrTSA
Mxd5QJTqNBS5hR5i/WAZ5sQunmotypiNDkOeZeW1EUgbyoR6meAxGvMIQ4BkFUG6PhdGJ9i0KP0D
qkqy5dZ8GxpqeDvKjjTThnmo6sx0/AJE/DbKIYoNIdpzHsrLP8hIgrHxfziZi+ii3QBKS2ejPq2d
7odC0w6IPw7tgkWissxLffxipNHes6fuWQ2cat8F7m/t5mDER+j/71mQGRcePgs1NbxP2lB6n8AV
LryoLy4yQkH7s0Zp5SgjHSuURdeWOf41DO0CGG+FMqUbGUaQx1BrcPSlvJs9VuPe0Wf0NYyDdafl
8UrXoctOfmUhljFaD5WjsemErPbOb++x05LgGbE9d4vOmoHSXl4eR5+ESt4ICudK9N1JyT0yBbdP
/hRQbArHEaS53V2gVLcI/jIkTjrIq6w20l7hP9KFzXFCcH3zz6tJ828Wk47qOOzSgWRYCNH8dacO
J1sE0D3TLzhc3tld2UL1VOoLvNpkX9QooYKhaS6yrXBqjUk/bTcylB0TlLoPVw2Kth1zr1GeLMAW
Ylq4g5ehHtneTkzbyjBwDHTA2MA5oGs29UEeSLqV69xSv06KUh9E4CBIgUxRfVDngxwiQyTIuU6e
3i7+7Rp5n2Gs3v7549JM9ePi2+E5hNq47WkmVJ2Pn1cNmgeAitG/6cjHgVTWQA7N6wltPsizIkx5
rEdqc6mgbu5uxb5rLdBtvXrjKIAbZIFQVg4z3QCq3DlsgfKAzaitPXw46/RUv7YNv87+/8f1erVu
rGDaqDMGhJSBS+bEjg9yWyzDwIyTg9xDyzABqvxbKHtvg2/XNjnSix8G38KgrnghVO8W6qA5926e
5w/uiGgqRN8neYDhhuuhZxgbq/TCp3TyxION1JKJEdk7vF8FzQDRUD3odLS22USGrpmwLzAMEHud
Td3xrua//d1OEGbL0iHeFxpTsl2gyQc3W3wORqZ8JRy0jQzF4HxSckc8Cn0qL6FqUNYyMuSqcoRG
lLZZXcN4QgSh98djH3fjiyF+xNkkPgPVEmDG3Pmbza2VJouWuavWe9k7mliGhaJ6hnk+sJ3gHcib
qVkEK3p+B9fQnGeoTjy2nigvdWedsgCEvWXF6CoHqbasBsc6ZGnhn6N4BCuSlNE7P443IInGk6HG
xs5GWmpdW3H1xXXelcYJ3z9ciC3s6z9//3X74/ffcGybJKmtW7qqm67xYb6YDGZNBaT/iz2w7Hgx
Nddc12EMqSdIl23X+gfFNvxD2JWPIfImGxnJ9iZrHbxL5l4Zx5ANIL0XxrbvTUpBaMjfCVhMCIlA
bgQvONU7o7OGS1naxRnxkwWixeNFNgHP79adgnuQDGWHqXtPdtXq97LJcfruvsaZXUbyMPhagUIi
WRXQ+t4q1v1gTfXP2eRA5BB0KIxXFplI3qvgQixy368DwnbkU8bnqDOCXRk7AA86RAE3Jn61MJod
FyQv24XrT17+lKMm35hmdQhapE4tHkubeKYAgHb8eYBXCyE6RcDh1oHwHiD0+QpnvkIOFoX9rhm+
TQWsAFLUBW15UGczzebXWSV7ZIx3tOuifulAxPHitRyoDOoJZfzzhzyADG9tKB1PQBnuZUvO4+h4
yyg02JYfkPND4gHaDaqgrvKCn8wXk7n/QUZt84DXrfuMOkr2qDrhA1aRyovehsNBpS4Gaa5VXrSx
jTaIiazqXuMZV1KBvTBXx481/xBcm60nJeZQhn1O/SUuD7ItK7xN3mTjxo+L7qD4Sotix9gdvFR3
i7tbLM9uY9x5tAzZ9p1CL1npGE5tr5u4kOTFPvSL51v1RJ6ZYQvFNsdR9lpDCbz6t3FWDuoRuaeJ
5YFmPmhUMhZ2xQrKmEN5UBtwt8IsHnMgp/uxsiLnrulwKK1QPfgwLC5RpFeRC2alOPnmIamr8EEe
UP5OTu54lgHZQEgZrhm+5K0+7cTUZ+ad7HEiN1xqpoaqwHypx5fp4FIxYMaJLwBzwDtD+JBRYSOR
E5CHlJE8ZKlXrhEGKmdtjPgiD2YBGbMtEO9LuvAoqvF77XfGMzL9roxkjSZWpt+i8M+oxiztOUn8
3/o6P9eXpF6zZVDY0x7JEnUvz5p+mK5nsi2ZepQj+xSsQ5uWe8dyMYzINV9d2U6L4s/1HF2iZJOh
2ov4Yafv3BIE/JC1yMGj5L0pldE/tX02rRRqkxfUE6OlKcLmWViU8/y+it+GLvoRs5/8ZgmNr/OA
bg7yKnjpRGw6agS7nCTI4Eml+LyUivtuh/Uf6Ie7n4WXYypSaNlzTvZ+6SOY8v/I5kH2+uuCwjUM
V2XzyKTKZEr3POH+Vg1MbD8UfVk7z3hnqXfy0dsXLSB9tCf2Mn09KMiTAhJK9/LRK3uzqP7Zq2ro
kMve27WyFyHuHWKLxePfXX+7INSbAGxIpY8HUeLwIRqkuzLHDI6xhoKAPLNbTLPZDHc61N85ieXG
HnRKPaoX7Jf75wJQ9QJftf7ZZNPetuNSUfQH04yK18mNpv3g5CqKT4RkCtWVG6CbIEM7cCjalk15
nBotf7WsfAFDGbaXBWg7aEJ7a7h1ubE63X5Gie4iN4JjMwHbb6L6Cc8Pa1sHSA0FTew8o41xiRS7
2QZWaG4RrNurdS7eLAX7Daqv2tE0cB9C8s5aebndvQCie5FZ7l9Ds1r8HIpIlHYd6iIZm/eFsrQa
3Tma8AWmJZYQqB/m7QG1BRZ7LeZNR12Ps6PR9O67nk0Xmx/lO5JpP5xwsN+gurV3XuZPrz7VpUVh
290z8pCoI3l6+5TG6F2VLUkKVUFkC/8T80EIoEi9U4UnkLrqZmjN5t7uTWerK4O391yw5IaS4xzb
9+rBLfE7Hm3chbwojzbtUDgnVBIV0CLjdEZjPljled9eRJyn8GHd5lNd6ezlddG/MHEZyF8M2ufI
Qe68LnoF4tH0mb+k+sYC4AjFwvlh9Xj0tnm4DyjabMueP6cDev0w5mP5KIryHT0kDX9eU0V4UCv3
8CNmsGN/J9uzoXE2FTbf6wESx1v4f1g7r+XGkazdPhEi4M0tvSflSlLdIMrCe4+nPwtJtahWd8/0
xH8uCoG0oFgEkLn3Zzxjg5CY/9g1556bG0DFEG4A54x3GOEiJVS10Q+9QFysiLBcK6CQNmaTQw2I
vZUKeHKPKCLIWc9Ilpj3es9RZ37pnLH5JUXhqmnQdzOzUN0M7GnQF46a+yRztZXWyO3eCoeIB6KX
wxr38wdsX3lcIqX03SjGlZIDO0HUHcV56O8gICXrehBFhINgGJeGvxANiqUAKRSnchJyKjpdT51p
ONzVdB8FH6YRne2gxu9GzuKtKjkYL3ZkKN1Jc7XBGwu5Dzt5xAMX+TxJT39p/ms3+uOPlBczOclU
vlOLMd1Af7M3uuSpFwkJ20lDu/heeSXANsaktv27UeXsKU/0aNXw09sbWt4dJSW1Foh09YSjS5nX
YpjATukfBEdRKC1p0ypF1JfN+HCrutVXo/IgSld6YxxU1zn+sU5MIq7Qt/FLokFNMAPbWFiy5j02
bVGd6sS+qFLoP4oq06h3VaQMZ4wy/UfbKZOFgU3FWjSGhp3s9JBkgCii80U8zlzrlhxW8wpCPkoU
Jy0e67NZSzXiqFhfIsxM7q3F9kRBwLWdolpkl0PQyk51LjCUfFAb70O3ZmhhTjrPWmQNm5wwHZ63
JJvVwiYDbQxvB1FMooH/P2ANC8JH2sVVMswEgp1suMQrRRW6al812anf6kaTG91FTxrRPAawysj3
/2WBrv4Z46DbumEDLQE4YnBzKoCJ/vw+KQBdjFmYYqNU+yRjVjxr81032muTuNtdMYEtRoxTHLt+
K01tt9LUJnrW02u9/1PPv44TPcHWa0/vV3gfF0RSue7KdJzhSUA6xW060ivOQa5a49jb5nASNeIw
xPmwlgBAzT41VGbMLkAEim07kRcQ3KHqGu4RMbPwnhsc+evS3YiSOOgVipo8KMq5YvgAttrabtD8
sAc45XhYmZaNLXXjnK0hcHeBFt4FaeicRZU4kwLSNY03Ih3+3kB0q1whagV/1qmWMBBV3EhZsIKS
zhfwwrHJtVLjwYdZtmf9EOF/oX4vifM+Bor9a0Si7KlUUE8fUO/ZKW5knBA/9Bdq7FXbPOscrMK8
LWEM4x4t3vwhytN1lJjZs5l24cFoiA2KImRzlacWaslln+bPw6gGc2lSpMqbkxSnQFUBXC+Ihpnc
5p2RYfKC9Xqln+JKQjsC3NGyTZQuWw/j+M1QUREcIgh5RKbtpyZX7zWSrT+SlhQKUo3lg4mW6wZI
My/Xv/Ygfom+BnIt67LLldWIf/HeVJPkyB44X+LKkXzhXfZTUHFU9bWpm+oCbdnSN66FN5eq5wbR
m9i4dHGm7EIiJchTVsaLjHyZ3xvJD0WCiSV68OnlXTPACrNM0ldVjrCLn0QswfN8eCGkDki4ZK+s
5kHwMmjzQLK7vSuWKa7feIdg6A+97BUYaZFFqaVqctMK0dwcOvW3p+gnwszR9xLpfMwWHffZRmFt
zqI0ehzaQFm4/DGXOHDqVepI7dHwk2HT17K6G4LW37u9kW0yGy4o4cZ4FZZecMf/WLNoNRLKg5eY
1Yo1+HjUimFcZGqmbT1ZGl6w7Jpbee8QM3fLYw8WG2856nUXGyTN7+k2Pbj6Arm0925yVCDbND3B
gI8yW41bgugWRZhyRc5vXu3Rs85XqGhj+erFXbyMTRsgSViAPlYid+7FjfodFfbYk80fgYw74IhB
7Nn0HHVX1WXAh1WL5wiHoMSMzB9JHP9Kpa58tIoi/29LX+PPKKHpUeUomq4qhNNkQ1f0T4+quo8U
C2um4Uk2Ege22Bdba3jwpugXGa2DsmEcFa9JEOYzU6qbc4sW/l2vKs+iPhojFHNwv8hLjBLyPtqK
jYgoBpXxsShazazeF0F+54x2fHCVoFv5ZY/gCoi0eU+041VLRjjGOVo9jr3NDav4XZn5N0Sm7GfJ
ViBqdEqyJfnzu64reS/JFcmbBml130rvK91RH8qp3geRh/CiNnxtsXlBBqiTCb2LHT1cEXnVIXU7
F/t9sf0nwdUfA7TbtmZs6TVsDhkFLUML11bcsrI0UAI4YkNevgXTrU5ZOLXbYl6eAsnz5b47iLLr
Zd3B642GrATK558aRBczNxkiOtbooS0TuwdGa15Qha/uylQv7xokNUEdmRcpbKs7H9WxQ4ZBzCKX
VfloWzUSafK0GZLlHF+coP9ZB3BkoZz+tuziPnRt6SWBAzKPwlK5jNbEXkQ2nPTlH8Mhd74N55u7
DjcNT/9dokcyaoN3RjO721hBn54RHYUp45npS1kGaEpZZrKWyip98S3ztXExRA+KMXhw8DEX1YOT
2ps4qvylGJQO7P50tXQPmO/Vz0G20TU3eXGgwe/JEpdo01LspeFBGvOzQIKnpXuyQqN49FBG3ncK
Uoai3ku9s6tUxaOG9V7qIK2GQtVKr2uW4KzkD9XQfTzc6pAw7JZ6Vmoz0eXWIIqNjQlvTl5ikXYV
wG81ie8cpGKWLDdkXpST81uY4AhVIB4csSzcJSAX9ho36EYLm+bol+hnyF6Lnk+IbdCQhP09qr/u
PLfT6gmNaXcGuKt5kX20cBNUrb+p7pQDzjOkVarVgM8cqkog2Q0P/xttcGdN5OFHhO3aHm3w+kfj
BQ9aO6bhbww6WK5O+bO+Ii/gNtGdPJUyO0A+0ozuRBsZnWubNkGG39tETu6v45yo9Bdtl6pLL4eJ
i2MEIjQZGDd94ulO+NldlvstYpwTiRdPMMjScV67M36RzQP23luW8d5vixPfzYJXYiEo+kl9dIqd
WNvJGjSOJFStB7skiz3J7/zC6Yy7H/inUsjo6KbSva3AtEI9Odj1nmufvIL1ZqHGw2tWePvAietj
JUfa2iKSNyPw6f1GMSFJUUPBfvU1I7n8bDVRvijsZjxrVj5sRk3Nt5oLPTWSYkQdQ+D/sV8pe61U
gqOMxv4S0Ff0rHUxkih8JlAuSJ/o/rchshR2hoOP9WTPk6aAQ+2VrXZn+REOQVhWfbe6ryyZ0aHF
6rw7Bj38JHAJebef8pNd6vcopNAAIujtTFeGflYb0N/lwTAvbVe/lrnTv7T2MKysVCfWOCFKakVf
oEHsPA5xhyKznQVzudaDlybDBFPj57ERRWcsYdZ73T2WSjXaHtGDOvVyMi3eJDWcHNGL4B2RT8n/
kRpdcyKfwFeRIyl+A0mNiKqTaQ6I5b+DrVD/X+A01J1FFaIdCB5hxkSuQMOTpTd25IKctZ5XPBlk
1Hkg4zWPUOfMGXpr3dfay+9Cfh0eknNLRF8yf4b1zX7QWu97PSoNdu6B/iSPp+vCAFdVHtRfXBxb
nvNaGTdNkqIjOhUdBzF1CdeH/bWVP6tLPfP0n9fp5l/efaamESBWDdtSHFm1PsXRFYRmzcEspEeY
i9j0uNjJD8XYnuUuiXZVV04+6n726GYsS3Q1sX7m4AK9mpv41ncwwK4OSOUUBt0hK6L058ezPNPM
W/dEtt+mjiW0ga99p6kNfDVmlVurczwarRhNQOxw4jje10R8f8E72PVNFn2tq1afo0iQXiCYqJuM
fccGtyCIl/YUBsVy42syhHuPRbkYhG1TRBQUnMYIbkIQBHIjCR4Rh5qpU3be75B2izqSv9MTRLS9
lzA1+9w2jQPlYv0XHCqQuU+Bt0kERDN49Zga/3T5E4yO8I2rAye0HjVSu4uoGaL8OTYQXfbHaA1Q
rNrDJxtzHHg4LRvSkfV0uLak+uDMRWUXV2Qix8Gee4kBktQcjwLnIuAw4uwTJuZTsesM7CTGGpfg
mrtpqzeTyTH5tAcU81h02m2zV6TCOqApiRS3qehPQYKXzrQL+pXk2G5kxk8xKJECBln4SqH4+Tao
ijxuS9/Wnqw4Z6kfn1WUfn82Xbe01Yq7pPCyOeyU9FeAFYWF/tELbmBIHWiycQ+r0lhmUWAeayTy
NmMeydtIjvyjAVxgpY+Inzi+/sV3CajFgGwOhOiwuZ+CMFIydo8pcEHeld3wC+HqsNb5gYDHA+/R
IuiKz9IS7+i3QQTCg+sgtq3F+6BBIAVKLIlKiLPXQYghl4dp23S9kqtK3aPsmqRIAACtWx3Ze2QJ
/eDLWHvfFMNWDp0WhbsxDx0Wu0QZK5e1bNX33kbEIAsYKDOjGJxrDDIJAKIATHrKcU/tZPCbkqRg
BNf+ruJ2+AqZql+VxFM2thFaU3WhhdnF06MXDADcE9D+cltV6nNa9+5JVImDKDpJvCLwHh4+1euV
qs6bpCuX6XAfNWjQCEA7GZDyIM5uB1EXeW2+idIDTyi7Zd8mP6S4rGHf6RoHZUrtWiZ4WtVOTazE
TfVJtA6NbBxK58Er+2qrJpH2HI3OiiSd+SD3ln9X+t1DrPYkwdBV2yjwkmGPq9pSavpgleVluumI
vy/EXavYQ7pxBru5FkVrYiKbowxrI69/G9PWrHdl8PXAuKiiKIXKsQD/ee9mP7XBkg4VftRHscD1
lVVgycXxuuZVbcxIic6r7YLgNMsZvNOWHdZzZEp80NXd8JVdprcYKt8/5KGfPBhj+LEeF7BDnxrJ
w9TfaBLnVVcP8aDZx6SW06eo8Ze6+ERBkm9Z+tuLTmvljTka/AckPgJDdQ2dN/KzJ6nGH27qO6RN
vk2ID8+7SG0eht7P17mthSuRKHSjRINoruPtylf2nIaXXFaGiXrxeAXBgPXSFqOGSylrY2uXuI2E
E3zN9jKsixejji7eFOtsw3xnIg792kVohCETEpwLN3C3yNJW68Bz9Ps4jREFB6vys8ZPMqp+p65s
vKbZPcFgDBbeT5Ab+lTzsQmOUIoYzoc+aVFbr1jFfBEpB7AvU44IxqlIKqQVKSM1wCFLtLblFujl
8N3G+2xgr+7y3zmH1VifYsx1Dg0U8mWMy9xrk5QwyPGySjJ0MhwFsnzMIgkgoAnJEx7SU1K3j6IH
BtBsWIP4qc6RVodAEmwVnMHumyn4JnpYyOTnRjscc55pC8zAq3M5HTrZ7BaynygLW/GR5orMkErL
1PDusMKnpA9OmhoXF/HyySgxIL+In/HUdiuhPvOh9D4Oz6X2v7x8HNn66/t/gtuQ+VFI1CmONbEk
PqR9NEOCSC33w+Po7EpJ6ZptkIBJchy9XSBrYO4FMUKceY3LBkhX42ARVq4Elqx1V03qGoDdu2Kh
EJvYF+iokz2XHyMrwr+DR9UaWZJwZbopUeEJTCxAxuHoVWfsdzFiySEXyWO1N3myfoHK8yW1I/Us
SrKHSUcaPkYBURvFTN0dz218K1LLeB3ggVsA5e5yp5JO0dj2k1qYehocCWHxqL/z67b6nvjNTwM9
99eSyBrYhXZ4DhHGxkA0vkSD152y0MhRhbGzU+lY7iZUumpbsjvFm0uCq1K0D70qj4c4wJF9VNuH
oUjVeYhb68p0yCrkvOt+OmaF9A9oo0gJMeZ16+8DFgj3iZ6gfaZ7MLkUp/ymcLenam4964OOo5Zu
pmuzyJs738yPMVDe1zhB1HgCGMp158+HLvMvVljcdZIfbvs+MPduChdFHHh9glBEgJV1pscrNMuC
9nen8r4lQxMUzosP33xZa3K5R7+sPpMS41XaBMMS+atiVUaufi55OkHAKuwVPrIkH2zHRw60iax7
20VIFBjcNwXADKKok5eJhWUai4tVJtvP2JK03207yGZFV1bLcGzCtQmreM4ToHt2TMQ6St1vf3jG
sC69ovNnjfbYprrz22ilO3bSm5rs/GKwYCwMkTqvawVB3cS31whGOfsMCfWNaUs71IfTpYL8zRjj
vimDrkYVGOOAFlzcKnMbduBpfVZz8HsVoMPvTdRdbJKtv0g5EbOxnDmi/NgToyO/Q0MAKLfhn+iQ
4CaWtT5mlmMLbSE+9J4f3olDUSDfLUVA+KaqSJJKLCTQDRL6Q501yRZ1+Utv55fCTPNHgLePSunE
Z+hn8lMmKV8yT7FOaphXx8EoLxABgPRjwcEW7lcoN+lBDrx7zJiGrWclgT4rg0w/SASgneWIs/tr
ZxI1zhu5XImiNJhnO2d7aKptd2rMusc3N01fdSmcvFcbf686zRGYpg3++Q8eju9wVvjazyj3vTXE
1Td+juDYRAQxCddMXUTZ8auvkoXLRusOT2RG0nMRh0+sTqrTgFzWnOWTssO4p/0i2zypgYYna4Ik
P3nvdneJ3WrHvrc2Rqz7KEGaJQE9HQj61Ihjb3fX9pa1y8foOzlGenSKMWydIAJpJ8qBamHSXGG6
hedAu8yJLH9hGdMsgd7zWpuKpmYiyOooDYyeMV8FTj7Mu7qSMlJxWrq/nlo6zjQuKy573k21kccL
ylaluY92Yuc7u7QaLsUQGmc7qdfsPpe6o/3MOgzE5LD+3ulGexnrJJ8MAMpVGbyOJfdhyE5naMLq
d6c/IAbYPVWR7xwKd8Q4BbeQRR/hKdyEPNIDqXE3chcks5zb+YLRc35JpzNLVy4JD/29qBKNbVYl
6w51vrkoAm5KTpJSfod0uc8mlbIyktttV+H6KopW4I1E3qJvoZSaj0EzdPcJVgXxVMozGfim16JL
KfcSpmccQJO9ncWR1q5b3/x2q7p1u/V1tLwgtcHV30damEiC4v2NJK2964sq3NqN6+yJXyabQFe8
YxcE1dovtehEKhFPo1wrzqNdWugcyqjOdN7F4c28yZIs2af2WO98bv9NE2T2QcsGPFkH7Fr7okZp
HdzHPaYQiCnrnfyYx3eI74M6sMcEodow3LR6WW5Dz6nPiAXgMeDE5avqpke54E7HzmzbKGn1NSyx
1wWpl1w00q4bgFTyps2baF5glbNUiKJuFZPZOkOaXhmIcdh4c3yDyrxU5dL8ZefJg8IaYl4RVLx0
mrTssDb8rUMq83kWvnotn7Dzo+yCEWWzKYf6ZHMrrSPV7ta9AVZGtmxiC6avPstG9V01k/B3ah5B
aRLI5Wa+mOSeXy0fHf2iVar7Ed3UVYHA+8HGas4JyQm6nlRdYBg187QiE1Bg3IbTRfxLRrN05qSs
SUzksFfQC7P9OGrGETEqZeE7nfKiI0VLDMQmUekoPLJXlYxcSeAbIzKWcrEjTGkBF+9+wa3gQUnW
nh1xZd4lVRPutQCBcDtph1PiTNsXw/geKrkHLaMeNopfN2vTY4mkBMNdA0r3hwNMDvuZZLgfEoRE
4hgJ2TJtm2fCEyRI6BFMC2e7yJI7tcNLqOmrjWx58dYakRlVRpTj+L+M1oNcm2dHR1gk6AoPCTLo
xYMaoESfA8fvA8d9NHS9uliod0V5OOs0NNmLSVW1r+NjMBbqmgxyvRTgLjxgsoXZBcVWQL+acAJn
wKM9idaqQVnHMvRHWW5T6KoZIVMMyIyyjeea3nbbplG85Wgr6StEjF9kXfpL4UDtyDT/ZzA9cw18
ffNWyrF9IQ6LBpa5bYN2WPdtlN57aucQr2yqH6aDRxESob9wmf5VyIH1VMj6iGJx9GoP+LtmqeZc
kukwKGhrqSE/VOw6VAkVWgR4x9LKl75bOhfR0XFMBERD3Znd6nIJ04/S4MEyzSK6xUZvXuzr3NfJ
YlNZe6Aa2m58RmvVX9pZnkIVJwAIZ5D1c6vFByd0vlqR5hwDjf21Xz2MmhbM1VE9jJWz15PS3VmO
jS4fBJX5OPgK0JO63zhxpWJ5GA/nfDoEm3RI0hWb42CTs1NYwNxXn018JLSy73+TnxtBKrNQYbdd
SjFe17WTLTti3zwuY2/EOZMHtS4Zdz3PkY08SOEiLkzlyQw9a+NG+J/yk+d+VeIXMDPxYrQrFlwy
rsyjC3ok0QxrFZpav+iMCJcLebAOWdE07YyU3IOB2uFG1N0OSmX/0aWyVeJqyAlDwKmwMquqZ7vq
Krxe9eBLW2bZok0M7RI5PltUsBDgudehNkIRgJAAvif2Np1adJgw18eu1NgCEqF6SMgzzQqEL7ei
Tkk0c9aOyBjD4Lrg4mT9Ihe1wIywdj373tNYJQeq/E2WpAGKeTbudImFIPLtPN2HKTRRSB0LwegF
0ar4tZN9AOvAgSbgsk0A3N+BSm/3zaiZ86i3y6UJht7wAxKSXoKNZt6n22BMuR9yWcJGacTcwnfc
+8Hq7j3TO8KN9lAJDyUCLFGzRjU+uyOeBiVZQjBTUmoJJgarJii15RPGQ+GxJ65BKKQun6I8s09O
pD/y+0EWc4DNA13WbrzobDUEe4b0yqIVfLCCXdyiaEkAC1KtqAvRMDjV+Q9RMH1fXmZWF00SlOMl
8lyYVErdw0zQxsu1TjbMtRrbYC+mLqKB3YJ+NqSDqMk75LRlAxffWmqASThWcWia+O0s1vJombXk
XdGfqCbhevpcT3kS8buK5XYV8yY8lgaWoTjxoPStOO5RHPgZONsGphXWEOPRKE1eAEl4hzUNvpQZ
j0UheaqMPc5ffDNbY9I8FXW1ne3UCLmmLLTVeaHD7Gpikyx8H61HGVeurEC4SHe1izwMxlzD6uHO
51OvB2uINxJby0L1RthowxRCOINgXbSGrPOaBrnp5CpcnFB/bSH1Hf3256BlJFob5Egcm8BtHkTW
rnIr1mLTGcpPVXqtFGVxqK0TWd5h1TZBvSRsSooihwnZSfGrG/nRV0MiyI8lQ/2F570yr0PXewCL
Eiz1sHTPpsyPIoi+sbkiAd/gGKM2Bq+WqSgO2BSAqjUcogPw2mhSe8vcpQhDd7F60ar7QK8gNspm
DMWcLzh0QgzmZKeMt66J2XA6KijK5yPxAD0yYoxKJO1OHAofSiCrrWaFq+JbXVk3MIx6tdj2calf
+3UKvmA9oSi0h51VjrY++quKvsNGZZw57pA9Kr5Z3XcV1q19kj3qVrt0Ilm6mxbqblMpzxqI1QMB
AvdaNPIES7ShC1eJmocIbLa9tMwzHxtBOY7JxWY/cMrL9mGKPCP3WsCOWe/vDJSAsLaPx7XhuPY+
KqUvfoh8TwdDUm/K6hE/mvIxA42Ua6g35Z5UPjpah0jaMDQ8YSna5IHXSktoxq3dEy5J3RHqlntK
Q/OnMo7hs5eE5TaQMUsqHC/CXZp0j95VwUa0wojAucrXc9ArtLqSsSDiIj3Iti7f8/4AxkJ1b7Xw
Fn10Hkw2mntLGgEMtoa2MbQKFTRXNmFMRdUmAcC0gAduPiWEEjYg8eUFcX1a8U1a5xmvdymyDEIs
frnWgYkuxVjVab11ruTN8jq2AXTG254439SZFV6FmSTIeNEatcT+dDTIrkVgWrywkHVcic5pF5Pf
7LE5Fp1lD3PTEqeo9XVs3+OoTEJ7LTprba1iUWO719bYrHDGNJNicx0bdCTeWlJC4k+IRmzYyLBG
ayzdNobltOfWG6wVxhf5wY72oE+CR6mat4rcPUqK1T4mZf8FFpVzzPS03xQt5E1J67sz7spbZFQd
uENSYF7rauUbThD56VrVIlZw0kk2u3Ku4uzOjhmgub9DWrM7iznSEqE29s/B2k77eWKlHUu8wEJt
N4z3ngfxG9bbj5Tg1Lc899UZKA/jnLhGuAl6e1fXY3JpjOipkSPvGT4yQj26guEdSknPZYRfErH2
YSVaAQ/g+1HEzk60Znr5kFRZe/ECW/vSfKuKxNuoPjJReYcFHfqcJdLNBa5sIUlOpKzHYefkaCJj
eGz9cYpzx7DTkSlV5x86fDjVEwX/u4HwgWfcu5Awv5j8eSRkgfH2jvdF49d258bZTpQko9PPIRYJ
ohSOaXbCcf2HKJX80dC3A5yieyTXx7Jo9nZPjk7MGtYjMlsgUxahKWnnwZXfDrq0taTOO9+qWfDn
u9j1nkSnWz3amsrSH8gUf2rIvFDG4A22wK2z6EI8gr2OaR+698u5LRtGo1SUJ/jwq6Crh1d7NN3F
WANqHpRUPsoq4S6w0ws7ZI/sD6WPGRkkeHEoJiUQcYaouc3tnfIOt1ABEXXK+1mcJQhPtxBKPjWI
zqK1ayTvQytkH48UdlcRlSD2ep21qvATq5A5DxtIxQRYhjHFqih4O6CnmO7i6SDObg23freGT/3+
RZfb9COA+AiDIS58GyeKtz63K/2LLp+muo39x0/5j1e7fYJbl0/TV9jbvH38f7zSbZpbl0/T3Lr8
b9/HP07zn68khonvQ2mHYtX4wb2oun2MW/EfL/GPXW4Nn77y/32q25/xaaq/+6Sfuvzd1T7V/X/8
pP841X/+pMg7lKwOtWyOQAhLu2C6DcXhP5Q/NJGKYhSu6m+jruVGx5BFzHItXwd8GPa3VxCVYqqP
o0Tt3/a/XfXWRybvPC5vLR9n+r9en80MW+9OD1md3654nfV6ndt1P9b+X697veLHv0RcvYYDYRQd
funv3/7tU32quxU/f9B/HCIaPnz02xSiJZ4u+qlONPyLun/R5X+fCkx9gxYvlgd6OFSnpvetZQki
HgNWijiQIxmgpxXIHYpgtHA2KWx3IdlVpq7jCuvEqnRYUU7NomM/eGDiAK8gIluXOzWre30hmj0c
4/XYOYL5hUEnqtrRifeFwyowV3N1rQ6oe+sklfDZLuakGYBeEpzeGwRc912PZv0Mf0Hy4ZgUv50a
/RhJc1ErDqr1NvBWdR09jXNxuZTmZRV/cwM8yHGAM+ZpkkRrclLEo+QkuweVudGLtD4htpTeS0Rf
DoZTX0Sb6FVw52JuVfYLaOHpveimovw68wm27EQXjDpYIqUsTZlVdIjzDAyXHiqz20T/8ur401ws
Q3UJov7NlZ0B5SXV/e6lGhG4SXBxBIkFDmwSWxRlS7V8ROict+Zbg/7exdQlumQ9XfCHuw4TY8VB
9HPeZzGKCBs5HfKuksNo0cqQLIA4FQeihFYIdYam2+HaKbLtI+jLYf1hDMjTP7p/qEVrMbbnvSZ3
M6nyU/aaunlqMdM7ibO4imdtixPNp3oWRMGC9Sm/oU8D+to/tJGHWsMfc4ge4pCzvUUFymzXtzpx
5sdWu4EG+etTvZgkr+x9mY/mTjSKKivuVok8TKLOnQFmkjyhMR20EvV7s3Su9aJR1Iuz2wF4nbkX
xVEI4IlTm2SKW4ZvY8WwSg/cRaCV+EwnSb8CAoA1STiqzgx9veqCzTZBEmwtJH61QKgJ25n9KnSy
+tJ5cn0pldzaWa39KKpu9chvPSIJbbPXoKs4JMCRV6butfNhGinqrtcQM90qxXVsyxuu1xENcj6+
oOhc4awCTVecIQp198bX/UTdRYTPyWfXtuu54OwK9q5fD6Ad6oVTBEefHO5OrjUtRsm/SKqdVEgY
ws9cSS7/dF5jUS7PRXe3Ltt+XysIQXpVi7tNqL1xpyOpcWyiG9Cobwctr/qVQTRfVH3o8pl5Ldq9
0IaO/aGrJrmdGC6I2MgXzAK3Cb4SvcsBGUOUrmLb3PsTKAJrQ/lrkqEO1BVQHN57+Kai4KTcJXN1
+wn0EyWAz1ei0hr97AD/1SAAssjesUFoGu0xcyJzNEUAuVPuA7KoexHXEwcLAa2NGdftVTQvH/Hr
YUsR39dkw679gFp0S1RPKqTj8upuUihYBXUZLnwjRMYUpGAKHATP5c51yru8G8o7UadMdQ2kbn9e
EaNdibJo/jRPL4dnHGa8bWtW3aGF+3xwuklGWZRD19f2toppb9ani2sDwSfwAL3VfPe1OiBxr7Zz
WfLyxW2GJg3f5vpUh526tnfV06dqUw6ktaTiLDy9GsTr4sN75fq2gU00zokhKB/eMKLnf3gjXV8y
nRvIcw/Q0xyGnzV3JTKmCQZjiK1muFGXEekVDvH72QDcvprdyqK57aLriE/1osgOul2D/H+pusbG
0kpnvys5kJgTPZCOt0PqVm9F3atnDTCRg2gU9dexLWycuTeW4/I2jKi6u2jzQpkjp4ROK87NWAqB
Tl+ouhYEgIAVjOOs6lUbUBnd1anVHdIwZWMaVMU2HONiG2mxLd93BrEDGUuWuehTTh0jQVUYJuOe
hqwbcciTqLJ9TCRZjHbIg1SKnMwdhI5nY2+NG15zyhkyq3oWZwnC6uqIke+tXjVAyCWqgXYRXR0Z
UO1M6XNjbfGxofhReTsQ1uMvAfW9CCRnygxMzYGOo7PyfjVRV02X7DOJlAxXu30Av0Q1vK3wcfzz
B/PTuAAdo89hsKrbMQ4KND5SXPiaBKFKCWNJFS1qv0m67zaeCPMSUv/Ffe8baNb4qW9nvZRcJi78
k+kppACaCnG02KkIJ6XeRkOvqbs2F2ZARBKkw1tdBrEq64t4JUZcB4t5MGskqFf4OHlMc5XomCkL
MaPZ+xvR5fOQaW6otcFejBCt2MctYtWyehOXsck9sMK7lf8686fpwxNRouKbb4boehhVfC7KqNr1
qo/hNjyXR9FXyLX8ua/cjgZpGqAPkooti6XwShKcgUptJcgwEcWJUCDjNX9tFWwD0WrZAB1Eqxib
NeQh32R4XeaZ6+TJZxiUqZCHdSLwBfipW1G0FkiQXFuTLN8HpQ6gqVLWIRAPxJpxakSoBAbPdHZr
uNX5UysIDmVthrAVRD9x6GrrrQHuxs+RDN/YdSRRbwPEJT7NJC4xoHYyEw2i8+3a8fShQF9VxwJY
k2bpWNcOwPECsw9f4UE59SC/enwBJAsDfQkAX3ktDAWQVT48DFkHP0+KEDVrPSSDU9ki+Sm7Ry8e
5Xsl4Ac7DRezpnVabnvivf9uVhdXbqWXJMuas3jcGp1trBW3hZkNPguTc6k9BGrgPeM9sPUKov21
HY6PWZHN+0kYDf5cdlIxZ5l5Uy9Ii6ydTbx1RauDqQZ/ClOKVjElrLzuIFoDXf4wZTqkJIqZw66z
n6QUYjIMTgaC3mruZSmqt43tm6uEgP0XaQxO4j186xED/Nzm/4+2L1tulGm2fSIigGK8FWiWLMty
227fED19zHMxFE9/ViX+jNvd/7/3iTjnhqAyswq1WwIqc+VasW1uotaEYoYBdiqIrE5mvaX35Any
z0fDLrxP78poqsQb+KSq7Ggmb943G3nitvngESMeP6v5VR0Fnx0rW2hRg2uBZWBkz4z2AG16Zbh7
H6IoGp7pMBX2Hs3R1dlSXGDVRqfctZoTP9DBBcCjSoHFoxG4LXSIOfIj6402Bc9yPm7zbuhxk8WE
Cb//Bxsqax6PY21bgoou9QRXDxXv7DOFCD0Y7ixn2i4TdKhC7XAHRVc9TQjU0vS4WcdzzHzdKb1U
ZRnNizDQO14igcInfQobMPydWwfmimLpANR05gPbNGwMufykOGDfNtLwpmS+moDbteza4SbCRvfi
wYx2ZBuBuD0BFfUTAnHDjUx1aYAqKFfPtjQNQKdDVtvCW6QcVtj0PTDzhXwUbkAuznNztOxwNTAO
Ig++gjtkOLoQND6KYAQKnU7pgNu7ovDjEvA5Cjqeb1MphoZBycN6RWNQncVr3Zz6ec0lJi8TEXjL
bFrXbMTbYvMSNK5y+1EdmnD7KcRqVTxRQ/dLZDYGaJJd4+D0Sgzs4KTilA7LmPwUSW4bVFlvkTS2
lsjZRaEoSAhPC8EzQkG0Bp0tl7RAY8e8v16NIrFHjcA6CGSiqrfjxQbBoA9JzXRNw96NYOvZeAHN
ur0awEGx+eQIhgz6Q0m2/2wvx0NU5dqxKZrMWtEio3PTRTXchXrIAU7K7Y2LneXVUvNmFTTTsKch
HdLOgX5Hn5xoVEP99tqZo1+kUXQp5cg1wvCKxsxlSg0WjnMHYblAQOPHczsOlgE3/6ah/Tv2wPEy
4Seig+yPpssLj0Y0bNo4B06pbkANz4drY6vRDY0AwFUGNzqwxOJAEJnBIZM2pwVQdZrA+U9eVOu7
SxHqh9pw3yboPSAMEPTFjxwmtKLla3vqQRsrpwN7W5z60v5niUdrIOBdVnulgLqvhRf2kdjRcOJV
BzCaFXs0VJyMPRTVU55mb1eDiluN9KVl71nGU6BuSoakjSPVMsAlCj1rqPr4oFgvz2SLoaE8Yiv/
79jYMzTKnckQyEkURUM6sNhKgKMpQ/+TYxlCQ8vYRCaEo5snpjnVeRQsvKKrGMUmsPJ7JoCPPh/a
aYMqfHQLnDi6qrGzggJd/oeX5hqdu6LYjDnhjeajuf/zfIqIQE47RyxXeL8+OZc1AAoGly9A6K4Z
oz8gAodX2qQg+rfQvHN2FL5GZ0YIIgFz+NHwJDwkEmO9oujOim1PRGy8pwMHa+q5Ctq13nBxX1ho
8siTANI98l8IiumvQWs2p3nkoIzWKua4SunP8e6lT5f/xZshJfZhbifnQlM4uhUQK9yhVh2iwylD
601aNQfABcEtBQDswxh5WSwL/tJSqol7sMbiH3LNQVKvO6udeL3MCYcyW4k+fFuHHCBX/f+4znLt
8X/+PF0/qR404et1nZlQ4mz1bQ9tlj0PGN63sr5nJ1FjGbx6ZeyUWSw5jGgBLqSDTAN55xgKr9GU
s9a4i14SOYUiaW0aKuOkAiIQgvCJp7VYk5Hc8xUpfEQT0hrNVxBhd+L07S5dCeB8VpXBxK6b+Fo1
6tjwkNQwDnGdm4Bu457PQzzyTjR26f5OfuRyhLOuas53b+81wRjvkeVT7vADCS9OlzlQheSQ2Hm3
qdJhxQ06cxp9thdg3jHm07ycXnrdrPY0n2bRBA1fHx/fFNCiyPnkGPrcOVm6UCAqOaKfA0JlwErU
p+ldt+zTkBxkE2C1hnwjWmv/51haOIvDb7YFRrTGulUKUzw6MwBamc8KaasyxbzR2f8izrEdBahg
JDOdbP2JG4uGOmC8ShEDMPvOmUX2JurDDzxaGaAFGTQvUwjUnTU7rJ7Ra7wyjBwY59FgADAnNybN
kHVNIdKLlCgNzRqt9+BIUgBgnspnXUMSHlkgEI7KYLzRz2tMeKe5T+zoFqJZ6RmHFD9bA+8xULiw
IDSubsvKfmgDq9l/GKI5ZN+HIDTZKq07e0OQlV0TyzBPpFcCJdarKVh3JAmTQIqUtLECFuw61n2b
NEzGxEpPUPqdJ9AsOjgsm6fSiOaPZpqsbUBp/MqpM+Q6O7EttZhdKzRarbsKeTLDNCFoLG2BAuW6
qrTaOYQcAgtAA9otDpUufnWhqR2QGmZXkJoe1CRSz1rHHSiFPwv0il25dImOK2fNGnec2W7s4RYq
Dqmi/zNHGmjWAjrdKD265vJhshBc3wlgMRUw7EeyZ9zlXg2Jj+281PJhyE0fMLGz+YMsy5XPmpva
+yLRQxAmYMfI5H7SiZV+B6g/+rYUbOlXi1ETE3C3tF+kcGC+EQnS+jlmWWJxLLZlmUkuM+F3Crni
8QkptGc0VCqPvBTmtuyMasfzJntUJnCWAfj44/eAMYbgRRMiLUNUQEJFnwwDkReRAaqRxXyrzj8O
DTmkYPJS8DIk76e5pQV4OgfG2hukXlueAg80Bs4L8K1acAg10KWjiQcsX00F/TYSa0Nul50puh0h
Rd6w4Vjyf7LSNA4RKJ6O6CTFf1WtVCDYUYYSKljS6jAUlZASIq+QIXRGh6ZFk9Ts+Ty2Ys4OVv+j
ckFrzymOlqMxkkgdWqGhliVC0LWHaZ+jDRoHNmmRshtrJOwnPEe83oQc1j9ZZuRHoIErpD7jPD+2
QER50AGGKKec1DqZu467Lsa7VWErxrmuVHStDwIdgFJKSg7BGiUubhR0kWdDDJi8pto31wlU5Wc0
4D1j11m+dHkyrbQyDp67DnAkrS/Fc1DH5gqCesVzYGfOqixDFyoKLVRwTfTsdgwdTSgbuAfNZpB8
k33aRpIE81AjqgfQ0HwYLl4K/t/OzbIw9uwBW3Iuuz9ZB3gMayAFHseufbYk2wnKZ0CxC9QMj0NY
r8k2AnI5QXtXuuWUvC8hJilXMNDQtXY1vVk7jVLtQJ/irFO07X7V0+SpRYvBVe1r/QK9zGxF9iLv
DT9XASN3JagX7c94NdNegqnmB/wBWiiV5OlXdLe1qzZ0gztgAaeHSuFXsod6Xm+ywDCRGMNF4pZv
OgNwIg6ezef4lUXJ+HOYQsgV4LZ27Ss+7aB+Uu9UIw8fsB0Eht4qrJ/xq87Bf0KRoDcTVysBLczb
mzX4JtH5VIjIB4VFhh6oDFmjRvbwkRGtBtlaCDs7A41nX4oaCpdKaOJp9n4WFkiVki1+P1u881ky
lueuADlWHFrXCG+ve3wX2R0d0MRu3JlJoG6tjJVSrPqjg4YiCa5VlTt7il0iwPOOTJgJzGmfhQ8g
9ytuWpMl60AF7L9s0TiWKFXlmb2d/eBj4k2GGF/DpEnWUwNp1yWilSWS/xpBPFFZEnt5HIlXI1TQ
8FGAanMLdpscvyJFjS6B3IG0kWv7JrSwPCviETKxtDmx5TaE/EGI/gYlNo8uOEM7yFLDQV43c/Cj
gcC8UKoGTSFyT/NhmlwbNeDx2DZnHqf5D71HwpfVbvUgAEzcD46ib8apUp6QwZojGJp+VrkA8ZCV
oCWqQH1Yk3zrkJ/7htKzdgSzLn8Aj6K4A/f5jhX42J5ainID7brBp1g6MDX7Bgo7iEPK6XUXT+ip
hMIiNqX32Fx6/dSgLBnkhs+FPb7wFnm4kiE7MrVcfLH1wqcWaNCjYjsMORWfupwd3dZWjmVBng+C
gVmk9cotDoRYg3W/tNApA1pcOkSWqh4UUx6ANc9xF8EpsLWGjpaC7nuOeyMqBdJD4bKn/T+dFqEA
yQvaYdH3WovxGsv7Nci+TNRwMhPbejQuFL+mgBebtgoFCFxxmIC7PU6QG80cYe/IxBhYxMFf+VtI
kbDxmInIWE1g4fCXuUscnYVpu03el/oUljoXxdVyqKuDckVPfJ6bPudWcW9WGTaaRppsGx0Kxa0e
Y6epZmic79RpbxrN96HK3Y3eqxOkCKAPmI55eyUbd/vJW4QD/6NNlXPR4YfW1CWG1sqadvA66Lf5
VHhcCKLnsuWHOmYE9aJNMAxfqGo5u2fu6D/P5/KmwRiahGnJruysTV92X5zYB/nlytTH7DyIvo/W
qYJWTwgPfh6msssYaqn5Cdp8Wxq9h3J5H6Ob2budVqQR2SniPZ7sRqS3l/d4uiSFuq9WDQKmSrJW
06GsAmvd9s20Wmx0Jvkzz3rpgsaWYkwHvITo13+bx50BTUEUOaR1eB6H1F6XtRQWfo9ZVuQgXtui
GvUTygfWoa7Nu/nvQUOwXqEtGn+A5V+EKtscRiansHE/f586D8nzyYaM77cgbOqVpg/quuW4sxG7
QNWynwDU95cQ0GJgWCGoKMnK27DOob4MnlCKokl22IN9QXr/nMTb9PxWKtFibVy7RoF2tyoV0JAK
S7FKK2uEEirGIeRxNr1AKZFsirR9DETX9Rp3KymeCg+5kRPWUFlE/g3YawbioeSXgcrbXikEu6fD
xHvbtwdIyS+2Bu11KCGq4SovVAPb4j70BykcRgdkq8G32iDnXYwBGBylcFhkpeyuGV8p4IO567UN
6Gxzj2zLGsjJAffU2va8BjmsQnPPeohXTXmp7v16QAFlm2kyoJf5uwPvHD9Qeu33y+K1i59BZXT4
8rn6DgxKoISRtGogNWyuTC/RZ20bl7YAyVotDzKATBRAh8T+aKJQORFgZXOe+Ptay/K/ryVK/uLG
iXZw9GhlW2b7QIdEK41tqAXdm64NL0GKpE+use+kpE3f5+59n0cyRwUtmSEcjG2gInoeI3GFWnyh
vUXbaMe5L7GV+Ry9XI9mqHJ9sgljdO9HrE+jrtKe4zx6HtPYvo4DXvfqlEV7GlLrjjvZR3ShtWfq
4ckTF1LY2pEGFBSBmR69jMZjbPC3Rh9EB9u0B2qqMdEM5nWQzvO1Fr8cmkFz0YH8dqllKXkpG0nc
M4VpvIyuQYM+P7mGis6r04DL5K6sbKlBAT3wCCAL4PTvo7yHam4mjmSiQwVWp609pTrIHBGGzCOQ
FgniVLMTx1Sx60M9Goldb7Syt3a0lUjpEUendACHY+BzTdNWtE0hG21L6GyxLTM+2WgBA1W/leqU
3TpCAyggQ6AF+0AahmZRe9+oGZQYJJ0Y2l3fCMNK0axNUwdFZg9xwY2C/slNIwukU1rlG7QZpJta
VlMXrwj1H6MGBA1KerGHPiV7/QkmT0PyVig5zt4FJk9welRpo3nuJ8e8lPSmE77J0DZEdgtdRNA0
epoqMHUFGhj9nV4zn4JOf4UgU3EhZ8f1FUjy9Mc6hzKr0KMtmaMcQnxsQB/uqMfW01iq7b5Qq9Qn
rxm2yjp0E9TR5AUCu367wLzkaH+6AIqJHy4QO62zAZUpUK9oc+EnM0o9DJF2oWFuAtAnNN3L0v6g
iMI5dYGI/daM4+81GjkmHfynEIIzNoNeWiC1KNMvo9JcKQAAShtkFyG7LDMhDxh9rzVsgt3AeMmm
3NxA3AVfKxOs9dmYgx8mxteul2CX5UC2AsIroLcttovdjZthUwMoiTwXxME+TaWhQmBKORd9utCL
el9YPCQxvkxmFzbVqpP6FHSwyg6JKjptEkCwuDwsbrKJKYz8aUAiiByfl5jXqRoUipGF9pneWKfl
MHR9e+grQJfe7SHQSCc2gmjP//cULYf91H6IKXk8blPufiflYXAl6+dGmVWKZ+FhS6pBk73OtxRE
FjojRWgIRetnvNss5hCCkuC0Q5H1t0U/rLfYf1s0hCBWX7SxY3s6OqfknoI2IGbgWNtxTF/nLYq0
09mn/QcahV8g+gU8rYwAvkzfxMmIbLEcLrG2XK2O4td5B0TeeT/T14MPgJNzTFheI6VTNLc2QwOf
qkxoRslrGzzCtf0oLHSmg7DmH0jYOV803D+Rw9OC05Q0zVFnAEJCv4jd8DcfVpHC1Z8Kv5DOl5xj
1vrbnEBTglMbxs1xSktIrg/CE3mJXTEy2q8c9+dVDxKXS9P2oPNQQ+y+onx6bW1wP4AvUnhZCy5H
exClj4pKcgH0eNxbjlC2ut2WV0dza+x80IfFXNAtS/IwEQ/3Y9/qL58mabxRwLZqlFfegPfAEbq9
NwZX5FCdwAsk+oMae5OaBXtKm/EuE072I2UpOinx9vYAfs0GPaaIiBSVPTVDf0f5s79FvK/xHyPQ
xAZxdnQB+06XfgEvRX5PQIduraK69WSKtkEDWPRIgIoyUq3DCI6tGeaQVwxQT6hhbNgI9qoOfLvb
ihW9V0Lr/UBIiKSI50VpPvdpUQG0JC1KGAo0dtrzop0GUfcEoiWAFuM1RbWH+1CtixO0DbADgTjZ
PEQPfXsl3lgNJuROwLAiTWSXpiZRixMt8b4OmSDo6dmJouHPDPp+C6BHNF6B5CM8TZaeXloppNdF
UfGjk/t07rqvEDsO/AwbrTnC5Gq/igDScYG021htggaq93wq6ADaS1llGhyQkROUP12MJniwIXOp
YOtCs1G0qVc6OB/kAzm0/HKckF4TeX7JK3CJNpLvrauTEYCqPx2NpWAvIR0hMmrzjLR38S2WjjCp
jJPOwEN8HpGqystWbW9v+Z2B2flmRIGa9O78oBfqN54+QykUHER9pHqxK6Y7DfimExrYQRH2FlD0
8brJFOD5lMTZCt5tTJXbR0sEpu0jXZJuChApAmWkxbM7VnT7GOPfA/oh6FVmaL3bZzqa2OlfBpj1
mgH9/9yNYPpY7ODGWRtZGj3/Jd6Sdj12SyAbW3CRlaD3yNIGv1KZk6Sx6oTNCmVjE4J2yF24lTau
DCvnkIyt2XOLykvDkYREcuAuarpqRSybwklBaaWA75CGhmX890m1ZgCcV4gzklQl6G/lQQFPJeCF
0M/g07826UggUwZFmAGwJxU66GA3rjSnPiWtENdIHorRXLdVCXZ3OaIDAP9G3OKlU1rcvFMvHWrF
NAKlI/g4gOyDJHJ4XEzJ2OTHoVe/kokOVueWe0fV+TyzjZtoXzTmL0j0dEdwf0LGqBvTHuKgZeeB
CN1EjWmokG+XRvJQJJ3N4TQ2wvxXkakq8DLpeMKWSVvXUz+sCGupDei+wXs5PDSmGDqjA1jSwFuQ
nhYz6HuTblV13duEpoXEdj2pl1S3IWWkcNfGPVnR8ZfrmmAt6tDxk5SJx7aPkEc13auuAssVjRXY
Qy1NOZJzGlQVDZUQWiev45j1DqLVgUdeB4+asyXsb+gsFo8muKBvkAMom6bpvLJRLvUAbjGKLE10
Z9eiUPe0jt7gp9Oag1iTV2+74aCh3xVsmPhEwHEk94leHWhZigASEoR9Sv1Ao7gAESW2nPWJVkPO
qgOJfS1Ao2VBb9SAHp6p9diGTZH+JUAzKwoeMWiioES6G/BF3jPQ6J7RlY1bcxNWjzXIMVbqAGW2
En+0AAmfEHJBra+GybjrwgKAC5k6xXZa8+I4qsGKh2GulxFbAc2QnvFQAl9LZaDZRjFsP+GJ5mVB
/ltgZEMEIKjzjVrUUAE2UX1TZAkumMwRcO/Bc/uR35GJnFYLAhvVNYYNRZDD6kDkRPPJtiyimR0w
unl3R3a1VQZI0kAzC/362qnp6mJXRcE1mBQD1F9EaRXmOoisNHCkTkHyI8ezHOQq0hO1Lk6hBZNu
LGgHr8gI7maE0+kcCurKYt11KEtBntp33eeo5OKypACEYqAtIIiVHSUOyBG3xggh7LbxcYNl9+TI
9BY171J7BkFGdrDLssCNz9W3Rt65dxWHrkFuxhBUCKbJUxs7eeaDU67sKQ++1U59NwxIyK/G6bXC
hg9/1ZKjg6Svf6VG/mQOafHaKfivRf+y+IL9QO4D4tteu75EQsAwtbMTjdNOhHZ3qFV3gCqv/seV
y9H4eGVTXlmJqrtKlMizlNkrivYfr9x36VNS5aqXFEYP6e9iAxIzsHFPhrI1SqF8YwO+526X6iDD
bpw1KP7dE3r++wPq6BAVHBL1PgWhmWe3dfVitt2zBG1j/j+gNkKlc0q/KZqiPoe9nfo6fvT3YRYo
W/RvJ4c4TdrzyJNpbbpT+WhHAQijI0P7DiGNt4+h4WMoQRh+7xiSgJ8+hpjcPz5GbDjlbx+jwYvN
meE92etG/J7rAfIVKELkj6CCLa+M47YiR4ar4gAsX2GL4o5MeNtqfbdl3ZaGND2agFWiIWfjPB19
3XbryaloDECPOUiR7cmI/Z5FJgTitfyKrRaACdy8QU/AvPWhTMJABOlItiYMJepXcl2B5PgGhFF+
tYK36ZAEQz0xNpFNMDr11HHj7dDKsxTwd0vpgS6VIyvuJ+RWMobEqfSAnAeqPZq6V8FS6ZNgg6Eh
u4ASyHQCGyw09dQfZIa6KKRiZBTp1FBUMQlxqmr1iveWwIurCnyYYjCaUy8ZVOig877H+zHIoGPQ
P+4XB6QREK2+R4uxWZc82EGus/MY8md7Kt5lKbivwDDhgAwVOGvygvPa3VPhL9cnyPE6oJe1gmA9
AwemIYpWQTA42zLWGuaT+LsmjdBUcLYk7E5i8XRGXh0sbisuvTUHdqYbOFTXQRJ2mSL2qBNLrRwJ
S30kClvyydHik5Hqe+Tv8yAwPEdWrGFoJAMsLBhMsU45OJToFXB+GyTjGFfQCZEvi1Qqp8McbXCG
Ll+U5peDKxSxFhXefofI2iWGwgBSiMUrgF1+lbnps4ibCq1+sBM3bRq7YLKos9nuCMkw5gTiVdqX
eE03fuH1bcA9DLmXUTK204GnOrpFhi5Gug22xRvKuNzmE8AOtFsssjy6CzU8uDgf0GkhyzyuG4T+
yHL9QNUdu7yfJtE+f4oa7ETWFg8ZdvBXBf9pHbNQuHBi2/CdIkKBUwqzDqwdr7XAfymVNXodezYq
r41Msa+ZobIbWHbWCp430Ewxu5OSYb9GSjV6puF1To/QRCR1bCD7UgCaHrVH8vLMPAjQVjyEYWTQ
GmTuIS16inKsQUsy5MGAR0rzVR6VKRSsuuhWiboG/Q6ASjWLo1sJ4n6QtTjeNIJ91qtZD03DILA3
tWG9eVNsq2kqmf42X0aQ00aD3dqEJo3beI3NK/lPaWcCc7s06hP+Ke3MWa6aUXMi7yQr4+RFdRzB
sm6+eOnXRMPI1j/O/Vsw/dZwV0tPw7GI7dErLFd5VELxx5kY9Tfb8H72KU5JoOU+ts24bYuUHaPR
AemO/NICB/EgqlHczJ6zY9WJDKqG+HI2oPtm2L18sNOXOfg3fkjABTr15WCp68qykSACiclxaiP9
KHRu+ZCEZyuyLY6/DZFL0OsVzVvcrJgsn0dQyP7k0OT6GZ64PncYJL4ULbrQIS+zR/Sv2kA8/mui
M/C6uR445bN1SXqZZKySFrQplgMKtN+j4whg98z6vpiZCOPlCrldvl3BNoHdkqxxrqeHUbamGUuw
peS3cMj3igKWTXQvJas6H5MNh8ontOQcfc8ntb5TZalWiXL3qHaAGMhKL5607UPrguKNmTV0W2UE
OfLW2GvoIZsnob2481uImwltCu4gR8pXSuZWX3mFcqSp59ExD/rqGXpks70RUCmCIJGxrtOm/lrh
XVXTyvKBFQHYinIBpLG093I6OqDCZXoNydVbaHVPELkofWjvpbdBRbqFzsg2SJuQNjr7fxOnlEgv
FCqoy8cx0jyXTaDbl3c0czv1gr8YeiSOQgVmmaxplmveOOCOUkUM+hXrbgIJtgsRHgUEeZumTbQt
CV1MNrsztVJ9SPMxvY9b/SeZKcqJHXVbGIZ4kVGqa29ZDjxMqRg3vGuim9nETQD1ePNGtjKK/BFN
jldmQp8kgVCzbwN1vaUImmAIpDulAOyNbHJCb4G9dc4DOHoYA8SXrsHaHT0DLt3sg77R15FMfdmw
m9z8aC+xLXqV8X+zD1MG9dk6WEVj1N2lxeBsUr0v12UR5V9AY8h20KV0vSjg+ZchatC0bIf2SnEx
TKYASQmpc0TBGgOfT58Pd+RMq2R6SEFCFuLVaYDOlp+Hpf6od0N8HWw+7PrUclSk4Sx+qPCwzFaD
FgZ7g201s237n+RQStBdHXN95Ic5HLJ90JuBCBXAWDVYWKZqvDPisnvmvjUaw7OqtByCU2MGNRMM
w6qTDJMKZGDlEKqkFcQV0MpCw3yEglloDjdUpt2r01lnMuOvC4aiECD3Km2wpAMVtBxCMDvy2pp4
DQzBN2mG/d3yuEV2JBOrGBkSaAF8eAzT03Z5+AbjWjb1fgggX0QKLHBOkHmZn9U0UUcOOgYZ0skA
uzv2kNqw6WWVLe9G/hBPwYZ3UXghU6c60DuOmp/kI9MyabH9PomPU33UuuEnxf/fToo7oMXA9oCP
1rUO8qT2eHGTEFCPqh1Y/V004VFJ8LZ5KwJePhZp8I8m37pqu4lXDl4mz6ATZPPQ+n1I3iUYGav2
vAyHFB1nWhbWvqvsA0N2Fo/Mme4xCqnPuP/riNlFsRoyq34AJET3zDzSr46uiQ1kpZsTiOD6w9BC
LMe1nfaC/DLzFQAmvkw1hDREWTffnTratxrwtqsScG6QFEAoNGffobwTvVi6rXspym3zkr0iaR/t
4m3JYQJgqRvMtyXRUn4K8d2NeTu8KKXeg5oRZwI9eCvoHAwvRYtr0tkgbX+NK9kEmlgXhKXeyPNo
Q9pgAdIqZ8sGxUUN4uQ1DZuugVA4FDlJKYw0w6pct8/vdpIWs5DAwMM4TfAueHYKyAavcGIEeP6s
INUxn3x0/ZcYFYCfQz/FbBN2rPOjyQ72seuKFxty1t1QVk+tVibnDAzRqxG6Hi8UFkPpcQ+OYOhs
Gvaq0nt3l6R6sI3QrOijMdlYx0OF/+sqmzqflRl0P2gsuNGBVsQw1iNEhaALak1rptpbYJl+BqYI
98RbD9AVv9DZu30xkX0ytTmeKO7JZErAyAg7nqrhnuxkIuf/aP+0Pr7jHz7P7+vT53QJ0fG+9qCb
GxddbRtNsaAW/n7oQWQr9O7SFSl43+vBQemiSL43zA7SNbDtyP80HUhG5IQ5hk0JhF4SG6owCe7S
fy61WN6Xm6cnoPS1xhwK4VINwShN+S1qK8/VnGxDNtJO6MB8ejdk6or1Onix8ShlRqjtURpVZ9zY
4GTGymyd7myDZf5LXLO3B3BSvYXNMDIZ5vKyO4M1xPqS/hs28fGP1X4Po+llEOK/2MK3n03YGEOB
6cIrE5r0rLavcRsbV6A9B/QP44teqqeMg9mCIluD8Z1lMQdciTo2JTK+mWJQHUYNuG4pRiimtWpa
oOl01FjmGHkFsC+bH66g+nN4NgTTCbQR9xRNy44u7ltsLg6p7XgYbaBWjEDJdxl0MJ/UCiWJwA7C
Mw1B9bdtch7fFCjS3XLBfCF7XNOM6eh6assVDadJYzuQMauzNxsjAGHGotiRl5aMILhxpqFcUmTg
5KMlC9DrZF3Iz2YYgBZFcZGsiDyd8iby0DY5YOKQgztRLqULqwmaeHG4oaGWRsNRV6FZ1NdR8Rii
bnQzsjmVQgFNDcrnZXrb1qrn2t1a4wwqhWHiXscarWq6VAuthh60EzYH0Ljrwf7wZ8Tg8GMz4lH/
KQLIKaTFZcnjL2vY2L/7Y8ygD493llxfA4mDlIrFDBwnSbvfJ8qGiPRn2+wHqT5I9usGLLBmoWhb
szZQldDBaoqO4Ppk0xAlk3lICBvC1ESDOZsWTM37JELrUNS7iUYU+j5RRzvCKQrRSp3o5aXL0iPk
B+0boMH2zdb1J7RxNWeQxNqQLK+dNfLb45qc3Fbcs0DKiksnmYoiuyvtTAcrLWansZms0VLfbGi6
o7YadqLN93m2nAQpjS3g/fE9mVSnx0sViJ+39AnG3umOEfSAV+SlNXTU4ApV769kGioFHUSDne7o
I0Bduz6YuqUCAPLvJwKzD1S/lAeycDWH6tP0PUjifk8JuBYEudup7qo5gTfEjN/hQXslJ33JUI2F
6HsSXekLFqUcbR+/T2/zqvIjSwd9c5E6+xjPAWB3nT136/zR1JPiMcd7EhvT8RLWDN9xUzc8U4/a
HTmBkJ52DEQJHk14n477VQ4SV2GvHatM7hi7EWhCx0PIB6R3AvsO+O7TGkXlZhjj76DB/WZ10PcB
0Yi7zyOoMdpZpr1iIvlpoqgUxzcTgGYKX1ETfW9KCL6m1GKHsrgmoRftFXVhcxVUTbZxwFowQAbp
pUtjBrbTDBUMWVnkUspF2oGs1T/Yf49HzfCsu03U7dG6PALCmgKpIDN/n3KAlR1XHotR0FgcH5KF
DWUC7QGsmkWMe3jfl+DSGIIrVLyCq6WhyoLXY3fbQ8b2Co4A5PwttH4NjnuiCD1ItPux+zYJ00y8
zI0sSR/+K7AHK/FMyQ7cyCUpltagJc26gWafvELd60jedlDvDno0vcmdHe5LFmT8Qr6nYaOrfgRW
2C8xdh54bfkzjB4VvQkFbTfnfw2r5WoEZH4Pk/uYeTWy00WVzmiXi9JqXQ9G5T4dAJyAMNmWT2l6
hC5Ydsw1xdgKoBAu0VACxl5qzq0LkLqudbP8qsfR1zgaql91Ar271B6jFRsBgW6i8lfn1l+FEhVf
87pIII2T2jeh48dcKVF2gUDF21Vqbfx4FcuIkzXqYA3oj19rpr6xxkBpejgCs0UcMR/M0IacaWX+
ZqNJkoLDCTVIbLjOOkPu7QaRmPJgomQDYR7TuJEtbF/4YPQPg4bHgWtCdriZwIW1xEP6CpDGVsVb
aqM11/nw3PMJoqWlcW+K0Tow+bJqAbux0VKRoIw9tRcU20egXX83zuLxZGQyMlkbh7F1nJ9lqp5U
sJwsJ7alzRb335PfYsrEFU8xr1/pHZnelulFWfQQm28DdU/2wXUuEXOAfcimr10I2YElvUtpYGk3
dIidG1a4oc4DMTxVIZQqIBWh+THqjJCcS6Y7FrSqRwGm+5Ty2vCiAs3qTRtmXjup4WaKTeNOAeJ2
PmiuHp3c1lj3eYD0FjkoZIDcklfgR7YhW4/+P1814xDCdF176QfQhXAzHTdl0eLvV5cKEpCtOOCl
UbyAPdeGRKWpHLr/w9qVNUeqM9lfRAS74LWoffNut/1CtHthF6sQ8OvnKPE1vj39zcREzAuBUilR
ZRcgZZ48RzVNc1v7A3upQEtzcjyo98VKO9ooJhaIFhT+E9M4mLCqX9VoaW/qxMuqjxMD/LhZC0EQ
x0B2kRu58Vx7XbeORWvfSAPaAlmTFEckDMDoEE7+pjKhipAaIQ/yCuQ7kT01+AXiTHhAewPIg7Zu
IOmXDrqx+c8+5EiHNAXbSay8l8noLC6+c9752G5ZZ9py9mU83ZradCYZsiw1x1vVRztM6mtM/FrU
5vSz738aBz4UsNwP9lsDWYYViI/ih9gKve3oAWMjQWN4MVM/2Yi6NZ5LTXwvyiH8ZSbgwcOq7gfo
nq3VoAZp5j+DAL4dLijoScGsqenP0zDMgyCrOg9qSgS0ADfRwj47JbWjBfkk0wAxp+wUhQNI2qmn
C9Px45S6pkxHAMUppqM1IIHGVVllqaEQPDEgvA4tsOTsh2DQ0Iq2udfstArKqo3fxkLeMAe1Xqte
fu9br/uFkqnfsed4zyy3wMPsDfZNxvQMuk9tfMRftrpko2VuWttjD2baviRhtJtU/ogOshx9YGti
1I1TO7eQLs6c4WhQBuqLz2d37MXjkVqdDsX5bvSnHUGCygE65X2DiN6MEFLwIVCy/N3WumCgIFFq
cia/4XMsoY5oPvL7j/OB2yu6eFl3Bv8GylN0pq2XCEtv649gSQfmRgVpuA1QYOm4oCpT6Gh1oEEh
tJ02i21K/auhvdXYdh8Tz6+wS9a1AX/DaD03B1m4N6MsUlTuJj7CBSBOStSBOsBkF64sh8e7L95Y
La+bMe8vi7PDFLF3Vj18cYOQe7IZnKIBF/gLCGL8S1tWjrXqEA84+Fb4UplmeB1b7FvWgN9vXQvk
Y7MLaq6mVZqEGp4uY7EGngiiBsvzaTDzCmTWG3owdWS3R2Ffed4Va6mcqSfMkYFb6S0Agmk7O//x
8KPZC9MyQLaIsnTFdugqesTI5KjLpFOdiA+XLjJKI7WB6gM2Qw0hDbwvfnFvlPGaHJ3EQHmQVTHr
YNpyts0zWGO1byDTZseroiogN2EY9m2STfXeSbr8wC1nvJkgBAmNuLR+HSD3yLRI++XJeu+WJnvr
WDEENKhw03ovcwPMI74YbyxMOQ8qdPdCTwSbd3vEiNx5UAhc262fjhsTCn2rQlUquKpSgQ7VUAcI
WvkXy5YGcDVqaw+ujRj0Vyg9ACHjhx92TWAuaasaeHOEfFafg/UykTvoo0HeGOmcG2CGh5sik/XF
dKFQ35qFC/Ed8KjoSTMeS1+/o5arTHQG3pJ8L1xVnqCG0iTUwbUo2+oV4HcsbPjHLH6ed2tTIJKa
GF6YbLiNjeaQmSAkXC6F3BI+DRA0e5ptGNN9mKbttQWpwsbzZLKhO6pUt5We8AcouZlnajWh3114
LcD7hz46+LUuNy4QF5u09D9sqFy9C0vNm+9FVNXySzVZN+RPtyLI49tNFMt6s0wkw/bWgmzxheZB
cBj0GyNLEWQCpUql+K+MLPndypTdOj3Eu9sQrPVkb12HBUZjmKcm4sOTmca7bvSM11waULLmzbgj
twwp9NzAxr6ZevP4n6adTK1auRI0XDRtEUp+tAgW2GjC2qNqMNwUztRtiYWMmili61+asWoSZZne
1OFm6Q0lghI6/x3htfDUQ1Po2Gb4ltS0Y0TLS9dDIYLqTR3FERlXwCWqpp4Ce9gqmn5qImWQXLKq
y+ZmNEr9ElXar3kmZDyuacS/UytqHefad/ozm6bpqeNtd6NBR4z6YsOKb5vcv1LfAOTibTNa4AzA
FcGoUd9hgbUPQbDylGiTBkzRuKW+ojeNexeEgTROOKJ5GLskoL5qipJHt/hd4Ze3kymw7iLk/YMs
eAZarrw/uYrcCbBha5+adgUtHfBFzS6opqktx7mjVspzExjAxNhSszeG8soz/0otGsSxQF8hQNCf
qElTMk/csSx9HBXtSd432b2mora8iu0dFhg95G7i6jCgdv9KLkjKxFdoUByWAV3R6jsUAgBBoSah
gyiSdp4kKur+YAG6vALDhI9UduWu0toHmrmybW1lak4Mka3WX9tiCm+rvAxvUS2Z7xPIG6108qlN
lNnxSlyplw7kPB65H7m3s1PW4OHS4Dcwz5v5YErSnSzaL4OWa3F1GSMFha2fcWeNgitgSPxIN08O
/jifa4FCJkBrU/vL239IxnwjGILgVafvUpH3exfVQg9R7PyM06n4wXUfmQNWPhWgS/ubQ9awJ38s
q9kBL95+X43YdKkZcmyW7hl4ZFaJC017bkTVheWa9WK22ykskpeqHurrkETAaSuz4DLeZQCOb5GM
sl6WQR9NrNZTRLKmqTzNb8bB9HGPJHGJ8j7II305iBCAt7gfofKLjka9W+kMMu/sig1PYg3+miy+
aWKdk5XlLsw51PAc24esa95unNZMn9oCS8Gki7qfJWJVmmnbv1uksSo2pq9Oh6BGDnw2dtoC20Ms
v49G1aDYTg0PIXYzD588vXlCyqPfpDlW+43CQrgKH9E2Nl6XTFypxXSwKUxd1gbGaADfoXqFJz96
owjl8rVTAjGlhn6O972Bb3UfDKYJKKwRC0AhfK9qVHILtCq4QR6Qt/fAFYW9QM9M/U3IR+oPwe22
Ni1/OtHAXA3sqLhlGh7rPBmPTJVV1J3Hr446o2bkhrhPw/5sTNDaBgsH+BnrUp7JjTwmLSp3nQBZ
7AHgIxF4TlEj4zlqc21AmKflKjF0eWv0XnUF9kUDmhWpU1dWJX6flRIn/WeEFWX+HQgBwWGe2z9Y
67UnejmJJvGvkEHbdTHe9EFjRv0WTHrNelnqqQGuzLsTmSRo+ra6ZwEkjfBom7rDW5hXBxDvaL8M
xzhDuHR6bcEsEDDU+9+AN0vbO0Lv9ygvBWpTDWIO6hZTvT5MQ1zeTKHNV9nI40uuKk6zBPBoCUmg
ufVpd1qHt+tCFkdugUtxIZkBLBS6PppgYFfV+ZE6cvy8NmVuI8dvhlByFfp4qcGQ9iJ+V9IQL5E5
RODIBSuaX/vWSwv+r21qyGFLTmBt/RhjurX9Yvywo3wva57cidqKH8zCAjA+10Ff1aTJQ96WzRlP
nFfqnOK4uoCi+sIHNz9bY5avoYwLgUXV9AXegCs6pUOopXiEqZ5xyNDDINyphHrcDRl75x2QuPzO
Hll9zYEfXXW9r3+Lm0Fbl7XJD9TMkLGAOqZ8ygy1BQPOdhWDGeZbmNYDsBW6d2Cxl55QdeoGWA6t
RNa2z1MRxRddG30Q6AIGACHZbq2VXnQsVVO5tcpNj+r4gnglNNGiBskwoLDWoLKJj9T8dDPUbACL
gRuNQAVT847KDjBsVeV330VMXUXMU72RQFoJ7zr4vDyjIs5df3ogJYESgFTKwFUeYQdKefKAJlH5
Pao/5iAPDYpz4CICRzIeSPp9h2TaZqpRAzKUtXGPUnrjPm/9bYMo5Q15FElqAXHgDytEp8Czy1J3
WuFpMx7I2bZQmN2ODTBXGEojGjUnwpHNxi7lVASVq22H3nk1oal1yEDHtOoUM4wzhdWJmhCpsZ4c
0X40o2FMtglKlddD3br7ikMwjPbqLr71vi1lsqaNPPVSk3bri7PdyfCEoE66oqxWZ3egCk55v00a
TwNIuRDH1ra8kw7U1pwdy0JQcg3IsNIAslPqrBmHZDcCAzTPtAz4c05EiqBKuM5iLHvMHEC3uOiz
Wz/DG22Y2F0dcpiAITgNpve2mPrUhSSCXcgg6nKRBiwu2nWqddl2blfRpDjLE+swt40QL9+65Fea
oizc7HYcBPaHajDwdvP8OUpsQVI3HPPkVEQyO2O183GYvBRgnz/bcVmBeb05kZ1GdKFvgUZVJ6oZ
68oU2HzqQwgGM9RSWqFmrsjmqA78+8uAAxS1WWhA6AxhdKRRgbSLk+JhckbncWgBkxmTGwHKuUey
WNp0AH2EuG2Vqbf0epVWgp3IgyMjsW5aKKE1WuNiRYVSybYGhxQNjSEle0Qxlr+iJkpijev/ciVm
1eI2AcSlQRbeF7mDSumpLk6dOiSDhbYY4wKYoak40Rl1l7YYQE5sDeBt/BwTkTv1k2c1VeDz+fOU
+rWmrzeQ0kp2dh5la9INPxSqOqzC72RtNrq8CADwL06eZ+tcN63T4Ja/2jATZ0OKj0OU2uJMNtcD
v55j5yfqnJSHAFsD4mifLtQzoIIOlM7gVSu0uyVNNfUsPulj/dp+VpbbSDOQidJUdNA6UFQqL2qR
Kw2c4m4eOGe0/plrmf7fc5H984rLXOY/V6SZTc6tE2qx8fjEw6jOUHlLCF7vs4ntjvmUdnisLL1Y
TnxtUi8S4nFuNhfb0eRlMNvwgFfbsTNTIHbINp96AKgcUsM4ko0O3K1Qz6wOKDMASelL3GEHAd6u
lo1PGuD3Xqq9VF1dvnPLe/HwQ3gHFfR8AjzpfPKvLj0c2DOkMo6qm6uR/8sU/+8+kABDlRf4uzeO
cJxzPbj2iogeijiPtw10amd2CItB2aWqdOfa4Ss/m95jMpnWy98GhZ7ZzOwQ/33QkFbWS2TZyVly
FF+KQhtu6dAlLIdWZrBYJgTibt1ELcizWIm+6orNklfGzkiwR3WlMX4ZmotAC+synKfsDXB16IMK
SqgrqJjebR3Gxi4LQQRLNhsZylXTMQ5qUF5tetTUH0LW5s+jNu14bQLUquy6lfmLXUblh52Bse1Q
A1/37JTYQ37aF/9/28sa9WuUvZoTXyp7BcpLaDKPc7KsBm3tWfjN45I/y3uz3vWONwRL/kwihYko
bOJtl6SYsKPXPLKHE5lmexyUISrKKOc2aWF2jq3qcbm0wANnV9fxGCzTNGH/dWrqGI18npom0kHl
fCtcM5gMVAi27oTAYA5IyjWvXDfQmrZAHcAQXucePKHGA+pangplI7/GDKGgCATJjmaYx9IEn7NI
sPugoElN+nnA8nSeaTEtc9ZJtsP7hp2oEziw+9TJxblHGf96KBhW3GohM6888OKrRhupWWXywDO9
L/MRVF2qScsVh0fItckwO5HN9UBwAFD4DXXObmpeF6nw7WLj5u9lWm30vk5Lg3wNwaxUthn2UVgG
0bQ9GK2pkw7d57Rhi63CWGFVNXSac6g6rOxoPeNFwEFQk9Yz1HS9XqIQCamJpUm9qGXD/ZKdvQi7
nh4VxLtwmL77HbZEEdP7MwjFscajNlNGOqNDEnJIxGbNjoaGYFnHa0MNofYyQ1iC4N/qm/s/7PPM
Xy4y5n6yYh6XW4Q4+sPAogfT7vU3BiFWP3SSH4VI+6AZUu8KCeDuDBoPlBOOpf/dqC/k4ECVOCgZ
OOXroaouHDoia+pwdxY0pt6h7Fyv3VomFz+Oims8AXuA1FbywzUf+8qYvlsoSl9Dx5arZXO4Q4oY
sYcWwp14545vhW63qySzolvOXftKHdgCoLZCdWgosZs7Kg38y6GJOoqhPjIjBrWioyBQQyvvySY7
Byi7sR/va0QGt1akyZswj80bo9HvWrWoTZFKopbstHirgTEfisAQeYwYM4+IqhyoqGUpdKEm1J2d
I8jP507yJzsdRqSWjk7i7v+0q2nBDq0dS6Pbf/FXdrpANmnxCQU5c+cfw1G9i/yxLuePt9TbkBsg
kfw0VflumdYEpv6SejKotXa4uC4SOgMw+Td9iNc1Cs2S+zbzAfstodgwND4PDNuoXljboIxPNvmb
5wEFICX/4WcgT+Ku+C1svs6ygkE/9B7JoBS7lLwNKt8KfyN1Bhh3nr0PyU/U6NVPthDjJsaj8Vzr
vDwZyK5uJ8/GohLkA6uo8LoflhkF2pQXv8HB/Syc0X7xtQHBfUTer66m6weoomo7hj3ZXcq9PpCd
bryNdn+QrpH/1tl0FKNfvwG0CYEusB8y0a5i2U8PusnTXWjX2bFmbXZje3G0NvxevgFJvxurLP+l
j/E3kafjcy+HEbtPg599Q9hn3NnlhvWsfGEC4UDlanXTIWFefKqbxAmqKBWgwHbaU+IZ00PXGg/g
6XDeoNEMNafQ7s7QD6vuQdP2TnZ8GURl+lpeOGjr7po2BpA68daaj+I6EGBGV63gyaU2Ymz2Lat/
b5yNmyb8B8A1kMlSDmbrjjvUUMab1Mz4LYpf+G0ZosALAYcK8XqnuDWgveatqgKfeMpvyIQaLg2Z
aelb8WrQyn2kdelWKtAH/tXanenlyQphY3m01Htv7ghRLTCF5S21YjcsL4UZX5ZBeYm3/hgnIPH8
nIgjYbzGzZRuNYKIYEH9MTH5sNhoV4XX/CCyt0nxcVaZGE9dseKOonybid/mI/nQ4Uu7GqLp1ALr
KgzvCAmbleOCxaPMreuMWZggjYHgQLoljEPEzfaCAo1n6iSTGxsX0+o//Fsg3JEmi5yT1nhOQHQU
dtl8KxPbuDcRNDv/xd7X/Ks9NbtvTt5++NcAAAXEXoHfzTc/TM37IUI11RzJ4mHffvC7IglyZi64
QQmTQKVqBfgXuqYD90Ro3+IPUz71kGTadyjh3najZXyb8OCNBIvf8QoDfUqbaedRONMNVKo9EGWg
IFmNRE63fBrUyLZEYChyq3kkOTghisBopAVExY1IITrO/hlJ19QZIIo00ok9/VsL8BE5YKWH2oto
U0SNfQ+EeLrFP8M/yywB3zDEq/dWa1XIC8QW1MKFDj1qC/Sqlpn9gHTRdqzYFKEmMd6Ao8v4kdqo
LARiNn12Jl2ufVOaN6WMtF0/9d3RrbvxjDw7xMdZWd/XeMyjPK/nr1hGPIYZwL2r+H4SDRjDKlYp
VRH7tdV0Hvzts03C+m+fLar0L58t0TSI7KraLyrdioe2CFor7o5zcZZqAjXfHansqzW1e9SRtIdK
ZplcIbIKCjkK13kNqzdWAsaA2egibbvxhlhbIY3NsWvt2HaAmFkQDyH+6mRsywTv6Mg5T0rFa1AH
LnS2bSOInbNq2FkD40cNkJCLdMVwoTM6iLQEQ1nouuulo67D96TVw1XRsGFrpZF18FgV33ujKmkb
QfUL5MkZJZ7VC3mMtmUiv2k9ofpHBtBjj44DHiXWktb/EuOfT8lpghOlAFiaOFs5xNj2g41uRHDX
YR5qUMJ8UytYcWu13crogAzsAQt6dB1ApO1s+kZuoQ6aU6eqEIHrsddIkq67dsqtj1DLp4b/zW3A
nb/jgCJCxoqJp6YodijlRl4Pd97WdOJpV6imzKsghW7IS8Zr/ZiZLmTHtUl/1Z3h15j63i0SzcMN
2LRRsa78LcN3g1YwZK7UtIXgO/IfU/YxbYm48X4qUNkOam0w7G49YMYCZBeTA21tqVnpaXqYN76q
FxUbyZcmYpnJIa11ZKJrVJd6BFyNEqdfGUbvbHzu62eH0K54SfTuFuUZtx9XhDrNKeoQp8knszuj
yAT0EgWIqs8Q6AzNbVShqLxkg9xSPx00lnxP3crcDdwUqGHBIeFRfynbukQpf+6AQcZzhxUZk7L9
8LFcIYKqbZH9Vd7UIVg0gP8SSgtZheQttNbFRcgQYELoSwVdCYlGmQHNj9Q9TrHy6rZgfOtWHkKT
w4qMjeqhMw9ImUNZs5vFXhkmqD/mXmGtjQpAwwErAwev8VNLNxpuofjSZTbuOTqNvYfKylMonCFu
TgfkqHKJkO4/7Q78Qhy8/mT5MpLaU5YY0CwPaK5lDISEEIpXB7Ng1sYecje/gh6s2+rgAr9WRmhd
dPFkKLgXHchMZ1MsrcBNR75JsFJh2IOE3nmKioBcMrKNPm+g3xPbm2WGJtGfsDuJQdPnCb7SoEp2
9NWBzqLM6TiYFFwYsZ/zN2TtpsYGfFd5OcyG0nk77smHTLZT/jOaplza5EPNsiwcO1h6XIOVa8OF
oGQjkTCSPPk4pIhGNqiXRzsfvBqEQ9Gv2ZZTD7k7DSu3faH9pgjklyBlliRQ+YlBnt4BzX7G3vFr
NPOP4CYN9pzoSUu0Z6CgrYupgR9QWvEIpfgxvdRjzsG9JLQ7FKGZQd3FJmI8ebQCYyT/OUTZBiBF
DuxHAuEaJ4x/ibR+LyO3+9aMyNtrbqzfY8HjgXuy1fF/LLMDXlo9WHAaVPOzbOPi5Yr7weH4W6Ry
PM+nmiW0o9FgTcWzGpVEqocOrgQyawQt3oDdYJeYKNoDHcYrgJd3EOtsHryp8s8oFmwCsmsC5Itl
E9c3WWhNt74zYP2iBsTgCkDGqHRONuqLH70ScrpS509ROTWrAYx8ZzqMUivOujosNmoKKdrAyc1t
OQEQLnl7ad2ofPKBgr1vvTDQzSYGrmXduDx/coaufELkFfDGStyTY1TmV6CkvBtqNWnzc+D1OE8C
vTrQquYx7kM1Z6k2tHgQyQM188mZ1sAC2Ttqdl6F9CAC3FtqjknYYjfWeGtLXRRcockB2Q0roF5k
4rVjXYLegno9t08uXYcVKvXqg9ncIGRwR51Yuiaryhn1faFp1gS25axBQUZz7LA4QCipyMILflvh
hc40WX0DX7bcm0bpTCuzDnsE4EcwwRsFNoYFlJnVGR0iqAIcwwSHpfk3v2UYjSAXGrY0/+9TLZf8
Y6o/PsFyjT/8qIO1Uhx64yGMIbKsQSWkXNHpcgDxh7MurWpYQSghPy0dLAElfV0W/wyh9tLtqRmX
Jp39eYG8Q0bSYGA5/J+nievPD0ZXoU8yG5erktFtartcubZxN4kEezf1IZYh1Jxd6JSGVFX6AuXN
+qBZSXnbQRrSQSrozBVjJx2q0QEKRAurYDStD5ukszTbahA1uozqDgA2WrTbRmSolfgcSyPKFGi5
gZmXxT7pqN2ecjyJ6KpLxwh6HenK7Mq9GCtzEffuJqsSP5iv+DkxolQo3AaHt6Rr54Jjl1wb6Xqe
igbH4jVnMr6Zp8qFUW3iRKtnF1/zrxZIiHZgmBBHV+jiOJ+xvP84+4uNXAbPZjlubIyjA/88W2yu
mmaZlToWWw2W0CC1cceD3s2/r3oGbqoYTOrUDJ3MvxcmJLRlZt7EyqOGvNo+7pw+oM7a9vz7EvGW
opb6ZR4kBZQCUcSDyBcgoly0/MazrCtoUuqf1eRcNVevftqCXWOGEw6LF6btmSU5uJl8PTywZngi
QDrB0COFRUckYLYvJvIge1FPN6gyX+kjNgS5k96CQM++S5OUXfFA2lCLDtoENufc6n72Y5Qh09cB
kVf5dRt4bggWA1ZEpya31X6+dl+7z7MsNT5sdNbntvsax2O+0suCvc690U43/IdMiOzOcZzsDrzX
7rntphOZIA6R3XUA4t+EeJZBNW+IAnLr+7sYZEy35EWHrmn3mVXKC7WGJM3uGl6+lIyDSUPNTKah
BWeFq5nRYbH1pdUEXqpnO3KhjlwUKLooUcRDNpozriEnGnV2tl6uGjFh7bIBDNTLfJGVmwdmDMBr
GR4+cFpO3sl2uzsaRl8JuIgaMqfVl9mNGjS86fwRlq+QYUcpwf51XUw8bG4Hn8Xn5ZMJFiYrAzSJ
qEnFH4x8W7cJV5rmsi/fqjZDwEhN0FWRCx38CRwgrdEa87eiSVnvQ3SvKESwXFbvuLfXauDWl2/a
N7121D35bfnDIUAK3n+RH5ZPN3DHvymjV5pr/h/6Q6WiruPN3Jwq+wiGDamKaeSBmRBJ0Mpi+J62
3aOZF9ljCsnGI9N1IHSVHXp2llZ21wnrcIA/vXbbgcro4BWV/SRAdEdOumsaQefqzSWxHG2tOWWx
EhDge+gH41l2I79I1XIrf9oCKwLm5No3Hhp3aG49kF51XmY8kKk3QO0VFVFyItvQR9W+SEo9mAc4
ZvQwGNtQCANMnIDoYV3dpweaHJy42RFREWNFTRrg48eiucZwR6Z+QigxH/pmR5Oj2qQ4pxb/RZ30
cbXEOCGFG93MV+8sCbRZ4m5oMo9l8qrb1ZX86eCn6fcyY8aZWgOWh7uQmT3oRPCFJm2I7oBUWVMn
mUpIZK7sJhyO1MymytqzBME6cqGPIFEZp08PZNAYNF78etL39AFA66EfIzFgK4k9lUxe9MTq7yab
idtqkj9D6fvfIO0+bqAIOO6jAc1YaGuQbgGjmfr+uWoKKPChgvobeAptUOIW3anqE0DXzLvZ3EOB
T9Q1+EIQowk+dtygUNvPOL0Fm58h9XHqebX6AtSz0hZi4oZ1r+FjV1H4QvnrSOfvohXlY4Uk2160
kPhBlNZ/VA6U2sYa8N1u3zQEOd9TBwDITNq/Myu/6fLRfBVpN0IP1OR3rpX0O682h2NYuxniFJkO
1kB7eMxGKONyCHT+UMOhUWr/TjCcFQgG4ycabkMrx08j11GSoOrIE08Ds4WRofgsj4dnaFSAyxn2
xU2q6vPcZ0gjIqA2u7movSc3VEd8zDYqt2W2JP0REtEBJI9H0HyjvENbFePPgsVAl/rmC2SHa4AS
jWLfDl32XPf2mVVG/I56njyoAI++Cmbql9IYkVqzxuT9c6TMIUZBI0s3AmzbsvS1lqZIEEU8f6Yz
HrnZfCb/YvubX6QbOp6bVf4lz6a51ngCM9j+S1ZvzrE544PmTO6B0mtzL0OWbONoNcpMPnN05Eyz
5HW7J/uQ5is+IbF7rfqq2rmgH3gxi2rms3Jzz9hkltccgEKCOG9eznxWWEvDnnYg0DZ97Vn5e4iT
oUoNMAWHBMTNSpobhZ0PYtcHD3YdZ/+hLYNUrMJEhCc/g+wIoDJZeS0mBwkXQ66pA3nC8ppAQ9Ba
p9OwBoYqPC1u4ejE2zHKWTDYqOaUAGqcRNH3j7E0+QYsZcN2bk4gYrPdBh/JZP2jkMYEAtf8TJ10
kAyEYSjquqMWzTZkxsdstiE/ZossLdr2gneIeHlmtiLOLMgPnaVnNFdqtXre7lO/aAJq0gFBXhBz
Ru3Vrn0ANpVHCwKxwFZSImT7yxyzhxrw7zn+dhWrhvZr1YN7Mh7t6kHLjBNxM4RQJ91nqLXaDOqm
gEZfomLR8qaGaPeDLaeTDvHXDR6O7BS3URx03mSf26y0nnXQpc+0dYKXR7BQVusIqLlv5BbmtX02
9GjnmWWPonr3ne6YtoVwRY2YxV2n692pi3pvrUdZ8i6KS1lb/lufgXZ16qbkqBc5f1ADqb/JSmjo
mIALWUnmHrIc87it6f6MEPCJ406+I1sqg97249vMMwyIuU5gGbXKCSLK2YevA0UWATlGvjaQPO3B
0AvuD1tfD3RmYasqufAQLsDZ3KvOrPi70w1QcfdQJqQOIMUU0a4FoHfndDaSsgJPog7LCPD7s2nn
4zlzVzOk1hVf2vzPiLtx3boIutL/Mo/79A7KckqD69bxdectB9cuxBTlmzkNeiCyVEJLL5L7zu21
vY5M541ESXiAvNz0Wg/DmTi0fQ72zqSUb3qdQw4S9ReaTItHjtJ7lG7jLGoqyIbikfyopeLDtvTS
Gdf1diN5A2YgGw9KlGgUR/rIoZvnZ7duvs+fWH0VtwLZF3kUsdhDsSB98ovqXJaa/5iC8OmIJ4q6
C+X4puy5jreFGcf20WWgSvm3fUIiY1Uabb3H42+4YME/XCbHldCHtstdZlbJqtYHiBBQD4uTadXV
Trwr5QhdMw06CJ6vglqqudhYlo97YNuau14dWhDrI3sBGzWpY7GVLWu3dWj2AaHcCO+GPfAds93w
QPi2xa6xdNrpwA6vcqJpXZStfKu5Q26t3XCBp0ekGeYNzxxtk6izyB0/zsj2t14AS0GfA6zkLsWv
5+ghdbBtJ1Y9NQ3/aSHK+DOp2y0CcfLNKMJsDfzUeBWeh8ieUbZbnjM3MPmkrUKvMM4eMSJQoJja
DiJyWOdERzLRgakoMp0hTQEt12qCEC3Aq9uUCVQrq4I7AnGRDQQA0L+x3AsCOeXVV49fLsxXE8py
+9R28EiutCE72LqGt0SdQQO9byMbYjpG+jPEXeGZrvO98uN0bThOcfUz3TvFU9luBsEFar1RLw41
z592W/wey7579OKk24VhWRyiwoFSmpqMPCYLiutJ63xHaD9dh2zia6Z74x4UgoRRp4PPeb0JmWNu
qClRvHfvfjjYlrNziwJw8bF7mHiI0v4sKQ7IaaDAEAoPd1AG+bDV7KKF6YHH7uZvmhWhhVet6pxU
Kp7xWF8Dsii1B0TX8FeQSVStqfY/Q+pqj1yviVcYVJ5ApNjcxQjGzDZqUgfQ7d3eCjQGAoTe7s0n
lIH3R9usFDe1h/BhA2mIpemCQBF/V+uSWhEQ0p7rB5liGIdU67PbNtEDc7r83I9ZGBCjt/uPXZRW
fi4tJc+ECPwGXL45RAmrFW5b4x18GwKYfzO/ZcIdwfWCf0TuJP2D7jUgHFKP2jH+8O1jMBpbpojv
YwPk1SJEIgt7w+nN1qHMM4jxBXIxH3YCYoAjc7aT/8TTcBNpE2oMui7b2zKJt0hyIK/nTXguIlcO
dhsUhWR5vjeyovtGHnGX2LsU4nwrLLaKYKae7zR92P21TcTzyJehSsbx/L3p/hdz59UdN5Jt6b/S
q54HfeHNrNv9ACAtk56yL1iUSMF7j18/HyJVRYpSq+aueZmShEIYIBPIQODEOWfvDTVcZLaon4lb
2jevi6IVj/94EPe/jsefWt8c+9J5WE9V21K/W8LlOM4EXZFCry8mPADbolG0+4KUMGSOi+WpDK6r
aQyetaX+phm2/a7PFFaW4RScyAJvzsf0eSVtihmkknje5FlvdokUlfieVhuoXw2ecd1kzqJ5svz4
gpl+wVVXkEkc8hpxHx3k9WjmLQLFc/8dif3SD00GbPMhf6fLrcw4HRu4aXJtmxkkF8dpXV0Cgi82
pD3V7xtL+SqgjZL5lWkrfXo5Ro6XyJcC41Nv8mMK1BoZxvX2pei0U71FHjnaZlYYnowZ6JUxfRDZ
72U5IE0XBfOVrdvjSe1ZyMR1oDy26bmDNt3Lk+ISLajJEOGRKLEwcQvr1UnI0ORr0ViLolUbwHaK
VtaK6jvR+qtjUzMicpEXEKhKxRVmAnYlArRqPdkXdS9jaq71Y2NCGDB3n+reLrVvfWrZd+jR+jDc
hvltFK4Ahj4+wdRt6F8LMMQ+tBr6tVSh+jdLVvouzMpmg5LUcgnkKzuaVWrulqrUbrSkMrzBMKNP
g1rc5VmpfwPYT36j0z9F9Z+HW1FP+saQqhD5866AH8HBFePkJ6MbArIHpvfi8Rf1ql6YO6tqzupD
zqzmN2C7L4oCYaQXQaK8irqd0UeQ4S4IEr00KJWO4Id0A4MNTFQVWfs4V9zaiMcLUezm8ntRQA95
O7xunX8sitZEBh72H48tF3J06iL3obY9Ga1VHJzVwCIbEUU2u86jS1EWm7VLUC7FIUmt+KRgfAo+
g6QfnwOjjG7McdLv5CW9EmQIWjFqO9JGk63oNefLMyi98Abb9txLVKuzRq8po9dquf51Lvgrzr2K
tjK3vd1qGzyUJAhPjfwh1uCG47kObouohY+byf8SjAwxqGCIcLqM2uVCqjjiiK1215Vt55VKMX1M
HO1xcKz0Wa07Dl/jUEZWs1SS0yfTQWh1Cg0ZQbaQZzps4UYZZ8IkgxJfBor0mEmBfjYoh1TJT2US
PQozTSwQbFCurq0N6VEYa47OGAQMX20Em5fg9eqnILuUGl4VK/OXqO+mHmjHWq+PtvfSVdQj05nx
YnBqF8LeZQdoJv9gIS9eKHb0JQ+AQVtwsV0lWTRe2QCoSTXooi8J0gCGDPeGasXB7scjUyVebopc
+1Bg2VxCwVRcYvUWl6xAkr0xSe9tLY4vtCTehmpe32dZMtyYqUVCy4gy6ITPxWsCWd6LVmkwulMY
2p/PrfJsPrWAPy4wjli1mLqE5CUeMtFXbCCu2xpjIV2LUlw7pv/HP/7r3//9dfrf4XN5QxppWBb/
KPr8poyLrv3XH6b8xz+qc/Xh6V9/6I6t2Yahw2FhOLCPmKZN+9fHO4Lg9Fb+V9TBN4YakXqvt2V7
36k+AgT5U1IEIdi0sMZ16+h7zVlZFUDS33XpDAy3760nQueEz4uvg+Sf17HhGKUXIFZ2qbCwRsMY
9qSaGdmVuUT5zha8csil6m401/HurDKYxt0PZXDEVxGJMC9mRpIaiU80JkcgBGYisQnT4HWd6Fzn
mS8zxo/IE5M9u26MIp8utXUzJV2zLZn0YGT6szVr+o+Q6ed7Y5Cx2I3cbMhHsodzF3Gs6CxOgJqC
7P7+1uvqz7feNHWTkWUYxKBN/cdbDz1eKY2tZd53YzzvCQKHZE0pyybXpfpTkxI0Wc2JcQEHXdt6
cyN6mGCegGrLpIn9uldTBNIxj+xX5xnllWZDm3rEiqWjYbTRpyxuVD/R0vHSQhLzoq7gyZiJTb1f
IH3m9ppPa1f4p8nxXrvKAUojYTafxGOmNPN1HyXaUddV5lwgDdbfjEtHe3tzdBmvL3dHJzXENEzj
x5sz2mltkzpf3J+NdLMywOWX+nsiFOUtirLDLVD9d2I6jNtC2oopTxTXXqRrFbdzhVaxGjmP+ID7
jWnkBaxpTExR0SLWYBjdR7VvLq3VRuSleFckcvnBkCokg6qRrnOpX7TWTSSVzQ2J9lsC9sZ9ubLp
13DbQneQBheiDsqwdNdV8D+KVnFAE09bY+Xlx2uGam0T6+D2tNzDOZUcFquAtT8ogDxOAZwZ2pg2
XhuAIoy6e7Trjfs3fXXlpjXVg41yxxvTXijMqb3hHNdGIT+3DCHopBGnB+avfFL0+LkZnfyhWzd4
CqvGSCAAo5DH5uAOQA+PuVMVD2qvNFtJWcqNaBVHj2N2PrqEvPf67G/UK1XeqHqXviKXHzprnZWV
bisaalWO/mZE6M4PI8KQZVvhr4FitgUM2dLWx+nVTMXMos5QyYT3Bq8o5OPk6WpUoFcWOMO4fq84
rfoojDBdGqZTaATTlRQ5mGhSgxRkkl4KCdizSqwQjz3Lw4rdxqmqyu1WtbeYJEC0d+oEcZm0vhAH
iQZR/I9155OFchrs2tYmy2bW7GxvjYtyIeu2ciH29CnVareIZ7KtCBTJe91ODi/NP/U5V+hNv/ub
uefHaX+9mRBAmbps2o4KEZ1j/ngz06iRlSyXgztramdCsbnjKuAXbtRYckj6zpXNkDnFp1I2NsLW
FT2aJgKlN+ojDLcQzxJGrGywx0O1b4kzrPNss86urzaAjC6HHvE2OohqND5wOikR7rRwKbwmVaB3
VeX8VnHS2BXOFtEg59L3BqIzMV4CaN0lvS+8pKrgsgmc7NYkz+X3d8Wxfhpimm7JhqWoUO7Kuvbm
rmBR6WHRZeadjFzupbYKZkBtkpLCtqrcCk7U0EwSf6puY3PJ/FfUyyWCBoIuWdTBnwcw1oZKXlAr
B9ZMHtxkdn7bJBJc3HnriVTA0oCeAynk8MJYMwaTcGf1lfXhpVdrkp1myUg3jqtrqAoSSDFiKdyL
Yr/WjTYIpWjWfqoT/arV1XTuvPYTdXNrY2rr0qdmpfd2rXDR75mG0RVRwwSmLrM+iJa4RmMraJDh
Eq2vejt62yKQqzunqFfXITB/ZjhV20Rtl31hkKiy1svlZDJH4FSENYUVP4T9Nsn4hu0OrTPdqyuA
pAKITOiWldJaWtvGGQWlrMMth0RYFBbQO49KcEDcu7rquxia+aULLuzc+pgVfXcnqkpeXX5GDGMr
iqJByYBQycrj78eIavz06DjobTgK4gKOobMKX9tfzUOzI/O6m7X6LoqU1etcfEjaJv5SjCQdBpMp
3xD5iUnPIwEYfr3oSwUjBvH94FNFWGmLbiosGZYZP/x4pNMMMguY+eTkUgzGFS4Wc0wafFLQ1Yqi
HS+bqOqX+yGyYBUJi20ME+iHqpTKS2hiSTVdi6wwur1trSw3azFvIB+tbWPaiyJAo++nFEWkkDcx
qWYbW2OUC0RQHKjtJl7M7hX0GrQ4llHTnIFDOKqWQ6YDdTtDr40cIgmUwJQz9Bq1ufI60IxX0Osq
nNpNP+b9+SPE58wAc8j7VlPrk6pa/a2pOuF1OoB/nQDxfNJ6FaVwWc5PZChYD0pYH4KoUj7BKtJt
mVODneiWJPCfV8S6xs4m32lgBSHqTb17fDmtFi54gNfDxWmrvgxxxVenttcX8kaRbpzrIXqAc10n
PwdvXWO1h7klIgCswPJgv4ifMJ8KN1/q4F06LKofSFN2XZAbuu/LQT2IMxkdEcCXM41yHt451QQ4
GZ2sIZg8FdE4nNNgk+11I+qNpps3raH1nmIu3+tEg+g3cZQmy9r5HHa8Q8SqvbZDPCiF3uefIYA/
CmXILukujGlxPpHEaHqJNUfgJ5BPtbpG2U8xDntF1TS+gZ1/tuP22AbFO8AM6bXMdHg7szBC8wKB
a6McHohzhcjZheVDmS8tMgHVsBNFs876QzuQOC6KiDBrN20rb5NeK2/xsCt+KWfWnVqX2bVcWztl
nqw7UTXFQecHarBstbVO1esW5Y5z92DMiiu1Kg7CWYtoEOyGmXkQDqNIRMjWum6yyI0eZADhGEs2
1G2fpEK5jRsDp17ZHrSgqb8NavqoJYsN5rUNPJbp+k2taO1Oz1qJfKAFugZQnNsq7su7X50nSw9T
XtU7HBbDph6QxCvi6q5a0SikQaKSvAJRCqlEtLHNCh4p6sTGQDhA9DUXZik7ronJT/NHuyz9ZS7n
d0kKQMOuTYVYCyt2rFsdgEbJi3QlNzSyygdYNB3HpmuIwI3DmF62SVl7rSI7t/CTRjvNrmIUZ8r5
lKp450lJtO5NlUCBWUb2FzBVmywP9W9h71wMHREZcTjpAM6tHkbxjoSmZfv7mVB7+7bEatBlTebF
YCqKwpzy40SIG6ru1EkaEIxXcLGOAeElARmAburGiXplD1UYHhFRN6AdFXXDw9KZNYI3sOSbVqXc
JkOBPTDW+deSUUlymf7hpQc5/CGB6iDeWyvFiuBZ6SFZZf0zOBtBqtKHkB+JPSQcEcb1wrbNz3aE
Rvax1+tzetVHnXojGmQiIDe/vw3KW7t0vQ2GjN2w/meaYoX96n1gTRN53rbcX33PabecFUnKIy+j
fAyJF24ATV3gy3x56LNQ8/VJq99OBuKIKiPJXzz9UQWfHZGyxPv9V9aVN3aOpdiKbfPL2Uwe+k8r
T5CmCkKDcXJ1NuiXwGpgQg/jz/iEs9UpD9tOuqudQN79WS3e8Y1CKtXP1SG8jedqWevjz0htvPRu
k87yjbgu4GjaCDdnbjnxO9WAy6XMNnPUQhxMyMMvUiW6k8L6+x5CCLo/9sA8ilDR/Xnde+lXIJF3
Xo7/1w+ukFa4Rr6W1dzEYdS9Kf5791xePebP7X+vR/3V68dj/s2sx9/fdrmMvza8N751b3v9cF4+
/fu38x+7xx8KmwJDZr7tn5v57rnts+5Pl87a8/+28R/P4iwA4p7/9cfjUx4XJD+z1Pza/fG9aXUB
aaaj8mT/5TRaP+F783ov/vXHh7nk0PAXxzw/tt2//pCwlP/JWFJsHgPOZWk4Msbnc5Oi0IRss6Y5
tq5ZrOJhQ+wiPE/GP/E66KbDH1nX4ZH64x/Ar0ST/E/HcSyFRQrD07IV9Y8/L/+7R+v8u/3aw7U6
sF4cXHDhyAYkU5pjALbgc7Q3jgQFasC0cerxSqs/Rh3+P0jVcRdMrqHfyPl5EP0whl6708QK4Xef
9mZOrENNJlTCp5G4/W0aXPN9Ofll5ga3RsEKyDU+IP8VXmq78iGuXP1jtYmfw1180Ld574KDgZTk
NL5XTjjXDrI7wRATuQvTPWI4F69+xF94/hRTfjtzrZMAvxsvfh1TlkXhjxP4TGogARNdwQeyYs7q
pSUfgo0zaqjX6JKFHnkYWV7VqbarFQ9Wu0wHKYeO2O0h5zl2ytgcxV4SOsRopkb3IxV9q1ovyE/v
4/RCbAZlSbYwan2uq2IidArzhKYssK0mFUJna10RjKarmJgENZljfopMghfU9QCcNmdZLtXFUWwA
AQYp2T0DJMuKTjQvs4tjLJcgTmMjLSFtpjzAAHwURbQMbgq7Rs47VMujacQLTu0q9rRGqo8vm56F
2xE+RXMbLiX5mFl9FJu8CZRdZYT7l6pGiavMXSwlRd4BkjRlaqo116s69hYTt9v3VbrBVoHUbf1I
wxrVfVFXngXm9IhfIkUVSGxFhVwU1XHRhxiSY2X2RrsJdtowbFlY10d90KujlETf95x1TxTb5lR2
Ckzt7Vwfcw1TxG0jqz6KTb3uKZNEHqAcT8Ti5OYYyE5ztDAYs1flEjztJpuCD3VW78EbqLtBSbtj
3nRAAg1wJHEXbEVVt0gyCteqZpIrFX+y5bo9hl36zR6SemOuJVElNi9FpU4+GiO5WFLdrVqlXD/c
SuUxQXMeLdH1ysWvYjfhyWpzOGjW6xVXKfbw9xQMwrVShuF5my/J/csVqqlUf79shJwaEo+1/qmK
JJjl6rY52lPFIH25eLEHgjiDVx9Hp9S3Rzjt26PYi0Fr7AZ9OdhTHW4dy3gv2jLogg9tBZcy6qz8
aqg9T3FfH1FP5aMdtQu3dl++Pxd50xbHeaeuI8Ew7Ooo9sToYIWp7kewnqJeVPGL25D7M+ZDJ+UW
1epUHusg6xfgip3k2ijGe1MoWUcUAAxXN7rUl6I6huG5n8bjOIIbAAU216zUIICZnHg6xkqDAamv
y5Vi2VvrdxDDdli/83lv6W9zIwD09TJeqwRJAFd8qbYsoTEKmkvxbUrxlf7aGNDgHR2Az0fRGrSI
ZQGdNfYE7LtjYDNV5CUjRxTFBjWp18U3XTK9Iom6nSVfL/m9yLlpjmGOlgJiF421M51ypzgMXdG6
rHtvikVAIMKBNMFHesnw20wrXE0LVAXYPyckkm9tqqz/+HJ6sde1MVmh2XDuhT+Lpw6SV6/RuV9j
y5M/rxuxJ+rmamL6LnDgkq4QBa6oXJSedKvawX4Rza96dvKzNEj5IVnnrHReiqPYI+2oaj6KXVbu
OPnFrtiwOn+MeGUQUJfs1H1pEEfXL5UvZxN9JDJn3KywE+gNuPPpX7ffxGfFY6fe9VFN4gDv2cXj
GamOobFOUUpeO/tx0d1RfHdI175fr7hoUOTpDoLMi3Orbi7Md9G8znrn9ki1N3GjfSjnqQDGr50C
BCmM9STnvqKXKJeK+v3MoigaRN35dK+OKaQeiY8R4qhGRbhOhpktWR+yX53mpU4dUdjy1KZ7stqy
8jXgeNE6TO3RGDdQwT+KUrJWyet4zRCk9EXdCGXqUey9bN7W5RMvFdPQ4p3E3QCfRWRR9CmW6Nu8
XvwvjxWHvbSU4riXsth7+1HrN3ypC3s9Evp9Mzlejax+K5nNgJ/xwtUiZWNNVbaXCvmjHsQGGBXe
emIzrm+9mpQNOETVqdoNKuDlOuzgVSql2VviBgLEbm59AKU9EwUb25DvtCRvtto6G79sZGt4XRQN
RVw/t2hwbOb1c2T0A7yiTSYvWV9zxdjl8qYbIcrXwr7x+3Xwi426vpBfiq/q1rdek6LNkJbZOuyR
ZIKSmZtcjCAW+rlWvRYdlIS14VZ19IOd9eU2bbrP3I7hgFF6Sswo28WkJxIYIn6bD8zpEHpeox+W
nj9z4Gk/WuIJqvUy9SeIPYiGO+UmNrg9TZNuZqO29gVpQxu1I+6ITl9zHPJ2xGRbdyOFiUlssGpR
ZjfDxbfncjuNc7Cvhq/i3hiaVEC+U4AYa9WrbL0j4i6Z6/suJTCCbkOyYwFqbPLR+NYnWn3RkxE0
T/Zj3UbhdrTCvZO2894p/F4pw6MevosSHt52tbCm1TxxrB5BmKEK7uJyICVlrVuHg6bq2R4WG75w
Ky3OYVRPo8IrpIUWxMdYujUV532HrTsD8DmSEVE2SoqJlJs7I4wOtRGqR0XSlPNm0ftrxzDT/UAS
PvJU9lUFo0GkLg81mpzbZM6Pw1jdxUJ+jtiTT+jPbVYawURvKk9FIcuXSZk7is062R6dfPpePDfE
8+ClWZF60QpRFJvzCBC7sZliBKfj4OGX5CVrSVdWROKC3C4NiFv9NII78CwVCsNuaQ+DPYKemEBh
GOjxuSjI8sz21jXOedBjJHHwQs2Vb+0k5xt1NdXERhFvaSf+Xiy0Qdktpr0jcvhUTcpNkWnDMbWl
4Sj26iSfwOBEjQ+fT3MEhottgZoTA+Ol7MhMdojUrdWpE7XnNpupA6q4DN7eP6tEj/M58p7YCLjQ
znHbsDS8dn0JgR9D1yaztQUlX3Z7XSSTI4QEXy0WkUzkjoPWpirF2hCdxN60vrnE3kuD6Hc+ZIG2
JsNBvxF1Vl07O7vRt2ZVMBOsG3kpQHqJMoNdcZWFFBdsNjLc1mZL0mmuGnL0FLSz1irRuKYSnfdK
KQ29gUC8m/V45SxbJpIY2IeiN26mwNS3jBRe6Wp0yJpg3I0msU6yI9a6rnkO7ZB8owrLXFQZiNUQ
0HcSF+JQkMN/NbwUR9LSXId85GwzTO6ALJPkMwCU2cX3aA9X2S5Etla7UJyNYW/GD8WzreSXZOCj
RqHuWt98IDfBVe6kTYCyiYtswN1Mfs6065INOwiQ1CbmuT83d+14auKrdZWEGHt4nIf3vfqISJAb
pbvM3oAEiNL3enKtJDtiO7l0USbXVrLrVJ6ZnaVc2DCkSAHP96lIrurp1E8ndHUDWJaDi0462CRJ
G7chrj/HD6EjzQ8pBGHNtA24rq15LE42lGm8sb3u6xL6sDZ+qyOv6XZIglnS5waKaK7/vrMORpIA
zb8G95enH1T0BGCV8aN3ZujWXxTJ1VFqVx/6aBPlrq54vYuwIjKUnbQ1UxfhU8COZo7vdRPG27Rz
a/0aoeHkXZPctPKX7FLeVu7JOFaPtptcTW7FI+rFHnDxo+Eln+cTNKHf5q32iDDcsCl96cZgJirc
6bOzIxX9oD4pt8VmPKQfZb96X/u2P+2dxY2utf2w79zCjW+sjQmzyA2LTpCLB9vPL5V99YXwedRd
KaHbVZuUjKJ4G0gHYormSRv8qt8qWNidX5JO7H8hNnxdHIwtxByLp28QBb8Kn+en6H31rTzVp4mV
v9ds8o8FSj4ssyF+940r9aH9qPvP3X65OPSfgwPfKt4tu9jjC2OHHMsbxEr21q6a3VnfyOGmLHll
+Qso712Rb8z6Y5fsY1xU4UatyaTbmvU+2BJFcrN8l0+QElueeU/IEOJG+UkvQWp586ew3K66sBpO
YkjjXOjYRzLUWdYm3mRBOLrBrifFKmlJcN5U6CTLzefm4mTdOlxWcTC94t6cjvawcTbxAWiJBAhq
2ZeonKAVj8I1g+NdD5n4CT3RW1J7LsPt9LlzvPYJ6c/EhdU1dfZh7FeTP99D8Wk6227ad85mhISS
UK95B2K5eNSqC3nZfkIwIwG5le4rMjm38lfyPQkCbyLepOs/kBrzF+vJKhiJHqD/1HIt+SLAFB49
7RoKBiBIs3cBmyq6xBfKFvf/B3jUeQ8ihQihinMK7kLZtz4NhTcHXvbZgb8Y0mJ0Ei90fT98nh+c
6qTqe/mE7XWbfVaeIYLFMyF/gdgrOw6PMqOyPimlh/WzK1IfhcjwkGGjmJDTeLMNszYrZVf9UOy6
wQ8BKr43vwy3+Y39sT6gRy+7iApUxYnHXxoOduDDxg9ZG7CsJzLOn4FX6Qr5xx4MIcACs3Kr6zu+
IafPRhb9nnKpHbXbYvamaePke8RL42f5cnyUvmY3cFd7LNIe1I/hU/qAOhFsJTCSmG7nBVfph/pD
eSHf4h0It3AJEQ12zatyD3/V8jE76Ffv5zuEm/faTfIMYtEKPbIIDF/+hsvPPKKrtKnRH5x3zbtu
N9yqe/1CPhBOb96riDY/sjpOD8RxXH0jfZRLz9oGPiSYfv+Ac565EJ9vxtHukPlksHaRh2Ydg166
HT7nB7KoVSSSTBdWKvkU+sypH3TliLzCfRn4XHq5yV0gGCqr39FVXXVr74tb51PqO++njekv+/Rz
vjM2UuXF9jWE2AA3SOfbZX54LEAi+iADA7c88bjB3XWl7cMUJxnj8NQBfHVxfR3z0eXJV5PdcpVE
nk1izW66/RrswxMrz32xR69vl6WefdPt5cPIzNMgDunCMZGTk+i4ql/fc08P3cXkprDaQgrMSA33
MdcwwGrrJzzWN85HWMxnSMBDr9a2genCHVCobn1l7QPDsxmHMOC7/S7cQAmwSz6Nl2XzjrVXInkh
Z3S2xgdl8ErGXu5pJ9sPD/Up2OZH8z1RCHsnuYThUg+UoGeRbbWt9hrvFDLJfQv0xRZq9T7ZPM/X
6cl51G9Ivr0Md9GXQvGMqymDxejl9WcXNQ4f8YrUmDbyIev2OI+ORCiaHYpPV4qNYdOtK5ygZL1O
Xl/l9+OouXFr9ptYtT+aiY1tvdfNUXW1qkLHFg/YcdWROIq9cF2QiD145zpoptbm0ZFjGY7+4SLV
22QXr30ysbr5z0draY0V0yIhYHVk8ZFp5qVd2V7Y6DaVhcWCKgKo3/+1SRqg/pJGUFPsiYa2rT5L
pWziR7KhKILG5RguyzZKU8KueK7sUVK8ZdFXkOu6O8n4Hlujqn14yNAqayMMzrEOSi+0h+kYVVaW
u3kRJcy7+CASUQ4smiwt8+c0nfdm42BOy0WOK9TGVST2umhdFLyUG5yOuziSL8xBz/wqa2ZXXTk4
5HVDHilG77r3Urey8+3ypr8J5AFKOwa/OfMDszxhpVsXSuXPiSLtUI8NCXwfbQtaGdcslEMSNe2u
X21pselS46qeJWU7rt6Flw0k7vxKf9XBYcRdGuRr4WWb1lWb2Gsqmyn3pVI3W3gy4yZC44dVoKn2
Htwj+l64g7vVJSj2zNUbHKeqvM8jh1i1cp/JWrC1HVxT1YR6yExo/iLoq/qC1CJlq2vMx/37qZ7H
A+IaW8mYnN2LA0m2C1REUnN9GOM+d+O6W475gidGA2LlqWTwwmCJ5dkPZEMYPbC0tSiP8QA1gXHr
DMGDFbbyMcoRn3KjRXmoGlBDxACmI3GAaSUb0nZabO9hvuIXb3QD/G9lk9c0QfmWrP46PdUG1wrs
yrfLgZXK+nu9bF7qhkEGWhKcBH2JMjSgi/S+nP1Zrx/ktr2yWPWge2zuh9URJ1x0axTEM4aBWW91
J+vt6kU6O49fnMmqOnwmAYiJVSLzQCon7VjMHQTfdcTMinZ5h7iJOxI02Zat9gHNM4WVGxsZTdxC
HvtN25jKRrhVxQ8sNi9FuytjLpKFIahEV/y8yrq0l2ZLYWFUO3A9zqPtzrONe6denc7nzepDNqqG
yjBUEJ6PMEnqLoDJUsFDJzysiZo0x3PZlqd8I4IT/6Ng3P9LnO2H8N1/iur9fxiMUxSoA1/FcX4K
xmFVNPETOUvn2N4awPt+zPdgnC3/UyYUZ67UAwaZfX+F4mzrn6YGbs1xFHLbnNexOI0gnazZjm2q
sikbBOX+isWp+j8NHPsO0WLTMlXTMf4nsTiVSODrYJzumJqhazqoOY1dss5/jDiF4yQvdlX2eyNF
jKvOm/haSsrkAnEwlvGD4ptZhH5cLqWnmNwtryeXxCMXz0+qGzIYIuJJ/ZWECoxrVxAUozpSgCeB
MyuDQNnpC5RQleGyNWp738hFvXMikLqv7vcv4mZvgmY463VbtRVNlW2LG6y+SZivSU90hmXqdjI/
Fdx6rJOkXGVxx1K+4In2llp1ewdDuJSyv/ls5U3u2fnDHfxysqXr/CRvPrzRkkFRcqPbNTVMfUO5
qzNoo5qZ7A9VgbaRl0dlwjCe1oUXQNr4N4kDv/x8fjZHMy3G2E8JkgvUJ5C66d0ut9sbTR9TXxkV
wv1orKHeIeHQO4BC8+U4bze2UcR/E15V3owfcf0aV0/eCcMSqNmP42cauj7NoPrakb0deUkz3IUr
IkWDBsmVdZBBmtaFvmUTnx9s8gbnWYc6b4cjAggHC8Oqkf7mlvz6G5E2uj5cCr6xH79RN0VBQE5a
t2MKx5eQTNGmUPT69PtBp6xR6ldxZS4ch6SiWratm6r2U65NG9paO9RBv5sWpfQhSk1AyZjJ+yoY
wcZ04VEOi+BqaXGeqYOCgp803lhNA1TAqtVTpUHEl02meZHEur37/Xd7E2AXX23NJkH6kDQXU1/v
0Kv8FwM1ZByRXb9r6yd04yFal6KvBOR5rQQPsS7LnhmQpvf7D/35thuqqjqqQeq0rjBr/fihQQTW
3NbKfgdSy0B61lkZLfDr/v5TfnXXVZ1MaduSnTXH9cdPkW1ErpQ05dLCyfYhAKyI0YO3zTQIYX7/
Ub+6i68/6s04ItMqrEMysHf2jLQmESoQRMlTlaSVq1l6685a5MfRfPn7T32bwyV+POTYiGMAuGUA
v5mQ5yg17XHkgVYtFLwiCWvfyeULdBHy7VKpujs411Ey95dVNT50lo5jrB72TA0OEGor9YfM0DZj
Iu2kEd3vlLwnvre6HUzmXbsfAJBO6Qm2TBTYe2fYIBrzrQm1ZScF6mUwT4NXNOG3ltTH/ZzeNHY5
e1BDopAzq/EJ30nY3Sq99FkHy7f/mytfb+ibJ0pjTSQrpmFb6k/D1m5DUyVkBlxYRdhGmeJbljqr
zhJXJUUDTA8NYMJBAsPoPKCXxRJZn2EhHCx/moxhYxbIRHU1tpsDutUCUm6XIxoqSYsHT3OLgcGi
Yjm6bQPODFWOK9ta9hWi2nUt+woyFidD1ZPLqf0a5wWryBXAEXyE0zZhrQsDqpp8+P0lK29T1dZf
WwNDQXqxphr8e/OoJkjlpYuRdTt4SvNN3y8XY508TyXyvO34bknK1Ft6W/LAbk17SEPReDa+zU57
JXfxtloS6RSWT0XK/2X5k4oCnd+QVBsFeKdirYw9knC2Zm+UGPHkUmiZ9eD0OD3lL4lkR+/yqRvc
0eI9KdW9Si5qjxsmRwsCfByhqfwid3AD9RJtepLfToN9i7jZuw6dmTQBXzDXoAWtS7WTlUNheChP
JAsMkxrxATceCTX2w21Yje9slqgTvjToj2K/1O9JcX1nG9l9kxjG3jHxRJhFv+kGKCTL4pilBZ5U
kl220BdofqmOvEf1+D3RKZu0RrubSEIJ34Hwu+mt4boxIVOIh8S15/HrXKmVJ1Xw25GgnHPv3MxK
j6p9Y/mzmUv7oeqR4TU6D6j8dTiSwNnq+Xaq3tXowuNIzDS3HLKjLq/uG8TtXNj6VDcbpDultFDe
cr5GjfG1tJobQ38wyxYJ1tr4rCommho60l3Y5f+HsvNqbhuJ2vQvQhVyuCUBkBSDJCvZvkHJQUAj
x0YDv34fcnZ3vvF4x7U3LJLjISmE7nPe8wYtUIcKXd8m8SzAJJ8P6eUE3utLHOt6sbsm/W5Yr8jD
7sf7Mlv+cFX9e+FCQEjVylJMeUdgwD/XSDWkzuTM3EeTPcZtpXa+LLStIdQz/u3gIJm+JTrwf7P1
/p9Eq99+q8Ou60Avu24E//zWoOfqCNaCbVd/JRX4cWrKj6l3L2rVXnq7eCsC9/Mf7p5/117+lcnm
GYFxlc6Yv2w5QxpIwjEnai+baPC6qFjbEFJp4xD1744n1yjQj/qoMSNx1of//vJ/F53EWCPU0d0g
0C3rV6lgOjkyn2XDn4v9ettfpwqmdrDXQoshZ93p497TfiBL+BOfzbD+tUryxTYm+SYUPotD/c/j
jEJIq8aZ43x1Jwy4wyKrquS2TBd1KGrxXtEz0OeO43W6fhlYPCGKle+ufM2dydj891H4TfnHr8EG
xzcdz/Aoif75awqyVg1c3YadwkkmhI670VP4VkEKhFH5C3cms+PL4OmS6PYGP9okZJKWR1U2Pzeu
We8c4L7//k3m704N9bDhXLVphmH/cll0GIGtQnoDrj2mD5IKKI4YJZZCvrbp8iEHWD5YUyfQ20wy
DZPyDVvSTwvj7tNQGl8KBba5H+zxLvO1ZVNMhr3xXELiOK/hqKfPRm6eR6F7F0oRuVMgtmNSnTtI
CJmdqAjQJ/nDYb6VNf/cGn3UwN61I7QCerVfahGUQZqWZPDmPXsNdnWI+u1ieEkV1XJiUzYY0cpc
YIln2QyHSlXs18EGsHGuN35Ftzbo7ru5Urq4EpirgHPQtiPThSGI1soKvbksY92p9bBIE+sw2f4z
zGcvSt1sDRWM7U0fnALljXun4Q9O7UOK2RujvZKIh2XTiKz6Q/X1KyOanZE/OTAMlIUWTEjrypj+
H0VsYvQB7nDzsJMkjI4Zhp6gk16mLfu1M05y7IjwzchJmbVyO9WwR5vsIxe43WUU/HJCuU15vtAF
KiDvDsCTY7NuVom12pw3nyvVTZv82syOmRuP5TfNn1/6rPTvSkxR0cZc6x/mQIhnrI3pSDBws8V3
G228nzJTapOBMZlY3tehcjYlttvbEg5WaOrD09y4P/77mr5Vff+6AP7H0fjlPpvHcraRvA47AilA
9sql35qrgXLIq+awLfwqYl1okaQVG9eQ+TYwB3Prec6LzMf7//4tzu9WegpwNmlWIQPM9p9nxl+k
PS/ONOwCUpV2s+1jGGcWb0jfmLoZmFk7cOVQdEDNShmg6qVxX6mmuPcCEkzhRqz8cBwYdA4pJu+0
qssRhr5F4rKG7+i1xsnrbqvs4ptj8iGQAd9HY5KHILVboC7XDzkYz3zsM9nBebh6CW5rEvq54Rd1
VPnio6zxDMSIEQdBJ4nRkX+uWqfH6WlcNtaaqF0Bk2ix9ENmskTdNHDQloNYBVfgU3+z7OQdn/IX
d8rZ2zGe9cbubSIL1+oycRKdtbX79Idv5OXdH44th+6X0wySbNgoABwXNvYvp9kx8ZhMcpZT3y7e
U8IvsF/QM/JRqOn/+5t+s0i6FJ/Qr22PT9WvJ/l/3F5DWbh1j2/Wrk3rj7zttpVHXm/XPPgzg+is
RdtdMSexa/v5v7/4NyUvWJiJyjWwbdfTfxWpYOyKoDJxWJ5rh5AOppqTr+xDMQ7fTQvq0MqYzzNx
mHHrwoVwpouowq5yk1DXw1Npwtbzf9jOxDS4Rc24ZH2OAR8DIiP7w7L7mwsdJrx5VTdTXNDY/vMY
janAxDXXsRbP0mAzd8dmyN+lXj4ozdlWQnxgSP4nMOtWtPzrEnDMAJI90Jz7644aSHKThODuMuR0
QewTsvaHnifC1fVOKSanW9Md2lgjdgWU4RP6sYNJVnM4BwXC9YZwZ6sfwwxlD+QOCs1VLM/CmOE0
/KkE+ne/xol02Do9zout/1p+iWmUDpHVw272mzHUW89lHcTX3tULgRF9/vHfF85vr1hapKvS09FB
+v55NtwgL1LSlIedhZvsaJ5tm281a/fC4swwgut3G6yqDLU/XbDeb25KA5SUy5UTYvu/rHc5+qbG
sNthV63j27zYj4ZHd5hkWJFnCu/4ghCrlP6zIIJl66ZjsskdmF5Sow9PyGXwqwHRrS4JdC7ucHdu
/7BV/gaK8olNoHnUuZnRD/yyaszXbJ6MKOGdqdnvrCqSRobcpaIdzvSNPzNBdSxtP8aNeON7y1Nr
p2Fir22EU+AKQlZ+EKFs/eHm+dUd4LqBsz+4nCm6W5Qov/wqLBkTfM/1frdMkH70askOWu0cymFF
rr1QvA5jEGxzkeoxKsI0pHA8tCYg4pT71cNS7WrTEU+WUqQrZPPTZKSPWcJsJ62PAdb8x87PLisr
zQlzGZL4EqfeCQrNS82+EOTGefQN6CtBFpzXlm2ilpRwAoOXCLNQ+TZ057qlQxAKhOcwjON7qZzP
K8p4rN1z79Xs0h9rJyBtGJi31hmBnwbbmtWvGBW24dBRA/x/X99+gFqNxdijljZ+ub4xcBeLU7sk
PabO1iI6PkIMK/FUhFHUTM6zyNDkav0HxMLwv7/Z+EV9dj1VAbuOF+hofHxO2z9vLZEbwP2kCu1c
VXr7XJ/svdCSZGcmFlP8xjXQekPClNV8Vybgm5bVOXcI3P//eyp6KbxvyOfBwObXnaGFrjm2vo3a
Uyz3vV1h/FLoeiTmGopEZrwrvzYuS1Ofctsc/nC5/gZI5xhYoLk0MR5Y/i93ubkmad5MfPmINcBm
SsmV9ZtveYvHWJV2Jj6McFqYcx9ymcZtBtnrv0/Cb1aZQAfys/GdMex/+T9QKdUjYbLdDs0BWdgB
+llmogOBhHllhrCO//QX0wr9ppekptSRdpHUZ7GO//O8o3ltpnQ1+E5JemJjejnWB6P7oABtYjH2
T2UNBcVQXfCsIbvnMkx+WF6WHT2VdDvc5oKHXHvHpgU2R7WkeNILuCozAYoT4UGD0dmbtJm07Yjv
Zlh6lvbiJ0T3LaTQUScXJ0LGvdcBiIksqfbJzMq3gdDErYfbwvuogtiC+v84wLZgikBwI3c7bW+t
xEs9tnMkcGnYV6ay3grb/ibdzIlmkzTwa090To3rB9lG8l542o5cScPU9U+gOdqznVBGerPzKpB6
HIC/knMiCHdpGht6nI6l0WpemSWz9chgo3sZP6zGnzZCSffNt16n1ch/SnD9HrJGP4lnjw4C71BH
O89Ep0I3qem5/SwJPuVesDCwXY7ZJB7WdTFeB0LKM0rP4HMy5PXO8hogIkbk93VQvlLJTIc+T9eL
MnUYR5NxN47BV5qg4twaKj/5a6lDDvTrVxQSz3qfTmE1rwGstnHB7R8WxTKqdxuHJ9YOswjRCYlN
oZfzdlmm5ikX3ncza9fvegGJzi/hjwmYLqYtzos3ifOkxh/tAgkmm+Zy3fhVM0VVi2NqakMAETd+
CL6gfSgKuBW5USmMLSUOXiXCnbWBiMrI7W3EI3ZnXF/d3vKy1d+uiY3hru6JCzu7uIxNM94twCS3
twy/daCKmLuyFvMpvz40ui3/enZ7LylUOEikWEL5cV5Yzgno0T3dnv39MFepjNoZTM53MKdahMe2
Zzb4ns2LOKc24r85RaGTJkVzzBQjfvRIY3PsvP4rGbV0L1dmLW65093t2VpVOGOXEOkKma73uA6t
91OxMZuEYJ3rO0z+lnuBRcneX4t907tYLyfOw98PHZQKQa1y8aohC52hULsa+H0/LDU8R7O1X3Cf
yfaEOuzmccKZdk7sZIN/uX8XyO514QzEmeelUUnK0JPtN7EBQeUND8fmCItmY2mUyXrbap/G1tA+
qaZ7lKU3npu81h6MHuw4uNqgKtx0Hdx3ntOsQC01DCQoXF9WlPjnBQrkNKgD8QKVtlF43D9QJvTz
UmqbMRfTw1Bgd5IfTYR+j10Z4LqC08JBtl0CYcFt4lx380e7wYkYgElGahEr7EmE9a0rs6OlC3lM
1hYXE+w7XsslL3dt03rRWJvJKx5yGr4JI4zM1SfaR62vi20AYaRyPddasr6aRXWn2UbwWOl9/1p9
xb9ufbUJtDzg/MrN0Hq7jvblJSXl+Mklwgpzye6lW/ouHAocOdrVglfUTIzoaInvodZY97dnlK4z
vQac6EHExjxSI+WL1WNItXqx1xVfUS46dx6OMXh3lbCOIYTYY9JcpKrSLeM1sq2NDKVP671cMcqN
WfjeJnNSSPm1ZTzpVV1sNPkwNS38upU/G4ZM8CKz2g115SOqKfhitGCY1hhze9YWcz2qFtNeE9HN
XKRMz5NHEvKmr6myP8tpPkL/ru9dsl0uzcB10pi+CrW+GvHyaTa222Y/MreC9GSnDhiE3sUNbnuR
vOnv6/Eagjo9Lr5yv1S5X0eDbNGOKm347KhXSC/VqyXsyGo1gOM6l7uk6vwvU3bXmYv7lfmvihWp
vPtBS4vPjsug/fq+a1Hllu24bqViWbX8ZnjBNW9BBGQu+ykjTKlf89d6EV9ZSMqvtZXwz4un3MTD
yzcK9zXLYysV1aua5unR8jEDW15buzOe/T5o4DqrF/QryQtK0eJCbvv326vSFuJc4/gAF7QxcdvW
OBtgr49sMpAx3eQpuD4sBIiAC61EijECDbF76fcWFjXhCri0b01jeQlgwYdQ5yzmbdhClLZT4BWg
f1OzqkgayoenSeEUEdjiU4/RxtN4fTCuSiTV+OY2TQtsGeXVv6sO0AHWELy768t8GvMnQVSqO+u4
WPdy1/nK289u8FlZdUG/5nIvmgXXiO3tjat1+fCTEz3vpTZPbD6+/ZC4Hv24E/bl4FwYy5Feqgof
m9WRMcXcwzlPpXtyNL+NnFFkoRLpcp/63XJ/eyavwcRNUW6dVcvjRVnM89RQPGCokd275WvQpWlc
SScAGktN/Nkt49iaIDZe562hq7nmnWuw9wZdsO6DpfKOFvha0WYXb/GaY2oU7dFukRkNQx7gHpjj
N+7UMSPa4dEUekEYlw210vTbY+XaXKXemt3fNju80oswy2ca/URfL7cHh7kBkQz6Tsd6+GQHXeSn
SGrtJHnHSufoZmMV5d3PRpPf3QSSXgnOxh9wDIjInMqsj+mog5BoQmLxxvSIZXwaOrUBLaup7sxl
3fe0ERvHFjCJg51ltT9EUXwqSEhjtrvE6Sp+aku/6xEwIKGxo3qw+RXUfRKrnMYjktFEoSeT/DRk
w9vYoRUw+x+5PNns4zQwWzXaX6TAqUpbYB+K6ZFyPqwVlBSvQMuwSAeZADWkVtknfxrf8E57WOfr
VLklfyy97rpMlhIbJom3cbzizTeTvb06300z29mD2CkTP52AZU37wCrispj+j3WEPF9bzVZLE4pW
j9zlvrwyLscWAjcTJjNtZORNa7/VkCbTDOV3RrO+Tov70LlyDY2yPRT9erCW8lHWkOhomcp2Pqjc
rjdEtiBEW3eD0KJFmrsidUOnZOToLT/pOB9bIoDCxevtbdXaIJDVYnHYKFkd/qy2plbWCTof5Xxy
25ei6CSxhc6n3Eb9OA22vjFkQlXggNcmlR4Owv/uG2VHQGeFxL4cH+sg+eQuaxdqajF2Q05lAm/u
CjJi0QUa1zX+fZlPfrSu8wjjtzqMQ43+Gg89G4dOodQ7vkmxg+1MqPcLf5BlfK1bHftw6jQfedE1
c3al9wyG9Uc2C43hn3nADdeAB8xQpSMoGk1a78eL1p3NQsd+nGUChbz1oPdXKrxTIt8w8m1pYl3o
X5YB4g+WolVUVGUbmUU+RF3WXWb8f2Och/uYURXORwjOw7QxL45GH1H3rYgHaQbHxWVJsL2f2ijh
4vvWh1ZbOq6fmOUWa3DB5+hRHwI6ZMPBC9x1I9vUSK2vRwTxCexsgH8dT+4u3UihTRECejbh9exl
crpTWYYuxEp33dycTEO8jCthqE7t3IEEfpCJ3KR1tRmm6qef5x/W0KCnX6G2T1QWGw8Gd1Fxjm05
vLrS+toZLQQDqOjOJ/teaAyj00Cy1s0qVGjbcb7SOMAtOgTN0bYtXkiBHzfF0IaQJMszRj7xarrv
sDhQkHROEfeugyBmkmy7hhuSeuhvumU8WTlU3lxXn4lZI5V7nu/7VhL8y+RzY3TzcWrYl0gEO1Sm
6HcJJHkr1RH9ddP3mg0wbxfxiFHWvcRgdjOJzAvR/qtjMS/qeHs2CD3s04Bcu4GtR/X2bl7T9tgq
qzkKjzYXnNEx2vZY+rYGFSQ7BiTNkCng9VEgUAc2Opixn9doldL+6E9pD8tgSGGeO0Dwtzdv8sJ2
TE+Wmv0ds5vuaGChi3hI7/6yNDTpb65ROoSokqN29q5f2NlLe8Q2jNXTUA53qb9pVA8w3tj+9vbb
YdrWseXl3xkNiGOeKnF06d1xMxymkLwok+UK/UapF8PR6XJsx6or7aNXa4Tc/dIUxZ7MTS0akuob
QUt15KVFt6nk1Byn60EocoYLQW07TFG06Zg53jX909mROrGplDkfKj8Fy2HP3Gg0gXd+7yL5dgct
9INpv7TQRuY50bd4wA7H2wNzwdgbzGDfa06k8Bg49CghoaiR0bEtM+b/XU+kvHC0t15L5ni4vrq9
RQtOSqaXR2tfHUXTkTtfZfXRV+tX36FYsiaIZQBRbTS5brdpkhWPg/x6lLthwGO7XesjP68+rAn3
/FhZh9xn489IKRxTIu6L6zNjznark437glABXyZNzKsE8wUemtUbY7s2XusSN0+9d7zN7f28DFgq
b09nJ4+A6bx9Vy/pEeJ6drw9I0R4rwmXLmi248E25r3AwMvrUcByNrq3rB1U/NdL7DHLI5fUhIW+
s8KkoMtDr1tqIj/eHhbNEUfVvJVNSsDG9W1/tP1N7eZ9OKMMr+PRtgZ6DQQT1USeaN8V39CsJhHD
DB8qtET6mMqLVQRQ773hjPGvXxMjTzU9M/FkXzM8Lp9ytLS9wRkn4F0Ue4MOLjKvZgZrib2wr/vn
EsTqXKorYz/Q27jTWpObvICwMXh9nGY/V99IjoB8fVQWfb/tcdx2Oz12Eofm2vKxegjW7Vz4/sZm
9kB4AAtYoX+fJ42M6JGFddGDH4s5xsrPVFQQuzbPIw6VgUEo83AVNPsVqDf9CE9XYSNjuMmL3du7
wU1kLK/s+9u7N6GzQ+hhZCVAFdpiRKuuZ/vb+1Z2dQC4/TvdnXwLwsn/FUzfPv72Up8te5sHBUmL
1//61/f89Xj7XxvNIBp80vrtX2/e/lV7+7l/f1zbe25oXm04/v5t6vbjb//mr1+Cq/0bpn7eXz/p
73+YJcRFKGW/NabEOuX2rYXm7Aec5qDEteNdbarx7vasvD77++Xt2e29X/4dVI4ynqb65fb+7WFO
e/PKnf0/HwWv34lJbrm/vbWKco36qvk2jChOXR/BUhV4dnh7+ffDmtNIN2vH2b49ZU2f7uxAOaFf
WnfYDvT7rBsIsUcKEvZNd5K6Zp/hULohCYwDYse82qnKSFAzEGOuX2eBBLnYW8hxHyo3Rvw4DGcr
Kvc7G1G7IcUj2xXESFhVveKEPVkPI4Y6cZnU6uz6dOJ4LcRVBTjTD4Gxs1uY8zMEK7OYf5a60neY
YjM+9Vfw+1CbmPYK/ZtP63KfAXXQZz+RpEjFloU9C/mmq1ZvO1TIOXWbtcctyp+kel16x8Q6Fcmb
r4gkTrLkrQGx32juqsX66n0NvAfH0ONGdd8SlZZ3ydJNkWcadP/J+FLmtHRTTyCZdMWuasQh61d3
h2H1Uz1CLqpXDJR782FdrFgEckGmjF/xDHhiGeOp7Mtx60/6sg1g+1luIjcFedfWzBBYNEHYS2Kh
pUdiVFV238TTLLtHYSfmpsWJsMbV3mrUg5ljo2UjjK80xLWL+Ckl5o7ZSOPhW2MoB/suXzu6ipwp
goJhQWMHWATGAiLWUyEhEuw1GRm4l5wqq/2ipvtJrz8lRTfv+tT3Q8DI4MGTzTdZ51lU+ERuptOz
RhJnNOkoakWtjinG9FUea+THc2avtMTJDs0+QyfaTTuvqYNj2sNNENRGBnFa+8n86daJsc/kSwZ9
61NqUM60Ijlp8FOOxnJYZAMbydJPQXDVrAa5QAnSiFDvKjT+4hrTrS55+6OxUxUNtMCx4aTppnCa
Eq8Gw91IXXoYcfQDQl6dcHBUZsbQsdn3BbCWUVw0rU/3Q7L+hONYXDwbPZbd+8dKKgGPTM6PFsQz
UbVvWtkOR4+gQWYdE9WO3TXnUrR7R9r6YSkE8e/Vq8ZPODpAHwTnSMaAia+i1S7tuPHyZD+Y7Tvd
rQyZ4TS7lFyte+Fu9ImSr8bQdNdOY7qtFYYAkvEmhPSOiWLl0RA29O5AYFXUgw7wH8QzDc2CcEqQ
b8dcFsf4R3hMAZUJtQFUg6Pbuy/SxOK5QGurlVBckOhNlXbAx6LcClXbh8qt2xPWjOxEFTF2C2Fa
VgK/ewVJhBWVfcHLiR1+tURo5X1/GsGHBh9mll35RPaRmxP5s/9ZEUZ3538rmqm/75JdnvT5dnXM
y5SCMAxKI2KMNA3dgP0hHRyfhgwZab7IKnadIdjBfQ3CrLC/zqUuEe+72dV/RL9MDHBpK9DsijeL
5L1YIIAP84bGKWsoUnsC87bYm8SaViLs4u8IvWaegbHqZde004Njln2U8SEBONdhmoYNkSUzVw1K
86VGN1r62EyYjIULnczS1HUdNKkszKX+fuWAtVpPMcLRoa8D0S/Xj5pRstaIL1rTfkyzsu8mY9U2
VPLurnKha1VrG6cOxoXwDtEhq9EkkT37nokkVrXTRZTcDdYpgXfO5iyD/ywwcK6hczo9M2lwvxM8
Jz/EidVh67ST2O7Vsu+bZt0R8Flg/Tn/EKJZHlkBIcLICbOzTk0IyvIuXmbkY/1auQeNbs64mmVX
9O6p2zVH1FYVqJ75amsVckp0LYfGmPBSW7Vgv0gU+qSYhWmQZ0+jsn4kzrlpL0POHIesBeuKBOcP
a2ME56yxttcIPvJPKm7t6100W1d7HGXce2lPExdIQv88vIesBVomPt/n7vpAmF9mA83VI25MXoDi
t+tPQ9Di0Hl7MFkbRyv4SLqMAoshRKQHM6M/HCP4MK/LTk0NTcURpOsyDvQYAQIO4oeIYwXp4xDn
jzSUKjR95hdVmqDlt2rsnSpWqms1ae6cPj0EPciKKSr4CFrtb8Z0jmrP26Mg1OJedIcxmchUr99t
Ize2KPEEY/LMDF8HWbtxCQkLaAuNaeZnMc4hKTRXVmvC5wGGCBS39el9wdfmmgXCZ1VbLQmGiH3F
jHg3wnq0jdrJJBJiCMRW98byKKwCgWwmYpdA0e9zJb+butqKgmKn1hEY9qo2qBOXn41pHRbX2i3F
4oKF+hvVa+0JlvNOUsE+GCb6dnqZzQR1E884C3ZNv34WZmrHuajf1jE/ZwlDjXSu8h2zHI3LDaFH
NTX7FNQrhnnVL89DwipbZqMTMW7+AtjobClu4e6Y9UZTGPaubtAfa6yNenNXjyZr1MSdGfCZFsvj
fcfhW7J7ylTsYSd8HlBD5duqMLx4yF+AvBEfBfFUW/fB6gcwa70SSF2UW6+dL3PaoGuGZBHN1bXH
8svlLig1nBkm9ZANx3EJto05+vcFFWBaav1jb7XfRRFw0dmyOKti+Fx0udgtgC9xM8nYATWLqJNT
/MMhxvUIF+OuMM6ZTRfSpGKLd2xx9BimRyWLdpiSlxTPvbyTmcLfDKR+68B+vsdYOxos+clYU/hz
eZexxVI9yFYY0fIFSUf1STJACvOitrdeXdcomLWr/xwENn+MTwqO+EGmxQ/8bbExxUl0wz3BgKe0
vpVlYO7suWeNBevaG/2aRKNH3AwDtQO4zHJwpr44Dr23lWObYBy4osn21TfNCaxjN+bBiczYNC7h
VMLGMhm24cyz8eD9XYAC9FNRdltjIgq6s+lh8fvCRKBR/kabmvzhEXe7dVMwXt2nTi4zVlt93Tiu
Mvcot/oHK/kke6t6aks065gUPcBRqJ/gxhexX49jaExf+ilpn/HLwF87E1+43brnEbkvhi1ZvQmS
D1Pm1Wcxye6oExe31a8vYcZV4eiaxR3h6uqQlWAMnYeDj5qND02UR78doz5Qoewc73O1YCENCRCU
BFsEa2nUvY8yFHkDrg4aUJKDa/LeNDs83o15vbc4zBsnt6sDvl7oY/mgXaCVMYLQrw6uR2Xuy8fW
zdILM9PLqNrqmYjwPRAUbi1++TE6o9xaU5/GdqV/FON9Don/1M3fACSGc5Ej0xpLqJVZHdzl1WRv
EdaaUS7UQTeGibtLR76hTfKYM8yaYcDsKkg9zLYoO5dOR/4sZ4YkNC91iiuv1bos7ZQpDhfunW5+
F/4UOYu0YOGlGLGJhAY3Gb+SZ3lxbw6+BnBhQmYr3oUrOcp1rARiJYzNYq3N3AeZOzt7sdwDQ9u9
HOdPju2MlwUxODuIIeO2uabPVOyuieMd4O7hi6zrwansqGHn+nNvZooKSTDbM4J91ZrfvFG3DkFu
nZUFjGApK3Lnqd/pyyTvSuZNG2vIaOJ9+1Sp9CfSOgBRz5vJN1rdqKznXak37mHMRB2n5ThB8XdJ
UUltNtxkKcETFOk4TezJJNswR8nvJauuIQznUQjH2egJhlNVm9uxWYOIaIzAIJoskStsvAnmYdqv
fZkcoPIc1oxosdIvoVWxUsy9G1tAVaHT6O2hL5xl4ybLa9YZztFCsbCpMBgMM1UFce2T4Kjw5nrC
gj8aXCDlBnbLrnVRCTOoEpgMVqxbwOMbsxuW0GPwZujDgRUJd/HVlQAfMvvk2+TFQ6senOCnYSfy
IC2Q4cFyNuMiKPrmvA1NuuxtawuqBZ9tVCeEJjLt6WwU2oKDaadvrv3ncaVhhe5KJLlyxFcTiPWA
pf7XdE7kuXciI8uzh1QhFiknnzrJ1SuKCw9EpaW7o6Pt9zpkbUt1BNAudxCnafzyoYCQ6/RousUO
EiaMc1cdkqJH/Tl4xLPUQRHOxUOed96l79wt5BP1og/bJO+1N0MxlfH6x3whoFmz1PeFWvFUNzSe
gGsnP0/WCGF2s+PEJPvefksaJ4k0kWhfXbKuvdp9M/Lv7VIlUeCo5WT70j/0V5dTKMxs6kVGrAwK
GMOuX6paDWfiwY1Pcn5ukcxTnE3aOcv94lKNrCRA+YQkVfKRQFLgoVK4Z1leHJ9eLsXqklF4OlDZ
DuNjQgXzsZS9d9HEAoLtQF51LVijV3OqsgVekE7Sb7xqRU10fRjsdIx7b/U2lI3BJdAfGXudqoUA
qr4p9v26PrfZmJ8YUSyfentF0q3Ra0w54yfH/twNq/94ewC22+eF+ZPAN4Z32LpDQvXwKR0WxEDp
8rwmuTqzH8hPtkSFb2ZfZ2BiUGvJhCaDlUbw63Bep6SiL9D6EDYQh5VUnsYqDEIjpxloeGLGvpbW
tinhPvvtjO8IHrCgckn/YK7h5MQB3MXIrq0l8ly9jqesyk9WNkRj4a/HGqAYQwvd2igdSzVdk4xz
HMbN18hVY0nmxwLeyMyQssuVf0I7ii1ACnlbtPNP0c0dM6PVjm4OtA4NayPEEMqsQ1ZboXufMjON
DR9Y0TgWZdo+1Y7gKG0tREunBU+BxaqzuHfaZGMKh/o9wRlh1JL0JPz6gQg6sc8YMICALqR9tp8Z
vrOK2LXA3TCvQhcH6HurWcYt85E8NstkIo0177fZwjDIcL7BRdUOTtb6O2WIO/gG/fH2oBHPs20V
B6ZtRPVYLU3kQrx5ltzxd7kcJlQEOrkAwv9CjNdPDfHmQ2lZUCXr9gCZqtksiTVTMtZttBZVFS6z
RXZRjzVY0LnpocKhddtXHWEk69TtnXYmgMUFucP1EOyVEL6EFjNznHjMk2FHelUbdcL/vA7rGZM+
aO/W3B+VJ1qGIvVnhLGERWYBYR6a8W2xderfpZzvRnriXW74XZi71aO5Tv2lkkLdk6N6XBbDDAl0
dOKaVWhXz4UeSjffwB7K3pZBM1gkyyGyNAh8iZ9TCuWzt8GEo7z/X+yd127lSpamn4gFenNLu72R
l24IpTJF7z2ffj4qa7q6Gt2YmfsBDvaRSW3DCEas+NdvtOjTkr8bY1RerWqC16fn70T9skSqc/oO
rl47IVNsUvU9B2ud1RvB3xQrDZQBpfXjYnoqpLQ9V5QUGra0g97rtsk6ukcCAzoQZP2Y7NDYP5XY
67s4hynORE6PrfWm7idZPxD1h6NHb4nNZTiKhfHHHGTIm02oubK2PKl6oe6HfrBNsYOsIENCLgj8
dOq+59xhwhMYILxBtek1OxH0iHbt+hsrk9rfQkk5PdYVe9zSBJVAIl89QnxHDNJHVe2Had4iWDCg
rHMqynrsbnpIeOBaq8zoh2RRt0OJvbL02YReJxFIitJjp/a1FeS1TH6JVe1qdakgGsSDU8MzDfJw
3Y1lXRN6A+k9w1fYxCTXJFhdJfhxEvfoR+wMpF8LE+VGxPF4CBthR+yDl+UAVzjuOYUeDue2EN7n
Yv6KZLCQYojIn1wx3KlXVdrjUHldR8M610LW4uDUmy5sKgIWkUuCokp+qciJx36/3bqlk82baSXh
hJVMmWIcmr5gvVcx3tKbhq0e+2XVSvHYoZxKlsmrphJbKwWFvB7KUC6BZKgl4NfVk9NXdHOLKjXt
LI3fmkEAqQXj55AKnwd7DJhY5iVv1+VQY36f4XZ6jDRfkjq440JHnm8J+EXCUr8TrES2+6pUgrAN
MUVijzpUWv8bPJy0UqXpbITSkzfRZMuz6pM2mR4sJAHAmEFaQxXkRXKMTY+O3aiW4ZqmDOFDA7i0
zPRrB9QLR2HsY455/UOTxbgMZBF0iEFQH/vy08AIErMw+n19sWDBHdfabtjO9Xj02GOfKLsFea8j
JKgWNKBwNLcpMHpD5VgYr7Fg4QlU1GXQiPHsNvWaQXaYDZ/V8MhgYbpUtJxNxEa5jqV0QH63mRCK
WDMtkMRb5DVkkq+qE8edclJh5eyLiRRPo69OZZmC/HRtezEMak69J5yrpHifw8y65gk4SAK2lqQ4
HWNg8kQF1TJZFcgyMbkeppy6Klp+mp+RF/WtFaxiAZ1iJk+hMlyhaNrLYKxPEp2yDZEyDpKcF+6P
QYtscuGmeuH4rwshkKf01GQrjlII5tUFm0uQo89hkiUnTSvB6RTgvdhTQwsznIbyLaqkX3He53Q5
yt8dh/ZgrrFqEqo/ZdbFJyh2pm9o6e9J26AuOcp3KZJ7zZwqV0ZF6Ktm+EuWS3LTfnBbgGw8XclL
ihH/DsxqbKn1vVTGmjNb9F+KKifAoq+FY6elFLJIC501KlXW2eIPfV4OWQXlS7im7NsjYJEppAAL
NSGH/QcYhpNSiLwaE1nRrXHIpF5yJC1ldMyGrmhcNB4C/gPxuwTcpKKfiHF2mGud0NlK8uRkHPZN
idnk3LKUUEfey/BbIiz6LqraAhvCbL2yTtNAj7gzDWu2wRzx9OG0UVvIRiJl21gLi2id6b3P2+QY
EXFQlxhctQ256igLcGKr6BCunIfNDhoW9lJcY+qBJAcMWjL1K5SAaNSsZ5QnbVcZExb6Gp6OZMXi
MWgKv3KExCKaVh/Ikf1gXMzjrPDx1NnU0Y80PY6KautGtByv1hLvFANKFwht5KpNiL8hzZYs1vGa
NiuSpqRqbwp6HqTAfv6ovouLQIbujEWelEzJ3lAvFSCLIrDiCMI9IiLNmWSLGSB33Mh5+4rtz4Rn
UlQF9Spihkb7aVZ1GvpKU8MiqVn31d46/jzkk/a7BlsD+0saH/Ai2dMvuuE/pJ7iVvlFTSl+5a16
10IxvhCSafpSnJyNcUrZX0fJAxIasQrj/IPijAHuwpyzpr4Db0leU6u6rNMw2zkgWFpv7bE+euqh
s1Iw5elBLot9k3X5IRKjdl/O2l0pjTmQGxatNWto72HGlsXRaOfwPL56yrWhNV/DvKU4n5QsmDM1
cwpLmKkDlOfUKHfF0H3KVZc91UBCAe0yGB6j0lyKoX2iqFr22K5CJSjzl5IaaYl7ZT9abW8jBCfv
POOYVscdK9KkOiNBxzj0IbBvwsWOezk+tCK7KAGwnA0bDYF5l3EUWFFhSFF6aDA0OEGZ8zciu1fO
kXnv4mp0hLkW/WWxPgyIa46o43KozmgPkG4NTl71u0aulOO8RJptcRYjNmk4ZtgiADRMkr+FZYlr
JZ6tFddJ+oRBEdGLIRw7xSdqNM66lQVdZXHUQV/OGIcPlzzMdT+1BtlTG+7yrpZBaOIyxE5w3omz
ah1yaun9mKMy12vSqg05v8RjLuzmyOd9cC4X0oelMkr4Nkt8If0Ya1z0E3Ik5UFBn5IW1Nzt11rl
qCycU6ygHPJoUpcMhXrfl/3km0i8XFMk3q3n3NbM+lvOvXIrJGxA5S7eE8tdXYtauBRLO+4HPesu
VhRhfVDH+XnivoyVWTpoBfZ1zRxihAAXLs4uca8OTkec+ikLSU1YCBYK2jJntSrF1PlZ+M2R06Qh
4BRV9bK8Z++4JFu6q9jUtypKr4oM6Luq+OwJ6XhkMA2mUM9CXtfirs6GM6h847RNqz+GOs2JuJUf
q5IaJZwgH41EyUIekH6VaU3SktFtid7quwnQ4iAF4i2h7/DKplBeRAxExz993atPjSL2NzPtn8j5
TCEDzbKTKVH+ouXxn0rXxz9VBb6nLZtHIHxYTeAonKzLaRR0BQPnOTubshqs1ly/sw2WcBDl1MOq
LD4MSgs6PizGJc7glIRRRaLnOLiR1OR7gVZ6mGAkmlgPcbEyiURO50ul1A4C6QXKYqFceuJZOZH2
2nWs19GJMSKogPKuzfawYNOFWradb+o84Xk8ierzCmvcjqcXdHLWdsbFVmPKb5itzbturr+LOmuI
1TYanUM/hCJ1mW+TJUWXluw02g0PZcjJF+jGOGrgnK6JmAH4Pk4dWSxjT4gGw+Vore0bMuwQAaBt
W2vq/hYubUpRCw+uwkOh51AnTwI63ij7kDTpijpZCJBtxr7cQnJjuf/AU4ywSKHq90k1RW6f4K69
yoSGc0rqdipap8esWL9r5ndijuWTag3KruEcbWfcy6uIVd00s/ykRgZndZ3QPyZZdS7ajdiimgOt
1TUk/qumy7ImJwSN2UWWTlFLc7vqlQICiXXv86i6TnqFCfPIrEMxhNugHornUS27i9zle7GpHhVN
AH5GmbM325aCptcc2aDikqxIeZ4X6wGwn/ACM3ZVJAL2UkXhIxzhF3UyJ1vMmgxj4DC/yx03fKVY
iWsoCQgZaN7ZSgl8GWUEunMsFyd6tJyx6nFXWNLiD2kv36v5RxSsuc2Q66dZj7rLIIpniTXD7YZK
9vJtFxFyoFud7MvLArdpooGl5WsFLjj0DxF+iHcrPnR6gNgq/8qApxx9FrtbN96qPs9PZLILHDwz
6Q1iIgJuqSXUgzbDK+fFcTqHtWq+K2lf0f1hU5SAf6gODbpLUeSAWQ6f5ZxCXdRr9VBI3QcnAvGI
0b64sxLFE5GDG9NSHXv45IwKixM5dPFtmpWnyqTWU6UYhGR7MGlQYbkxkPNlKTdkEHdJIQsej5CD
mnawiFIpOY4L5rh9g96o0yabI+vErOUh6jlvC+s07fJhCMYxk/ZY1qUPIcQ4ckY8g3XRKZRxxYJx
SHeLHk1AMsVhEpAF1mSHvbQJsGtUdOGJUS9RMDYA0GpWfuQhhQhmHcm9KAesoOmOvtDbhqZ3B9nT
1ewqFxDuCswPTaN+KYbt9Iy7QDvuBGRDZzUSn0Mamt+V0rAFGtpNH0D6xk7kWUNTudAVumcTxZDZ
h4QC4hLlVkNxqdYxoX7iiF5ltXgWwfrtKBvI3a5armuZvMYN8E5johcjuNNXpUXhRIsNKEXoWIz1
uc7y1i1gZdKHsliEUy28tYX+aUZ6FcT6+CgL0bWNIdwOWTkHoY79chbyMq2a37XFNI/06Ss6waSK
aU2Of2qO8c+4BSpPqEsmdAdvegvwmWXJXUJtSKNE1m3uSVQepHAug693JCYP6BT00MsqsKmfh1ST
jIsaqeIZNyY3cgX6QW+52rRHPWfCSxmRBX07DpDUYvOoTND7BvJcglwYi3OdpHC3NW14jpncgL3Z
C2SqNAA+5Ei1Rsa+7iLJtiar/rXQIloS/P/jFOuD2rS0g6ysAwc5HX5nR6teKZQvMhOy5w4Ih2pA
axzDMPGTrqf5YVn06ij04Z8ZOOghCdPVr0uICtYPXlXCMS3rWKF3A3ylt11xMpdvwxDm2VUUmJ2Y
ykgODndD0PSb6iBJlWdtnWInkUeFWMVReW4k8Z/f6jX7HW5xi9/m47ATK2jheTkX+2VaEAsU0ccy
KMkzuepWbVUvoxxGD5MywblI07s1xeS+K2lQx+ETqA7u2ooVQ8+zjHtWhvGL9NOLGOb6MIalY6H7
fIrz9dRbmgGcki1PWQXShsjs2OaQMDjmKMfJQBIVWW3zRugbWoAiqg9oM8egbcEcLNhsGAsMlp8R
cKJqkLCJg08fV62dg66YTPQlhDVqCzrIUqGTu0A190aMBX26uzAqta66yFXxDdRgBo0swmAgpWNP
Rc4tQbFhzwUN/nARWGaodB2xn1d/sDjLUlsvZ52C36mraaS+E6SdJan9dVw58tb4lb4s9B76wRwe
eGPfS9ta7go9xBuyeNqV0NDsts/CE7Tv3qOrSYM1bPVrBqPYzJx+HEKinCl4i274ZjgBCAlkYCIN
il8W2bYVS8qNk65641g5IPnRCP3QZq+fq8xTXxetyJ4IY2mfqN8iWxTyONDI/HamkjP2tPbrRZsB
yvrFeB0UcXiGYssR1yiWO60d6UIUhDtkRnpGwqHRgVw+Wr2Xzj8PwijR7EEDCX7Bz2iT7drGGgMS
X4+MVX6ArSc9hNohGYbsXnehgq32zJomcazRDeVplR57S5Bfpa+8Gy4EXEQvsSBHVxxFXmfdqt1c
Myr0bfF0HdpuuhbmekIBG5Iarhmpaq/gBn65UKKuCF9pE5ei3zVt9+NocBQz4lNTpcPQtE7k26Dm
n6kF93JOa+UVnlQMye6xHzmRpLoU+ZUytue4K6+GOgpXDgyQgOIRjGdN26MUCYeuZuQxTXnVV2nY
qaOBhaIxvnOykPYIx5QjkF20m2ep8K0ZzUybr6VnwQMFOMlUfeaoGhueHIWNW6GdQ23WvsSg4g7N
7s+ceIHndbjpfVx4CP8nb+2GP2Pdkzcqme6sVkTeG9phrBQN87joObIa8TgUvWpri7C67BNmMMnq
+Fdw+f8dTf8P8YLQNUyEnv9zvOC+/J18lv/uaPr3b/63o6n6D2gVm/fQZgOCFxF64X/GC5rmP0SU
u6oqItLHt3T71easu+ULSv8wMLHBKNPQJFX/0dF3f/MFFeMfBr/AxIlQQhgphvn/4mmqYCTx75J9
CCk4rvJ0FtS6H6ukfxe2DhyxkjWehf0SwpkaAroZhi2kSXENMdizdTLo83iToKdzQmQSaQAqZvTa
IhX3XE3lTblCRG05ubGY0BfuS/0AkSkoBigIXfvZd0jl1kz+BTt7cSEF31tdVg8cmT8b5LH+NMG1
h6bdHysEtm5eAAKkBUbmkx5jMiQkHsyp0mkQS+z7+a0ftOzEPQ1pSxmPyxQdElNu3QxoCRPPkpZo
UZ2snNZGvIwnirPMF6uptXNTPCMkltnZSW9pmvQXbNnGETicQpYKKdy6BhB7eBBaIGkLz0IjGXU3
LDR8XDlsAa+btL4GjvdUQ4tmfFQsw/5SQF+o2/zYCDQAFRNcO5rIXApTexil6ow9TttWB3qo5W8M
LAg4xkK9EOHUrfX3+GqJkq+pXQ43PzVh6sMkk5HmWmlhBItAGIYOX8cOI6z61RmG1ihpu6mVvJyQ
Qy/USPCo6mIvjp/xYP0h4ctuZONU5FkAynkVo1wOGmIkVnVqXrSmdOs6Iz6sj8+hBPtSxaevJcTF
QYl8K6iwPLlSf0VqTIaxqmtb1dQQxyA+Co9FzNKYdGrpKCQathuX1SS+Z5FLunThLN6b4RvepCXL
0es0myDwE+g9NPYvoB7jMOmDgwUz4K+VrBe1GJAwGg9LUsvOUqj6tcnvWcoLog5x4YYSJrYa0a3L
SQSh5fggKDiNN1X2W98IsiO9Frz6rMZJhYn0SaN4qEa271iS1l1MRUOMQti5mEDcOzOpnFxPab/U
+VdYWfkhBRbRqRptaZpktzOEbkc78jkpaY2WrUKyRY6ijB6ZnyxReUQpDWLdrF5HFCa9dDlfHnoF
q1/kPN0+NKTOlfX6RASdZ3Uh7A4Fq6S5++mVTMdFnKJLCZZK8blg2ifqj1NW1a8VuD5SUTNHlFxz
2vFDUcjsERqMU/ZYC69x7axYDbrmxpathmnXC8lLVleP3VqDLoCo7+Wu84Xc6DgKa/pO34AXqtTG
RzKNPQvyN2g0+IuruZ/ibaZrYErq/DSM8PI2ltYayQsxbyQjDoIIpUuAEj2hkquaq2Gyf8wlDLwB
eJqzpUFPI/M1sBSHM/5ENmMRnxKx2xRDr0O3iI5APW5Yw4ecjleUoaFtJilxQn39IJiRBsPhbkyp
eaFHAX8uzXEzGjkGjcafLEqQlRejG66IprBdUFyhj35Rn/gZ+qDAWosvIQPMUYQlKOd2JzPenjxA
LxQw01I05PEihR360YyDqm1KkgDTJ4X5vagI87aDnjbot6WEvFSh9rbxodP9CViqhyi9Nv0bTfUj
wqh4l5P7MpjrV0mbzU0G/RyldUgTp6ZCivr7oA1/MhHLRkHuVSdPoCJoWzucaCu7h52Q64b60JwV
LpfaU9uPJawsREREAJ1kGS8OSXTLaLn0zRiRF6xh80G8BAbuBDOtmWfULECqFpmeZNKzgjgmKHLs
KEhVPcrvA0F4ql1LAP1CIRoO/X+J2bGf6Q2lUZ3YQqRPLmZQ97g0gGtMOrxDas+DppzVnKU9sZRN
pEykhqQ8YEDzroWQxKOiOE7Ca07SKbBg9iqouKZqSTw6W5HvrJl6F9A+svwt0VtGLxFcCbYYuN01
1qsnot7e4mnWcA1GhbXKI93etvlEgHIZE7pFY1a94Gxn4C8G9S0Gjmqn5A9s5+luWThXqqv5VIwC
jEuhNx8rEj2Qt06BUkW3cB0e5qRAUK+LlQcEMJHsCvloKBs3Q3JnD0iyLPM7khIEJ/LwXPcF4HPy
x+xxWEZUQBwK3M9UmKmU1OFtLVBsrfqbVadn2nsPwiw+9GLzG2yG23Eset+YzFOYs+Uly4Dkfr5C
M/FNiZSqqJ4jRxbq0TNNUm1jgjRWMfNTWXFhzE6wV66DZDyXsbSeTalb7JUwz0Bp3ktRBSaQhBMS
EsHPqvVzRoEdrFL8R1mr+ZQa35Db9H1u7UtEh64Jhkel55WpNNxJdADRhFfFKe9BBWCEfR96wzzI
XIUUgupabood2C3JpF1TCwUrGhTI93mOWrs1Ow95vxJR5c+z8RhNpAAIonjVoTcos1a4WT7UrjAI
tR2La3PqzPUzVMv0kNXZC2ZU08WqtX2EpAXvsbl+KGYYxZmZB5gJZT6olGMmkXZum/I+ybHuFB39
tMGiv1u2Qg7rov5TW6V4ajNCGZREhmegD5/wo0mr1VIonXJ6bkLa4qEpD4E2DARvlZGT9mEHQ1lZ
HIl+LuzZ6deqaBcxbYQXRW8xa7B+jQa0874xtcBI5ZrmnrpJV8uboOkHCarIIbHW39k4/ML7Vw06
wBq76bFOY1E6pJHCPl7Ex9LUHpcUspsQijUdN7YK7CoQafbNk5hR4giFPnqasnq1lNDci40GCyWy
5OpM8IY+v9UFe6GwdLovVxv1THoisF52UP+Obl/P6bmFYpyiDd7PbbFpeOPFqfFQddaUMKJZ+qa5
XAdmrZ/heUEHReuySLTwMHaxM7oMl4Z4KWnZAf9OTlnrVF8KZ1LU0rSr4ix2cqhWpVDSDV3eEAJv
1D46v0mUnTUsFArqp+NiiLdoAbWS11G99GO+7I1R/gwbqH26MRhn1LixrcJJCKBbW46o0vGNtPnU
FFOCgBV1qcYnSZ+qxqodqWp/zwZJhpWE4ZvafPS1Mu6yjm0kwm7d663DAoL3iB0KPonqgylttGqh
eI2TRoVmhvBkyWtyPUoV0svMml3PULCE9VdC/wM4qLy0laazu2/Nv0R9kXtJ9uU6oX7zab681Des
+4LKLHQ7IdIEqZqk+mZPyl86gvBE4WqL1foVT6lMAxL2bF4NxxSWE0ZoBSt8TeQImHNQLzjqFav0
jilERxHXsrBl0WSbWFjYC1RhK4H10oeNE5JsAm8DgBrLQAAv8ZrPDTkHNHjZIpBCasmEI6/MSku7
KBKoQTgqvtAwF69pcaYz/QirQtgrSY/mU1rosxDEsnZHfAXWA9y00V3X0S1mjQiA5WVloZ+1ikKp
ojGSmz6+GWgThFT22yoVfAyGiMWaoTm3jQwJBmZ4UV8y0qkh7xPcSJVva2i6nFTVk+UYbiY5syCS
41g+ygZcv7ncAlSUlkAVYyHg0ZLFWvTquuy8uYh/F4JE1HROlvc8bP7n8VMS4gWyoJB08whTMRDI
tiLRGx69GSYw27YHrdL7A2Fg7T+///khNbaEEvNBmbbIv3aL/MOiiHCfivSayODzwuknJ1BT5xxB
wwwAs/26THp0b4MIqVkFG0rIjf756r/79r/72TzKoFZZAp65/S2kGjQTBUZi/+Oz/Py7sJHkFRh6
yBEFCciZt1f/edCyAqnsv77vqeHd2MT05T/95j99+fMvf54z0ok3oPFMMtV/PJsgyAI2NxUNEpNi
6u/z/t9+SimCOw6jiVatWXwsDfEp/3q1v5/g56myGu+VQhGsvy/887OqhT9L3xKiBNGYB0vjTNVX
yk77mQotLSYYEfwCYV51+Pmqy5vCjUK2s3/9ooU16BjbLMtVyHESFuQOacVMqZhWD8O8ZS7/PIQp
nUSK+eAnr3Jb6v7GV/589fMzS5ljNyozGQZRugb9kO/k/whchX3T2zBXe2p0Od8it8mMyIv8Wd4G
NC6YoX33bwGdP1Gd/+VnqmruRAQbwWJQtxyhRZSBapGds+RUgFq9AK2RDqVv946sbXlPYsvpN8ZO
jdfAKBZ3QUxsUCj/PPu/HpYtJrSapOJvQujPLyoC6HJj1YJwi+IRtlCeaB0FP5zIA9kSe/7183HE
sWmpZFBgopYGo+bEXfCaP39kxfpDLJWVT+w9ks0oanAq/fmNYpB2JY/t7ucNQ3n651v/L9/KOBj5
GHkwo0+aRZ7W9g6weycMmEbZIfsJv9m+Mrll/34b1zA7zDhNXH3LZW/Z7A7tFqnz8+3fnzHv3HCw
g2x/W/z1cKsS+5a2TLQe1xn/lbCyAEwXfshD6xFafypt4/w6H+hh7BcfixlXC8bF6zD2GJxU82/r
4XXyg94jtdOeF/Ku7SU9WaEnrfvwESvbQ0GP3AnCx9bT7jTT/RNcTwe1toM1abAeiMC0W+99e7ET
izPMwFvWuq/Eg53I5d2/ogx4NYmGvC5f/GBweUHifx5hxq7Vb6nwhOyRGzsoTq8AgDCXKXTIHIlx
YDoke6rgO+9NCigB7gHPzdz+7tzSblzpgBSXDLpxgqcE8xDh0GOxwpXgWizQ6UBV35LmrJZXLsta
BN16q7QvLs+Sidgv7C3tDS76/DEvOFmB8CX9LpYPDbRQGpiLT350t/UZPGu5NutNN/Zh5NGDF2Wd
IufCa4fnnCZ0TqU+3SafIZFCeFlOk55ysm9be/wuTQfMAohcih2R5vr0yvvIToMZ8DZU5EuLTWre
5OtsCnvIdiiSWpvO/GBBFkRz4fCtpfpEAq/kAdIPABrG0OAal4E4Ha0Fsg9YsU1JoFtn/L6GL4jW
Mv5YE8fhnfQxhnAWWKmcmrzSyG2zx6lHD4QXLDFcuW+UF4r/7cXmi5S7jEL1tqKYgSlDyx5GbUf3
zk32euQuIDq5K15X9rXzEOEjsGda2Bv/bvH0hvWptzdB3KN5bfYmHhfhjR3L438Ifz18OExH3pIJ
tcYNc3ftg+xlWZzkRbnC84dMid+CrT6UZ1hU4zk+CHzSAxrx6YkTJjEZk/lL/BJJ/OFam2TaiTeo
21yw8c9mRvHB1SmWl/Bh41JbqNriz8Ejt+yJiDSch3/tuifR9yAAdadqn7TnXiBZEVKyi/05QXsP
mZP/KotzOul+kb1sjhcRKX/NWXwYbMtFbmmjzPqiWIRAzxp4qc+xfOwvJT2Xk7D/RkhLyMP7uJ/z
ey/vDL8q9horRh06hjMzo9HTuE3Ye4WiAM7Tgz0o3/O3wjsnszD9ZAoMGkpbY69Kq4uH4uN4KX7D
lWhfpJTeX0AEYY3OlATFFwhVFsl9Wf0kFUHU3LvynT/vWzuSt+uhItaxo9Zl1CXO2AXC6w8ChOrl
ynxkyAbndT2IXwG/HN7ASj6kdDeiS+SwAmfAYyLl6678tmjqOGv3INVOUV55bYIdkRHl3wx/TSAP
903tACGq9ZnJFcVubGwvqTGy5mO5nuMXPhxPyQ0RM7BG99AvHqI25lSmOAtqM85muGWpELMGjAg4
qvjddFQFn8Vgkb/p5tn98MlMRgUkS64lnOLozKTMDXdjQqCE2NK9W97M0ezQYGxXqcyIW35uagI+
vwbld9w4uD17Tbuv2j3dSch1aPx5yiQ9Ce2vLmT3wQvEfISvW8inkeJ+zGHMS4E0LTtp+FTC20h+
I7d80dyzpXFYK5ryXRThXlU3uT6bj6sEa5R8SUZkyisExa9Sictcuh85i8dSwFPE1e9XhEDVS9d5
UKZYGbn3wAI1/MrcEB2RzbgPijM6KlYy9kI6+X5Yb9aHeWWE5XbHdR2dz8Qxr719SeIHLVi+uINp
G7I8cZuwLEztDj6UAT3gigvQp3JXgtpeCLNhopxW9JgBXzEcRoC2y9vWbtbYd6YSrxFIh+GLdRV6
OePMH62H8lvjG4+3cipfwJkWaOUOjgd80sj6rGNHfhT+4M7A7GHY0Al/iT7SPrtrd2pGTX5ZfPVR
vyLz/FmakiFQAAwKTzkwCXkn82F5622cUJmELmeRPljVt4HYrsgLr2gw6OM9sXImJwaOHFiuljE8
8xZU/rGGDswj3+ONBM/FzxH3frH6sJRi6cfnwmoq24c7gsiDbefANHb0EqfeVs3yhcVycDncDzYo
XxqzayG6oD920q9mxk7KrBeeVSbSt/BRsbkL/nhgsIBxMGGTXDXyij0kA/6+SD/e1Ufh/GcOPfGL
S4eZa8Op0eVO4nbcnj59BUlh2dUS7Du48x1+y1L98/JKEQiGU52w//00PjyuvvBs3BFLvZk2pLM7
2x/jaARcoPhz+uKLAHlqu+0iBLJmMElJOR58NnaRgd52QtVldZAOAl5tjBRzQylvtcyMvJIvzGa2
3ldGlKnFe8UuySlOHOyZDjAZGA6Fy0Upme23j+yIX5/MPLYLg0zV/tCc2L/MK6Nk3bnrV3bizl+d
jADhgudjPwhejQ+OYaeaJ44RoeUui4ISiFfhLDxLBwaJ/17Tl9n54iLoj7PDuHCZtDNXnC/5/Hws
Jj9b6HjY7lPtWHv0eeHS3NleNCycqpf8RX5kGKsT23P4aJx7jxmtsEYFVsqSxbUyzux+BGC3bE08
bfqJzFFm/Bw58vDg5xVXaBOuiXyRNz1ZzBkmC2dS/pKlEpzVZxXt3t75Y2qUgiltFUeWymhfrrsE
Byy0RU7+wjIoHbjz6Jec+GSsAW9s7tr5nU+BzVAFeEagwXZlUT15neDzUsbHe9udEjbUDx5APBeH
BTV6YtrTyI884z4ITOjaY1wQ+al+/FlqOJEwnXtPdVklmaz0fHgDRsAVLlpXubP+81fzNkl1Amaw
qfvmbbH58xIcxdfd0O7q8NZ9cVuHCOxYs9c9W/aC6rb3eGnrPCJP2lNFCSf+ctF3s/m4zVLVy6VA
ZqKfFDEIG4xnLjPFgupPt/wbLB4W7xQ9YEuxBss6P4IfoOfWh2f2zZ41tfloBbKFtenGJahOyS1d
nG4KhtEp9vg7RF5JyOd+w/SZ9b3lqjIjSSo6ju4oaIez8GAABu6gAjuadCCr4wT4MYKVYATJv2sH
Xx31Yx7jOqBwhN/3hk9TqxGdurth29LrTzXtg1w2PYTM2vnTfOSQDjXEZmmYt0VOhgbiTPMlMp5v
S/NWFgGy/uQDxtkqggaQpot9FT5VCer4vkfRvJ62iy/h1EqJ5ifT4yuR3ErjUzbVHtsqcUHyI0Qy
vbiyRJGKYU9f80HC1SLZQICNbpa+s51OPM2EiltNIdOwq82NF/oVkoXqRYMYeqgZRBoiUhCGflle
oG+p4zYNzOpctxs27DxHnYQJ5AXBwbLcqMzFKZCrM43qmoqYlGtXVDz8H2oqV8bnITprFXkrxxiX
LM76L2ytxjPKISZpEnkK9ynt/2tDTbNNMJypbV788Ys5y3ZOnc3cLXaz5U63Fiegd3SoMJxQlfwv
9s5jOXatudKv0qFx4w94M9AEpryjKboJgqYI7z2eXh/qxtWR7qA7NNfg8JDFokNh7525chlJXKc4
rLxN3VbcovBnM+82aBRHFRKAnef70Dy1fPiA8kFi5j7YcDF1xVuv12xybf1Ixk694k4r3tivuANG
0dHAtEeoHMeMcgjZcnlUI5eY8nUxIPC7byuTMwOAyVuGgnQYVCsjUehmtFYQ64vPQ7/nF6bj4N5a
h8gQ6Xc4XqndbBlJ3HMeO+COFOmcGOgmJTQZ0P1hW+GUAJbPAeWg8pzwmHKh3X2PzW8GKU54YLpH
0vv82EITepY+KpdFaayRayKoD+t9aycmpTEbsrpbIjt8UHbsWS4ViHTrqxvjy6olGv7wvZJ1L/6E
oIjMP42sJzjVWvuSEJKyI8HZX0XZ44zsCVB3m32UxXY0diq2Dzg5EKzWOhkk9/2cnKMHIsUcXC24
uTYUtrXHDdjWKc3TQaQgUY7NO3563NccpFSt7aO+YWSR6g7WxiSUn0y7+WbJkQDIIo4Nm+lyhtrb
jlmPjBko5CwX5ymQr9G2XsGbJvB4EsNBh77bX44pA1MxDzca4chmwosbwoNOcHFF+kuStJMdhyPg
I8POBpG1M2cfDHerHZMWpifhSgRApHTJBKQJtth7KhbnKJU9nZHYAFyrbycBQ0lbcBD+GNnJxLzu
vYKNaLkjSxldTPdjWqF9qYR1qK4y7JJ5ILy0opN3LwOTbm0XC2+IzLERHJWjUO15ZKLzfikGWztB
nPIVV2Xnx9pifBs12ZGJ9XBF0nCtm66zC713moNjXFzsTD7D9AivSAzxFPq2hzY8W+InA3X+FDxv
ypzA8cbTceDwdHGF//jzo+U0q/B0L0xkujY7+LBOLBzj0dLW2S24ThcOPAsTmmivilAYnwssbJNg
0wMEcOpmOEt1uIYrlCFrwZl+AkD6R/xkkn3OMWjnr0KH8YDtP/uQCUEJUTUqkGz1dCdC5GX+PzDs
edAeG4Bh1Y2rddayklqS5KoPPLMBjXvUOYgwnYycYEJnGhs2uvboP+iZrfygp8xe/A9VYMtAd2Pa
8VNwBN/VHi1IXeWXWTJY25YV6gtHfMIJSOldtjHpwz9Yj20lOaivMC3y+k0c46vywcus9lt8u+SD
j/Tvadyx/3ArGDbfidc6hcVrkMKK6La26z1Ewki7BMPznL6pvVeE0zoM3xV+ARBd4lXsTEWGpkM6
OEiNQ6DB96y43UP+PnxUKa28ywnMLklYO/3rgZBl37Z2zYFTWc4xErDrL/4Pz+lZvrYXBjENMR0Z
pFyyhs5Wf4L24KuuOjgj+0XsCUfszKPWI51NgnhAJLXdYHck2jqWSkC0jZPLXuNoh3KLGGvHtRvI
YvM/5tV40A4hu5vXHgKJnbB3cV4JPs31MdjMz4mXDPSWYe4FXJF+2xjYsHzAXnCryouM3SYuqZXp
95w5/GwE84KDH6OureoUH9ZKWrFncph71UsAofuoXwFZPBloWDyqGh3GTuaufSVUw0f6tliJQLN1
CZkXsVikv9qE6FLRT2GbCjvqGCWA+8k+oKC3zsJ+P2Vbxhj6Q7BH/nqVu00Vu0jXYhcXufDMbqq+
Yzqx1zA03mSJp2wIHnq0yDsMDyHbGX6ItrDXzpIL4s2uQKTXZsTFhFnnJ/I0PP2wRXvLtznDH9d/
ryD7gwCsC7Tnu3KtHrqtBCp7efJPmhsejLMApGAb58Ir9uJkj08RMgYvpAqVD9nvSHt3rvBxfI68
dKUPiPLe9Pfgo7u2oiuGu9itripXfMNv3DjxfBDhI7TIFGyO1VfpER/H4jglp0LeF6ZXN0+80Lid
sHvYmRPnuBOuGG0NAmY0MDEottbFcajue2LhWOz5p7K15a3hNW/xK7uo+M6ELFjjCo1aJYrZv/eF
Cg8Dn12vq7AVftYjl1UsPVbqhTgfCWM+dWtKv1RdZr2hRhDrLQLHnKo7y8gjqhXRfqd1ojqkQhDg
pFObFZA+6hGX1OBt+R+VIFc8ZTUfTA93OY8cj2aLiV3Cnol5OOFqO4HfBW2urtDO27PuIBs+DG8G
FARqWvM1O2DgpZlOF03r+hWOQhF4KioJ0SY9StgzzKKrYqTDqM2EGGRPBOE8qKY7HWXLwdujgLaN
o1Puje027zZoQWtjPUis1vhKuUmHPr0l2KhMHqU+PjnWZZYegPrFbb707DBJPDyB6dM4/0EzhOO0
+uQuwIqMsjdDje1N8UdusyBaD3HTZvhh9EfXBDvZYG5iB9e0p/fEqfvVQp5lW3b00hmrIN+ox8L2
35fdO7i2jIZsZTW+Jb/Ra/cFO7kAfnelbw30xLU2WEb5luNPW7E5JNNH85uW2ETDmGAft47IhrPK
YV38kuHKHge7gIrjIFUuY3EGUHJDJBtzvg3KCOLMtoyZ4AcBH8AAokJgl4fRUQpu/FY+hYlDFA0T
jI25pch/mqtd42SPGPdI8covP4uHOrQNDJmTPfwnwCHrFJ6xVZHyTfqKTQbusiZudIbt/8S55CW4
W3YQfDVs4EI379xxF713qBvXgbJ0L+FLL60xC0AlGD8K0Jhon63qvXwBUv1uIQt7MMIz9YLbdKCe
rGInNUDCJWOmecPWkeDwjg8s7rHb4SS9mu+dYK+rNe39gSWprPqn9lV/D9lFGYkvRt4OpxIZoEF8
QUvupNoaqkB34wrQBf5mcHxvmsY1VQ/K40g9cUUZLffH5FOm7w28mVsEL6QVqXyOX3sMCQrGy6/l
V/lVfFtHbVfT2YNrnKELwBZQqqeUBY1BWW+PHqXKLbYWfGSILtYJtRZ+BxuUd+ZaO48lFglOtGt3
ovTrH9qv6Fq+lt5SlZ3951zZBARtVraPTduYENNyqxrorfqyGXAkpRH5A1czau0bokfMvjbBHmgA
MqnhCZ7K5mZTAbABb6J1/9Xasw09H9nxJmTotkdCvBnhIjjLddywkwQPlLdH61RV9jPq7FNivGFG
b65E1Z1z7P+9/unROgUfzKtC8j7Fd/EJjO3lkwGQvuy2L+ErJVTMq8yPNQp2OoT6FjJvqCi4KNn9
q3FCDgkuflbYyRPbAvy0sQqgj19nR+11/MG/ovhQHourT4yebbxGu/GZO/FWxZc+rwC0X9RgZzw+
IweJ7O/Kia6SbZx82A0I707JTjh1nMjcCv4lJcDBJQ/G7lBGf2RQFu1zEm562ZPFNzQWjr6jOAPd
SOQHogM2CRYC1jMp54dWCC7BMgBCLEfvf38XxSCzoHqihhQNaxUM+G+JLUZfZARlu6kTDETT5Nxl
AxOg+2NWFe1LeDzrZBlhhYuVJhQJABkZlRY7/zCRx/X3Z7LlvT8fqkEP70F8bsU8czCqK/76+vs3
uT+1VWO+05RoIWxLNM//+PpErqVtMOwiMa53rYAx8v1NsHx4f8wvB0r00NQ+LThDnk47bOBW/+ep
//jK+ye0ggnRn6cUNRavadI8aZoJ+a8OPQa1G79iWnR/E1TLz7i/C9EajuL9XTLaGskzxDxfN2O4
//P0/j9/zT+PYUOKaPLPx/fnZGhxNxw1q388/ufDv94Ls1B07l/x5zOJiiK9ajia/nwCX0Z+yP3j
YqAuk8rScu9f8l9+/P3PhhEa0CtPLKsmoIBkTWclMdAwowC/Fgw3yqdVX1oAelVG1g1uE5oRrpjs
i2tZqY5od4DhYrCrWXnGZIZ6dHhqJGvT4fWAbkzdoojX3A76RK1rTttytOuh+RgFwpeZYAKvylhg
tusph0eJiC2pBQterfIaKjXBQowskH1AGFHBfyYBfStc3twRLUQhUWyu+0ySQIx7ddUTqi7W0AoS
37A2igZNNkxesVkYHVRL23aq4eCJz+Wd65P0I99yvBKuyS5YxE/DMO8zn/IM1VLeT24sbeTYQilM
bVklF3ylgoA6BZSDfBVXMy2c8EZKRVxZQlTGK6tGHRPiDNpkSILwZlIIvZk/RVPdGR2+61os7NSs
vpaR8Cnq80OOxbUffA29wiyIHCE4Aroln+d6iTZKUPoLhSZ7etcejU4CAMWt2PeNjxG6qEPs0QWq
WeAUNQ4CAYalIh0A01dOEc16DwLIeqUKoINMA1Ob9DT4xo0gGBmvfvkHJslRDIy3IIHCKnczquFv
SdoFQ/qdD4gnUUtQBISYTWXdb5ibX4yR830nKv26EOdwHUbRqhTwsICaqGm0060MTbfNXw0M/6VW
wmAYFXCFd0fGnGX2D2MkP2JfdJlwhoqGGnZUjpCciVCdQ8pqV1mLt+CAzWHGdo8ghIsuXztr3ZvP
ujoj3zNkj0CztaSb+wDMs9U+uExfDaQ/yUrPkhx/qVRb6YjefZYC3I4wFAD1yLhmSizdyrj7agKk
tzjJUO1xxhM8jZ81iJxxaA2ptoVaC/chOga/lVQeZlZnVQq2s+NDFZTq90x+Xe1rj1k7vZH/CQ5q
daCpSgrPKL9JAcaiYSfsB3ylUS/km6QyMPQABtM6eip1mVNTWMaxMG3DKv5BkqrKhugG2XAtTU7X
qdVK4sgJXemT+DDCB3Ix8HUbocYDXEzLU9SI73NJgE8lm4LbK/STmfwydojjm2z+SPSZLUWW4Mo0
NQb8o+DCDXyn12f6FDhoxPA/quOVpag37iRPktoXfzA/W/z+fKbSswFVY8aLaRz7fZ9GHiYdMHf7
LHAlkSig4MkI8dGXlBbECvhDGeTH8aXOAHRSC4N8BM9eKbekX0TqVSG9EZmR/Fl9i5guVknWb/Hv
tPux6jlkp72sSf5qwL/HtaaJwwuLSGSEeB1W+JCH2k4KhdMs+isYvv4J8uveitubNFiy69M8pKV+
hU1eQ8SEfTtVwXHutU89h74wFtTRTMTmjLAIocbs0JiKn3jKPNx0Oqz9CtNJ5hPk57NUkW8n1ZO1
UgP/F6+d+DB0b5rENleJ405Ldd2TFKbbIQYSsNGJaUiz39rwndYaOMVN86EmsMnpcwry/ldt5ifY
zvh4YZ1i+36ECWkR73W9eUW9JPJiDa0NAxAYxmLYkZpV4pUvKWZm61abT6UgvISsTa6u9hahBlpJ
AohMJG7NYGJWqUdOR/LoNEivPVHuHLdtsBYFOuYo1BAnTArw0ITPTjNslUY/EoS81yO5oaMRT4TV
UKkOwaW49XX5gwsjy5YBZLZTwll0KzUynNAIHAOdTqcj4JZ7YlQMTV5KQiYu/hTtLLP7KGamn5oA
7ImDf7CpU0xFoEteMFD60MrmWuUDkubxNNfyBtWiO3YxU1NBfA1MQK/EevaH6oLB4FooywseXmAf
OQcDTlii7WfRrzo+4TZMQJiiI44owousEjan6CmIvJhgs43jrgzD1BG0HkaXjp0NLhSO2KffQoEO
GIP3X1UH3qrSahsQFpuweeMYFH6ZJM5soQaPe8On5Wf/TquiQLGmQkaECme0T00X/baRPF2klrt/
xtnSV/EIhVrNCpyTYpWZPfbAaRd7cVO9JSO2NDhbn5WLAhIi4HkeZDctk2XnR0f/tKrC97T9IiyZ
pS7Kg11MIqGQ2exB1N/J2YPg16dgrJoT7OqFVQqgLhUTnY1fb/whZVrTYvgbdl+arOA9Ky+jrgWr
wzejz1J8IIpc4HgerpE+N1Sn1hna5xIBEdLCJuD1ENgxiE3LnTAaxlosVMbAiYC9NYh52QKCmHB7
8Qu6KDmzL6i4ZH34w6s4ElAWqRinFX6CLRiGU5GlvYo4PZC3mnPXdi1ASJ08i7P8XfShVzTdjgSK
MQCsLTWqJ1z7HUNKlvQkXSOvASS9pfsMQcS8IovhG/lpv81VlI8DAnJlJ3QHQyGyVxEZM6B4g2sy
phsp0fxjAORoYfCAenv6tlLQKbEBMsoyINoeQD8xcbIofBejHovfljkJwc8TlY4E0F7mj11TNate
xXZSb4AATCwQ/ZkNMUIrinGcrddEdUSQw7ymK79JH9rcdVL/Kyn7/0vKlgDh/4ekLKVoKKLm3/7P
LW9xUdv+/Pu/oUNbvuhvTZnxLxX5l4L1t6jL2n8KyizpXxp5kDoPm3imqSKxmH8LyuTlUzxOWrLB
N1OJVPxbUKb/y9JREPMl+pJtqcv/E0EZ++U/khIRlMEktTQ0aqqhEVS2pDd+fz5GedDwl/xftmQ1
TqUm3KndFbsRC2EZZ8FElqnzNql1A7dJlTGQm4CljFr1alFnMlmJ5opC9kfHFwJZhrDRQgI8qL4B
tHzRGSLrMjV9tjNTzKu7FvqVANu4VJE4Y2fD/IEBQxrscRXUXggYMqXvQBmMp7HSDrMwms6oGfPj
gEOgXWQqCWSS6F+0jjnZSGRQVqXtSq84Net6QrE/A14qBNzb6dtQlNV2GMl26OXDSOgCzraQGof4
1Zo4dxOOIWbKJcFvmkpenph+CksgAN43Adu5ph2aOEUDEcx7vDwxqZVXY7AZWkw5ch0AbaAvXYrg
CRX3RWboMxH3eTAMyB9+O9iEzdM9Kgqb6EhkVtrJh1ZslEubm/4Jpbc9L3p4XEvJVUI9gVN7zUZV
IxoakUphOSaulVKd4Pko2ONHGvVM7JmNX53ub/CC3ZoVXvKJSJEOMcpK5WE1UTxtkszS6adixcti
hTSXnEGSGgmPKiYGxAjTz9XlvNZISy4hhdqLUVlF8oVn6Yz9jBIPSIiWJbRocu5KkF8cmiUmAtON
uLytaCmDlzKhNkxcK3WcZdWR6WcKBVc1kvGC4NyAVsQUBrmOU/UCrUCMq0nCeHSMFWs3u43PFLGW
VQPycvOcDQZz0zHfq/nA9BZXjVWo5xYNV0EmiXU2pZ1c58p1FhtyGgvqOCw9NnGx5Ka2M07LJPhl
Wpy9RiHC4zRkqECoyygYb6KPf+LQoIMZQNGwQmIGVPjKRV88qHPD/PC1cMDhTXDkLi33uIxHECvA
TrMo7naKNdBj6WXqypPQMLICGVdQIead4rZU/7bRtdkhH/X0rzf8adoUpk99lB7IJLbTpsY0OyjP
gZy/+8jaihHarSZXsy2YtKCDX27Inos2ZkS4nIKTJVBgV1wKGktmTKLpajIUWvw9RkKljoEoPRo6
mi5EBnBPElvCme6YYITRBAouWh0uWK0wPFfGFJwymlq0V9Q5ZHqCVraunseHrNSbx6nhPAo5fpgW
uApM9J6wkJtuhtgnSF9qWGie7y9AfN7356qWLji1WXaxHECz2IV2K5YWFVXku1RFAXr3Xc65JS0H
2NgRSdO30jc+opkrNKIjLsddwbknWByAhtBNLq4lGbLGwxzswdXRdXFgLkdnuRyi0XKczsvBqnLC
YtytHbARhai0HL8V5/C0HMhh5gxWvxt6BKac1xrnNgJcYWUtR/m8HOrYVr/GPTKaajnwQ05+Eymd
rVbza3EvCpbyYKJOEAf6h1yp3HEpIQpqCWkpKoKJ8iLIyh2m1tQjGOtmK3+MHF3NeN0TAQUVBQr1
yLVfSpa5LlNHaPgTdeoZk7pGvxc40vCFBfGLjGEqAHC70SoGFL5K26AvBRKTfLRlQn1SsoexSnch
dH5VQ6k5JPcpkUIXbn7VpAosxddNXwqxQf7JhYz562Srl5ZajWiaAR4eQ3Vzjr10KejSpbSLVIn8
1wIMv28gYYTUeFoezhcxT3+rYHhCF1EtpWK2FI3V7LsmVWSkdKRGVTXm/1SY6VJqAlF81UvtWSIm
kNvht8Z83RWT4rtNy9Ypax8T7XrcEYIY4FShQfStwDPmKF93FtnheRZfgsKn+A3pQhlaZUH62yOp
R1dAchyJE6E9k5JIjhpRWxU45HO4lNahNr9aKsh5SdU9LdU399uEywBeVteI6pyAXHSmlOuBTuGu
LyV8uRTzPlV9tpT3JXU+1rYTvqmU/v3SBJA150R0BdiD4iu7NAp5v2sXKijYbUcfkd9Ceop0aS5k
ugy9hV6Qjso+zsyjbOC7nSHswyl6HS8tikmgsCOXYrA2xJDRnoktgZ9+pKkf4dW89Djithymd1yT
SA7qFdAJ2iEC615HUTqFYaetpbdSHBIohwHdsUq3k0Ui/Whk0AgsfRb9FmI/zAQDMINKRC2o0JWB
8v7ShCOWjR3F9x+IWlFt5AlOKP8WM3qcdrDMTdnGxdlqAsPT03lH6pNhF+abTLF+KAwyP1jr1mok
oIB54nAWrZPZtqajy1F/Fqbc68v6ZzaxusljyAQ04WyAnRfhtAu53vyMoujYS1g9S/6IMwwNrEAj
K987WlpblRbXrGPhpBjwjazgHGigjfTCZc7OHUeavw+FeTMQ+OjKsumv0l7Ev3nRXbE+ynt/jSuQ
Hf1GjfapLu13SB9eLQ15QmeeLS16szTr1lssqo9TUKnHLgSj6ifUNEIEW/xooq1ym6XtHzg32pQ0
NGu+YkqG1guEoAEpsEAMNKF/WaSKPkiCuUAKMtjCAMagZgP+KtN7NSiCWyZTjQZd2qYLMNEQskcZ
UWy7+NWI4EBUNadaXmHqOhnye+b35EFgnGOLykQUDAeHgfzdUMRxGxEFbDPrJnqum64qC8MdcIEN
sh+W6rwVwoGzGHxF5yWeFsAlBXmx6iHfjGAxVEt7DZm5jZfVbQCtsSqY1l0Ej9DXxbcGREdckJ0F
4qnGB3+BfOYF/OkwGbcjqihijsJ9t0BEM1hRuYBGWu1I4XlaoKR2AZVSha0LlKnLOEoX2IlORJFC
r4wgaOJHi6ts9iWDU7XgVSK4lQx+FTQvI7CHHEnrHHRLW2Cuznz2k00balcEbDqE5NjJdYx1Qce4
0WGuQo4CNTNAz2JQtJnOtanGi5WqjxIoCOHkPzKoWwP6hqJsZ4LGdRrz18nEUZ1bTFwAu0rYcDeu
ygXI6xdIb17AvQiUL+9+EZt166KRCVFdgMAgLb5HH6juWwElDBe4UAI3bDDOawLtRzdk2R1BFqP0
VC5AYzsvM82YWRCpK+/xAkcqCzDJHK5cgMphgSwnsMtpATEF0EziUPe5oncuBcIxKAE8zQX65CoB
goKGhqCiDaUfN6wj91+zla4YFD0YdfAV9O1VB1M1l7pSrJRd/qOCuOJw1NoRGGwFFjuazL/Chuwx
g4M0BheUGgGTE4yeBFyShRBC0Bu9O0nc3SFDHC+YmwLsVwICXqDgEUwYQfiTEYMqS/hJtRLKU4sE
bMg14jMU6W1l6ttkgZjbEfVBja+zRRaPiTuAbRjyBoMx1BE648UIv0xpAa1lC3fcKrF4VRdIuywY
F8+m6Eh5Pjh+KL2mCwDu4yVZWer3mPTrdkHIQcpjEHMD5FyT5gomte74CFHqYNbcFJQd8T/qhoJY
0uRJvsPwuvYs1TmsuLglAqA5yk0srduUl7/Xa+x4ckzr2ejUBeCPIGfrCucgTvg4E4gpFA/mAdwy
GEsTQgNQy5ylW+YZ4X0Gcn9XMzvohSMKr3j5tHkfbdw/c/84qpCOmB3ZtPfH/nxC5tqLkKX4bn/e
3L/kz4cGORu+NEWbfzz+X378/cn3X+wfz0mSeK/IXb5OuryVvPvzOGEZ0tzfZd9niPznR1WatDGV
AQk6vHWt6J7wm0bAufxJ9zcSxIu/3vvzmL4Mjv582DEA20GR1Mgc8KzO/CQeh59xf5b635/612Pq
TqRO3abLkOyuPOuWkRiBzJJNxUg2+H2udn/w/pz7m7uMbdRrqAf6MzHGgfOPr//zIVZsEKdbI3Sq
lDoC4vTfP0hCsLauuELFIi0bl1lfWI1UyXlkuvfHjH5kCEjgn5OMxAs1TAjH+6zwLr8M7xPE+7sd
U0VypF28LqohPAgMc06cVrOG9wasqysMUR2Kpw2Pu7V3ZuyM78OD8kTI4RnRN5KAPZVLYDdXmHSI
VF7nVypSANTiG4ItARYOlfQuepYW8kr2ZB5ga8X6jkE2i8eObvEZ1hdw7yvxIKXxkD6bF9zi7W/G
xnKBCuIgUQ876IOY05ZuOay6G+uXXuUe2u5kHzXpW/tCtwVjE31inUWWrJitmURICDht3m2/cziq
k51N0Ezdoodnh92dHXK0uMoXEQKFg7PKmmEVg/R8ICzBbhw8ul/KZ4Juexpkd0CxjDIZ9vtTZccd
R9oxXRPcIj2r6g4VwyiNrurpJqqUwLmkZxPWhgMHK0EruBKlyg5oZsMzQjzc9lbFo1DAJzrwlsz7
EIsLIoFk+Y2RzShC84a8Ixx5C+fFFOzmhnXjrHcrcoqCftzS98DqWsPHhakmbCzid+2J9CQY73Wy
Yx9tcXoUNgrZOwVl3WIgx6nuqM9w69Tn8TEWr8LnpSlWre/OGw30bp8+ZR9s0OklsqUNvJ+n/Al3
BkewtZUPfcB0gw28A4pcm5SNT2v1Zlhn1FYlHDCIaYK/I4Gvc+GTgPRFAZRPeRVSgqrwLiK3zOCZ
E1+6qb3pTT2X3kI1DQ7WsUU38Qb5UvhYRBjwyrWH1xEhQQpRHrnOuMNOFkBTcRcKYuo7l2qwEXu4
lwT+AiQCuIm8hU+JK/HF/zHhTZtuu1Hf/WdzC19prV+io77Vf/Iv/sdg/Fa/YmAAlUFiDv8DO7B9
xd51wfovcClgIVB+cQGUjQXF5AMRh7+Dn6S7N/GSv2aOTsY20ziYl4K30KLwjYk+/PdvCzoBxDPk
d/j2MveCML+zoBNAdNEugEgGrKwVFvYo+CA74pkeeMW1uiUfreCslkBt96M4nYPHN6T7kkvICIFD
NmlZ0F+LytVgQDgIGPHpUBE+Qnx2Rmfh6UuPU2xHV/+gnW7K42PUbwXnRjpT/QXTCpZDfMZZkp+O
K9D1OSbkwZX2M+NNe6lFHjBmS9+hymG7y1EGmgNRBnILPJxKuAUP+XmCkFee4UhACbsOUJP3ETvO
et5HDOj469E/7YVotS2uLWDSB8ybvx8F0FgFu8z0YBFOwLcFK2BVKbELkdQO8MeEgMH3jc/Vurpl
cBXXcAk28Mih5Y9O+dJg+O3I1ou6BmcB63Hmb2627yNDtRXI+QruS3TqjvW5fWoVtpDpbB6JWEcq
Bx9+Wznh6qZu602l2CnStNY1vL/ulFuC3AkdGwvDmNz69TtZ1xtMP5/BfDi/89YmLCuD5Gu27gSN
9CicfBdCBwxJULtlOfNicpft4aUEu+ViNretxKeHKzRFH4rTucyPfrA1wDjgaOzFnfYN52TRUMzw
o6HWdzoreYMoPjqRzGKDSDrFcYT5CkjC3PQ18oKFYvgReckOpk60o88pHiiYuHJYX5vo1R6YutnG
V0yV4onHeRuG+1Whr2rZzU4fRXmRH7rfHNnTdK6FFUE61YZxgk4uIEyvU2E51Wdzih6n2e5YvRCy
PuQfuMmi9EKlC5QF/Q4KMD314ljgsJBLfT3OB4EJvvrZ/2gIS9tjRWbu6Fr2x+yS+m3+RjgIKPYX
4ifdkYnfOWnVKrkyPXqtOteMeKTHnYGUXqTuy3UOz6jDcScp3exWrGsBCYOjfA23XNvOjIkHjy0s
8iK7wqPPxTTEw8gYErg9XcO37mFY9wuVEe5q5ZCTrUJVJcYADhFoEbZP5greIt+fO32xR+3f8bbi
JYLU+EawYg7Fyl6GeTtWIcN3OH/zgTUSeYRZKhtyAq+Sy5GqmoclnO8RGhKG1XgIIPLm+dl6LryR
l364xQuDdjkxnpQvDkuOQFKc96kbsDkMwbb4gBKcaHzINYBV9AA3PF2NXxOVqkjIgwv8wwYNBWjZ
edTiM9vhY7hh3Cz+KC7N0qwfw1W/gcuWIdrAYPIlW/f+8rJHlHix/AhwmT5/kHZQfAYP6RMBp+dH
fkXxVj/xBy9/9JGtZ/S3EYZClY1Cxfa3DQ5B7nxqN+QX3P9h0DR/oSCFoLVqrqPoRjAtXXDWEzIl
x3/IL8W1uOJXG6oMtWyuRJ4zgUIh4436OkVySsLGbVbPeIdX6xhSG+PZtdWiSfWawhEnjiToSLGw
ZpQ5XLMbJwPbyCt8KAm3/IHfxynP3Occb/6O2ZAnesGG2yr+MeEPriBTYu2k7FfcQg1rBd8yriMn
KX8giR4PmFav4J4lnvQl37KdwXaeWt8GhtGy44PP4TAT49q4mrVztNuqHESr1aKybaA12Tu9WrsZ
Uy6HgaxunOIA/ndg+w/zNrrhxuTETekVxqk0IOKIL+GzRVQx98Apeabx/mpfxSsL9Ra6EMmCHWlr
H/BoHTZP9ozKDmVH+zL2sBeJsl4FezxlduWWZfAWfPofwl7ZVvtgJeBYa5tOv+KI3RXNhWEXqHx6
kT+DPdw8gl7JVjK8+8bksjm5pEXUWKq8XJhGM5ReyJ81jGxenOZqSmsuIYzn5UXE3Yq/N3afl9sU
xhmokV3uTeh3GN0Tc78oUpjqpJ85JRp7HWS4VbM2Y5eVb17KvcBeSNMgkB8Fq/FlLj5yajh1x1sx
20zZRe1TxDQYYSVQxmABHvrWkZWVlG2M7skw1+XwFAL9RiFsXXEb8NLq8VZT93G0kpAUG85tbeqO
sNm74hpC40F4siwbO94iw6AFXuPMS66sAkILP+pzuIqtS7kxvLW/As1y/VVr6w53+SPJ8QTde8MD
oTYDtMQvUpSy70p4rtPAGX8UuklZgZa6L3MilHKc8BuShC9SV+7mCnX9SzwTnOZwL2cb8zOIG3tM
x7WwaY3P1OTm6Lal20qN7c/Papl64hYBG8cVMBVuRUCcmn/INRjsi1lw/i0/15g1kNNNm1jhdKyT
neIf/Y3Vf6gIBllAwY5tR9qkq/wcuzPBZl/sbZwnFNKSgSvxiEOY3fHKZQ9kUNbWinKluiYcvyPA
2JZClYV3ZucJ7QGz9Bv8wysMWRLDSjYOlxKUgrrs2TweG9XVHiv9AB6fo+4gBqL3vuc9YTYz1meq
jbebhNlB4ySLifhVYWlzXHk6a8xt8wf8ZdAOPM3lplypN/UmlJvG0W/4XpmUEe/lmXVuvCZeCxHY
7rcgJrCeIfIC+oOu2NmjBHt1cHCKBSSu2x1QSQLNijoXCBpRFVTDGQ09hn3QgR1kEIKjPxGTTr0j
DzipuzJIUOHF+VZmtcrjblTPQCpzekTpJTz6MfN3h2HFh/GGGsFUT2NPorXd/wioDe/Xg70v5UjB
WpbfGYtfevUtVzs9CzQe+ybelkgzXOBHkYxSFco9F85RlteSyHl6jJdkF8cr1jNzfQZPnL3P6rDR
goNmUhHrx2knen3nlfPhP9g7j+XmtXQ934rLc3Qhh4EnJAEQDCIlKk9Qisg5LABXfx6o26dPnYFd
nrtq178VKBJYWOELb6iy63SscDFdn1jfHIr8GMs/kn5C4Rsv4vcE8TnFlQmLVBfnZbB6G87p5RXw
2XDXXuenSrhCRQPyYWzcJvMHcLXDTn7qABUCCuYKTIK0QDPPWnebpedwesPUDTlBNpc83RTvMFeI
CF96KsyE4PGmQnHvYbngIeV4QEPzxiXAmP1ouBCgApTzK+Y8UF/wPOhgBiA4Kj8FWr5tzuE6ekyl
6im/SfhOXKLD3EDeDgxAWGDlrnglVvQPmD8bFZ2Leqfsx3rfFvdmjNXJXgsf89Qr2Q2qbbmbaLqh
385uBrC5B5dWfbagAeX8aJFtaddBuRDOcD729YHNTvzYPxi1dpRk2106e47lo8mUgYfL0XGLaG1J
Hr6jTbhFnVJnaC40aaPRTy32NkAVaAZ5K9O93VvFEeXeIgXG8kueINhnb9RC9BDi0EaVIYFtNAOk
LMVv0BM7ufZzAH2OO0unVWUINr6FEJ5/Waff3sEnHW6ITzsmQ+fgq44f0qC09opnQsBMTzOeUQRh
nCPGjk7PDPfUy+MT5ejSIW89ZUjPhN1qMf1QIPMEdSuRgLxjaUyMyH9pft/TzHziASyfRIMI5ZmH
DLoJk+FaZP487IAKjxLtkmPMPqh/2Na1lb1GPnBkY61R65/iXae29VlLW8KR5IdTCamWHzXEfcud
Eca+Gq5J8wvuL2c5QexUH6h8zz9sNvKwoxIsNI9jmtaxjHpassdAJpeeMCArvNjZm+DbXsDLor4E
7ILYHegQEKkgmR65aPac3N5oaNBRC+EoImBir1vye4Bs4yPHA+fTpr+wbuyDRgvbuyj8Giwd9XCP
uKO/FXvqV1vUN+6ij+yjP73XQbV5r7+hxbx8LWRiaBdv++9aZwcHIB+R7ydsTPOZhwCEG9ORjY0c
Ox/TXsll98m5uE8RPqPGTmWW9O5DumFvPt3AJjkf2m68TFANvwi7rK3GMWadgJfDO8iRXX0CPfM5
vrCXljvs1Jl7CpN4av1uJDWim0QXmSiVf8tLcc4O3NCmv2ENTfHAb4W3HrxU3T9RwmK7IdPLDuWl
rPfiYfpGFZSQBiHzTSTv8fc2KEYwq9G07N4x+JJqFwCzo1L3sJFT2YXMzG4dUKoSfCegAwSwujL6
udd414jzepBMN9YWn0Tm7jdPbGPV/eCz4DKur8FQmD3rVN5YvKxIhDY1l3oBe/rEHrRRCZ/EHt8U
muCBgtLPOsvmn8Stv/HAAZRlofC8KxDFWhPZbfMrPyn3LHc+pSBpuPYobn/DcSx+0Pm/t46Vb8Hh
2QBhW68nQmjzCzmZE4j7NW0myK/rfX4Jh0uZvi3WoVMRHiL3hkWESZ6dwi3jjHyHmtaRusKQ3Dov
6Ss5ueUpOGHv1R8KTNJn5obFF8yP4V51iXTYIEvPZs+krDpdmVo9rngb5YXwEhLPm4bXOuUC7yIH
PHHLby/USrINroMLZIXGhe40Mzjw/jGX/KJwlHQwbV2K1XT085DEJd6QWlQ6HeFN8m6+4RPHqoEs
AOsgOxM0Gc7jjzV6QFefMDcmaR8hGZc7+63ylZ2NuX1AmiFDA8su6KUnxS/kxhc+HF8ZhxnNcdys
sJAU1v64g9whP0peJa/Vg8U49dcIq8kHgXCLpwYhnBeiWV27VuEeJhW1D/OKZUb3wwQKQp97ULfY
trBlIcW4BOMu+2hPrbrBhzf2pS+M+VLYiwAXRjfynOtIE0ffhlRekKk5maX30nxB/z+hLXMMX9on
wYFJ0on3K6L29ia+xz1re2utF1ymlGr7MR1SdO84dQpvV827kRBiB9Yy23HYN+DHP8Lf8VY5J5x8
lXpPmStLbiLbNOaOlViZj4mzs6Acjad6fBUfnGd8zHvhQxNr+rcX3Fd6mh/Um8jZdOm3hnxGkvGe
3x4r6Lan7p5oZHg3Oa6rraoeewqv0D+rPYgLyoy4uW2pDnQ/ULHiLWtWGAjab+Qf7eg7D8Tmx8Il
w6QvuhuoYapv6luKAiCVmbvobhbBgLWBeszo6C4noCKqRzLB8VzeiAWKd3X2Hy26YczUBi4cCR1B
2LpP49FFHWQtdvykrZ97+a6DP+fzU1k9SsyhCadmFGTO8kKt2U1PXdYxuQvrCZSx0K8QsOoXar61
BRpmMxGH2vD4n+3+MrUPPPUzJKIaUyXI6uUF4Drmnp8VB0FDDQ6Z1Q0iYoUF6+iVCh1C15ivhqVn
LJ/8R0XGAYKz/u9Ow+oFTQhRP2F3MHVHc41DzeQ6Qkasq/3jansTf6MjN0pHPgOS0uCHv+WFWf9F
bQSf9gkWbWBjnh3u2NBO5PhrfQSa6B6utsnGGu54o+7BCo9QfqBHQxoK36jTEcKj2/pCxEu2RMES
mGO4DRhoVCObp7CnfL6FnPnC/9aK2954cR6a8gHs4TE0tubbIO1JvO6Y92gwIiStbMneXka2H4yo
CMPYNS5kGnb5IYtxw1FlY7sN4ys/s6PyMZSvydpYzDG7OuFv4rX71MN9N8GhQTzzZp8kl3gaAOEZ
LhH5OgVd9YgiKGROks8X6Y5jCAY9OwyIExo/BFE1gvl7OICVr2Z3SbZrR2/arwPyzhVhZgb4OCLR
haZVrmUl0GGoeWa2+7cDFme22xu5en0ryGrM9G76ZLTGF2IttjVEJfAoWmcfmx5xafiGj8cXqQtx
MbVcNsjEY1uyID0cSSyOPzm+mW+JfiPETCn60RPq6D9+srtNrwWCYbzGRFzoCC2vO9cziTJFDZbW
HVF7HnTReUZTSeyROYtfsHicPhWa2FutpjQDYTbzA1L7zZSAFfHhYo0vsmCl3QOpsJxN+ijTpswQ
z7h0tishxuAnCGFTK9QxL3aHs3jS3fnQNBviao9Fpn32N7BkJwoeDdUaAlD7jegemUu+pPpPKkRI
oVCzIkYAbps9A/5vQXW4BCOKtlfSywBqaoOu2y/sLiKqzNxSctcPQmAATg2GsARkBLISI1WlH2G8
oNME0io6pMGrdKMmypbhZ/GBkhKXxQPS/VH8RJRzfnUOxWZGRcKr8ASMcMP0GVGAKRkpUgYlsQ3f
ZnHWXspL5nK2vTFscvoSEmeRf9tUaJBVRcNW/pw29lvynkUBWwNXUzxNn7wT24pBwi5DbyBMveSg
px6h2Fdbu0JJ84RpnXpU2eDe45u4A5jODMyew5QkwQ3PaXaxDLy4wWDd2LVURobc4qbtx1vxTCfZ
mE/ogz3HTEJeX0cn7PL6zwzt0Nt0ZCFTrAYJdmefmeBUmmwOH5wJW9VlQNi7MAGk2EOivqYjYDeE
69ib1KGl5MvZs9G+FLNPq41mKPlr9shrKew0BBeZqxoez52nMRo0l1ykPOhYUC9OrGtMxNe4/J0Y
dgToe9w/yCQEw9T6vJVTBhHFUQODaGqupYO37G8POgaaOhWm5ECtfTLfoWpj3FrrAZFzp2Hn+SKx
9XPNeHyUrT9H+7z1J6iXTJ5kzTzYskmtAb8AkWBWlvR+XZ7D6pCCMSppmxtLO+wpONrzG4GJDkuS
YkW15+q5Vt6ZLzSF+Uw9nafbUCBt1rHhfnvtiQ9kJ2M8arYUGIKqV7RbNNYhv1NN5GtSruoJToOu
PKZQLfVxT2O9YnnH3/X0zaAO4o0/53PWdGXHQPek58jdHBlW7oj7qgl3Rp7ITtL2XJJCv54WGL9G
z1FZ+znWeOUsZMQZL13aM0apvLOhJpFfbbgYC6EqvNQQf3FrniIlyndmJ+9pTvece+FqKvvKXWNQ
w+p6puzPN1w+lfV+DUcMfqVSt2an5OQjpUZ41qCbaSCBR1WTWcIz417JBkM4KyxYorJpw6jCfZEo
aKC9xIqn4w20pfZ46lBcuCvmVkvIDNsek1lOdHY5FQ7FNjTY4e4lWCM7WpTvTrHljr5wQ3Hexmov
S786ZfuzHe1xruf6qZNQqhww2WLS2q6pvDJX+JaSq2qs7/3PT+YTnD7gEnTSapBuGA/SH4cUtqk1
WHIuezUXyr3OIIJ6kmE8SQOGn4/n4IeTvxwYVv6ezvj6QCPc9VzuHWFKHiO3w6TXXK6KRcRveAmP
Q/hTTGt4vW3uVsXDFGG9Dp7QOgRcI+rN3P+CyDP4dmRIVkTmlkmwPqQa2OauBNkGcWWjr2IMuBzR
vpHn7hQeSDYibBGod9UUWlDggnEu3vng8UaXAL5FggzHltvhv6W78YYmZR7jjsdDXTgja9b1m2Vc
WBWGHrDkCw1CTzDQFTDkjU4TWN6Bf+Mh8mbrwkDIisUAJ7ChWfdoHXXyH9vjwbJA+AxeyGPnDrlN
mMH1bjT95j5S9xJ7w+IuxX0DTHLtHwADJfrdjetS3kI5LGAhIpZDV9fZKY9mfqR4ImUUE27MeT48
BPUsAeV0Z+uK6Wou7yrryv0IphLx4N5aTjwGXuugqs9cBJhC+Vldp9QKfaXiTrjDXAXW+SR+MLoH
N8oocxW8jseg2Acew0JJwYKbj508jKsn/gCPD+Fg6LFjfvAop3EbQuhVfD6JnnuMc26CoApLnSag
cxTr6rNI+7gqLns50dhgWWT1FidMJll/HR5okEbYW7IW023/mAPxnBhjN24IW0Dp+LTYbIrZkPN3
GpIapc/VsY6N2CVyRM+kS10ZIkihbK0yeIARw3biDPdj/5YCE8MjoMqDQj8DaZNVzzY3nXruefvF
m0u/kgNa447mghjLFBerZdl44RlzmWP4yNqzuhvfcrsrgqvGNmlPXB4qe2tVZcJ/lHlLm2sd2Ojo
ANGBvoxPJKE1Ch/r8G8KlwpOqW2YkzbaElPwzxFmL5UQ1kDcQdlk5Y5cOMMzq3Tt5ykA68adzZLL
I2EtMj5Gh0Lhtly7Ttv2qj9Tw2M0MKOsMrzBd8xCMAWWikyly4CV3T4uPB4dA0XXWotdsDo5gE8G
lh2I71sDQWeqPzDdkC0BJr7NygNjquCTgMDN34JEPqveeNTkEE3a8lyZliF9O32tT4r86Hw29yH3
ROLEZEwODCxpHpfE/a+AIJSCALKaLlr/Ha67a24KPjLRD23xtGA0BfCBSTBSytyOPE/UKTIQJ75O
lZOsDCkpulju5PhWS0kNg495I5xm67N7brG2LlSwQA+J+cpixO/2C5QqagjMV2nLO492MOOSWsLz
2jDJSHDJgXWytko8Zg7mvScZPb5GepHBeP4tO1v3zHEdaY0R0KDi0VLhzCS0QDaMvaRmjpVBYvgd
+jiKuw64udPpSDlb4xmXNCpoCfAuOoygp3Yzi2I+jto9kP7mkTobSA7HPirY4iglFaJ7Kw99lsG6
fvRtY4Mv3GFZm1/R466GEz/gUTcYqTUkFTuHxjkYlrvwmRGV1TPIrpTKPeoMMJbYQ9SN0+1NA/7D
vrU/13mt3fMsKbTKNERpezbJtqdQD0Feyj1W1tB5AC6p5LIDlZRJgXMVqHJY8AnsA/uwqjrs/qT4
zZ0Fvl/dOYhc0CMfUVVd1YGQZWN7rlAzsde7GCOfBFoiUGeBtm5KUvJOutukgRPf9agDSl4ks3jc
Hoc9yHZI+k1HOw0q8SF9gVhhG9N/moPkoCn3UEBfYkwJb5xXq8V9DL1CaFNYOAQgyyHaGQQpZ0dC
sOvYLkctuqOzFzXHMT7O5c4YX8f+ce16UUqI3TghRtjm7YG9SqXkhKUY0GQE2+St/kEZwaFN49fN
nonJo2DKgvinJFUm/nzHCjSo9RFkWRuWSBmhC0MYCoN7beIJ+8iv2NrXmCMOunvpk+/tOOCtovjR
5BbqgKfGSV7KnPYHKXvI6ZnN613wygp5QL6FloteH8BIKLuArS1k5FEU267rHr/T9o2KCB9vdTtW
Hu9Mx4lzG/F13kBlNtL0n9cNZD2zcyppATsJAGVUjcrSY9oMxj3LEnB62D03bPSdV48HlbdaXKiB
Xf/FhKcHEmr3LN0eX1HoCtBW04eJGwLswKqQut3S4H/pK4hGsy6XkQcGBmY4atC1BUR/T6Z0jjai
dM/TEblbj0d92VPIYbil8j4k4mJj+duMWKz1NX9jzrCkuDJ2omVcHzYvYjKzGbFz8Igi2ZfzgIfG
zlMAWjG3nI+8jO2y+wAQwgbFeScZAS8ffEHeTLycbwswa8W2Ui5sY0NybiG7In+c7SJ5lZzhw/hU
zj6KZXzLGBKcsVrkiRz1SgfHcCjbr00GHit/VUQQc8CMnx2Fww5KTjphF6o/S2DJjM813uOtCEEy
ny0kXzr4HQCE04zq8Mjsj8RWHgLWDPW0XPt4ABNAS4ZIjLu3vtjkr9RGSdbJV9fjG+QJ5U+QRTnq
UMAM+g7UXwDSgmIyh3NLhSkkIkeyUMIFHs+9AjipriMYK7N5/ImGR41ZHbQGj0NmLiLiUlvSLRoN
bL3ykg22aZbuMLSNCko4JUIyxd1i5ylMod46QEOGuJ9ibIATJ/VcGbEyU7/H7V07KEOlHZwGdQE5
BURV6kUAYe097aFRQCNXD5nEnJKbLJBFTKNbgtSSwIyHt5yJQyhb4yEawgg6vqqykoSG7oPMJo5n
gozMsSIOc5tdoAZLnrLwRDqhPwlT5Fu07C2IFRM7V69r7hg/NrpNIhWpaK1hcXiwFuO7LaIPEXLI
1BqnMyxVf7CQIWZDi+wyQEQAPabeyd3MUm6TjaOCuf7l35+Hpjl7IYp8fz9qMw0LQA3VlPUFRZHN
+4nKTbnSgkp1QmqtwzVBNAlDNoynZFVlz/7zHzVaAEn+fd+vYuyDWttbBb8UGA91c4iy+H//o3W+
YVQcJWJuCDfkh3+/IDXTL3s2B1crS5pA6z/tOKNH+u/v/74aO6ZfgcX63OELkeDNgBb7+mUuV3wp
VXXql+Vy/JOPl7J2hss/ITpkWayRBLz/DrHBf13tn6Z822RI9P1bXv6ff9iACwXZyW/+7uvvh3UW
BmNLDtZ31HpaCyTk3yf//ZOuTyb7u5y/L/9+aNQNvml0EicNtlJUyA15JScdZqb/+kes3/63n/39
9u9nUM33Wop6nmaJU2HlaJSNUQPUpaldkZLIxRHs16x5bmW1w0sMieme/oYadWInjwZmyyYoc+c0
pLbpGrlV+Z1UPwkqMwtgMcNey9splYFy+u1yuSXzCz8jA/Fcc2wOVejg79kYNEYWMG0pJbTUGgEQ
jGWElwtAmVXGUUEbwnXijppnbaeE5B3MJsyAZ6ywN9k82NjOiGuNn5g3yqgdlTk6UeZMSpTftdPK
JrT1bNeNGEk5k/1ZdLfWoCBotEr5KNMKSUjXZYyWvMhuUt9QaxohFEn01ryfVeXayHPlazrA10ag
xDsRnsxgDn2jNSuE64fV8Ib6HPK+WpynbqJzpFXj8NCBq6ypWtlZHp7rYgiMMZATBUO2vEV+fcLe
r7DJtRxj3He5oA5V664Duc8tJkY6mr2u7PtdO5QA9qxTFiHzPGfN9zRIHNARYZBJtS2qaaajh0O3
nkMI7qG1pasQo/tGVijRlVmwCvcaG6GPcbR3YlyVqmTNqwWIkEIhwyiq5LmS+wA8fWIihIexCsAp
y0oCZQGDVFFltikQmiILaRMN72PFoLWN0Km8PmsOuUM5EW3KKCJAVoR1DqMNuXNhDEAzRxD/aLJo
8WszhxKJZYx+wFDpfl6lnw4VIAP69n7SJA6vnOARuy4PO6dsi1xQR4JEypAsAkxbGkFpGspz0ag3
dc26oEIENiVEoF4waNHtt53L5AhWzSjBY4/FWzVwxZKEVh6ifaehn/BN4uxatX7KKVoI7AF71nH2
ZvVEo7Lx6aSOcYoGDrgCf/ltnUQviklmCI55CCR1Pg7xiIQ88j1HB2PUo4zw02ih6pQra3ivVKEb
iTI/QwcTKKqc0DLRzqVa3y8Cu+WERi8UlOWoWMZro2pACUYJ48akYgHZO0x2czWK7kV56TTTeUHn
YsSEHWtD+1hMZZAmuLEPyMpkYY2Lm9Su1qcCBZH+3YwMxROiAavC4t02EjLGSsK5l8zJLo/sZJ1E
5DmJhQplbX2X9SJQf4Lblur6N16NVBsLzetN4hFpLEusrCzADEVXBkMiH2NLMQIBkjZdUMjA1hfy
XjogsyzRBVp6nL8Uzt9Z/7YiSyCBAbEP2sedNmbqQcuWQ1TlRP9z+GFoJnSOTJy7MYr8+bFoLDj3
inNq6+YEn6ZHU7U45qHyq80dBJqawhlHAL0GAEm9cTQMJfWldFRZrm5fKM1BRgvWhDzbda16KAFH
QPML7BGRulGdSZLqNN+2udkdYEgNWzk0vuWiKvyiMrElyTkJ2u5JtOW7MFEVGAfFX7T8bp3pMHUd
2TWkXD1Z8Yz+UJ3ssKp17RjKm4Ci0iidPxF/685e0pS9SGoozSZUGwwOl127CJzOOEecfkx2SwjZ
W5AVr6BFYCBWAwO2MaxAGoi3DLWSPTWyDkU9crBY4bzLhhj7zagLFFlaAqGV870ex+hQGkemSPGZ
hyoqoIDX+2p6UgryuAGamynorImOsmHcvundtNftXjouCTANaSVI1tMSeZrdPc1yPgWarJ0aHg0l
R9DfUexs50H7MQT5DYwrQU2AqEhR5ruJ/q6I0IxwEmO5GLr20joYPTrLkgRtohET4nPvtHNPTggJ
y8Tf2ZPacQoqBR2OKqaLjBVGqGi7CtftrdyYtxn+62GOdOEnIZIQGGcilEggY+bVaUhq7X5o0sdQ
cRrcrrosUNMnM6rkuz6sT060aEdkjFwzS9THfh5p6gDF6lpJwRAbFxHne5qHZI9h1+8co6GqavFT
tYugnAaV/S4ly3hy6uqMxlXup5COYQ/IH/kKkZBD+ll23Z7kuk5OmRI/l+ZInkcnY86VsyItbJv2
KHBHsGJXKepnZum2bqT6bBY96fkoiJsdI3eTDlm/PjJuutS6+WKYLpTSn3QKT2mnasBpC7REa8LO
SiT9KSfbzTPaLo1OG8jOFPM4hONjn6pdEMHQofGwlkjgDkdtmqAQ2ni6Vfx2lgI/QPkKIalDAhUi
6LQkQ6ZdfemLSLixbky+GGvcNKwxaIyZo1ZHM9IQpEcWKtIIBj0rowZGo5vvJUzkIGOPi1vYxc6p
KoRZVac/qRNWKg1by6CPqidkdTipdXFFBettqvpLW3TUCLJJ2y/yeNKTOvL71S+xMsVNp2qI8D3u
4ErlSypmB0UfWTvLxGwpy2YgLpIGM1oNA3Uac1ILqT30BrpgnUlRoenV/BH6z0XM00kaszspNR3X
WgpYEAT0Td00nKhg5xUUOuNUKr/LtHLz1HCJ3/WPUIb7zGR/KHWFUrllBwkR+r6IgHWY8XCSZudB
gYYcla1Dy8QuAXDvpKpL9/XYPaG9w9YuUVVUTJKtJbK/koVos7IxXWlM6lStGgWmTEkzKy00w4SL
QlA2kRwqI1CTPgZpWvXU5mwsCw1ZGXzdqkCZp+MZ1uOUlb8Q9zeY3Bkf9fLatKONJFKIxOnI/Zsw
XpbFSc5zfLGNAmzD8DbrE2DWmWxAPc5Leuybdjq12DaCG/6ODJPAPGp7rMIfhAEePXO6xgvT8TuZ
9fDm0FmSK/wMdIQvzlE0fkWdFfr4sBn1vqlp3ar9RBlgqYKmIKTPFITK29VAMuu+lB5HeZVwo7Ep
grf28pqEADEaWML1PLOM3y1MNfRo6V1DGWk3KyFH0JLdKdN51pL4NNS0UO1U84SCFKSwSHJIw/vK
IOHNYg01piqGKmm9tYkTCHV448B5MG0121SrokTtC9apW4chyr5OfpyUpd/o5VpjkqsbHrpVkIKD
m/OJm1Qh+BoU6HF+pj3YafCfzcZtm5ORqMvFSobmjDABZf2ZgIUKgR2PnatM9UVTevOUObReJ4g4
WZzCJE0XDMnV7NOuwvTUhgPooDTzTdOg5DoZKDwIudoLaxerO3Ik46hMUudZs/KimdllGYR5VvL2
Gdo656QNejOFkK6qbDnTTHFvLp0relzpEaEIUE2qhot0TJ9TFiiNKvdUzPq86Ego8B1b5BKbli6l
Ao4vgDBrw82j7pCOY/PcAVv0avrrqDs8oJlN+UKveWQ5Ad0o06VvlJLScKuXkPeqW58OpMMGhDsY
XUEyqGqgO861a+RkP6TdGieWVM6sbnwkNa39Dho2cGC+Lewce6rMeJ8d4G6x3h4FJGOKlsp7qzeX
otIcEFDLaoHWkjLMLskjg2uY+orJJSSVCq80p9nTe5TRmoQwQmJnyod2JyrqIGGqv1fEvsjkyz9F
i1baJAtk8kUbH5Nmbzks0lqN2MY0JnhIuzYXgxKEY2Fvtao4TCbbZClgWmg2XNmwe9Tk3D43I5Xd
SkUyOFlpCKucvmIoxylc7mQZKUAVcYg9+bQmljUqALqeRTL6+QtwRgBhJNQHJWuz+yFxUh/r73Cb
rbTIqrIS8PMzqqthhsYwSvhdk4S4NU6BKaAf2VgWIwIt0kOeI39kZhk1KbzLcBfSCE98W8tnqN9z
9GwbI3jTrIQ7Vimv0WtuQcFHBI6WlrVkp86hnNKgtueaqhzezVa28gVon4RG/iTL1EVMXVGutQ0Z
Vie0QVwX/aips2HKa2hB6BZu1RKpTR0u5T7uqyM8xp9mtpDrWqqEykn3Pph1sEhlR8khF95SKYew
BbntWF15aCmjleiEL7IdXXqNh9uhWd7IC4mhgcupsGVgZDPYDCmVDa8qu1dJSpCiVUeHmCVtg3YG
jk4WQckpAfXfL/1hgf/S9XeSOkZnW04vqi6kR9JdjbPza2lX998Ov+mEio1Nr3GQHqoS76+SRMEa
6GrKIcd33tNFL607kiFUjbUvkcUmuGZkrVO9KGk7LOC3+tcxnJ4pOxikTza7nNHtK6ttIFA49Skc
NEFDIg8QfYsPVt2ytzTxoaPTjzBc6GdNNsKJ5HFCafalpSg3vTDWLFQeD3OnAZyM6BkOhM7lqjiu
aLBPFFEEVtFrV12MwUh5ZIzCBB8eCWi70zR3zE+201TDZsqQ2TvtnnDblL5VmAVHW0lep4RjVUYi
cp0tLGhCWOhDU+m1SuV1wF47hW10NiNzU0e6zQvat0rDBR3xyndZGKsaZ8ISrWtKf8urkshPcUqr
cBlpy9uOCIH/0+oP53mhQd1gl9korjZFNCnBmnc18P+4ofsRxyNpV5HdTYl2kywx4pg2W/Q9UMz/
FBHw6zmugWpI5qqx3eZuG9/nC8adywyFzKEAPFTFHWb1T0tc7qU8im658dKN49eUOoBoY1LJmjIH
omVJjaA16LhOPnRTATsEBIlSTeAV7MNoZ+e4PWmK/N4uSDIUmnO0UBvYOIZpg70dHzqnGO8zWfxo
AhqJbcAKGdEj23RWlt2MJH81xXNdVcb3ot/KJLsvprYJhnKhDZROa9OZTlDnUG7N9PPEgYT+ef87
Ns647x16eejWYJhSLo6PghLe5AqIRvRbPqSFzoJiog48wz2TwPC5SvbChjV6Q4oXG2Wi9FiPyVdS
5d+1FTVUdZtrq4TDqQRLOXKqWov97XSy4pqrNEjSL88fg61MdzLC6k7BIKFbUfmNFoIDcNs8Ua9K
O+6trCCnEb1XsoNvB2U6jWOkBWqkEfDH56WoRmoJFq2LGm8O1DW20zxDO1iNahIUN9W15rISEwVW
D87c1xTEh2YXi4VgSq0vcHxpXTSs3bjRX0vH+dEKqfLSofssTZ64moQ1njPmRcsVKtKp5XUSUZFF
blfbUGl0JM4HzKmh6AMYn3SUQBx4Wzx1lo8e77rJAuuBhC89zlhlw4YqIGVzeDc69XdCm7Lvi18j
FBEIeTioLQBmdpoQuwepAE6kRIiXzzl95IRmnITaudO1n6UCCyq0vblrqqDVK7ZXnVQuHGN82bvX
aVyWS25cnQKmcYbOrI/mRwl2EVElSSJi7qilO7yHlHf3fdbGXiy6YfP/hd7+hNn+L0JvmqIr/0eh
txt6QvH/2H1kVf/xX8Xe/vWH/xJ7c8x/6EiqmejmaoahmzbvKX66/n/9Twk9ln/Ipm5ruoHUmmoa
/0XvzfiHo+uyTYigKpZlafp/6r3p6j9021BNy0TB15SJRv5f9N4UzZLRc6vyOarKVZrOkB3eQ5Vl
RTEV3IIN5b/pvTkyVbswbKRjKiHoVMdh7Za2PWwHQlM8KjIgbzFznfloGyFR6AyuYupel0K6Ykxv
gV6TiQNAy+nI6yAPDj9J2QMzmXMdlFIkrhEYfSsBpI0lb9iiJ48EKk6b5bKT9Dz3KpBVsYLg8eTg
ODPgzlJXxUNnDq/a0vmRTOmHatBdPJV+09hXRSOWxyXaCDQkzUJzCLe54rzJrQVPqnpKl+VO6NOX
XZeAeRBQGYoZVbH5gLTR3snKk5Ep1BFj65w5bDKymj1UffKppZxaaO/X9C4auXvIkJuDmJEgTzbE
Or5F1RZRMjdXJ+ME3rruOK3sQsDnlsrfOM+B+k3HpPLKenSXbrgOUw5zLe9w9LNboD+/IubFSc6h
0ev60yB0kEzZM0ksHFuNezZAU6NTdr9UESnaAJbPidSvRQEO2AOtyRr1ockz+urGrRf02LS6X0n3
zs5upffeGB/rpvzod+OIaEE3p4GSYmilaoRv2Na70tQ+KTKATBnPrkVBtHkggqMcux0i8yxZQJaU
6Rmr3fNYNfjcCQTeC243YxQoj2OoVo7XOpcqIEngU1GA2WdyYKb1Q19Oe3tRaW4MeAamyK/aSHmh
Q5R8NDOHMTIbUDnt7LvKr1lkXIxouOlD5Jm8B/SVGtRZkhBPq/KOvCOFigVML5VgGWcZ9GJj+myL
7CTFEgRJlBc9Z3nIk4fa/JIn8yzqXBx6BgEZr+lhnsp9Oo+Z61D+So4S9YptjQ22MS3XmGethknl
CyjhhgyVzJ4aK1B0QlMKrm6rzKRFefxEdGXv47Y/o9JUH2trfKxsvcNVDtenBWXr0ULzwOg6DAyh
YY8d2/WcKi8FAlG4VAGli+zsZFZN6ikYV+vTfReXOQC0mPIiDFXNCtH8GsvXwq5fsxgBhlJ+1q3s
pc6QD8tGHX2t/2DvPJYbV9Yt/S53jhPwSHT07YHoSVG2VGZPEGVU8B4J9/T3y1Sd0t67T1wz6FlP
ECApSiIBJDL/f31rBdbHvKq+L+PVDEk2LQl7zAXteZfePvaQ8maZ6dvXz/XkP62lONWJS8ugmc5d
bG57n7qhE0cPvtff2dVdYMQs8VPvCSdkmn4kVqxhfuM5ndyZA9BvnV+GeYI0Hpz8+r6hooErRMVH
LEUcQjTlEDHFtHwOBQiAhT28GF5lTgcnF6y+1gJVwdKWLxSigDRGsuSZ1Vir+6V1CH8YWLTSbkqq
bYMgs0IKUQyje4xNg1q96fxoxy7bVsyJw46euTcwbTShEh2WwOeJELW3vffnsKPDBvLN+UPbf7y7
iWjHETUYQyqJz79eZGXC2aPMQqS24n/bZy7kYfCBH9CfjETe3lEyh3Ybc0BX6MrzPA3WkRPz7VHe
8TXtrDRbCHOuoSjnyOfolEFwU3kDLYE+GTHvSb8Hpk8VQJptd+xjuMelSI4lwbkBNcRjwsoJL26V
vN6E9UDUNC1FvTc5DYbiubV/f0o/n3U2IteUyLrfP5+qN+kfW7iXbFevRP9W0/e1BR3fxlkpdwf2
oaM5CSionjPVRv+I3lRx5J3or78/8/5TlNR5V1qjizJd6+2db78JO2Fe0b9qTLOnOBy7veg4u72x
xm/Yi/Z5lbofptK4LJSypjz7CqUfFDboSiycLxOJEauE9GhTQTZz0D5YWFrSl53dSzmOB9kO2WUa
6w/TsnRXaSf20beqO92WlYNy9SdM9pQRn0Rl3U7i9eucjE8p4jYbP/Obxmj2DhYK3txmd2sZubfz
QjEgNWr871ltRsFqbO21EOcusFsUFvULra9pgy8XQdSNRJnSBLsCHnhIhotcP88WcKZYsNCJ1s+d
QxnMM76sjjARGHW4zM/ZcFfn/Sm3zfqM/9zXltXO0aiQ4JRL/c2dMWQYKGAcE3p6L2kYIfUIMMRi
FbJrDIFNo4i/YOD1WiWyf/LNiJjYEfpKjLvAGOSHtZLpea2rBxnNLGHnof7kz/muXJKnMksiVBl+
t2sSP9v1gYnkJVkPedyKcx5yw+2ZHyY/ZDN3d3by2HF27acyBMpY2v5M7Gy2XSom0lE8IG/DOGLD
SHIzxmV8ooCXHPDJvLjKYSfzVLAF61xCcdRjMSLMGsPTzGq6PI7KcUdv1jS6H0cYRmYTlDhSMyAu
bOindSdc6VCsgVxw+54rMghGbIKys6/lC7mKWF9lSlzfHIKVvifRN5zQ2Xs8faQeL41p04oi3muu
gWTt3/n0JKaJsTnrdrzfk24x09TwDUTNze/G+3uHXT/3/jBYm49GNRs7RAq/Gu5Lxd0dx45plzJX
OFqUOm5SA7BQd97dpoZJtB2050Oqgg4AoptqSakRFe1ZbzyLtcJG7wpPNGfheJ98f0SJS23v7DEr
sF0i0TA6o8agNnRcOTC/H1rJRI5NzPq7FP5ICq4he3xE1G5ihd1ZPzYm0s4Qm3ynqqnMmVi341KG
3kEJEoqoKojRWYLlOK1io/UI9TIh9c1Gjyh37c6kBsdE7XpNiSjVxz5eHeUkW7HFtMHaVCTK+1GW
Rou7k9roPf1CseSv3oKFXljOWBFQ8Xnb6BPh/aHeW1u8ewfiP8E8OO5GPf7akPVAtora0DJn9kJq
Qrwv/fZFnxAUFwBG9a7FvIG4F6P/HFW9B9NkNnSrIXGbAZEJ4HMek5mmv9FVfWV6MwROvpMVAYzv
z+nvG77dOnjzcIwMHLHeN4bJV/z+UO/p51b/S1tnAwHSKjdFf6f6dNN7edlR1okENfJ3oYfaez8H
9Qv6zAsK92RyYR1Gw8RvLC7EfV7V617rTvRGK1zwJ0S/ox/Tu2sYn9rXSYk81lIdu7drVOs99G5a
DQxtOdzZ7wMXxIagFPD7Sn0/hg6qumwK5FEfm1Ffs29X7tu+lzXfA7o7O31g3g+RPmx/ey6oQkpF
BYiQPkz6avVT8nl8fez0Y/2KbZAc2ibmR6swm7O+goeu5xvQj/ss4LpL6YziJMawVBUtl6G6ZPSl
lDj2r73356zYOgS9DXwV1925RwKASdrGC/r50FtTd3YJlz3r195+QD1XxxQ+R0/S6UaDdDaNhODf
33t/e87oAKcN5u5Iv5W6iwZ3ug+KFAgoIX0zTNeDrQeOkZWO3qvCxNqtYfeHPoQY4XH9KzmRfli6
EbdR/bhJK//YZ0Q1qUtQX5J1nySYfsQWI6UHCyXzEbWkRSLP2yFc78Kpzd4uSdrUDuktWbTRl6Tf
u6zByM3Z6UNMYAZTPn3cG8d6rLISMwl1dVatT1Sfvlr1JlJtdJQS9I1ymbMCUVdl6Lm8Wx/pPz3u
hY9Os8CYa6lU7NLbEVaHuVEDt6mfLMfBOORDhqiu+3WEtRRNP9R7eqMPvX6OngSefG0IMMzwqYfL
IloJ6/rTLr//SxXGSYbhrQuyx01Gxzj5pBPjVKE/wuzM6oPp1+y4o0WoPu5sMT+iz8qufol52K/3
6oexbQZYLPnGt7FpkuRbNOQEoKmPNFp8JL33vvlXz1UUZX4lUL39oPaT+1e/YmatssNI76f+NYV+
XxSbCAacFM/h30FW/+q9f3suT0i4XXuH01H9r/pVswi+BhMNH/2oRnrp93Wztbrhh4U8Y91UFpeP
G3M16c3Y83W/P0euEhebbRKm29nkvaDvLg1JbrGvjoV+R7yk7Oq36Df/q1+jX/jTeyjE7rzMua3U
h08655OVkLSsf+rt17397NjMNUecb4PSNASj+t/0xlf/79ur4wqbX3KiGHiPUP+dOL8ai9YCd7eW
vrJPJv0o6wq1ONbRZ98I+nOawDDQuD/QuG/OltrM+ubeOLTjbobays/rM60oxMcZY3Wr5wuJzz8T
R+XnznTp/aorYkmGaC8wL2jHuD5HjY1XZUkv9HYh+wIOgJvi8HujH2Ifycirn8zCkmZVAsuQqkv9
baOHbb3bDA6nkFiGR1IABpwH5I/Sbbod/zeTd7UJ1PihH7r6jpBVLyJwCNplgQfrwMhDD63ia0Nq
rz6Bfkp/IL2JM8s/jGVxGOj7NMdeiRMTNUtI1a1RhChZQ3ULjNXcwuDGwFJP3QPNDAMAOdPySUTK
2JeoWcqibqx6rx9KTFc4EdUA6hXmF29aXXh3j4FYbfSe5Y1omMhPHtTQO6sf1Xud724oMZM7rgbu
VA3t+WRzClpqxNaPJ7egqGSj1B48epipGh8CNZ2iMOwySkafhxGB0MZQk8NVDTdve6YXnxPCQUpn
tXaZ+pxCyRj1XssH22ervGatl0Bq4FKGXlF/cL3xZQJbFHkIUdSkoqxU58pUE7Oatby5afEuvhEy
wspPS0Fx4EioAGI8O+Hq46mrccFGEsvyea9PnBCR5tlbK8ZTvRsNNqeFGxGeHa+nVflVmtSz6Lqr
Xalu1JVtLodKZmhGmI1N6l6u9zhG3BfenzRHED3ZYSeZa9Hl700psuCw9sH+/XlPnUFDjAnl0BPN
0ODSvJ8NBNvqT4xqSqH33jfIH3mD1X+SZSx2+hcV+t6ld/255It3kcA53egdB5fF2CUaY3lM8FT3
1Bxcb1BicqqpDLysmI8oQDnA+gWjdlgcDO3XSB0afbaJsKQXqR97lctuMjiSg+t8tUf7UpUxuII+
+fQmpUZIDnUV/6TY1+5sypz8arCFtWrTE3KB+RzG03w2TRdA7P0xht/o0RpB+hLK5AwF87kWIxoc
C49dnOnUs3gK88951feqasdzFC6olyM2+uH/9RyIkRFClpTT7WhX9X07ltOdjDqsP+wd8xoKRSPO
M7kb7VcEPxsUbM/IPLNzakZ0sGy07SKsq0NQlRH2OWW7X8yV2B76Vw9W+UTUTnB0Q6UrbZ8bwjAu
2Vx/WN0oOvYp5o5kE3yxrSW5nVqMK+rVfJBkQdwW0KCRuDLdzq5ygXKZLaQZGbpoO052k4XQJkVD
WAjnIaSa+xFzuvyUj41SCAVPtJtUFWYAuTaDM1IzuIRsjI5dtD7meKwf2z4YLvgk346OHyE0U7OF
ydunsTljOm1cJSlHqIKz9ugjzt0YNKiRofbOye2LO3RWxs4I++rgLpzRfuvL0yDlMYxTfLZaz7uL
YdcyDK8pBS+fJiekZxlMy6YK0GlaxlxjfYjd7GBP91S2wEAyp73oPZm3r71Tjnuv7ZtbJ9GT3BLr
V2NOtjF1TiRNWMm2kmZNhS3/uYoDD+ouQnlYuOkdTVQKn6zGiQRElYo+w3Rc4N8iiY9V192tOO4x
nE0fHJnSw7EL0n8DxChuZU6HuJjK+3xZaU51qgwSkyWYmS0S6RkiJ0aUJCqE740caWuhg2/qtEZ0
Iq5O1VX7oEUnlFCbcVHrUyp89BrjQxE6w0GQT2Gh1LovHfndS+uLE9oIO5bkIBV1gFwTS64hKbfO
HO7caPxRW7g+0NwUKzKNNnI+eFU5XyME1UfXW/C2s8mbzRClzlJ454asuF0mycRSCnGUvMgRqawv
mfnN7yniVuOPJo5AjldQzSU8rnO6kmQlr1WP6RCxIPa+Q/x1uxYZDltWd3DaZNhHvQMH4c3mY+9y
s0RyqgQi+ALR+NoL7hSbXBlUDdidFqG3GymCb+Z28Q6eYWNuAeIZeOhCanNx9nlZr7fxEpOfwNR/
7yzldGpWG/v+GcXtlP4Yi+MwklLIFJbomOzVtHBOkUz7NqZVBeT/wfsGZX11HANUvOUPN55j4EBk
JXez0SzMZQOPYnSNLF7SzEhF+zp4ar7pJLThWGCilKhxd+m52dsxd/PBxNNpLg+pMwzHuLIOkReG
W6cuyHVLaVO3xAOTJYiMqBf3kVleQsPP4bqGIwl45SnP228N6XoIytCJ/P/u3X+ne2fTvbP1V/V9
/l/xa739Onz9Fch097V8/fd/u6ZV9dr/rXX3613/zGkK6bQR00TbLnQsX+cx/WrdhcE/bEeFLQnf
dDx6cPytf0Y1hf9whOt4gUuAWWh7AQ2/XrUK//3fXIfgJ9qAIfpH4YX85v9J644/8/fOnRUI0w7Q
BvH/mbalOnt/SmpykjwsB0abS2UadcJ4Rruic4gMH8Fjll4M0cVnQvkasTzFv1AEjPA3yMKS4EOb
2WX8M7CcCYUxc1zjxY38Vnyc0JP0P+PFLeqva+CMxo8xE8xqs5Vb80pDDl8o5AGU0wmk4i5SzwGN
87rxcVkAUljsrUlz5CPzbPow+EQmEmPXAWVGEislSEhaRvTdS+QMBuXbsX1pkrG4zw1BFlw0GQn6
6tpgSe6ackaIF4Yt4p8qTa0bUyQLlmuSIezgF3RID7YcI3z/uYmRRSKL6g9TCMO4GYI493EM9vDr
I80oVIqb2E3NQ2EM1qu9zDnG1r0BwT4nMTngSTsPOANErkRMksrev10KFtvJPRJ0m1rgNBRh3/PX
ssXsT0nM+HlTZoWXWl+DpMOzAtAKKy0TWgSjmQmH9tOUEDNwiBL3yZ18zDWcFXNE9FfWsHEWuzH2
KoPuG7lXFEQNNyyS6xCPpfLTCiK7O5quW6D5XpOZPp/nh9GXquz7dG9G/arMChxuYkuKthKVByqO
MSwVje4HS/jAgBVML/SwWgec3UGb4Cdz8hKHE0aO60xDtc9b/A2zrqNTM3iux6/yHCT5SS6jHXlH
0V0ZDsoyiFsFurNkk1pehYY0C1BayEolTfJnobxc232s/MJZuEe2NfJvq6bo07dR8CKDJiJUaWyG
+TGUdmFtEiPLEG+Qp2KdO1ZLWGhJJ8/l1qJg0+zcdfCbh3XuPRxuEaVXVCH6hgxDvO4xhukzYBVQ
jLVfKL6O1UNYtIb46TEFALQL1wnMbh5yqvSE20P/EwkaAJiNaZwalzL2Sd8obd8ky6NpVtFskUkH
RNiH/QQdbAeuOGRiaj1iZgqDRZ7Zl/FdTHXZPmZpX9p73/Z7865pRus5cxs7O0y5N7XXYujj+GrM
8Rx8rDwjtI9LGwpxjhhRIIdprUqijFKz4ajgLJT3E1J9Oe/spc2Qxo3pOV9j43PjlsvzGDjOk9X1
8c6IoHP73J0eqEdgCU6ZkVxDz7u3GrNUlrtF+qNw7fwDUSvTYarIP/PsKf3Wjn58mA3bu5SmaI51
7wIhibI62M080Ejga16FXze036uOhubgXNzOaq9pjLv/WlXOvZHTGAlTY/5QdL5Nq1TU2CW1we1M
OPshJJRhG1uBT4QLzF/nxdOz38YR0KvH3TezsmMsoRTNKCbCbWkpsiYo8O/61XklQ2X5Kvuiu2PR
6j7Wcooep3EFh7Ws6rEBAuH76JPNRKPwUdSx/DYWVnOSJiquJDd7fCFlkFxFMfODRevjIzJZn8sK
G0inzfKTv3CpFDLJ0dGm+AWKrIQKF5WaF8c5yVMd4k7Dj29JIUrFTVtb2VPBCHlPfmZFipCL96sM
YyxCuuAguyzaBV4w7FOCA3brMtPA6+z+6MqmegwdRpc0GLqrw6lI0bZf9+6aew+jGxlf7XSZ+VV1
83FMm+FByEzuuwostgiy8X7N4oKuOTaCUeKDH3up+2B6A4Ckl7jlXS6MaptkmfmzNLPquZNljyZZ
JOGNr9ICb6RZon3tV0h1ukzXYQwKjCGXxce4K8mbhwSw4DEco3K/LBiJ2k4ZbGP6rzsiaMJdVtuw
acbooFc1mSDZGZe5tIb5afVbgmYix4LIiBbSX5ZmObIYFhu7mMJDXpKzInoPXX/ZOtiryyDAH3Kt
vksL+V9Jn3PbEQv2PNadD8BG47luE5J0OD5HO228U1Tm88luiOdyc7z/CL5zzm1qzce8wENClPZ8
NTK74G5Fs1EMseS9IS6TkRd87yYXzdvapremg+9l2TXGLrAdRNai9rdOig2ACPzuTnQDqualSV6i
vliuiRTLzrbNbN+u83wYMiPbhXXpnD1RolUtucZ8l0CegkvpgMQjuBblIj6KXmaHWWQehmlzex3y
kSzwdSJCpzS7O76DgCG5yrID5iD1ITRNjE0ayz+yMocpiYR9WLo2RAe+YmZSUuWpOjfZG7GFqY6N
C5zlR8NdsCBQ9YpFnpO8VLC2N2GygxRvjgNna9ZofFd/jK7SivG0cQLsWKjpH2auaLx31ujQNg3W
kq6ZX5FP2j+KeOruvAyWvIGwwtYHYkiYSbppcrIdjBKoWIgJa7U8xVBhlcTnsEjaOYHkiC/LeEqA
344AR9XecRzr1jAD81TKLPwUBKX/knfCvifUBpewBEnpFJLOVw6DS18EN1QubwbRYYl2BbNkglKT
Zd+6jviZuGZ8QciZY3tidE8CkvXG9CRlmAkDXmu0gH/KFVfvFbVwufiYAyPlPyPIxuB0lNO9IOR1
R91xvKOW3R3WKMNFKvCjzTorkwHXKXZVGlBHNVe594wE4q520vmYxmD+aRWr4njTX5Hgp1sSnmmD
0jHaziHmBU4NSxbKscNRvCALJ64J4+WGa+5aZJrb0h9r2AB/JdiJHCZ/teYNzF22ZXnX7WaLK6NE
U7Snkt5j5BpyDqddtx8y3Cr8aiIVKDPlgcaduoFM9WXhfod3Cazn3MC+TyVAajFHLEUzqImbyRsg
20ZWh0hWitt0kfLJMDIc4An6Pq7EmpDxng57w5s57OS0beKOYaZ3QgOROc0vL4zmHS0EScSiP4Y3
7pL3X4lQb7eZObqHqp7xbyhmOUGztU3yOPpFcyqEQNcVib771Ej6TcjJmzu3yCa89l3XDrZZPLGc
w4Gvj65z6g7W1kzjQu4TyxcgkNY8rSTzkYPFWm31hw8o0Jtkz/yyG7Zu10xXbuoFTIuVMInz3aVY
CMCzZbrP3NDCn7sCZvaihqAfaSzmrQyE+y1eR9deq/83q6DDa60WB/3/Vim43+tmIa0rGf7PXx/2
b49/rSn+8mCnVyaP8rVbnl57WfDW99XHf/fFX6uU/0KdaLmhQKj3n8TQ4pfxZ1Xirzf8U5Vo/sPy
goBcWletQv6pSESs6ENUWT4ao/BvikRHJdDSXuLSDREtun9SJJr/oMEUgkajbnQhgP5nisQg5Ff9
VZFIRKBLjKbjhixvGHL+uq5ZGFzGKkjFuXXyTzOOFkOXeBjnGBvZhrjnR9lHYS/prTD62z5de5x/
PXTJi/0VTwryPRQpB3N6jTPYuUb8kSiWzqFKm6cvKYSEbIqfi2LuFgXfBX8MisVzgfKkovMCxek5
AHtzI5xLY3a36UgMoJxeos7MT2WFf6ecig9oKp3HJWhujZ7o7Waqzkw3iYesjOngVxERzpN4dhu6
LR1t5y3NJFpR4jbuAiqL0Iae4g4daSCbidwBQ3dnZ9SYlTQWJHOV475RFP6nJMzM+9rG0b5gvGuy
eL3zAmub+XgjRo3rPLaV/xr4oMjIjl5TbyhIv/Ru03CYTy7oZKsYSuYJ8saJmD26tWNcXHc5ymn4
MqUObo3QLONEoqE34UJTWfNLjjNj47hXpE/lNyf0VZzSMa7X5XGOKvNkSbreTtFugjJH1FkzHY5w
ioG6MvfxCB/KOpBUWojRwiAX0mru0X6gB8o2bTin21EkhLd76aVrAuBBTCBuuBLXC34LCEtOC4jq
rFlV7xgqdhUgaxcqmpX13zdf8a2LIl0DxbwCGNy5ioIlgHUzg8W6HbConcqdjNwDDdDyYIHQtoql
7RVVGzXwtZMmbeksHxZF32JRPigaV/pwudb6JBWn2+OvruBYyxPZoUiDC34htg1cGaJ32QUD/nKN
6/50nOriRNNwqYzuNpuN8DaaxN7/mA84ZK/hfC3IoKV2mHxzp3bcdrZJPya3qb57d65Xgxd56oZV
vxr8eywYuFnmc2kcTAA6CpzTNl0hmEdQZovJEHFIMKPg3Kc+wNcsc7qKNWwxIPwiESDFDRbhzY+q
hvYIXBhLM45+WIg8jw6t0k2uuOpcEdaDYq0boGtP0dej4rA9RWQjKvmjMpP5WLjoH+O1voCwIRGc
hhNa+pMXxOFltf0dpt6irqNP9XIP8xs/+rQnxnBrJR12D5xgh9bCYb8Rnz3DWS9LJ/BJBZrEpemx
U4T5qFjzzPrpdtiOJgbrTlJJzU1nRPgSVChoAlAtjECqC1fczFrVvNAEI3Ag7DCmGdJP0m9I4Mxp
GyVMUG7N+rsx9zgkjuWXGLnsTSCIarE7gstwD7LDwLsz7Qj4sMm2cdoSczotXxxRArDTf9oYnnE/
KSK/pAqK0HLJEqY/wtzKEfaicGH4LdarwvcnfAN9pKsuprQLi104GOj/GIaKpexmWHrv6A3tfg4K
oANuvLSxcQyaivgQZvnnoXDRno248+M0sPyBfjTEMYFeEMl36LKo6zKVR7FiKqke8XzKTjzirGGF
gvQ0PU4ZxGtSYr1k2wQu1P0jgcs/3QgfQyj0OB1JVpwFfUXzVfjAnkQBonltMEFY2uOcld/5v0mt
yoMTxWaEp3RbyJKC4gvqmmQzMgcgV8nd6BOQ2C8z6T951Bu7vsSGYaQsPJvJS8mgTeF1wA6pqGGu
BxIDO9KEN09djdndGmGS5iFOuzOeYgJxCMxOmfgX924/QZh4/vcxSVBDYfawo96E967EIGDJJTGe
AyaiQ8FayM8eut4HBylyKgMTDmaD325LT2wmX7ldufd+iNFSBvC8GWvsfGSEgnch9DBUc6Oh/Nys
Xb7nRtWyLE0rnAhRc7YYFduEKRX1ih56+eHF2ATNiHRuINT3pbuI7eJ3f6Cum25Q7FE1GoIGG57g
U/mKTUNxyKtuPXXIq3OTohG6yNswBcWSafW9nvHAi4L8DkhjwQdvMKCfWf9GhKIlOnpxim/crg5P
VWlTJLI9fLKN1zWEbk7nRJXRzG7rTK/wKGDtc4ihR+rEH7nn7iG+H9YupMQ1WMr5f7nNsoQxqSq/
QWC9GGZ0saae2SWG6X5sj1gCjZ/aWe6QKdFVzcgh6yxlt29fkqKPn+GOntqx8vbrjD0XbEK+G2Xr
kAE7kqw2U+un/oG9KmW9oDfte7wYx4+LI6KzzAa4dTuYWWbhet/TPDlEFPTvzIAAGMeG8UTYh7tS
QE5A7a4PUd4NzLLbWyvC7Xb2TPjZLFgeoHVrTnbAzxT76IHi6Q0Ct/AsXEpgkIv0IijJb4kW7TZB
i/0RDJp9SOzhyAwTKlKejIVwaTMUGEn32Cuhm1TeftlwHgHS/dFb7xyf2e/ol1ip1fKSRhP3BDFj
yGoUL2IRRDWPLSziggt53Ce7YIRW7pd53EoTiNq3gagRymPgvFrob8a6uAPPYfCNaMr73TWVzW3p
x+7F6dDZx3Z/66PtRLpYZ/fkCx782Llbm3A623B2fZLml4o1ABTScYwCJdAjvHEOCWTlzo4oCWcq
t6HhwqzF2AuLyK9s8rkjKza1Th4RZNGLc6stTdP2EgzlEenshMkwgc6iC8jflORTFQZeexUBy23W
DCdMgLZFSgQBcDkngphIHrDFVTaufeyejbTBKNqhLbOk8YcoSHDBAmk9+FEzUoVR9px0pkSSk3jq
W7de1OLFn2XeFVKXZmazbxtjvsV1BKZ1xBEzJzLcn7pR/ZflfZ8yDQjJeTLIeIoL41mQy34igw9P
NaowN9TFiluJVe7SxvGWlTDNdOT4DEBoc5IMWY4oikw+DzhcBXFjH+M1sNbNWHTdTRzjp4iKDBe0
BAG7ltDJTvywh4VIBfv0LqzTe67qPwe23AQmqpOiH59nJSgXkvQSpMcTZxmJEo3tE0sEQ70pOc3O
fuP8kZH0i/v+qFALquYMYkdzMI+eKZez3qwFa1laB1/zcurxihy/GyuLM1wMUYWYiPJ2ttJHYTGA
fZS3ymPkGRgu4gvrJnGBCjycmYrmFZ6DIONDLwg4wlABIU8ecB/IPVK8jRyqMjaWnTUM3wbm4Hjr
1+CE6p+cqwkbXZs6EjUt9zxLVt/zmJtEI710pb+PYshEksVfolxZnvxWVFlhf0s9NT5oUVXciFt7
HQ3SDzgRtZhO79G1bM96732DYI0vIw2PUuk39EYL6/TeYjvGifTjbozSSyJQTNXhkxOZ4OJRlJ9G
xpMKTnDjVTmuX5mPnbJnAmEyf91bbvOg/90pwEQwyTEM/q2S01I5ZxqQyuldvfHjJNjFkf9pVooI
LXgcm7iojpG67Oe0w49TS+XCbjxlyp9KC+PcsUPgpnd7l683x1cEKwbON9P6pCoSJ6EkGuNoGctG
7xYeYS7tigejPqxa6yg8qTQ6equfsNz6YfXNApuA+UusfNe0ylHvvW+oTOLfpdRxrllufSg+Ii5p
ZL9LBr3fusEOKa3Z9O3u/am8oVjhhsAuWkaovwZPfy36u+pt79YDctzbH6puWBFadBRoVkBD5AU4
iqZ2ctGbXu314mcr8Q9MJmpSuUkUYK5KT7XSOMwkFdDc8Y/aqu19Eyo5BMqyep+Tn10ajUG3ODHO
xaTOuZTrszVwQPqttcXVpoOj718LLc9Yp5ao5R5dvFZ5/JbZapcxrasVWulhrra7m43hi1bS6k1g
qaxbQToKE0fGPtm3jOpo2LOWT0rP5i7qOmrf7orjQdR3TyECgb1+cdT0SIvOeGhn6mhaHi0LPNPN
umRCrhRSWrfbKXWK3iNWGmmbfkxH+mMqpnivj5E+Fo5WWClvOL8KnnstHYu0XAzJdECS/eHtBP3r
+dtPE2uqnjTl9xM7wKVWCejpcFQrtCsn8vwm5UWZf+yYELx9IX+TIIf03woaUDI5sZx4+wr0p9Sf
11XIzPsnZ9gm/wOopgSuaRRlk4Db1IUYb+Dp3GMwWI8WK2JaIKT32J2yzYPXMQF3aG1gtqdIHgSc
y1K/GFAIGBtB+9jrOuNgOtBa3wnFA82KDOoUI1QoWqhS3FBOmtEWk538+r6ZQ5C9wEovPaRf6OJn
5KPUuOnqo6noJBtMaUxEspXhtTXaOxuMqVM8k5FwowfEQbxGAJDtUwR3wfbqZyKQuGMi0FJsVKAo
KQtcagWbmsdrBkRlAVOZMcReYeSs/Kb0U2l+zBR3VYjmcwyIZSsiK3O4BMixv+sUrYX24dHsNp6i
uKa5vE1hoG9KEwcsf3Qgc1l5dor+Yrazl4oHM1fIMEpjR8rnTH2C8UOm6DH8Ta6D4sliwLJWEWZq
oooISUWepNBnVO1Ju8ElSwTVwXLsDSnc0L7iQ4ajBM7L6UV8M6gT7BaEq4sU05MnsURbxHjuXfda
dN9nG3PXJ/pW+HBoRg5YLgGaY0ECPQdGZ8iYNBa3hKxzWa0L0VKJAI7xI0wW4s7giHXPGXqSqnhY
wPQQ9JCxocg9cuK+9mh3QPhwvjRRUwhvFpsZTy704E+iO4Vqqad4QIu+El/X8JAHSGaS2SG7EXyQ
htFVKp5QuciY88cogDMcAA4XJhlD13FJWCRP9d02Yc68DZrmRWAxYSlq0aRDuQHjO61DXZKAOrj5
194bP/S++GPkS1gT0gjkBAlJj/e5U2hkaT61BVSkszi7plu/5zZr6jGjK0jF+dFFt5T5+NviM2Kj
sk8/SpC9ebRfliiqb2IkSDel99p1TreVDqy9nWCBC8qJy9UuqfcrgOeAoQZa0Z+9ss0PhzDZYr2X
Kya0BQ7tgURrWgkbS3GjmSJIG1DSUjGlC/ETEKYUEL+tdv6UKfZ0zv1rsZB+K8BSA/BUbLPOA7hq
DraajzhLj4CslbTukrJ7WbvgOQd0DRXxanMdrYqBNRUN24DFIiQ5VGZxN+U4tTInPXQAtDUgLf/l
jTWGy02sGNsK2BavRzI3FX+7AOJSKYGHrZVRI4yuwWGIp4dZsbsgRib28UhgHEX2piC+jjsuG5rG
wEll+JDOYMDgwIHigiMA4U6RwhPI8EDDFF4Finjt8LEd5ny82GmbHjAw+IIRabiNrJpbwQnc8jWo
kSdGAi/qpB2/mrZk8DPkDgEfBk8rw4EvwWqCAnfwHqQiMrZJDnORxMyVjSK9+JX1oRcVttHtVNA/
Q49pdzisdGSf8q21zJNTfPfH6SL7ftnSXzou0Fg3KJbmTTeZ7UHgvCqz6mfReulm9JvPwsVRuhnD
XW1Zr8MS9tukxhmQKRbd04iI0SIsNrIhqTYe/4O9M9txW0uz9KsU+p4HHDaniyqgJWqWYnLYYfuG
iLAjOM8zn74/7vCxbPfpLFTdFdCJTCZJMSRaA7n3/6/1rcobREhmH/mxSQhyb1H4EbxmJOiRyix0
kTqiAbBtBWpepZxVPTiHKrElwaDGd2WXTGu3NnaNaT+4ITnHRa/3nm2QUpACtYgn642RRbAxup4M
zfTORnHEfQKSV3TPvHg+ayI60/RmZG11b+h1CYYiBI6nfB7NWt3NtfoFZmmxmWdx6mxdw69Neq8T
glI2vou0tjdzPI9AhAdiEktQydiUDeeCDYiUVILbxGwBto8r3EI8d6nmCoDh/CNclLsmpxqbJUa/
U1scggxgP3HXaPhKUQic8nMTDEzVwHSSkPPgxvMLYhoMrYhb17OtWDctQXuqu8SqKEAvo8xc1W2/
7zE6HLKQskALSNv3nbcYweiGaQhtcSUiTMAGspKRrBqa5eeGivWZy5oXjXyaZlC/UfaYtvUC9xVJ
uVd9/wPqBJitboVRe1i3BvbkLKtfQ6oo6DXenHhCeZefHRVaUCDSe3BghDTRI1mZmQrHnyi9ChiG
oIDAhWybMby3ovZz1zuv3NIJRhxh2WGTIBebHK34e2Ja02YAp3S2Bu6NMWOyTmA/bpyG6tU2bmCt
ptzS+CE11kZJEKDZ5ODg065Xbq8ExwyctuPeaX0XecgKyBrDLb0y1EHnMghCspqVF7urTa+cHCzs
FnFWdfRQJ2Z2Q/epX1kZTbJu6fbwSjjW7lAzQiJ3CGFSxEDEm9jU3aXwRwjv4ms90kMzabjtiswk
Y/YVYhahVZq7pV86rOBMmYgHiV1poa7r1M/XQ9MdqyL8UqgVWUWt51YmnmY4kOiDpnvfxD8SZMhm
4bMQcRbB6xfGLcpE/NKVzT8YwXyhaum2162HBq8lQJ4k3lfm3jCq4axYYMtd86IwC/MsgUInF495
gvokjxPi7AsuaEHX3/m9se7qEpKhD1gwG2+moBcXg281AM7dHA/TWSBv4val07M6Jllae2OTQmaC
JaxYwOC1tFpoMcFTZG6ythEnCt5rdB8rYWoPAV994LK01LfoTL4lRvJYdJcmd8xVTyfBQ23grvtO
Z87kdmsAMFTgSDXNnXYX+Up0N/U7wF/qkTIZlADVBThqmkRvA2mNYKKE2RJdKJ4S6tsr8JLFUS7s
HjB0gm5By8tHwYVt8AZ7KlZ2q1PxojhUopHfUAuOiEPx8RAm3PyDt2z0y5M/CHWHgKhfNR064moY
IT2mF25z6wTx6w14GWjdY/4h7l+i9uTrlblpGRKtUOsQ3GoYH2vwRHY5xevWTp5dn9xzehH1fkr7
L7RAXxg3ESiQflUTGEpJ6tz7ceEZPeOWOkI9zvk09vB9DAHjBiDwMkdsMhvNvC+eTXMqj21eWkyU
D7PK9Cpq09dO2A9FlWMQbwi2MuIX7NYvMxUPEh/gJo2CqebC+kfXddGjHkNu4ZMn3SEP5TPhMpzk
GQWC6lgrncXHGYqVQiTVMGnOipLpg1FV8bomzdbMIA1p7sG3igGSUFyRQbaUkobsU63pxaazm5Ji
pnGwDCzUqdmd8KhYx9AStzbtSxCDeLOKzAWZFRXlbUsipprUJND0qF7tniSwsU6qc2i50OQzpGx2
SH6r+Zz3fe6p6reqbAlJ4XPMylDfdpaGMVx1n4cy38S0rauF5C8Q0i74MGcpmHfadLarm2GmaOHW
xWMGAJH51dStpd2inVIk7tKWILelK0Ffpl6f0sWLUMs6QrYgleX2dREhyVvrJld6JbeP46SVuxBP
EHAgNfSkml5RcXa8S+odvm9hFAMWwP+Qj/k9PZFxy4CHV1h2XRc9fEUCmeFhFcuLxqNJEkYvADmr
8SWesy8OpYwNxNzuiAyRSebUoaFvc2hfuTPjQo167itFgmoLcsBw7Og6HIdlwQmcZw1Hi9yvWl9i
XUyHKLOGo9GNA5UcBoLzZGresLhHxqrpaLjRGZGbtoUjX0GfuBTLfnhJQrXKyO5lOBNA7z7Q7mrw
F84DImMMJeayoHLz6yJt0XnM+qwRQ8nsXiwzedr3D7CwGalF6aM56PXWHP3hKBfSYjAvAd9QzPdX
d0G4WAykz+C6r1CHOwhDtM1sjaL8MgOXBgOIjtigrzYDuTOvQ68wscKo8cBHC8GwTqxyr5hMjuax
DLm7+zSLajMG91S37TFdKkVV7uiYKRDgmeAmCf6luwWcstxLX1S5gODlmlhsUnJtOaLSESgbri28
phU1Ftc7x7BjEue7JXoJfPZR1TX+iVaNewfs/DGzdP1YLmt9XAUHm85n3ziA2ZIB1bc5uMrWhuwu
98UBV065po0CPG5HWkSTd68aUPCNFOM7SqgdEbBrB+TRckPuFm3eHhI+sXYhRMiF5EL80yYDXiyr
Jel68vwUZBB8ZZEc8g9WF4q9XMjdU9v6h5F40AaIwoppQrIr0/hGEyGb6XKy8owTBglryDwaOhcM
A2KataO1LOSmXFjAC7yqfkhK7sQZwL+jjZpxeVd+OYllExGFjW1rOQ/5yMQXIfIZMoeoC+FrPIqq
vnX7qVx3YRkw51oVlUr2KpOV2cY7Q4C4RQoBE6/JRlkzAtxyAmJ+SwH0wNUY01PSVnqq2Y3fnjWd
iD6ETc/JmL4wBloj3BxWkw5SUiuiV9PMPxYt35JkgqNaaMQ2Juoise+AHCS8XWMOw9mfmEsoNA97
ZJEbTUCsNyZxapnRtGNu7shdRApGAtMbBEbmm2h2gI/rdUA8xqpmD/xd7WOh9a/K4jDEBU8YTEwo
3QQ8g04p39zePgYt5k27Vz8oigZj1iLGUSohFtUGsoy7d7gROo1fVRx/bP7HY5Hx39+lHb//xX9c
om910RRv7b886n+SaMTSdO1fiUZOz3nz3PwmG3n/k79lI+Iv0ClgupGvC+HqmvtTOoL+/C/VFDoa
EHBXAt3wVRGv/qUu/7EtdOouj3AOPxTxhvWX66qO5lA8sdAKCe2/oojH0Pl/S0eIZLAd5Pqm4WCX
+kMST3uGDItgtE6a7x8wmhFPJTr1bLfYv2YuSIEaWbt8Knfa1FX9SfoIIU/j8ZQXfzRIi2E7KlYA
cNKD3Jf89Br2yy3kuokqY923tbmXh+X+1wjC1UF69LTf3Xp11xmHvoIe8beJ7+rkk/tAEFLzuD7c
Fg0XICM5QShJ8RAxmNtGItiYVbrJlOhLnxXaNnVXPdyud+NgotIqMKw6WztNyHP9cA/22HPigmAV
qyr3tavixMrUxzwYx70mFG8IlfCU6tG4sSzrrW+7amdrfSjOYJL3TlcLb0ZbfpSLxudCRufsiWmO
gN+1WKxV3u9DGXjvfkyyVJXWUXaatHsvt1BeD6vt75sjzZW5YWbQzOOtnQYx4lfCTdO5u8hhCiyY
Y2lBK5d3UblITWalOQ37lRDgp33bXNELgVmgY+iUC2VecinkKs0ZkpT5NxfQXD2/h0t/PQ15LtIf
KtfkgvNot4063LvLzb1aKvTXhdzXFjQVaOvt87gCa0jbSbo7Y6qY2IPpGqwt+Ps4lWgbGxINIO+i
cqHSI9aKuN+PdLNWbVYGm7lNle3chwsLeDwWowndRd1GWj0ysaQMTZVhQgl99P2oBkJWal43I/4B
1kzN0cQT7dDCkSOACAo+PZNiP94GSu8SyzIDk9UIYMo7ZJlGgaJCbXr4Yep8jDAFahkJQmAh0aGg
Y+eO4hJHtrSPBg1RQllpZBw454UdcpSWVbnQu0zdqwBf5FZUFM7W6cJLTB2Z+uXSPpELf/HTy7Vi
IjpCSx/oPzzZE305i19VNIfUZyvEgwfDOjAS3KI/jPa5zTfTjTvUs6S2xFY6vQ9DBzBHzImFAeya
AWnooLxsdffNrXA/xAgR19m83Hjfjy6lJVQeKZrXsfnij6uoUY19Hwufd7e7FxS6trD21A3A629K
Y0yM8mr0DhpELTkmw6/GwDObJ68sUaFkZVx6mV8Pq3B5O6wJ3/P63fK9uMDhyCHxLcuHP/7t+dLD
DJgA7Fq/VkhZYy4ind9XY7j8bZqSyiBXaQwyAsrNfWdDCqUlICLle91XCIcz+sqQJvWWofjQuCQJ
hVjLmmpkVoUbdDPD/yWNHstp2CPjwbJMc7QrH60RrTQGReto1/3HVCHZJgGttw3zagdvdl/jSR51
n3B5aHLvjC0UsI1aWQfpLZceeUsazOEj6WvoR2S+mWQ9DQv108kxtPiTX2/A0ZKVFYe1V/WkO9i0
tmoJ2xBgT9OcK4W0eJfZqFHFDp7Rev+YN+j1kiM+Bi/AcFFA9O6MghhSeR85+6SHA4QZJGcA05DZ
mY476QU3fhrC5Zrc5wxav0mIypG/fmnvrmR+DTN7tFMWGb1h2VNEQd/Id4LBawUSeKNqIHOcxTH9
fkoJpuSqbz15DZK7bPyWK6GguujTZ22Za8gJB12G/ghWT8SELuVlU+xtEh/fbd3yu/C+KpZ+dkfg
s7R6a0nx1c0jY5MYfguYCcJXoFNjnqlBoS4RXmti7dETl9TwoL8JYe1t9aXVTIqKRz3uztVIz5Rv
pYDlMQn9NEQzWb9m8NHS74ExbqKCrgY2fNdT05pKzc9LL9qq0yis+P267ITMrH069yu7jvK9qpUw
OoLhnlSZ1RAm5PuW5SUqtAbKX0ewiB+RO2vbE/XUAqj/HAUeFSOM3XF9phWD1tGPuiPtvO4o14wY
Ty3Yqn3WuSV6Q3xjmqvWx5CK/lFu+nr3HRJ6twlDcL/T8lIg+Lns2cbrlJAjW0Tg0Qc8J6dyW1Dv
OAINRCQhqRRyVS7sZef7mk7oo29x2ayDAo01c75VKAEVgoFuQC37QKpCdprVNDtNWpedQJ2Xm0Ip
KPm3YDJI8ghW+cRlZqy6GLsCXQV0BkAh/DA+LvYYyt3Yx7nCBnyLcDFkD3kDu7U1mCc5zj2t+H09
pzpBHUy6jLgh157OiasvmBi5D8UMyXmpSiNp4DpP2XLaaap5sHN1PJpV7xLyxS9+57slrZjBPkRW
eulHddwPwzhDWepXw0QVFp8a4aTNNJPTZgYbwhcOjo7E0BfBruKoE52n/uTiQajGDXh4D1a8v7Wo
lZM0t3xSWa3++KTkZshAiCilkUktDCsKZ03QPYykwseWuGkjmDNdJbDEtwgTjtTB04rfgVzkThlv
jTL/JOF70dK/lPA8uciXkY5TZvHBJDLa9hdawfsDUHVJQ2iz9LUeh9vMhqOhaxHXr5akOx3nV1Nr
D3Ex6Cs6Tc86HbIa8u2qTPunKCiep4bBmzHURCAquOfUSaXvSxtysj9kpavtqGUAQZzsI7zfjT8O
n1Iz1FZgQvHvDk9TkjYbs5NaQCieIQI4BJ1kFHB9CQ1lX5sVDn3rMfHHhNC9Zt4tqlMTH0JDPXzg
x0ipIbq0gMx3Om7gjkbBLi3J1DMj91OmRed2mKe9ZRC8MRlvqDNuiok2TeeTG907xSK9nD/VbgCm
TPRbA2QPF+jqk9XjR4nSTzapBjd0zjJjCaiPUqRHcWisoPjdNIl6VqOix1cffrUL+lxz7G4Mxk/4
pROXCka2x6PXIzFRmcI51T6t6FKnNpFMxUh2dlMs94HnsiADRCkrMiAKnWzXaqPtx6TV76rQ+pjR
geKV7TArb/2ICpvZLncfl1vLEvWX+6O6dgQaSIar3cZOINWjUsWUJrLHSHdJxouGeTvOo/ap4Z7k
9OobFVziLlPlW6sa5F2llUfjbwkdtCbkgoz+Ruu71vP/SJYfNUqyKwoMwS4oaf7kPUpn4KHgAmYL
Xk60KYp2F5CAUEE3P5E97MfgG9OABkukZl+BCnyepkG7B+KAFUVfdeMS8KKnAfW8r4A4wpNu0rec
AJ9CiifKxrZv9QZQmhhwIKiu/+wU5lG0lONtm0SFIsMxYtzRg44fkghPmW6kSPcy+2A4E5JjU203
o0UOo0lCMnSF0aLRisi43CqmibaqDT7qFdl2fAmIwoVGsWqJugTktc1FT1x0bhnbdBReOJPPFYU5
2c3KNopibnlxuMltwpZrmwCALFRTD+vcV6drgR4BzRrMRf9gPQw0avaicL6QT0IIsilu8tA1Vs3F
0nviMwwazvZYDJcOCWWOpIvyLl5aw2kJ13O/pM5wIQCmXPWPXXCfWCh3LFxhXOnoxYQ1nOsp/IhJ
ek0ml7qfaV9CGSruYOoT0A1AdyUGDgeAiN43ar7a/G9AfLae6o1ZhuMi9/uI4oHE1Dk+t6StIU4i
XKNEYQ78fd4Xen8/wXLy7Ikuba2bq9F0vzdBzYVQIJkQhU1+Re9DqIT36hXDHtjmbR8XLr/iDv1p
BkteoR/f2jQXy44cso4USF8j+X0qQuYn9uSFyAgCgk9iRJhD1n+gzfFdUcpdqfEPVxvymUlBC9zi
KRjzlwBv8moeKMPQZVniIWAi6nb4UtgjOUh990VTRfpC9sZzX/Wbgekyer3uMwlDzKFsaixtjlwi
MG2P8h2O5eygoZB/h2yV1cLbmuh/HfsxjreC2wZTLJOkkC22VbBUPxfyoOvmO6lLyuPkzj8e/m/u
y6Ka7NQyWvpXrcHoSOKijOWOq42LlE1uy0X0ky0lNwcj+fthizHjFo31pfZzEhDnoT7KtdYCyBeo
1H1ocysZcwa5Wy6y5ajrodd9cs2yGuZy/8+Hr08TF5CF5Ob0ISFZ531dPrmqmMFhCgGxL2d1PfCX
F7g+T5/4vCBaKZJg5V/LhwpGzjs/bQ80/dzNXFZP8XKPI5gC6KHfoKWvBepHOduWO+Xiesx1XzEt
s/vr9h/H2L0frciJ+JJaMfT85fmvi+uxyAzRyly35THhckrXfXlXxjMp6MuR/3hmnUsyMcheIsiv
T5c6oKaSIb4vRQ2KpxjsO41+8PaK95L8Lbl4h3AtTK5qIhd58BHc4ilAMfVO5ro+/r79z49dcWHy
eND1S1JywVxWAOOhaZNklrqKepX+gJwKp/T+hlu5OgubScVYKcDJYRVJmpFcuy6iBX903VQR0adc
TPfXXXItVwJy+7AS44347Q/k3//TPn4xQCevT389RnXde1yZBMiSrnYMs55Fnb+SMzFtulJxdv+/
hMndo53+M98bpqp/VcH83+nzy3P2u/NN/smPCqYj/nJcB7M0YH2hIwG9mt8c5y9ha7phaxQO0YUt
pP4fTA/DpIKJ49t1IPxYeN2w3v1dwVT/0nVhuPROyVFSYfL/lyqYlEJ/tb6JJf/DWE6DgqjObZhz
+BXpETPLEw1hFPs2a92t7ozcKGf3pOAi3ZfBVsvKfN9UgboKGhqVQOaj9dz7ybtf8rf6+L/lXXZX
gAFt/v1/af90GkxvbZezUR1d/+M0Zq2pp37GDFeVAAOmVHdOrd+92I363c1bwulinak0Tuwucex1
qyLuDQle2//y0f0o0/92Gn8ATpZ3w9Vo+QhIKrYla8q/vhuO0OLG7WlsqAg1PT8V6WbSFP2g+IQf
2odhKD4nFqjzyP2cTjX0TIIxSg2vHDgDZdcYfX8zRHm1+U9OSwiSGf74mGyMb5pJkcBZIhWW9+8X
8goIEdo/du3vbXQuSAO7YodE5lZbwgMz23RXIwm7XrHIY+sZlaY9jRqafh2VIf1JJvC9hcEYA/rO
7wKYhoV71sa0Ptv2Lhl9Z3GqzHvTJbYO0/55+rlISxuxnEkkNdKPaZMPTHcp64y3+OOXqOXpyae3
SVRUjWwd4PUlkFCtQn1VKsc6inszeKiYMy82tt1koWJT5kE5YE9/w7w+Ml7Ev1H5gKTbhrJGeiF0
stkg28Fpgy/jombN9350VyYwKQrJXX5R4/mDU9RAqKdvMKTXBqyO7cKbCI5+Pyy8qrTwkqk/BclB
c5ja90j/LMqWi8DTjr+7U3In4oEqdJK6OyYaMOmrdDrl+vDoB31MpbGzNo17Uolgj5kfnlNVoBin
Ysjofe9YDvKiCOYKyk3kmUvoMum5CHa9wk8PVPP39ANa7idvpO9C2i4tBIKh+9ouH0gejpdFEopg
Zze2HbFlzC3wH5GoNVfIRRtxdB2YTFHr7IZew3g/Ra95pgB8tZmPoCiy8/muABxRGRQlhc+kta/u
Y1xj1ctgkyhOuammAO96NS6X2wR+ycwUiaMo4gVgM0xyHNYMNM5BhmGRmANKePMEFEZsjVq/m/16
b+coATXX/KAZlrXTNeYPHQagoKcyWYaTRyHxIykioB2mCtfPGKTHcqxeLE3d+tzIZ/srBDWgC6ah
r0DuPmHCTL0SpOlaMdT7doRHkKSvNPO4q2bgHWpmm+vGIN5cHSib5fYXrfwQaUtNBLL1bay+BH2J
pISoZVKV1DBL+AGMKoK34XUsSGwvGUw1DXPxPENtHyNO3dqMpzM/Hy/dpGEughNyR97V7KVIkzUH
eNlY1+UqzqxvU4DMi0QFXA3T8AYjCOOiNvnAPQj51SzL95quwtaZBu3WiEhnBMhiXnK/Jthj8L2o
akwuAXq9d1PjWHSG6SHioD61dMjpb1P2kquyen5dZC110yomnUPuU8zqZYpSuLFLtRJK9a0VNOZW
yh3krj6oKdxd5Q9tl38kXSX95RD5oJRKyL+4/u1VPnF9oCajYhcrVIDfoY9L24ZC61MAJ4R2PSDI
bhnoyTX88fYGN/2THubavJG15SGisoa88e8DNRCuq6K2LU8+LBeFq6E5k6vvtWfe0nqdK1q+ln/4
vvN9KY+K3MRhKgTJRm5e69dyc7Y6x4Bqs7zmL2cyqWq49ydt0zaM/UWlIdqRI+af5/YOQ31/HfnX
kzx5+fS2HJTK1UqeLpeQHE0DfY8lVcmM3dfOEHy9FL6eUDVehmQyFnmz2AVmOxFlXwHuCJxtH/t3
wC13w6Cikgpqapb1cAzH/jESzfesuwUdFX+yLP2cZ9YxH/L+3q7mT8Lo3ojDOJZpkSHpo+7klyEZ
glOX7SX8it+FegC2RR+cQPkbDEnYJIIHoVj6Eu0Ur3o7fogNn6m5cesnqgsSqL3XA8fd9Xn3Fd3o
hjhnwqkbJn6hSxoGYDtrpzniJswn/5zj9VSdC9bzxGsRJkK5RGxFUfB1ob2scnL8coPqBZiokXQU
3Myhqn1wczXaFX15o4x+eJzD9IBOd37UjWLnK823xp7oaQrSuHKytzOzSLg8V/f53DpoPJuR0B80
wJFRuisIHKYHd0hZRRN9PcoWHprRg99GEK4Got+aEPN1kVJrSMYG3deEGzrKdC6/862ypPTx+/1S
dbdElhZehP93235P7MA6W5FVerWVQ4EKcSd27XLTQj/aWWLe1E6wBb3SbavFCtluM1jBhCFHmFMI
DJ7QS0FdQWLTK46gMXNqxtC8s+dgj5fb93RhgpvsvtdD9irm+aVX64+mUucPSm9Xe11xCf7hVhcM
0VJbxXRkBA2ZcF1cnMQb4z0XYuKEvhGPWx9S1iFB77lZyjp2DSHFsKOC9igFTGjIJzBZXIxVZhf8
wmozoQNMYE+/SINmyL6ZRY22QsKL99Nr0jtHpcZMxBMi7TJ8o3x3zCrtZNbVdw2CMIUCZ1NWt/hT
Pkcu/gIdIejBRq2a2ZTX8Oc/WR0iskg/aQ5ClIjC614plA9aZ9S7XoBk1iLKcpr1omfVqzVicSmj
qtpMs8ghkWINL8qTZuFDd5CXiWK+mRUDDbNJZU8nUmegNbtWY3/lqnwDdGygjW2QHWSikNbPSQp7
loGnOqvC44t9a+nAXXCVJ56wgnKvF1tN109V14+bYApthEKJclcwmiH26HW2+XolPsknsT9vg3b4
GhUqIeYBHJCA1L0o+8ZP/NCbCCLxDWzs0iT0E3utnX/0qaIwmqsfLfOm6B8c0MvO2D5kfhevlFp/
rvtyb4R5tlFKcAKRE342onJtqU6yVnPUzBTR4znF4dcDyCSXFX3kOnEr8kUVHcBKHdypId1sc37o
LeNhyvrPg284a9sZx1Pox1ulD2xQ4HeM/A6JGTTrGUekEoVoVoLxodYE9p+q45Y7G28u8v1VoJ9G
qMDcLTN3Az98hxvhK1o0KJ4uqQw5ntbBpoqadWh0SN30YFF8GFw9QPHbG15HjPbFMsrbEXUwdyjU
6R38Tg0yymo8qFl71DPnziEppbGwwIyKIAMv+YLg7KIK+1OdwOVzM76HyrFyehBfw3Q3RgFv9IRK
s6bmrS1BRrj9iV1CrhXge3MU98H2Ha4uYWisQ6BLo01BLK4nUKWFvgcm+BRTCCTDizQJA+tlT0AS
SVTbNkeuVhnR2bKyox14AeXrfThOZ6tF824q6plkSW+c++5Uzw/6DFzZ0Sm+BX75FVEDvg2hfYpb
tH6DMB7t+eREGp+iH15UNX2cYuvVGdVnAH2J4n9UQgvWHHwjhrSE5nwI3AyfbIy413W+50P2VJRY
JsmCdU9oqSh/ZzaI4cBNbwgQoEADbTy7ARlmAMhB2SofkfveH9YouuwCBNtJUT5W3GT2aa9/lkf5
ZUasSgc9ndzK5kZhELODEU+eJso4/jEapskky28AOk/ETovVjKj3ZrFBt7qSbVA40Xe3XKIhZ7Tk
UV3ya9TnwLMrCrRqhY1AJPXad9Q3e0/s1nQ2AuTRYZQ/1AJaQtnYBDLp9mXQGOkVCHC3iL5XlFp0
XGTc0ny1HAn5foygNN2ky5kIIp02VuNnXFVt3r4eSCu8stVQ0xfAvWDyPr0F7ZzfjkbBYqyh1fb9
8xCCwKX5mPLBTyURxiPwKXuC1MDnPfP/sAv5V7fZxS31V90dQvIHx6/wmL1UJyQVx86ZyGPnkKnF
HdFoSGxyccnNxKv0ubtxsiTaqEb5pijWbWIbSHHa4HbQDYObXmvcgLmiRZSmlxc1Rt2OM/KgwjzS
i747Eg16EYPWQE1Q7+k/q+SUNtm5nDIvhP/C39oNBC0+xDLLYkxYOFBUvSgADmvTxql6H6lef5jw
OaBJL1YK2qBOVO6hrcruBiRffjOGqyH3k5sGG99em6qXqAiOhvDbkxsPyZHew4PfDdONGB00/ugz
gix5Cy3O0U12RtPzMhnfrGQ2i5vBTC5aPy1DcPOJpFdaDBTONb3yCNf+guJvXCM6KJn7Tf2NXqv0
AlQU7OWEwCG/TRPNP+SMhdfCzH1vnmES+q6ywTsGwbApqpM7hYe8dYabdFmA/n0dHGIQMmJJc2v+
lLoTSss9lW4mQy0jF6LFiOzzgY45RvTiBuOwR2OYnO268DI6xAdfn787xXhnui9W5PG1GI5y0S9r
8GggB8vVptNmElKXvUbQOdykmNHRtC0XB6VciyUq/7r9br8ua0qDcjWUjzOR/3H8P+5shOslBtbY
vCvwaoR/mzLl2jXU55825b56+Qu5JhfS0Cn/7Lop165P5ZA16o0pegZ5sHwCrt8mSqbDNe5Frl0X
f3gyr8e9Wzav29c/qbjwRxYtdB+Iweq639ZjGszX7azK4NQs9tj357q+FA22v48U4Snze3GoDHSw
iHLl8b88HggJ7l+eJYHqwjD2p99WPl8H4bl2Jn3DUKlV18Xymomk4MvVtG8O2Fg/pghnVrof32It
TBl4GumTZWa7tgi020Fp3FWbTM1aZ4qH4p8A4DzpCRO2Hd+roGNBis/uoLLdR6NNGwAvPyT3bhVa
WYHxtsguU2eTGtlmzbZy/PTiZE29JRSgAS7LZh9o6SVS6D0rOBq3QzmIs9YYn2JkiLvZYCqdmrRV
BQhB8setbh/lNc1wxzHOdlrj06o/2ESPhyLed32dnuMwSs+0fMO1anAP00JrPQ9Nf3Bq9Ta23ZYW
pznV54nTw5Sph1vw1nY7F2do7x+ZiM/nPlfIJV/WnFpnkFAgcJCb2rIvN5wjzYD4QKr2j8OCWZvP
hjXV20RDhpIbaNo4k9n8gn49v8RINugnMyeguVthvYVMA3Rio9IKr+FjHfvUD87tstCoXTTYNA9x
RfZdOAjLg0ihYItgpnIM8so46cFdyo2N94gnZDrP7WUuRsz9LMwge4Q6YnNd5og6UIZzomAUnChg
b0APUQeyy4xpekqFYYw+2XpdXmbHSRm70bpwRf4NS46+RVq0atym2jshUW2zap6UnsykipbFnNLb
Ktw421ljBMqfan4bRzTGLBJNnILuKm2Gs1yTC2PpuLomkR16mjNfMsHRMqAy+AjoZ+uFJ48qJzff
UpnBx+S45qnKcuuEwBT+Onl3k2Z/c5nOn22zrqG3txtl2eqWbwrzC+qUwiKH9+e+0Ka0Qouw6YeH
MmfUizFBnOUXS645PVZvBPLFCrDlxMCxPXdDZ+3B8Blnd2iNXRLHT7MrdGgZ2CNN7WwvD8nHraE0
zijm65Ds7VDnnxINBLCQVArpixnlVLQnmpg1PVoF0iM/krOuZspZrqWB4zABizB7ZKhvMgSrUbOP
OlOpPMNU8FWn1dOMCr22gGnp1TCtTByiZ1rbydmw2y84CF0xalu5F2BETRgl7A+lcOIzbfofR8rD
5cJ2TrHVPVKBTbbdRESK0WeuJ7BQMZrmwwqzReW1vIft8qWXCyAjxXrWNDQ7DYKI0IxPcG1/LJQo
wC4kt99XARjSHraY4XbK/Ek+gDgtPhVx1/12oHxIPpt8XG7aKq4oY9EC/fHA9VXlwddNt60Mj2DR
aXXdd33R0miy49Q9GbFDSne98Fjkg3JRBhZTAOFufzm/66nIQ+RzVvLM036BMNILWMtHBr5wrogx
Wi5vxfW1/zi9PzblwX+chvxbeVzfRt/SrrrAoSWBiJQl7rsBs4Iy+ZB09tkZyCXJcHd4Iovyu4KC
8x5GyeciFcoNTfQcPCTlSUbpS6svNC8uXNzBbuYbv3BPhjp+U0FhIfCnfz/WJhknOEqO0Or1M8XH
O0BC1p5RfTi1820QP5EpCMgqNDZ6nXzTGedCYnBdLlLMdBEegATh1ylI6l6VKskOzC3Dr06+I0Ac
ntAM+EcKmESkq7ushYBh6dpOdM4XP5/Ui9Wln0PmNTuqG0xHjZE0b3jnB04CY1XDcNB0Y2eraHfB
PAWX2c+/ZurkPPXhc9mG27IetVs69Ble371S9/coRojBaCMAW0ye1rPT15skT75AGaPDO8zDGS+n
uho641snmm+IucVhqXRs+hhtQzvGN63ovzS+c4fu2doqYh2ESXOKtSfmaeYpncDr8RltuJ77pAFp
lFQdAJ+VA0YMQ+AHRIbIOuKJK1Hm0AAYSVacghPjfn8VWOV29lGdVK54MUu3XVfqcIAemjzoRWJS
QV+6oEENalktMHcOze3/Ye88muRmzi39X2YPBRJImFzMplDetaXrDYJkk/DeJIBffx+0rmIkauZT
3P2EIjr4USS7ugpIvOac50zrYrSses00eHVrdslhGdwML6n5QzfdW2+CbZMzjcUiIcDVX0ngjV4K
xOP+ypbiIrlpzeO/kunj2FiklbXTgzGSWj4z0OFWluecDAeZ0YIZm6F32ydTraaipN4NowFPJQ/1
xVmWjU4ejN7tDqlJrpCS7nXy52VbVVbMAHqo7/1bGrr+VeNXee1VckZwL08V6ltCJMIuYPjl7GP8
HIGoKxczKO1SBUMVhsKyH8faeQYJtodc4m7GimBfQ4sbKX6HtAbZm5fltM3D2L9APfplldF84ItN
hn0+I6sG7cTsDMuIWpZDWFgGhpehI9UtMkgxgeQKGQGCsJ53ZmHiovQMsY8lmlNmZMYTrIM7ZIXh
5JYFUw6MSIEz1NaxmtPfMvazB1NWauNzRTFpsxnyaaQl0bBXxqj38coLH3L9g64PL467kJDnWKeG
VN5MELf8sXj6/76V/7D0tYRQbOD+37BTnDpxEn0v/9m58t9/6R97X1LTBSoUMKhosdissrH7R5aD
+TeS1lmgrOtGakcXU8s/shz8v1FWmJZylc2SyxG8iv/e+0rxN5fqxAZKK9Y16f8sy0Gs3+SfN4oW
lhX2nDZbTt8k+d1eN47/tFFsJmPqm7wTFyMUL33bVLdwGZ1zZTv7Sqsf0HbJ4BpwxsJBYACLD/uh
JfXlohZx//gvgn78c5Grpzlv5VMRF1+batGXj/9yppz5pIiLvaijn7Iwf5VW91QZhrzGZWvzUIfW
ies4OVuafQPnEM2d62w6nPMbo0BnOTuFALVeNs/TNH6r88y9eO743AGsf7Da0v4UpgtZBpPZnS2m
aCectQ+8149db0zPpecme1Y36PtRAqPSHYrw0qfT0Ymt7kFavXtnVF/A4XvChTBuZxJpN4nT9ZhC
dPzdJcmymLjb7Hg0t2xSy5cmQ6E3g9veJVMpT30cMsL0bPlEw5IEEF0ex9AyXorU+W7TgD9NWFEv
iWPwopufbhXpF6+Qq0k8BydAvV811vwWmWYdqCHhJEkdiIGF2+5JgLjAZzcQr+LVJwZnfCmYfEaN
r64+ERWbHIT3KRyN5cjHh2CYPJG7P6Mjh3nnBCyw46svx4daOkFb9vMJNuB4rwYSvGVU/kKM7FFj
durFX+B/WlZ1GMeMkJrsg/oaulu9PgGSMcvI8utGJmzui2vG4WFFugTYZMqHsiI4fMVgTv0M9T/h
EAZIW8Y2q2Fn9PcVf/yeelvIAu1jYv0uFyx8gUolITeGTfsWGyfTj9xHl6zkS+xET76GLF544/MC
/enZYYs7u1Z/l0007XCU+1tw4c6TysVhdNL0FvfGWz4D1O571VxgwaI9aj5HRV9doIfgXjLrZ90o
jWebuGwC2v3LlJG0ZE086Efwe0fWlzs/RY0qyYd47FhOB5rcEWKwaD5m+2EQVND/dED837QFyEb+
9YaT3Gc+RwL6Boeolj9uOLYNOqdtay/a9YzdGAKTp6W+2siQNlS6tw6i/Yk4xhf2SeJUJt03Is/g
gMhUs/shnuuvX48lrPU7/t2reHr/3//LsWAqm0J4LCskFRQnwb8eAUaS27WBt/2iolifGOile0Sk
uChq/TxkhTyZY1ZwT3ZZ4A/uWyFM4ymsnUs7CkoKu/1SpY0LH5zdG5lRj02uliApwuhNS1AU9FgF
MQzfPD63Ddyq6FX9rJUzIytV82UcUtKrHLYrUmSM7wh92aWdQ0kwGqw4+BtVFd/c3N02lZrpyPiL
1DPjNlKYUuAfAliuScqTPFw3vTMsD96c3kbWZvU8e6dmBI5Y1g8il+4lHmGdmvi1grSNJoaWJ/yo
xQ9jXFg9hYZ3cI341solfY2G/jqL2Lt4WMsDn9SCXZYJgsOEe8sMEd1YclMM1eEKY4n7W9GWL9Zs
vGkVzQCKeFq35mcykOW1QtsP1FGC0gwPcQg51Ekh9So1smarrVcT02tWkmLHek9E+nnCHXWMV3ZO
lFIiyng6CcMj51r/LkK7P9ALfBKty82dYF9obAPyoYrvc2lyG3tmdYmi9Oqmq0K7+FYUfbRLdAkf
M1d0VIX4rnzGHFW5uIdsGL547tRuQWVlp1SDNitUfjLgzcFiYBKAOW5rFN3CUqe4yJWC7WN0P8JL
ptxlTYRW5MRLqo7xXKFnz2aQAgRmOPAfrhM94w7fHqHoQzOgDwfeJcZ3T+kK9iYkQbLCA0YTcmcV
WDxMw4MexVqMecnR9zrI2plPCJyDdsPhAhn69pvnC9S4MGlW2bV7kDHh4X2/AKtnU8mQmX80Xe+R
1jGOzGD46+FMuY7oYZzTfT9Kgzp7VtTMUoFN6KxwzYbb5IqIir5DnSFjKS/WMr/yMz0sXvhCE096
hUzGWyfce77C+PJhEvcPqsmwWjfRbR2ZdoInUzLZW2GbHIT1eSRBDMwUbB9zJl3Pa3FAtD2skEr1
l9g0j5VvK9CW3hPR6RASEbWC/4Wk04QKTreTPLRCGSi2PzUO1wCz1XTj2+F3B/34IVLMaGoRYzhg
A5eFL8aAKiln/AgiM90MhcqeHXT4yKm3YHKQtkwjwTN2C2lo8GGDyGZX1d1r14vp2ffYNRo8AeDt
zrcZSX8pp/JkSHfYgEJ9sSchHwg5qMVinzob+1oDn2ha+DmzJHxFUPa5WmOJDLs8tIZMSOupmFu1
q8wjELjFIMD4XTBn5b1OW2MbWqbahWXy2RKlHQA84naILVKBUmIFvHiBkTiPZLW3+G96oXZxx77X
GBMopRa1gF9j4PDDbA8LPQ46nlINfeRL1ObtEQagEVT5EzVJtysRS29V0kQgo1ln+VgQonH+Ieuh
PUo7ekxxpG76huV10s7PE3Erh0bmb8qQI9caJ0+ztG+x6Ve7MTYAdDrt57FUnzrmInDFl+IwlYbc
6vV9qFrnYqbGxMK4JKJvsQ5O+OqtwuwxDRzxiEZNUQJN3iYacF9Mdu9vldtD+bZgoZswlGK0IWs9
f9C1/FknubzbP4vFqqgZiu2AARcqzG+dsN9LuzCgy31PusTdqfVmLMPwMWY3L0o6VnvUyWFImDOu
Z1xNks+mlRQZrFav9TT2l7lPjvkqYC2E05ylbt8q+IBHBE5uTYfXmv1bXWA5bX32bAv0hk06Wods
To1AEdYEY4ibDArGebboOGq40JtQw1Iunp3Q9vaD2XmbZXLuvS69/ccdWaD6jee4untee647Cqq2
Qw87tsO9Wqr6aWzxScmlZa9CAF7Tk6LJg8PFbtj/Kiy/uxfs5jFKArOwamiLwn9UZqQefWAlQR1h
FGFHw/rRHqCzs/SRMwYPOje3cd+SmcGQH9rZszvDnq/n7pLj/q2qJD71CnS0VwCmbyAVBJTNr2Fu
u8eSYaSdL961qbZNk1hbj/yWbRmVhLTO9JTdQtzph3mZqB9Y3QsZaBmZk0yUf2vN/Rf3sOlhJZmX
sbR/uZzGx2zym50ENxG4KgLqo/kTVCUh8hIH61LkOwHS9/dMZeVTk5E4FlbVN4LkwZ/YwxNGBCjv
HCb3NncsjOOLAQykF/C81CmXE3Ya0yF0u1c7BpH4PzTWn/KemRBGOhNgRpGfO5ZlOy3n6tJLBF6u
nX83lmHeS9dmJ7p40SOE9ducmBRkudtdxxTPF7nBPIwekKrhZOgsKNUmVodmkM5mgeEWlMVcgSmr
79qMmxvjbxnA3fqOT8TCn8ZNOPY92pRIzpfE768uZ9qeQSeua96xwBxnvYcP0W0LP+YBIXE5NLbH
z2ZwM0oDm5DXQiUzUlYN2H/Gq5HiFaySNZ2H/9KZ0QXSq5MDjxrg7DxiX2B4HxkZmMcGhC0TZ6Th
BeRyrjH8gyNnuYimUzpY4ROLdcdEOeb74ZeiHogiG5ti30/mAzgBjXvEQnjv+N9zr87p9llRtzNt
CRm1/NyR/DS3b3XIvKJaD9hkPWqHKK2BSjqA+rmVTmKYv9rkupC2GY57WYu97ggciFaAEwt8HvEt
6LY4fu57/1eW89zOLAOaHOrtQVE15ZS01C3tu0jrwPc9ca9t8crLSY9llvyCb9U/jq5zslmFsbF3
GddFzaeuBgNKYMoYyCnsDwxqlu24fuyJtpI7aUKfMz3UW44iM2FEXDjq3uPjr+bmAcPO74RV6TGO
54PJtSpZ3DxNcXwfO5Qn0yJ+Rm5+cTK/Odjs1Q1uMm7CLS902s3rmztjLMm90njm0SXdWdzL1nw0
OXaBZ3c4iSZCi5lReyfkpd+8vGkZqrhP4BTLZwizPAGnQWKdHxrqzpouTE3PiWl1O5FyWNj5AOEI
sRP53C2uj8j+1HkEH7UkFaiqfyzYXW5GN032MVyny8cXMuPeCcjjjyNvvHhtNF9iRvOwQi7poBD7
8S8EIIhPQ98QnztJ+GwxP8lxaiZ8UB1gv951KsQGawPZJt7yXOaYpBwr+Bjf1WukR7MswzahGtya
jJs2c2tLxj7FdIwXxGOpb0WAt/sH9IblvtaMTr2azDiS0dI1eqg/LvgRw9CFFTSOmj+aQVGLAFkR
9EXioUW0KcTvbx9XZYEz9HHU8TUznQdVN+RuNVERdBNQdwv0ZkyHFKR9W+2r1rT2WlF513Ku97XX
fLHo7gKdwK+huq7PPkZbZmOu/M4r4+X1td6iknC2DPmKQzrOVjDlc7xfbH321qO/97tyFw11symt
7FQp7dKG1tt4IryDBUR1qUp72Xpl3RMxVq1X+nJURvEjNFV3Z2A7eC4nmH+azYwAqIzSvBvdZ9tI
AIkb+SUy1M9psKADtMkvmVQ/aHHlZeoajx02fcPokw5bk/CLciDfwpp0MaPZ2ZteyKmdIfRHCCR4
yHEr8/vuoe1h67nhQAatbWD+dwa1i6yTDWH5Cjvth5ipciKsp8QiwiUiVRYfo16wPgKP9ZIQhHss
/Q1h1zxx/TjZVoQw4BUn/6CJUbZIFotSq+LQdWN4dd58Tra7LsWzzSDCEH6zycMy2puVf8qdqvrs
VMkUEGLCerD1bAQQbxaBKfZT1bv+EQPdcqgm666wczqFcRQG3KNZkMKctJQfPCvs809PTOY9H6N4
C5XeJUqQs90alhOM9tVnGn1j+Ne+ZL310vvzYRianLRa7V2Rx7pEiFTW1kpBskZpySoIoO0Bkutv
PpXk3NSZ2BaVTThxe5KL0JifiWewOtzETlw8DU36OUwqN7BGkHypu94FykXWhYJ2q4rmR5h1LKMG
uOWd9C4iS+d7fxzL0r/lmqVUhTEQJT2hOcKxbhWpCRde2PdwWkgCCa3iMCw9TaLlmIiK3HGfNdTW
kXzscfqh9m9j8CPc3naRyM9UuS/ouEYWhaep7O/UACsfFpBY0j3MwoY04GTzo8kgB8UEcoiEMVNc
puB/y5r+P785JLldcDFm20JNF6eRzk1kTvf3aq60Qg8wd3SD9WHuHZfOwWgZHvTU7rvCtJODN3dk
LmRGoFOfUJT1yxqULWX2EMbC3LWptSAyrAiHq8yjW9LUppZ+zyzuJD1SMFrUVpMTG88aqcFFt914
6NaxW1Kvg69F5dQKDG9UixCMggfRJyL2tsJviH6CzdrkxpdkSpPLx68aUayoESzSsneBU9eYEfyq
uVKh+UdbiIckMdNn5pPlgzMUdGgcBEEEhh1zoSi33jR8t8k3e+ReyR4J2iANgvy1XW2RYxFZ9UOD
uPkaWj0Lh5Hgrb004vxCqU+ugM/DrvXTLhDmEp7bXECKsPrOp0RPfy4u+uiNURbPDEAF6haY9VZv
RAHqiqQpPDyI4bdw6ItrH693VumyBVzZXoNDG4F8Ek9AaxmvOiu/UOkOhySbQ/JPm1PFJRnkqgp3
DTrNB1Es7S7KQ/ipS1NcQIQHkT1lz0ZVzbCmMjiVCgVXqcTFj63iQa9DL2Oy79gJJnYEZFcmQ5S8
4sF0AMPxWozEjF85pRf8D9E7HJ/EezEbz3uJm5YjQZTuKZ6dlkTt3jrwGE+fqjkLEsseL2aV06m0
nI1zyv5UNG/VguwxcYiJqsl2OwA7sB4HP3zBvmHubXZMxzweDKI3KnYGmX/6+KFTO9tXkSqxs1o3
22/F7eNa6YU40Q0/aWrhx7rOl83HELK2XLaKjDK2+ADeQzRxG+rk/NiEBD8iQjZL/Uj3tYlWnpZI
2QQn2p+plz2yeWVEGdyZt7j5tHiICdoPcLbhPpMqooPGAQdbGeZesDq6EkvY/0qXuLommmPJQ/XF
cM/iwdsW6aGl9MKMS2RR5YRtMKvT4KjoNrKaY0qI8seCQp75WQhHEUhq5PdoRiN+JJGQoakqPqnO
715LCopjizH82LXL3fVQd8Tsgm7FAn5YWk1yxx3fYeW39c02IaVgpMVhvOhCYhFGMDmGzwW56Fey
5NpjzoHO09acDvEicFAoJLw6B9ab0Cbl4PbxwdjbMlXFBTY7KYcWpDGAO97l44usrP6waP3ijJZ3
GTVBImMxDcePAsQ3SCaOEI523STOtuj55os4VZYTYbnGNw2Qn/PCYhKTCjRV+letyucJAZMuDTvg
RP0e2R1iZWbjO4sn1F712BUIIegYeqCPs/2T4TD7MdPJ4+oek720neYYpveBcLzPZNF+amuTtEat
PpXFzXKBZzuss+4F6aY3xyC4F7bZkUcG28KZE7TJOv8RCFBKves/DeyttspbsquCu+r4iX1p2vqB
yLPqgoL0q10L7m+lb7CB8iBcKWqOXM7ER72Sq4l9nEay6gr6xqH42vsMdLqO5hbL7dGXqOdJjEgO
3epArdzqe9Itv3AptXvVfTGmZbNgdzvZdnILI7PZz+hPgNZNQKNSF3xbZbgBacjxcalIN+sQqvh8
N3saTzWsnWtljE99GSc3Jyq/xomhqTzVd2dt8Yo8yNdSeipRkIZJwUYh3bXYN5CQLOfy0jmamUJK
ry4bi3lTyEVLUi90AcbZA6uaPQdNt885xjeU0tFFJg7oPcdqiOdsrD2MfjrAHAcalfKnFCFjKoB7
u5VtvkZOHZFRUqJPrysiHdfPn9Jt3obGooj9rL+gWiFo1FpohXI8RsJtqZvtz3NBETYX+X1kCnpV
nk93H1mE2bNemGfCM+u8s29z6e/FoOXBUKWkqaDJh73LzER0hMFJMyAZPn6IYQBnSI95H+0TleAE
Lpkb3WjrQ9iyGizc+be23ObWcTJ1g4+WmknnYYwMVu+mds4F6E+w/KiXEOVvY81B2A4eR6XtbwYi
LbaGU/rMCCDGjiGDyjqxX11NOzPVpMWkRhwH0eA1QeQj0SQkmDZBb5q2YFKXpe0xmXlxGAwGU0GT
D3GtCxBS8GmN5LyzhRmd9Gh/9QFH3VvpPpdF1jLPiz47sePw0SoC5Qyme30FTlt24XuWIjFdh0Wk
FOO0TVYItdNMm7BkzAWpPTdIu4RywMiCJoPJMN4p0VyNPDJeBpY7bjWrvw9ThrD5ytrjuYYavlvG
fDxCesIc1FoIccv0XHx2kaecIt4lcIeUVtKt3u02Oc+zRciUTXdRGoZ3dhrCmkQMXQr9+joFNUkh
D1NKLPFIUDNccbCuAdXMIZ/QT3suYxtXMt9h/j7simZFZBPrtzPct0x39rmrOHe05ZVPo272Ue2c
qbzkPg/BbZljAVJiHQWlQpY7jcR7U32P+1G/qd55JSadiGUWUWl4s+exfDLRAeOfyRG5NIo2U9Tf
kEhD31Wl3pW5ICdvjCimrNe+hlsbyT65TENHFrZe3DPX6VdceEbCFPRjco9HlOdA09ztPnnuXBpt
teD+7GlzFSv6IE5C9XlU/r3NMLJjauEAbbVxGaoOo9Hamg42Z7iXUm356aKhB0G00ey/ougLGdgI
Qkz8Dr4klN1famxfnoLUJO3wrBAXwQxck3jc+KWMwF3ZjY0oPIxAb9jEAnezhMmr1RqpWtcXb/3i
JATumlEPA4eiBe/oExR4Y69yL7pYXDq98JeRqVFf7CPRkctAwwvaJgFWbsEFY8ubIasi61FZxVWt
X0rX+Ox+6JTbOAqE0iYpxB+anubY9+IpE1m87ezfvtHbQMfGN3tNYzQoj7Zx4y073VsoCrvIuzAm
fYSlTBxHVjdYMYFrohA5L6n7ZhpRc6gqcuTcZgqfOsyDPP9/VE2vXjJOLvYljbeVVJTHbJFdwNQm
f3WXJjB6QOEEsazjI2Udavam6P14oa1HpES89D+zjuabqkicLcJxtrItpsOUDXqnJhym/uCDKhId
z3G32Ml2Jtp1AnG5mAWwOr849UYCOWUa2P+GrFizunI+UQIdR8jGOz2O4W7JzfCWDi3zGYvk8UGD
zyZB67VDwlMQSLBLFdEO2vH8xz4t3lrsKTHcxtdGvndEf5IL4JmPS9qghEvyPWKSYk/YXxWAABFX
e+k/uWiW0anUDDuEti9wlT+ZPpezshc2mgNJa9G0fEWKT6ij89WuMpdHKj5SDxrVTmi8K8VMgUKK
36FgGXg2uxrkNZnElrl1oY8/L2xpr8jvHiOoe2xkzekLgVy/w2yhHWTqdvXHaW9ylH4ta+s5Spnd
ZGUN/FDzYOEjMg5JnXSPo0TkljhX7g6BBtMYtuijM9BoVLVL4g94Da0gKknlmyJoRWo0o/2S+fU+
neYZVFz81eiJT/LGBpZsnpP229kGWk0IzR+npOqpMF2iw/dANOpv9ZD7FxXCF/74f3lmshc18TjK
8uoaCIIrlo9BvdBP4MHRvj0/DAVNWoqpuHHmx3CIx1NkxNZtxH6RurN+5D5MDtzqK3HZJIXQGT6F
8Xfw0H1giVCeQp+hCT3RGqyh6pt0ZubUilp+KGOSFMIu/eJU73McpezaKobgwFY4I5r4Eg1xw7O/
mC6TpmPENfxE+8YQlhXg0s4EthQLyn633+caE8ZmSA3uRs/0AGAX13kWGSsbLHnJklKQNG33oIvC
vpriN2luf19rZykVvsqGV0xl7Yuvv5iu9egO4Mc6jpHtnPg/R2I8tm2y+Ju4tfuXyW3UhWHOozEv
73oo+2fEPwzw1daRjSYjAi/mKNLfEwfVtm3s76VlvroRvi7HVNl+O0msJrMymmCO5gjQhE0eYbLv
89g8JGn0kDrDi7QIiqL5IAwvBMPPZe66xjuhVNj0DCLgmCSC9SWouzK6W09vy3vZ7YVxNE3Xww3G
7YM+6EJ/k/C2YeOtZLb3y6I7ePrYhtgLs7RHApDySsbiXZgiYvcQrKsUVyx6L0p/2kLWfOvB2QQs
30laSWdu+mRkfWDkBTNxxLc0JEle47xILG4ZShcJgbl2SIjXzdUssvCGzF7h0+ZXUWRcMThgdXCn
wdzauT0e0Xd81ZH/SUdMCRziuQK3iSNW+3z5+NXHF2MhOmy0jCNehOgelUWMzCp+x+ScmRvYH/G9
DvWpq8YZgcr6eyBS4zti6v7Qy9V5igs8cF1X7HTl1aRDUYHdP76APYj2A3qcv/9euMxi3/ZsSDyJ
9s6M/PRO6b+cIqTj2VSm9//z+x+/EhhDqAkgH/ve3sThbvGM9qFSu9VqCKJDq/DB6YQjtvFgHlL2
4l4tDRLFJxPrGrSCaBzyo81AeNuE9siMJTPPSsk3ayYrVIisAX+UH0cDcpL0y2prLU27E4ri1wRy
tjP8CoW2FeqXjNHkdUzqrTDVs4slJ5hlkh6R5Ab4Ces9s/jHgncW0rqmcM7vScmEzA7dN03ntSGE
81Nl1r9LnXy2NabZITszT+5ZSsw0zw2jnH62D61N2oXRyouAmb4tQBL6VX/2qoL1tH4vy2+uO34X
LP+GqBVH3RwsgeM8977kQJCSFg59i/sS34i1o7ejanMxEcVl9NyxR80c4JeRAriCUhJdA12cB/So
ctFpGARBxWTKVZn5vVwjKeO3Qfzw2BfRSclzpSdSJRvkjtC7ih0Bp3fbKv1AjpBbyiE3NlZK0IdK
LYHd/ShlNT3IVpgMpb8tIj/Pnl9sFlEgqfC9p9wlz1bW2LyWcU/bOoxkLJnM1mRYsI5WxinEiUux
yiQ6doankJE4+uRwpCsd7sZxyqf4i+3UHroV6oOUotGAWh6Qh3z1Yv5BNAzfSiwY5lyS1Wg0CALZ
zSWLs/E7/k0zX7vC7pgZUP/K6gehhhpNul2RfArwwlgzorwdr8PZwr6aADo8TupHNqliE1Uw6uaq
cjdKuCIAvcPYZs/Winq48PKthRbRYp9Hk2O/Lzr8RJ23bKzReVG1R8Bv8j6Jjeut90VrxqBNY9zO
tfdzSRo0kmARDrGvn/M6u1dF+MTuuAmsHqaEmU3N3m3DC0gT7oKI5kz6c4D8Zt41jfPqsyZSHgG1
EsB/4MXOL5W9ox9ma9pF60DPLjfMjhM8X+6xiOx5a4flwa1L/G4a/rs59Gf+9Isemw5xa3Ox0llt
yOdt6bvkS2wlxCO7nbmr05ERKKRPAme+oGQ9TI5OAp4dvxzPPFK2760M063usxMnPMP4eA9jlE+g
FCVQt+bZap1mXyzO3g9ZJNkEEytPs1GIvJr5L1a7MaqRM8fvYrIfh5bpowzLrV3ibzKdHuFV8suT
gg8yGbYsK/29N6XbQXXRtg8RfIZee7Cc8qFjwGO7E/zBuCBXNTPfWEp+433FFmxPZNfFLhdV1fuU
8z0L+sHYsbXmGVMxRqnxZeaRpqo3+HxCJBFkTJesBrLuFAPLoOckRSVyWMLUDO2zcYWQ6COMyXyv
5/Sxc9eeFMsAkF0IrkzQeOBYlc4gorUvaKJ9bAn7MpX9bkwq9oay24KYrAAwI0xaqXkayx9deQpo
jkdF5DVEiSfZbiX+ZhbDJsj0ReMKQCzdLkHetEv9OhBG9oQHQAYQC5cAohlubdY687Aqm8eSXVnJ
fEsJm+CoBfaiWGA6rWkzWpk/iLnYJKKhtCdviYUwXEGjfp/Tyg6KmqH9Ar0FrMOnSlnHvGCW0grw
+izcXwaBl7rdF5X8WUQojIv5O8qm7xknGv6HBiIrgpq8a929Ds23ZmbkwwRj00z250HjBfVei0H0
+6XchzBwjp7X38iiCdHdM4iTM5poUW1h1jMp0k4PK3MklI4i3vR1dhjrtxbJS6D72Oft6V5mnQDG
J/KWPKzo7CR8qO5K8eyyE43dlzTNfgiSEDcOh3HZzjuV6Phg+up1ni6NHX7DpwdIgXXU3p/ks8m4
PvYZLkufzjfJvpKbGu+i2vpZV9HngbsuVYDsUoK8dziu3wpV/PLGDt4cedqjf4rq9lvhDtF2sUdW
Dcu1agniZTjEMAIe8VD0Dj738VF0RUwbHyY3k8+iCFPYtJK9eZ1WV+al76gD3qJq1Ce393+Pi/oV
OjxwG8CxuvXNzV/L01al6x/iNM+z+Z9QnoLi/ieYqKkK20/zmhTgLAP45X+pXcglaEYhEOjIPljY
sRlLkDZQkucNTFezJ7xlNPrbwWMyT1o3eS3cYYeI6ug/vDjwS//24hwHXa+LyNcDTP+vyjkZLrEX
s0s4p51vn9p1/OWqhPjpmCjJNGGen6ubsgnJZaKVB6Mfe3vyhArYyls06X2gF9LhukJc+wElqjU/
/4cX+AdPyfKl57keLw+TFEfhB7b+n9S9Y1y5Q6ei8Cxp8yLIHFQTZbwn1IgEPV54EHd6gsXAxtHM
Nfomlzxlu7r/9cv4N40xr8IzUakTH2b7Sv5BdRJy6IwI6eEZNQ1LigWGI5hlcIhvlUvRiQ2LR2KM
mKTK8/8gb1z/6X/VNvrEMfPJwJNaqVt/qC2bSHkEBpvuGTecuJOjxXMu8XeOVnmwrD9x5GJH67zK
/w8oK2v97P/4zsLh/OTKNUFI+X8kAgi/SqsyLxxWUEnzgOwLa4KxVWEnjn2UHGZdcGx102u5+L8r
byF1Uz4S+Ea1h1efiWFCuFKebWc1Mn8rJ5sd/HDJ03a8OU71vXAp4tE6/Cd5qv0H+oorZiVvmb5n
2ZJL5k95Kqhs2Ssq47M9tMxXjOWs1zFNxdIBg6wcH8kgYVPQHhHoycVuIIIs+RUBLo7yZpz3qBJT
bVXXKGPnbmBubMlbPmZW+1T3dX8ZTAweLfo9jwxH9saIyJf3QuNw113KwoHVxKZAcHGtSYuNTc8N
GEWThtml1oHV9I3CW7z+T69O34GghlbP8yyWjH98UFUpG5N32j0PzI03HTfwxrSbXTMOXzt7Bby2
DICFl35p4TTu//p7//vpxvf2hKPoSRwLSfC/HiB5aOEAp3s8C9PdAZDo9og0h13thUCOGJv+9Xf7
9+MKo7eC2AHeTHFs/fHd3N62GtSS7jmxjF+6qj+h8d58TPczUfyG1/zrr7+ftSqH/7gHHCVteHJI
i7Es/PHWZk3RMPmAbJuFobdLoK9SEh9Eh/+mGtZhx7oiSCrG/pHxXNctvh8LcnZY+QwB1/Vo03ry
ZEf184doFNAyEc42XRXEJaNy5H+xd2Y7bivblv2V+gEekAy2QKEe1FGUlJKycbp5Iextm30bJIPk
199B7VN1z7Hv3Rv3vWBASKXtTKWSjIi11pxjHnIWLDz99i2WJGRodHL/5if4fQH1HHtdRKnEBB/9
8pZVKbweVTgW6eCai62R9n0mu7sBTuM0uT5pFob2STAIc3xeLoKqYUWu0mNb5YjKQyHSVAG2ILIG
LXy9Cx4jT2vezbSJ3xZ4IzbhxH/9kn9fbLFY+Yx2edvZ7399z7Hmk6HV2OaJVgMNfkxSzHba6ogC
MDRwju2q1ehAKzwu9fNff2vjv1jzuJLJIaIB7VrOr/uhS/OW712ap4d/jHjhGfssyh0YbmdDMM2P
unF+MkgE3FhZz6xr1dR2E2GqaPzGv7najfXq+uXqwyCzpsLoQBLBjP37zTXqaSUSaHqnwmlZr1b1
0LJqfu5cf0mwNB+oyrnhOB9qrlb/zZ3t/n5r+7h0iKuxwDYyC//l2l9nXR5xm/qp0fXP9AQblCNi
/mR7QSmKlyVlBC3skhZotI5w9AzYSREzJEmcL25qYoDTjG+d4R6XobZvI5lR1PlEdcAyWlAzxA6J
kCmDy9tkGfcl4YjRRNYp9gfjnEMIJk5s2QzmqAe9XTmEaDFya9DUXmOi0gV9lg2GEftQtiA+5Oz4
UPwLf5dZ5cso+uNAPMeZocQ6+LNnE2wAK9jRalDNGnOcbJ3ERPolOaYTrMxeZlRfMmhU5uLJQ+Yz
KFRGdIR+B3KSFAGXUL44M51ATW2ziRvtYohx/jIpcdQyVElamb90K1iLQ+0Fj/TCXMxn2CmpqLJB
Jw/RG71L5RavfZyTxZoYVGfEQf/1xftfbNjAhihZ4R2ZFBCPxexfzkpVSvU4a5F9ipXlnZfcDlAa
kD0oveex189ejAwjn9EMAMskoNfuN1VWvQ1TRBru0jFcZlAVt+iKzaEIfANWiYeWkWFJ04VDa38g
nkHb4FAw/+aF27/f8b7usspyPIYK6D2uxH954XExIlvhDHh6yERtNCaLNv8c4tj+Rt7oF0+bAeTb
7lO+LBHWp4KZdDXce9zD/DLYTpHQlJy/WLNS/RIV6Zbus0A9iPOTYacIcyD+Gyd7j5lW7UemfIEV
dViOGmYNkrGW4X8SmUJeb2ildRYFk3wHmfqJBID742TVU/dfyjuOKRZGfzL3JP/QQ2a2fLZK8QxV
qIHI90cXIXoGiZEyKWTJPLZ08Do1+wftiydg/ttlSjDnOi2D8EM7RCW3MprKTYcb7Fj36LxsU33+
66vC+N2uQ04UREyPBZWb2PzlNtZbmSwA9O1T4YH2m5KrdEHXI2fDX+QXYhP35UwjjpEgmTE1CQUu
tJIEUUTuN3GAp/ZvXs9vW6oDAJTbBgsRa5v16+tpU8ngspuXE79eFboSSYWLrb/Wu2tq0Unon0GO
1Vu3Qfc46c0hWVCqVy6DtzSp5WWAePQ3J93fV31eEmhbQN3QbTlJ/fIWeYuJJpvm4clMUoHMlLBP
+hWRYt6QJwbtGRN5nevo8xP9/jl0ih6E52ieheGK7d+8Pb+d99fXgtbY0MV6eLV/WfNL3DkN/L2Z
gA4DXyDuhFD2bZAyBsR8zS8tMk2kr8w9d72jGTt34LVpqrnFOT7wuS3vzPUj/s9gwRJh5cyRKJ6X
afnyNy/0993J4UCxFiWYmygQfi3NCpGkk9O4wG4609/gndTDMtYvqGN96rTcO9KAVSwxMrpFkX/U
/KCtubX9tEwuWvoiFqJ1lWt/SOKuCzsiwkjf9spLMaun5DAh9H1p2qncstxde79vXlkhyjMTSwxH
qtmbsKEvdS6JMQIGtV9qH198/0NfkH/WswCrqvclOqum8ndJhSDcziyai6uwOmmj8jB6NspCfNkC
pb4lXTu0WzFturl0971J8kCDWehsE1Vrokw7WIPnBoMsVhWZWx1pFgjkQY5/WOoq3Q3ZMt+4pyu6
kupEbzRC3qh52xoa0ZlQd7il60PTz/1hnGsoLGsBUjPQQ/0q+suCWxJ3SOXclhkJwrgvB9f8YMwc
57M8/lCazWeg5Ezu02KvWb0R4uD82enoQUaxeFt6L09xYvdbZxj822MRzWgannVvfAVt+hmUBt4I
ba9QWl1SQ3uRZo8RB0ZF6VrxU9x8ZOCf4Tnw/ZPTzcdHJZ1G3c+pQsGe+aBdG3aCbbXExtUoUva4
MjpKC7jMX19Uv1/8tkGlj9/Yt0mj+7XYTSscMqi5SFHNBdVat32coRu1B5QlDlrLAEHN//O73za4
7YGfM6Rwxa/nzT7WzX6cErBBed4ftNp6KobRP2eQe8JshO20eCKAjECXBlUWIeW0/Va9gj1g2//r
n9/8pcCxOKa7nslOiBnM1n+7pyqsH0bbkYjdIh1sXa+6cBOxBds0bJH9Btg3rNBJoifNGubd6tdY
XK5Eu3b99yzXDkmnGJWRTZGm1TcOIjSOSZNqEDpOWsnZyWeUvyTPgvHfrkaZvV1q4ldzua8hIP7d
Su8Zv/04rPGwdQU/iymoUde96V82dqtgUmkh2oYf2qa7RxbpIxGvlBl97cdzLIsEoK8PeUXSRzOn
oXKj5ZT1OKFB//GhFyF52hReWRxmob1PU76cHg8pp3gk7hMHTzK9H5+ytZrmIa2LTQwR+WROOQOF
vj8KhHAMQUCd5DkGitswh127MEzJHHECB0qUZtKQcvrPD3WUKVpM4xnnuDhlCcho25E/oWtqp7Re
yEuXa1puKcl/LifyMkQEzUwVgkgROz9mWsNcG6zxqUCuHZGLu5STB/9u/RBOT8NA4lStD4+PfJlS
UBLLumId1hwUbo7nyu4xy3TZax9ZuKWjNj5SixbHybEC09OR2UzJa0vQlckqhmKufSt78ppb4JSM
rJbATT4kZWwHboudjVkCenHNIZKjS94ezsw/7VfoBbHcAfywiTgNh5mxTFNY7V1Lvxp9d4pE2V4X
K+EA3qXTQWDTIvijjo9llJPigpbEZLjxkhmj8VYBVwHO6uynKGdUUDBgNWarI1IpTyE/8HQuPQ/w
D7gZZUeHxjIOj+PZrBpI1vEay5x7h8Lqk2OPUezxKpmBP1XM3sOBAIGt7lb2a5+b6c4nlfxA+cJk
HonQzim0/qKJerhkiJ8oLhok92swdNfTayIO5x5Frf6WxbofxGiHO8uPXvH8b/OWe0jXWihAKVj2
XQJ4GbWf9RRXcXFrMwSzdY4Cy1GOEz7sOmxbGkRURldgUxBT9BX29hm7PG6tI9cgiOsqQbwqtCpI
oIQCnKec9u24Pkj5B97ZYy+U8aasXICEjDU8oLTk59ouL6hcVrWTDZEZ5VmMjyLoEbkGOLeIiuup
n/xWMnuMnDcEY+Y+Q10T1CV+yBwyUA+JhPlP/E6P6IbVijaUYR29IjFCs7SOMcU+GvWFMLSoI3td
kUW7yavW+FSV9rtVlZ88GSMsHRJ8pbjiQ3MAKjauiJzYwMoX16GjY/FvwJDtutH8iHCWs3NVWHvV
WelRJoS6mJts6KY7L3PTO9jj/+xQ6jmyQ697qVtU6hjJXh7G1HmV5U6t/2ai72IIQy/T5uh3qabh
VhvLAGE5q/aeQl41FulHlLDAbjwuo4e7mJyp/m6NTJi01CGPNvmqx4sT+NIoApWg75t1cI9VltTY
WinXcRlwvS4kvqGMeVNoxDfkT8P8XZ8W7fCEkcdgtdUddCN0F9xBIWpJxHRPO079guj6Q5l62VG2
K30LwosY8T1nBebFCcMfGZZzggubcGv0Anz7pXudzcLd6ba+z7Qcs5dDimPGzrv1ckaedWgRbfYK
mQG2aAeA3E+tgswCJqxVseqPsN7u1nhPHcspAoLiaMW1j2goXrfeOUZsqyOB7JILzZIktAgrpQrn
hqjEoB06kctdDwxhNzLAenJMSTPH5fykPDZ8lwm1XwsUejgLzgDt8x9NjlQUbV9DVla6KlMwnBQI
Ky9+9Uyl0kNHm4o9DUh/27qZOHi15ZKfWMehN0pOmU7cvnGu3dbA9545MWFZ8eVT1Q/G1Rdahifi
BeNOCSV1YI2REj7y2Ps0VKxJnfn5k5NTmdtU96Z7ZlfzHQVVwhWwbEbltgfbSry7Fkvj1nAzkTao
b2PEmCeAtNhSTA5dY6uRvrlicxmSDfqnupnoyVXqLTf9iJ0SDmTfxIDkPe81B8c0gY8sJeS5vqTq
oZJsYxPbJmJei9TEJ3uMRoRQd38y5BtteeOgtzPs9qQqThOpWOV0mvPUxVrSfy3mqgsIFI23cZMP
AOvH6EzU54vUJ8Br/tdkiEMfnwzphYjgZsTvAIewtToFyCW7G8sPZf5hkGI74bY6p6jJj+PYnJgy
ZmfI0N628+0ID0iDrtG1OFY2LCkvWh4fGg39h1H7t7rX3cPU6V0Q5dmzVdHq6xtu/LqpLGJA8aQN
KMzDtKz0MJ7LD2z5LFRoVHm3dRp9vhwwJKFv23Im9rEgTQS/MAwO4oEA+LhWj2lq1qAisjx5BpNP
tTz4gdY23M26ffUz8TOPnd0sEuaxJlOAyJ7sfYpqqoqZdyOcrc9zyXG5jXZOZX2J2tncQEMwD71n
c24u8huqe34NWUMMHaQHJsAK55cWxAVGAdxiy5WRJI02ffF3Bm7iQ4JteY8rpgyipcUr4RvE/upP
5qCLK2ULWjX4NDfVCZz8yFrRJpli79GzJ7Kg29Wu6V0Q0A37mnizA9ItPeB9PY59MR/qNp9CW7R4
ztcvzVA43RorrQXpDlm67vSqWIX2Lkuoxxr02prxSsgdgEyzKtnCfm1ZKktXVvdlrqtAjb3aLp2D
4WTMsfhEg0dahG7seSezve0SaJDMcrWMpJc+Vajylin7qvvvTn610sH97MDbkHZL0qisLYBJanxF
pbZ9aH/rPGXMkthfS9dBVZgVSehr/b6NNOuprKx5343dnZLyu5nCHyQuNDT0HfBOdrtq+o6cA/dh
KZ9d15AbvTbsozW4YHHjq0mPm5S3+fNsNdGuiIuLKQGzm125BjsitY2xJ26HWBkBR7T9kMI/k5gn
1gzylF4cVUcCSs2ZaTP0ckyomp2wzFtjV7fW62MsM/QiDx2tc3jd1Reho+DoRwdsXnu2VrH1FKPb
AdVXZ1YXmvnAODkCVccKYCHMU9NR8F0Id1Fnp6qDNE6Miz0658Urvrd95l8jZEGCBk9AhvC9nUTO
jxHN2zpahlNqROTHnavZb67oy5AUW40WMnkG8qJ3/j7n7UiBNNAKgiAwZy+17yVPNvYJYza8S9s5
O28hJ6GL1NeHs5yYno3Xlsm+W+Sl9aB42z4EGQiZALIZhvSNgBU2AvdtDUI0kLbup5QeUU0jes88
H00rXLM8I+jNK43nhu5INvyh24cWMYLVRX6YoinZJFFDvKGO4d4CQLdxGqzvarUw4hDFJ9wJBnXJ
N6TF07HpxR1Fa7WbM3jlkTNEJ4o8dPJYo7dG63UXki2bIDXtr2kkxJO9yNWolIWmXnyKJmUdmIeC
zSwxL7h4fVK96onWdl79otkS5KqdorJt0exRgeaNeq2E1M+DFe8Yos7bfrYqmsXyaGD7NTmav9Db
eytnUz8XC3oVFeVhkRY24+1x3M+uSK7ISQ5qwd4MoMS9GEOP8USN6Yn+o7HHlFGcaAuWFMz23dHS
d5bx7qRoHt0WNmOBvDUUXsIC0ufXYbH9G60TJ0VAmTIRRGBJ1d3K8Qvdv+bZeX4ATuLcne6Pcyii
aaLBRQLw1BMs40i6tbbv9gTZVjutW8g4c2M0hQMX52LtSNQeQkQechcLb3zWfBXqU6w/9YMmUcKT
aNfYTh5UiUv0h9UFWllgmlkQ3sEsQKgi02/umC/hpAYcq3750hk5G1qpveqx1QSZABPrWqSSLbbC
DJ5GoT+1zUu1AEowNIIgrSk+Rg3faxrzj6OQr205vTuGil7oFqGHanLzNmKypj0EYGbOJGK+3CO5
OKdqwduENW9czoQ9LzdzADzQlUr7MovihhNpIIL7Jxmu/LSd/pV6WNt1UD3TjuloS3xu0+dG2OUV
5xuLa6NYTVU4wGSD82h0pLoI/KFHp/W+QQcwcY6d254p2RLN5Smv22Zv2b7AuAHd6U8RsAROgHiU
cSrmoo3TzuoEx+dDa5v7xG+qZ9TYdZgmHuGWyfDsidL9qrjB/AVb0FDI6hQjjnxpHDQ3rCZhGhOx
Mk2kT/ZYMx9a+WYqk1NmfXJajfNgJZEkN5KI8B7J2kk2bRom5XyP26U+WNYSfXIS1DaTs1FkkN/j
kfRgO5Pi6i7syh3S7zlNzHskrJtvT3hAlCguM15qPy38N0/gcUTe9zS01rlRc/dsy0Y+jyOKyLFZ
rO1aPzyuW4UmfKs6GC5yQPk7uGJ6mVRnXLNB+O/sPv7entHDY/Q5zA1AghF97K4DaL7z1RwuGnUe
Ffa7RRbyWQMjvtV0swr4zXycuspmRsdqG2X6tvFRh1ZdGT+vSBn4j9SJ+WQBaBLTa9kDLVD5eHQK
jN20Db3XAtDkYgNAMfxXBX7lT64ItzXZPEvKtr6OCwYT2xNXG+bFOmKMWAFukVazz6q829A4Q3NV
TcDNQUR6nQWiZhzh56MTqwfOA+SsArgo8iXwCwXdoKiJbIJzAR/CRIDUVD9pZfh7pirmVnblsNXM
aQ6JloIjOtnikCHSexK1OCDmyc8lw6awd3uI8uC1J4Ysnt3d+XKIf7MZCXOeN0HvI9UgKEMLunnu
gzrSXytmAOeZhvSjvbXI5I+K5Kytj/OV1IEou2CxZmk2nTdG8G+qmq+dhqvL4gQ3VzLD8Qj8X5MJ
Db0Or6cRaIVOMPPKMpKZ/Z6meHBaSRpUtLqasOrLW9OOMqhiH5+V4Z1ZSMYAf7V3MGl+7dJBfjX7
QYAkGxemCSh3NiNYfgzes/ZBR74cE5LZO7O+KzzzyrBs+lyQKURueVkUDkdbAjUjhbw9birqrUpe
Vd/nJ6OPTmVf1Gevzb/FfasFRUzyWGUxBasF87AHIqlHP7tHtpWAqPa3KS2oK0ycQ2XL7llkHCQJ
jv02J/7MURtdlpeOQCNLvJ8mcxcnJS8XQEp/HuNenMrUpmFW28OJ43AK7ffcREv8NLWJOmAC8Dcd
oxIk4GBOHIasdsJ7WKGi2tK3wG42qRDOtQN3fbrGCC6Pk2n+dLvZfip17zJ7+CKkhSelnTN1TJBl
7ogQ/GKhON47VBQUTeOyHXn/jm73rjyWBlOwrQ9KvTxAUJyNdG58f2NAZntgJpCaG9doTjdjm3RP
mj28tagWt7Lvyn3jOREFezrsH3xtWsiRAhCt7OnkUUOcGhBgBAVUexS/OVQtpzu7mXkzwMy/UJ9z
ea4G2TK9jl558nLfuuHLPdcDYRuAsuI7/fvdmPktCTOxvutdZJWzlrSXDtw+6Pv2ZjTD/HE4oCnf
NHrc3SRCdAvXmjsu8uoO9jkeE37z4CEOkV1/UR3/8GE9tNVS7aahIkGgljsjRn3Z4qrY5F7/3g7i
bcSGjM0IqLltbd0sAhMGg2jLyv+t1BI8aIXZPim+Z+gr+x149xfOKpvW8ooAWy3HXJoaQdFVGGiK
7KkluuNRZXbV/GejtGgcEVaucZAGo9fFZu/S166lPxbX1kw48A7FayR+GMC4sIe3M8cq+6i3tfnR
i75CUfwWT3hmLFdF+8Qs8EcalP2TKUhF09BtRrKPDzjbjjHumHwRcm+NsGMSP3nCOfjdGjjIuTQG
No7REgvQ4whCMI1bzXzLBS0xwxic78vWqb6QShI/1eShLaVnvPmFs5Gx81mM9ngz0yLsdLc4Z235
EncUXpaw4L5E07OaLciprpbv+9zxtjJtvDDtzbMEqryXSthfRyO199psh05eiRu16IVLvnbkFKIH
MHdaisf4cYKrWV2NlOlFiuqYH8lH0AaE0R0rNCV9HCy6+zMx6EfhysToPSALUDP3qkSxmrjUr7Vi
2fGl+CS51jdJPPehWMYJZxUsbF+f9ywT6SHt1dmcGYGORnv9EwS5CsiAP027LNIFBge6ElNmEWJk
03mPZq7NERAtsn7sLMS26GX26jurvVIiHETtG3itpe3QvzVboUU9J+fIwTCTPeEaU2R+LBXoHSxC
yzL9cB3gfIue+XQEp2T1Cq4LuvzeZCmpUOtX5c79pgVweXD8+FdlDurkKFOBc05G8lEYI0EVgJ00
IduPTeDIyqRZ+xBNMijOTw7Ny01uA3Sx4ymwXNDoEWWdVzUyIB6Ze7SgnGILckb0vBXG8k0/5nsz
rqvT2OdfAfqmTxzl203nCPYuzk1hUvfPqvdFKKTLljLrj6Ypnbz1c3o3X4zSiHfCrsZDrMbPyur6
g+qJbM9zwMOz63Z731MUetNqUekVQpuEiIvHjj/0kCRqMso7qq1W4AvjmsSGCtRuKkr1yZFmmFq4
nl39iolWt0nwriZGZjPAIaArW+Cm0x2Jp0v0EpNSvdtPgynCiEV28Bx5XnT9eSHz/qo6ACFDp+HY
Vop7h0LUW4udoo++dQpqgtcNXM0tkA3PBrms+yo7kTobbxfPCYp1mKjjzaOMUsjp6zZgfiLCBnvQ
ZoGYcYwWjFVG1H7h7zC/mMO+T1PjIlV7NdXkhGTtHdHbyrt/qm9biC0O3aKG7hROlzDLdbmTRuPt
TEe+NoUpX4ous0KY6rQStfLeXR1lW892Hl86r/5D9wpioEarDTzECTQqvOFAx9d4a9mqwoqpR93V
98KG5aYAM6uIDQGDeYikeX5JiaxxyDxc9RvpU/ZStJ59Bqtt7Fg+7q4zgwtQbUxKA0v0kszOhZPo
ON/oIe9EB8Mjg3b6jGaVIV1LJrvtKMndmM83gcsN4zD5HfggxbPmsdhapvSOEZCZbTPgaKRWthlF
rFduCxUGq+8QAD8F0GVXMYNwaW1rtlx82CrZl5PpEoQwsK9pRGLrfup8VvN3L8GdpZGBfc3Mqbjq
Xfk18qsvg03TZC7eZGmaH8xxwW2K/hGsR0OG+/idmj/ZYZoizAv1743damc5pENKQCUHgWt7Q1sb
pkJsvXS2vV9YOF9rFqM58U42h6ZDMlnfGvIc39EbfPKMZg/mt/th0++M8w9e5YnLMOjJk8WCbKAp
u5gD4wOPdsvRrpYfKq0TrA0FkysxWu9R9JmK6K2kY/RSx7nYpUl+64dCZ5KRzoclSTCYqjQ/cqC/
qIp2upZF82vXkK/h9zO5f2U7bKJI2WvseIp+IJbPeLzeTY5AT6K5aGaqB0YFGPc0E0HGNKh9z+1B
7tq8az97qxUhUs10a9taf1ZG9Qk/XXOfa/mzGqCRmSorglxp7sdlNldC3aJd6xnvR64WwjIpvY5y
8DMOUETqxNN9gIJUB24R7YRLxlxDi20LgYS1yllBBXbf5pcO9fQpShcagLN5WrDI4OdBJhui5KTR
5YNZT8zqVWXTx6jWJljZhbxEhjqLtTVC/s3IaZtirqy7+YqOjugklrKdNk10dYf5Qz7E1n1FdEcb
i5fWtorTbtEzhB7a8TXBsnl0Rp2bY306N9HwqvvhGhN4K+okqN3a+BAnau+aevm5Y7oSFGAqDl1t
9B/ctgw5+O9GB7f7Zh/hVeZ6hFADKlL7ajTzZwX05D3xsYETJ7wfy51d9PmlXJCR+aUduj30Kap4
z+nPdTKs+Wk+fuQq36wjacIkZvB15JYGL/z58eM+bsYN/nf+sF/v0VoGVogJ+mrevTcyVb7TDTZJ
1lAbJTD4Q3JhbLTrOUGku3RrYdHZ+6zC0AHmI3jj7qK8W6pe0bE3sIq7HarZwNrt99f99fMVZ9nm
K1mZ22gz7ae9ebBPbZje0/v47n0SP8HecOptHMCCtHO2eER5mr20/X6wGX3s8/LgfZsYVx31sDjP
d3U33+TnDtE6PhM8US7sJxJ/QVXucIJp/WFQAb183KsoQXCQ6NdkLgk2bZK3ZGgOEiAabikGlUPj
NUdAiGMQZYOFFb/zt5mYtdAjgwnbXX31huSzqsuJG9XZM7cW33IOAhuOsxpo0Nw9xlV9KfJRfa0b
YADDRMDtjOTuPij9fYmrg4R1/5EPMpRJNTj5Mi0+0kne2h0ShNxOWrzllvVRjA4ds4zjZladBYaP
ihfx+rHbOxs8NvPh3qsdjszTPQdcFb3e3WfclG2jnJ0t5/b0eGgtcoxacJ9/PnWTjD5ig+snM7Pu
5D7idlpJ9Pz6NFo/yiWXxlCWJP12zYnJ10VLLiWd20NrTvXJb5yaeTkf/fK0YzpyXOxxl3miOpH2
AMkjiVseDeZlh6nwXh5/s0RkUqR2R4fYKKtTlJGDw4Dw8PjLqB6rUzvG9Wl9BUqZZJetX+7x+aZy
acLhwamUUZ4eDzHRE9zcPPzn5x4fgbVZl3327ALXsrF+T1mxX0dL1C7bx0u304a6kpnuNjYabDhD
c4pkXAdzX3TyrDfmENTg3Rbb/udXl2s26OOr//K5rAXgZHRFR35v8WGp2uTQuSZGJpmk/Y4NDSLU
Gi5K5VOdJLZOYuKXAB2jydKzJhPYDKpNYq7+5eHxudjtClp69Zk84Pr0eGAeS++UzFMeJ4fQt0RD
IiF0Vv3RJo6Vc1B9ytdvpBjv/6kd/P9k/78j+7Ouo7b478n+1x/qf51+dPLH/G9s/z//2z/Z/q74
B4x+UtktS4BqQi/7/9j+rv0PG+U7Ij1UMcy3/pPsb/xDOIaLSsX2OU4KC33f/0109/7h89V0nb/R
EbBhhfo///vfotPlL8//LcMc/9G/658tn9moa3uoczz+0vhVmWO2XVWKwe6Ocpq2gKq0pwWqIbbb
ie5mh9RFxkgG4fAz7CiTN/p+qOoh5pxk2e+GPGrfYr9/GdC07rI+yy+VBJqQ0gzZYMuTm8mTLKRF
nR3khF5gRYNb5F2eo1S/su/ZB2NexInDKvMSHG+t7zSB+JSpEk2DRERQlxauRlhNO6On6CY5rNzR
R8lAHor5tf0aGdk3TqnZs7TMfI/G7FqV5KigjXvncAzZQ4P6XsDf2xH63GyLTEPAozQrGIrm7sGR
unpj8eY1y9Ns0y/qpliGMQo0TdffsUtp+yT3U8qJ+WcK1IaISkjV63Y4xVtHs069BfWkHSKJ0qu8
jakfvQ2V9Yemsi+t8OugRh52bzMS0VksQrqgKxtsA1Y1P7mUqRvdTLPtU0ebqzZF9pSx4++k3skd
NOKFENu6PMAX08LOqt6yxXAPrZUjQKHsjKwWMFNMolUXqw/z0OHBV4EHajfALgIe2SkoCYng2c0w
brd1jWdeiz/FgIk3svPfSLphHXLf6hZQQqnSS5lIBhckKoBMCujtHMqB6XObQmxr6gUMwxi92QZ5
hpqitUxiyjYzTJ4BBN4naxCf7/Np3kSECwykihgLQSvNLxYCdLwy5DjP2bGnVcZb2Gcb2SPt9wpJ
Hg1DG3ci36vhixdw/2Dsfu79oQqE2Naqr19qPeV9K0fgXx2U9RFCITERM1MZ/odyIORnEQ0PL0Nz
7Wd8DrkQk3lb3vsepZ3J29H5jY8OkGyBkcnJ0r3r0JibNglnhCs7IajMJ99CR7+8V2tRYUPt8DJX
cGh0u9fexnOaRk/klYNty3v2KIMO9myq3WxHKBeMEZlLrtAJEUIwuRV1Bm8vU2fTnV78DispOhJq
xvw0e3QZxWj0gD+4NRouutQQl5Fgyr2IEEtjdhiI1kgWBi9cap1VgHLC3WnC5+XURIjmOk/P+n28
tKFI1DabfC8geHQ5cGiaK4O8I5e5oVkjY6GFjaxGaLcZK2i13CAEurSE4Uy6fYG14KGycumSM5Yk
gpaDrEq55kf1zXE+NUiOXgfto20s2fpLBes1AGFqHS0AaeVdpp43KV+ST4NkSCUUPdhujpHwiDrb
l6RFJJlZv7fuSgmUTjABmT+CsKOF2VZ2WBsUM1wKFy8i2ULvwVbR9nw2GdHRZR4Dp+yf6w49XmRG
42aywLC7Zb88wTSBvOHou67TVlqVtvEFtWea53SaazRGxAwo/DQCjdraCddInz92JVUK6IxkTDyA
f9PaFenSfc+sk0Bg0rOLneOZX4zefmaUne/TrsCYu8SXteG9je9zqQ3bxqvkq0fYlTtzOjTcsdgj
Y6mR3ZBNqsvhh1NH2CM8BqzK5p/1JtBnHCV+ELkkWk3qjfEu/cKJHMKoSOTWT32WRSk2tTFWQWM1
dKFw+k6V8rdjWXxLR2IASe/8TtWW0Wpu33IJfxaxSU9rh19v1nEC5bcw7Fzc2xscgNrBhpmuGcPR
+klGXUoDld+z5y9HoklODOeMjc2s7jL3aCEal+wtzx1fi1UlQcADyv3OIja19t41R3GJesbynEOM
UtqPXM8/EHPl7QxtDEU59ptE4q+v3CBu6x8eYPMmquyziQYWFuo3bSqrjYNIq88bM3QkAG7c9986
qRE2EB+YN9JKdrWRC9oYOZBzA3VmjsiipaZIVlLjRBKjPXiHPJ3ORUcGs7P+I/oPJe9QdYzRcTIJ
LvwA3/oOXe+8s1Vm7bMjUtrqC/4NSTzWgCVybld3fPnmoc84KDFffMGlUFEfhBWAZtY4KK6diz4p
pxHmlYhbFPyYnVU30WGoSPCqUwVCtpZIq9L4B8rD4zCsi2r6PU5GtL3tGuSnj9h1a1gac8+ZHcG/
cjiIygmtC7kC5E0OLFta9R/snddy5MyaXZ8IE/DmtlC+WIbe3CDoGt5mAkjg6Weh/zMa6UQoJN3r
hkGyu9lkEUB+Zu+1IyKzYiz0Fr1p5ThbN/X/pJ5m3rm1Oezmyn0Xje7etYYwtwVxLsiaI/0Csmxn
2aXYdCVBABOyFrbKcxL21lBsS1O2N3NKKXYLbR93zX3u2c3VG7SUsON4l4iS4acpJOAt7x7cyoD+
c9Du/Lg9lkaX33eiAX3AqUJ8d7uzYy3CzTIhKsrak+Ol+RZe0I/SrGOsmdF5wijEoNH8MwPRWOQd
zrYyGTYgfRCMpiuIhzmPJsntWZnILeE9WpvW70+iVu+A2SGfMKDmMthDtKNFJuuwHCryVZZzq/er
bUD3Y0+KxMSIv0dG/Sb2jpqG6gWr8iVxydkm6V4nG/qL034Is+XLqXJ4VN3nwIhmxcoX5Q1QldWs
t2QIdgq0a50+BDM7mrg/91Pc7SjN+IHT5Fm0XbJF2NmHsa6N4d+bce6T1cAqELJBhHEiUWvHjzfg
8ue9PSjAeSxaXWW8F2Yc7NwiuHiRmrZB92IKdEHwCdgswF2uOx41Ol+Wq5g0zVRdAE7Pe8ONvn0C
V1aIsdPQGtl0ViMzfcP29nTwDqqWTEf8lj5IDbe41T96jAgYH5ihHFMZou/+nE0WZaNBqvcy/J38
EYl8z1rKtyv2t0SLrfMWelRbjQRcC+MPB7O9zDGyfkK65vYXgJP7SUB5S6UEllF275YlF2HwsKyd
7oSRA3/3yV4Gg4PDP3+tcVDfRZSFy1GGo57c71QxHKNAckbIYorT3IM5tfZ0c1dZbnQ0Ehr6UVbE
zJFGinZym2bvItWR32XkQco+eQpscbFY84KiBhBl8+KGeTSRLFBruMca+7XRFtI8Jg2yHx3noPxr
N8vujIZmiwb3qEPFEDzkqE2APfFgYIDIQLRoDoa5dm3yJJJJP3EWkr/hxt6qoae60yaXX2g/qlB3
WcXZmIwOHIrdqqjT+toR+0G40xQ8QJz89mf70W0ikAeMujuR+Q9l9VhLhsIuG5xTbqTjacQYFfTO
Xc3ZXHI2IiCweIlyGew7vbB2sdxC2A3gJXnpraH7JJR45okaQ5TErLfM0Z46n7yPvLV+sqiaH3MS
MpTQH3sFNiAenv6+QYv+PKkpu4yeGJ5sVbkhB+6wR49XbFzdJMieUCT4bRkBKkmzdly+krTZ7Gsa
cuoa6H7tIrMbrZQXoq2YXTfSAQ+DZMgmkYIjsb7YUaRvWXO1oGyU96THpnfIbTx+DOhBW8wSImdk
OmfZzu+uclgpszJlsT4aD9TKGFtL50l3JucpyvOtXhni/p9PBQgdqlGvWAM3rCGl/ZTH3BykeA17
1kHoScbW3E2aNm2YTpnkXUr1bGjcvgYQQ3xd/AiMRb8dRowAJ/nlmlLjp/hmu0hYlDKrc6U3SHob
N70E2Es7MBeDN0OZwi0y5tyuOf0+EPY+ZhQxLBNh/QCAGWoSv7cVYiKgaga4KyBAw3NRkBBZM38J
LcD8yrTvJy+/oliNQm3Wjs3Y4TKODTisjjuF8yifLHDxQSvEi6tSD+gmmX3BsBn7KKDgR9u1RJoU
kK32tglYpdSW0X3JCT2OsMtBrb+OkL/thG0L0lTB1qB+A3yAGQX4zZgM5n4hCc8TGwtQxWyJd+Rl
QoWDwweD0QiqZ5ZVaodIlJcgWZwTu9LlFTIoF0ikNckTr6z7Ku63peFx6EGOW/ccditJQD3mSdDp
vbdNUqCRma1w7g3eE5RPADEplOlZsoZwynjbpXi4WtP4KnhQrFkaGCvUR/UK+/MJ0f9KggpbxdXc
bOGxwKMOWgOK/jxnbykOnlVHutjyYG1JDNM1Zhk+WOOecQlD/ZWuhp/sQxD1dU8t4q0GLmY/7+4c
2KEoXU+e5zB4XCqUQWvuOtN7AtbbXlv2XoA/vyjO5caeA7BhqkcIOn6JvLHuedycupZNT25CFXR9
WTGDirs7uillgIMqLNPagyjGcAa/JvDyP2UyCoTM3AJumz/qUAVMZzr41CYrcn5pji3/F8f+k67T
TZZCmWvRNntfIwq0HO9VqpcsZbh1kX+kiUXQ7Fvs2GeLjLTd4Lr1WoruYMQkVKJ3Emunyh6dxHjz
G34jJYssJrreyvJjG5JPfMbwT7k4sL2thzutiz58l2YlVeJxqKJuLSb5E3PuziPzUllWTQj2/M1v
aVDzxo03s2IeJJKE6f7gfUzNQBfLxuhAgtPMLjpG4iUR1LAAg1iFpyB16SL+piGbFBL8dDGJ12bW
36UzeVoM6Q8Ybos4th5aahOOQXM1sX5nC53+adDfm2IedgBGm9VC5muSH88bCUooCL1HSaH2mWsP
BLiiUjdcju4oT0bYkZW+ChUKxo6NxganjbcZA9gXQR895xiwwyGH5D47Hh3UGJw69DNBz3jZ5JB4
GmZ/xz61QA/nGfuIcfjYgHAO4ubONUp5HWsbfKkFwyAxLzYQzn1ex9epKJBSCUmQZz+ErjtBxiQ6
OZSBB/97dq/kO6RcKPUn5cF37iErMegfcDh7qp733tycdE88xTkif0o4sFO21qCi7CWqaYNb3tZe
nMrRdiM310q1PC5SM+HEJ2+LcR3RzwixNhngz62O5W2N8DoPqybNd0ZeQjIkDzH8q72ZTfOMGIi9
Rvfler082Ul/tlr/mGaM9iuAzpeK3e2G6rA9BCnPh76d/QPZ0GrNaAm4VkRJDRl5X5tUebk8Axg7
J5xHMBMAwaYJYaaaR6KB4R56A8FHZYwDS8+Ge7QPng3batcUWL9V1nzNmsoPPIDB/HPHrhHWs1SX
KePuDJ9GGehPTvuNCgl/DYkre3SLa3dGka41fHMol3a1cLvd0PehSyNjzxhp4ll/NysjOKqghnI0
WuY2TzjK456q0Y5s61TZ4habvRG2XfEOC6KZkOBC3K+3oEhN/2HqQcDauldvio7td5OoVaKj/err
CJLsLJjD2tTZYLiPatg0LTK8iZgfVkYhVZihMyaME0w7a2iGAO5wIniFCHZzkMTUKRXLBWGc87Yw
7i9iUjsaV1zOwR/MA8UqyIP71nIxHbAsywQ3dxT3jKiIfVjjRkKqG1gbOSLm1XT7sewiUOo2Jfms
J0Zoqlcoj/qul2pnGEzQOllRMMy/tkmQGpaLj4gCHFVBsKMc+RxkTSSNxcF+n9XRhzPkSGEr9pOY
IeaVI3yeGrP9Taoh9vO+21ioVkM9+bJZmq8gVWnrXqNE82tMBhaIyVlSGtL6bQBPYdbsr/D2HokG
OS0Ctb1BKYS+WMgNQVC3WUnu9hwSfELQQyroZXpKA/ZBeXR08hJ5k/cxe3r3nl+R/EDVrrsEYUUP
J0v7BgYI4CL+MCy+ANE11a7S6rUxwjSHv3rzKgL4BjQA80D36pouzQHZIFuIFLQljLM2HdCOSsHy
oKMkS2CmaEIFG45K0+D6Z19EVmMi1RnFTHV2ggCKvqknCoD5GmO0JnqaHASBU1q+/u3iMmQSa826
RBxmuzkGXegs/Cpe57+thC8ivioVI8B7CRx7q/D+bcZYHZP5fmSNCuMDXJsofJ595DtjtCAyo61C
qomOXYW7SP+Y7WQzV1ELA0+2zjaS3L7kFGFoRvM8oyAoGdWUaOv3tV6kZFmwDxTtiISmdAfMxfZX
pg209yOBJwk9cmXW+PnKA4gDzXDeOhKzMGvRElcti3LXJLWGSnwaugTxXRzvYbM9BjLXWKOy+YmL
1tjHdvs0+VCMCVS8RVPLsZ20EDFF2azTJroWNE7noZ4qlmbx9whbneVI8YgPsgCwl92TfHDXD4l5
ByG4DyWN94YpCYkoiqELvsfpgSyv174Fube0GoWApI/m7gRgKgmnmpiy3uiPwBLhcpWQ1OxGPQJS
3YxcIyILKsJIILNh2/yHOfL/Nxj/hw2G8Q/N63+/wdj91l2cfv7P64t//Zv/iibW/wPnuRFAyTXB
CdgWduJ/RRP7zn+4egBcAPCNBZ9oIQX9K5p4AUb918JC/w/LWTAvrK48MjrN/5d9hYk/5N/3FR6S
J76a7hqcx/hd/1e7a2DWlR/VfrHnmv0lU5S1fs/t1P4hP/moqOKwzOTPaQlw1op3U5Jw9iVDfyxm
4zwJPGdJMWxibHgMidENLO7ZFZHM8X7USNEqIRBFXUA7TGBmKEbj3u+1iw9gHZKmhcDXt/50k87T
x/Z+Z7c96q6GjZlOfYu+Hj5jZl80DfeBYPa4MpTRbZWnVdsugX6eZ2JTlAUaGQcX6SymZGP1/qU0
30aix6VD5ILIkGi7tXNrNK0Oe9RVdP/izDTJ36KIZS4tS6ZlJLSE5P0cigGfZJKbPzwb43U2W2uR
7xNyu2g/zEtV2x9Gxx3l1rPBn7rbKdM/7SK5EZyOpFRUR/B/h4nmBfp9j8qn9q8DCRVp7np08hgD
p5H6AWfWLrVxM2dJ8jiUw30b4YPzgxrlFjzkoNTXREsluKejktqWscbQOoiAMuchyxmNOc0zeYnj
3ZwTADXPB3ukcRBCrFAiWHTqdrlJp9GmhOxHcGHJveZOv3aB1wyzU+pYu5y+w6zmHUT5LSO+iiTE
ZjxYPW7xamVOxX3u6geHcXhbGvOa1+qGG//FT4LsyEPu6PYzir+4HjYd08XVqMsm5DQP+y5hDu6y
Q2XZGk5SAbkz/R/c5xDdtT8mSyOpHWs921kkFDiz8x2YEVvc6rWKwYXXLs4th9IwHiGoN9eJHyvC
AUON9hqV9h3I1jDFSbN2cxM0to/SqFUQ7dL+HvRKQbSz/zBK+13rkRF3NeO9OyTJPw1xm7nsXxdV
9GTO7N48f+8KFJeQnDalsO9sbbRRbpNeMOF4mNLfxU3lgxPkUsgfTKv5iYZgZy8ROazsVtY072FL
HmVFWaYw1q0nEw8c85aNz14QbX7SEbonDiDDY85+8ehERmjr07fl/E49SDeVYI+EJUG0MIzHPOJV
L3KZbj1DngVj68PEZAiJT3FuWMVtzT4ytmWF7YzeOECWND1kSVZuUxEl5566086n/rFgySXzds+D
hbSa9iRNJU8yVU9qAMqpZTTeQoP2GjsRaXDRG5EkhMtO2F8BoEF0ZsCXafaJnuI8DMRJpxo6GMYk
6xlR0MaKbcXYNtVWBPqcdK2nNOCX2UaJtxM9vktM5y0h3QLCfJ8ckgRFbNWPH0Y4RXG1yWXrU6CD
0k3c+iygsVZaHBxAiD9nyqJd99xtZ2XHltPvLmPMWtdcu7STGKWG+T0ZgpItSndXSXsiwVCxLESV
KG37WudYygDIQkXC5BRFrFsinlLb3sO64Kf63vjRpgYsdh47a8PEG9GnnKd1Em2CiWDzSi4/dKNu
fpUhA1mESvyFfVy20V5z/Z1TJMFuBDi21ntilkz4l6GNAxsoqTU/WQkvTZB8pZoQIb64RwWR9+oS
P0JrUxw7z2nuPQOILz59AdA1P43S0VaUm9B8vbdcC4yL0/QUdtnWCsDUd078LZg27qLafBm71N3X
QK5XSc8mscUuQoFEhQKqxmSlSaZxCQxwKmtCQoYFjs6KYq0W8kYPZ8oGuHAqmrXqapN1ybc9l+mT
o/L1bHTZxh0HBv+G1Pe2ctsNK20vFKV3N2qUUu5M0iPWdrTN+UnDHtOS0VnOP9B1u01ruJT9Q3DO
mGnwr5H3RRlpsHRmYT5gge1y90VCfVqXPGiGFru+QKSpZIKdOjYO1FVqozcFAfGjW6w5C09oN+Fe
N0l7JbJyL+Lq2RIJ5pHA21mugoQ4CWKZ0w8OUNZQ8+IWKgk39tS93krkPRbON1chlWJjjVyXkF5t
rsoXWVWfnq7OmbLHK+5K6FBB9F2SHLvRu5wlR5ecjeQLz7YIBzEDyHU6J4RK9GyK7AX1u7UVVXpC
m6Y2aA0Bwej4HEu9ufpcBliEqgM2mDAgdWrvpMPSwFXmRjh+sDWn/uSruNj25A3gydKxcyfvmm+a
tynzjwxR7W0woAMEL0WQpFDvidfXFwMv/DDJ4xgwUoy7elo3IJQRgCIOk6b2gNktW3WxfjWC9iEZ
oWEErhjfUGrOF7vzHgbgO0cl+VYNgq9XljcinPS7GQFwOj+TKnVDIQzvn0yodazacteQR1STL7WW
6aDeksY4c6AJ/JIWESvNrarZSU45fgStjQRSU14Rk4Ywn9nR+0Mlrkl9MKMq50maB7sqqi9F5nz2
Zp+S1FpseosUaWcZ7gEPA0sPrGFTTVS9sUiuuCIvJhv0jXRgSwmn/uKscV9nz36ezKdCDsuiKq02
lRkwnMnZePndK97Pb7wuwZGYE2+p0fezP2/dcR2Ys8/YuHTgxng/AmMLg0f3LYO1u8LMd2GJgHL1
6EoGKomFDg4JfH4XL6rVZppPTb+xRm14gLujSEQJrujt2GQHGIoDo8X+wGFclH1+AbB8xlwYYMOA
zoPE46JXAUtmrdOeyB3miTfJ98xjTQvjkojmOpdr3Z8sXtiYqA9UT4yHPJ19c4JBMWdL1NOBbxAU
BuQEdcmxB3/GkXWYMsc8q27cuTWRWVxVh27mDBy0Ir24BbiGoTu0Mxk8NceJCaLspFKkoe57iUox
zGsiLAN46WQx9JdJbz/JemEnvFUE1q0HM282DjdtU0KwZq6fhCa6uVAnLgKqeCPRTpa8MoGpQuCC
xa4wso98ie2diePgXAL5rlCfhA0DPrIlQdFkLjq+iBZtROi/42dIXuPupU/+CPkxBcS1kko57NgL
PsU48h8yeQoSWMiKVSQpKxQSZkJMApk1CKunQu6ZtuVXu9xNrucfKhJgV66yoOJRiui6uPQDkuRy
UtrRLOuzYTeAMzzZnfLa+yTrog+NxfAz5UVzarNHFtCnKCa8wDZddTBjLk1Pbwx2oMUv5VBwxENk
r/WczVHe8WKA++PQnM1XICTDRlr0s5am9VvCz8mCZI3VkaQmGwczRHrUq3b4w2ZuDTlwEFXyhiTH
YOGO0KcZZmqsGsdGFA0a1degNtSV0T61qbNNZLzb3mw6okvgbLAL31uN0+xNbAtjifxzJJ+8d0Yi
HS++4U4nPSr9++WSafLCuVfDw9hqJcbrvFtrLkY7FhTtJoomkgkLzqk+dY+B2XEwD8VDbzHOZXDJ
NRtjaEIWuzLVEiTqksFlLPprwKAr+Pz4hqvqhrt4nfviXvekuJVmV1+lz8rN6B0Smizcgv1T7qYI
KqClh7PRtqyZce8aheWtnIDRdF3gNjeQ9oeS723HoBa9Se96XALNl4zr/KTcgHVWyl+DI6lv7ASY
fmWa18D9YJPpraPGLPZeySAgEeotrpu7qTTfHYsnAW5hQBYDya25LHEDxH6oTRzSQz8boR9VpHc1
HAWKxBzDV9e6ZCEyTN7HQO6D0ZT5jgn6NZZYRAyaeafryTCtDorSRSsJZE+Dh7waPt1aHLQkwl04
gS9qql8dKAli7NYIvrwOsWrV73rTBCzuf+Gs+mXFwnb2PfB7BCLTfh5oN14gIbDa/hxSh/RTUPOx
dSBo90xtemWGRdTBEuklr0oRHYINGA4+P16unS2KiJ5BFL7RsJsE27lxJ1M8+JrYaXO3lZrcSXd+
cRSqoToz1zo7RIT2kAZmtqqW82CJiAm7530BQFz7sbxTonnkLy5U7GTbmM29X7pPnLSSiJzfYTEK
F5N4jYS17VgXhWidT3k77kzJKEyO0Beq3jg368ZpX5a/ZDaI5x2ye6f6KLPxAVL/nV866bqy0d8b
uP9NMEAontg1tpy0VnAqJpfkRoato/enZ9kVx6nDYH3bNAnOHpmEg45vnfFNi1Td75pHWcevY3cf
B82OK/ZJxjcnw+Ns+Jt5Bv5h2b+ufRPkkiD66PgY4/ZA3xHMJ8WfOwOGMyxBhAjk++X/paFe5YY4
jx5nvDbF69p+7JjNhoNRbUeN3Axfud5KH5ty5VnRSvOjTTm6hP20+nKDnN1gIcCNa3dKT16aHmr4
JpgaiI1s0v3EgpvW4xBbiFVbuAThbAc7hwHWbKbnkuHfNySE1PedVZWT0QWVUVbGuxLibezEnerZ
oLSfiLKetZC4wQcvMsxLozXbyVHfWoB11v+wPe81Ape3asqnqk8fqlx8CFtdNKrrtJzvkq7Z2SrZ
N6L+sib9hnDq7HYULCSB+C5LQ9ObHivlP7lTZe202Hzz4vzsThZhZv2BpX8pp01PiUNBv4HBSAqa
NYWN4W2ciq3wUOyTa9NxuM4RweclyzStI/Vbqw50ZAX8Eo10vhq3P5Yy7oZMkvBx08zyJiKuFAjT
IRA4mgfPaRFzBNcSh0a38eqe22mZxscI5NywdkZcQg9Ds9yQ5g11BP4ofRXziOjr/JyQzdIw7tPb
+EGQFYC3G0OwPz35c3nnifToYpvIJHL43iEiWB7tublCQ7my5AKwV2t76beX1mtXBm2Ym6ZrV3Pu
GA28DixFFmgthPmKKwdDqEjf+5wwtwqdEsGvLMWOmWM/uBqo6nw48RAKh0H86pZ9Qo5yDlw247O6
8JPe2ZzSxM6udKP8ABVw0Sb/AsbsN1dPnVHeWoBiQpjHeH6WOmJJDPDUdyvb93+auEVFZ9wCN37W
PHFIyQ0FUngkJJiRpEG4VrvNSgbmOmdqUeIyUj5eQnsdVzmhtfb0PiTZ30cmsKMtTt53oekPrp98
LtjkqNwTg/Rdx+lGd63HshaEA9dfuoUGAI1DN4gn39wleXENfAKVPUwZgnarLA++nd7XFUGUbQJb
VfwxnOgeQsOH3q4CX314sn1hl3WY2boRs/zUFe6PTHR8Vqb/PJT2s26In0BqeHmnY+XV2Lx1oG7B
XQZPyh2/Y4KJ9UzSMHCxgCN4r7Pmk2jby5jYl1JahNEmb2zWK9QUKwt0DDK6g2rjM9qiUzOMWqjG
gLxnh9t+gg9Ss/aDnvvHHLnlvFZ/rRTzqdxZKmC2aZ7xJqUPysbZCC24KIqJqnHeRjY0PNNA4wyX
PrcIgnzvteyz4ncSBfljXyfEp+nYvms2iUG16zVkGzo9utM/8sBgYQzkUmvUBgjAUXPVzQULWJbJ
TljtXpfTLqOxsOBjgfl5JGLskNkGlsDp3Dtc2q7aOP1NBdWqmvkWySpEWAISb3ks7rEgI6FtmSFo
4qTZH96FQePVN6lGGI4RRUqaxQqfU9o2PlS0Htlwn/x0ZrxtB/ua5pFN225jcFHoFKiWWrJzDMRe
Kxyn2ELiW1kS/opYOpw09VMW2UuTdCB1/ABPRYYSJhrvp6rj6ZZrTx3H5ioqmzORucdWx9NueC9z
w1U9AbipUn3LUB1hogsM877J2vvcscSKrM53YdVbvCw0bfNttu2ViQZxnPSHMWDoZBHB7XavgapZ
BXUtg6+KzpQtk1V0MKynNEMzO+5jEqtqwnWAlHg90wn4d+gam1HuNCk+jNq9N3LIZMalSsFDyBJk
C64qOV6rQbuWpBVNBkH3wCws1ULxerbH+rlym9PkDXe9la0nIw4zUb0R0PSUlcYjw3V/1U7nZga8
B5mfcOw2Y1sBWErURMEoApuWQg+f8q6mDbTdveRh4mYRgpR6xzhnHcehZXp3bSnfEmunVEcPZj84
1ngjw+QtKa+4EE6ZzYlL96cH8JrGfN+RUN5bb0aBk6K2sYDmlAYuWNAIyF/3pg/ZU7NKOnsX84wY
lEfsn3+Z0+W2r8WLpDzvUsGWOyb1NafSQrohnHU1uPdOF8nN8rUqfbpLmFJU6HhCCZLNJIbGq3+6
mGAZEta48L0xBolS8lsp2M069q9ORxtH/R9hescKH3uOQcgMptfcGO8HfjoMGokBSdQcNr7e/sYQ
/1aTaSBfm1+7tjpDF90Uc0SJM9xcF1Fgq7FZd6GnZiQlekoR3KQji6vfB3d4CUz5UYriwuZn1xTF
rq9BLDQPZkPEmq8zU3On7lxNP7jS/6QZyAK9+IyQ7a7mDvQEaSAPUU4rbJNUh/caVy41YmhkFjgh
/vZEF+XasPEJdL7GmvdYjdG9Ycqjn2GByhSpOERbs8t7nImml5OxKjQirzzgqaYiR8quir2RbgWT
7MV9Dbi1B6hdNYwnuwLUDGRHcmO2DFTSsHX6M8Y4fRNUI/lS3viY2R8E5F7pXCmYCugS3nRfzAfS
QR9rkfO4Gua3bgA74dXNjk3UBh3SVdcQdaMAXSkJWt4qf3IxHVX/G7fV8gB/KQbXJgVOM7lkoctZ
0NOUwdy07dHmaqxBu4i5AupAA7swccxeTBa4a1564tmwBtQ3SA5nwFfzsXBo0ImfCr108I+2gyym
TPUzU2equhqCZMsOf2a6XdfUWEBhQsv3/xSyYgYmzb0I5mHTa5F+N3MZuQaVkUOYnm0lwU3aOnO7
gEcdG/ly1dLCb/MmxmFHRP2qnyoM3cZ0oANYsdBESkDnDEDFEOJR1Wa3AQyXbBwR73s3wlCexE90
BCwvSeMjwAIC+MDIPAZh43XEMUPZSc9mgjDGaO2nzA1ukYFEarStmzvaV9HV7J+BdeJmJEQmjp/Y
zt8In3qJHPTGjoROZ6keAZxs7T2kGrUrihqdr2lQN1eEbGXZyvCCBLFB5+OgFC99Dt9dn7xXk9U5
5Hh1gJeDKMN9czSL8odWL6WWg9Afaxu7fXDAnmGfJfzH7AfCw0tcAzFRT8jk6APMql6VDea8wQ92
LV4ARpnTljG7vBDy6gXrIGkPXTRYz3XxzZLhsxsvdj8TsOw9dw1pCKhOYVXwKyyjjW5qWmjzRJvy
nZU6hMZ56DPQdOFGDGjGq2X3idiTLLF4PADN+kyakju47A+OYYFB8xr7kBM7F2ZIESyMyOtY0+E0
1tNdNvUE7CTwHQPhjwwHWa6PlKdxikNME52zS9C/9YpLycptE6rAYFNDgbF0Fm/kADPZqfPHoi9+
M7zATRGIbeDy7RGlzKHm3pJO/YHLyXH3WtY1HUA9o0J/1jL7pU4An6SO9iiWK7nrWIsAmeRMhMCC
HNE3N70vcV27DDeQjqJT3iY5F1s3j3AWOJ7KPlnTqSYEOo1Fd8sy60kZ9QsJzzhUO2QqXlNdm8rf
oFQsV84AzQq95Dt0rZ/Z3rmwilyWwCSHgeya7cNcF7+9zoSX5K4ezMdqgqq5Iu3wpRmdGEouXkkT
3o5svzjizvo4Ib7X6XDtbhRwOBdlpkkJ/m3sAtO+zX7zhfEYpZnWrhksc1mQ65lHgkxC1tmA4F56
bxkdNsaMVz9Yx4b1UzTswxb2NUhka5NSJDj7wsddUoJCSjQEyrDO+BWU3MBlYB4USwdbQ2qDXnGw
h/cIKW0CYHFucjy3ECFi4zlKXeZxmnHgyHZWXDGX0cdAycJwb8qaMkH90FaxuuqLTwgSa8ydrIoK
Aw1BXr0bOIdxmK9H3XgYs/RHR5wUT+1jnFlfZrcwy3NqrUp9gyMk9GZ8sVKaEmRMTIee9ZHTJ+i+
tRpzp50cIk5eIeFS29zJjKS1lWRgt+VqTIir5oddGT7dRQt70eFUBBbiooLQvrwYlErWPDhdFTIE
wcygLiy5Xl2mhavZVb+wXe5Tpn6j/8AOZd3q0VbXupTjAqsFWb9m2V8N0sL1LLkHinJyJDrfUeoH
JsxEsnqE9DKvrkA0yLDRSHKuiRzN3e7AcPrHlbhTVAyDBV1Rypo+GCV3gnluh+Izpr4P7ci5H/Nx
pwYCqPWRL2YclDv+Fm7+7kTyDVPbVWpdv0nK4jFOw9zNfqbql9QHnrDUjbZknO45J680zlrgbkxI
bpaFkptsyUtnALKc5mlfdOqTMA+1EpNH0gSpeg3pz6E7+I9kmYTwYz8tRasV6DN1TMFFN6vl4jwD
jJiwlohToBtqVzbNr5YCaWWn2M2LMCy5T6X3HgzBc+QWu9kB2YM8s1npI8VIJzbQnW++hma87ORL
TJSRkaF0e45Ldc08cBNBl+zduSBmWdW/RdUeDFXdhmrapAZu8GSRFUlsNkwVLbYUEKdtVyTrCAnH
8e+boMNA9N8fasuH//a5f/vw3/7Z33/xzxdAaZhPFqunElYKOhCScaBrzryEXTt4YbR4cIPFdVux
K2DFPD9UeGpX9uIgNZc3f9/77zf/F59TLE/wpjAW8WAJLPrCGhrADL8PTfjKqKrm6M9R/c+bvx8G
nicP3vzcocCTpyw2SUbQa76Ar7x47SSludKRisxhupiBteXbtVVJuN3fd4mvxGX8991ZGtfI9tU2
8lMeymTrlMe/b7TFI/zPewIboRu5e6sI5E5v2oPv9Hy/f7/Nf97Nl//l78fNhGRsZGThNR0Jra2D
cAwa+bE3xn+9+fu5vx/+/QOP3A9+7//jj8Xynkc6JqhPFHi4rmqdmSWfbKoXWw2SjWbaHNmgNUdp
Qw+3dbz1cQ5Ti3Vqizqc9/77zd/PIRjWDkH/hUz0FmnjDwnTzcGFSZBEPiHnMeM4z0q/ZtY3F8vL
MblLIijx2lRre58HE60owzdItxzHglmVOf7m0h/pUnnj0/cUom5PjQHENQhwXcw8JgGtROtSdVic
cyM6xH6Fx7GZjp097Y1O5+E6DZe8U83GczyouNw/yiFyNuYQpFteYfB81YepOA7/yd6ZLbfNbFn6
iXACSACZwC1ngqJmS7ZvELIlY56BxPD09YH/qXJFRXV09H3fwCQlSxQx7dx7rW+xCEBaVd0r7Exb
0el5TRPIjrjFjDz7Y+JUtyfPCfxhnO+9aXn20jELhBP2l7iKAnNufrVp3JyQvGasrVHaYctHdDvc
907jc0WVF6YM6P9bBWpUn1Wjw+3UWfwagfLUyNiZVVGkh4jJJTUpEqzIgyZRzcVOFl1B50OYZ2M0
n+zR6u61216tCtUIUUznWizVmTp88w3NYn41I42+ubfvtbDt+7mPOPvtKcCA+LDY9R9VZMme/4K/
ws1ANzvXNkmAupjVY9JP3llZdni3oqfD2ibAbfpJGDxjvlp8ERhQXMuK+n1h+IL/pFf8m3pTSLdg
5lPNsJnpGEPG6Hcf4wTIdbSr8sHolvJhSf5UkLE2ukWm69FdTLUJK0myV4hJocTFN7gHjVXex0oV
96bxynRpgkUJUwC/IyMV2m3lYk0HbZH2w/pcXXM60ld6pEQilM8iahStrGa+kydS0v7YtAjQtsHc
aHwbGeoC8LKt+x3WJGLAcSNiP2EpQR+g2Fs1y03Af/fWxEC49Oe7ZH0nzJ4MpnOUNxbQ8Q1x4cNx
gi1yj0a83/p10XIn8nPoa+I79zvzRJvulQKEPFx2IhMllCYMVApmcnxXXHJkZY2097fX/vny7Stu
oWLYXBUfzGVJiKrG81KMxTshIZ+kfdxVRUPtmlYvziqsd9r7MJYB2ZbfcER3xvSBReTLHNJXYu+u
WTGjqGguOCZfkx7tZe9Yb5Wd4Zv1659KjLRvFrqyzfI8ElZxgUe5cwwSO3oqRQv5XMUA5oRFqGny
oLaTu66kzkubwxCv1kAb0qIC95GY2t1WSr87lTih8+x2uSlq2PaQKOMYjWRInaoM/7mJ8gkfWgxg
ycOd7Fj61edeZUzeE1Y15knj/IiVrKahFbC8xTeFr9jr3bcRdIs3Zz/wQlOmsvA0ZfdoFUhnrDbI
T4y2KUumFTHcxJsxJWDWteuHQl17xqgaBb4vmKVkyUudgK0l6WyjVdMTZIooleb373FllKnC/DnU
9bFQBfrJyl4dchfPg20VLvYfl7XdprGc4gBA6jlMuPLPU0WnL+q2ktrBAhOuI7X13eRgiGq6jBlB
HPi8vg/SfnaWZ4I10QK10eNgiPwOrhvezincCrTaNTRMA8wzFeS9WfQTF0Ko5guO8EYb72HN5FXE
JbPdrDq17vIRrlzkTLfPngVrPX123Xuu+K9+j3k5VeW3uS12xmzfNY1VwCKRT54Vn+s+/e1Yj6OO
Z5rkzCwqr/8JDPiQVXI+zIql3zB9lThMzy0TkkdjitWuHhipmUJccBDbMqpPSxRmO5d13mFQ6QNx
jc6uGPkY8pmsYnFnplSUoKkGBmFTaeEo7H14mQj9rTXuwGaRY5PXs7GrBWmGSeJQMl6r6KKo4naA
R8ttDg54T4MC8HTRfKnI+aVU6G4GZpXmYNOTTP2XGZ3mKXYFQUmla12a6EPHlngfCMWw3S4olIrO
yTDZuzkz3i3jHqM+c1wUKE7bfCIt5TKtg6qO/4BUYOFvVhSI+aNPcaaFZmUcoRUzEgtaGXFNFQto
I84g7nEHjgH1rKVkZ5uX2WVkJ1RS7WWL3rud6EQkc/eRej2d+rrkuHFZlhFtt4k+vU6WF1WWSNVY
/IDyt6uHiXbCRszeieil5sRqt3zG2/gNxdQv7aRf6fBpO9gVtZghZC/Rieuu81jwYRUuTb1SINdj
xc88YPrmQezb5f6MOzrs+8OH6ZbAUGgv99JZMCX61bbvpwcrnoZ9Ixk+wpquwU3ZRAt8xIa9HFxW
lOzuhzqy3B+ha3018fIgk0KcS9l6+3QCOcqEftPGvokb3OTc7ukVSkHZTNMjRpbORHMw8EeEzi62
oShWsTPwfrppVywcXQDhn3KWnntDkMNVhsxnWjXvfaP7LXAUR0a+vBpLCmNfxEFklfdutYbSmNZL
7FIzi6Kctmh79FYNDYntDvVbXn5NRkbeW4oJD3496AIlr6mLRKcK70zPuXeiGuWbTxIS8Cxio1bt
l0uYsRLtz2E2sUPW7RNtWWzVnvUAaG/TuvFznoWgnZhUQMiLnplZn+gMefeRMiKO6No8p3GNVHse
ipNfU7h4LlFdVV4VuPbHwLaHP7JZ3oqx1PxsGbhS3A1kNrzlw0PsdJ/RpF8btAcUahhcRjPct5iH
hjR8pMviHZqoofvcz1uuNs5RUxtDoSc6bw2UK6x1tdDIL1KGTPw/atxPoj9Mpv9p9mgy9YApNMvM
3+EKZLdVfXJKx8M1icaxyGlPYLDaJLIxD00JfZJiqSUcdT97Vngxoq+yU8jrPLBbDMbEJeG+e8gm
5k24HLwrCH7vOucGYnhoC+YSOqjxQXGZroL+2dvGyVTdsIs8vPm4ZMZAlfRqCCKnhLkKhElBGul7
ui/50R3Q6ZhjG+4b4KP5MBiB0wEI7BykXHqp8/KAwandqZ53f0uswgdTBGP1PhlucvnnlVuQVbuu
AuJXeCbLtjQxa4SIwy6ybbhVRXU3Yaht3v95iubk2DrWeJpDQNYsshkursXfHDGxyOLL7ZGkiXzS
brqf3TgMYPci4bw9XFoazgXe7J1dWm/lonomh3zLbaN0WB3ScvjOs/5kjjEaDROkYIQ0Il4fYVXb
yb6wSWoSUAnK8kxaU3mpwbfvEqP1N2WIbY2QDNlwUZFrntXsbBRgu40iq2su4pLLVoMjsS0ucanS
PTvoruavv7TrpjHC8RC7xvvtpSz2wi3KknLb9K6TnUcywc+N4e5lJ/yTF3WQZUV3uW30Chqfahdk
gT+chAQkplpSYsMyNQPy6aFx0wbZ5ZOgVaXxRc7uMWKPowc0kGGVfAOs/HFHHEl9yTWhoWhLms3A
JZDjuviFfc3g1pWdSEu6x93McLHA7Ow0qbPDp99dkDvi7iNBBMsph49rosRLIHxe7KhKeI/pb5at
HA+oSC/4o7xtOTG4WJNYcmuiYSIV4ylnri/0FupLbw4oOmpxtABlUEr4WXPRtdnAguVTxgoAumqC
Two9865PqY6GImov4GzF1sK8ytUFK9nm9iJQqx2HFE3wxC9ZuQNs9Ep8CGqOL5nn0Nu5/UICxFQD
BWOCgqTXDyGaGBgMXXIlrHk4twlOufW9Y0KaLrdHfcK9dYDLT1+gfSjDInlqNWea1f4WkbmcfWa+
JAq20J0gGFeYOsxmvMSO42+amnrGWIaHvuANJOb0XTCC363k9rrsPDzkILm4bf9sJB2wrnEzFCmU
c7OQH3zQh2Uc8itj7XrneYcKnVBkuCilPLpJcop2Vhh1+JrGCanEuEtaMzk4T85zOFLrzT6xc4R5
2rp7SwuE0IZJBEqN5FIDlMKyT8NcpemfG6Xo/9sh/i92CGG5ay7h/9kOcU24Ngxt8t/9EP/+T//p
h/D/ZfqQAZSQ3GL+spx8919KUXdI779znMx/ScuycF4rzxamvf7y/7RFyH8RtI53gm8wcXZ7zv+T
L0KI/5FjS5qZwqBhugQ228p2/2dIdGtJTE1NFAfodHCVR0+1VfbH7NZUiZkMISwjqzQLj/n67LaR
sbVvTTM9mXNWn7X1eWOj3TZotjsU/CsrzWzh3rJ6vM9oLRKTBYu8z+Up9aqfvQkNwI9KvLSQNmO7
+JIdU2hISVez6TaJ9sfDXPhwpXA289/Tu5DzIcIvq+VAy4bgZ2y2EVaNMgYxBTiq9AfuEhaNHcrp
Fz1b2bFelsswjGQwkJpyDg3T3TQe10YG8MRussKUFvEQGFg3LUkFD1mGUlgFTesv7+YUlEDutwPA
kyrjP5fhr66WkkyN8G7hymUnw0GiA0U/3BQo8zN7K7y53HmWkBt7oPAQbsgMOaw17T+bW3Dk26f4
rFsr3IzNerfD0ySMxGe4n20RuK/pBlm90RBxLSLQpij+AE1TbQgZK7kjmF+2eIX2OcMDWpW3xpzt
OxnDcXdpdi4etrrKaaJ9nhanpdbfmE3H2z50uUoK1gfVpbbr7EgM8B+Zqmfm6mIVimNcdFjs2+ox
j6NHr57PvZVOO1MScAO6cOs03cWiRjjSO+s8gKRRnuyRUihyEgq4pU2Z1Ds5j+F1DGlLxyIK92mj
HpWhrA2MLGDTWffQGjLbJWuvmXgVlqkLn0cWZtDv0wHR1KgDTHtBUZFUNiwf0EumZvyafDIVitCs
WPz2uxEe8q7LTXefV/mLO/q72mtMBhsdQZrQIDZ+hEU286tpvygAx16bhpA50AkkxjidYyMPlumJ
EMf4lNc5WgHlvPpFC8OwJ1REe9eiJV2Ej+aiyDG8RK79pZdi3AwhGRejxe7lyvyYaN6my2J4to6T
yV/X5qgKVNsRzzMoujuZTk+hQ0hkVJtoBaNyPo/VnOyz1npaFnTnqNfiV89QSINRYouGUMsmN3sK
9d54YKGO5SOLzq6pf0yDO+8YWbMyRV1UWhKYzrwTY0czwrFxvxp5dYQuHzOTLj+T/GmOcxY3mUnW
5egMcP7cb7ryeffCDcyUsQM2pIixeX8GbMT8126fJVMIdlqzhaaCZqod+cRd4Lu17BmYOp857d6f
xLtx5yI3pAicGZespbM7x1rERnmv0cKEA6ncLkwS2JdJuDCKf47ICTxUTnfybezZsETms5Cskmz0
IDGscDfObFb2O4DL7L0YTUlv6pihXoUMbRYHKx4uOglZGuf1fUXkXg9nZdPPHYOaaqvb47BEj/Yk
D7i8DkyzqaaZjlDlUv2ALCeUukhPtULQy9T2EFNv7EsmMwQ5REhLCupysueEDdo0j7OrsJIHgVR4
72zBzdDWnL/1nbEc3bottoZ3EoURveD0xwWAPMc0vR/07M/dSPaMZSh6QM7jVHAgF4WvL7Vwf5nE
cSQLE2zZsY/vklrj4OYxyGZwqlHyLRm7YTNksGMilDuhNexQN26jFetqL1W/NUuI4jmW22NY0BQp
3McZa+6DRjxn6Pg9dbKQ2pyB9AIDgzkotQM/o0ZV3qaSlpjMDwvoZQF0aR+VcqDDZH5EzG4NAgKY
aG+ccIz2XV/8wdIWDD62n2wO7wVd9g0tCRZlQEU37aQQPc+ogCEzeViGHImPeoUgV8y6SqY2jgFU
ocaVkqvx2hvJyV1SdXBy67Jgg7ex8h8rWdf7bOh+OQUZ6OifvpLG+T4Q3XcWJcPKRNQP1myvoLyl
2THRBOI3tswEnXRXcmmDQSfPcUpm2jzPHzO5SFtVL3j1VXcyC4xZZhLDR7Avo0aMpa3pDpeU2MKu
6Q9eVgSiBQGcJ+KxZYGLGDmlwXCsewAEHSFtYMnn+2aT9submpwe+CuhT97ifY4ro0lwi7DC4Q6w
xmMDeIAuIrlFOvmdll56CXU8MPuEJx7P76rPPKzGXgrsZ+IBqSYOvaE2aTlfWloTnQXMq4b0tKnF
yttK8vGUmeMf2lYV0hznCtJthvxOagQijK0uF8p0Kuszt5Yn/N9NVbmfanyTSf4doUv2MiZoTX0Y
4Fsy56Jtbo5fvY/Drkz1M1BED6bBNG9KhKjdso4JLPNnsgJ26aaXYWBW025ihdNOtFsxXQWWjBB5
53AIQuQRtJpZz9Z8Sr3Wvwv3PSqi6MWMS1IvOq4qxf1MzPnRhO+znXzzze6eaAdBkmFqAmt0qPcT
kIqN/8si58WiE7KNvFEf58R+MasiuxdxvEoqslNfTwozGIb+idZdkgA2iKrmp0HgBywXgTXYHxlF
6pqWD4i2PZKxbzJevidOXQNPgO04urAV0uEn8257X5n9j16Sc7fIiFBMS41b1uEkG6DBslm1MFGn
oLaIarQgW6EeQwHmW8l3YtvTiyuNTxdj2T5zaai0qb3sHBBnSMQaMPwzYs8xCpPr6Od7d2Soi0jv
sbLG4hyV7FbVgDIoZbebU5XtZI1CPet04KLD2SuNpDKrXbgqFBt5g5Y76szwyL32gSZp4NXIzNYB
VmCK/GwMNoYwOqF3tULQnrjdqWmR3WZDLg+qMt8GU3+3EwBqc1fuwVeYmynDilhl9u941jvZuvcG
jg1kFOQboR3dCsn1nLHKWQ0Gykj9CF8sp7t/MduO0zjpjN8+AWnOuPb2EYvbwEOAH9wjoMz7pQ/8
hJk0fBeuOvPyPas5eR2hkS1GECBZ6HznrgPJa27D3eRxM1Mu8QfQCOgDL7j9bfAXXDajB1SYaOIA
gpO8FhgtwjyEw0HZ5yPTZpQyWtbndup+EsOUIARXCSQe6yvpqTNIKCC3tUmPrkLgZ6M3njsP62ZU
wCJBjEZlt8aSw6l6JE4Ika6bf5tIHjssKoPghcH/vh1L5D3IPPGlAvuGvsyUhVphG383LPs773Le
IuHhWm0Z0VvnAlBWmCEjhcKLGR0DM4bnyoxBSbtpwOlF74Zp/satlrOZQ2dzuVvvuqLgCgZm3Slo
W3lZwl2wjhA5r5jBehTZU1ULuAegZEwCqrMCMeVCMkHrS3ksoVV3RLx12rZOLElIJ0vwIE5hvgrR
Plucsxg6e6AaVCyD+8rxKfawpFO4buCJHLyahmZwW4yDdebmzZFhw6Wgn7v3fK+kNDvZ2NYuoBMY
6g34IlpDIFjDIlpY8FUZieGh63ZTmYG1ilh3lpqGAllwhzojIZVRN3LMyN3bKUC5hM8TFDvNhfXS
mSsfaWj3YNfOT8yw4EGc9rL4BSmkmfuz9PKeDDHgU72J9F8M3B5vTxuNLov4TuYhjckdxPcf09Vo
MEPs6jk5WJkjBIYD+2K2Dn0HlSx3o7lev3OfdpZDF0nJlvnFWD03trvpRZYfYJg1b0XUBUSgu3u3
QWZLOUI2glli5aNgd10ginOza5onAwX8Li9VfHBJJ8G6trAwaFIS69SjxRpjGyKEoJVN5Zdy5S6Y
WnAQVm84ZOV1CZMHu1hAjTkdN2EMlta4i+gpQWE9eWRi7JVcV/RpduxCehc+YU93i8h+TSn6ujxG
kUeQDsILX1wcq5ekI9UPfqyRa/qF3EkfL+uQHzyC7q4yEctD19xFq4kx6+yj49OCkEofWHN07wvo
jQ086cvsJxQFZvVCDyTcWzERfUA0LuTYyjvmIPj7MlATpPL6Li1zTzwD9QGt5p9FrH7MVRVvzYxB
0bAK4iuBMnTkMjqhVY+IkTygU98tdhLzTq/4yrN70+IPQYy+dSNYr17X7ZfoZ0yKStD2W9Qt1YaF
w/fWc9JjJ7itih5CZ9b9TtrCeUIlc2kLMPjUS3D/kES2dSnRbdWnKIg7FR7jSP92lecxVcUCuGae
pbMTvhip/kQs1Rxg7TCsQD8ftf1b7MqCrsgnszfzMDTtdIf55YI0kDyVYHGmBo3wD98t9ANLGUQN
yVU1DNk1eTHUrgweWtQYzfJds9c+5tTeNFNW/on2CG6v7PN5HS4NR79ZHkhS45yOPTot2A4O+bSQ
RO4foOlwKAHSN6Fx5oiRz61MTrU3RHih6Kji3vktJOj/0RBAmpDPbQib+kZrND0x/o4QKO/jsvV3
YuY4WvxnFQ93ZUT3mFw37gP4wyrHmo/EfD4bJrA2H/bsR5G6+yqt9gmp6J8iBZOqUR+1ddNQ4cIW
Id4a+6DEgzJm99M83eFFeWh7kb8SpMIF2uXvry2jZZJOuASgxnNu2O6+LU1qZT6XreDs3i1mjciU
dJ9jprauOROUJceXIYm5RSZEHZumvgszMqu6VVg9Vxh9xuWHXRePkymGO+RV4pAI8M440TEmlGth
1ZGcg5vM5Z68j0yGbnE3Pwltj3SP87dCtXBbWNxPjsA17a54TKXPk67lISHf/khjcNxLKd57O8n2
cTiOiALECHzpd+cRgOSq4g8ggQPC7uRqaf0gWGxTZWYEPaaiOxMj++pnlry0Tr/s4ox7/ISZF9xW
f1eKkWKsaFBi2AATAO9fMVp91dJA8M+Ywc3VC2AyLBC2AczWw/M5Yyfb+WXdXJsUlMrYvrUK44HP
deAwOZJEPVNbV6/dtD0BD/o2CALXM+WKuExG0vhu31tJkvZiYLg3TPES95LaUatgNugALkpR66DJ
hvqJDIH3xm7TX11ifeumyDkreMJthHUOinJfs4TBernpDGg6motJDWcQD1f27MzORThzA5+tK/b0
IHqmwgynUR1VF3rAAbkGRD5ncImSymrQQMzc+SA9Srf8JqrkaxH8OPwwLI+JYsun/BeV7wfB1rAo
wv4uGjm2y4qzzSx8CwVV7dz7zLC5HJ3krOSmpHhr1LAGTfEnlFFYbWocC4zsdFyTmqhnRKhN+2B4
r8mIYyENvQEN+/BYSrHK7w2BwKxSxeb2fBkIgb89um2wM4EZGAJPdiuL6qlpKwwla4T9bdO4jRVU
6+b2lIs3VlAx5tuyyEVAl55pdz463I7a+F5K5AI4u1yqNv9Rhll4vv22bn0Lt01tN12ALurvmzB7
TCAu4Tj7SaEp1uvm9uh/e9qNhEKVRndW6xs0CxednvqogB+eb09uL08COCcT5i+zteh8Y4Og6b1Q
OK1v9vYIisgD8VDGYZhCm+H5+lUDuD+HfXTO1w+NEHnxz4dkp6WztQSOAWcd+8h+0NQi5KEEQwz1
GpWa6oWzI/+7Pw1tyUho6YJq3dwe+fTn/nnUsptu39FTAIi9aEO8RSMiV6pZbN1W1gc2Hf6NNgko
NgZy2fCajkNgr/9vmjoWoOwmJ/TNU6uxp2EtDRZwhf9sJgLuGOP914uaOwpHCTBg1rqPfwVrf8Vu
f18rqdZJzkuh+YVj0Evr35vc0O0h85LXSa7tNmU9Rw05CXT/qkDH8JNo1YO/nsix+Lux1pwFiuw6
aHwCNDBgQg7H/XDGl07IjZHVp5nbc4CGtwkUNToHNMRw+KENe4jIRQqv4Z+nRmZaO38AcOCsHcK0
kMRociaiV/hBcOoYmFZEEFec3DG9IDR73dxe96osKuiDamNTeQv6jp6kL9zXgw58xRIelvHA8Zz1
qEaLH1Z6Jd4KjuHk5t2phvYWGMpLCZEbiZiI6j74u8lhZwSZnKcDis2n2+v8/jQg5i81mSyTdWF3
pOAMHQI0M6aLh9wMmEV9jCoV2G5WbwnEHbZFh1ns76Zcf+ka/4deZv3Ko73+BKuJ+iBZfyAEwD4Y
5tykhl6ft8ZMonyu2m3YVq8VOtV96vjQ3ybiRxTzcpSBqwuq35SlCa89mqpD3L/5cE23ZFtwTbec
n3pCRpJmI32RhaDFhu6sSu3ziMM0BFLitSreoFUmLoog+41rZMsW4gQ8BDf8AX/rKYoBzCGfOQyp
9dLY/vtclOOeKEFGmyTvNOkjPHxSoK2mvzLyhjYu5WdqvDDGboAIx7j5XO8N1fOdzRToMFCtI0we
/UMxfxbJlB89zuNC06VLRX6fG6Dl0mhjnphMZ7uSRcMpdVZ/hxdgIkz3lZ2/RR4kSOLa/SwvgN6i
iugKVGROm79UNTG4UdH/oaQbzoNLVWpkb0lGjqdMuV6aR53P7s5xOQTl2i5nMgAbN9QH31PDQ1rx
Yz3Dq+hSVleCfctt0YzZIW2xSOXjStcmW3ywP3sYwfibWU9IH3GYMH4gOaTzilmdU4sokXAKmZs3
oDR8+WHkb6A1lp3bSvDqOQsuQZzrIDPjUI0QIP3UxWoCSzzLW3llJH3OUjwvpb5qEBBBU7E8c/jL
NnnXDI8d8K/OsL81JO9UA8UyGbjvlV2+GkO1HD1Ck1p6ZUcL2vPGwaG2EPCIi8YvkBMpdciDomzf
EzcfAnr39DYMgYrO+oE/nOGYFCj+ykmco/Et7cf2lU4WEorxmPkLsIl8XJed+dMUuWpHUuHBhSEK
/NSa9soavusVfTE0NKB6+cHAJv8l9fCjVAxTLRX/6heFBn0xUB6jFt8ahI9j5Sp/8YG/Q7zee7k6
+D3CLEXgeaTFJ3SkFySX5MUxKY/CxyVUM9Iz+p6+BQXTpwFCW2IzgYg9ttgUs4LZq8N4g0qmQiIV
yodyPIUmRhx3pZ/alcqOPml62zZq42M+RV+ExyPMpCBntrB21/TT0hggpcUqb8ILMJlQHq0KxLuT
4sns/G+sECaUVSwxe2oEvFX0Cn6OE7PiyJ2IyKDDyCiEWwma+ce5XA2HNaF5tsc0ZI6/6bYURC+C
0/Xpr8IYjy+F9dg+A6Ykos8br5TgPxbb6w+ynqHBDppGKM6ZqRqv+JyJXhcal8iVU4ujy3XuU0wZ
m8h1fzhFQmrF8FyhTKVkm97wnTqwh/ufjMFx/bhmztqew6xLYzoXKYVPRXxHXP6I2DGsw91dFcUo
5HuTtg0rxs5Lz225ukHmJd/i8WcIVYSvxIrBYXC96mAxTN1Ybnzl5Nqso4wcDy/85xmHeaHOtp3X
hzxBUqUKYo2dx5qQpp2N4XhtbcG8EnZgNt4H2BrzDh5ryfLcfcCYDrgyRUaDLuI8SwOfd/pzdjyS
u6Ej4OeEgII0HYGb9WSF5neZZj9pbKMHiPBAjPW59qzowrV1X1b9kSJuH7c9cIqJpV0siU+OgT0N
3HuxZqPRn0X7GjNYYWnyaRj8G8ZAZjUqDlKaG/JDbHmAd/HbdQrMmNr8044gKpYJoWKCzQu+SAat
tHiVJFgzVQMMPoXZsFeOLw9FOJkYduk/+1yGqafxNtHohuRf1A+TgW9oDupYfhuzXjyap67ZdxVH
Xlg3JDpUHdBZQ36UHc5E8gszRTJ81tjFAf3KqXHJ/igzsqKSuTwNCxd2kUfACyIPXBO302TkCj7E
+uD1852w3XsuWERWJSxuhD3wu2lNsri8j/M3FzrBFgXKm1jSMDBsfWj8CA2ZlSxvowYq1IeCztri
nskURuVr06IVh9pu8Q9YyZ2T+G9ZnRAV5jmoGmIMNkYEuWNOrjqLcJhRfjqA2lQ8/4rQ1x6JIM02
WNReKTzfzRhZDkyeo/K5/1dxu9d9rzfA+q9JgvjS9IF3IUZ1e8DOfMsbYfJ0kxXiHJvFSO1bRzWr
l9Gx9stsHh2BGomoDQjV2q1ZKlcfVa7fGyYHGysmwlrpj6Qasfy01nM3kcEIWGcD7wmPbhWNd9oc
Hroi/6IZ6Gi5xWpOvqZDX4y5JX7tKiTzcX3t9oXbJlljqYpV5o/Z7I2+ZnqIF6qU2wZka00BFBRe
EdMWw9N2SqRzPxKvh4nlGWEXkWrutm3GINftcJQVlcFtE5qUK7dHc9gjgImtJAR+Ze1wFnuEZCa1
YLQyGPoyh050BAADumg5D4kZ7RN6kozpnHDH+LPBYEZzFZdUoJxuOhEKcy1ybjxEzDzEE7dxP7U8
a1uO7RTUOb4uAFZU+MkERBbfCf0iQYgF9Ss3yY4KhSJWqnwj0q46315vllwcixGcjOc9NbTv98vA
eDLJnhH7yYNpY123pU9hrbcT6S9BLQY6hUQL0fwp0jNS5S6QHUkRee+OxD2gdxQ4TPezmRcXe/Hy
C+SRAjrASEeE5VU0J6TKjBLtZhNVgMIlsxkpunTvIJ8J5Lq5PbptCERkSXV7iEGjCqqDjs3sUiY0
hqbMtpgPW1/14NQB3P9umzsUcDNWmD3dss/IJNQNhAnhbxXJbrenLPXqDaTnU4sgeHvbRypM/r23
CDcej07a3jVAVnae8AmObcksgsQx07BPyAVk8YcLg18FdJ7eeQRNgY8jjcYns0iMo+1IHPqhi/Sa
MvDvxi4pFTsYrETerA9vX5llcwgF6wX0Yeiu+ogA6TK5J3bnxy3BbDbxr26zhHDociSTcz1O/3mt
l91VE0bDicrKTy5EEq923XE9um8pa7dHzKP781C+jam0A66cIBF0xJmAWeSW/baaLpx1Y61LhGVx
MkSoIdkYSGlPzf+SduemE0DIEQpRN3aopzT5NyV96iSFPGbTzwsgnJRhFwWJjx5K2pPairrx6Dav
ZT3ZdZgEVcsxtpb6t41KBpBbkbov1mUdlJSvaqZLym39rBjND3ZMGU4JVyKfRN5NGU6EjmLZgtA1
WTUdDOwSouA6Yt+GWqmtJWeJgBWTzd8NMn1svhFL2JJ4yw2fIdTJxPjjaA4cAzvFPxv/vx7ZDQh7
W3GM4h3xDlMCM94O/1MtMjR7ohzr0w5Xj4K9i+zlhBYWEgmnF54ozjbXZj0T0ce97YjIzXD0LDNq
jq5VcoenA18eRRpDfEryupq4oyI3vjS2dekZAdGgLCYD6xXZe1G60E/161OMjDpDdljpI/K9Exow
rl11+Bz6PgSUddePN+fR6K6XvK4LkSHa41PvLYxz1ECtHlY0fp2eN6udkycGQsHWhZDhqr3Oqu/d
6lSyb1KXxKVu9dWy/Rs/eIslvD11wAgcbb8/9+siT+MW2oW2Cf96cbhQ2utaEEMrHktnYAXSLUyG
YgZPnqYpbA+/pJifU3IdCXJiFUokWx3kWYSF9/Z8ijQ9zzbhs9DVcFFkNJ1r2go3Cc5EnCzoz/Ut
Vuvx2Xb2P6GLt7ceN98xXYDWWv+OKqc5vLVFf1Udu1DfcgNvEYJNTqhz4x8ifkllzvY5lngN+ZEz
gYn//um35ybetNvvZlTVBLeN6Cbe6N/nGADQLjvLkzFkP+PIPsox9o4dTh/+nPXo4gixUKIvximc
1ovL+lrroMNUTCF2t7/YwY2OV2z9HFKj+744FnlGE1iE9eOJ70rEOFioBhn0oAqrMbP/OTdvb1HP
gOgID2ZOty7L2wKc0Vx9y9f2SNfM0ZEgyIfbs3BOPkkS0nu1es9CxodruhAIaaU5Vda3dTtfbk9v
m2X9wjjEAw4Heu63dz7NRnOwbXHnd9gCnBx1CXs3Ve66VwCu1zbxLiwC9TicdVEQjW1zyhNat6WD
/p07GARFCZOsztonI4dFUr8AfrVPfjbcWyWhZQoLOeHt1g7qIqiZ/2DvTJYbR9Yl/S5n3SjDEJgW
Z8OZIimSmqUNTFJKmOcZT99fIKsy65b17e6zvxsaSCmVqSQIRPjv/rlbnbpQvbCCQIzkyqUngJ+q
jlq6sCTTQXdguy21gM8gMLFculuL7rNA11zkbnqHp/0laqxXK3FuywLAJztKsQXtIb2v5jGJpmlb
RBG3c7W5MYv8UNvFq9kazDtM9U4xBZli0CPLEUb8ok7fsNuTye70FFRruMxIUqGUkCIznBjQv3hs
x4NReqc8YTupmzgc9fY26pO3vE64zopT29MEZcf5J3J8fdehVXaUPVcDtOjEU3cN6zHHL5slq0Jy
W0qzsgEkwCGwTsj0F4f468K+avTrrAvAodzcw/OQsDIOi0YSasXa0NkYs0hlodL0+6LKP/lETgtP
YVGmhwDtdbUmLhrp1ZLkm7VkWoDntzQt8lPZfszK9iNXL6btic/Aq+ibJSvn5hRatV3qr5xeffKF
cnYRLtaRFtPr0Tffmsu6vgy661AS56xzxd3MH0ZEZwrro4jhW6Vue4CccptAjlOPJpjoHJKh1ffl
uMeGwHVtJLqoJZOycYMMBH5qq/v/8XqyBW3G/5fXU3cs9//m9bz9+qje6/i/sK/1n3/oT68nnk4D
yLQwqVOyVFPIn/cn+1pTxR9Y8E3LsOGMGo7EVGd51QT//pcwcHYaugOIyLUEJi6+9KfpU6j/icmT
Jnn+wiJPRj/P9j/+/S9MncJUTU0Yrs0ezuSfxtc/3+/CzK///S/tfyXsgtTRC7pj1olm4MrDJuA0
d9P+n9pw//PX5mJddw7Rzj/1v/3R9HQgBfl4acVKM8hVzn9XXlpIMvMf6gTuwM4OBWQdvE3J1ZNK
TCI1GRtxBm816QbUmqB/yp2cRMzUczeWig4009cUiYefReOAVH0y5B9ca0hBETWaC/FOtAGFCMnA
BJxqWBgb1QA9kOLwbe8WD4BCXgqpM1UITg3CU4MAlUolypSaVCXVKdxJ442HYJUgXMFV3SdSyXKl
ptVIdatgt6EbFWqDR60HxMq1VnnKQh3x1fvpE5Dy916qZULqZi0CGkhM+wbHBFXkiGupVNlSqbdh
A1mMCHAaQlyKIJfx9zBwgS8rpFqnItu5Ur+LpZLnSU1PlepeE064xyl4EyPG0UiDgFNDIEKEooSB
zh5yxHpE+ZBltnuhdN+9CJBz+uw+ZsqJVoDG6Em10aSmT6qPZB6ffN6ote3cxFKfzKVSOUjNElQq
Ipep4P0gVJtJZdNF4syk1gmhxpPaJwQP3FxSD50QRrlpP7l+6i5zyynXXfWQIaFijYVjzT3lNGKh
R5NNLlVQBlvZACEV2AoptkOShccJ6lcU29pOr1PhvHZSvQVtStZEprcq8nELd1Z5kXsHZF8H+deQ
OrDhGp9dWIJwkRpxiFgcSdUYKCW4COuJ7TXmNKksC6kxt1JtDpCdozZaKTZ7FthKXqUe62RgqQFd
GJ3LnTAQQD8HMkC2olTd944A2DorAn0ja8iqovFWmvqZd122AhSr2AH0aVX2JYC2Hqu4PFIgm65Y
JxBjjcHMtUnMu5cX5yJ1rRUeMxDUGlVCbKLPrHstrKes74wU60ZjsPntcQv3Tr72rfyJ9C/DGPYO
m7breoxOmFlTY12XQITLkuD0ZN4NkDvgyuVLPYH4bZis+42BYHmJz9GykWrGNqemFmIzyrYaETUM
blM8hAuNbkBc4i0NqA2Q3dL+SKr0IyhbmIIQpjthwzhN4CQp4zIw2UEVFnzhka2CeAfPwFqtDs01
0bmj25t79us/om7w1kZzFZ2hL5UIlDObNShW5If95C2GfQdp4WNKutdgKKsdzgxGhE32jkMZ1D0e
RMUwyNl55rLtea8UvWRK2BwU92PQint5fV1wf3d508TS7kDVlf2wa4C4Op5OZX0v1G02eORTvPDb
itM7Lo/riU7cbc6mmcQnPR0Wnqk+0MF2rkVrPOhZ8VDFGahsKkrmwP/PB5sUWiqew3RsVxE+w6iy
rnGj0ObpBQC9SFgvtNZRbywdKUgJLzbE614G3zRLJVPssgb1xQ11vS4uEYjVVeaATGxPkRE/UCz4
GfHpEgrtkzRjmNod9SFsGNJliqWfmJFkqz+bE8uVqaknTAIMMsc6OVAWQCkNuD29pdYT3gsGYGg1
ckHNFWXyO0ql0oFuSIiful7u2lIs/Wa4lIkfsqas7Z1NHwfM3kfQJtCvbCLnGA5Pvu18sMLrj5W5
G5yYAIAHezSynLs8dBIy8sRAe+LeYDiBrxhnRvoOgXKL6X7sjGvFxAMhJmb8FOZkZ680yQeQ5YF7
aunRq3A7NmhAQH0MgAyPa5yZo7kMREHWzkERwoFOSPqrSM0danu/rSnMXetCvBWA0uv2hGUrKivy
csgaq4KWHcpCzIsIF61GE1mI936p9y0FBrGZ3hpVeKdZ7bIckaudtiILMCkfrXBwORSavtRFjVCK
sXmFCh2uCse9wDSAbevfJPlULWD0BQsbHJtGKeCaIClqRItWFKgbfQqaldEKYzliQ5cfrWFq+2Ni
WuM6jn7oqbr3THFTTTAiMXYj/+bKV9l3L1yQeDViRtNqxzzIfxR5f+ZmcKzg+C6igItuIJKrq+Km
8vOjG435quq/Q11njp5WXwFqK1nvnltl8z16I0O4OHiImrrYdfiVc/gKpFCb72ho6Ld1nFXj2OIY
msUL2d11bKME4uNtVxbRCK5tCZ3EnvM9EZVbZIG56OPOp1+m20UpTigFuRziKf+7iXlWbcWiFljC
5oYgPwVC++gH/a4ax2Pjs7sJujE7dt6GLTA0dD150hrBCDs2um2TkYiNwvECqewRkLQCR8mVMLwS
gpqlb0YPNdpCWJU5g4bIV02uhL5qRA+T2UQz0LyRfrlhViMZk38i7kIeUhxcNslrSuVeAbqq9P0a
717pMTPhZ/t2+124lKUh/R3BN07HqQ6vY/rk6D72gORiC8rMbDXx1/FofQMRtDcO9P6CTPLKC6B/
NqZ9x4/cli3AjKBXGQ7KLIqm+8cYVPGxa4ODSpHDgiIFdydYu2Om2vLNoKfKcjw4zR3kVcZaNalT
0NIEQt1kqfJ5WpQtCl+YQ2Qc3XpVaMR/OxeDCB1jvVW8pKVJx22Ufbudtqx7tdw2LOmWE2Y55tE+
XOZ6ZEzY9YcxDJdqZTNurjpAHDr5T42ug7jWqDwra8rLuLDR9H0IfaYjIbXrSAVrXU4yjbi7sI7E
LTsEIZ4WcupUHXfrmu7VxhnekWkH+hlqe4NZ58u/ob/W3tWgXlf5pLzS+BNuh9puD6wVMOImouBm
D6+30KQfcRBUusXlh5bIJZ7T7EBgxEdFTWXb5nlsgNZN6KjULar45yBMtqmA2eZOW5pRm50xILg3
arOsebOIlNREF0QBfSxixGcgyfP/FyHElF9tywVjruiGFMWWWCloLB+14LaUoZmuhNQlDCXaNjZg
7YZaOE2jN6rF5bVUEYvZqaZfoDTiI4IW1yKipCGFKT7IXn1kfZX2e5sd7aaHDAN6xhuPvV0ZG8fE
nmgqOh8jRSfvTUSzn7izFr69phhBxwHMOgXxBwohDjZMidQA9lmyarCd5OagXpUa/LcoA9jkWMS2
XRTcZQBljiYx003OXH0hrPbEOcAaJIGMDrCj9IHgF1n3w67jH1OkfiCc3XvBkOCRHFgyt+0bIXJn
PbaOeUOkqEHV00HKmeOjgkVgZ2Uphj7PeHAn/JB5jrO7oPHZ634IWA5KE2CabEG2dgkPwC5xH+Ju
tML8kBntp9745tlFgEyRPohxKw9p6hRXBqahZ+4d0AcLRLBs47vOqZzrwTRu5MQz4c47mcrb7bfH
2h42VqSWy5KZ4QodSwGijBaU9OnZJMGMnQuL0NjTb1dhhaKyVOkeGHWd86q6jQkw7WgJy3dqgi0y
476mkgIOAqzXmJLC2yhHcZzQGZazqcaiFX6pAq1ZEuSFIR+wsjEsfI9RhntDs8ICfoLfoYOVILiI
rdYynjoftXp/Jken7XUFG0Ju44igfXtktWAaSz/vnxVKv7d9PB6FCZQ3sPlg41LcjdDi9j23TSpd
kmwbqR0oPDpZhzQ2mAvIZbvtUg5rsJTTc0QaxacyWaONL+oKMOmEgiMxejtuFNRo2c0hQaPa1d50
HaPO2w2xB3FAtXEbNQbctXKCSWTfJV2BKS0kd0wlnPqUOsYl0gSGTtx0sQ5VUI9sgnPlohtV49AW
Q3QqPfJQXEhaLT/W+aRehjJYGtoYQAuFxYjWuVApewXqlT+U9eQc0qK8N90Ci2Bmk5e5q1UH2qk6
hdBM0nLjZGD4XDfPtiFWdIwlnr3pnQnHkaXcq2kfUuYovE3WQcZPVO0ZvHvHym1RdWl/2wMDZLR9
9D2GCJPD4nQ2BaW/nEGzZ+gfrzlx8hn6rDhmqFVBHwaYBxK3OEoq4Fjzq0y7wZhyPSuKbLiZrULY
uON08ft5lyJoWrrcP+hYVbp0JEmU+d8/rTGzK2Z+oAZvZFCBXuuXxnvYGLQUZqLFhl4yR3HdVB4y
A7v5+bwp3/0CKKhV0zGkxYqc2HCv3YVmsKqILzMfkuVD8iEE0Kt0frtrIV13By7k5s6MYBUOKWae
RAr6qaCThJpyDlGdnHWr1c+BFNB/Q7jmo15K/vMRVbnXUpjVpq0ZtrU+8ElLipzzz5gfVC7sbEDs
7e+Xfv4FFTQBrQsUqMHo5/NPI1iJfD4f/n7RFeEu15mtdVJ1V6Uuz1oLUOB8WLn+tPe1YzorWQEA
sRvMEHww5sOZMVZS3g4IXjnPXC02HgpeknqwtgP6QSw9RVR8pvx3KRNb1E5TGdozJ8IexH5jthfl
ntnCy0WPDTT+6+cHIOD5jUVZsglpJ55YMXoqJnyduZcr36r5aEiNSVtTAGRIat3sDpt5W/NRoZrd
xDDLfgF8ioIoNWdsPwUIk3bKd6NDkEta2mZPWIDAeBNnciQ3P9elKYz1ybQzFINCeshgzS9GmKji
dmfa7aqVuK8ZBDYfJWSu1o0+vHbyW6FIE6sMftqo5pMvlAaq0JGjsm7IAFVESUxnJL+yz1pHW8+/
OG+SPBFpm4Y5Fa9D+RszZChJf5lDsevRmINIg87xix9mSol75of1tXeD5Z6qXPnSNAGzdtmGLuLs
0aSxTE7o/kK0zXS2+WkmChovjJZIjdpsaOi+lo0BtCWSZ2Y0w9p+HsrnYwCsNnZTbdHKAbPrK5wL
tTycn88P89NJ8ZhsVBmFf23KNnzmu6lTe2QT523mE0dhy4AVOH0JKGBKFtUvKtr8uwx3ba7FNyUB
Bt6TebqlS91elQ8Riv7WYnAwOx3JsGJMC12qQxwRcSnR70zRa9Da5FQ4kkPieSIc80FZYTIl8CrP
9fmBz/SfR6Mlh1C/n89fVucX3S7uqWZij/zrz5HiUKf1/Lxp9bR6+cdPm2oj3dfq11DIsUopOO9+
HsIyo71Ga1mbyBejDrE9rUKu87+/s6uZygzyYT6av7EbuA+j3ow02HNKUNe7JqeU7uZnqstJMx+5
RvVSto2NSZvvqnA7a2vK6TNGWIW5KpQsXEU5zAjj19x4niD/46mlZVuXjO22d9ikYgr468cbBpyL
WIA2mf9v5//W3wP4+TVanqVj8K+Hf3xLkE8miDeu6MTc/5yRERLy1LXiV0B7ETzZZov0nBO54N6H
6x+IDEOYWXq3Z6DffFiO+gkCPXne4ZKP8OAcqbx788XJlexDZz5ExqXatuSe0ORXOj94i+fx4t8O
51kknsOdHQbd1p0vkj8njUCM4OphT53HYobV0Z+nqNjCuJT8/ufPT0M5SJuP5oegKF+nvjXATzOF
nodzP+d0v597wMW3oH+YqTHUmyd781HG9XPo9BA+jFatdLgeP3/3+YvgeOBdoUGten9khwfFMJBX
FT5AQQXcmkNC7DkTXqdZJrPVU/pGaa3lMyAfYOewA03luLlJ3rHSdvtOWlDnBwbdoN3mwx4AFGjm
f56E8pycjQzzOWmiv22g2lz+dn7Ph4j71iJmNLKcnxZGENPWA3Pq9+dgPrPVRrvV4A5TAPTrYzJ/
z++/o9QKFct3ESzn10K8M+ygBzlCFxC+5n/g/EdqqyCbO4A1gb7dT6uIti4WcPLuN5thZlvMP57O
X2Aiby//ZyLz/zORMRimAMz47+kbD1/De/139Maff+KvcYzxBxMQh8GKZuqGMCRo49c4xvrDMnTd
ViEzuM7fxzGG9Qe+NeGS3LBdTdVM69c4Rjf/cNAymNGQW7Qdknr/yXjGFKb2X8czmqabQqdlXCeH
axlCl+Obv41n1IbqTyK+6h4zTUfEr7snFsQ810+LRW5bdLEAw9K94i71uQG603jMWpeQOarqyLfo
SXE0SE2SVXU2plPdGWb6XlEux6rT3hU51j21e3CFrJJwg2thOvd9g6iUo3kFE5XLMsucTeIRDx4D
BVWvj6ZRvYPbWSnMDEqSckOony2NnuiQsHBEUV9beLsKzc9uyZ5hzluIIDvGhUNFXmlSZ1DfmjR1
sFinLLt1B0Ta0rgwlceqiC2OIPLGHJqD3jZwPSaiCspn5Lr+xop1djEVcCdy6LpN+19PVxNd0zhQ
bPA9UB5sUBJrJ562rdY+pSpynRSODeopFCV8qF0rgEgsFj3tYoupBBDXh4MOupNulzbdOF79Vjoa
JCpxhLOMG1YP9sjfjbY0MMzdADEE9DMCmyrRI8hpAVAgYF10vn5K01E9MEv5+Yw8mX6aX9cqi0pV
VT2hpmm3pKKZZeWhu8W2D0AcIfHIVXc4YGW2VuNApapuuco5M3P/4oEpvuSlss3yHhVqNKJ1lTTD
yjVL9eJPEOmdFBjc/FRK8xdAVLEauhsDh+06NEPxYHc0q4B8BLSYdgEtzN6z72XgJFyfzi0/BKNE
V8d5fqicUcF2mt93xgd8FXvngc7SF05iTWj9+EeyVN/Sq8pralWi/vEuRyG4cQiABeU+MYQsw8wN
fxPpmoR02QTyOb2RDWPn2Ge2faxGcwHToTjQAGaj+Ofs5fk5qzDpgstQ2eFtiEqNXk4JdhPACKtU
HcB8n1EBoyonC5LbfT2GAWJPCP7bNpv7rDLFVVNvO3ePsFg9qkrOg/rmG5N3Pz/R2c0QAe0uWCtw
XEUWHSwoz5kSvqiJnRwMlVU7xQzRC60dxWpUTWsd1cbLkNfjg2c0TyDDug9sRngAJyGunUUoHsLX
wFJSxV3Uqu0Bh9otcj9KrcX23hmK2w4GJYoIMxiV9fGNm7Xmg24ZtyxymlsLtWiVVfr9oOTjD8oI
MZoXLNDyzEMytoLXHOMBuaJtFYuUTtLBugv6OHrTPE1Z9Fru3I+RWbDiIppa98yMnKyb9kmExFfy
Pl8nhpAU7jrmmzP5+6KLvY9OJ4irDGd3aPrH2s6nXRAMysapjfpFtlYknqWf4dLQe9yjXeL79Vbu
2PtPMQStTZHmYu0Mrv+EIOGsO9NXWbjzVQJsW62FghkJ29nFRQvwoNaeATrml1oYTMCqOt47Hh4o
s667H+m7ouGzilmtLgenZBrRubf1kFJVLjEIyRA6x0DTw6XI6uIhsNqtSRxhndSasi6jqXtwvIrF
R6c/AoI/iSLx31MF+zJLuOmSa+p4CtBrlnoKFNbhw3YoCwPZw0GUTxJ3uM9BvtxTr7ZrTaQXQobd
JpKvEy5iExmO9NbL77DryiV6VCN9ICl1AIavcUXRJo6v/pSFITu1v17ivQQ5rKKUWhbWliErnlUG
FdvJyZX1/HQcdZZQAQMGPGWHqu+SZ1OLz14e11dzahmk5COW6f7NKp3p1JdB9lBnyS2itX+enw1+
76/0IPF3aHVLUprOA1cgjEDp6B/HMFafU/AtTmWaD+PQt5fKdJ8QoVa2aiV3kPOTa4PAkvWEK4XF
Fgi0eXoS1ZCclBiYhdFGG8fXGZPjawwPnv4gdAMPckgLXg7U874QFlSxxCu/AncLoKM7dqVNGkVB
DpuSODtlbJDPvH/Kwu+6ACOyl+1UN5cWl/peyUjyttwuV8Tei41d0BFWWMbZV7vwB2XBZydRlU/4
f5q1T2x/fFZEZrL5xPozP13lHWPoqi31fVUL+yXhrEoCLX4WlGYcbALvlL+mzkvvTvVS5fTC810Y
qMN+/tKuueVTDzP13iEJqefTiua7U/g86ZZ2Lvq0e7IUQ9mooYbc3HnmxnXpFhW+4l0zzZTdDaxt
vcbGJtmVVB/AVVh2lDPdlpkDgAmwPW17FeFFERRPds6bktpNeBjC7NbLC/fcT0zkAt9mMBRo0aNt
wtEIkvFF99xqowk/vE/VvL061NCGQg3uy54iIEZhxc7MiVvoUYMiAZaBqRWBESdqnytT2URhnt3Q
vRU+DjUGR6hC9b4ow/BRr0p28Cq/0fzVjIldrLAiSNFUfLX1kBGr6WJa7ZVxT3v4+Zp8SuFnDu9P
ffKKqTk58mE+6jP+PX1nButmoOdrsHFbz0cxsZFlzDRslQa4qAzJWIIki5uhqnFlhjPABWhRFMuh
tJuWl0QDJh7X35qqUuPQtQUWY/pc2ItwG7SSmzADe6c5bL4n/hM4f5ydIf0AnPgGKM1XHGr9Pg79
XZCodLTlITVdETf2njSETu7lWHgSCd9Et4Q14+qSKk16VbjKQiGItY1ifWkTCyLBTWGbwidZxHoN
cjAu4PyH6n3vhRECiaftaKa08ItV7iYHYWYY5avvpluNKA7bpLjf0eT6wUWY0qVScc/+yCjEytvn
0o6jUyeGdzbcjJIKTClYN4iQ0HtejPdhl1Qb6r8ZrzcNfy3bKlsIgpD2pz1GDxO4ZrqYcd8FRFOq
4aqB0eag/PZCWsXbSoVGCUCjbrSLQsHIwtC7H8Yw7qkukN46mncaxSwXOQGdHfKcWDKieQGywHy3
xVmvJvrGtihM68PCW6B9E/otPv0ajYZP65MCeBSxbI3bFoSVn65d0gxGqX9qqXJqbPVWUZmjtuLV
KYJtrzlXqN0oNkn/Zbdk58oybWG0WI9+Wz/FtrmtweLLARjt9uMXyR+L3Cup+GZ4Nr3is6PsZOlS
TchSwwaOzoAG7YpZRB8EV39ikG1ucL10a6/z3nLIs4vsR4stx6bDXPrGa0rSScYQet0SSN1gP6c0
LjHJ64X+px5DXSYiewVt25SIvVGFEdRcMaPCegJ1pw/To6clN6XsN5xM7Tlv1HvPju/y1iWRZ/F5
Ur97jHz9+ORRJg+WZ1X45s7TlRtyRGdvUm5IXqw4mwAa+Mupuwy0YjvSGaQH8AYM5T3u6ysqyL6O
mf0r1m60813MlZi0z0CtnOEvcwVrZdzi8Q/aGtv+tMx9KoXpKM3s/gF7e7qa8HisDAJXfPoZCznW
p9WHAZR9PpJVtC91E0xzBBS0T/lkG9axBAjri/IxtwE7uNzrjZuwKM+lLzqAwPWR9VO85apmBx6e
R2241TNwaYno6xUE+MCjB91VvXIbuPa5xoxo0Fua2Zl30BmdL+WyO6QNh0DAi9l62W3idq92Wh7y
KfvMGvhMoOceVD6Pq6YiXSZsY5fqMDmK0lsQ2pY/XFuyEbNB8o0XbexV/vnAtxomtlTaAH0N2vsx
Tg+pSqIqc9RqORoFiaZK23CqB4vWsUBM+OqTmhu3seS7D67BJIGOvKk0bMAf/N41Tiw3jDBt6NTM
1h2pQ+OVqRluC5DJgF5vjZYx+AiAZTEGX6UMkxpK+dkVYb+oW6p/rUc7dd8w6X1Ezg/uABevqvin
FpSolD1SnvPtpOMHRVFHvYFnoDJeJ+bWXmIarLhPWkAnxnesrE+jJr46ykrGsDyK4quuZTI0pxgg
C/ZmzVsOZewzMMMrY2ggfWbxDokjP5IQ4vY10hLCvagLizcr4lzmPrB1zGGXB8GJBfMLcLxnvzXv
asu6dQr3mujjJc8RX8d0eFWdluKq+kaUyoGlEfVCVfADtYYqVE5ASnY8eoDA6rQRRYGFda5i69BK
JphJogM2gJ3AHa8vdFrzoURUpboHydygdLdX+ouiRZcImIuphhef+6+lMN/Oh4lISd3KNuld2RkB
E2GGzNEqqtJL10H8aifS8D4G7SpNz77VcskKNlUVk71tA39V0k1W0O0p093lNH21ZEMWmKEOtXUr
C2mZAHhLFg3AUycr3hl9eK4TnZmi1l2cEeJWUr15gFxzxaa6pwNPkNT1JhvCU1uCR28ajT7iEHaq
KBHhsQXVCqkoIGh7YQ9ItKpi3rLf38Cirlhv0BcvLPbHmsP/gTsNwUlE2JTdOrjYlfcQ5tV3PNbG
ou3opzWSjSeE8+nfRfdOa9xbbhY+xLnxTOMx86W6UFaAf6msqNMNq6yarg5OKciUw27Ss7Mom2cN
+8axrzAheeEYbxCAqcYr2crtXKU/1WWEjzp5CA24WbpZiBXzbIGF+szOD5ceBcQsvoZxVbohML7A
3WgWbOGyI+AIuJ+WM2E9BXjI1iaFG1R5RJvObesVA7cDab32gJFIq5tgPxqdvy7U5KwovXRvO+e+
d2pU35QJrBuxaIFBUsDuJMrT2kuDtgmrsts9+8S9SSXrenKof6rM+JV+GP2mStnFZ7WKVxE0LeYz
Z9WTduJeg8qpp+Mm0ZrypabkqwFfTsVrcx+nIaYlz3rXDWgffs61742ZuYACLSYsBuybLd78RWlQ
XZWH9jUYvQ3bWrS/yrmzGBpSGm88qbrF7bLC4K7gjvQb51yb2RXHCGbtRD3VZMbWFNQ4B1c59Nxe
ndSl646mvEVWjMpjzURK6dwQ/FL4YiZJAmWkP/WZ+h2MBsVdTZjtClqz11op2Fj7eLVbGUiw5LQg
kdmY38/nF3GePcf6ZK/n1/GvMx2qZbjhH983P43U8IbdWLmd/2iVcHaHiBH/+Nb5i6rHilAM6nH+
kfNLfdmthpL2o8nhRusZfnZQbbJ2UZpzWcYcZZh7zKqEZhGSsv4rSFnMNqP6guBxCve0pNYLXWn2
ed2cRVPtHWQfCK0YTVvrxQy7j7iYvuxo/CpBuyHMe6vaxU7Z919TTAcdoKAHbmIHMKOAEShTTFkr
mLogZC70r3EEfO4wziy0EwBMqI0/piknkp1wF+hM7VgW1kqEZNPz1lCXJIdIejuFxpWTuUosHzop
9s9HU4IVn4g54ajWZhQKmGX+4vwQMA7bTL35WMaDgskwfE+DxLoBwL7relGyXbUXydAOBOCJJ5GV
7hle48XVshQOwRzOcxwJJ5DPC/b4N0W7i5vkmpuauq3pfEOwymW3G9VqVGhAS0gyYkGszuCgPCdi
CoCMUQBU0gyISyp6mxw8KJ3h6we1I580P+i/jiz0P5ZSPh9iBv8Hh376/YiVM9Oje3AzuJtoz7XN
H7qFBqfeN7r/lPT+oY7TVRNqJ9esPoPae7Rl6wIeO30gCbbq4/RIRBSYC0NZMh5dNJ0MgmcLS+hH
XynXwqTFsVVX2Iq2IS2gHT1tOEE9zg02KaB49YOXMweuAdelgq2+HV475qpkfGQXzLpxlbcSeDiZ
0uw2HNwfxejsodaSvKQbwGQ5C/wNo8O11UyqFeRck+R8eyqy8lYJ/Q0wV8CUyhvetBXaH0v8cm1S
Kkvu/E2b1JNRNnxGMCai0VHZhwsXsUG9OJkLFZLmZ93bGW1/6w5kn+kdoS1rM9XiQOLXygPGa8VR
qNGWwqF00ZZEyRz9rHvROZbtYkPUWpRT9AARIJ4pYcyvaXMGZ2XyQPXNQuTJjckuykkeRqLvC6F7
z5rSbT0lYn8x0Ct/FnYFoy5pPjyHWTdsWXNFKvOiR3uDYQMmouI7LkagAcqNMzqw3JtWFg1gkaLJ
sBvc/Lbgwr8YWLUQJgd9CZsxKbpiX5vpeqCgTmnaY5l6j3lhqStVxGcouvkSL/AoMmdbidfRA3qV
UAXPrekmjy54nDC21IWN4xZnHir2zdQ22zSjsyyuo02fp89e66wHzTCXCVSzZRWEDwUodCpVsD6x
C2DBsXAcUKQFbZ8s9xcOQ/hlZfkGdNHxMTC5eIuu8ldK+RogO8AApmlHtpjVnwL6RyNoB4nC6DPK
U2eFcIsyCbZK708EI98GrwUoVXNyZn61Fn1Bii7ATV8ICpW84Mc4Gu1tKFg94nUaYm5jieM+g1ir
4Pe0D1HYsZUB7Sqy/qVMwCzhMO7hnGkCimw8fTYuweBWAUtn6sQYda/fp9N9olf6ylVb2fhIkZWq
PDo2pjQR5KSYW5LQrXlQQ+oswzsSMzSggtZtxmvnQ//Vmhch6p3SPLegB42gWPdtucdOdBdldCSr
tnbba0SzcCbVhPPM70oxTormrUGDnOk3WrBCPyVerREoGIEGlrd10n2VU/jqRxdDK5+THJtaVqQp
q0loUL3FFc00m03XB0e38/zXtsg/NSveMw49DqI9e/6TwwfR6FiFOEa5LBzKWkF+rXyWIpZW35e1
+ixM2JVDdk+jNITknnt0fJjAVkkDWCpRjU3+HpdjvFBDLGK5QTNjAwYtEG4AIlt8eCTMYPnitErN
/CEI4vt0Kr5pZdnqU/ldwIxVveaaqFxzbO041LiM8uxjCocPj4uCpqXfVCafmpZIsW2/YcJ7ayfs
ima1qgVZV8Ka4aLT8nQDEghHMURIGuz010oM0c6dpofa0e4T2QEo1ny6HnO1vyaOg6WXCtk67DqE
fChS+KNO8FN27vjYUjy28cf8JpNLVa/Ivhul2ap6qy0gdT1W3AJaXzvjF8wXKtWc2pht8snejCFb
wWjyT9z6Nqht0OeAcpifGB6XhYdlJ9ZfDe22ZfVmjdltPvX7ZvCvFHPeWYJF2YRS3CJ7mCAq+vgi
8r7nV1HOQ5Pe1CapFSJroaYOi9Cw78vIAr0x7nFfgzYC0Yt14LVX3bsAm6HvhPraZm2o+vq06Esd
6FLCr5snuE7VOEIPGWXrwNryWfBM+XCV/8VtWjy4iQv4lCtCbAUbvQmohpwysn6QcDN+heA1mqjs
detsRXcv5eKR+6gP2qm3/jdj57XbOLBF2S8iwBxeRYqSLEvO8YVwaubMKoavn0U1cH3RuIOZF0OW
bSWTrFPn7L0231RA1roFXZVdgjewCkIJ0y/ZW/PJTBOcu5byWqTFm5GSSJhmXuAu+XMXoy0an0Z4
Q/xZenM5kYaCQ7/5Q/HxVKYOBgSIDdmgskdzb1sbb8s4447IFV1HQqux/+gU1IbTi2PzpnSiaH0F
OgQdKZbJfAHAzL4IASjjMR4LHILBEcOK3vrgxLtdItTPKFlTzJLbdNQ+C8flIu+1t7E2cN73IxBK
7IWFzgfYZXSw1+12PUOwqZEY2ajLfQLQzvz3D7KqUt+NaYcACEzgBNA2QuXM/8Paz6wd2CDsLois
J6u13ycLXaCjPUUJDQ45/qHGfRbFgyVkHaazi3nErgOOLaJvjHHeMHZiXUldJRBTEq+0uis0bFwU
8vyPheV5244u8S0zdGyevxBShI2AtjXq+mfpYsXsIULNVnSyhHgayeYqe7U9L+g69kMPyKJXj3qx
LJvCZqPtQbUvxbxSualLe5pPqrtJJAF0BK8shBWHSQG5hBUdtKKuvS3aRzlmzzMjmE2ZI9311itk
278pk/yw8WNu3JE031Jq125BHVq4RChyqHSbqbZISUelP0WsrQiM6LvrpsHuzJpZf4gjczSfsVdo
C6LAOhLMGYgIbUuDG8pu5pZBMyQaUMb4Ft2lvU3nYW295i7yIxflrKPB6UieOmGg4O+6sBu8lwXd
mDEOX6J1zc1kLjPnXHzjFN5dr9MlHYyHoZ1eGsM7Q8vnxbbKKx1bS63EBu15tS8VWpR2krLOsqAB
r/1Mk3mfLmT8ss37s9iYMjrJnpU5H3J1Pd1Ac5w2oweXh7b6IUo/ads7nEJodGGbVob+xtifJbtI
vyHcbk3YMrSxSAxYGh+wmXO/AcsKCVonPtcU23rgBchEdTayo6u8eGKrQdy4Viw3EB6HuEZ4L35n
YqLbEg25CXRq0LwvypsnDDdIMxYliAU+dLeY/0zJ8FVCQhxSh9oVIuwm0mw2kICRK6M+a4N4xlQK
56W/wafPv/dIEFwbzFgHlDoxAvAvxE4LD+pL/gT6lmZUQLEkzLNjt9NRqgjLi7jWrhMQHaAZouRZ
bchoa8fYw2CCjZjUQHOxkc0TbOhE8lRNZhqYLh6PYQ3QWjCYufyXLBLpmdqwwephdijTo5o3Jyfm
mufVbNDyZCbqu/kw9ZWcEh+GcqKJJX/cRt0xVyFPPdM3o1Y+TWhnwxQngC8TuEtQgatVFlVr8xne
7E+ltFaIRDo06fNrzbM2MJe2U8CCY5p+NscJ8fuVK9WdAhPFym7sEs11Prs/onfp/zPXq2hXK8p6
BShBIQLt5KWVZNqU3UaCSkTZpm6yBitMpXsvEJeoG2L5UQnE++TIe1pHtIIhcC3j7ut7544N7WMS
jR967joYc6HSVO6wG1TjrSudeRdByPPl1L33xYpZhBoZJBO5C5roWZy0G4tBoRWpjY/hLqVNlZ+Q
ZIdywqUFGxVbBgx1PWJJp2Rv9r2DQ7DpbErQwt03S0+NbhHrJZU+xE2Ht4kdjKNiOyK9KVI1O8iI
Eglkn323jMz8scoenYJts04nwO8qhSs7TUCeWWciEEjGXEB++3crSlLYShTGpM5vPcdNfa1bnmMF
fGkpyJ4eXZS7duXOgVCnLwFk2bdK/RYQT+a701XM5CWgMca90/2AeBwoDjKDhFweDyxd52G0ttET
aeiR5hI9fqOTJUzL/X7uvSiYwXQHTQsSGettCWFFXUUFFJPWS+QYd+YUF36U0iV0sf97TvUGXdr3
xLOAFxwktQevR0bakZQ6NP1taOpg4btHp9EdIq3U+apcijOXhzBlrG+fo4IzmcmTASEeGpISmyow
CGmEYmKRaexuZv2BRc3mD1Q9C61nhV0N+QZOJ+LJQ47PJRn7cV8WS7EtTJu0aJa4rOoO1NJkJjPs
ycbkpBhMG9JiOqS5x4yuUA9xoS37xaUMsU3MajjmJ6+PdvARAisz0rDqKRHMbgpd0pxYYIbOz2w2
5EuvvNadc5W2UR42EEZa4J1xMyFso6FidK62isv1K1lI7KH5wrWoJl18HuZPlLbLqVBlwPSsCNTy
noCnxW8V5xQJgF8xmYAMjUi5z/LrKkofIjFSeKBspT27qg4tF16Ssk8TcHFMJ0Flinv2saFQVW+r
ZUxqZeUQ3VrVuyWF4lLdkgY7Ub26RBG4xT2sfu8FOgg9nBr76Dfdue0yEHUqiX0iUmtjev1NpLuE
PmYy3fF8H4lsuGpKwZW6ZBxvNkQgyuqTPOqg7rM4INCRa6xirJBpPq44O1sV1MtevW8c+yCdCvsC
Zl5Wk5rQTJt6M7Ix9PNXNNucL/Q/1d4SJcykJHO3GmuUXfewtXVyaiw6PiPzyNjRPisl7hHJKzdt
3h0Tx3lyZ4woUVTkNwrUha4IG97SPoYudmBbQnRcYTI/oB2CNOJA7IqP5AhKiFrezmK5NnBcBQx3
NurQ35ZdzqiDRBD83fAHJGwCRw44Mol74D+9bJc8ecAuYfhtXIldkTbqnRvFjBIV4wmY7L1MBsG2
I2HLKY2nNGrDBbPdxmToSDQCBLbOG8mM8JpQ7cuB1PHltlDOpjJUO467k5ErZ0QFKD+m7qwvkr4E
ezjEOylAoEX5aJPsyX2loQ9R+Rkax8Go2e6NsWX7usfSQ0TNiAN36IvnvCLhnl4QEwfxobL5shsU
Qsgb7qQkB8zL+U8uIDWgcJT21rQVxoPG+CLBUcOcMcJ5afC9Wss+m5s7Ocf6JolJ/crJ40Rjarv0
kdxz4pky7NfASL1KCHApnLOSO8c4sxBBGTmtNfGWoh7azQ3J42oZ0ag4qUryRneQncgAbcbWsUUJ
F0OtC96jS7ZMPsxzAXVuFD7LBdLRstT9kuGy4rc2wDP44lzCveYoGdL5TS8/7dpUNpbZVoEhX7m2
4yKqtG+td4lFcwj/LQ3VxRcjTuXOjWQwdgl+pwpLYE79m2NB94q6pTrEmpOypaIp3xo4gphZEiOj
Mxv1MEeQEcEV28JH0Eka35YNULeNovlsQM1kzS6PU6PJMBfgN5Ca7E2n/xNrGW2u/I9Zd27Q8B9x
JRm3dpteCSQxrAOhk5ifczreeBY4EC3bRjMh2G4qn4Y6e8CzjZlxzK6iZXyaeTc6eL05/RisodkW
6FC2iaoHie1UoVlVxbaeVQ51fJ38m7J73JHEHaD/0UBxQNwJKv5rbPfLh9ycBtCISbGTtUPqRJ1/
Qx6vNqpdP0bRtEc28SYYv+PS5ELktf3HkiV7KmnVWZx9EeMScer6D4Oq50WGXMp5frq2IPHEs6NN
p37GKgpFjfBZWSLyJAhSpMWHPWM1zmz9iJXjO7IrKlpqf+pb91HauwSCAAls4y2AqLPnoTNFgbRH
WCPwFpKYOtZ6v3Pz/jvXgGQyDoZQqTrtHcbZI9Yyb1sOedg6SnRVaPrDMOwlUxUGhSr+8iR6YTCF
20Kh/myHhIaTnuHCa8CwsXiadDT8dCrfSQgbgBOwLLnJxHXfu8pYx31RZLumBAmvsGJaE/tJYJbZ
pi77H0ZxNbsPhFcxabOSPl01ewV5nQZ+FibbI8MuOpqmb0sOOB6aKwOBvLvuaDstnQ7Te1CSAhai
7L+RdrGJKmA46vY87GY02ah57ITzWNnV8NhUTXteVOWbBDvzqm9WxryX37vX7qM2kYfYxy5c3Mym
3xnjwP6xi6y/rbPlLhYgWuo0iKYExzEhYGLdcQGhR28HjGW2F1wh7SlaSnmqh77buQba3NSNiQ6y
B0IT+/oFEwHww9667wzrs7by17jUIshjsxpyVZPOPaRIA8RSnh2RRsHlxejF7mewTnbJBTKHlUmb
qQtURxIzZrmHqXnJ+2U6RA0AYNVqP+tetqv52BeRuB0aY+DCQIlZCxo+Tad0226Azx5bu2RAIjn3
TQwZGcy1UpyjWckPmpznGyCR10U84NJIO/VgL+oNjQN62NmyI259Rbhv1ITAVKyva9rJqG4HOvR+
T7y2H49kcfCFAJss+k5KRmxT22wz29spxIfvyALE46grW9FOI4gGDJZWdFYUCJOjwWHgyuw8z/aD
VkfGvVnUB28k+HCKtYeUWdR+UquY0jSCfW1rO8DEV5LB/pXmeifF0aNAnbQnjQ6hZcolzCNV8XNw
HFe64X4A+K38uQPhMJcWw8OcrBFNsmshGFwzod/lZVMRtko321PTZ23pkyByh48eIx5pjKC1MdsF
c0eHLEpIljOIr9UKE81aXsiNVXn9AR2IyqXkvUBSQXpFpYTM3jvSShkDcWtmDVNv+7ZckQ1gpEXx
Ia1Wu9EEDLfyM1Kt/LkAFZIWxqdV2NuhKRWasaBUyTTNQVeJZLwvOBRQ1A5doFx2v0oQOcAnuuFF
aYUHZaEKIwefWIFHEDwRhVHTfdtxSWHqOXAmhuZmHHRWSknyabNsZRsfuE6xm6qSlzFTuPoaSPtK
L9pN647zO3WH6mym6VtTsy5DvT+mCkHERZ9flRzUYFLNKxVlEogKauuxnkTQbR1j5XTGy7vBZniC
AmY3GTSEmilGOrxGOlkUXj689eC2QeczNaFC/hm7ptjl8FV9byDx20OAzv0UyALbxBarZKlwvC6j
6BHd9ly5Ol6sXhHpAHaS158xhnCODRcbpzYXusPqi0p1HzhSPqoxRAzyLASXLcLeRD08lqk3hEOP
mb2KiGiyEjFvHC5OMssjElgrdVXJPxHfVPp6baKd1Q2JZVOpQjXhyoeWpN3GxvzRkUA1kGiLUMq5
rTvV3NneYoUFcwcf4cpznlICjkv1LEY+N9MgJ7tw6rNUW3q8+jL5bjM+qlIu+zYotWAu8PEjQ+gt
gLag2hOP7E8ZmsnRK6fyrwntcot+CmLN//d9Orv3fPP7i2SS/PfDNJRCoJWToTpqGXlYl1+8/E7T
2gjtLt/Tx3dhyfznGaO84UeX79M54UeXP/ivmxeD3O9DQSude909/F9fxd8X+fcZWe/6BUrW+rL/
3hNjDgycFi/i0e4Mjo/1XV+e/e8LuTybjlOqxBjCu7v8vFFySojLzTa3l+7v5/f3wS/3/j7K5Zbq
TB3nAwfpwZPvMYlsV24JMBNLsX4YtKnmMoNf5XIrQvvw99bvfe6ywJH7/T5DZEVX7T+/ebkVr1fq
3/t64A5TlJn7y/1/H+Hy079//Ptcv3/3z8NYyirr0cDSazZ9dNiJmkbdEN/8vpBWV5hAXB7rv27W
Pcfq9vfRMDYTJTZZT3k5sjWXRPCFrlBvLjaQy5eLP+TiFPnnvt9vL7eqwbl28soL/7n/H3/J77cL
VSh7H9zcl7/4/cHvk/3ed/mV4uJfudz8x7ry+5z//Ik3gNiFI5T4dEB2vz/8+3Yv318eqhINqLJ/
HubvL13u/P3L36fPF+/K6wVZeSsMtq8oyzRTkey++PYCGrV+aaPrrcu36jRAlv/nx6MaZosbZt7a
cfkPUPbyQJcv/9yn1jKCf2Na/u8z/K9n/f+9T/MiXtPvY6EvbK+6q+Vy9+VBwJgwA7zc/H3Q//r5
P+/n8u2/P1a8krwBXHr/8yP4fdjf1/E/H+byi//8zuW+BAXZdnSMH5EKAJ2rjTDRGKFtCNRj9KGV
RjfcxsOYhn8vF6PxrFh9ES2nRG+eLleDmhbeVZLV9cE0cgcL7Np9gN2X5wotRbZstqGsi1iOU1n7
GHAd7Jj+dscZGdKRrKbuSLeug5vXErwNItTa8Z7Pek7rTHXLRxUQ095Lsl0+ycdWpLQcFVqaDh5U
bFuo/4RNymMkb0h9O1kLC0ckqJn7cr6dG2gGURTkCXoCIxvYezCHpQfYrnLdOVBd3M0V3IBdqanf
XjE9ao2Xh0mLKKKE9DsMoMzJmF0ZGVRJMWzhGuhGlxJSWi1Ncm2jgjrF6xymNkiJmMtzqaEFYIht
BZ5dIQigFGaK3mzNfIjumlYcJnV2YFsu6p3p2vp+GXllNtvVyXmhNGFrM+QaEnYKHd3tYxIC10qM
Gbgs2erzmQbQS+jYZDemrtmgfGdlC76QWS79GEwtCP2XJ8MsDlXTnFDpNkTNmm/t2F6BeChCCqh0
a7G2U6FcJzETqSyh7caOvYZ5f5gTcU1Xgj1GRhtQUes+iPG5qgZTgGgw03Bs+eyswdhDTkseY2aI
SwO9A2gM4BI25r073+Ry+gPQoTy50ntjps54VHrX8ZwDhyh4nCpTr4junnbMzq514skQPWXsW7rk
pZV/sogCUlWpCKbFgokIl1xpILLqjL+Vzt2lps0nbdJOb/rR3FIbP1NLTmHfqkBGhv7bSW/LmKE9
ukD+1qaVvDPAC93rCm5kMSpU5sXiO1H+3ksvAQuJsKmBR4IQIelCd9FgJg1EcKHR2OombzxG17jP
3bsJZu/e7XnR04LmE7K7cqVW/KOb0ID5gK9eM0iqcFXGBpxLg87OPlH+DNBsgm46rUeQntnDqUiW
H0bYlMk944HWfB8UJzrXuvhqSyJMdU4/Hxmg3EwzUrkkcRrfVEHwR7hrGFOMQYc3xOz7KYAuFhpm
Dgc3V9E7D8T20JBlhqMPL8CYEfPjw0SzRi4OVmvI6iZuBMRP1bCAIJokkV3CQkenhNCgo7tZGzZL
6342BQDQWI0/ZqmEg6so/qhRl2nGiX5CckwqrFxe8q2sylfIvPS1p+XVa2d4FuZeU34cD6SPnhrp
wdBIlPIy9W4ZItc35gKWjnwES4Y/zbsWLtV3rdB5Jexm0yr5V95qIlxaCmMaj02ouM/JWkFbGTyJ
rqgE8LSKXohSXy+c0v4ICjhINe0mnuhOlExfhfphtSZlz+zIrege+rx9Qkxf+B6dSttr3rQBzI5p
lr5rkAgzyOdajQyfrDg645Fa0qQBsrNoE3GYRD8jn2LckTnJ3jIVQKatdm9n5jOxUa2Jba0o2CP1
ZasGVUZmDGh+MGZirxkILotifok9+RHFbcfUuP7OlleC4CA1oQ4lxJTZvf7ktsmTxH0Ar3vQwvHo
aaFqS+9jmIQb0K6aZsR4GTTJjR3pf6oCPbVqv2WjdUaX+QJ/79rU+bVSG0+Giv5uWMxsC9F9MzT9
dYQ+hNbUvMtxxhO4RhTy/GnLnYyKx7wS75qomAsN862ZKcEo8AzadBIxSXDtNhmEkdSHSErQYO3I
JuOY8LtaoI7LPiQf0sq708CyKYdmwoKFTav1B/aIhP0VjoPfp6+PRhN2pRXdoUYZSKzwMn8dIdtT
GRiweLGs0XEoitcxJsJB84pVGU87ou/Ll8bSDN8a5qCYchJhcoy4NpRUN5+YiKGy3/YEj9iZfien
tTn9Iu0VI5PmWCkRRKT6d63kZLDoX30L1oyGqy9UKCbCKXHMCMq1MiKEW0NI4xZMtZI5ftVQKYD/
hWc21w9q1p7bfvbLar5uBI3OnoaVPvKCof15PdY7ddA7kr4J2yUn7Ya5FQQn21wTINi3xtOBvJ6E
/0gFBztEL0J7dCBbMNMOHVN1B/QNssn6XOY0tgzn0Lb2R58223oybxN3pQQC5E40UE5xRDKCGCP0
H+54NTBZj0GNBC2r7lYYGbr2EUiYrTC7Qdw3o2+oJmjTyhcQnuskktPOSA0mAyMaJcfeMfV+JMx5
5wyluatNfWct4ylPKlIY1NDUCoToCfKQuS3eUovDTKlfPbXOrqQfJ+7Gatp7NMCPpVU8zwuoYbPr
H5Nu+aon+0Wv0dXQGi6httvxdFrcwMlpuGo9UlbNtk91g4wGYABtI4Yyttkf8giFSmrvxlTBXYJS
7Y2p/bsXF492I64n4ksydUTgWux7s3gjaw5I2AAXW1AbGPI6WTMVZ3xuakdTK2/021TpAqPj/CQI
wir27LpRHxbM+tKRpAteoc+5+T4P03vcMxN0CiShbk2bIGXiW+Zfo5M+Ge2K3lh+Moa0EmL1ItOD
IASD+SoTObW+b3CVilRhOp7DOeLzeDAXBCn1ksptrhkiKDG8ml780bv9IRbYcuhuAiaDajYOzk9v
9gupEwzOxYCEoTIZP6nILRRz3LSVCit89QgN1V0ewxvQEEZsMUXtJts7vJU9jM+WsWY9MaZXR6Rt
ymzWpBmyNhN72BaC/XKEoN109P2qo26bCKankx8H60stMR6p46vgRR3U5iVt8najzsWz1ymkBRBI
00WE9wiHjz4+aw1lgqXvhmzcTzU0vj3QqrDnY+EigVQixXK1GRkTviczg0HhNOfUXdULA8EW/WwH
k3ed1/VDIQzUDDoI9pSzd3Sjn6KYrup8tHwSj19QhVzr3nAr3MJ3xHjXDPG7VSImEICOCaMs3hyP
OJgFs6cPXZHIO5Pe8MKxkZsAPLmIvbSdNlLRkB1hqNeckjtTzMuBlMmI5GK8AahtMAPhmeF0ES/2
QFuOvGxAz3F9Q/wyBDY8KL5qouc0yvixtoufZjWulCTVIr0WTymN+H2XMFVB0OPgWsBjgO68iuUR
6VZCjlj0jg0m4JKrhzYEJKeXJ6PzTkPd5AEQOlspUjxfjNYNEqmY3L8Q9I31K3agzizkQ0NV208O
H6Pj4CAoUVkFQidhtcfDTp+FyWr5gJ4aAmiOmAkN9QaGQ3o/yO0Q2cMjCxyV5J33rU5CXIN68oH/
WHs3Gh4Vkv8YYAjSXvH7zRBctVG8dz18d+ky1UjhfXpI5gqaNB1TkaKu2wDZPCcPRViLJrCNGZ8x
60OQWub7cpHuwV2KF9gJ8GWQ5sgGHTi18TxyetaSxTC9NvFjyXi8mUDkbuI2vde4/AQ9wFF0DDlj
QnJN0/oPoFDa42BM/Nx4inr3jODkU5tQpSwdfFINk1CUuiHj3pOI26NNsRjTZJNefKYE2WSdddLT
/Jla+9m1DVIEYw19tD590ZVi2OLK6eyC3IzsOchdAYWJYE3HvlPijPa43SLdhiPbjATE0Lu1ZMm0
yS6AG7nUYHZBXlCc/gHOaA5Hq9a6DXN3hVzD8cmqx62mW4QllQprq8M+2CalbpwY9ir5rUFvnJnr
Jy2xaseY7QbADFPMBTAIulyjZ76tuRXJ1vEnW2PQhzlZKonGxN/hoFH+6JFOkAsEL5vpYJoMRxIV
y0Y1fS9BTFyUFKLQdRHc5a7vYcrJFuvUCe+xVMQPox3Dg/EIcBXJezDjlN5gNdrCVbrNpGkiImnf
pg4YV7XcLwbNGdm8tyYRMpOHaAxSz1NjIhmdmujJHRHQtmpM3YkpH60sBnAXLQdI1AhxCuOVZS/t
eZNW1kcmwGNKsGhmDMPRNOZHXcW8lHEGJnzCuZkSk2gpP9DTJTHTzoY9YgKBKLWn92VacUxPhcNZ
WpZjSzoxn5M5mud4Kk/zSoNlk6RTjvUnWJ4vCowBExsZclX5qvdHRQttskDIRyedrTZDmNIYJxTE
1abq4gOdn93VuztG2ybPubApxtFI+jeZGJ+6rcyEjMgHcNnbedAyYimKwk87KkLL4+ivldnbUpjE
nCE5BZXBYoGkj/TtPwbjCvJ8xQ9D7ct1E+q+pfuzrt6lqOs3SetAOWJ2r3gcJY6lf1iu+5MyX8Iq
SNqLPu7lrHtMHrT71vKQTpGd7nsG1rm8ttY/2KapNQQIsFb6KoNxMIQaokhHky51QNb4xAbT37WH
10xroWeDxEWg2NaI/vqiecqK6pSo9pXsoNeQwBqMg8cMXiPp3i5Wy18WbOp+OdMKeG3M7xlJUlMu
GcHSiMmMXtw51fjm9ONXCoZxYaht69o7+k4QQMaY+9VC/s7UYetbRgYCHDyN+SBz504wDN3MWXmS
OJYUZpSbOvPeMgv9Cfqnx2i4F6bKIJSt+6bqIJ2qDlHiSXUqLPPa1Jh85kRY2wtpgJ3q3AB+OUrA
EgE5A7eeOT7pUnlSPQFfMJnvcbjJALTBXRl5DMKz6MBW69X17l167YhMSgdU6mpYGDIKbApM28GX
lOl1MI/WFbKxzRpONDgJ+iFcz8VTiwP0Ss2iPcek3zWJsZ0yjZ2YRPCG36DaKrpN53lNVUTk3uPz
i9Nl6wm8p5WzHVv1VSmKK7cT+i6a5l09RWEtC0wvZKAiqRq+kjWOwjIO1Bd4wikwRmdjUVWy+xpv
1PxAJW0dlFV5IlPYhLUkZKu3t9T7Cr4P77UiBsV33ex7dpJXQIZbkiFLfC0CmqGnI7qaX2ozLSBY
7QowJJtKVsQ74WqxM0Z7pnjNKybsEdPOICLRXfXsDi2MN+J21LBwOkRW7bJVfGXnT9PE6m3VCFqb
kZJDQkn23B7eZSIqRELelQm0NiKJNk+a8xAnIZDWFNPrdGxy/RMQxJ4MZ6DENMFphnyl4/yUo2IL
ldoj4IgzfusRVumTlgJcauzP1Rx6BW7VOY3Reg4tky9yaZQ6ikHYb03ohhswRAwGInohafpdR8U1
LFqcXlkD6jGyms1CBnsy1SA6qbOBuOvfo4Gpo3jSmF2TY6m9O6hZnGWif+KVh9xovmtmQKFTF99g
+T6oqMewBYa9xAhVW74QZcf8Xl1uOtiuzu3EasqpeMap/JHqUahb8g9IlnPk4fNKuUZpTrctpfNM
eOBxJjV7u7Ts4muju5Ed+C/+WXjx7pAE6TtlbYUnzQwsWB22RVqJMEXAaDNsBkw4PnOOogbRGkQu
o2lvu3je8XfkS4k4yLPkQFzpEx5UJUiZ/j2bOtqRsY3uhuTbm15a13hBP/NIRh3VJtQVC52F30ck
1SPqQJGEltJht0DBy7mJZrdud21nh8abauv4P4znqRQKH2h3X/Ph0RQ0iCXJZ8ilxquE+6HFowwW
tFr8Z7z4GgvBY7zYe23VvZlx0lMKb6gA4HCzh8WkiL9LwHsealyPUr/1kviu+eHCG8WI+VrjGubh
XWGyU7M7SNzZ2CIhUF+TrtfJsqvPVjE+TugUAAWmt5kjr+G8A01nJmsyhg3YBF4TjBhMs/GgfSCl
/nBwLvcqB2ZuPTuJ/aDbVYA//5TAls0HLCjFfNV3nC0x1ml32veG+ioG61NxkITwvg6YqkLcuDRj
MtZ/Z0mNjarLQ0veUWufei4AkA/hkw7aW7RuXl0lvl46tBqgNHOdsEJF9l9NO61agedCQFCmQzoy
/KPwVkEplxFHC1WMqGpvv6i4qSwmyHU0fFamvGsSscAHsNjTiAenMI+ILHqfIQU1FVJ7l4klL0xR
ArPMfigANIYyOrDYrP5KymSfWTlAuyRUc+s7cTv6VF3XBGahxSGpkvrcnHM7n/yuLQ6NnPCTEEvW
1tZHrgHC05nEAnveZjn+22wwPpOouuvguvMSjiK5caAh9Mt4XSnQb3Ib6UYK/mI07qNBwZ0R/Vkq
5VFfPWs4dh6VnLjWsLIW8O+xSk7CqKPtBI5vDNqXI4YDRLMHiDjxoa7y7yFaP+ykeJ81+ZJXWFUq
A6dxX/Oe0/E85+OpztIHLBQflBAf6ipzdmoZWs38Lpp4BN3FQq6UpGiSVAcGVneQN8NxpVM5QZRc
2a8zrVk11cle1ekmJO8elqB1pnpdFvERFfR96Y7k4KjK2xKP12rrXSVeddK5hANF2Q11jcRg1FHV
DPDj09e0AD3/p7WaL8soPqOmIexBr++AZm+QsHFxsXHHRJg/7Pa4rDGz2F5tOnpFrjVHoygfEENu
KgcNSYX6ZR6xMCVa9JJlqGItAfmF2ItjupgGY2rE9EpNdFFbgbXzh2XKNo6T5uESO0eC1j9ss31H
On4jy8jdphynnCEvuB2crSJgO9enVLjxTu8y3xlJqndIlzCy5axEMAwLojGgJW+BshmsPxBarMKH
ko1QdFHl3pIozFc99eRisVvfVGN495ND8wZME7tyKjqO4upkFM8QZIKkqAl3GF4TifZ1PQSXudUJ
K3NxZNgcKPTyz9j9dnTEXyNnONO5vYmglLJL0EeuTtrWyppjYZYPQ6K/lZNtstFLKGvHZud6yzYx
ib8kFO4B9QLrsEpThuYx0QjD9DDM5WszZF/sfh9HdxgODn4Qo1qiAILAq9Vcd030RnkArDyhRIlo
1F8rrrnt0FH5iO1zUEz6vlNM2nrZbFAytPF1OSvXZC8oZ/aaL1NJb3cRTtg1aRWgtCCddUCIg6GG
zrhZ5PuK1JVaYUDAA8CwUr7Y95K7IB9N4ob206KcG3blh7jMaWK68ZVMRzaNShcac6/4TYbovoEn
PfclCd8FWuZ2aWMmEQ4bNTdRd2WkkXHntQdLcZHjz54L7dAo75W5R1MDmWN3+fbvfdEavfdnYXwT
OAVhfV3V6KxVA6B3gNi7InGDuJpeXTM9MfgRoe3gqWq9+VA7ZY7jwHm36SNrGKg3jiGUPe8nXDQK
VQHNtyu10mdr87wUXb+TVOjdyBomOxqQ6fAAme9DDCCgUpvVZ1HGg6lJb+dEfxxnBvZSMBpq6Rsv
fSuRS6Ii6PGmKAI0YW1Q2tuj9oMbmJOGCruMok8jM8HmgGINoCqZHhb5REWC1dlcllxAuuNasiUK
ok1370TOV+LpmF9MUH5chCMRHYhSuFZNOlaDp794+VkgRcAjfGrXp0vXCYxhg0kek/fRc59dEyKG
W+2JmkSmPmfXi2rfl2R3ZGAYUNY8VDEOd4xMBxIQaWk6N3gYN53jfneT5bAYQvKyirtsHR14CrG2
y9QdTTUecUEYnBFeNW+FOlwJie6RYMtpU89I1hC6cVobB2J8fjySh0LSdgmy3bR5QifUjsT/Ye+8
dmNHsm37K4V6Z18ySAbJg9P9oPROKa8tvRCy9N7z6+8g1VXatdHd6Pt+ASHBdMpM2oi15hyT9OG8
Ys/SYdsPGO9ASJ3LsP3RJxXDoT7E1qgnn10wVqc6qokeBnVuMlPWPXJa2CnpD+h4A331RzBYJ8f7
RAUVHtRy8iIw4cwDO+X0GN4m3YOrY0tpbeZoBLnBtcL63dcZKuEMZYYTMne2kOXBkNmEgao9RlD+
7agGUhdRYoEGZW604GA0VF9ka1wyx76TavJYJXa8UkoMBq0GgsJTYIXZYhNMUrgQRSYb0WPSrm4N
KocUqdBpUvbE+Etur2AbixzG7kgYQW9G0QZlEO8SB51e2Fq15cuIITHpKFW6Lc2V1uNd1cR4q3vm
cIoOYSmN7UUkpbZyx/ZOizMGqjpJGy2knwsieSBfvEdhcVU65C3Hw+QuivGMCGNXJ3WDdIfGVDVS
fLKs6KWhyMfVJlMwm1IxizN/54XtNIAWT6bE/0q10tvw6vJKTdAsdQJ529R6cp8LKiwYlxTGrjXB
MwOmQQyVXgxNj8HItQvmBcgcxc5GVZxNe9kqE4ImafKVk5olY37aHrLt7F1TUPELyJ+gX8YO4+he
BIOjXCKeA35XRs11kdAEqsyKTUPUEnX5k2fCVWio2/QErmkdZU3GUvkubLHQMJva+IUBdoD81VNN
2x1HKScxS1h4bIJTaqhnJzf0jaE2xbodst1YhBg0onTlCwMkn8fFwfOM6gAwnZoMloYw6h9kig9U
re/pmrH90xHYHBVZN6hCMLuU1Zm3Jhhf5aEkszdV9XLRFWlwrAnEvShKivY5IeaHkr0YBhiwwBq5
JxOIH4Q9rlJzGn9mtXkY250ZcSaNAzJz5Khv8ZxBtDbIdDKqqSdUqspFoyX4tqyoZFwbmxdZQ1nN
8NktCI4RB/qNSc2BxjRLmg8ErSS4xFJ3YcPzF1AizI5QIYNDtMrt6ZA8xz0fEQ0cwnpcmgvCuXRU
dMURf+1jLVm3rlZLKHsRGhoO+2XSP5SSX1yYfKQAH01gt+S0RktG2u2j6RDVMWL4tilKHrzsWqWE
wh5Fo5utsvKjCsojSISVy2dr+bDWC06h2jTKsuj1rKSNEhy0/dZg4n6hKomyEo2RbmgW676Zrh1k
mL7f8nnFiyqN+iYR7qoNh0dwDMe8tVqoCWGGnhJrRTrQIhoBCPTByItICE3gcZum95rrslladrP3
6KFSOHSEUwKwoGwu83dRx6yiIbxqJ6eu7doPsd/aW3xK7cor8vyiRoO6FEWxbdJDmbInmy6uKQ4k
yCz5yRhqTjd9Spo7cQjEsC5N9jkj194Ja39RxWfbj+9NWlw7ORniZnE1VlLdVwHG8sp9QbvHuw1B
WG9850KWWvY5p0zSDS+l0rWXHT1miX+KtJVV5StPTmlMUPVSXXC+Q1JgKNYqHu03PzLo6dD2WqCM
ZawxMhYZGLEyr92IjHNl0g/Rksv2LtTdYS+x4lwETH2MtGEw62X9WsmVDcmIt7USq+vSvhIGYT+W
Ojy0PYCqSqUq3Jf3dUtHRHb47ry0AgPkgNfp45Fv7538qn6KJS0y/VO0wZXNbJ9JMFfFtu0fDcF0
oMGvduE7CmP2bZmZ/tnLcCVkOm0DxipdhZ43a5+AR6Dpdk9RE7WkkL53NgX9nJgCzpDKXU1RIBOk
e3kilRQ/9PvWZXoYxnWyQgvyojB1L31rgBwWGLskDK8VIwdCQwQUUyQizjOH+rXWMueDGkfxP08/
VL17rVuVEYvsthrnnk2UZrA+41cc5S7vxVyi2MyMhVXe8ItC9ip8RWVuQionF9wei2WkhNtEhS1E
bsVVUTnhPkOXvACZ77GSL4bcObAfpQutwGvj1113mWPNMkqELD3oLL95GYbszBU2ZBRMIlueBTBR
U3Qg+XoIs+qIs4yqvxPmV+qYv4cVWpDaD2+F6rgLv6D06mdksfgFhRMMdM05lYsgUd6otXfPirel
+4qMXTEu24o2GxFeb5YFH9QymBqV1WUxOXNCTR03HlS7czDdEBh1mSiOtZ8fwqfy1ppUHvJI8msr
+w5wQb9NEIgTggdIGUvj2lYcyIJlOyzzgvOwm2t3YROE7AfqY5X73VITwlp4+taWeMaM0Xn0Ah+o
TElNO6sS8tVcJjLECTAWIlwzK3ZFX921Vj5uBAakVQtMqY8Mj94x3TlYIMWGgwcXsY1FiSwYerV0
4hjCcY6VqOyZeUXk5pZVc9nm9k2cskLTEb9qrpWXtVPnF1EAkpL3I4BXyN5ZFF14LklPsUfKjDgK
X7tGg0lq0ZYPG+1Bl4WFuuM5L1J34/cYrDPQZaV1TuiILbGwT6Gs9crNlXVLi1WLlWpJmu1HiGnL
lS3W8GwflU2/TpICeJh7CZTs5EnmKkzL0MECge4UcrAzDT20k+cMcvoPTrnA2Cz7StPL66KJKMNI
SBwD/U+D65IXk4it4M102ytyRrXLwNTbZZ0m3lqJwb8Vmv1pmS3ew/qhr1GaGaQHLKwBhW01cH7W
R3JV7G2pQ2cNPy3JDjom8VvRQ9JQrZqxH7E0eTp4h07P78sIMUXNziWquz6qDk6Jwgef5gqd+b0W
wTWwHOPNaMkgtHQNtJwj9IUrrKMgiSam/7JqPbkjmXTY52F/r4HRJxdZoduesQIs4x1uwKbxlQVO
kXjduwDtCRK/gxBB39TCyY+MHBj4cG51ugem4T75VyhQOKss3G5cNaJeKm15AjwWb5Bl7IbWPeek
CKPVgeuukSJITS/k9D88Jqn5UY79yQBvwCh16bv+AUNyesHeqSAIqtaRgU8rmkZn9FHOMvSxdEcV
hs1W3xZmvdMgJjVJf6sMo3Zq0AKJ3OQyEGzhUpgM3vUPEengjGFFKFlNNvwYcTFgvQly7QpET6Xt
H2p6adTcXoRR10f0n5zt7WGt1LWzrOAoO4bP3hJcxxlcPo9zfVZuKkPbyTbmUg4geRVr+XMsA6x1
PXYloXx4ZvMSGdFrDVGZvV9suoLtYgQdQWJqtJZjBa6WImQYJitFCemg6fj5xBQpaeBio8JAx9Zk
NbdolhE+cYbdh3V4z/a/sV5L/JJLj3oBZVqK/pWj4jtkWmV6H33V31TC+sjj+hGu/i1dCCikIbl0
ilXTd8ZdVrhMBwxtUu/QR1XwXEsDvJHqO/YFOQoFU36VrrPl6oe80F41twOzlKITm7pZaU3GMDM1
YGFpvmt7eWjL/aAPG4sjKEW9l3DidqXyQ2+Cz1LgxIZl3W8yQM2di3u+/Eit6tHJvSlbJzsXxlpz
uXJyToee72wToz31ACXwznY0T1aNHSCpU4187TFQLXIrXpmTzYWTz7slPmho2it/dE49krRlqhlv
ceJdYxb29zCE9r05zobyUw4gjIF7cpSAAqO0SDbkQqgrZHMmowuIjancaF3vHaua0ESvKm7wga1U
M+Pwj4x9yaTUqwsFozzogcQpas7wGMnCD+KCSMVK652eKvxucIqGpIrD8JZJmPRWytBhgfCdA5WN
RV+l03Uw0FYk1d35eXmlNzoJv/aCrxEsO3y0S5tq+aKk5icB5l4UtMsXwQBDzyJ3KpTFNZEceHX7
nI5VTxOjT0KKVfGmqBUAJfm5HlUNanO7xjUBXi1iUJZX2ywF9dFQEw5SyDt1T96xP54C+NULcgnT
lZrXe88Od66nIlRHcaQBYFzBr3kMmCzGPX6XtmIIUHtw4Bj0A4B492joFSFgBfI5gqUyiBdZF2dD
rbeJEw+rWmO8G9e4QxhXK4s0zmBtd1e1p7/mxsHTOWv2QWfRDvt00DhkhgmxsnU+rKF+ofhlFPYD
HZRNn3r0SqKDzqTU9xhGkHp8JhrxTMjaOega1B7aLvdIKNUoD8hEXvUCMxzlqXKTF+oergxos1I8
Vj28m4KCqZmAWanbcOGk8jId9VtXD28Mzilr22o2UTlunFzbu1zJDTtcNBkNMgkyKQypRmKBC7FI
iKLXl8gouWd7DHZydDEVPGO1TnZBBqq61dZWXTMqodjoELp+kSvx0ejLdzds36OKXkU4Evt8ExcN
sbScCNEi/EB3/x705kfTZisX0rmuxvlGVXr6ZQMgw4JZu/RfKcnSsMdARvFMOevZeOeb1kNo9VtV
6DtMmSQE1eIYdMqEl0Wj03BBNCu8tsdPtNSrQs25YFTlonWMtVlwhVW7VyTrV3H0augT4CDaUdS9
xhJGNFmdPY6usyxBH2B10u6drESN5Dz5DdJ2Op1HBUzCBUK7BuFsfzQT+xavFQXuxL5Xy/bYuNl5
Rvn/n7f+f7yP7Oorpbj6x/9y/y3LhzLw/PqXu/+4yxL+/nd6z5+v+es7/nEK3kqU95/1f3zV5iO7
fEk+ql9f9Jf/zKf/89stX+qXv9xZzXkF181HOdx8VE1cz9+C3zG98r998reP/yb1QOhSENP871MP
LqfY6N+WLzDQ/ppF/fXGP8IP5N8Im3ZMSxD/bJrGr1nUhiS/QJj2V4zBn1nUDlnUqnRUQ6pCNVXr
pyxq82+0nFXd4m1g+FRd+38JPyDz2vr952xqg9gD+MyEMPANTdvQdMHzb9/Z1CQw5BWlb3HUCTIg
A2W+wYioY73Qx02gWmLzHXDSktEERcb5IwBlTkGpVQ/llZLKZTXFngwlZV3c2Ps24aKdjQ7637jk
JBN1jE9No+nHVTxnT1lTpks5ZU2RK3VuJpvOfAMOUU22gd46WPsXemyne6+sinQbTHlF831TuAdK
g+QUe4m3K+DKNYvkJm0FrhI/eYgzGyGUfqN6sbpN20v8uSNWwGAlB83coU+PFJR5aTiWF7LI7ytv
vEvUrjl2XbIDyohAnsKaHKJ8zdAEzLeHFscz7OsuCA+G6xNthVjjIsqzAxVZzNwkia9619gCwEwY
aRXQwybEop8Wb3qGgF9I64pJ+Y/Cjm5QJF7jW3+MTdp9gnMCvxChKGevhZVo1UYJQF5I0z0WFDEW
deB8SgATJdTmHkUPD9j0V/P65ECysBN4X7WprJTRfCyS4WxG6bWmB89mLvG2d8n1FMuTCjemn3UD
4Z/LQvPcOjT1CMLoGFoS7trjkJz+Ye1Xj8hH9waVxaGHN2pOSJKoQ2FVec6wToKcGrGJi7TIEF12
6Q2KRG3hzmKckEaXfsSO9Zx7rNXe8hIKeTEuD208+EH5lFNidIfiVivKK7uy7h1fe6jsSVTZgaJK
5MkB5oWHlOF0cS2U8kKhxBgZ9FpIM+ig8S59r3gvJos+E+j3CU6TkdscU/qIZbpjgvlGxenN1hnZ
JKRXM34hfhDHfbzHlLYnimHdK3TdSMVdOq57EVkSEy0JspXmU0lNTVBiRvEpSIeg9zpSZpuEjd41
YKRzXGsfZszWivM7sj0ZOqWDRi3U/Ew84gWpixEMQCqHhUNedjQ2Rn60QqvQienHDVbDjlf6z0GH
C5PUi2FdilqnxY1EJbYolDmvzKxjwmTLc5r+6Bg5XTh5UC409gf4ydktBVzBqmImj6rCoHjSuked
3sa0P+Vqts1U+9rT4E/GauWTNx1fBbgOOuUcjcayTeReseRZoG5eIHCjyBCQoZBBqK2i4R2B9SVc
I9TGdXhu8Ppu6gizWmPyTi25LtE9IzuCRkUHTE+dy7phrtCokGwDYB2MouB45eLdqNUrBUJNrVHd
iLQR4kS4NUlM58JOnaq3tLWd5/dmJ98bdKf4VqHStG534ZfxLdXtcW1G4Q4K7FkHb3qR0ZVdCj3Y
K223QJFrodMzrlILTWQRAxOIi23iRY8FhWAYDczlKmOhAn4j2eBU2vVdF6GJmWqR2OOZGgvmIqmM
HxhTIVFeJBJtaozlfFHnlGZuu9ZmI1tTa0BddYOJdwWkAGBxwiBM77ru9cMYqwe/oUhLtgc2Farp
zJfjfPjkA56SwLhSsKrgnQlejaTfqW2ycqvy1pXhK8sIqTu5Rb3v0CLm++7yoI3Wuhseg8JDNLNs
m03XAjwnnoomhOmxoQRDcgwFmBAMps4mXs9kQOsUpSHuGryZXvEZ1srWcy5Tp7yrS/WGyJEIwxzH
dBvqV41/iksrvmBady31AGhEC7gHWU5Rk4SpgN9Ws+5KpMMNAzFA8Ra7V/jc6oTIJJX8rOw6Itg6
Apim9AcZq7dOyM4sTCo8Vt19qCYSi2Hbe1Bf4+DDRSiIirq7qfWSGWRa32nEHlwYA2hvB7n7ykc0
QzFyOq7c29Zv3yo9u1Hz9rlnloHuEreuoPdEeveGX76kAHFFj3fXhV26shpSLajGaZ2+bIVxnxFZ
VRkjrQLycbSJ8hirNy4XAasdPjWR3nUddZIg/Ozhsob9uFZEXq+A1GMGrSGP4E22Aoe+2yTKR1IT
4vVG0UCmsuQHIm1t0nuVfy9siyR2SOYXka5uY2gZpdtsinHhvFGk/BQNM3HbfBsHo1/1PiRJEQQn
B2zUykw5/41jSsrKaFwGLWPwON1GoYEXRP2wXDJjMoaH/giwyjesI6I3Us+6g4XDadEm41XgNode
hd1otAXfKV+o0INaMeV7rck7uVHdiN5MfdT1XR8lV0biZqwzhetgbq5QH+wDWu2i1qAtptdxG394
oX4aZVVSYu5fbL0Hx9tnV7goFjSlLYJXirWuwNHTfP9jSr5pO9qdJA1TaqR43GEX0ZVnWYU2hEtn
W9i00ie9SYR7YcF45dJO3bc2pR9XTVORdHyd4Kl9H9x4+GyzNsQQ0RT6NpATj9dSf6QuIEFTZ3ql
2MOuL0iBsKx2J4ry2KPaHHyGE/QtTYuTfKq4GNQ7GkrjjQZ6jZlQu4XKTIMRS0gdGSc17W0weNGG
9Jlt3mnrwrQe+x5W1LS3OyLXNpXtwm4Ph7XXiyevQ9LkVeTwUGFqO3oiQYjV7UfqqwTW9R9OX6+U
xDrFnX6fa+Zt2ms01fvmKbTcelIv7qsRXEEjod0p1Q1EWcrknbJjTq1VsKD7PrvWM3EDoPYA2RNq
Cd1uQcHQKeWVNvnHSR/v7fTOwSBf5dGLQdQqHK3wIR/ZEdUQsZxMDsASKeSbOee7nhpBZhWbLKUp
lowqxXiT/abNAO+5NRaicaQnGhc/zC5Bz2LyeK6y56bu4B4ZUiBzUbm6sYdQhN3ACN/K3NhL1di3
ki+cB+O90yeEpxiIupynQENpH47y3Y/EhtkJkMFOeXWQWyxy82yGvrPrIv1Ux9hZqiJ+ZlKibrI8
3NiVviHDwcY3FqnrzitiyiC47wJTLBtUGBd053EUcIijzX6BUX2XDpxyyrL4oM1ORbW41yOaQWGO
hiCN42OOH4AJG6J4Vb/PWg5XP7dJAlmauX0ftARO6Zb7GMFkXJl++STs+DzIDF5EFt7IxP1IUwzD
Cv3gHmUwcys05zaMCHpogRpwvplaL0n/qufEVAhPvcz11xEHgNHFdxQkqag+JZdoWBkLaPjAypgz
YmJUd7aBHjVO1EdYZlP8LHuCq3qICHmLmtmPfZ5B9gKOprZUXTlj7g2jJx676VrUzgktnPZWs1Go
OFe6oz53pv1ewc9bVFV3jCr0tehdTwPWJJFl967jg5jzwTBYOTZBMJ627jMzrhE5qJ2xVKJeoALx
zsLfNhgOGzVgfBR5T7EevYaF91JE46XPzLsW4SXJjCdrkA4RfCqSee2irshyHTN2RDg0sPv6hyEl
VJva1O1o68+pIg+ZaToUd+PbJpZHFHBQans3w2+8TuC2dJn3aGLnXKWRj4tU57yLo4LT31JJjTsF
EsuFItFyOCEMsaD/YYaYRZI6v3IZWPNTqDkOsqype3IR8r0zToeOJvXGEVszjt5TTatp8ey9BMyc
ag9voUwhbSHXL610cgcSFFKZB0bkikHwVGBm6+k4LzoY8pVVL+ya9htAtZPqePT6p6Roq70mR8ug
Pc0JDn/bjasgDHBqpG+qmY6UQN0Xz/DvJGXxCyXFlmYOdDUMcCiRlpGUVrylFWxaZZq2x/5Lb3c/
LL99H5r6Q4xyyUj7NXAwSOQq68p3w5tGof0aN8m+dLB9GXW41dwGJT5x6mZ31Er3IIXpIngunxuv
AudCqFZAYwaIaxWGdCitHyJMDm5RfPqUOdHjx8+dsJemZm/rngE9hrZrrSEwyC6pmdZ4C9S0O2lq
dHa0FpurL1/rWOL0AtY1okEXKAW4jmeNaoM+KcGPy2SHTFds6Ktz+W9Qb9soO1yfca+94YTbY5oR
YFbIQDMY/zcIOge7f+OEc0Pz8sJxr7scphMyCjJi8OjjRoSnEuE8Kq67EOKFTkEDJ1XEkPm+N9K7
wfO4/C9cLEzAEejeRVODzVex95F6dmBAsMYUSSaECbPNxgaXNeIMbezcuepZ0DhcDkW1g0fJJKii
Qm8n61bAcs66W1F2PrXQbNuMVPlU583whptKj81t2aD+6DQwi/aTm4dHBS4Rhy4HmN1CUsaqQKom
O2+X0JkQuxYq/JbC2vtQadeRAv21BwQVoVfxJ5VT4TwIjVidrLLDlR4gG1At40xrYRHV2gMWbFq+
5qbA+4UeH8mPBSzKvQs7inAynka1BnEpMuQCCC7IVIJTU5X+OtDB3OlZv9UHzlEgkewL9wn6Sr1r
4KhoyBxWyPiIXFymVL4uJurSXiZHvUNf7SYWpmP/Ad7VIuusy6nj6pGVU2fxRyPUDaWtYypoULYf
ge++e2P3w7HM18aXpEkx3nbsPfPvKyO3Posov3ZtDNFWQG3Qz110QGhAnMxcaOYbib07TeuPZXDu
Na6Xnptt7MyBIetucF5tC8FgoU8QEENCySbGS3hB1sBdVYCjCKUJ5IZJraMW5WKkG5AUTcjB2SvM
+PwnvzwbpH0skHUD91D8Yx1EN2LUqZMSKRKSmNZ4dxQWF0Ku3hpEEnuwmNY2pf0z51jPN9F3xHVY
uwhZpRZMIRfJnm7Uxs/Z1/sxGZJtiinCc4dx20zZwXNstuOd/aDodnXaFnhr8vf5fWQyYXYuC28J
rhty6/zgbLpPkW6sTInc9PuxPhfNJlR6f1i0TY4vn0/Gxs8noOUbcJTG/QqV3Is7PTbfdBxpTZlW
GHdkmF0kRYdcF8FyvIBXgvQ64D94DloyJBnec9vl6sqZoRLSCJN1HVW37ZSOKiNCJRpEnuNXMaYL
op3ZUUOcCjQxRV86fUG9nGOd51+bTr/LNCvs5xOJZIaUzEs5DmhEONODM2DA9CcaPDutM2XzOqZB
ZVKZF6ebTPEgkCmbQkNqmcZdNC7mnxVXigHAfPqZX4vzu62B4GyOWvj9X4sECK1kKqecXD6vx1a9
cKtpWPc49uJrzX2tpQCLR2bGw3JepfNaQdwEh7HWqLpMq3neJvO6npfmx752h/n+fKPHJNRVjb8t
DGdZd83NvCoCa0oUnlfN994wP1P2RAUUTjwuv8gr05cUbcn6qT2yTBBWkF4CzqruEYFVsf+1fo3U
IvlOMfQ1dCIQVjklEDoYnu6v0zHDfSjww081rjnFPQmltRk9AAcebEmIVU669cYKBSqlHaIo/wTn
fH3wvKJ+WrRi0qU04cPomV75tfUCxHj4DnSBGJudY86nBwudYdClH3ITQ7/+Wrk95T70w99HjS0s
QjrmlffrGtQL/xK8n60AoNX9CW8d2v6z0iSwK6fDcb7hENkLy065xv2xA2Vqe5WUXbuevwv2yDPx
l+o6V6do9yrhQO+Esp6//fwv5nfOS//2MadBke9zuVnOewJsLWoJGe3qaUcQvbS2hktL+8+DbHqB
LEZeYDAszr1hO+/BfWN22yE1QVzhULAoS7n2dKT9288loXnn+kZObwMJ3vzZ80fO33YMT3hcCTYG
mVjuvvakae3Pe9J89/uxzDJW0xnJnMJLXKvo1pC7rixvSmKfXz/ffB+tP+2iX4vz8+Cqu60z1UGm
lf31ltonnOahrtL111ZNC6/aCK/cfR/h88+b3zI/Nt/1pr1QbSE81hGrySJHaKrO0uT+Y318v//X
XXC+P2+1eenrPfP9r8Vfnp/v/vLY126bzyCn+SnE6ZSOY2Pn5fAyYrHV6Gws1FbKr/UjnKklIhAg
DmIdokG1TZxA8xbvJFJraZ3Tsb62yB93M/sooGyPCPAIhbpObX3blc3BbCGNUmu8TkmerXq0nA6d
dRSIarnVFaQOhdJslYHk7fkmc7J6X2qlVBfzfSu2EZPmaEiX1hQONoJaX9hp61MFLSY2w/T6f72I
kDZfd7a4jeKcjFF5h7fPP3TTjRt0XAXm+67AGLaYFxtRllsgd5tO7zviPUzpHeYnPLrqC6Qh2F45
QyfTYTjfEADyz6VfHuv1Hi/Q/PTX4vy8Pe/2//Klvz7//Z+DngA2hBYhfSmIVOvvt//0774Wrenr
/PTo10f/9MD83u9//f2vfnnsl7sIkJ9Tt0ROr1cm+Xr/8UeL6XTw/Z/npXGCSeVBfT/f+2nl/PK6
n77q97/BJ4EFWzCXml89f3zIzoUp6MlPYwJ65sj5nxb7oCFgPhmcbeMiBvyz/YLIIt/PN/Nj89Lc
l5nvVn20bmAEbtQmwK7kTGiuQsD5mm/gmPKgF+mUHHvPW1E05zLiT9dYvgwn/+/7kAPlgkIVg9D5
vA9yMNnPN868A3jT6dNB/LDOdI22KCcAc4Zs1dMgSeUCtzIrJjXlPGYaQ2oa0iKta3ohZtVw33/1
dJDjTJfIqPW2RmSjv1DpCKWV74P9mho6QA3BQGJtyoJUYgVzGaJATmN9eSLbz/dVAEP7+e7glM8J
vYOVZhEDJaaDdl5iJLHpfHBpMsbbGqhjsEYUxsy8TFW0VSRFL9MCXLetktmW/7n0y2MlDkdmoR0O
vYIOVq11/7zpvKzcfz0Wqv0mSogkQbM1v6A1HNq1BWPJaXtCTSz285LGivlamh8LOjGFNOFbHIYw
3VVlxejXNO18348Oi/MWnu/jt3pws8xdze21udsW0BmB/jxt5u/u25CX0YLZNRXjaVxXTDfz0ryl
f3lMn8aPzH0IjIm5rHx14L6W5w3dptTUattZzJtz3sTfHTk5X4q+7s/jS4DzgM+K7dyMC/Apc52b
xjDkxEL2AYyG6isoPojWy1fzFjSUluSF7y06P4gkhdosY9VGUVkDI96yDU7vnRL6BRcbtq3bwthl
Msh9bwjDdZHE92Y1FHvke1l3yLOw3g3yyVWdcu8o6s83/+oxKjBbJai0ja+RNTUoRE/NN3VKGaBC
9LH6fmwovHofYu2aEhuJx/VQbYzBK1r9fEcN0lx1VfvD1CbL4LydvHkTzYuAse5dgf8SQyr7+veW
mDfM99bxS41JqoWXd94E3zfWdHL6vvt1UMI+XUVDBEmfA2zeQP9qU0FbSGFkinzrUe6aN0ouidzL
QQLPR9rXJpqPPBt+xCIdOloivlXs26miPlgAllzwNotQhOV+Gp3jZwkvdEahNBOi/M2lk7DqpnXn
aaz2mAQ0Ykqm+1+Ljgc5U/WZP8+rUJ3W49f6npbmuxrsoJ0W0ACbjpYgFPYK+/zjfIKcjx08q6SY
zItfx1Img51EwdXkNq1pmdj9Qmfr49DizOArhKATNQ4vTRXRtsfSRf+SQvP87DidKdyUgDI55vCC
2JcKIwfCNd18352X5sdMRaHxwABi3tOgZpb0z/gf/19a8V9JKwzh6P9JWnGO6GJkyV9lFV9v+kNW
YfzNQEppmULXHF3H+v/7b91HVf/9dwVtBOIJKS00FyqqC5un0kmr8fffdWt6xtIsaWs2FiEpf/+N
xvz8lP43qZmcXFF9cJEyUVz8oS35i0bmWzPzG8bgKy5IdfX334WmOn+RVZg8gERDOI42ST90Pu6v
soqyjey0x7G0V4LJBjiQrTHke1wpsD2I+OhK+qMYzpC79ZTFldvIhrGUNVq/9CNARUndHQZHlYsU
hj11AsL4inoKGjaMneMqsM4MDjfD2KelV+qrRuz8Lg0Ojb5hHhUtdEKQF11Zv/bwIrAIoNxPmGkT
bLk0Bg2AH2A9tCr2ftQTZ0+ca4sEE8yWyKS1zzFW5CYeM1zoxK2pCsiCqrf289L3jWIQ6hf0ewpU
S9NylO38lPC0inyX6U1FR0wZ8Y3VGv7TAyI1QqOByX/deFUuiOhxk2VkMmaY70LIg+kzVmD6/3zx
/MR8E0zvmJfm/zIvDWmFpdlMVxoFZzQSn37VjQvFTlCBqHFymG+ggNHWIO1ya4YCAYgQQC8Vsf9a
qrNlQpVuMYwEtXtImXcu1NFwHOMDcZXMERxHATQeENTuHkldmbI8mHXYiPYP3zch3ZIFMkR7MUQu
rS43aM0lRDu0g6bICa4PjpQAx1VFXqBJP7sS4SadMB4wC69EZ7+B6OeyCZhkJdX4R4wcGb5C/mwD
lr6An3btdiEAbV/a+MRseN+Eql6UHpnptvLUgP+jARGvW7BtQCj6cUuD4agjfbxgZmMtjb4QJ68W
2qnvBng94A9ZbWis12EZblV/iHaKTaNDVB4krEZDZzZ86qmWnlonjgimTU5dlW4byziUod4cXXIJ
w1q8eh3ouqCHh56qqjgVCne1snaXupnpp7yE+Uf3noJ83N4SE7XsI2c4guhwVqVZwc5STP9E7YK9
syZSsCM5a9sZ+haHQnJp+A5w5KRsN3rnoTbRIvT6ZtkNG6NQNj34axzXmNFEguvZco0jyltEA311
oK1pHtUY3wa5OA/zc07esfZI3U1coADzC2Qo7Z0olY3GTz8N9qCftOlb15X/0CpT4Rmv9vzcOL1A
BskZeou19NXxXnphuakpOV8MUToey46f1cmA9YE/whHKmzXW3mSu1fadNoYbc2hOsik55iuDoW4Y
6ta6ktVfHuvKp9KPLoPaGxdx5CcHRThk6GI+FSlXTaxVEFr5cAa00+L84PdN6mMnpoqOjx0mhDnp
szSDTw7r4TDfE9OUIlJTQqlHiyq38KCT4ckpymvgNfc4iDzOUBiscEv101jX7DlYCl1exZ6GNrIZ
yLmOlXXktZd65PT7BnoB/ZLSwCkUML+Fg6bt7P4q8okgwrwiUDQlz3M5pKOvv80cCR97Kpl+1XLm
xdxiXKVF2VZ1cziQb+ic2z0CsW4vppsufjFMtpzt6HA8BVNvhAmsi5bKJc7G7f9l7zzWIze2dPsu
Pcf5EDARwOBO0ht6VypO8LEM4b3H098VWepLieqWTt9xD0QlTZFpkEDE3vtf6/Ilv4EbKlhQbBtb
NFtOCdSb9XRDXA3RBvcamaAS3XpT4xXVRoPmxBAbyxaZfIdiOmyBpNanRH+Y9fr9cuvytckbkB1m
qNYF051t4GE4F/KQdxQoq4G8s1O1NSBc/w26FOxBvUC83KUlD99E3DB3fHkm+5GctEddm/U5Q9tO
tqG8T6XJV0y46JFpLmMNwUFGcCYO7HWdRaxmKNeTC6WsqC4rZ+D5UA31Yqcza3mUwc6JreXUmoVJ
Md3OD3bMYIAbHuKi3me9zwi9IefdkHTP9jJzNqaMv7NKWq8BT3o8MKuSM8SOXlAQxJ9NgqUlfQ3Z
2T66H0lvcbZ98hLE28Piqh3qaOfG2GL0UB5YbHiF7sFwEW3pxai8bAsvNy9FrY/i6Vh7K9uLUYyU
KJ/osFOU/FTWAyTw0Jl9tbuUdi/VYOnGXK4uNeKg1xevjOkGP0gI/xHP2MQJ3VSjSWmpFtQ5CPZN
kKjsme2g9d1SyiQwHzg7e2nvFR4irkStfejJJLVf3fZnqJf+dR7ObDj0ohWNHTj7U+GT959ERNDe
k++xlzTby0/ijaRIWhFtvPw0M20EW4ISFhYgYJUn1cEbrZhJp24H87KmmX2M85GRFk6HAE1nY2Ms
zhcL8U49DcdPj/3y6fCr6kouZia28etpgOy2hoW7HC5PyuXDpUbpTvIKDfm3sRAwMRJps02yi61b
WUgpFt+knBCjJKkj4HgcHak+QFO33CzzAn3FwoUW1EuyiozBPy03k7IpAgNsarsCbHjRXI1ume4z
C4xaT85t2zPzswl0MT/WYHGaGypmowB+YzqZFG0nNz7NPqsAc4gesf4auz4Hdu8nIybqCV0wVd0N
vC2ecP2BmDUnsFLvyBVi9q2/lgm7qWjAZqc3rzlz2kkaB4dMci2o4GNUescr4+qPHy5fa5f+XtPx
oZ9ysrt8sP/frcuniHSqUx4bFAZDxfx2CXKHw+xwefeHpuBscLl5+eD5rk+SXbkMqHZXSUjniukJ
DZTCKX750Imeymkb/DoHgXy5luTRVkUBxAkz3i0bv2XbOebr5e9ezrcfd+Pj00VXbgqJ5VLv/CHV
CuZgjr948EM9Owilsy+tC2V4IN17unyAr+ls2pxnpDRD5woSJSHHjuFD1l/MHRnR2XKMzVJU04HZ
JyOQOBMLfWRG0BJKsonL+vLe/NUpciShWa8DZnwprY5BDTYUuOMQiZ01MjJQp9uEfxh71KFbhfdw
XdvpmaG9dH+p2V+aFfmiw4QffYvLdz6+LfJD2/f28dLT+Pjy5VYSONVRDa+2LnhRZncPEDUZguUz
Tz8pSc9418env27Z2sw6cmqvZSi2l6+VKQYtJmX5J5XOc5+TutzTbXH3No+4sIrp5CSZeZUMarly
e/84VLRvQ5XP27gpfsYIF0/CsME4VFpC7/v3s65bZLrqdLmV6FtF3LDDv9y8fPHjZ/6rr6l2GqGU
hSniAH7Xx4e8UM2B1iuZ1P/8+qd/f/mG1NWvy61+qo21YdjkFfVbr6pyXEGXmzVYBWrLk6UX7Dkc
V07o/VTu6gBO6WTjRfu4hH58erk1LA6QwMu3L59fLrMfn+bM9pEwn09k4vHvoVNFpsclByUW3vVB
q9Qvn4/6feQ6HqOl7QgxSZcBLh+AP4O68LqePHENWceGHHr5MDH2iimVcji5LfDUAmUiGTloYziX
EF1D4UB1VAbtgcHIYD+DmULV4sw8G7LSgrTLzcnXRaTMEOXp87f+8FM4bkZzO0F2+/VTBSl97AjL
RZRwKaW0+qL1Ue6kZ4W54fI5WU9qiJeb7FoQMVxuLrqhIi6ihsvN+VI2//gtlubzV2oaMiLhtKHK
S+eCzC11z1+//I9f+fiVgS5RX37j5WuTdk0AGb58+dNPRRdfxeU7v25e/vqvO3L50cvn8UV4cfn8
11/8+FWmtmRYPpS8s9JRyE+//+Ne/LrbH9/++O3/xtfK/JyomizKjo3QcQlmBnOA+zJpY8lNvWU4
ajmY4/w0Fc6EK3WkJSnqG6K69EG1Z2RAOJJo80ipFSQV2XVXW0kY4XL2AlFJq40lbIXfWaK/gYmr
twv1mU2t/SalxY8L7TzJLewncRs9T9qH0mszCnKTlcNIN5AnJmlb7U/JLiaVsnuytVul8ugsLdq3
IofhadEGlh4VC4KxhTIvibABuxmyFuC+zYrRB0iB+mE64DQABLW7zODCJ9WuG7G+1KxP11OXNLwX
cMIk2g4zaE9MhTAmkBEi3InhxsgcvlrdxHS4/M1LwDAq7ZuZKZ85CGjmSbzaRga2hWgtGG6rxlSz
aGeN6uUp5+1yADdA8YvnLWudc6lNNzbKm0i7b6Loxzh/yxDiJNqMM2hHTgiftdPWHGVHR6dmQ1qU
uCJt7E0IdkQVdrxU5O7asP+B9mhTmb67twIqEkxc7ULGSuF4d18YJv/hGqDPdQEjn7m28k9XfTo/
pOD1bIjkDZnBVnuAHIRAEWKgFEEQyJT0Zci/mdBcem0QmlEJ5Q1r3bpJN8zO3NUUH+kCgGDhVrPO
tIuIRGq1DuXr4mMpcrSvqNTmIszgIdl+bEbssvdTw2Q9Q92EL+iANdp95CNBMrUNaWrClxb06TlF
VbCmcNJtKm1PKtAoGQ6JuQmx0qQNS7F2LQktXeJIPyVcqeFFQIo3o5gAuXgOtKupsgzmaFmA5pRo
C+1zmhA7jdrwFFW4nkakT94I/81GAxXltfMQO96jV2U3zDaxe9cYO2a0aY0keyaXxs2CVsqnnEGM
E9NULFFOjcwjh0ioCm2jAlp2xX8Mu2pTVTvirIpiTnBEYlvCLpwmY9ZWZDI2iXZdaWSZC0DVp0F4
hNzYnEzEWKY2ZPnalZUDaKuQZ00tx6sQDPE5ldwPME/pqbZbZ5w5OPvF3k0Wo3O9z4h4Qk4tdBi5
7rpvl+6Dh3TmOFZfDMfjtIrVK7PxeyWIvlxt/EIk4l572gIGC4zpZQrjzHINuHYH9aDxVpjDjAyH
WIFMrLbdb27rkgnEMlYxX1dxilrPQ2qu4CAgOp2WZm8t43BtmtcxPs+1Ar+5cqyy4afoGmQ2fKpm
uoEd4MAvXo+puJdl397NxTttoMdybuWZMytmRUxp6kld1dqd1iBRgw3uUMAyyECIF7KauyyKDn7l
ExhIPFICULH2ENfo2Gg/W4GoLdDGNtRPj652uNXnPsHo5mivZY3HBr0abIPSyAjTQmEKC/cEKyRn
medRMK8YrCe30WYMwY5B/5NFLqmZyUYoxsmpzLHMgeb4BdvJEdDlHia60k1uahglWxmmrzSj53Xg
T5s2yjC4aZOdqlmEdtR9LG25Q67xJQ9IWzakx0mYH8htPlYXMx6KvEjhyuuQ5qUmGRtjwqOXaKMe
ZKofY+e3+4BzFCmKvN/GHXtcZ2IX3bU3BSOe4YCjr4cOjrJv1O4+ML/dxkPnF0vr7M4AX6wxflvG
TOc9CLrS/iBaI4JdAdMEddaL3QAkmk2MgfPAE229DEP2XsUtnD54Agd4PIVrcPhWb5QpeEwD+AYH
HaEPdGGR5ZPQnsIWYWGvzYXlEmX7RE/URg5ewxzBoY/o0BMYDzN11QLn27dl9jDMApOjw/TpGHbZ
tqviEiCmvakSEgGRWKptPL314fg6IVmE2/zchdmJ+hXjwm326KNjNGau4rmVbqc2Os/GdFtY8hvq
g057HEnJn/wBs2ON4rFUo7eZzPcxqswNmoZ3TzDzHw2ghHwFN2fh8Iu1S6ytlhuhnyBYEukuIz4X
TQzceto1aZDxISGCf7KyMVH62kk5Iaesxq2X4apMkFaO2l7Z18xshmw9PS5VRP/9/jqzsV3aPu7k
KnaQ2aPCnAsoBEn8m6MdmS6ZAxizw7eeQam1iUiz1UbNOBKtzu5trNeBHOo6qFLF0NEasf26laiq
wzbeBmZIz3OePfJMa9lhOiC0hesLpafjXi8IPidt+oy089NB/ol/Btfz7O2aEVO6lPJGIApttDE0
1O7QFIko9WacQfBg2aJB2uq1azSeq/s6EweuwszddWCfFcx8K1m+lFHC+FWiGXPSQjPMonFFaKZa
xYxxyBhIb0uN3Y6Ahmr7acIr0rbZC0iAiTWj9dMq70KXMhS8IZJvzsyp8AUQ37l9q6LkGWz8G0Be
Orbauyq0gZXt6s2snaxLGN3ag7h2IlHsYXrlhbjzFgaWCz+BsmRM28WHrRV2oTjO2voaoX/tB/u5
0z7YPuK6TAHhwUEVq7QzNo0r877SHtmmSGzKPMaDUzJBlfcamluBCehy0CYlNLMJlJcV+eZ+QVKL
bAEkBHa8CX1tjMZ2Kk2K1bxkuVLHmWQzWjqct0LLbwssuKX24TqIcQMC2NqTy8oPiYpSzxW+H3Dt
dyqu2zNxvm8OMSlRNXTF4ngdd7NFoJFaYISRV/Z5CicJS2/cBd9FND31C88jHAVAVUHDHA3oDOqS
jD74NSvYwXoQrn1yEQEvCIEtbQY2I8aOqxZbsAC4QPvvW0bEa+fWzch8GTOjGrlrIxsmsx1TRGUJ
aCMiNmeMxBNmyMFW+8SDUOSW4U/2HFTxnbD3vzRG8QDeAD+xE88awnlnxicC8/tRW5Ctiw/ZJE6Q
Wvau6kc0vRQEI951DdjZCrsxZU+a1xPBr7Ul5ic2e4/oRtOrEW7AmAEFJSnK2dy/jvQ2ZMkfXHad
mxSBs9Am59mu7gWEtbPRDauqMM5tAkteNAzcEp0lQbXU1b0/NNSakUJDjxvXS4gousEYTUk80gLp
olHs+YzfDEUFrmXvBaB7JkKaejuqTcVdGPvqdia/2JX+K6ejemWzmN9VnfC3WT+Jm4HIfmOaJ9/n
Ch6LcOJKW0BzyGI6MONWab5xac0PlTNPd8o2861pIP6mBo4qIK4cmgEMZjuSBrvoD4yHbcMiL8/E
Md6VC90LH5XamH3xvUycH0DS51WmeoMgDQWhMTOn23FC4z4+FSwJwS9Vciuz/liNZrSGhbAcbE4N
nBB9837spqsIE/Mt0u2jdKjtZqO/ZZkED2XASsoedp277U3qRA17rwmVwECB0leAjAyzjfdDF2+S
2GmOo2iSvS2bbN2BcdqraSMzAvWdFeOSpXPDteNbL3MglxlnZeAtjMq3wVVSRpjPg+g9bq+TQuxy
rq8sI4ODm1cPtnxUvhBPQSNQK4/tzvdABdsgrur6aztQOO876wWuL+Pqyr7P0aFXaNEp4N0LD458
yWDndtLu9Elb1E106qWFV33KbWNlatV6BLWFcXEyHFV/yKbzANxm5SqTYvL00Gtfu1HiF1DTSWmT
u5Nbdx2NznWH5N3VtvdBe98z5rihpwKSgQ34QrqcfQGa+FH74okn0/ZBId9rlzys4m5DZoQlDH0x
gjTENVHJzVxtxi57mvMGME6c/7ALJTY5+Qr2Y+ijRMwIfllblO1+WlHeEacKpk2X9qeYaaWygWXU
KLqDaQRATgSw8hPFpEfGCDS7HOZt+mRHb/E6k/zlrHQZkWwJ8I72rQl6lFVXuiVwhIdXY0qTuH/t
OfevYZgQD0zl16ZLek54HhkCR/Fm6t/k1D2lvX/vACGd6oUagyDbFSzbpmWgxp6nt7kgUJpb/pch
x/tsKnO1VDVKigUOVxJhHRH9uKWQdlZEZ3inQsRoKQDlHiHzxtCP0lqFbnIbVHs1MFrX5sOpPA9x
/M2NiZ0MDQFJ13phOOi9WbgquZO7k+Hw05mBRqX6BZTVkdeMbZsDDxQB0m70S6xCXD/m3P+SLmJf
qeEn9JxnKwKtGzp7lvVvQRrNR/iPGjspH8wWSLwxPaVguGRmdKfO7fdF6c6bQgdkkSK5Hm9I1DQg
Gu3pugxHAMWMyE/qzVpQWlRj6G+XCihEDKPoJbxEuMNSXPWmVdGirKdz59zQGgo3cgGbEi35swmn
ul90YsfO7c2czbfsXagEucYZfUjHWdinXGN2/csCLfyGXQpk6wHQIk9ZNQck0RoHCnT3nb7te9Qv
+lsUHkOLQ1s6z5wlftQ0z3ZVTj53CGveGBH+AJ+zdgAylOtzeDUYAxfRkBAfnXWiyLQWfHeAR16/
yNAcdhuYOt4D757RrVJ2KQH+DI+GXhb/MJcIuVjufsUo04LOWBdpqzZ+/E01sCEBjG1bhR1lol29
igeFDX6BoCIoJrZN+R6B8VpH0XyIIH2LorPW9QCaJdB3wByKg4ianiEyoqbGb32o50KVumGN8MXu
7MfGGu7swrj3RHwLWht8YBJSSs3H7zZQ67rj+sRGvu5teEpx9ByqgJAsQSswkN4pmrXp3ojYIUfh
nW+VjCXlEeu+SAtXsh6AtJ9Dj8T1tiJ3sZsZctH0GsbW0YRYrN77CSUaTwUlPZP0VAkTHnQWfVPN
9TXnsl/FMB+uUioMsasxDGp8s+v2q9cb63yREz0yplyyMXmZxVtkia8h/DjiYHDbmQoqd52zjgfR
3sB8xs5Do2SS1xZg0XMVc1V2+mDFOMVCu/9M9YmgO7Pxh6w165shm9ZOj6tldoPrZtSDQZQxLOsb
fBRS/f3Qw5zX82BckedK7URnggdK03d4fzQmIckEilHM1o6YYIRnjIdhnHlEzILlnaCSOKtNZpTl
rncfptJ47sd3P6LqLcXz6ELPA/36arjPSkmucvaQs+ZThyBjt0ifaKV6zgAq5O83WRKvaX4do0rd
uBU8UZCg4qqYB36IlWqdOKwcEANNZRUjT+IMYnYKJmp7Fxk0BRHWc3pIYKeTN+zNbyIMmj0mg3pd
Cc583OfI9sptTc9csBxtfPNa71FXAW01EWDpklITJs3pS89A/kqaYpfAwF6HocvyW9akQL27uDPj
rTFmm56A91Ys/nPaNu9dXr7rmRIXhdVQEFhkpxLoYbM6fomA5G6smGkusL2OCx0qjnwGM935WsXf
nSy/c/PFPdYLaoqcdeew2DOYHfvabHEw4TFcTRJy3AD6WbzkKBUJMw6cjAn0iS76bgzAFGrmrNjd
r7u8euKieW1Xy70C877Ot7Z+nUSa+OtxsHmM5AvWQ40Lbwk5WkydBlSxtQ1Js2uHjz2Kr2WS+TsI
/RtbHqtEJuvIVo8RBeiV51ynLiMGGUBs6DV31OMISo3pnXJpnzJmUbfjk5yTp3hYHsgb34fxfIw7
MPNtvmuaGze1vpY8hGCAr1F/r8h5haNx17oLh5dxNcXgGopF7fTGdOlxm6AvJ88hbu00fLMC+3mB
eUQ+HeMjke8kUhhc2CUMuY4vG88eGfjKNa8HgO/IKEmIlujB124tX51luLd4tezA2RLnMiPnEVXu
U+1MZP++0lSwMxaI7ErXKhkI7+QcMeglAfUCfesWrNhm87ooDXquKSGIa1Pk733rv9p9/60ovo1t
gAWABkduBs+0ke5rA8iaLN4t7my2VO9hlD5mbvlE9GNhUM4Hz1eobz7H875N+68FC2x0ApySknoG
i9eVb1nSHJtGPRZg9D0no1AwHZ252GRW9ei6yblpzS9KtI+jynfRRKu49IJ7b1qoLA/Ne+ql9374
MkKXs1oDGEhCEDX7Xpl0lRplnDOj3zEyotYm1ORdM9T52m39amOJ+osR31VL/DXt2p95eANClVGm
qkKU2HnXpQXzA8p9ACGkNuxrNbjvrshbkCy6WGXZN8NglWvkzlSRWGlHCHZUfAq6L7bTHqLwt2YK
jWPezfcQ5zkJmkygxQ9LvP/fgb5/Z6DP86AQ/Q0qafMzexvfmp//8Tt66fjj//zHr3/z+zifcv9l
AgUHRy9dk7CzBEL0+zgf31KeoocnfeHwDfdjms//lwdridEy22GBbAv+0X9O83n/chwhXMYAXcvT
lKT/yTSfo/7MSCLCZlLGFZ5jCs/3uHvmn4f5UlqjCafd+oAoCHwpvbBFDPXOkyQl3Sg4xexYtvpY
XMExvbCRBrkdY4BFYhhh99TkQYDcQVEVTKYleLTmREPYRM+VLFX12aXludqZKurYInfheYCXYXpU
xCpQjFzXre6Mb0zPBV31bWnsjPDVk6RfOzyGVGhkf449fNq20ZkbUUdvSGS8favkDQwHGGmEcmkc
umc4pvANnJW7eLR35/JnWubI8Vo32Xk8xHU6+OD729+cCZBZxcPCr9T02auD65WiZ7+fJlB88ywR
XUXqZbbNcEvF8cazG2NL/C/dNpZJgKmJKvYjsO0Kd0+2133k7H6mWQ8Eu2eJMgTRcpZzuC8WhyVx
XF83AvrO7OFgA52CvXs5KLOrd06b3llEhKmLU1OPOTmn3hXjdc2J7jP1q/mpL3lDGyqjXBg1bIs9
zkROotR6qiEPLqH5dTFRHeDzAATuPo6jVW3ZfKSPQai+xhgxs2u7Yd0+Mva1bRzxcyH3pfcyNyKz
BOZSn+HLvt0Q0jBXTRu/9uRYQ8NCxNFQ78vFtJ7jjuLsuM2Bq4KtzOFGATuX5ns6YsiwK3daNUn3
WIUkmKR2qO1Mq3vJrTDbLJPelC7hOZIwSbyQpgrVuCIA9Sci674ZrHs37elw+CmTTH2EzwZyye4W
JMMN0y/jxgzTd4I/SD5Py2CSQRNlfg1+FkCBfAoCKjqqlThmGqbA2G/tqFb9EET5Vy79lU0qJZK2
JL+L+EPIzcwVYTKEB6w6esu6h2i4mm2NmOivBZRaapTF40BheB0HRMabjsXmSE07SwtQ6mF7TL3w
3vLyq3LOr1zzW1Pld1WdnibiIfBSA6YKGDeExR2++jI4zpW8gYK6YFbLbPuewfbX2mXaUWEp7NN8
S2oweyGGv55gkWOMwjsV4R8ym02ujAP8IUYP42JdBbdhX99ONt4alchVGvDIhx5HgctSnhmEVYXA
b5dzgWBdycxab4Y9hoMDRbdqm0/WuunBTg4kOAEe+Hh+hulQjqNDQlAd+qrxSR+P03Ew002YlxHK
LxuNXJFVrCZAk1Qmq40kfJLCm6B1dtiszfw98R6Afpzb0au38JdvA8c4QfKEbt4oybThY9+04y2D
GFy75R5M8yPms+7BwCzqw3sp2Ny+2FW2ncYYns0moNd0zEaXQOLikW2D/NhK/5DMjwAXoWdP9AeI
1jyB/FGZbLZZGqxLWvh7SiMAIny4zG2eXMkgVdsQugY7FEwmjJH4G9liJ0s51aQNwI/qG/LO4M69
sbOoO/m2caM46eyoG2GgjheKxwGDtoH4Mo8MHLAve2DcyNjA3FgNirnXfqbPolXyNlTgpqGlRY3L
Yc5sO8r6Hv7rdGUviIcsUMRwiGZW93bRbAtqUPu8DImuzpydhuzBq33nkMek6dO53QUp7H/ENMsO
pe2tPyz+Do4RjNeSXnn0WAKB3mZR8dh2tJsSusNZEoh9t4T0GiKUNqTa84VhzMegTbC8AehAqiyY
QPXFnapFtvHn8WaY7y1sCx1zryCCI0lrM4APan5P4iHe0FJ+WaziMQ57LR5zoFr2gTxL5k0gDA3i
WNBRZuQRH0jFJhHsfH+urCXfjdwBu+6ac0xs72yNNHg7Y/kxpNTKA/jw8/SSgObj3ADvd3C9vR12
3YEY172a2mlPz5BmeAA6NlGNPFuWGx4r0KIqf2n0id8SU382xYSuNsOLlZsQQZcyPqMcE2tmkX3o
m3V6BV4MCv0cHTOGGrXuc997I0Ahj/MoA1wkmsuiWRd6PDa323dLtZQSgoVy5lwbZxBS7j7EEWUU
rnsuhrhaA9Az1lFW5+coo0tHOkmskSAkFO2Wmy6h8WE05bU9zeaZGKa74amgpEaZOKr99EoV9hef
ksPedpR/noe6Oti+vC4Tk91zMSfbqHHkhp2v/HUvGn1XLvenXt4jlTClrr/CmPx04ED7dS+LKJ3O
dEZY3Ya8lxkXH+bazX+/Cdvp6HUvrl8CEpH2U2mShzYIf88CRWLjWPeTTUeX1t0QpfZJqtY+XW4V
DPifHBwuqy5xzU25DO+5i/elnGt6m8lvA7IwDnQ6MPBO140FP8ecnbuwoMg1+8t1Ri2dHntB4IWN
bN+raT8ay3UNzmb1vwvQf2cBakupYx7/PazzS9x+LwuGev64BP39X/2+BvXkvzy9vhTuB47z9zWo
b/3L8zgIfN+xdWzEJTfye6TEIVLCAtMhneE5llI2d+P3Rahj/Ys1rWJCQjqWycLR+Z8sQgUJmeoX
nVUvlx3PByLq2iZVHX6dkDb34Y+cTiIoUdq7kTxfSvVAqKZb7BCuKJqDW09ItMshunEhbEC6RH+h
WwwFjL6Yav++d8brPzx9vyde/phwEXrJ+/nuKEuavsMy25OCx/3Hu5PypFRWlQPdYQXOYFcEKROl
z6wq6HhvfhWwsvBy2F5DdTv6Y/YrOwVh9r9O2Pw5XvPr2VCO5NlFN+zRZf7zn/dxnYJZ13mEKfha
ekP/6FLCl+Tcz6OJZmOUXb4ZKtwtLt2kf3js+qn+9Ng5VDhWXFdSR3Y+PfYmGqOwTwVt9Hx038pg
TveSa0o+91Qvm9h6MpLwvORwFNRCviz5IfMM+CjwHoYFOrLJDBCFEb2RfGyXwz/cOTZEf7lzgv0S
KmKTrrL4dJyMdTow0NA45yxoERC19VdQidWuZoZgl7cxK5CW1ETohBvk5B7AhJxpcdaibDQeM/Sq
Ry4i9Th5u7+/X44OPH160ng3kJlnK8XGSL9f/3jATMyW5GqKnXNENmlPCJkhho42OdiUdzNNw2fH
5GpgZcYmWZxx02aDe+Lq4p7IdqGCO7SJYx3sdqAjVs/nee7UzjAp64wqTG5NQetrIOfSN482bQta
1Mj7ZBiL8yinHzJq5H1ffmVCQx381DnEZDPI14Tlq+z8ZyOxnAccBHe8yVIwpCgTuIDdSzOhNW9V
p96f7/sweG8Lp7kHREZqsfXsY5Sor4a0vphUVq7+/tkS7J8/PVvS5G0lTY+0mnKsT/GxRERBn4WB
c47LEjlb0Dob6YpuA8ShRSarpV1Tnayx3IM6KJrvJVzx9f/vHdFBO1vwTucN9emNBjTQzGi0O2fX
Y+SpN6Nrik32w9JP+8rqHklN0Q+fW6C4zrGDx915NC/+/sn465FD2ZMcn8su3/VM9xOhmFJeYzDP
45zZNzL2d3AUeOGpn4+I2O+APO54jf7p9PbXsy1/U1rM/PJ/LgmfjlZzSBzVWdrxaLqHqSndjdFa
j2Xo3ZVBbuwS31zOunNodZoNuahr06GYXOPobDDw/v3jt/56vpGsRZRAZOvwQnzOEoItFMNiCPtc
ph3y59HGtNlde8xlm1RNHzQQzVVA4RkxpjUYg1ZZhuJaTOVyxNEeb+yowtXQYYRowXAAd5qzrS+z
B9ss3GM5J+BdG4Y1va68ypt2hhTCyVtQNOft1v9aovy3J27rr2dukIJcx5gt54b1+cgOLIGOUqYO
fIu5PBcL+7emCYF7TFG+nxITXYLvXVUGmigUTM6RlSeZhVm+2mVVP7TLsoJ5NJJSSwuA72gR7ZHh
wbKKhmM/2meELcZN1oaMq0RsbtDgbU0GExEDhGqXKbbInUzZY1S0khO/bf7h9PvnSpG+LvGgHJTe
vj5clfnp7ZJmPkDKtOK4Sd36AG8YcZjJ3R2LHlT0oBtI5fbvDw9d5/rLuUJK0nxCsQyxPr8/aK03
ZaNqG8KiPz3kYTjfwQ6+E+y9aaE1lNUZJNszhOmxVOeDZ60d+SOti/wfLsriz9ceLvSOY/omthNW
KOqv79QqIrNU1xVb3QAZYSzMR0S02V4xuraOpnjas/shNOJ5cpWH1HGttuVKSKn34Fltv/ezcBOG
TfjIZGbzDxdt989nVH3f6OtSJpRSv0S2XsP98fpTAUK2pFD+qfbztTQytRVup0teOSA26NaboU9y
mMXeNWMb7Vl0/Yb9n3erryvhmFlbq6alzBSccR5drA5yIvMzhDa5gRqHiuvvm5LDuADKeZhGb+uz
KqMF2/pb5ijZcM+uQ6QqOE+id6+mGn0UxRhx48WyPsyd5zOQFBBoIXYSev62gFjdNRUdsMQz91Nk
MgypRzQIBsb7PMVg26DhYXmE42qJrU2SlFtBpufghJV5Nx5iUZbnvz/OeAn/fKS5LH0ptireuL5p
U3r9XActvImBu9x2TmEoAGe5EkhutOzKWBo7WeS3jFHQ6mNok2Yt4ciF+74uJc0cVmjEDgKd2Ep0
dqs2cWLEaKZWSI7nU26TQE0MiQCBrVLcjQkiLuc1d/LjkqTMB01OeRmuPc068eQreT+NZrzP0pR5
B3JRGzF16zS11KnwGKsd5XhThwlz4OxZebFVe4rA/60bImTrBWUZ3SkdDkryYiZZoCu2l8+nJGM0
3GfM0Lxg0yrlEcdamLRcquiI8XPA+WGX5ziCruLFjX9i+xn043zDpncXAHdkfx8WzKBQAmR5wCE0
pmeGo+z1MnsHzhvxPQE78Gh24q/i4ktGffe4RIDUPfeB81p00MuiJhteZ5I9cxa1j5GFNGKIkN74
tUEVTOKVIzINpjJ37jrOobejQYaZ6DCkQbMaj6z/93UStVd567GHd0O1Te0M7vjc+ldd2ABO8xkh
aV2LeEzRYxJcMmetJgYOTWadTgBB9UTZb8rEPki1g2QOwOCWi/Bjlr0mRfKb7R6yBZCeQCG6UUM8
XbXOWK6X0fxSDmF47IWLXbTP9LgXs3MGs+Alc8YUpLNiMyHxXXX5YJ92Jer0lcOk4tEdbuLeRuHs
J/tlIslTNO0663z1OIaLDy41gHTedXufFPdpXuZn9DPjFS60g+Wa0dHM5U/4v9CqIr/eZqqli1fG
8c4RIPIpqod38PbaFbwceCVt9JoW862DPjQnpv2gLF7z0WYh3/UPMh3SqyAjXB26QbGtk0yxjI+e
nLRW9yiAmecPWXjkebMfJ9kBpQSMGxfZO3He8MEYgvfARNg3uhQwhyjzmQ3vWMy62XJdhOQZyMmU
nGtiJu9uuiCn6bp43m9jxRxVUlzXyajOGii2Z6HaU71R41ZkA9TieW6eaJoj3qr2vRGQ5G/nBy+P
9m4ZTTcGYjsbpSdzH2bFVBfFQuEzTNWhYt961Y1VL0hnMnc5cKzZm7LpWc8IXhvbZ5I6sgqPt1I2
buqw11YbjnCgOdsuDzhSfW6JOnhnnJw5waX84Ydcg32apHejV95wJrMYWFj8fWjriePWnE9+D5ey
bb8ZvDWeA/sr0/QPCBWsq2VkZWGzk95X0f9l7DyX2+bSLX0v8x9nkEPVnFM1zBSDstMflGzJiBtp
Axvh6ucB5G7Znp7TU9WNjwRBWhLJHd53rWfZ6akv1EXrMH7XxAJIK9pHyDruWrclHRN7+JQKYxO4
b0nht1tHoKMgGZqafKbKo4imk0TNQOhAGhPvlEb3Y1q/2PgBDmALqoOM8heKfTRa3AB6r13f8Qsi
xUwb7xia4YsdhONpbqFrtuovUWdQwiktoMW8q8SFdclTBJV1KJIb9EXjJztE6gH6MqJ889qeKVHG
KLukTnuehbdN/M2tLLLN5CL2znWqn279M+gN7ZI78kXmc1KPR2Wtm75HQFlvim6UWyezwLsmzZdE
P+ZEv3+WZfMtMcKNnJMC3XIWKyAW3dAXyS4hUNW+9xBVSv7BgQzgdVszBIKpZ1bo8iu6ipH4Gt4t
ncAkpCtosAtPS89lrVEpbMXeIQEYa4TEmRaUPwRLCkjeKJsNo7qrMur3ys/OokzCC9E4WPum4hHF
fLhzA+uotOlbjMh7S6cYQRYdl2Ot7E1Yq2+gaNNOyH1QSA/xGlQCYragaXaGeyaq4jDK8JIGg7y3
gl1BftbObYmNtR0CHWRfgiSSLdvQ0jSeCkTHrRc9dYalgL2J58YGJkaiefiptu23SCeIwp/GjG00
P4kqOus+r2CNE2IYfCIhp7xaISNSiqFs7nM5KyZrJKseXocmJwAorD8PrNBQikbNoem64SxU8IRW
JuH7BmdgMOzbWY0zABHeEMNHZCjZpU/RedDnArBNJ8mDD52UQfYNFdO6N9Joh+xUI0LDOUqJj1K1
xl0d1jzdRvIhpX+h0teg2aPpwy6xYGe8M1sU+2lDk2xl+BB+m64gA4LMBtaLj5OkT4ELvD4GjE73
CLPaEiWnIXznNGbTXdE2/MnMQs0Jac1WT+UTxTGcSWKWmWTBt1C45QONjGJNfhk0ib5HnmUO1mdl
G2pHAN0WujoSjSljhjDl2zTC/Cx6Sx2LEAaSxm4I9HDd4Qza9+wZNnFsj9uSHCQ+JOZ9pMlx7Trs
JQIzjPnqZs7Wc1t7WxX5Eyqr/GzJ86ga7RCUdbfBBBSNJzR47Bar4Q4EOwoH9M2xDJ1zZWrPQWPY
q1CDjtuiedkPXcU2Pps1wQgGELcyprgNMdqIbW4G3bNuTbTvZHfInVn3wZdajtRfk+YwCNqTZlB/
1WqW2REi7Bk86m7pkAnAX3p4yCbkzNW8ufDtXr6OKVExqAT0U1ZORHcMVI1qu/gp0BxtfM2xznXs
3bduLW59/P+gDqphJzr/rFTb3LMOR+gaBFidQ2eXV018woFF9KXRlDfkiOIFLG60mP2LRRaAjpvG
LWMNGLsVE3xlkTGBzPHYjwO7S6vd2IGm9slk6Lshq9YYM1I6JMNwVk2ablvaZryPncM6CNu5tKnf
GLXfnGtfA9NAOkpCLsC6mVR/wzisYxraBQTzsh9XQNZLIIZG4N42JWptVaKNTO14hmYZ+slU+TXo
mtfatMZvCezrvDX3TUzu9iBtOkppd5Whm9DwyWB2qOCa1haFPlJFSQqDyTAbPTdwKlwmfzPdkXRG
rgdh56yTM/8QlmIg863EuCDNZqMFtrlKLRHuhJWANs8pOKzqWiOuYP4X8ayjkneTZJU5X4FO9Oc0
DLD/8OHCIpU653hSqLHxi51xOFkCbRopLA5x8QU60c7NCLKb/W+uJGOj8WnX4kZnZkTFPZFz1vo/
41L1R+nb31ThvlZVynbX1rdFmLYbpMnfMy1M2JIIWq2aukPf4wDrp0kTm8GuaqyGvvZ01i11LVz6
L5HdfjW14EgKMFmI1V4Y1ZvtYNgLTL5dpuuQTZjujSFh7rCJ1erjra3El67MYmQECcN0Ga2k4T4M
Yhh2sCWwRxbxN9c9zcWwIbbivTcT1Q3n5wAmlpaT+E5i2mdHZkdPd3duMgSbqhQRizhnNxFnsGom
+TjwlUXuWCRwTb9Jv8r2Aj3ydhRqFdVDe8yDiHR4u4CDT7xrGONpqAkjUKm8aKZPqlmxKzqDLLUn
1SPNbQbrk89/R4O3rW/Hb86QubskpktPC2SVO+3Ie12+6GJ86Yz00I3GD2erANzSBs1hEfcRxsrZ
P1bRzms+aR1BBCILgnXiSGvdOK9m7sC8z0hMTo2avMg8Ww28GaW9+ILMelVWBCMAGriOKi6JnW4r
FsaZQ2ddolJMNd4WAjkATNvrOCrulV5jygFQY2A6CC3N2Pg0q3T6l83MPWiSDEFhfa4HvCoZQrOV
7KNmA56R1a+7KSWSjFy3JQyM8oravd22agfiyedP0T7CmUVEWZvqiC8nQeBtgyuXBu0m0gLuonZm
8Ex0pEALrSaF7MKNyL51KjY7rTwQhcIkSx64phz0zxhJ2Qb3ITplerBG2qJ+H0Kk14a2ZdNXtknP
WjaP12mQYEqdbuvsqlnZ1y7Tv4lY+BCcBnfdIuW0nOJW85o9VEjUFQEDOju1DWtEPFEy6TZoQHEL
JW/seA/YPFqUDiHqvsb+xMRwx1r01cZgxZjEzB15GBE9tAUkLd/7ZFHtTQlKo3Fq/Es1gbJGMXvC
623mxztW6KTO4yksLXq/ZHFSsT9UWv0G0j7Bn5btGTY/NwDjVgGlJMcCDtxGmrFCG/yox4wWYra8
TF55Al+N4c7KHtlV3Ey9LLceXtk1P+i+iKyRccw9wPlF/C8hHDNpBcD0PbEPs1c/dt76AaxSbOmA
dcZ0Pw7eUxLW4zarYyaCNISuG1sbN4rOumERdNLinVe+QqYpwntRwd3x+4eKRTDjR2uzpwx+KI2h
UjWU6Wn7AFnFBOJrP4ba3VjKebR6bME6EZt9Y71aFWYJC2F7LTBrNXUC88LcDUEG8do1kDiQBBGV
TD+yddHgdd+t4m7KESL2geZs5p685q77CT9d5ljwqBRGubL8nmsgStoikiArXjNFEx0iikPiFYJB
IhKNsZBnEkwR8htflek0uLLyc8RCcI1B9lB4IEtsp/IYaYf487Rva3n1Q9Jtwj6I1rkt702T19TC
Kp5/kKMT8ltInRwLRWSuxstNuLTsqoFZlbNb9+6h2UrktLRUCRa5cdyvTmPoADPK4RbCT5ia6CRT
nNfopchNwraw4qPr8/fPrqaaETwG23GbYtXWFvaNz26CoeJ78q0cECLaw/CSJ4SiaBDkhW8yu3RW
sIJP2ErW+Q6gA72xO0yhHjuu6AEdLYyROWw2HGNzKyP3nDbMrsJw8Gx6n4EBoQLaq6gxoGKIleeq
l8b5kpvtqxZkLE+A9TCFmeh7NhHuaWkluDoSdIflZJyThl5urLdk63bZjd3HB09Enwq9+mlEDM/d
ULHIDdgOO/669fNrxCwXmgLab+Deae1I0FiOOY7y9MFzSXYz0bn2uMxzWagzJdD+Eck/ENNknLZm
QJXImupm66BUYvbJ0q0BysEyjKxeW2iQwsD+RsVTJxnVwnJu+sThqC4/GBEx0pka9F1HO36Tg+RY
17U37rw+AUda1m9O4BsX1y3PpEGnN9g6SiyFiF1VQ9KRXhLJhBr1yuuk1+VWPhTpNY7EnTXG0/Hj
vGxt1Fuorhh1yoQdle4jQed7sdxdDmxKyCaBumdsK0uScgV8AxMlEdAqhxVeWbPwpC3VeFOH/bGd
zzXLubGNX+NCxARMNNEV+vch0qV+49VxdF0Ozj9vuRb+oCEaCZiL/Gerd7/YuaUOsGooOuWyD45x
pMHimu96fX3OKoePULauiLbaRYCqsJ3kZAfvyqqrVnBVADwkCltqiq8RTjvRsBraGVPo39gVk3tg
TP0uqFD/u7yFBqo5Ub3KAqWLn6XtWobq3oe5XbD/8Uo721UaEpkAR0oWYwkbJfM3RMIbfiV0dYjV
CaCitH1pHAjfqkW4RfOQgVPYG8/VXh2nOQPoIHMvoj7mMM1kTveYptFtl8f63i7jHS97S1EmWicT
u7nACPLVii5ttoOhSTSqGp9kbb2MiXTxW6U/u2lGc9k1X6C5xhhbrP7rGGcHVeo1JVEK6Y3XHMnS
ih98Q52lacV3xDBkRhJfervYDwkVUUu66jyPlD1yI2buiGUtvsWTFvUOBRGpH52M3WA5SYEkJPBP
Q9W1Z1/WeHC64lZOyXQlNLbcM0kNe+BXpLGkifbgdMaBFELyOaDnHqU+OKdcTK+jVcaPdC8untnG
Z9+vYQtWKNuHMQxuXcKlHdnc65kXHBqWFqjDDO/RcJhMwshQGw2A4kk64lY6DpN1lPeHdI54yLIx
YMRuh71XYPAeSR+34jq60ROD9A1IoppGpqBsSVFSMk72WDvKO51SGblBRFOJQCI9nLae2X8WMWG/
tDecsyyKR7eub/EAZOcSSaCs0Xf1Few43+RHLiLTR+ZY93u3vit06W3j0DfunfgB+2u97cMk+qyk
uPqVEX8nDrz1B4pubuJtqhpMhWa2asu35SuW8vwgckLs8gGrnDfmzaH0nlOvZXjHIX+ZzR0E0+ya
gXkAiVLzmKfH3LTLkxOXPxqswrc2edqHSfmEEZHG4ZnO8C1QHqIm1NV1Y4gTv3q8r4SptsMQQelC
/5Il2b7xkeLQ8HBPQ1HsPDa3mR1El368MycLpWXUR1taksFMou6gbhBgRkewX0koEA8Vy/sWgd6p
jMrPZil0eIFksADC1M5Yox6DkUgsrZzFtMz/bZsjHxTUTyLFxmcIos9NFb5ovpmQgO4/jL3dnBFc
PBu5Y5yMATeBS43uppq0Z32MyweDODS22z5OPMNeL5tPs6yjY6vcC5Wi6K6TuK4FtN91ZkX1HlWX
fql0pV9yOzUuUs/LFf1YkpCkPuFynE8u1/SFoy7+IxZuMoZceR/beoyclBjjhB4wBSuWAOs+ZmUC
u/OesN/2yFQI62qYnVRdaTtnpKrWVrg4LQJhI5lUA50Aq+upjhQRrMIno9IaiEWUMSacTOR8jdua
7c+h792nILSCQ92IEbo8maWURfdVXyOYNemB81PS1zJ7HesE2+c8NNdkPHjz5/ghnowv+vAlBTgA
DDiRa3zZZ6nrivcAb/JYwaXTcIptLLwdCQOWzj502zQrK+HbyE/LIGeC1YCGcaj85EC+WrZGB/ma
WCWT6rgx7eJCO99e1YlT7ARJGl1zG7AhW/Xkm8wWmfiH5QLsnjRtvEkTd03STHDwZwSnbXbuUY8+
VQq+4HLge/Qw2ekPW/MZSf0BY4FOqWXyqdF3PTX75Rb2N2r4VWrKLQHp1E5Rb54QXSFjsxAED56L
rE06/FVyn5JmPMFEUrm2ZjWGdFsmJ6Xmphz7/h6oZFdq2CoNTCWKbPYIHSxa5pQNBvUT3zoDWxIn
naFZj7RhF8TGUVixt2qDPJ8h3hVtHfdx7N0fMvKcdeou46vxBO7N2Sujuu8bpKpQF+vt4Ay3aEWp
SRFSEkr+zBaC17JLZkIB45e0enb/XXoTW5I1noX5Lu7eQIgMR8+WJ23q6VWxVN+4wjlmGdXoOip/
Ok2mnRj9D1ThqpXV2fCb/T22FlS5rtXvi67Jb/wqeK4mL7lPgCT7BNd3du3elCM/8eBoxM+2jI5s
yeCqNNHFcMm6qkRQIVZPWWUVcxRNGQI3ibdR7iWrmpETxkA43sT1QOIOOmoKTdmWSG4Wh5QiVnoW
fLKUZp76XHscGn2ugKw8LXK3gUdx38crT58suNXRMa+CvPmm2Eseifve90bOEKX4cKcjLsPO3naD
U68mqcO9zwV/71Rfj31WI2qhDDaa4w3bTpIm0+nOMojvHeSeKv8+cu2HipbW2pnI89A6hCUoyB0C
dbddigo+td14LzT6GE5lb1LWJPqooZL0iEwNNYsEPFPfa3lzae1GHNHYbmjeEoYBxYeWgr+OBT5n
c/hBaU5jt0ZJz2UZSn3Ri9jvoER/1SkSiRw611jPJZ9BQJyoXrzMjK/xcD/Fo32YMv3OiKp2j3JG
0ib2r4mwZ7M2maAd6DrcwN26LBva2Ea6rcwm2lIMAZWRCHyTOgZVt+N382NWdRjMisp9q23R7TDn
3sPpDNj4kFKnlZ9dJoZdhLjRN+xD6IRfsUj329oI+jXFAfSS2TTHwhfk7VbYBQePrBj21bwYzZTM
rDdOVd6D5gp3RvVdUgw/uKSNlHEQUn99iGyVb1ozfG1c7c2JrHyrwlkTnNffEvQ8Ky1gcW3ntNJq
j31QEntwwCtMo1R5Y0M86iaOhMgNv/bCnTap8ovd0FAl6CW6hoxhH1ACfZpWeIdct2BlWp/CKPoa
NNjpK2us1oXrRzgTEgNwVMKowG41TkrmxJBmqhVuwKUDfi1AGmJ4ojlhmVdvTD+1sUXHI2se0qb7
MQ0tH8WffcJqoabtZCZ9dQoJUGak2IFn2mFB2E76l6lJKOEnqD/zDNh95Y+7KVBY9DCHEHucndjA
u0P/I6jmEgcd6U1vZ+u0qcVeKyOW6aCCU51IHKLi23xAnGWMZ4MSxQ4Z2bMzFPmmh1tBllS1AdPO
bshh0RxUNfZV4dabLHfvJ83+NpJ/wnjgkyWaFNvRtcttYFoNkUmy34whDhPXmj/e2k8nHfUNCYs5
+GObNDK7o+RhnGo7tPY0X2fbLNHKdcjXw5eveijBcrV479sUXyP2t11mUATq2Y8HHgtw2BjyqPu7
up+eNVHeB5O/B77fHmQLsrCuAHcspAGln9J5IUnxq2F6wIAQUtWmEQdtaR8Z6ePAFv7UlxsL7dxm
ZOl9YwUpa1I3mHNs83TDsOogK67tGyfB6W/X01cPefRzmsTOrRur204FmA5keAiwBD7la5/GahM2
7rnPGRNCmDt7Ii/TXa+ziBf2qE49azvTi7COiiNCy+os630ROM+F77+4OXZ2f/QOsGK92wr/bECd
fjclTbrTczYWwmT7ZMj8NpnUSWDrBTzDG5QTdztFWniK7cI/213M+sre9BbwramDRVV5LJQqgQU+
owBK/Z7dkahMPovYA4hf39Ujzn36Bnz+OuM5D/sBvFO2KbKK/GM7egTC8NZpFqUcPJgXUQ5XB/32
fjSteqtX4kcxKbYYqZRE1fgvSLbwsleW/smMCFpsE7Ld8UQfKsgeXebXNNyHOxiUtMULKi928Lmc
mx0ge75ZQ/lZ9I0xW4WjA6vSH2bJb1OqTq19IWgZTZPct6lXbMsWK23pGnd6VOn7whPkasNuOiSV
tjMUevwsgf0DyNKH/gaMDyMFpSYE+6VOK5gukeIfenKi4rX0uh92rWd7IlQuDkyYs5WoA4Fe+bHx
q2pdWnDB49Lam0beby2HGZoekg8FqfJYTVTRoeDpqyLz83XRRda6131Jzaoz9uhivtOPbte0B+99
xuK95efpenSJXddlg/6wwISduuNV5BpIN4B8kIIxXTsVHa7BJlVb7F1syFeBlYVK/MZJGN06m8XP
GApWW3aNkzWoWxa9xr5LgoeucbAvR1iMo8F3twhT17IWl8Lpo/04ZjdodaKt0jwBCLWjLUk/3Jjh
AwE8GFIqR29nJeZXaOHw4RBH5OZQoTPIjjoj59rHlLWhoJs5bX6cFJ92Mg9siCHSYA1NRXAjU3kA
6RnfWDgCmM7pZ6ZDHX+q8MS0s2umpHOz1tGlYvvNqBd4amSqca0jUTAQQPWmW6sJeVQwudUpiOGm
AUUvVPOl8USxV3Nv0NbJd3XC9OeYjDhmeuv7AJvg0PkTIWYjO/Q6ijatHPc18a/nJrNRKQ6QHLwE
8IGmZdpjWO/9DIhEQgg65Whx63oA34o3TyvW0VDZ57Id3A0SFWhiGvpPjH7QT3cEBmq38O42htUw
eaOeWc+gEK3zErpnPcVWaCIjnbVWAkyLXTxXZdyyLJSYonStRV+Bpw1pDrhjlxy70u+OacaGSmNb
FJm0xDV0Smtq42wQvDjZJYLNZ0Q8l9lkwY1PwfgOEdWTjioNUJ15zXtb2wFTLTapWYdkKxpb94s5
CLz7rFUAxpOON6Rf2WX7zK6Bvgsb52ftFwZpaUgGjQSTi4jogCTztEGeZRX0gHNwtObt3mZbeutI
Uik1Q55NUALQMyMktF11Vm5zUXXY7qxyPNmqzK/1RDy3nAyPygFkkBYt+aoZB7Vx1QAFOMLhNukj
OF9VPxO3x1ip5c+VDng5Dnvq5bo8gcszNyW6jI2jnOmK4WaDnqa9sT3+6UoqHNwBGQLhGNFUS7oj
uphDZLZ4N0i/cWvNWFOQaGg9sHdNm6xdeTaggCBCdjWr5knmo4Mygo5KDVFux9Qb73oHGwQzjr/1
u/qMaqHdFvZ0p7mF3FrswtamSaD15MGEC6Qtrk1ljHs1uhU0Yw8kSYodf7CIv8zUp3TtSt289Uot
3QyhLnfegIIkVgQcdbW1M23K7uNAJ6dS9Ex8oR4ipIKPIjBPWcPfrTbS8CbUgzUOnq3U1OeEPx9m
ZTj21QTfLgpO/RA8O1P63cA4wrqwY+pNfz8s59SfDyzntFyvmREsDO16pm3timb0TIJNIhizqefA
IFpuLieXAyjPdC2l268JhGww7YTHcKaXL7Es2mTAL17uf5z05gCceuGcLzeXKyVEqFXc0mSHEcX+
u2e0WIVZA8V6fjVRTKdwzm3OlhCf5V+GEzcjkeYfTxeFOOI9eE9SMRcY7HyoFxjsx33yhIHGgVT/
yFOZHP2h6UdsnE5JCJ0p98tjHxfodeiyba389ZI+s/y0xpIys9xcDsA9G1A46qxqAroJZoUBb84g
+PnPDqcc0Eo2vmdG0VZ9rDNL7JyZoRuQKhS4ENCXoKHlVO9b5U5G9qMtUsEIGmG+z7LyCNKGTvA2
msS+tMbkoGa6N4DwF3dyXpenZ/ObVNl+szeKJ2lbVE+A0Ky1AMnDorL7n38IZOWSLULTb2wgFrR/
3f2vp1Lwv/81P+ef1/z5jP+6JD+aUpY/2//2qv1beX0Rb/Lvi/54Zf71Xz/d5qV9+eMOm2dAX/fd
G4WaN9nl7T8yUeYr/38f/GX6fhqrt//8Hy+vgqEwkW2T/Gh/N+MY+iwt/387eP53/iKzPxJh3p/x
y71jmMF/BJ6JS9zH0GLjL/iHg5wpAjO4bug4D0wSWVwEyb/MO57xH5bNp8L2bN+xHGPWhP4y7zg8
5GBu8S3LQvRu4uv5x+9+9+5qeH/T/rVbBZ3pnxpdfh7DNByb+oLPL4pv/U/1qc8cS6dLt98m2f5s
hjGim+1QRu9yvIeNMb0ks3XVaNPXuujMFeUS675JZXoENoNfD+TnEPfDfRSDbO062uqB45SPTaPk
PR3VFXut6nE5RF3rwI4R5IxGY/UYscm6dI5/53lGWq1bhe1Swi67eb9Y89k7zwTbaYqYD6qcmmii
ogs22VDm5eXj4FWqvPhxS9NqTFgoyb4Wm4+Hl1vLNcstpTwN+cv7iyynCzP8xPqh29mRhiAuro0v
uWdcwb91bwa2vdHouq9jM9CWHBz3mgNnIa7CEvuIDfujratpVXtUJr0JbV6hlw1lubAm9jms0BmE
zx+nlvPL4eNc7edbWTsgNecnaYkrz313r1kIC9e4Y4ZTMR8kZffTcpdPWn4IGvF/nffNjJpRWQHl
Xa5eDu/3yyHjseWFaCYem7zvDt5yvfP+rKIYjoVDv4r6BznypZT3lE6jtT1qWIFym8gP1TkIXdEk
n3BJUy/5+2aYCHGyKy0/kqXtYbcv/P7iFmK4LLfQ16Ft96VMT/OjywNtXWK0d4CV6ClU/yZr6q8J
sDCWAQrtAMSlL1W2jqj1ANqsIppGoI6DbqBCgTyxx9D11TASsuIbKlB+2tmfDFAbXl/VXwfTLQ5I
36LdclkPBa0sbesBG3b/29PrSNlrzYqoLXsdCSqFZiQ3VPXv3u+GSWZf3ZCIARG6au8WumaubP8W
A1bIFwQ9EMsXDUFV4N96RhncOvMhcA2WQXiwPs53cRHeeGZ0v5xaDt00BdS9M7UhkuHXa8QIGOk/
D2JHH6c/d/NBEVNwnoTKt9rA5+uvB5ZLPs7JhBh0dDzltsKISt/QjveGrD8v97rJbimYzQ/8fR/9
Dw8xyhIIlQvILR3BEh9XFo0wY9Zd5q9nLo8wPBPYwEQF9q59WA46C0O0Ud5VFF370FVGi1ozua9F
kL6icr2OeixerCphC1cF0fMoQXolpWeSlx5Pe3egmBmmFDa8BEygUwbdKdIrrX8GUhmicTGFdo1J
FcEsT1LUoMbk7v2QF9m5yI2b307ND2p+7aydDOjYxwOJCpK7V3MY4l/PnS8UqQy3aYHWOKUPgPm7
9pF8BE+KX+hhOdgm73Pnxvb241wSTucgxSsAt659ANLcnXVfe39SSC31CLyOontp2mf8xMU5E/vl
DlUniqy/3YxHaZ/HoPK3BGb9egSwhn1OCbtQoMFDBNeWQUiG1OOrzwoXK4p9STvGPfIIkOvO5x22
gzrDLRuaYszs/ft13RT+elxI/dUSxg1alXavtbb+gJp7fPA2y+33Q29W+0gCUWWlZkA046LJY3Sk
notYk1NDJIpz62VfPp4E3cKBdvzHi6Lcnq8uI3VbR7iDIgQVd37esso3u0uI1Pfu/RQIiV3aAxVf
7uYEdN0Foyk+rv0476ApIDgGZCG8LQ/MBmWJyVbhpafAjP7MET/8cqNp+fRdRxtHc1xkF/xEXOD8
mhX+/QVOil/Hif6Ns8hYzDW/WQxxJQQWFRuf/zu2Zf49yVJIMcpWTs6bG5A80vKHPbPYN86mEyh3
5+WOu69F+6xh8yMc1wYj1yZTuccnYzx0vrYZB9MBJsH7YSinpBoMJIDUIONhORdHBvsZYgVRpyTO
xRDpUdhN5h+LNP2eTwQAsPreV1P0kpl8QnNVD/cVTKnl3nLoFeG+nXh6v1MlZz2ekrs27rUnp6VX
hNm1Oy8PVuiC1kXRNMflrk5BQrollWWyv27z3NFuyPTRtlWup5+nvL6LYpG+Ahz7kmWUj4hKtHZF
knm70fDPIlagDDDe3CWY2vZNbkFGkjPMFov81g314tkoqmoVkyu7H3PkQmlnktpNtW8VK4UzsuOA
9Ygyl/DgdmAC4S7KQTFF5+Xecpkv0VBB4rR2o/Tsh/fL8ALAhYtNiyw9H1I2WWEamqDEe8bsB/8i
Ut/DKANAZQbTHQqI6QTjDOqCGMrv4bX3DPalApjfBMdiuG8z9/rbIvLXSu13H7P5tx+Nj4I3h/QB
enXwUAV/+2W9lM16KSEU9p5ubHJIqg8qMqZ7C7RNairqIwrpz9TWd64PRHIMZbu10kE8UXZr4Rh0
6G+idDhZpDatSfoJT4wn2om1KKUZgfysLlVI6+YfDyy3lnPLdcvdv859PPevB/7VxR/nWGGaNBW9
Y56YBToH27lUdqYdgUuEe/rz6k5oNW0LW7O/jF73GKBh+tn09HHQ3v/oYmGAM4ks54w2FZ35zD/o
Gx0PyXIfTQj8MG8++35zOeu2jtybcXJ+v3x+4nI+MPsBynGXn+kXpofa1OWxCkUFJNHKCdyzgi9+
2d6ORhm+JVqxB6dEqGrgCgoIvX7NzW7a9qmSa6kEd1sxmdA6uTnk9W1audnNct1yagQygj8gZZrL
PMHU4BB7mOF1sfiuTaWIt7JU1jZM9ew+yjjoVQs9v2RV0NglbRKlZfc+uSiI8WeF/Hxuuc7WUB4I
XwFvmp+2HAC6aDddOn75OGUPSlw8TPcWf/KN2fTmgcvnMnZmPWcA1cWAqnM52FaNTCg3GrQmrBA+
HlhuLefQ69F8/VcPd01mrgYz1jZ/Pa818dCtXGm9gLptzm4Qvdm0q66D3zmfvDxYR1aUPEGl7R9j
Ov8idbSHStfKcxVY0dpoY+M7Pe9DGPnmZ28SDtKUKD/2WNRxvKofywUgb98qx5GPgZPUIOFsfHya
pX1uOn9vV73xPQAMs7bMAKpN5ldnZh+yJucH8n1UZPtoMsW6AG6wLkOCrrKxiC+ja5Zy48TmsZdm
dGVpHD9S0bpLyli/1HTnHo1Sg3LjkRqzPLgclNbcjejOLsu9jytqGIePy7P++RrLFdQowvfXaNPI
XvWmINeOECzq0lnoo0Wab6al4d9o4KP+uDncTf2o7Wdc5LZ2Ou1TqOJpwzbOOZCmrH3CJVewVGU2
WB51UQtrnq89xlmhPfSi26OT1z4p9B//xs1o/unEsz2dic7B34zJEu02+9o/95MhpJNEy/LiLTMD
dVeaqlr1aSi/V1l8AqMMPj+7GonAm6EidaZGZj77iBBu2hQsX+5PpKNYA5aXKofiM894fpZbNxIS
9k0CTDLY4dKjq+XRZXcz0nT/+1F3xsP9blnFx225+FUdgABo9p2/XeWaEWleiRv3R4Sd0m0IpKaZ
nKlDJijDvt8Pkji+k7UtIaC3hJQtF/m1X13Ig9h67Zj5YLxRK006DXFi1vAKzU9pM/QnTQkFlm9i
ekv/EjNIY44bS3PT2+XccnCx6u5lotMxnx9w5oPXmNFe+aTW9P9mcbJ4tH9bm/CGWfyedoBL32ea
8f8yBtPnrKmnD6R59OkFU1X5aRgLNuq+9UVaVXcsetC3rmXZX1KdPboiPek6lwie6hITZFjZXyzf
Sg7J/yHsvHYcR7Zt+0OXAL15lZTyXmnrhSjX9N7z6+9gqLpUnbvP3kCDYBhS2ZUpMmKtNcdEo/Qk
mvji/YjBJJ41W5IuluHd7lfnqbXUawp5xL0LJ7tUMEeDZpt2X4IeDzYvyaudzL8IAe/p9N6urV9n
6JZzQmiTpr/OGrBuQwp/KMvC9uQ7DUUVvoneh4gsPLhNZBvEhHuK/UEEwZwXh7CvcH8Tp11oFwtA
PMBJEwndyPS+112q6AhHvusK1Zq9mvUbJ8tLHHDzH2JCyfNshkrQvmLCilqLsqol/i3VR0ytpR44
0deqgt+Od6P2ZIy1+oLtnbxMq1x7IiH6Z1MfwCOEmnRLLN07iFSkOBMHP2eDbdt2s/w0gBXm/1JG
mxMv4NOvn12+JvOu1SwUyJ94AormDbLTh+aPtrJL82gEmNJNEfw+kU9VEAxXFP0ckFaDpVCxWpya
YgAG9FOomsN9mld1LiWOcUMJENZZCsqxmVSr9iWkbPESlb6zk5vktZ2wnHBS3cugIAEwPMrU2ziz
KKFF6kMxY4j6fbpCTBw9741XlLETV4h+E70LdxUdqafb4q6iJa4Qd01g1FEf8vdd/KHU5qGBmErM
CzA6LfD+1bTC2CpRHenz++nUFmfi0FG8ve1MdjwzcdrgWY741lg3EQL///7YAYH8H78GQn06ltE6
ERyNgOE/H5sqSs0oDwz1R5xXJRi7IjolZXx17CDeWrmHPcJ0aAclOoWBhm45t/Ol6BNzxVlZW9pT
pzjt/NNAX3T1pvWH90/9Q19Gx7y7feqOpk9XvXBfZ4O/e9xfTKukkJxtrEn3Txd994PWRk9VU5Oy
+v3z/roiHddqnfDV+edAWnnRwWNH9+h/fJik5CuSUdJODIr+QK+TrW+X8SpJi5bNjs+hjig0vbc/
n4oJrjlVon4+/eMyHywLlfCfbza1aymXFmYuTYVjvXUw5dg+iDM0jiredAfomLeg926aV9r7IsPS
0u4arCP8Gkwz6WnSxdOISeB1L5qgqymlBMA5i0IScI7kdy+VqryNSCOuxNz6o5WhybekUf6IKeyc
K22k7EfPTp/zWN2JfsIHVA3Udr5O/ED5UM3roJIDBVtpIrEupYWY9S93VdJiXPz3P1zV/MRA4fXh
ICmDCAOKhBC22Pp+/3qlzh37ceX/hVmmRB0SoB+EefgNm26PVKZR7UPUlcsaYf1OtLJQ9eWFryaQ
AwfMvETnHyNduEbnVhxEV41zN45aqo0HpQNy5zG5Hz3nPqfKo2Q/wKKvAdKs5I7nlho1qwC9/ZHS
aPsCaJQVH8BNyo+ci+hK67TakmrDvYeaigt11PYlH81ymYT4c4k+MS+qbaDIptng2ciULvZ2CSuQ
jV2mMOYUXGPE2eMg+kz0Xkse0WSUp3mWWsTl/fTfrvtj2Ii6YS05bN8DuDqf7v+p+W+3KipeiQME
1X/5yZy6trYx/0Y4jvfSPrNSaS/OgqB6bSPqwz71Q/z+NUPM1UjtzpxMnxZjRM4f13+a14F3mJfU
xOAy9I8bZBn24jPxIRVlBAubn5aysd+d4o4mQcG1Q+TQbwx950adviMoF+5GZ+ehwKqWUk2/GLR7
hMkzdHrGfd7jCuKNF9eVh9Wj63GZuKevrwL3Rjxb3tv8LFiN1N1rrRof2hTsj0jr10RWvpotFreE
TYqVS6z23HvxU2naxRd7IMMcDyV7qqaw9n5lIVbXXfPDITQlAh1mTIJfmvRlPWrQtYUl0DrFVKaL
C/ek4pmb49rxKlWVd8rj+iNxs+IV27V835C1JMpMs6ECbZNEeM/d5yYNukd4hE/RNNqVG8naJ0FG
CUHadGetD8vNIONtkhtScOsygvi4y1g/ZOcjtLGgiwukjC6ATLiVo71pQxvLgEib3ujNiOuKZc3M
EE2s6DPCajwPgX2/QHSR3mgoWEMw63nheBV3ooLkArjTP4gZbZ/xP0hQ78lzi25uOhT6tmTSy8X9
iUdpKch6l7jXoBQEL3geioMYfTwZHwMR7xZDJRL/6EJDxU0eD9THJz36xGzl9+3dtbIR722gALzH
awdHCfFev7enl/ugGGRxFPfw6Hq8/hFj/cdqQMx7LA4+3e5xLf8E8a9P05XO/x+LBe0/tlgTa8qc
/lNtg8zi9Ej+45GroZQvnTCqvuult1HNIN/HuasumyL8SWniKGNdVOX7+6nnvNW5hIkPVdLfqQN7
ptTDfMVLWn5ye8PZVY5VHVjg6oukRIBTIkvbWQjkZyrKisPYa86zmajoKmX7HYFdum6B31GD6Tvv
td58zd3KPMeZF188x/sgrH/57++XKQf6z+WpYSuGAyGHxRHcq8+RU2ARtoqdbPrdDPGvK8PevLpI
z8fIN8+iJcu2ukqJXFBLOhRU0pkZlVFsxsRo0pn4qasJdQWOpS8j8CPAK0ZgN0PhAsfhLNe6UyuP
BKKmFhlPXCrEqTgYA7qycZC3HdgNkhImnt1SW+7qqJZXLYVmJz/oeeUShXhGKwJF08n1GWURPkpy
W+JzjcDbeyYHIqnSTpyJvlFXgdBbLtXADH6aJuY2UethSTMNg7nmXkHQHr0hKF5YhBlLvHXwBQiB
KNQD1ROx7mJjPTV1TXmTJMc4iZasQgwY61cHque5KcZLJaXh/4BLKZ/TyOybJxQ5ywOZta2qfA5W
upIi93lpSN8CyQAEkkpftLhNL+LgGojv0zg882Oi72P3j10ill3NYKaXwAjTS9l4CeyYBKBx4SJ+
dz3zjDyvBW87kFX+anSSi/MLNwQ6khISm6pd9RIW8N+fAfho19ssuMT9RL8UlC8eyLw6UsdLk3sN
v37X2TUuAo0shNgbu6Z6jUMKqiCTdV8RKyJkyfS/MH5apbFpf1U70wG34ni3IRzrZauk7g51T/3U
lmDHkZYdH+kgfUTU2WhK9GeKqDSv0DO1vUgRDU6KD56CBckjr/T7oqCpZTz7uMCaLhBTJLtvMOXI
jrUfQzXKB2hhj08wpOIcGB1VxkVWX5OkaA5lUB6DSK6voosvBTINX0PQO81QWieDORxTKr4oBsvc
6275kzJOaCla4FyoVLp1fKveS7Mal03P2y9FKvGO9v3Qtg4VsYkfn8rORvI89bcJtdg6xVrQGYYB
b/Q4WBC5o2hziAFpdNLhcfBl81ezrPsXN2qJsYMPajXEAX8fVFfXdnFjQAhxET1uYiNeiD4xZagT
bedXvrKKZHbOZZg1b+r30mq1N3DswyEpZBLXU1OSoCGU2oAOvQy0t5IX5KxrU+/465rMK/Sr4vnm
ClhmASC+0Ocx/xvfK/Mwyrn8JaCsvDMl6nrAb9/Mgc0+BsVfigEPHSOQdHzB6wH/lnYNNTL9QgGm
8oT4OdmglgjeQ8oQxPzEVyy+ndCjRdOBbM7FHykK5TWB3OZenfOP4pw/0wUKJf6fY1d86yxDRK0c
W7XvWag/3guGB60nacrsG/o2BZGIbWKcywEAUz+vE6CRoq8DHU4yUVbXpc174jHPt/Nu58buvui0
emcTCpk1Vq+svKHBu8rrnsJWHb+GToIGXba9vQ5gdIujygbsfHnGcJYXUmpuKE6szqKr1kNn1RqV
Mnv0iQFjNPkCx7hvulxZlA4a+CRTloassjVCa93vSBd0O8W3dRLP1JGIpuflIfj0cuh291PRa5oV
ZaN/TBCneU7OJwzBo083qqfDffZ0NbXT4yx0I3PX6hKBUpTGN733g3UV2cT6hlS+epBpJveVGg49
stWwyvy9OLhM3A85ltUkMiiunAZEnzizp9H/s0+LoG6BgX/MElPJkU0GgS0yyLyC45w31pOE1RAu
a7EFAcR0VUpg2Ym401bGzOtl5SqUqExdgxVnJxjiqKRoia6qTeMtiQnq9lQ3PKtWx2ufbZmWVcNH
UcbeWveQmje5OXz4gb9TWU49Y8Gok/bDFEdM4xdjzFI7Co5d6mpXFPlX0U81TPdUDpa3EU2VHU44
Jh9GCMJxKkoPMyA4RlXN2sH3n+vp0CpPPdU9t3uPT6W2h7Rg65ulcYrSJN/5Rr1TJ0CqoKRKOr+b
2O9C9FBmeat8D3FxCCRLjILaoLpBHvKNxMJhMYRecKRMpdxWyNlWdRo1V3WUkVPapvsNJAN+kbr7
0zSLN1LS5VtXdcZCni4qfKkCgmBOJFWgVzOqaNkoiVMrZc90PyBKhkA2tTXZdVd5WOKZMPiFtlAN
3SYL5azBbUTyCstM3BykZC1yOynyEtIH3rASiR9KFTu8oYetTVXOG4sIHLhHJz64vj3eCGgeUYTg
cOWmxlNUS/1CH1FEGwizzr5eO3vFQAI/tYo8s87izJazuYNI+mjHAVkJu18CknDRHE4PXjtA847b
4Id47hpwbH8NiHYy9otxyNXdp+dzYGjXDj3TDJO6nHdU4j75TtZdrCzMFh6ympfYIdFbRwm2qpn5
w4rk/HufDVvQ8q43c7qLFI0tVfw0ACm5R3GwCzMBlwLuBmscbCamAUkyXDyRlfdg1EhmiwGpcVTM
n1tgTY68d4eRg50oe9G063ikAH1ql5WJubGVn+/zpq77qGjz9ZDvl4h5/Imdxa36SRdRxtlC8SF+
jKHc3sRBITRP2dfVxKzu5oYQ0zozKldizENdcMiV9kW0Gjdtb0UZfjPQO+PETQgwtw33JA5OEVbY
ReIy8uhrzEg6da6z9JLK3D/6rQhVs4TbHp8knVS5YAfGszyZQ9xRlqJTTJZTvN7KMD1GVlZvKASJ
3weElrWRkPsixHpumvCb6MZzMlpFSY1x2TSr5Q+duno/OJlArZ6dWkJ4TH9tW9mWLHq0gBkSv0c9
xLIhCrqlrXhs+8xM+ZJJSCGynAdB2g/OGSdCSsoUp8QJkDQ85TvehdonyhY0HOIpQO6WyFYCCpql
eicOEaDYfPZo99JI0XxXeIt2mpOIYQ+DSQxfcI5RcmhdTYzLeBFK6dlyJFzESyn4UY9g/+r+Ozle
3NrcoDllYWWSWcW8UQOh8Aqa5iJmBqr8Cu7AfjGUYVhKsRtvHV/+dC/PRuUUmfnZ6ka4y7FiFXAI
ONX7SKMAfTrFthBbp8bbyCDVd2b7vbH4zVSO2W4szyxeigTIsRl3FOGS5nmR3aBGJA1yhmVr+ZIN
gLRsH+GkGHUSdGGja8hgMxi17DLaVGaqz0WzSnik6UovwRNiFBfmdN+0rFNEM+UXZsU6yrWx8AlU
tf5Px6E6y+2AucguoQvbtr6ELk58gWKncLkq6cnAgIrvRgviyfa9dafM1WauxJF1LCCgP3VOpj7r
aa3Maisfvla1vGtKTfoSqTrIHg2PkMq3zyNEKBJ8YYVPePThmlVyUKmJxo8gaJ+MRsfaOtXTDSnY
YZdBAUW7vhcHhXzf/Uw0G8VK9t10eEyRXBNWmIG4eKy9Yamk4ZNMeedOHIgD1zvdR6o8q22T9E5i
SysJpAagiQ5/4+mQOUmwadP666NLnI1SCfkhyJS1lCT1ItDhReG1eaIQJ3qGolXsRL839YcyEo1o
uPVtqe06SnYWpQdTwUeffSS8mh3FmWyV2TFuh1+jw9QUfWLUwc16j7Hh+K4j8pmrg4wlidlXh5IE
0FzKq+IbjDGkimbyMXgNaEA1aTdGXqi3XMO2bWQFTLno2nfq8gjiuDyKM5Xo14JNtjkncsTvSbIZ
FiO2GZLc8oySxzF9jwFx8VAhQNWsIV2JAdF3v4OhBjeLJdpKV6u9w2uMCt3gRH0dOevC1u5NaDXd
vYnQAoG5lO87wPXbbMSYp0bHTXzEis5jDq9LV2V+dLbLM7Ppm3NVW4jGlMAgQRpqiNSMgggdzNry
n02pNLslMIl8n3x17Yw/4iLRnmU1Cz5aTe/RX1FRrNexueyLWt9lsVztnGaAoYpl8oVyDRClhUk4
OPCzFd/c+ISG/TUNUnmjTS3RRTg6PuH8i84CkOIyNUiF88/CcIKn75MN+H3el8XBzk3/qnQtzBmA
QEtKmpsPHwY+lpPNs4IF5z5HaD9Xk6L9qDGWnPVN0B8C1Rxvtaof4BU3H2qaJcs+UCkemS6nfgds
UhricReiHCJxT4DC3oq8vThYfurcm2IgE2n9xxxE8f4iNaDmSI1+U/Vw2cZt/Rbz/dwllFvhm+3X
byECbAxbJPs+yq9SgejQ4YE0jcppNU+1xH7W68I9pwV1fegqD5nsosyNM/dMkjI8ZCbZ3KklusQh
TT+G3tROOoWC51Fy8g0YwrMcweYu1CTbIMSoXtUEQnCdlBBApyayr681TpJH0cKYZS3LRXgVLVt6
8qy+uUGsCmC1FgsNLOy+Qiy5nzJW7ayYTkVbHIKud0E8VPHTY6IY+NRsrEyjNiz/436Pm3ya+2/3
xO1cncsYVbEOiY1To3rBWiuBVwUEVqInSF/2PAD09CRHb4PZmD9qvI40XYNdRjDtVASx9FE5ACxG
TfOu3fTX2nYytP84Jw6ddcpSGeQIDRdR315JE0ytSE6Dyx2+eDj3ljg6PYv+wAfBJPpTJT4ZLIeu
avsVT3X/XPSE3fK8L7/VRnG0wt57NdyKxXrKHqwa7OG1JP4gJkgmfi2BoiPaH0Jlb45NzvfDq76l
xgQFUZoviWTqT2VoZ1vFj7ur2eOeKi61cX3w1CS/9V6lbfTGipcVf+MfY9bOxQSthOLa12NOak63
gONQVJ1OP1UX62s/C7oZib5wJoXUgosqcHEQ9d+iVFycPQY+zfvUFJOLwI/mttl7i8etxNmn+z0+
Q2VBT2XeiArZRHtvZEO/roqh/rDLJYLQ6EsFsH5lx/yaQrzQvxDkwdvNGoiFaiMVDQXi1mlaktV7
hyDKMyY5AdAlrKWDeih3fYdzTyBH1e7RbKe+yJag84hh0b5P/H3Joy/PJoPwqHQX/zbZR4WyLg2s
LKFhz4JI469AdZTnpgq/+7mRHvSpVQ62MccQaVzXkqvhcsUry59lSM3nIqDEP48B7CVw/wg52X2w
w0/IvweZbIfIW1gFb/cI0uOCexvj4l01TZbB86JoNnw0veiwYq/x2TvCrhNnU5+kYzGqaznOZoOz
18Bx74lGOHvRfBywqNV3tfLz0fNp1oiD33ysEctO28W8zKprNNXGDdQSUc5XN1vRVGpJZ3EZOQun
S9Nns7RhEOvSR9hRkFNoI5S+LFYOkhLJEFqd9CMuyq2Pw9oPAGuvmul1r6lnGk96Wam7MLHkQxMU
Mt4dA0WReSJtVaBZGzyPA8CXpnQy9fbXodd1e9axa1mZSuydxUAtdTX24EvRwCARc1NrKLslQbst
YGg4YB5UEk+Ofir1Nved+K828H8Gsk2uR4rYFfjjePBJTW3LsUtWo93lV0oT/fnIC/pbjPRfXMQa
6VznjvkuVzjnORBeT41JIbnW6+C4SsSQTrXwpbH+Bl1CVDwHBZStPimCozlV9SnIcgbYZRddwiwK
/In6rR6lk19H7otSB/rKkHXWr5FSvui2e61SM//SW8bLKCfZ1Yra9CpbNguFQgONPzXFgFRW8Kjb
9ii6UAeTyyYtVmtv7JapAlDyH0pUvZWJi9jFqtB9Ol6/lcdoPLE17Odh0Kffwf3YY1T8SFCGAihR
okvsSsWGHx0+L+njZyxZIZdPU6rBXGm10n0g5TAXHliG/eio9r7jdbdo2rH+MNpkLT6XgDh/qKxR
r7lRmk9V6nbH3hx/HTKKnXaA1pFT/N3v2D1K2jakwr9g2zR/TH7MGTrSBdmg4DweGRccBcOVkCmz
1JMXOWYQ63vTrmy03/xPiOaohIBt3XjciiYIZTh+lezsCKb5r0ZNtr9QovIgRoPafScgbR15lAav
bIOPeW815/uNSDt7iRddxYWKZs7crk4uzQBiXby8E4rOughUoXhpi76mC8khlubh0SX6KZLrCqLJ
telt2PCF9RX9p7+iXPOrUreUj+J7V2yyePxO4fC4buQqOQFjlSkN1khFDgq8rahyfgykXNUBpCff
verYEEn+EqTQMeWxaK6uO20EYUbi4telO5AL4SrHrvxCVB2XPApOF/EIF850BypbCmqtc8cIr+Lg
NPFGpi7oeG8FFXFaU9qYYxzdJ8C7HVdaCJfZqjMg1yoM26g/iIOr1tDjxengvLdjuBwrz33NXMvf
dRWiMj0anddAHZylmlr+Up2aTudac/68nI0YLbX4R57q9lFcasRQXWAnPhP4yK9abNwnmXau7nMt
Gmfimswz43WapB5QGew8dJYm44R/6rLBUZZDPvF0eDpBHKxshV1hUO3lMEOVJoYy6HozMV8Tv4Jk
yOG3xAmWkBMLS2nsdguK4SJameHVp3/2y2o3GKz9mKvGMbYFzNV8tbpPo2b1j3uIftHVB0O3J1T1
kskJhrBshshiqU9tQ0bZUpPgrR/je38i9+qTCdhlAy82ePvnfNHflln2XHpsOYDe7Zq2oYp8OgMy
KO3UGK2OFBEs7wdpXGfFyIPp96LTwEYG2HqxE122ZTtn8SdbutuaDN+myAupJL3Svf2fyzsxoNbG
z7xSfNZF/1hPPpaCTdQpxJ5xr63Md4Im3QcRcFCQRug8WVPTD7oT8VEWQnGoHryKVI/oh03DH3Y5
8m6DOPncss4HRwouTXuR8LhA5AZNWUpk6SNSpS+l2xrwwzU4nU7JRmDqN7FsA6Cd5gS0nPZJzVpz
28mOu+VPj0D3b91GpVjQI6KhXotCV9Yb0tmFKytaQvuRh3K5BGDcY+FOKWxiGZA5wqZ6Uor2idIM
9Vz2pXHDCyBfGE5ZrPjnNW4EzeVdYWqIiHNJv4kpvy/oKW5kqxxSsOjIyXMPqGpUoS/BSkb/UfJM
zJLwOZS6cVZV1rZFaYx3SN27x8RKXGRGybk30ByT9d+mcVzvWuDMrB/qwzAVp4mDOm28sIJ4d7u2
2oiucNqg+dPBJKg1p/4xIkFDCk8a8R4dJW9wFmnWKFsoWYd7U8QK9Sg/BLmpbkWrHFUeqLZdoAFz
VyyC3Js4UOD4pvVmgazAcW9jBIaCxbsFTZZm47Ji0XPpiw46BQQdeD1WV8NZzM0Cx5mDX5Lud9OC
Ke5shQZa0kK6aWqr3sbvfSeb5Ry3CJy79KDdQuOZCMyOudHD15Rqlb9kF62KY9TvOMfjgAnF2Qxw
xlLDhO11ENUkMXTzCCipupSTV5fiN/euNG3Zj08z6r62jmJQTJu6bFfZou3I1+zxKChDDmzvLXDd
5SJQgptcytmaBQ1IK3UqexDD95mFMo6LXtNgqj2uFJMMz/sRdZB5MXUJrmWlXRJdH95Hma0+4SOo
VVMTvcCXmIfXuQrG+yylJqZm15SdB2wUpwNrGv4Yx5Yy2t99qZfieYFvNDLGWpdgfIyzVqbStQ9Z
lnbgzdze9HElpSkOI86qpJVg2xVZzlJYdCqx5PtLcRpRkWLOxam4sl6S38zXNd7B69hvq6sHRhc1
nNX+oFCIE7X9JscyxQClVp1qbB62nsLrycV45aVqpS+kJtof0DTYpCuXJJblbeIljbdqWoMUekC2
305L/0CsjgVV28Dt6oBRqWWqvbQoGBIcNc9GKmsvPa1oaomxDsWNGJOnmdNYXkbKfew/rxNjylQR
/Ps63YmprfYjH+J0Xs21PiWjNrjNhprrbsVrIL9lGizabCruMfE/1okJhmb91CSB/q2jSmg2NAk2
qGOZ7SCQYbpDBfuXgrVZPgKa8aZfuUwso22D6EjRpToXA4rmz02FrVDZ8aUpK1/bBsaEkQe+MhP3
jsPuhEl98Orj9YVPkpKtlRpGIiU9EYte3diGkxleNdniibPezNauBJcWDN9UBjNNeYyKs8dlWIrg
BgHp/MhyfdYXmvnuWeqwyqOoX/VO7L73iTLzUz35ymuqflKVJNqaPJ6f+Wc6mzz4MCx041kRju0z
9t6UakWNvHQGqcXsMOqJnFfpXIy2coUekXCElmJSSQysmneNFl0N5LXP6OQJBMv6uHvcqbKo3s6m
GzMfaLtW7ko3avYJzo8TBlLC4nlqVha//OnQ2ibcXnF6nzh1RlL4qvCXtHrME2fF6F2oPUNqn5ev
PParv8op5oCy4QdLXiCMgRM/56blUU4KVaXqMQQA2huCae2PUWn1l9ZKhksflyyJKBQQXeJgTGxC
v2pOokUEu7/cR8UFfskKoQXH/bhH6fD4jot++7hHoNsDiJ3yVXQlPEqOSt5RJDRJgSnXtnZgYKxd
PR0ezUTy3gIZV0RPKIrFAFXucr3UJ/WwaItDFbkRYqUCyhg3+HzXP9ph4F0LVbcRpBvJWqGkFvSO
JL9ieYq3ea20K9erlVe47gWlN72xhTUTb4YpuO6pVCr5aZAt49QH5mY54ypuMIDxzTTGpwewK/aL
mI50cvwC99yHp6iVs3vTR6WkOtmLaBUStaxOUdbz0YmKXRlqxU6cPQ5SYJMiEe2QXJZ9n1lNfNGw
huMU5A38Hal5dp3J99eru5cAHtK27G2glVMzNI14l6qpMSvkpH/J/IGqIB2stBi1egmDhz6OZ7Fp
dC8dFlUHkBLf06mVEu44huHwKsbqItZOTpCfxYWR52rnwcMFYpoZ64FxKSxpKcayPLeurgdpYBpz
Ut54dfpTDPW6H70oPI28MBjmYQS0O9Gfxbx0aGYQBceb+Gyrg1AY9rhxNBWMhsZMX9xuAA9MqpLa
+exl9IlPZk51FGN2SFGsGvbRXgzyNU/miVOGWzEqWUG2wJUgW4tm1hInSHsg0nBEyfvn9i518+CA
h+ufhwGLNLlT9qJ7bMqcCLU+/poRKuinQDgsGi9Qq4WYI4cSc8Z6HNexWl5+NcWFYlxcHYJiXGJ5
lODvBZ8hNzt5y3KAmBOvbEp6jBi3w8buYZRqxaKGgsqvaurssC2gClNMAoq10OWR4CI2KofHYew9
+aCG2EVQ4bdRppYYFP3ggJsBhbgDcRLoMoaaDKcKKvbZYxLx8+CpKptpQSP91eZUt5HypW61UzAd
7M14Lw6+R5l0e1criaPd1IBsp/GkSK8BmE14HL/niFNJCpO9xT92Zg39KbIgc6mBB1lHD6vXoODt
3juGRzyGZqkWV0iR4Vm09CZejFo73Fi9sNXI9pFXgGooi2zhqiTI8WnXpieWfvGLaFgOAKYWoRP6
0MNcKrW0NsvguvM3N08sMu2eTN7s3lZK54SzwIgxhqpfxH3snBd4qsGr5364h9RHY3ApwOYjRBfy
o3E7RPVfouveP8YwS3zohuKHEH2tnSHrbb3myW/BFCtOhyfEtIuKRq86eSNqUWCEh3racJXTQfRL
ICh8RdYOYioYawCo/Evd+x7TxFW/54r+xB4KOOv83eMZMHxxJ9cFJZPf+8Cq133j1LiYdPd+zzXH
d7sc67UhF83S0eEsslDx9zp+XPO6KPRVk7TtdbCS7uora9+u9YvoYYWirolzSjNrdNx4Hqb49Em2
UW0kz2qv+JvoZ4X9/32UgiCkOIHvzMXFfhL9bCmsXZjNEL02fbHp00S9aDhgICw0kXHwoFCSwH7x
v4rOKrCbW9laJF+4IO0JV2Rmje8AF5is90+ONLyJMY9w7UFVq3TW1IF6tVvj1RvLH6qbtc9h4Zm3
3MRLq3bqObd7kRxXOujTmBnDM7KjrF6Lqa2tjStgJRUPC0aT0XX2v++jDpW4TxixXu0CpMOVop60
aWdUTLulPNVuSthpB9Hy5JpYEEhJIJlslvDOKI/TfDEI9t24QVT7PJ/4bfckBl1tLOF16icr8Sla
ikGIjnZvb80cxHfe5fqVl5SO7RHP9XBwsk1d+sY1VVTvNOSQSqdBMc1Xen0BpzdePq4yuluGdOsi
rlFzrVmN0WBgpvD3Rb1SXm1XDeFY8kmulNngdPlgfZrx6YNF0wvDfVQGL6bZKqfSKKuFHPnuK7iU
vyCWjj993OclLUZ5jfJYsdXxo4bpTrWKRvERr5llURojvkQugTWJTVBGhSTg3qGed5ZtvLp5svYA
tRZFn9yq6VB6HQoMiQqZNIuTm2OzkFADYy9aYoZVVNYMg/N6I65y2iTcl4PzzdItA3C1lbFljoqG
Si2r26AGhrIb+dGxtXt1k1jtiYoIqIulOAYu+G9F/hAz7l0IEfF4mK4oyDJRGSfvlKlL9Jsjm5M0
LPqFnDXtKdPw5wvjqPgYK61cFLIybAGyum/QIO1EzT9GLLzXXVs3T0YQFcQgYyQiEdhJ2P7yvHDy
/JpNB92t5Zk/+vlG9GmKQsCXbVBje9g5u9nVJQhLdUfWzsSYmJUDekCmUByMrtVO2nQwYHvPO9xA
l6KvUiLtBExCO1m+dWHjom4fXQV85WOgXNSKdcFMXJ5TKs4XHvR9EiEw+TGakbEXB8l2CHWJ06wt
OM1woQS+X1Xzx6SqBwMumuR7Icr/bmIyvunJzG50N/zOc+MnOHQynv047hUXNGGF8eUNwS8oalt2
v6amtcKRAdhr6ywlTy6+DZPFW1Inxm3w8W8aJQuLDK1StgE8pams2ruAXNiGhkedlrHAO8/68GOM
ZZTQ6LEuoimRvIOSZLzZmmttwhYHhCwiyZ75ICniESK0EUvaG+jKFwR3xlnFPuIZfvdSdFcR9EjJ
T/u5aHqa6yySNtH/60VaHqUgm6G99gSnJy6+6Rt4DNa1xrdh8E5eCuy81vJ39pUfmLKN51Y3jCv4
2r3oLhWUxENZVk9NEBfvaWT2+Ad1JgnmPnglE3O/uldVwohW0pxjG28xkjEfhGIgeFAn9P85O68l
x3VlTT8RI+jNrbxXqXz1DaItvfd8+vMR6tW1dp89ExNzwyASICRVSSSQ+RscvUb/AwuMB9GDyVO4
jV5J4yP4O8dRu8FVaNDn5KYffJTTpo+s4j3INJuFxhStghzNT1SPEPhO85MqSKB07BjPnaaHS2Wu
blezIvDYGdEZ5Gz8zOPlKMvcVRjg3uw21lYWx2F7LXuqPK8NqPfjWFQ+JlFUww24MLDAquxqouRx
G0frXU5b5li7IYEElGl+lRZNRVF+1Al6VI7dRGtZWUdY9IPKdk/us665o6KCLiedCrSWLdAB+3r8
ZnVqNC40Y3yK4sDYFdQm822gu8EugwF0mizqCHHbeFu1CUxoDU3XXJoOCsMQ9UeSq5rGN0/G8vDc
oJKczy3L7LoN6+F4r9ijcqyKHB2tPvWew3JUrpaXnGQrNszpedY8mbvcrm+PeZ7OMqYR3BoIazgt
UKcP0fJ/FJqp8u3Kg/fU9b4XnaX8EKJeUqwIA8xG8o3bV+N3eMfYdIe99Yp2TDgDjEqguQN2ruFQ
PU0KPlsVtL17s4On++CpwWrUtIb0tgFaM4OwsA4MIS6F7nZPPtAqbuSP4dDT6FM0mQ1EDmSfEhTD
OTBLKIt0BnXMiFj7EeN0cIqhFGx4XYpasYFibMf+YipT81q0qnYHgSEs+CtTxxT9AIpqDgtcjDwA
h2ndsMnY9L9pVV3sDNMC8zYY9keVk3Kt66/8igc0dyFXc2v9hTcfKpluifIjBjgYnOI6kEW45Sra
4BzkAfoGgEx5ykBO8xGnknI+/N3/r6Gf1xtN2/2+Xgbl5ffuqiFfUGb6zW3JGw2Y3H51VGAhDhKT
i/jilmhLANQOrqGnBF91P8MHrjO956qE/wwSRr2SHtcQoG1iFNgqlO+jOlgYqp0cqtQSNySnum3g
BayYh0bcZKxvM2XJd9nYdJlKYjjp+B4m6O9kxVRuWyDP72Nlf3VRWHqooDA8ZamxDbhBsFvF6iee
bJDI3Pds1OZJEoFiwMBRr3v3PBbAGLygX1kjBcgM7MdjA0hipwZ6vgN3ozwGPb+hgnXTixHjFKYZ
dUptTVRvU4Gdh25b8dmam4qnLEo3D1+Q/AFi2jmPMtxkg7ePC4znBGuFN57xAlA+tjay1/WsX5BU
vYvslCHZbPL+aMJ/fxmGftp5feyuzb7VPsiIndtOWE96pvlnJ6if48F1Fjme9jPIgRfX8cJp8Vxa
63MTjB1umAL3UtkLMUE5KIJKOAJX4YsRFv5FC8jrK9ZHlgdvqjVaz3Wd6RuwYvm65g/wbIgZSetU
wbKrFevZpThxMYvoJenx4tObftgolXFqLad9wv6se8oQqAHgG8XHcQaJoibl76dEjUEP0CvHRU24
rFgA3mSrH3XUEVBgxv3JuwESLnC9a+yHACgA39t6+K61JduLLP0izChYs7ZneaO76qUtLH0pRxSo
yil59L0ha7WsXerxYgLV4VSOvpo8ZJvqFqF3ZbrYZXgSVZ29O5EWgBaL24NliPS9N12UbdlxtVhJ
XfoioIbAH+K9SyyxZiWqb41qrBaBT34E0S9/MWlAXPIuWCfIMX8NdYQpHNNQLhHIzsNQ8Jjh9289
6z4+FUZZFDczCaJdaijKWXrHyoOalI8WmhyYTvwTb0BeJuaAh2PW6zAQhuFDmfJrC8b5l0jjVWWr
yXcMAubNPGAnOIjxpmvZJ6qD2h/t2WZS1VP7sSl0sdARbvnmFPom0q3xl+GLw0g25kut59VSHX3v
ZFmRv1DiqsXSoa9eQ5x/DkjzjEvZrALb3oJZoUo39+ox+hRBiicm+LTqlcJtvnLwit+Nc6+tkzCy
zZLkztzLYggWb8N/QiE5gRGNhv5ZEd/kTAVy1XZe98/AdMZnLIFmxBsvYOjZThS5fW3xCwPQ1f4S
7t5Um/onxeB0McRa8YIFB/q9o4lSukZy3wrQrR7J895U4JLLMbDyr7Fb7eDoNb/S0tr3JFq+4A6D
AHVYTbdYD6E4KykGYUUwnk01zpG7aPUXYy7VulA3f2J0w/qv+cUt4AcK8OprkyQOYAIv5xsHQxw/
X7Ed0DF4sDAMWeqRs7Fq/o7A+LuDkj0DGtXCfek01RG1Gmw7ptGJKJFgfXqUB9n12bT1EFCVi27Z
v67JElgVWukpOx4f+aWaDzWYk5VW9d0Kpcr8Qn4JCJvs1mo3/ldPyJ6OFTtjZC+slhePnUQz7HOX
Z/H9YOU+q6O+2ZQ9vsEy1pcCYEZW6x8IZol9K5vYlLqoEAJYna9VLRwfyD12FF+08EhFvMJYYD4d
fW0+nbJ6m4vucu8pOxFiyCLKYCNP/zU+cK8jWZSbZ+KzQ3bkbVKN7ExNEUjZ3AwbzPEMg5uDJjr/
TW3xiCBpMu1kL09qbENyHHZkL0V1lLsU9ckay/JpnnJoNOVVThm2U7OQTTllT/VrJZs+y5v7lLKJ
VsLWMktnx29QPUi7Ax86FiJlarj4jMmz3hHTweqrIb33yOBfY/5bjAXLrvaaMxUeE2r9S4MRy8Ng
dO5D6zvugwuXK7Hz6fQZN4dBX6QJmAk5gv2t+5DMqMSGTCwVqn8uxT0EjQgbvzM5Dv93g6Is9+d4
2wete67mM82Nfp/JGFul371/jftvvYAS3Pt8eeKfBWqucaw7h2aAQYgSEQxZ1zNNcylPTRNzsHv0
PkCOpZinLwK3q++Xylglr5en/7qIcolzKND2X42Bk0IUUCqMdQDqpljYPEyp78PZ0FhWVsB0ysyj
+PinY4wd/wKZfCmHfca9GI1Z7hfA7UlVuwvZ3Zj6GVRxf/wcp0Q4UtXh+D5YlrNvMKrdOLU6HPTY
Gw6dhaD9QrYnNxkPoZoLc/3ZbxYZ/XKoDN7H39u66evgAgGBovq0iNRr5mbTVz+3q7WKy8QhCMP+
SdeadxkXVbGwxnGoMXzKWOYluu/fUuyKHzIXBTW+7M2qqm1M6crAqHeUHlXU6gZEZ6eysY+gLO+j
5SUsLr1rXDzLBrU/ruotZeNR4jrLmDwYKKYvgPByV1EDsejcek6ezizZRV9nJkme2OOXlSmHro+h
pvojFvBYYhWqXmLXHb+aRTG+oyCAOuGmDAr1pXmphNO94KVncK7HXfcisc6/z20D4Un83q/QtF3s
lXJ90xtYq/odsklAln5WRuuc9DAZnjFtLHhgs3sKIzE8s9T1dy0r8JXsVeo8OdeT9012JqWhsUQ6
gktIcC2bqo1m+Fdj7EA0mqV3loe0pci9sMSIh6HiRRi4z+3PfnnmlO1ONRP90OLQ2G4bBYOZIiO7
6kVFd7Q6chULIZT2KNvOHJRnf8XcREf8iswkCzEDQQ3dBO/jGuGp6RwMAN3+98FykAseoqnc/NUB
YQDVp9KdzTH+uYL8nn/FbSw6831Z/hWXc4ogf8KAkTv5/AqDrfenSpBInrlBku0zaX2+x+MTrtY/
tB8Zt9ikQUX7JBIxZm8w7jN0P3NhD31OJ2Nyzj9jZeiv2fXAP2p2We/MYcKfQQuRrrBEu/PiNCpg
IrQjZbo+z2fT+vmUtjzLUEpd4HN20oOCu48jjAuCVubF1CcfRZ1xpXVKcbFHgRCxFmbaCoOrDND9
3Guyfug7Dw8FvihglWf3lzF8G3GL2WWYN69lMxMWFq0RiDRwwxE2o9FPfYY2yc7YeuRX4rwwRjxQ
YHwoNSV8A8voHewOOUM5yB/KitsVFrGyyc8aZxvTrY9y8BCIc0U5+ubaNvU0vhMyXKdWhSytHd7f
lG6yl1O+3KEPRfZRxnb8ICENrFHqGxEYPMnDJ9IBDPpfkVz7iOIufgAsXN/xEv/nee6vU1vvn3P0
A2Qx6MqHNhvBFJBoDo6VKkacbAMFaNh8gNnYrLIp4T6RFS10RaWNTimE1ZM8a2Rwmmw251g9snOb
B8n+sNab3+Pvo+QFcUpFHeEvoLl/TSK77xdFThCf8GRgR3SMvbbedq33TIJXwZ0HE6yzPA37zIdh
RXDkB8lNA1IDaD8Hd1UFoiPfg1CQDYmEcgzJjmDVchm8H40rotWcRsQ7dC46ykrkfy9Kyi4AAeVR
jlQM3JL7KjuY3oBcCATVUp/RpBX787PUI7u3/3TXaq/0lz/NIUSneiGVyjTUgOpVEg/LvrTi44Bz
tL+VU8hDg2WffIHIospy+dO8z4Cez4B4TIpBFJukm/ZhW5Zxkwfsy9pzZAbA7QPuXnj9KvvQqVL+
d61xy+rEvMWlD2NEwQLqM+ZxD17VsUPhdZ5KduROJRajToXxM6aq9rsXT81RziTj3FdXNfhxaERc
aWh59KA41f31ZAjryYzybPsor4kcCLddo+9xkRkg7xfDyWi4X3XC61ihltEiQ7Cj5YX7iKNaWRS7
5gGj8Fc4QQ0Hf76wkIPkqfApPGqRW68/F2LVvLL7bP4/LNj+70PquMZjEPjLZujY+EzgG/Bvra4C
ODNqw/PB7h/80RoOLY95C2AasTJ3XsnAmnvZcuKqumaGVl4dr/wxYL2+/wzJEThBJSBJ8GMZLaSI
465QzqisYioVdONbMkGnHFrRPA4YrK2TQhFnr+lwX8XL6qAj4Hyq3cnfGnlTPSim1a8ibGlepqlk
09xZ7mvSDt1RabEPWlAgcYFpcvDTIT0V5VHLQu+kC59OpIJ/d8oRuj5GJ1MPFiobYzWxood8LixG
YeRcXLtby5Y8KNwFDonR/OhGP46AoYb9tvBKjAJtYa9qOzEPtQ/Z3A8DZWuOk/vcKRWb1kw/Nlj8
OpS0H7zw4lhWjBgih5in8a1Bujd1neYqW/e47x3YCyonChD4MudZ/UXYoXWQI9QkSW4u4ssLStfW
znR81V9C0ACSUFfB9nN2NUUItM8onH/G8jpR1pORpCs5jZywLdtxS1mdTzS/KWs+DFnc7IsA8837
W/BUg7WBrT2b9TT6SxtlinPQdNvP99zaRvaQkz79z0+HvyYCMimg+flty+HosN8/3Wfozyf8fAeR
6VISiXx7d3/JjO0GQBWWD5+vGTl4exoZFbjPV+1CRayhwv3+hHLCKsx+f8L7XysMXKR+5093n1u3
fNY7fDo5Ws4vP2GNjNjnm+znT5g29//f/c/SF5DA4+H3p5NXq451UHwXVNT8h5BXYxb7JdIr6/A5
vUPZcTFUeAABwyufwB3NfFe1OBd26z5SKnuqdcf7gHyD4hxOsIdME+VbrmXLwlbSS6575tqbsBJo
nPzKjcl6yqTh9iS4y4QxVc/E1E+KZnyVnfJQAsYwLG+8j686SPMNCdCNrIf2UdCe3CL+8Tne08gf
8sxnwemqq9ZQWOuVs0x7OswOXq72GPi5/oii1MkdGuUcza2xdPpDEPGnlZ1ymC2QrGe1HaAKyRDR
BMhRuEgez3PIg94UwzrtnOJfMYFvrWc79fX+KmNUk/MX+kK+jLyqMUNcQewiPcjmoI31BXDzvSWv
GhrkjEq7RJzzz/sN9B70geY+yFCE4MMOMYl8+fl+0Qz/latJfZQjEgwGz45e39+pDKHtTh50iAOq
fXwgGTM+Yr9r738SwP7FVo1SYPzGl8E7GyLLLrWiQWAd/fAqz6wkhTqFW+xONh0rQcm91EEghCam
23+N9mJ12FewHT8nkCPkgVcQ2fj7FT7DdlxEkPH/eYXPjqRsf79KDgllNuCyl2qHRrIaYDmkK6S2
WXRsdEsxoNT78Z7lPGLWkzccqTq7lNur8uJ5WCUMatDcDNAFK+o59rMSuP6yM7Lh3ar7YKENxvgt
yptz5Xbil4dXsZYFA2tCrDyRSkeVPHF11idq8N0xtZ+N4yvvQeq5qHO12YsOrwc7KM+8QV1ia2oY
6oW3q22xVHSOjtK5ey9zq/2g8M01ckfasLDy0sR3flzjCahW0S5qedRY8jdGl+5lz2B4M+Moo5a8
0Lt0PN2jjuEtBh4EaxAVGO6tGv7LGV7RDfl+RUs2rcbyZFlmczlbu+FVaD6W6A9tw7rYh5UWkjP1
/KvqgQcBX6wgx9gly1hPm/NU2+pjpNYvMu76Mc5jU9UcuLtrcCqNFf6dygd4Vm3j6cKmkMzlQ3/O
9RYJ2t4M9vw0tLUMs0M8YturPkc3awpcaGB20iCF6sGz3LBMJAlJxTfBBMxMjnVdNHCU59NJR7XC
tbRDr/k5+cVgFbpdsZ7wgn7xbMpn7YA5guvY+K0p2CrYOfgO2exaKFdRrv6SrUlp3KsXeWd5JZov
1iMq6UuUgnkWzwc324EswWtybvRxsUW5vbnJa9NoejH9UL3IFp8EXV4RRCc5NOkBAbak6vekD5Tn
lP3nnp9CoS7Mog7J1XMwBi1cqk5m4EoZ/o5NKXwuFK5rgMIWaT85MBr0f7rngXY7FQcx5kCN/8QL
a040dGrMjXR6jXFbAVZdJm+dMurI//Pkl00clvGxiUz/4APSemMN8KpaZfQAXX16ba2VHKRlXnI1
io7vMTO4egSfydZYCcyXJK5FOV8RoATm3lHj5tg7k3uWvRP1b3BI/ssIuupmGc2lapL0zdTc8Dg1
YUU6novybsoxJ+7tjbzIKjBkHNuQzQMOK0fU+8XGj6FhykMkfXm82YcnmS17ZNAAS0h2FCmYya+q
p4i01hi3+q2NjQrt4TBe5/yFN7KzH11xpex4b8lQ1fb+MktGfkLz5R4l7aPWWFS8hoICJLKgL0rr
R2wTmIlEsLePIBeAYP6lWfU3lB2A/YQzTdx0iofYLK2tLaaZMzcgAqjwyPZau56Z1d4Cae/ia+1A
n9LmMrrWYhYFdOm7LcpiEae5+lIENqUWU9dJZJverkchau8p04wnKcI1yqr5S52wNeNL2X8nv7a6
z1Rm8b7oO/MrXo+Y0raq+dQ2ZL2aJEzPhppTuYsHfxdiYnkNHCNfuVqcvoW28gNXOutnMtzu82B6
dVOwWvlorb4BfNUpNw/Vh5WYJlyahuRlwtbqOcQP4rmrcYKKHfhzcyiqzWkBawNk9dxZtmm5yUmn
r2Uv98b41Jk9ENG5t0Bd+Lk5fs5FPW7OasXNSfY7XpquW4cvmfKReW33PHbpqkTO+A0vLQ34BY6q
smkUlrOxg7ZEyLqp39iJYeUUD9An5sFGKjYUPronTaTVI9Sqe3iw0+CY5TM6eh6V5PzmoI8M21Ft
rWOvYOxnWkp/nvUpVmod9EvTnoazjMkDUIThnMyHKWrsFZZODJmv6BGyxbV+7pFtXUWw9LNbxmQv
cnCgpzL7qNa4obb9JC617TvnJndwvzQm9yspuIM/iOm1mDBwyAUuuXAyw3ffnPCWSNyvCoTmVaZP
5instOgho3wDrVd3vmbR+KZhPoEpPA4iIuvBNfbhw+fBacS5ZqFzhMxYuovY9eL9pNh4DM7jktD5
PdgP0SA21ewc48srFjapukVpNTW/f9lmd7EpU/48GM+PDzWCZoepB8oj2QH4E36vJpSVJHOgoQWk
J0DNCVbB6IXfVbsNL5IdMPc188j/j+vkLKY17F2tCq/qBFVAqSnECyv2HgOr9x7dGviIa99kZFRJ
+iCT06xkn4zZbrMZvGa6ylZixfGu7lEuCzCBy5a2qB8QrR3O0TxZLnR3M+EiFeqW/RjgsYLofcrG
xGjsRz2f3FviAHOhT0Zq21LWAj77KslrVBujOFobEEDOGqhst6qiZRTF1auW43Yvz2QMmlX7NA54
v5Ns/uL1vww7r96dws72DgS3tQwLPzx6TmtS7OVuhXUMUgZpH36JJvU7lP3uFsRtfhmN0VnI8XVm
IBWRO/3FM9T0JnTzp4xbXiFYB5Q2sjX8zjy3PMk499YG7cwUe1Yr9d8jk+L8/HaUXkm2CRJsW9nk
3Vl/3l3fu8M6n98FCjPHsnV+v7uOpdSy18WmRkolKvv8Z+loVzKy+fsU5dbKjgf1LBqvPJYYaW/6
Poxfpg6IAmmU/Cds8GXcDOa1NfR01ZqGQOrSxwRkPvs8pK0ybu0uPnl2+++4HGuq5qtvusFL15lH
LbH1dzGU6JBlcXAutRZ6vCrytZ4K523Qk6sIXe1HZOSPoOLSN8PnY/VVrhwjY+rPqFPAHDWD+gOs
/N5n7f1DE8UXrLnMF7VSso1bkHw3wka99P4UzqKZ4kusYK8+D0UOCUcnr6ifc9jfm85sfZzYQ/uK
etSw1LWRH/FodkhxjwJU22Q6eyPydmwwYikW9DZlVYMf+ph8sYrwG57W4huZhEuOQMfPUp/WKrf9
YOF1Z0RP8mjR2sjfwBhZQP3YmHla/fQC9QEztfab0YU/py6wdort9RsV55EnAXgvL56Qi8ifuqpk
AzoKbSNj3WRWV4hjuyzv8/sI5Ar9pZeYpDFwmBvz8DHIIu9ahBYo5vkMJn69apM8XDcuciLrAIUx
/gPesdIpSvN4Zd9olfHjvbcR8JIivHzXsYN4EeXulnn+ueQe4696v0TOH2g5Pr5D2GwSt1MWkYI5
sXB7/Yj3OPZBfl597aJX8MfOt6RqxRLpbe3Mf8E+m8gOL6u5ox2/p/CQv0Z2H639in2APQJRKdQe
ebU4cr5NZgEjow3eiz7uNqEbqXulsHDsiPBolSOGzn424GC+hJmJZ3dluYD37OqlTbUnOQBJonSB
qB+Qs7quMEQPdf4E1IuAYgKvq98dMNk7JUmLTYURjNPGwSv69/o+Mb1+7Q6q9cXGoD10svFNVIO5
c3V8Q2S8Ur81Q5h8tNi5bVvgR1vNC+0vSZpaXwyXjMKQqM62bPvkY0y+yb4YjvOGbbWxw7JlehuN
eiXjmsVGNapTnZzXELySUN7JlyC/46xCTKANO1GWlRVgdcZe4ijPirn5GZMdOEL/ryG96ZnwKVpz
9de1A0j7A6ruOFoi8ScPVQROuQwL41+xLO3zK28i2lIpwIvoz+Bk7kCt30V12vrxV1xvoNwGfnP+
Ky78PDu3IP672B6XNazlZd/3b5lVV7dyZi66aPgc/4Rgvdc3zGnuIapsFUkkWLEK29rAxNK5wFHv
5ueWsW7MAcGTzvM2hWEWZ4+d3g5W7HBUG/6flMXF3re94pjmQberUfk8WwJFnSYuqGAouPjFaCE/
BFGNJoCo/KdU61CIjViMRrp6AQaQXyvbUDe21olFllmCjfX9b6GOOzQS2JnadnaVMXkmEs86wAy6
yJbhRT5SRmlQnmsKUmHSZ9d7LKpSLARTNVkF46g+QQb3D81UAWAV5liy1wuWAKD7m+y1kqZcOSH2
oLJpxG5/Ksb8W16l6lNtVu0FscVT4gtUe/UopKJrxTvZNE2tX2RFJO69YT9tTS8Wj1RP/edGb1dy
lDuxfqlM1vEqbEWAX2jNjNZEnbAX0SmozOY1NKtlPBrIMTtkCieza9ey2TbxD7jx44ObdvEtY+9p
NQkgUQ/X4MIuG3QvuSjFrSqnYrJTc/xdHduqHyuXLLCZhOd2Fq6NGys8dzz8ZZ88+H1TrVs9qNa2
rU0JQOj2wbRsdeuDINlnONdf5UEzy3illjaGdkae3WNhM6WwlfwAF1AbOOM8WMbkGQzOaqe2FDg/
Y0IJxAq1F20B8rCY1l0yUBuZNXhSr00PEaSmbUL7geuQs+valhuU9+LphvgVJgceGO7PqBS/9HZQ
X9NKmYAl1cG1yWt3hz56iNaibV56Df5uYRTlqxYVIfWNsvsJltcyDO+XUUXP0XNWqSZPqNG+H5rU
QaGuS29lnGNp+p/xbu78K0ZuA/+RdpFYwa/S8mv94oFnhpKhTmsTYME5nwwNbGT0E0uiEVWXcTzK
s8+DY2npVotbWNS4uHnzIWAdAutxPo2M6rnTqRB/Gr3JuK7A05ex++A/42Tv5+Ch0sp1oppip8BG
22K2OoI2ssM3XVMUtANVax/VfvgWxOnX0PbqKw/u8M2cq+BJ/eoLZyA1nD7JS6ay1g+UDPulHJSw
gwX5BduDLCzPlJHHxtTDLLIGx3ixI1NbpfFYXxNNT3aaWqbgFwz7VEZJsgmqQXt0IIkte+gkH/3k
PJJkn4H8LL8oWi0ETPZQsAwJTKNaQndsHs2aJ0haaupJQ6v2kLmKv5tKdboWQTauRoxMX/ueXXLx
zj0nPZlWQQkgqvsFCS41XgFvTU7+TJPyWqiQC9mWByB5EQiHdsKjMf6nR84hh8sx92tkW1dQbO27
j7E201swS19rQ5+fhqy8ylA0h0AgWOeob7YyJA+9qbdXcgULec1nXJ7pswr2PcaI+9A/8yMNtr1P
qKbk6dK4vrpBlp/keHUKlY2wphogluFtLRJbx6mMykOT9x4p+DY4u7VhbMC3xQ84WbkrNi7jUz5a
DQVjo5yfuQVWRYa/clt4Z2ZsakcUWxAxSGe1EK1q4o0MRlrm4rc+97s+Cs2CbNp4VEcdCJrGfjr3
2/qp6xOQ4KYgWZ2q6VZte4QRh8Lcj2lV7rM5MxmhyLiZvCp5KBSZytb9Z1PN06Wt1uU7PsIBOqGk
FjuESWFzZiyVx62YN1ELgIXrri+RGhO5s3XccWHNgI+uVMIDG3D83uamE7RiAV9COUVJ2r3+GdY6
oAvdAcZMHhi/h4naFpiWMcxjNhmXs9nzMHAt/x7GKsQGJzAlp7hpqq2SuBT341F/Cm27ugXcwe0m
sMql0CEFdCgSHCov0Z8cO9N3uW/B5J8Hu1i9PGVQe+ahZpHmSw2s204O1dQmObQKcG3ZNJ0Gw0uv
1He9Q0kI2SD1KQ1Q1rQ8K34tfHY97aTb703EYph/v/Y1npCSCBrth5J1rLkShLbJVSxc0lzRwq+2
bDMwXQVPs67jtLwpSm0u6xaqeRV1aDS1KalDigBfIZGf86AlbxG5O7/K3V/U517EEJUfRWoVS0cp
zUcDlNymQUf1bEexsW/H1NhhmtZd5IxI/WSIcglUs7sh+FrlrE55ds254/uMZQp6Z57R7LxiOc4i
hSawqL3c4/y3XdBfMSpi5SFISW1P1i6ApBjl5pDhNzOm6xT9IVS6FaNIb2FT5C9lW77kvaFfRtFl
L7zLHHCjRUZm7pyUHKk716gOstdp6wj9TqvbyV6qHiXqTsLGn5NrScNam5pc91C3FzA0Jfh3I/lw
Q/VkzR4ktsP2xBfee2bas9xo2F68qAaY2WmC7XkDISwuu0VtOM3PaSN8pfhZJckAQARJLLXoP6B2
eCehVL8PTVuP6yRPjMVfHX817apmtwU5UsanMEc7xMNCMJ1M7xQ0pKERX2fTGlns8Mtw+MGKDEHm
of+F8uErhuLBu5eiEwyvqL9GyWDtang5cF3c4ppSEF4hs21vbXP0ljze+LPPhxaCwdHWXHTkBgN7
cRnMcUXFWHqMqUxbgufXFC5C0zdPfV2LZ+H38w9FbzBmpJl2XrWuWgvLi3kwLgH2djJM5DbmZtB6
6Dhjhnyfyim89hIo7Yu8dGJX/Ijg0dKZh9pN2y9Z+oSbhP0EvEh/ildFwsYzN5TBeGtTbj/1in3D
ECyAJA84P4SIDlirIh77n2qhPWVUGb+Kzq4XumN7r/h5jUs8d9MntVXDNcLTRy910AkMRjRboynf
DyBxUD7RlHzZVN2BpYYLnp1ezTGTrWK5ySqPRfaUzoeRygKVhpuMqMI/ec60V+k6B4HtnXUttyZ8
u6FPq7ZIV0CEenUl+6uRjHDeoVdct+IckZdflubgLrJAfY4d2Fc2kgzbkfLTxhZZtZTKQlI4KJoJ
sE1ezNbxwFrVqcYRMdFfHZOP58b6VbZUUuggr5/xVK0fNDSHD1WeVSs/c6yPsct/OKmV3gqvVi7I
Q1P0tnp+R/g8zNnIG9Xk+lsatD8s/mYfPFxavC+BBURGGy5RbH7Abb6/5JCY1qHrgiT2HCwztb7e
Vz50a4He5Ih3DnY76nTi1/JFm7hB4gOC/1vT+RvbA2GJ3lv4w+MfY1SKtou1SNmRAPw2VgibpyYC
5CV66L+5LChEZnrhvJmjKbZYnWRbuyzaW2AX50SMOqZcBlv/Kv2uNii7kHQOHpyovPVKEO2HIbSP
iHijCDkfrOTqF1/zMmj8hd/DF83D7levb1RD3Q5h6b0HuejXjaFWR5cNxNXnLS6jlkWWgYLDBtdt
81pNrb/syUXCFiojlKK9IF40bexA+1SvhtZOX7XZYhXxlGwhnKLgGzVuctV9C9Da/ea6IcoqPYQz
HijR1q5QRhGq1b95NnCtygy67741biu/pHDXGs9dZnqw9JSbb2e7xkRsYXQQHRljfdk0mEz3aeBu
YzTJj/lQDzvbVQ5iyrO1NnrHKam7hUrSg0RMO2y60LA3uWjfAydrcHh3w0WdjeE3dJkeXKt0fhb8
eJByxgMWGfSNpzTNAenXgwe/+cKA2cwchsIlG8Glx8BABj+IbvKAQJl2VGJU6edQrCjIiqWutaa2
o517Z9TOal+8D27xUNoZ2fi8+h/WzqvJbV3Zwr+IVczhVTmONNn2C8ve22bOmb/+foTs4ewp+4Q6
9wUFNBqgRiOJRPfqtZ4oH48vEDvLz5mkvMBSaN2pYV6dB6O8diFQnjwJw2PgfA/lJj3JkE44YT/s
PQt2FeD9mX6S7tyGSkXfTD53oDK2YNOhZpqG0mBepsjWg6m23V1j1hSuS4DadCkMVqXc+EfVac5K
3dhw1k+IwwmY6Dv0eET4O8p9MFID9AXCLhqKscDTCxcxdvzqCw/9KSzaw3OPttCliMPnWsmqOwKt
fJPGjgxfV7Uvsp2GC4oskm0ZtH/bZELukQnWzn1vUdqo+8GSp43sRO9eTEIa392jiwBceYy+EdbH
o1OMYe8EUb64jQPV6hdDpcaA6tJ2nfd28VJoYbNGFDLfiqGpmdx+HAV+WW+k/s3Jh2VXUwZKlE1L
j7euxan16OpU+i0nUMUx8vQHUsHS0u8QIfSdQ1oN12IIjYudgGrt6rXuaH9zrisWclh/63SjvY51
Qtopg+azDD6PJd/DUFKXQxNWPzr9sbMtWH4i3zkVpJkWsFC1qz6ieKYJkSIPpMbdIRRHwImv8zWB
yfOaTj3S0NdEjQuKODGJyTajUKrr+K0UQ1nVkztJKb9FoHoydL+eykhuuQdBCyWGVuCN58EmWMZ9
7gnMZ/eQNNmSMgjzKc/kZBEAEyBx3r/XVhunYRxp3HV98+vvpNWEh5hwuD3stYGrvym4WTBlD0H8
o3Bz+9AXcD/aDfo2VN0ku0Cnwor6TCqTS7jJOHIPGy3XistolxbFlnJDDMe7OnWR7TIe1Y+pTV7O
5+u/4x5Cci6DSgHCw/ECKXO2doNAfmjGyEJlqJOf8vi+LHkAneR679s2DHetjiJ86Dn1ZQim5IsT
l59VNz3LBd/0KO5RWwfORJRLW5oWkutaY+i7xh3lHVhplMwzNV4rhlXsFZPdAHdPt4yuIDPNcylV
y2tVLs3vdp48KgMyQVUmy8jWSOvOCPMfnPLufH4LP3str7DzowyKpqDZlUN9Z/NV2kaq3W17wx6u
smV7Kzig1VeZBKVqJuGP1DyTyQI6zpf5ava19dny4TktWqV6IMHUbIq4zsC6lGCjCWPxzFVds0pv
lmllRd+KrF/6WRl/l/0SEYQ0iJ9NoIGbFuqT4zhqsLQYYHl9p1PI6Q9ntdbtJ9txFH6yN0S5iq+B
b1DeacvFwdU7Czxh913xIn4obQsovlGZAOGb8AgVcbgmcjPcJY6ZL1rD+BYqufdEKeKwUyBO3UJ6
6jxzRocqMvX+gsYCAGGaDA9DoneU/ZTypkzb5hVe1IPwCMwaxHhBfE7tqmzb9NVOtrx4DyeEuVfI
P5z4X0ak/mrzAvWEswog8l83PUH3QQ2GU0rYd9EHjvtk6DrhoLI/TNiTToMhuOhBC/Z1fA4A6lFR
U9br0kCm2uO9XJnoX+65uUgvTTj6C7u1SX9Ps1Vjozhj6E+yDPkoiQceimpupCWQCk1vu33TEL0e
bSX97MTW9w6k6bVwQv2aaf7fiLWnFEA7ixwc9ZI6PhgWHNncIyI1bPs2Sh88dYpcZ031lwl5VhI0
yndOOd8LObCeC6if1ooSfbaHMl+R93SuydSAWYZJldzRzjUlVYLfo1JWYwlmyXdL5yocHccEmh+S
xJ5tudSbRH/5YZl2EW4xcaWrfdv7tllsIq7TXPq2I9gsef7azvL0LHkVAgRjDPFTq8UnUBdfLACT
50Az1plfPUJBHSzVUT2NlXPUE+K4lmMr5xxR9+U4+MrKqOt+58SVukeHZLjkUxPs0oGQCyiDYJd7
TrDSzUZ9NQf49Mu+/0Ex3Oh3nNihtXouibcvqtrJ1h0ESfxcxt54IIOw9HXJQCgq13byAIgtLkyF
WI1n7dxISpd85Pm+KvEn31GhgbERgdHkfDiNFKsuE410dGhq/aozIiL08mBRUtc07SKqm0fIgpKd
sM0NVWG/XCpb7dad1WkLnkbOOqmCV7vqCMNYevAysVGu2sTQrpHjOxuf4mw3MbZkpMYTBUbpzjNQ
vOnUAsafoD53pZY8wqjAczUqe2Cv9H4vbEoC9AV2WeCgkn3lKGB9V1TCUOMkR2Y/eBpPyahNfJUl
aTj4ejYewGPz7rhkMAKK+k8N2CMeBKNPUkXaoaMId91CwLxLit6+l5H3lC215dCD0jx1r8RKA844
ftAsYy8JTmCG030wErCwgXmsCmtUV5rvuJC7dA8e0XDHMEnhj6FknmsQii71avdS5mX3PEtP1c7I
RowmT00e6N1nEyEA5Mh9HvLiunxG5YsgeqQ/8fkxwegsYXhPr3Yz6Qo3zxbFyFcin8mtKchLrwoY
wtbD5CUmwqJy7+r8LzFA6FRekzCNVpZVjlcYppyFptQ9WRZtvN5ssmFu1djWwb/iIiY4LegXA4jk
ZMm7MFrKBgLutdSUp96xilPTxD97MVQLMHRDwwjpNSBl4XPr8kvE5yqW203MnfBcGqj7SrKRbxPF
camqpOFj4Oyb2iJ+n45nozS5ASThfV1IEV9/fhZ5grVQhIWhG2ETSkhKw7oXttrOCDRW0JaGtsox
qXJJ0hHVBfW3HeU0XWXFcNdAB3SVYTZYaq7v3fu86i2huZhsYQdrvjdebcBEJ750Vaes4BXUuU27
+tHJ1WRbh/rn1m+js9/+TRC8vIubId84tgtbTIACUeVCuil6cCpDkyO6c1Nbd33RD4ROkR/pTdlE
aMKCr1qKP7twnHwxkLdYGLpUv/B7ryzr0PUeC7tEqS0s3Ysp86EIIkh7guhoNmjzqo3BrWUaiqaD
1IMqSCfrs4WYUnvi1mm3krpYvWrVQyDImWQzRp6HN/jG3SQTjttTFUb6YqSohFOvOoX6EHATBEui
KXyFxwLfbDaKJ2s3AqeybhAj7VX4hSYKJ+HXoWsFX7R5ijJ4BPLQi1eNpeiHOqBe3wHM9aT4ZvXA
cXoh90n2BPPjGpikdD89qLtNpbxqsVOcyiRwb0MjT5JlOHThBgIXNFbStpfWiJdK2xiY7kOlZ39R
OgFGLO26A9+1YNGRqbo3sgi8nBOPW8NxAVyV0ouPttVDNyRLvSmrJ28Yyqcssa85ZMJ3uSeVT47W
Gct2GBp+YRnatuJuSVGEK7d274ws785tPrh3KWLr8HOGr14SlvtA9nMKN7zo1YyITRKHDHZiNqKO
Gow8qTIx60oIV6WR9CjbuvzA/WMnzL3VpqfYz0A2cdAEIDn6kDeQwTS0Kl5RD2E+G3EEgbcKdzgV
VeZzUhH7Bmgmr+xpaAyyss0zbu9SZBnPCVVKQEKVeC3Wqk7rbWH4bta3tQ3IYe72Ggy/OPOEV22y
0fXgSWOrqO0DSNup/xJDFZHKNcz88kY4px2YdB3a0dus7EUpoRs/397W9r27gvBH3gpnjWKKVenb
7m02NqtmZVFmvxPOctABemqnNKy47uhLS72uoy240Z1hOe2l9QZrkwRjfrKjY0aE7gm1r1aRu6ep
kuYpKfsX8nPOOYNZYAfDA+z6Wt9dmjreU9LuHC1Ngo1F2GrlazFSmXUztVoX3ekgFVw5VwOoS1P9
SHbkYHeoTQv/tAziFefnAPly1E2stOMRLyBPLIcxsnXkLhKl/yvNjfZrnvsqqraacaEuPdwF8EbV
pMOujRE9NzJSYaaTqgdi5u0ydHrvtSR0vNHgOdiIWaVC9qMuYtRFptlMB9JXZe3VC2ztpflaFYm3
U/0M0vKOsF2YmOWqkopyC3KZ+5btjcPBQabCWIeG9asbT11dSQp1+c7hXVdPlHwTTdVenvHgDp33
YvLnUbQ8rCRogF40Pm33bowQ0TSSjE6/hN7wIEbhmGZ3Beg8MQJjZZw0FHoWQV/4L2MJyZPd9/Cd
T7si0KltJnatVWhK2mVw5Z+NLu0tiYLA2cwDf36IXcCUk9Nsj3U4F/0hMJcfJjIvlBeFmwzb2Vm4
EI/grGPCNf92ObflwGiUivKMMMGG+u7hsz2a7mqsne40KKl8llXCXY0KcDDkjOwPkE0Ek6KQaIpJ
Vkj0Ys2YeDAQhh0tFIWETXnrxdmUZG6Rp/0wIZzFLKy9iH5MO4tlaP568ChAZLEeAVHfdq2ILQN7
IinVLEAyr6JhTA9ZFfxsqA1MD0S+04PozROz3zzxwe8/cJm3B24G4b3Yf14nhrPPfKX/wOXDVvPa
P77KP15tfgWzy4ftK0/69fL/eKV5m9nlwzazy3/3fvxxm399JbFMvB9KO6Dv6AcPwjS/jHn4x0v8
0WWe+PCW//dbzX/Gh61+90o/uPzuah9s/4+v9I9b/etXant+ydOhliHaO/BoF0xfQ9H8i/G7qajy
WZWSI7ytuo0bPcrej28L3i377RWEUWx12+Xf+c9XnV+13KFCs55n3u/07/b7d9fnMMPRu9NDns7n
K952/fg+vLf+r9e9XfH9XyKuXg/j1Si6djP/tfOr+mCbhx9f6B+XiIl3L33eQszE07/8g01M/Ae2
/8Dlv9/Kdkqoc0vt6yAZwbGR2okhEbDZMX5rxEw0DMVB1a7CLCyiV4kFs6/pluFRTJckkPZOjCyb
1nkPmdboS68yqK2qDek+C2II1Or+iVMwRLbTKM6pJGzBt0zzYs0Y6OaB7PsPMS/sLrRRm7GEEUvY
RFP1sGWYOiCwGrL9E3TRF0g94kthS/G+sx0EnzvqfG0zujUwVMbnPIWBdPLSogglOTEbWBJwNk8+
3WxiWo307y0AKiJnDdQyYqvc76lzzlV5fXN0YZVcVUZgw5NsUF+SjUjscLIHh4mY6saP0HK14bsx
qJ/viotO0IC8fUh1zzQcAqu4FEpcXBSl0baeXgBdF6tbrRp2bgGy4d1qq3cAJqfNZ8gF2VEsrMwc
WSKjvp/3Elv7nVYR1PSOt/2CpGhOYRpDy/vrksIt7bv+rPJgcXPTR45olrpz5LKniBm9IG9SqL+J
1UOPTIn6O+H6Rqb+ahy6rcH/7Qgo1zv51aRlLwTvhVEsn6cLcCKO5OiHpGtAVdh5QdFpCtNHZu3z
wvJvA0cJHNAwkz0HjgvBFcGr2wphnJdJ1hgtSXrU63drbp7VUK67OEmPHxeOyuDvm1C6/7CXGBqZ
eSbSbeyVykCrPkZobZQ77y5oEu9O9AB7eei2lt7WBTJLXpvZeUL4dc4YnUcqSyfXeeVtI619sO0o
Jm4a6AfRjITODigj6wfRQzBt2CdSshCTyZubGLq67qUUnLAiozgasVlp0Toy8DLUxnyIx5pCvWsl
SbkT1hYxuTWYWm0pJm6zk7vodaNMyFv1TsJ39iDjZG6kHEoP8Bo/fefZSPEfERlSCdj+Y1IbM32n
q/bX2W6CJ1Th00ozsjyuvBUz88UcNAxB1XVQmEyv+u113YYppXqUGtpr8SIMy1N5R8oEhi3bPYjG
yDIU62/tbO0iE2tGTQjRwsk3AdmC8PWA8t0Yd9K7DfQiJ2AQd7F02/C26N2GZQ/XqwRDw0qFGf2o
T00Y5s1RDEVvbj7YqNODNpaD2HKe+K82mJfdrqH2ziaD2i7l4FP2p4QjIgrIanL1ZT+9hkbK6SpE
UEJMEG+L0KBGpDaDIx1eWvtAKcCYLsQY7OlPo2X4TwgtyBthBz3mHOYVs28phC3FNmLt7PNhmHs9
1RhOvR/l6LPUpGQycgMmNz2MHgMAanvbImgg8wl7LVptJzwo4HI4czv+1Zpg7GlGdV1uxiWQKgsK
/wlO0k5wkmYA1JOPuUnqceoKYz3NiN7sI5ZU/cbqkW+aXYX5d8NAQFTmnWJ5vHPbergfHeOq10n3
VHDgPuS6Wq6HMk6/erpBSgmAFaGzAZK3KQUlR+6nwgC4GhXQr4V17S6ketgLsLFAIYumrmx3aRhO
sp5tAracUlW3TsBvLcXEDZ7sOm641Ww++u9Az17dRnuYF7/dHBuquKsAxlwErtyDUzjOgZOrni5E
VzRwsRtACCo07W/WkjLtvlCNjTZ7QnbqIsM5+ZA3QiZ2asRyu6gDAJaEBXKz6mEMTSFUl0evRjYn
qO7KHN5n0RNNPiRU26Y6qA63+jkRvfViD5ADTM76VjjLmoYcdOTDiVpb1aVP45fQdSzIh2Mgp1KM
GtabLSSVdRET/tT7kz3p05f4bY+ofSJsmZ9qJ4/OcP9H56a0VpVD6BNSr58mMTkW3QiepFLyPSS0
J3m0h24hfKoOBDV5T5ThUyeiPnDaK2nrKtiKbtwY3+1AzbbvbOJS4Y8cXvCT6EuETPteSyC6051D
MjW9qcBIOY9FD51gdEnMavfRLrXO4Xe23vDdg4ToE5ruk89tV2EVY7FGNO1A6clSzBTFIO/IKreG
qVx13c9fauLNvgyQ3Yx9/ZmoR202+YvnpTIK6h24fjl7UZCQvxid+ShWhLkdn8uch8ZcJ1prNvzQ
6JRcH/3Ud4+il3T5l8GzzY0YdUPhHr0KSDI3918u4VtvtnXATFHDcVGfmGbnidtisY/Y8cPlaqp1
VmmdTJz4/1g3O/9cG8ioUFjBRvaDbFuMuncvySUs9IUTfyJ699nodeUH4tqOoZP6tb3wMbai+rPT
RqR0wtZ/8EOb30wjlI5mbcbHD/s0kH4d/a6E74YP8UmRK2vfSTnxJ2gHFjXiOacAeYnh3MAKuGlD
oJdgEczyNYwkZx3D1rWwCJSTME2iNbxjzamZGpJ175vZJlwUWVlHpS3tZ7tYMA+Fm7CluWbuxshB
q+0fWxr5+P4K83otJB1RJ8nVNQwKoWLEHSxYybdiGMt5cuck8R0A2yhfNilqFp6P2pav1fB89Shw
KVrQLyDV6kic/6PJ0OtF79WA23shpsJOgcdadHMvQQW2IKz2zugWmbnWuhCUm1M1m0CJlKnkwH8U
TaNDIIHW/b0YeQUEOLNHN7l1eATW+MuDpybwjwry3kqRVivSjt65FCRJRR3z2O5m/VoYoc70z4Mg
RIonJ2H8s8+8ZvapJtolMRGGmreTwerBIJRrz3CFRK6SP7cVSnS/Br9mCqmQNinVURTDTL97mpet
Q6gcluJncP5VzAaYcf1pYrbdfkenCX1wCaRPP6uimbeaJ+Zl81azc4ZgE/HaJOV3vR4fqfXvFzYZ
98MYoRejJpZHrpWSothym2JZwVXiN+pDP01CjGEvGwVktvDtJdM4BtWkd5tpbUFaJTjapRpcxGyQ
8x9JE2jMxdAiM3+ne/0kJCQ/lsO6pT6mAkkHZGGSO7czbeU2pr9PEbo4JRYsXJyJ8mgluhCLD9XC
zkB2UoZabuoh7atFock/XW/z81LR64KJg2HgrCKGRNmpZuoB4UVS9mBTbXzn1pryNJD0XGqRpe9B
TSlPfmnZsN17LorTOVRhst4tzSn7aiD5uje04q9ilG2Oq5MNTKMHCKwp9+OUhxWN7in6Pqjrv8So
mXK2wjegdOe3vtOe83LRE/sqmVTuYemKj33UFdSv8zyl8D5c9BLAjLC1CtWateM627HIpLucOt31
ULeozfVevuyrRDmMookrAE7ZJCe4EIZ3U9N8BtfHwUvanz3h8s5bi4JPaSaXO9A75UGVIZZ8UxsU
koNimAXZkbSIfxSmWqgSVgmpM1NOJwr+X/qEwrk0qZyTehXoMZKF71b0Sn40TMs73jYQM/MuYwrd
9ertZQxtRaJ89OKlEeTfSaXmj2SgikdJir+Q629P+jRSZKPfAZlEymryyAu1eMyCZgX1+XgV/kox
IkTcUyIlJiXDrO7VmtD9tFwsct1YAXCE1vftAnacnJPUoLZfy/NlR6hkYUZOdhTOoAjGvTpQKSSu
j0KEvB9s0pIQV1ut9tpUpXa2JOCxYmh5kCqPNVU5Ylg4VrWQ9cg6p54kv/5c07aKdpYSeMbdwtFe
5zU8xIZXVUXtz4fTMrDibwkYnEs2NaQwlYuvJsa6n9RLZ5uYSPQMnYQIlR8xFI1w8fXgsQedeJhN
okfNaG8SnJn3IXdoH9wUyt+3y908VWrN3d4B6zq9BNH0lg6DeupvO1eqjwZnzxy2AbU+qn25Mztv
2NlKXUNPiylWTY2qFTEWXWG9rRHLzYokIlDcolr7I/jnps5+syCTqfmMAmmnNBwhRBO3ngvqahpX
sqTejJS7/JyeHT/YxmlFYzbOz8ViWtdidauAy/+4tRE7doK25z+2zSl92WkD/I3wgsSrCMWZT0rj
dNxpdUQ6TS/7pNjPkCJbLxCdlecqRDLQ6uP0U+oO+dr2KC/niA3RcykvrExWVs6EzEcKOj0aE3JT
9IRtBIgOrHiaEU321hNDaNKYdowYWp5uuvFm3V7mmfkEL3VzVfykvaqK4a66DsWb2WbKhXeucncr
TB1Fl7DMTpSu2mD3e2EUTQgxxNYE0DHxXDfXuTEfw9rNrqAzLY6KBkWcWVU6AO65YBGa8jkxQLNR
YroKodfc5WSrX5qKd6gKDSSHJyVm6n+prnab+qhPw64GwUqFsHsSs6btf+0GZ7gTS0HAXpJSLa5i
ztbzbaOb8YOYC6R6AQInflIcxXnukB+G4cUxpacAprwrgM3qmLkgUqdRArXBrdc4MSIESlvtxURv
eOXVKe1mB5MWzyOT8zzR+NJeVvQGwQvchC84Nm/TeABTZl+xOyJyReT7t9W3Ob8EjiFpylryPHfj
dD48BLGXXUQjG0hDjTUCumKIoPHPiSqvoKaRZW8zO6fTLJIT3cqPcqjn3naJeiW7eL7qrLsmRyDo
bUKsMDqidqFkQcakSxsTpu091zH3qYJqzEROKU9Se8hyoRUsaC3n8TyNcCGEl2I81HWxq3SKl/1o
3Gbk/2F58tqrq6l83qaeFp1DNAAv5JR/WkI366aoD/8g4TBNtHldUsEAmJRo8dqVYur0QweeQAho
951TW9dhaqjKRQW4JDoWK4F19RPDuhqKa23rPrIWs01XJOVEhdNRmMRS4QuNzaJOVR+MIruJScXz
gttlZtt8Gael4riFm+bo+Fa7pzCb4vQ4H19NHrlXid4Qj5yGNmxUlO3r930rVY+Rbm09WR3BmrTe
MQZhugzEULeiddx41U7MBkX/NXSnVD3onOeCT6/wglsF4nsOhIhWsHVRKekGWo5gK4ZjWICiVHzn
LIZKCeJTSl9TzW/uuFPFt0Xos8A8DFPDWnjlmiEtyhI8vximFoSdKoLbesHH1swzlBagA9pXuZVu
+dHVHkk28EsOkcDfgQn9NoT43+AI7JcWUt+XD746PAFoseCbxqi88/i4onjXWdXyqB3bqRE90QRI
UR2twncLONCZkYBbLVotqiHcZBiV1YPm1OFrF9VO+JSnTf2ay813pQk2tlUU93knq0+UpQOPLCue
FANfe+pBe6w8o3O3YjbQOe+jWqIBwMB5QPn7GLnApKLJuSSGeKUE/CAmxfqw+Cu2OQ0Ji5+Hn71S
guF68pZyiP1HiOVlw5BXMV+1B9FQfCUb/kNntPkDxZwjsSQZssvRjeKlHXNcTXUdYtQ3/7rNtppv
GHeqpX53EwTJ+k6JL13GLyWPk7Djg0a8NFMjJvo0NfdenzzXZvHLNC1IUzs/l2a4vPk3pncI/fHc
CIrSGqlE0Zub+je2ITH+nd+8LAz5/GdS3a/02IvASrsw7gw6FcNTTala+SqMQTSi1+bkSRZi/GEa
LGiw8wP3JOy3HcSSD36z7Z1PDlfHhu/Dd0UuVB4yuPC7K81LRO/jq0l1YkM9j3WLPzqKHee9hZ/m
S8a64FcFpm40ApadDas0n9oo3xgTt7QYQ20SAB4G0Djbul5Dw+jdeFrYCKNYMzelbYWHPO+ke4CD
xmNbpX9JmdGdxIiQq7rhbGasWj43jwiH7IIo609pYyuo5FCpMZihir5pql6ETTRtakByaavZWgxz
aQS7W7Tjnpgtn/+m9F9AQwdUqCkNWoFZutGdoTlHUeVQpxJ4B2lifmVTAtcAhPyx9MCge/5F9AyV
u02mNLAj/3MClTGix67xKuzmmITQUEwuSvyj6kgkiT2SzPYhh+hVfuYkEwVZakNvGwvfciBh4P4V
I0xyTOo4O1p9eB/oRrIN30zCXpilny8+dnsq2rHyRt9Wi/l3Tm+7Cduft8xd59fude5tATnZa6Vz
0nMVBy1EC1Qa5NSYLAKz9b+nwDwpIvrBf+aTBjfW66hk9cpV7PiSZTAJQu6n7gazUC4mz2grs23y
JaX7DsmHejz5OvDsTelTSmRVVr96ZxRd0WgeAPW21lzgWmC2wXar42meHqC4bxaNy9uEbvLXeSKA
HhYlNjQv5SR74G7LzzF0pGJEpYR+rLLxsxiJpsv16UPTlWu1GrIHYZMDiGDK0ebLjclFNJtUbbAW
c/pkgv5E3Y6S1ixnW5LU9mJoAavPG/XRN1dBu/y2K+VgB8rkwoXYQ9hSB25ZN+7DjbDxcBQsCzWo
d/CMXLJ8QOIDmaWH1jH7M7yZ53AaUSZfPAyw8G8gTRtXYigaYvjfAcqHRCdxiyvDubhkvMUiYaqp
tt7CbNAuS4ihqRPuB5BkLtKMfa5eYtDxej4Gd/U0EnbVN/Ujzw4HMbLlUQelqA7F1kJyayGMt6aS
1YurIhWmNTDNCZvfydqdPoSLKinDtelIxV2QG2RnoebdxZai3fF32wCeLeW5NUmgyK3u/z3kyjKB
DIVi7lY/pHqQffULCldtWKkgO5KkdTQW1kmHoeTgVLK+tQiKXFvqIVdQsMivRhZ8I8NV/rDCLeIa
3obfmXJrUT13bRzVXGaFh81sGmeR8Wx+amrnIGZNKYLxPh74iKM1au5ksJD7GImblaaW5omy+e9Q
KvgUUChIek+muZltJhztu0xuqDfHQ9ilfshbuKx/LaN283/Z7ndXFbbpFXLuUtceSPlySl/WU9NM
mVfRUGy0CgH8nmaT8PDUQdk0qsw/dPIVNrFeDCkEfQDvbuzFaN6XKpkULpBtRrnUoQFWPsksJ09F
G1Msan2Byt65VGTYhiotdpkqB3dpV1P9a2jmPdEglKccF3IldEgXyGIYX3qjeewiPsFSXy2Njhwn
p/zjjV/1HdWq6A5Ooq7LQqdUZmJWVTWDRvSmRriMEztrM0WtgzH5Mar5cOEXDZrr3m+/UaxyKCir
fPUgN9pSX97uisANkbGRvxl8xnapbUG/k1nZS08B0taxx2EthlVft2uEmtKtGLpjF65kQwv3Yuio
E/kVQhfHgZ/KFw8mK8qNoN4qZFk6o/8MrjmFfq2QbfW5V9Kfw3KKt4qhEzkuVGTtz1kxTK65vh48
+Xs7jg7Mr6aM6lCsg/Wt0wh0dMcJxlRQLOGPWSVSK5/FSDSJn0xEFur3sNPSZN1be9Uk0E/YQKMc
RtZuvelhncKYoiMJRKGZmNCRcrjN8lXTKVGavOPSUNe52sE9+zbtFIaWr8SOt22prF0MqSuta6Ri
lm3cZgcjStAJRC52NYI//yYbkDCozhdp7Iz1qPjBoSnt9FGLtG+IeCbb3PPA6TRedhaN7fb1qbMv
YjBURdGs5klN8pSlUSKx1DdFt4PQ8MVNC4oJnVJdOKol3dWTnAfZAO+SxrAtGYr2zp4XqacvOhvy
yaBuiBvgJlbBQNvuxxalS9IX4edGhaPSNOyvdedxo4tyeOJb6jKarm7hjMicr9AEfVXytnzUtSE6
8KikrKF47r5GPB7HmvNVJ1JHpjaXwcKqyoM+2t/FOs4B3L4pO7nvqXgkH9Ho3HcD40ZJJvePumIq
X6goRbsTiMheHB1Fk3AU8q2c29R0mhRNUFD2KdcFAuGpZcM0nI/WOXfMlTiE2uEk15Z6S8Wt5UsV
hfIlq9zPZeApezESjZgMI3fRURt3nu2aquqnJtfGAqlKuXJezFEbz6YbDItWRlRwhGRu7ai9vRXD
RDKeUXVeosaKJsZEW6Mroc+7pvon0YtGP6kWout5dlQt5inZrjm0lArIcJa8c/zZRfZvodemA5vj
2J/CqfGIwqSrUus+WZnZbMUE6lsu0idB9mrqKRWHeelX/K870EOi60+0O+EkajHdcE63ZmLyuY1v
Tg0pNwWtLwixJsy0QEVX8LkpHD99C41ReKklQsXouY7qrp60eyrg8tzVQ21XJ6r6LLfuz1mo78LD
0KEMx3OCvaCWzvs2WtG2DHX9Bwz7+ypsCPJB0sDx0d2blZVdRSA/VotxIXupfxRDT/H9dSFDTWZH
1nPVj+gjReMX07XzTVz3BB8dq/w02bNCHb5QMgstKx9h0jvLAoTUIZP74JNuR5AZO9VTM8ACmQTt
d2G2k87f5lq/MJKdyRntAHM3TM1TT//ncJD6bpIvZPrWvbn7wK30ghvnvObDPjdvBXmBdDHv6TnW
vUUdxLZMre4keVmH4D1SVkanXBq0zHXEfLGJ2Ujuu5NosjJ9knrP2kZVaLpnYYMaBAyNmpcLsQKQ
SUB4etq1SMdop5D/yRF/ReubmqQ87jbRWzEX/0BrXIhZIwg/Z5Xc7MZaUalqmFYEfk0mKDcDqvTe
HEUVGJQ+5smov3KMjSKoLVseaHIeQsqaJMZWKiNzk8NnBtu1qsgrz6t/5DmhfCku0Amk7oXKil9i
7/ytyL433c8JIQB/s00MGR8m7NSi+HXeRngLlfibcPw/9//dNrPtJh//tiI1YFbhu8urCaZXE0zy
0MJ7fq2Grz54eqotFKkqVsQYsisKY+nVmnrgCyhgMi/CIprRR0Wu7EzrnasT1wPnod1tydsOfTEk
/Iy5zVqsFFvrttzeDcSyhElPWh/FC0MnjBz44WYMDc9ZKNxXz7ndrRUxFOuSPM5IZ8r6RvYoG6fM
r21OAYjQ+ZWJq1Pva/GDP7bbecKpm/ZYEXS8vQxdnkTApBVCzv9H2Hl1t41se/6rnNXPgzXI4a45
80BSTKKoLEt+wbJsN3IsoBA+/fxQdFt2355z+wGN2lUFygxA1d7/4N0XpJ36gESp6TT+fS4C+wbc
y1H16UuoGjyEOqyJ1dHSVB1d3Q9XrREEGzNlHb5mBxeuBP2LG7R3GcOHeusi3nNSV+Gu0N/jZvPR
D/avO6DqcuP52d5PeufcOVXO87WgBGoIHYgOygbndLadszrzo9Y6RF33eBmnpkRD/q0My3lf8J9F
4psZHj+JfSesZOUuV1XjPi614EInr66Ol5c00MpIYGVthqXaOMg+goJX13vVxOscI2AHKpJq+gVS
H23/iGGAf42/hHc5/K2pOlRMBmmyrac4RXkQ7J+VDvkKf5v2Ho+59j5JqXnZtQnja5ha3mYO8Ex+
janBPAW7TT6g1qGaapya26WsPWwSzJe5f7ueEHG3qwVcbAPX82u7kj8OQe9dDywaoMCjtASZ6q+O
xbK8wQgBOU4nFVW7RbsczQlkBhujiTbqCr+cqsuq0aonREGEHxrWSLOOeRTmm1hi1gWe8F0anKBM
k2QbHNzS66HQN5c2LFT/dBk1BREKFm78/kuPoyZVy3xUz9l+wxNkGZ6zXrHbULueYRWyvuLgZLWG
DTNVPwR9TOOYjXVySuC5oj5vHdMi30bkOPepB61qrhvnSM3W3Uf28KBZAyxrVJFX1iy7LRuo6XNG
FgH+6fRqRmgi8A3ptm0uL/HSbedLfCjMX+Jq/Ayc5DLeznvtBldFJFlG5JOGpjm3i7tunrE97uop
Oc6L9+7gYS1gYKC3FYvZrsXGZc8vKt6o3ghp1lPoZjyglrlNObl3upbs+2Us1gf+0Y/CFyRM53vh
SmslWlR70IJbodhtfbGMHnuMSCbImdtQXE1hrvI0yM4yqfNHHJduG9TE34BZlVs3EhoCa0H9FsBk
Jn9UQ/bDo52CP66JxQ0UzfYG6WoMhBpMgAa/vYQiN0agiEp+e2O0Grm0Ani2GqzGqA7VVIfag8ce
RjjyRPGi+fIxUJ1pi6RzNXz9uLwKq4t8xIY4+dx7b/lYzdvWEpGxbWYX0qLGdm2DEWmz5j4qWEYt
XU6aNaext7iLF0Gab0kgFav/NgssVXq0AmtzuYi63mWQnclPhma1+9RKk/PHwa1AUQ/T+iOCPFJy
RscSr4Q5cZ5ISUYHFfsYos5E7c/r0DC0zUeHMflMI2sa7RxZwDtcXuwSVKdVC7ID9aaNldu//hWW
Ryqur/svfpsNxyic5DHQvR8HFVNN1fHR/GVI2mj56pf2z8toc2ivQ2y11qr3Y/L/91re8sJaV8d7
PJsPSHvMu2T04lW7SGh1KPsjBeDXm1oLrOsyDpDeUlJbGaJRNxn1nfXkJCR7w3bScblkjl7xoUyz
ea2GID+QoKyEAVMU1c5+zD2P1WOrvQ2DcYA5hxq3Ho8Uvxbt8iXezM13K0OpI0lj81x39lHE/XbQ
5DEVTvUeF77gKWlpz0lqN5tRaMOdqzvJzkNb49rHemLd51ONtZ2J+H3XfSmElz5btebdVRCJS+Te
nkPqMU9VdFRd6oD0A5BmXeAbyGjWFfdC2Cs8d782eAU/ZZjb4lyhrVXLwczoyRv5kflZv5lYa288
a+VqSfYYxb18zMYi3fhF2O3ywpWPelWlN9wBX1SnOoxR+NlntXhSLeQ4vJ2w4W6mOmmhNRfzl4sF
XvzjYrPI+x2J4Jup7yj4zRVrmEXER6KQDeZkaaJ8cuV15q7JUQNKEm3gIfyXE48yxjFygbCzA770
o6MR9RdsXjwklskCaEVMlWnM7hTSCpThbdMV2Z0CYS19YmmpvihNb4We66upY9XhOV1NuTDTV2D1
6wevsqsH1tKQJcq53Kmm6rAqeMJp6p1VSDiyPZmd93QZv0yKtMUuNWLTk08yzdeD3b2nQdRfqyFU
MvzbbnbXHxMMvVvr3CRPwrBXmcciOKsT6SAVnIeHoNBu0zbS2CwB/DxjWSbPxSCo/+s5pJUQKc+d
5cFZwKOo3YWhYfEmhmLdODElsuVhmpsZ2sYptj9LSx1UZ7WM+Bj2n2OTxIVvFJB7M+2qcn3UCdlT
+8iNXE1p4V+PY9zc4lHSrHFpLb7+zyMKrjH+fo3eaPAksapo32R59ygm7TXkbzxVS6st+3g/D6Ox
1jRbPFrV2D1m+atp59mDijh4jOBk6Axb1ZdMgXe2R3SSItHd56kJrLmxz+xNceYupHwfeGTHjpa+
dl5gbUVgJYcq091zz83AHfzwuuUx10LX5XScA+3KrwFA4vruI4c5Y7Y0d+bzhPTSpWlK13zuZej9
0vzoVYP/aW5J7m+P5m0xm91JHQId5QMeuhVSjn/F1Jneo3hBKjikClIuAM+pwFZXR1lycwn2C5o0
7b194Vrzca5Rx1ai7D0OSDyTvCdpzNp+kj1Q/dJM3vTGWiP6Gb8DnAQOlvjPppdikViDwckkwq5W
cnYGzTxnKMhAbuJnciqi+urS6aadd3Aj/VMMpYFST/hSCW4RgTv3O4mBzaYKZuupiW1xTflDrlTT
RBz8LhEZJj2t1q8t65Nh1v2j6msRWMi0Jj6rllFP9do/zwm38js0cPzrKdOyNQAA7EUmd7qRzWyt
sVuK3z3L27JScj7JrkZVxEQhy520+KVeDMGWAWpmthiTtCOKTmomS+vkfW6cbTl5zqdhGOqdzK7i
COnvGcRw+y1p8DmcOkN7ceXw3jptdqtauvki+k5/BlLX31Ncu8nzCufvPqSSaebRWjXNcih2QIHd
K3B6rwX8+EPTuuUMyl6b9zWoazMnNaQvByce0Zz6eTYWKGWwGRi2qkMdjDp3L+M8BD+uEQ1bf8zP
BUUU7I96gQJEGG+9Ehet0e/ZGbdTdg563eSOmRsPKDUP66wWPm/6HK2E19rIcVnjuvaj6trtm8a/
nBZhXV0bvkMK2qtRZNS+9hbq3CTcKqyGRmDgE0+pyhqwxem74dEMF8/wwk6/5mG4JvXY/1mk8s5G
jOptnvjB2FZT33VBVu/l4JIjNArzbKWNvokNCvZodn9Rkyb/UKNC9N1zhmIV62X7XEqM1lsvlKs2
wgGc+qBEUZTfnJjsdt9lbv9ETmLxGgPbrnrbKo4o8thfVadXRcEjb4zqUgfszl/w7w5uVMtyhb+2
/AHE2XJppIv/8Vqqs9Fm//drJRie2JYR3NjLZHWt1HyK8sLeqLSbdPocd6Ok+5Gv+6UtR81fFz2K
Q2JZW3cm2h8zejB7tCKcp9xIvW0jy+yqW9baMm2RvtW4A8ulqY/WfCZrTd2XlmbU5uOY3auJ6mKe
Ux9w8Bh45tGPQVADW6sIrtW1dGv851eKnuso4dFjReHlEJmdA3Q0zpJtL0W/Uj2BbH50q+ZljF4I
4wDO4/AxOa3ZWUToB62MyeI22oJxuzZdvM2AsVILzLm/LqFwkT3XY2NKsGXi9DK6SADXakZ6nJHI
033jzdFjYMZdH26HqJo+WzPaU3+F+walXRXWvX8M/zZaXaRccnq/jVbhOE2/BRXaxqPuyz07J2eX
oUb/ZE/RV+m201dEQh40BIhebDN1IFc5OszNlu1PP88rNQKZxe0gA9icYVwDaO8/Wakxri0q8Des
JlFe1bWuulHtHtz4sOhCBcNXltbYdlX2n2VUn/GV8d8Gs8XtqCGr7ZFP3bXo7Bw90WsnKQPzaq4G
8YSw+YCunBi/Vq213HjsP0kM7VAdXvVlMD9JgC3ok+hgvJZ3zWmBe/xDHA+1m86u9afIRwt2cJwf
4xOMoj7Gf8SX8XIZH3qMV9dXb+jv4z9eN+I6fxuv/p7fx//D9dXf3y5/vzdVVyMFlCcrcL7HVj98
7VGBnrMcfxh/BZMuQfDfKfekDMyv+Kd/G1PbOyJyK1lwOs4e9aB0G/rh9Bm9NqTYWu2TZ6J53Cxx
zIunzyjyrO2f8RKi3SW+jJ99W+7JnnSrAsOVa2FnbbvKC829bgbLw8BDmhvVow6q46OpzlphMeVv
3VXaH/t4HPcf8ckYHDJlsf6IrTO6TEVmvtVSPPtUVf9Eb7fQPPTG+nnYj3jUrEdkWLZ5HbRI+3HA
T6s9qaY6UwdtoFwe2Z1ACYVHkgZFq567G3XI6qC7SZaDaobO6KyReOk2H7HW7sljq3akzenWsqN5
peapKapjqlGVhdPZIu/v6W9ytrB6a6PnyneSkxw84xKfUiROxtzFTlPHkYS9gX2WA/IvWV4cG6/H
RT0HzbULSoy70W7XTiR64c15UJFna9G/K+fHMWF7E1Rst7zpEXeQ+dHHuwBKqcR8cYlBu5kwdmXB
kbjQ/FzzDnLb9NiNARK4wDJQPg7aZh2NPoyC3DyrXjdZeFagxK4MK54fe4S4lt0wi8lubelW8JrG
0ycDXcI/8+zOQ8kwWrku+Ih54Qkiq3/V56xbzArYgdT7zyYMt2GH81x8RgJq2WJaA1a+KHGNe92L
QQYYCLvpTX1UrZHUyK06a26FbMbLucYzduOYOe/ZCBAIDj+soSKCet7ATLxpy3qsdq2cWDIjqLem
ODneONC2SrSgUPqx5HsoqvVYTzZ6t7V2FelFcsyMYX4QTorkLMJy+1F3giu/i8XWH3GMNbRofOmy
RfCxK+ODmfbjy+SnxooNYIkPA71zk/FEwQDPLpIRl5KGJ8bPAyaQP5rsj9KjFjTo0aMFdIYGJZ+F
169Zi1A1SQ1uG1mEJ87ShGeP6J0sN+lo8U+yvEVdswJLTAr+yq2F+Vpri4e4yIJbCm7ttQ26BG8o
TcKXjOMtF+9WTQc7ovR9814dWNzfWrqBlGGEdtkljuyArdV3AuT2fZVDTEnMGdntv6bYSTOQN4xf
P0IzIp173SKh/XEZ6qQY2/BkvEwVCFOu87kvN0aIEXILGOcmm03rE1L8TaR3nyrHjM4+Yp4rFdYz
EwcN2301ULWk3u9vsWAHN5WRUNxo5gJX1stDm7WBtunTlj1SVdrbWRrFrZ9F5eVQYHWCMTQS2C5Q
lHMFsnKnW/iwOaKfbotIurBvDO8zEs3b2o6q79XQvVatMb7Ynj5caWYqTji8Daeqq5rNYPbdk2yK
cEOJPNkLI5lfyC8Ao4layBeDMb3Efv9ZA2sCTZCWHjmsb4rh0S47+0kHO8XHO7+UOPPcxXPwoAY1
y1cGzoOx8hKUls2y32n6mG0bG/0+uC/jsyWDk8Zz94vro4NpjYBzkgTXSSiZ6NKNQ/elmaDQVV7u
348oi10PBjiACaT2l4bkmxV49SeU9/N95EXJTnRO97aUjNQAXHrRwJ1KeWylaT6aSfPSk3fdReQC
9u0i/NoFhvG0II62WeslR0x/IUEiZrXG7Mt8H7U/G1ObvgEo5e4HX/whDrxkb9WJtfdFqN93Edre
CI/N38APIaClfW0jPwd3I8y7yMO2WkgPy1mgDmUl0utgUZBWh3Ca9RPYn2I7LdCKj9jlzEdk2u/4
Ql16nGVgbPAWe5ZN0Pt5Hd4bFyNU7NWauhyP0eyRWvz7qWqrg2nb41GHRvLfB+mdplN2jobx6KQN
VwHAGIMRQipBB2RmJYY8R23i3NftKO/S4EtqW9iq50VcnqIpfFB9XtA593Et9X1bgkkdoBSk68yJ
7StZuQY1rKUdoTK75tZcIfvG8MBG47H2d0WDyt9Um8Z+bilJQ2b3WAcbVHzEDP4bA0vZ3wmRAPvX
h7NqIXjb39WuT4a5zMwrFVOHRU8BrwLjjJEJl1KxLjRfC0PrjpcRzqtZREcyFDNaohLuVgXWAu+Y
Bf/YmN491fv0NtcDTGZi/76wGu++LJzuiKd2slLNyBvNW9wUSeFJf/4ijOE4miBdtCCb951m21sW
HfobAETkT7WDGLV7Mk/yfvSa7Og7ZrCKwuhPu86WJd/iYe08ug1rk4662WpEQfnZzNJ8I8JG8Po5
RgCgBG88wYLF86Cs60XrX/exLqjYVvI2XOwKkIidHvselOBka8VrFGHb7HkI1bku6gLwvO/rUGTv
uPhFK1nYGHsMSKplvjAxg0iBZniyeEIuFi+sPvXuexJ/V9MI/BDauLHtGgEbA+DB3i1N61qy6D1E
krfR15d7hO52e3seshvo39yK3DG7xWqRxyK7gPtpMTNponp+xN5MJz2CIdvo+Q7aK6Pxin9CBuOQ
H7WHkG0Xe803W58OdbmI8IcOjOF+xuKgiKeVKw3veXaxx036lk111MKQNrNNIKL2FQQSzhBWhfiw
5bWvdb5iLxS9TrpbnZASyddqVO7B+bZyH9uRZRKSLxs/L5FFNYU8OyJs+U27LVaojfbixwGkyIDs
RGXKRyfS1vp0ip2zzOsEz5qxPJpYKH216vKbozvpm24AX0xSH19Zw6XumuczQFkXqYsias/KrsdE
tN9z/aa2Vvog5K2/0MgUk1YxbsFiSuTw5YO/0HFVaMgi1FlyaR4DP68fZ7iLR0ym5appM7kfwcRt
sUfSb7MuSdCvMM6qBVIWYMpyQLmw22XoE/OEjOz0qrEGc6XVhfuAHIu5mkY3/Cz75hYXCD9a8ah1
F0FbXvUmKTOYI02ZbEur4kk5WJkGOCrH09VMPYgZnXdDmsqaNxGEK9aJ/enSbGRobjsHQSafsjQf
Q5pu/czQ9aOeCXy2kBld5WbY3KhDsRRvWt758RLMyj3qNfZJdeqFjfoIObKrxsHMI/dBhXR2lJ5z
q9i6GtL3EzgwfsaVfZfKwLqLK9mcIRii6vpXSCxnHQqT4Th51x/xMdPstStkvTWSLEInGsPO/eVy
3BHB7kzO5VLqwliO9ifRDn8aYkZbf4yr78VZDH73XcucfmX7zfTot3PAv9Qejuxsg83QVe+sAFxc
NCghS72MqYRBsVPNj45Lk+JVFojy5m/x0e71TYqu9kYN+zhUFSkMu7xTEdsvan8zTka/Nu2gvBrD
o25G8kEdYp+3NjSlflBNlMoNFH9R4hmFfND4Fj4gc1nuIt/HXX6ZpWKoacJeN9LgqMYNHcSXbA63
lwnLsMqMy62Yw2mjZg2tLR/aVn/BkrQ6qdDo4zUrRXpWk8DuVbiNxPuaCsXZGEjETQbOlVY7kIxF
lp+7p/mmRUW0tV0rOpJWNh6MGXlXNWL0xDvZLf1R6H57aB0xbMMOr2C9Sg+iqh0LkxczPDcdfP8+
cE6okiDhipfAxrEXkSqsCTfIwLYH8pb+q8vDJak9+yVOjPQ0gEFb16Hrv1qx4Faotym77Mp5cULs
Two/XncViHnD8LODKCzjBD4t2aVpOtxWXVdfoTaqP5Ctd9e2EOlL0yQG+jIFuvTu9FnDEOKrkOmh
ziyLZ5s/7ZJwDuGVcOhjbs5BOZnsbsjGuyHC+vn0Fjq5v+7mYL5uMuk9J7l7FdczcfRXdsaMbqpT
WuNbaZKVlsi6hmQicCG3KIEs06cKWFhcj/VtX8/tfRgPX9T02jfdTeEgy25Svc6S4oZks3UIAqDm
fT3Ks+V55VWM2+6T0xgOFNYy+SJc3KPVlqcdDokc3D8ROXh23Kx6S6qqWevCMB/KcYq26ooDW4/L
FT10W89aMWA+NbrVUzOODtB+I/nixPLGzEw2UVyxBFXxzaDiNX1dvGcsM/bf3MTi8xhc62QVsf0Y
D8Awhtx7GyygLBrqAwcbFelHPcrZRSJQMNd6iaFXeUHRRaXdX3Pn6NcKRQeqtV9P5XvoNwkGVKG/
bo3W3EcBzUHmiCUNA67J5GvAUHf2LtGwCFe9Y8YOLQaSvVa9VgOp3YNaiLefc60Fpr9Bszh6z+Mr
Hv7Ge9MbHaZdhX5yEpHfTppdLlS18WlBmNWVeWiFOz2z16+PkZnGVwpY9ns8WeIKiPZ7vGa98E9x
NV4b65aKZOHs9TyNtkVgxFjQW+lzLC1t12foH3hhmj0PplYfXRPzS9VbGbnGvmPiibT0BoGJm/qY
38zGUsTpxLuCe9iazI/DgEzBB/pDxah3Uo7/if7QRjs/qpgCiKgO4VAXEIBDPQuh4wCHtht/tigj
a6n51vjc2YXpYnlSv3U4Xr+0i4A+SUAUzpah+Xcn2/YVqEaVKbCn3j6rM3M5Q9D/dtTm/KhCH/Gq
dLvd8HOW6qAg/mNq2Dm/zDLj+Vs7C3tvGkZ62xeZt6mg+2ycGpV1FVOHCGrD3qwDXK0g8dyKVvYs
cOH+wfOy13LOJP/Cn1NwB9sFTe9fX8apa4UhpMluIa78EtT00N14M3iH3hGJtpF21e5bhG5XeSBi
DDeXV8h4BXVtdZ3L7OUV7Fp6myI0yDtZfXDvzgZMO2NsvwXW97pKx3enLq01b0NxS2nZOcYYhG1N
7HZvYyNz8EgT3pVWBOwsDVm+uLqEndOY/X5cmqXTIr2c+e1R9SLmIIEyxcNp0pPyxemLz0E6uGc4
3eWLnbKV51d17GK+NnrOq4pZr9/A8CFvFNvpOdWC4hHm0K2KO35VgdCANDzjqPTmDfVmCtzyBdt3
+7oekh/TwwKJsQQV9bPl5v84PQLU8ubO1WU6Iuz2deQF5torLNAYVhKus4BsT2ZN7AX8Pv0k+tcA
UaPnrhXaXZRTSC/89FNvxf6RFE+Hp02dfRrZtW51T4CW4jNZBZorduYU4jBntfF57HBnH9GH3osJ
iyQtmuSmi2vnZU7cP+scd4omv4eazBJ7IWHA11ilbnX2LXs8Kadd5ce7hPi+Y8fh/GXR+zPUNngW
DkUaAmFt+0ObNw8p6tT6Dk5A90sT75j+gFXUQ9Pr1TnOWhiGYVBsLNtGAXE5FEX/OUcu5TDJBuPA
qUuLWwPF8XXqef1WNdU4fekoJpMiYmuVlwu0Y7sJrBwUnrSmpzEki5Ba4hUHwoYK+eRsQCMtCQUE
t9Hkzm9GHmovTpevMifrXm3L1Y/h6GtrNSuKzH5dONhEq179dULe75VES3IqcpzU4Hh3rN7TYjOJ
sD6KRHc3pDXjrcx5gqMxIF14jOzAPPtyWiHULQDknsAPkSWRVP+zWBQHa5HJ2bD29lfd0PJ8R6Ns
TfYxffa7DGQWXqnfCwFSL3S/pcAQSBt786NVYkM7jnZ0bTvw2ZCKSK40D86901b4Fc2km6mmo4/o
vA/chSkNRkhbYpuwG8PaO8Ddds8iCZpNMOXma2s6t+qF7CTeZ3AhsYbjQVrrM1CDKkxv1Zkrmm+a
FnsUAn+LN20XYGCPu3hB6nM/amw4pe7Ik3TFcFJnfZn+OPMGR7vWE6DiDPgI/20o7ujDpbeXi66K
W5OYzCibZX1c7AOsrC5ls4EP6KYx01fVWS9wkSpZTbmfP6nil6fZX1gqlTeqC/+AcmPib7FTnSxB
8su1miTQjsVIOTnOzOgOEztng1ET0KYENruKhcsZefcrTTcpF+NSeIk3oSn2kurtSo34mJAnSEsF
3tiA0vzrIknBn+IniPwsL6PialYmfXsTZNiRq45frs4L2rdJqtf3bCX6Z1H6N8kkQYIsLd8onjU9
Cc6q5YnqW1gsmhxTIZ89HN3xmqznk7M0a/DMq8b2B6ATzNQRrVmbUSCPvZjlcybjaV3gk3dQc8l4
Yy2Z2vNezR11btjTENu7y99goDASSlwT1FyfIte2t/R8q3qHLHSAPi7+eg0WnG3hYqEoh/oldNP9
rJveZ9fW3E0O+AHyUFw/wR+8u8RR5dhk7OdP+lh2D75tflFxdZ1kEqhzBt1855Zwr2U3+5/H3ja4
23btbZxkwdk1HZc0hIGGYFeMGzFiK9n48XAHC3O40xZ6fstjctYDIGc/447pxBsKlw4rNEaojsgx
MKsoUWBZQlGtawHCrtNtiVnJtYoVdpauuGM6m+bQpYC/DVbxV01gToeMwubTUM33XTvgE9SRC5w8
IZ9cDzIiDgGnYWldQjFqJi2as6qVwlfDyzwfrlVzCtPyKsrjaRtmYBD9vne3pWLu6HHYr+rlFPP4
rd3KeFnCEOsXdo8BrrfedGkMCGfB4RpztiuC+VjWnvbWcUt1ClbkbK33iIzy7QIR+dYVwR4TteqZ
h4S4RiF2cdgljkbQ1wnXG914dIayijfTXdw0xnXCMvvagifj92TITW7aK2cY24dSK4N9PKXjbkzz
6akwx6+k/t2vqct9BL2ET1Vt51sf5MWRZHpyhwQucjJu5n71ywdXH/v3zsTi1wvd/BwYgAKEAPWq
eYV9jTaCWIWse7jN0VSHMBvs6yUxA9x/Cf5yGqio1TfFlvowmo9Lf+cY2TpYtpos79cYEoQn8te2
vxk8PdkkmuZt+qLzzjh49+x5Un4tcd3spWV54GvoiBwBYFQ6IyRFbtZ7FaSi5V+6nTiGbBK4cjWi
1LXpDfROdMudH/DOdXaLsRQWXlNXcDcev2Pu0mLTkM4PUcCGE5GVs2qpCVQP9c24bFV1re4LFrb9
uslFe6eGhDzDDnNluCsLNeAHZzlEJuIbUZkFB9W0ZJSfY30P4/kOyj1p/fbFQX0hWkGcf9D5k9/i
KMuwS0qqRx3uypVeYDFQo8py8MI5PrBbis55kOCHRO7lMY4abcUPv/ssm/zHFU1qIH9dUaCbtQvm
Ur/CKtTc20aGpkXbhq8IMX9vXau9i2ESYPcYvKjwZOmkV4o52PnLqNqzdo6ZGE/stmdM302Hz5q4
RB93M4LlPuJMJV7LYqP+n+SnYXQttrzQ6byqhoudj782cbfUVhSh3HUxzRgtDXZ7SjUIp9tpOZWL
FZA6CKPx8A5hTI0ASrdSwY8xFsq9O6cu9HVSknZUzsCGOe3LjkJVym9y5YDRfJ683KQONMMDjqro
amg7/6Vzl29Q9QljseAcDcmflxagzb1gtbeJ7b76NDVFx601LA9RqCUbPwzlVmvAXZsBTl2F5EkV
DnLHV7Z6LRE96ZfErQ0FZpPVGfafCNHeO5GXrbA2m7/0IEl5ghX5vZllOeXTCLbiT6lGdaYEFy+q
jJceNtqscsPtxziZDsU6cQtrXeLNN/TlcDcth7zxyaNH9fe+QANEtVTcihJYpM3EWhT95cuwIG+b
29p5VaM+wt3EAscxq2L/0dHUJLBSDwCjupp6PaFLA7yrVWZf6iG6srk1nHMx4nPVT8lDCZZnbbqg
UKcWAMMQV81nw+heML1MvpcW1VCz564bGLuyN2q2gHZ0NH2BqZTmfLem2HoNmikmg1OMT+aQjZuy
buw7iQTM1hSpuOlNGCXmYC+EzkFuPvDyMh77tV8HUPQomFFhGWJxo7oFfFCcYYbvgg3iriEdjBRP
lWETV93PvYuPjgGMq9Rqcu+ZifkbRpN82kl37MHjvcLMU8NT8iyHTIp43Yqh2nOXQnZRpPYmXm64
6tB1aR1f2pnTlu3KEjDJ//jX//6//+fr+F/R9+qOVEpUlf8q++KuSspO/PsP1//jX/UlfPj27z9s
z2C1SX04sPTA9BzD1un/+uUhAXT47z+M/+WzMh5CHG3fc4PVzVhyf1IHx0da0dTEIara8UZzLHvY
GJUx3hhVehZB2R0+xqq4XpvPfFHJ3fshn4vT6BDPRu8JT5R8TwE536hmbzjmdYv5Dm85vSATwlsr
TE+qNYjQe4L2Dt7o0muxskTy8lZ1VOYItaqp0DXzEeqyZX7Vd1b9GvmJf/DnvNuoJlqD5br1i/Q0
2nX92m9AVBevmUUxKJ+NfK0G6ZmUm4BU6MEuk+fSL89zN7Z3hh3W+yCq5MqwKujjKlg2PnS1ODyp
FinV9q41tOmqFEG28Zuivas8+eU/fy7qff/75+Ij8+n7tmH6nmf+/rlMNWoopGa79w7lHDB11X09
tfJ+0KpnZQpvlWCKytlxt8piPpX6ixrFbiJnM82OIDLK7/XCmVEHRxo9nj7Zd6B57T0fOfE0648/
RzlLpuRnSI9cG1VevV/XUTq+5OhWzCHlAtUCGwwZJXmJu7x/KGcfMi9jIi0U59SxyYrc/Q9vhvX3
L6llmbphB4Zu2QY8PPv3N2Nsw6KLBs/5MobhlbWoYRvLgf1Tz+KNMweJohCEwV/Bxh/jTUuR45eY
Gt1T47/OKs2GM77MVm11Fo+IA+tzQQpxthCI6votOYychYCbnds4zy8HOZYpqucqADlW15FTYJRq
R20ANjyS12qOil+GUAh+RpUkQhdBGPqqckpYCRZ2pf/5fXK9v79P7NV80wws3zAN39KXH/svP2YT
cOgs2VK/z63otobdF1ubNfSBdG/+nA7VrW+n+pfSLyhE9U5C3j9Ob+Mg11aqo/btZzSIw0do2elR
FsF0lY0NdoRt94hJK9aecx4/yC7ND5dmvJRYVJ1FJ3G967UUg5447+Gq/uxRtZgJ3ftswNLtozKj
zkzN8m4+5qpZHxf9ZTDz1euqER/xcAT2i8Qi9wUgL9d1OUXXHoz8/8fZee3IjXPt+ooEKFHhtHKu
zsEngj22lXPW1e9HLP/Tds+HGWDPAcEk1biqRZFrvSG/tQMDu0++ra0cteYpH/MQEgxuV7jyio/h
JEoza9kbuv8fq62uz8vpn4+1a9iaIXR7DjI4hvXnL1SrWo3uOyT4TgnLTZ+qLi5L6CQ5LsRTwjGc
37GQu0Re1Z2KxkXMoMubN7vWw6ORdNl9KKLsXktwSU1619zLvlvRwZDxgwLj1nme7EMEOCXG07Vb
2WxHK7vvC90h2Jw0m1F+uOcVJL/zsltDnfGQC4HOHZtG1iyGSkG/2oipljAPCCU79TK2teLkJgV8
od+qDcLMu2jy7jy1hhUQZXzjfSJ2rGHWaRrKeDv0RnjNo0RfA6/t7yNWjhWGlfGT3xHKI5rhvShF
DxVvmJT3JAi+KSogfUV3TuhyT09w1h4qU2t2EwAywsFtfKcTE76TNThF37kBCpZ/d+UNYpBRk76Y
7jQ4twuK0ofBmoKf/bi+6aBfeoQrQ4VVK5+F8SYrL+OvhJ8gcNuIUflqaS9N0eOHrAvo0XMttick
7WW1nkL31imbAPLNQ/NTxOTI/SWY9ngOmyZrtwmAesvCj3emMyp7ksAxSt9KbSw1J8AqAbGBE1YB
3ilRmu5IXB6hAFqy3/Irzhq/VQF/r1Gtnw4fc3KXze1Kti3d+haZfr318mYfqkXwHKhtsRLkKE75
ZDoXlzz60piTAm06G28m4o1Xcb4hy2ruMS4nj+y15HUra7zRGSSDYfB8rAwdKK8z4WHsXOLRNbAs
OQhIObr2FboIwpuKpVml42JUI2zC5slG45KOzsIvtmE3p8nt1Quo0l9FlmHUQ0zA3nKen/RF3aXq
JdKALyJvv5HzLO2HOjbB1W5i5zxmWNgPnhV8cXvYMfEoOJZ1tbizB/Tu3NwIv1RdDkHLcxJwRKby
SDruYnae90zsqlu40YFc2nhRvEr11x0em6R/gdu5ZXE1FPgVSPdiMZ5O5VH2ZWBe0QTViisRnee+
QGOj4qTurzkKEwADA7sbEXP214Vgc6tk4EfkdfISWXODCMJRwr/m416Tg3B+wsOyToKELzYCg7c2
Jy9Y2Rwr1lqjs8NBXf8CGyQ/Cq+yrrWtW9cxAnX4728OuZ34Y10yLNtwHWE5rqabjtwm/vbmEGWE
u7FiFV8VM8qWNlGhbV4WeIsCZHrvBAp26Nq95I7THokno18w9zsRSolqIaZrMinenS/M731hjfjU
cn5hO1EfhD6or1FZLGR/4BnhjmhosZFNLcMiFATHE1E742QGQ3W7bakVbMgbNb1MIkg3ia71GC8k
4UZ3fIc1JbZfe+SN4hkU+6k/9Zdm0eZf/DF21j3GQPsE3cXXUM1vAOMIrdJbP27m7WtCPFkCfT/N
z+iXgGE3VCJ0HI5h5eSPc15yVWShuZFNZWzyK6zUXUy8q0B4WYfhHXT5Pmrz4hGDbDIsTf1jHBVt
/e+/lvOP9zzvEJtEmOD3EjppjD/fIlVZGw5ZzOBrF7Q4QWv562TV3n2Ulvalz6t+0Yi2fx/aAPyA
71qwlR3tGY2cDZbY/bvohmTrtHq4FWbarOsApIsBvuSozYVDZu0om7Im+wKhk6ux7UOkx9kd73Ek
XVQ2XCVeyHeIBWIXO/DQ9KVanDxt7E8FZhnPzSiuQRVNV0SJ8mdXFz/IdzRn2QrmIGVTBPVRNtM2
7JeVa/f7ar6y9Dmq+ZNhb+VoCG58baRVvfFdPT0EM+QMDGR76mY+kTVrx7fLpu7rE6g9oJayR459
zCp7HRlxh9NCVqM01Ub9dxYza87vpbpFfozY5gPrc7GLo5pgSqISwohVphpxN0+tG39ne5Aza3e0
zzZSbtNCmLl9zivzUuVi3JfzgByV/Vpj2f/xw8sf9vfHVCdGKTTVNlSTw5r2eYPXI0Xd9a5vfBl1
v1rlVgGiVij9rYj5g0eNxH3Jq8jacKSIzlbpWPfphPCujcCibJEHT66iM4GDcgSeTaW6de6Z4SKr
wdWMPVJmskArKrs4Nmua35gKmyw8xx1Upwi1DJeOrd7+3/+ozc+bfF0YKn/OhgoT1jAM7dPWKDZF
6RhapH2xNe+1htR8blhlfiuGHnU++I4aG5TJXqSIS59BjfQrM/PcuzLV803M8R4jJTRIRZZ7h9IJ
rYMKhGbXJdN09rqh2hRYM99BP+sXvTE2xyLUiMWbRb0DdA1KKJnWjpd6exP83kHWCjXqbrXs79r/
Gv3o+5hHYi3+j6X6Hw+/LlxLdzTTMYQ7H94/HYbYmEyc2cfqS5SmP7LsSnjeOw9RZF3CGcsj8TlC
T+MVikdi9dEna3Hr6CcNg63bBSUaNQtZjaYZRGyU40beQE6WAyjZzNEP7ziStB5/Qb07FAbKYAzQ
WnH68w3+LavqUM9STWOy7omBgjuAMKoD6IEbptdXW+qYzH122Grn2xRQX7emMU/x0VxZoDU7IgNb
Z3dVnT7pjjAP0mwIJ+LszldFsxOI6ELAoikLOTdP49vcFLy/sxBl0O58Zdj0kV5D93VabdEO5Rmk
vPMlUBPs6R3AeERIbA6x4s1sfPeL1dvNEuYC6iJa79xVCWKs+jyA2BDh4DzIriBr/GsxeYhuzgPZ
yN6l8UbMwEWQn9tBncNDDERT8WoCiPz3x8SWz8Efa4DFadgF2GrbDiBE43NkAMnKREPL9os1gBwv
65DgF+4C60jp7ZfS9PqVqGtrF8xNpQfDrRpNdpajvLpx7yUqPBZCPGVsnWT3aIGd4uX2DTVQ+6XV
wH84uaku5aCrY8Pi8ahQzKNOfh/0/RPuROVFlMI+Cz/Uly3Kyt+AucOoMsa3qS5A/eGass9Cv3iq
lOpVTuiUrF5Y7djcI/cYHwN/StaJNyhfm3AhJ+R65q4KNxiPXpG5+MR7vPrnW+On98T+1npiF2Ps
BkPBjUwSL53UIuzn9/y+yBxtVS2q78e5gP7zq6/KzOpeFkil/N4nJ39cq0RdfZv30adHKCWxp/jj
Xp/vX9qggjgm6WTPH21bvQRwQt4TA3uhuByyfV4r9lsfoRtf2+9dA4cu6dQKtSbPerdL7MChLLIx
7cCVYDCCyBn90CuhJtSZdddlA5rXCdRQ1y33XUHiD6GQhMfE8LGLhu4fQZ+rxv7IxqMPXty8eXR0
sC96Xr+4EATOk9k4j8DZjHXvIu4W4kb8OPpVh80dvkcR0hVLNi4gzIf2KucOEw5eSaV4sFaZ62sk
w6p8ShZy9FbkzdJ0o+k+4UB0EoNmbPW/hVKk3skn+ZMPkRWMtKctVsx3H13ygk/Xf2p+ul0Lo29V
Ct1ayGulzMrH/VIsxw5qgaVRbjfrrs+NO1FoDQkOPtaYa8PcJ0fVwtVvtX+fl6MZvnFVcmzejHG3
JNxdVv3cezZay7wNEJvWTq5EyMtRZ54ta8XgA05hXkyOaDIgQUzsxUBRq9G9LHKvQczAC9PljKa5
9TXCnPZ2NsOF53ntXKhNC78l1q8fl0Z2q1z0qV320aivUTd6Nh13vLfVqV5qfVdvZVMWQ6a1i75z
0n3XFNO97NNS4MEKpCfZkv3F6O5zpxjPH12tiNDPb6O7zBDNnch+eBqp4jrB0YhQ6/iGrdcP8o3+
nato5sOgBZdmtIc3UVoGaBrUm3BI+X1WH7PSQK28jGkBLh/G4DIajbRcJv7FQ9rswVWV4bH2I07R
pAy3fjcNj3o5GqeZf+i4XVYSn8QDCpwLSEHmdrniQEbh5aTFjzrvCHT5x3uOgcWjOqTt2tJ6fS2b
oxuH99lYLmXrNmMstaXp68oWxjKhM58zMsJedrUxPNM4hnrH7q/PdthE2jthWn29lwOySHpgnxtX
GLOWVV8t5Gw50tjqOUiK8kFzEc8uG9GfY9vRLl4LIAkQafktQYAsRdbxNU/TbJuhp7gTal48Y/11
Lyd8CXXfPgR2rYSo0cHrcBvzPDjOQExlHK5QYNMLZIDFbYbGTuaoxObpY4ac5hcZLmpWAzLZVB02
y5XD6TjAmnwQw/ydJdVR8xGRD1KaidV4+yzrjTVqDSXKmgQq7MFLvxkI6JSxNXzHqAhgMZaaD93k
I4+TNtbOi9SRtdexb1MSnjnXsv+ySCpLdsVdlqXjnvdximLFawvTC5O+AQHAOv9VuHPzo69ITX7G
mWi5AeHmLgJyuW9Y9S2lckBa2ejuqQAxozK3r4HKa1kqBkxj8mCnpX4qer7lqehRfEa18cvkzJQl
TRkuqUqoysRMRDc5pIL8XhaNVn6BNwT6KHBzuDRt+w4110qy8ssEyH/r1VOxlc1EPxSDBzxsGMvd
NJr1Rl6MJOQyh+f22isK8k5ePK5lf1CHuybSxHMxqd0h6U2xkrfRKvuiJoTBvKxHOqBFdzIRlglb
0BveTWyMF6UtDYqm8R4j9y+yX/PBboPvlsYGw1s8HIN5ut4o6s7FsG8tZxWquJq1RcoXBPTZsAoF
xc5+eB9FgwRAuYjxW1v2sSOeLbW1F0NTT2+NX8e4PYXjVxH58NYr/bsRZTvSJD4gTOVnDjcyIlBx
LTmxBwvS3Js+T6sfsZ/eK0Nn3E9+mMGYFsNdBmx+CWHC28SxPmv7Kq23G/UmZ683BPXai5JFhX7i
1RVK5i0MDYZgxVe6iTMflfzoXQ9UlxNWWSlnr9eU82CjAxbr5VF2ffTLmtp7Pf8oNpyfBszAUNYT
H7atBguHrim+OkmIbI+peM9jZiQgml3lzs0L/54TjrMwoHCQiaXP8vvsIvTgnhTlKVKN/mgMmnlV
G19c8QuJZ1m2teySRQrQBpuWoT2QiiQy27JlcFUteO5jALdAX2JQJG34jFKHfY27kvWKQcuLh0ff
+JGXYfhcqHq1csYUzyN3aM7DXBR6hLxDVu1UL2vOqmNTzDU5KKeVplEsBSS+tez7NK9MBmwvrSdI
O9qp0tXp2LtpiYFOHT1NA2lwH/DFjxDfjMb0fnQiCBce0lPkW/1p7YMYu10Ega/cRIm2EEClj7aO
cKwGI61DsNLodorZ3N2aqMqbp7FGHWZhr034ds9NhoFBVfCYRCKtnkuIgmuMwYKt41vlc2YgZ8mq
buMWQ1MvTYxEnRzRy7kZ2ra9C9CSXsqm03blgQ1mdGuiqOge4SWCP5onp5OlnvXC/57oT148qV+B
gv8VAdF8H+rSW/iVsJ+SSq9XuWMF97D/8k3UD+p5UMqB4PWoHpKRHymxCiRW8PNZWqre3sGwjXcq
/+0tbWwukPLEyq9GjUN2913Tgv4nj4ZSJcnPiJ3dIsYa4aUMx2BdFUCEfzqZnq5iK+EJUCPLPfWl
vsNmkQegMK2XrMyMQ+GN493cKpuCb8oPsmdQwMlC0YwJEVM1fbZ9E0i0r1QHOepqGZqL6NoDiWdU
74YelTt32sgmWeNo2xPQW09jlj6jR2Uu0laJT25eB1dd136yGHavYZDmuwKezdpCmPLVz12NsF+h
osrCqNsFJz1o8ocmYwURPsI2c7ddmtURNrNcULvXBr3bdTHU6laO8seCyn1SJeCzuGXfrypgSi8m
MnpXuzd/+1xIgelaXmO0w0bHntFSu/oBx7EcaHKJZVdshRcfqcWVU6X1K3LprzCT+PuM+iUZb/eb
M3kAteaLBNyT7RAIrMLniwIHpJaBrfHrFCS3iyynXzpV4Xzz+xSBCjuqH/z5k1I9+P2TAMHVr1nl
v1qKr/xIy+63T4LVu5sUa8FaKkCJzsl4maKXRZU2m/845M2xjlwm629ZedJDuqlaBM4AIP0zztNm
XhEoKnwKOwoMhD/b+KhXmf6S6tH75Ef1FeE//SUwYhCsdfU0lGx9+tFbyUlwsbE1Bmp9uyRoxkNk
giqSzRkwuUWFzuCH4xbOoPQrtEmMnbwjEpGgLIqY5NM8OobRNcaC5k7jVH4g+hNe8tzLdkGCzwK7
NYQ/xBSefDfJF0HEkTIPB9il6YAzVmI9yRn+8IrmW/coxwNsR/js5iJbocarKB3V5DC6wYtTuxaC
KQancdXaepWhzEBC5wS3FHrQ3KyVLNrFcRSBN6LpJuWAvKZr72TTbCyYoUWjHwNnfGQhftEdK3uw
4y57iDlygMQkQt8VPAtLP+LhDbP0KEdBjLTnf/8FNeMf4SwyfK6rCmI1Fiwh8SmcFdmsJmXt9Jzw
hnFLgHAyyEpOLIxeijhWg5l2dG6Fah6tKuOPin8rRDuPBKo1ijsv+6arTvRQVHn8UGJivXdi0ZAe
iyCWu2iJqggTb2s1VNZjXnRvaseLuU2N5urXDmorxbRPFL17m7p+2k0CGGeAONxbaaC8MRECu1gm
Djngw2+XQw9p9k7No9PPdytaGLKuY5XnHnuSlxF4try8Lqb8UJAdxoCLaeUMp8jMtDqloE9fnV+f
6bp1fHTczFzKWb5A0E9jdTzKe6CJRLJuXClONCwHIoF3OgpzdwXmCz7L2+WjyxVgYowB0TbZJwsP
K56Nibru7VLknLWTWVqvKia6Jx9/xV1upOi9zbWPvv9V+/d5duT+up/7d+3TXeLQFVug0+QQ1fu6
U7xtFIThkgPaNJ/SpnstDZKNaLt89dHna+206lrNWMvL5EBn6uXSTO1u+9FnCwfBtFEvN6KfvoMD
Rx6z1gRPnq/uhUEYaxI9StV16Dyg/54vrSxo3/VOPIEfCwDhKGs6IDCpTnkxyq7+8u9/3/9IZBsG
ZwQAGRYsdMK2cvy3hFFmccgJ9SZ4R6gmjA+WvauN7AmCV/PDctqtGGvti+o7YhnotnEt0dTfV8Fk
bSH756cc9ftFDnBwAcKKP/K5UJD1X1kxSFDZ1Ovm8u//y8bnrIlhu8I2CG5ahmM6pvgUOLM01Q8D
slJfpnFYRe5UA32gMJMCz2fbbnYck+NFr3q/+tTBxuIbP7uFnprdu53VR6h9wM01KFakESBPpWn/
7oPXX6QiVc89mmGPypherVTt34uKH0jHUmaXBito04Wf6eexqQhtDib+2nnCS95yHQ3bREZkTRZy
Ihn4Ht+qMP8PCILhfFqY+Ic7toWIsmWb4GlAqPyZPIJFD8Igm+0HLBZMkZT5ifyMPxt5U7XnItX9
/OQVcM4JYO8/9cumnPExV/YlIkerNTHx+ptv8mneR/Pj2tyFuAOrKUIT1uwfDMTNj4Fw3yEOEAOp
zRGDBtsXG8esGZ2nwARdDjDn72QXaK1hz0o6oU3LoLxJr2LjVDuhuUOObnhQi7JHTONORDm3VDr+
Nv2qRbVlvkDeRPHKYAEswD/Km8AwGy8x1nFyUNRtvPaK3pSJkmNCjJAtJ+n5eC5kranNfIHMcrv+
NJClaLUv5ESLR2WpawjJVm1hI6cXT8vACLsnO7HGC1/IQ5t2qHvNRTm8w5iKH2/jFqFRNsn1SY4B
ztCzrDnlCZ43Vtmg5eoHGp4NhnpKtPJXTfbJIp5HP02WfXK0bkx7L3zUafrJL46q2xJ8GJN7oRUF
cfH/K+Tg5CB4v8nNsTjK9sewGiFpTNJgIEnr4rerTMrGmN+82lyo4DIirU0vzvweBh4Sn6cmu/a3
1zAg+Q1mrS3593l0dvNBgjMjkwhaQN6kK1P1XrQbOSZnhelU7VFdHdmozO/y//WpWjfuQ8/89alR
OqhLZxBAEdJpQkEXg8YEyb33GiQLrLTCvULcdK6y2euj8q73RPENBBhO3aBn1zRrvuIvbFxQlTcv
smZ5JidAXDKssjA5Jk6AS+RAxDkfG4m6XMvmRyGvqNB1/ehSST4sWi1GJqXplTMAF8TY9MzZBKql
nGXfRxFYfrD0izA5ED2Oj2h44QA412RRK96YL2SVrFWyQRv1GrVBcor8DAUsp8jWDj/DqoqKap0i
s4GqBHrQBLkGiG/tT7/M0c/ou+yxbohb96Ourm/Num3vXWyDdMP08qXIKkIvZdHhR8fkwO3bSxZN
J4I/ydknh4fsqXAWXmMar8OgW+tW1NNWNnPMARfmNMbXMqj9l4odi+Ym5msyjR2E5T+usrq7FJIM
280mIi6g1994mg8joLVXz8qrbd5z/MnzoEDRMnyQE1B6Gxd24Fl3Q+h2R1HkSAgPbvENNOh8A6dQ
nFUGIOiIsJB+147mtJADQKDuiZQ0z53nF6jLICgbZ6DXQ0c/yAmiRJNaIejSOfipFss49czuqXc5
tHpotHFyrjYzCefrsEI4EfBQDIGNLbOx80LdfDFrIEfzcOTEoLktzitpX1lrJxDDYQYXw/tCek4J
lGMpFecGdZXZiGdJYoZfxPugLlJ4uW5zHHL/F2FDH7rv5BOKezzQxktVlqSngGC+1+a01sJGuaK3
MD6MLnGlAgzpLs704UFHZfG+NU9yTPZUml2AugmspWwSu7g3TdM64KkY7OvQMDaxquVvY1Zv5Hdh
DW23DJqpvqRJSQpvFOL29SLEvMqyPHvXDB5qXHnU/RAM5aPA8ElemWkxEmiFgJNQA8BRTN9du8MY
fIGrcfshdA+Rvd5Bo9PAq+OqJmW2tCqEEZQOycvMRNu0LuHJQW4t3VtllBWchG6Vv4dG9f9nzj8/
gvtkdVvN24KPj1B8XfzHa1n/51sZZypDBbxp2oblfn4rC+E3bmq1w7NpTs41Ttor9h3lu9bij9mh
0bKVzQzZDqvSCZhVZAaXfUsIcuxXXu4rXczXYxfLDEE8SIJKBCT+/2qKabvsMsZoK2u30dL6j9Qk
MiV/HlvnnRVpScvGIBcIkfH5zMPZoS4LMNRPZtUjvInqrloZ2s42EeOUtY8+93/0yXlufsU1dDEq
KVkpNGOSfUhw+tBNJZHHxPUOnV7sx2yKjK02ePZmbHnz3Nq402zQM0YTZUjeu7ZJVkZd2YfSRVBU
1I+RrSTsyqxsHwZhyvJMMxq777gvandQmQxIf+F3OYsIQLo2HJzMZLPynmwgLa8FcMFNVzuVdUmG
rERrLixe9Zb9Rx00+D/OzbDIV77hVU9+Opn3PH/s+WaAzmjjvJS7OG4GnPSc2Eu2AUpO154s78n2
ho1sjXHrXmWtah0VlTH89GIb+emF7FSs9B0FLW//MVleT5Rqo86X3ubKa5OWt7Hs7AZcx0PfgCVr
aN7WD9WSvUpfvBICtkECFMlB/ksi130gc2kSvA27567JiPDyL7LwK1jCKR9Q3Mps8V6k4dcgmtK/
wil6N6vcZNs/ePyBOiAbMYd8mieEvCeeQ1Gy1PUuYOt5u3Sryj2UPsb8strY1kvT4H/iY2NVaW3h
LT+2UiiU4rkAO247tWa6ccKp3LMfd55IE98bRmh8LYQXo5joGxfDCIqLX9a8hOaBNpguBQ/Ws6tm
/t4Oq25T9iw4dfSXHCf1HKynBEt6s1FnbwavXxts/y9Jwr6i19ziq+5Gr7C8OmT9dHEgkausZD/f
+jLCHvht1lLd9q1db+3CVd4CxGvkhAT/qLXeG9UBffXoKQsJ0Mw3VH2zWjrj5JxhDxvXuuhIycwD
rUfCFyUr5V73au84pWm5slLh3kU9DBd0SV/qKq+RLyv8Z8HZoPC18bWz7eI0Vib6SWM2vkLzCDdN
aGQg8hkNC4RVFayfLnK0gvNkm9krKkvDpcI2gSMJs+JwmrajryCG1IbTaxO18VLF/uYoL7Jdf90i
3fak1L1yZ2c4ycoPhveyt92gW8mLMF1MVo3nWHskzepzFaHNMo0TwI56PjWFkfH80cQn6lezLLzq
SGjp96YcDStCDvLaZnZXCkufkG5K7tE1SfyLwDuEfid+VXn1dbM/dekdNGjcyvofY/IKxRNrI7ZU
MCH7OPM88VYOdYVkB4JzADAJ2cckaDrd2if5LE3nFSq+UnZ0LEZPPMaT83DrT1yLqBsIWacZvHt2
0z9kf82WZJnWCAJAWkru0qZoFsEMNVFG7FrSwDGv1lT2F/Cf+EFEyOp2LcAaxHnXdtbYh1sVvxr7
INseyZgttpto5PCSRQzHPGcjMpZ1iVXPra8srXOoTsrhN3DN3Odr9yNQbY/Fgu0rKLcuCr9Vvf9g
R174o+vLLU7FebAo0m8pBuHRomivnIxFsMjjCEULf/pRj97Vqpz+G+4736cq1971yRxQBUPgbiDs
vUAlHpldz7aRFEw4QUBgc3kPqR56mp1DkGuuykmyVhsNXlGOky5ln1JBmVkoAfdI5T3IIIRb9Dt/
yuGP65we67EgmPJ156XDwkXmHK5p7K8VqzQvnHFV2Kyats/cqD2D20ImTgT1oxKwV3amqvuCUtzV
80ErLpSVn3Xdjd0UzqQmyWySLCbfT7VjMIH8mflPzYg1hWWk+aKrBhsAGgXBPugPBZ51rh+xEYHM
qnP7OxTUuoMf1G/a7M8mC3dmErd+esYgXjnKLjnVChCF9NA5XX3MtQOcBzUR7JKoEitdH/2rnjYT
7lXWiDNdYp6bSO3WuptnT/hi6XBvDf+bMQCBqdlDL7q4WMXI+vyVD/GswKeZz26I+KG8U+Vrv+6U
zwathqXoW0upxJnQVi7C4OzMjYRt6DntpwRht74MN7WtzL4IjNiJGcFDxJ9zCRKSqEnU7Kikp2Gu
RVqZnvyianY5DoS3WvB336fR3K/7tQqVH3SAenCJjcIqmauBpaoHRVDIpiyE4WTW+jYJZUOhY7TB
VCe2tGWuFeFdh/Rm4hjJK5Af/eCYbb3SLajO6GWgDBYQHYCult45iYEP6zyAHlqx6t3WOZR+4L5U
SbtMLHPAIwXof9Z340Y2wX3tcZITT3j7RKSLIYAlqG+3+LnyVbP7zsPa+4Jpe7hM81mgTDGqTZaE
2QlZXrDMyO5uy8nv7jV3GpdBAHtdTUg+GHOEyZ9jTU0fmnsnq14/umTNKXtzFc5uhiqGP1qcOicc
yR0O/fDmUJoTS31uyj5ZTAU7lwWcQywiHcT5UAy6rwiALTXyYQjpFkgpyPY0t4faB8Uk27zF/6/t
p9WrqWZofmXqmwp+OK3U7CcHREQ7M8F5CaBBEJvWA1hhaxM4RXi07NQ/t86ccFKa6rnNM9QvUPb9
0X5Lkjj/melgSKtKd54Vlj2AA0lz9vtKP+R2Gm+Tsi0fOHUi8ZGWybcOw015ldYVV39ktQK45y1Z
Wrf/HvnTxZ+0G7KEpmvrKmFhVwhD5c/pz5gXMcqgc9TC+0vks/zBZPjHlFgf3I6feu3X39J4Wr+J
FpnrCIP1ZRyeRx1rPK2GVqwILby2+rDHCQnLv9Iz2JHllzCq6n3rrgy7CLdpkQcPQfaQxM01N3zz
oCrCOBAtwNAlL5Jl2LUgYEzIBpyazFWujqh+DYnK0sHtYNCi8blpXzVTMVfNiH4bcbtmC62CcLJR
QRVpAmwttIM1g29sFVYQgtJvuoa4Vma8RT9Azhp3U/6MGZ0L0gcFY538Js5RTnZSNU/bplX7rLgT
RkU+CUy49mJHNjVdQqxUjnb0SNADVW+9r69ixInL66DZhKhIHxXVJuWOQuoiw6d1k4JMXfUe/lRO
kCw9oeUbKFzqpvcSYzOJv1pTz/YdoZa1TXx8KRAy3RABH5Z2VbD3Fu3em8JkBxcXrMwEbigW+QKJ
XgideKgpIf/LdU6OJxZoOKflYlDD6bFHNDpScG8cA9750HvRFNFjew2OSVkDvCs2o+HoizjoSd3H
TblSEWTD+QEtGaXXv8Y5kn2dlZXrzPeyhaKU6Sr19eIhAg0IpEA/I2Ktnxs4TrEWtjgyBEsUboYD
gGP3iIMhwuc1BClyhsFjDGlymQw6IUd83QAhltUeHb4Vepgk86NmP6Fjj1hDsbAGIgbR1P6VqqVx
Aj7zzQ+MrR2wZ7LKPMoWXjeWB6LhfuOnp9QwX4bIMg5+o9qrWCDfy67FX0aa2+AdadXkWJ441aUn
yPzpqWSRHgNEX1sYGVXkFY+BWTwJ0aQHEZKq9swj4esrsljWG2vvPnAwd8d33Amyc25Y0WulJFvN
7ntMrcJ6mZOOvDcB03WVuUgCG/RDEWAAh4MeTNlo0XVdc26twwQMYj2reW4w9T23iTOdgxyAimKT
FYeadSo8XGZVGFkbezDFoSijlzz1+rM3EpSN0cxwtMrbtaN+73AeXbAkO3tkSxGF1odHLaraiyx0
G+XEocyw4AsqQFelahyNsQYqZ9ingmzstQeJshqtAPl+GxtawLbL3psWjXr2S0e8QD9cOEFwLIli
H5RUGfaj272n8MfPpj6AjTb4GQ0ArkvdwFiYEz3gRvCTq65CIMGbHH07sJNdpbq9DBXjL7Uv13qo
83oZh+GsZuldAycPd3rwtZDkkccYjWYVZy1G6GmwJmDhbhPfzleIKK+swf9q6Ub3H8ua9udxm1VN
aMIW0D2JGmAB8xkJjBJZZruVm30HdqS/5v+PsfPajd1at/SrGL7nbk5mAr3PBUNFqUo5rBtCWpKY
c5rk0/dX8j4H7eWG3YCxAEO5ipz8wxjjW9BTwY6xJwVDzmArNF2YlsmQCpsow1o/mc0X3Ax7m/BE
g5OSg0/P80POln1MpwXXMPf2P5y8f15k8yvaBtMA5MpCYxNhG784VYSqFV3ZNtmnhAxFpDfMwVmt
b9tC1DBrl3mn2VBUGuZAfkPvuClE7+kzSqvvGOFmJZUjWwgV14uNLqx+w8KFtiUdyttardxQXRNt
s17O2iqfU9+1Cj00ShMGUJ08D4v6T6/4n6c03684wmthIr/HFPIX+yazTLfOcbZ9lASaHchctI4o
dgI48hlQpoI8LGAtkVfhd/UY10aQzwuQ5pqD89B0/L9/cV3xp3HL928Dl52IXNcVLJt/9e5LRP7a
xIHy4dKFkHsydgC868/JSS6mpWUIVsPNPSsjqcWRzpeu5D/HYZBX4+yu+9pwtq1q07MwNtxRG8pD
pCQIzobU3oikJVd+JU1ynJIXNGDqqV+TU97bAnHHlF6Xo1ZsR0gcZvg9/gBV+azUaeRpTfaQju09
TzE3jJu5hGhWmNtO1Z/TAtBjZpDaZlg5qXGXBUM2uiMvFyFEY2upoYinfVn2mp+Y6uQvsehgddnY
iC7/21lWEfazfYyxfsF9KL1SQoMkqPPLHdJka6bDq1atRCs29V3tGO5Bi8VhTpV7ssGyp5y71hOO
+17WhAXqy6ge0eUYuyrmAVIrRbY1I607cqd0F13zOH6Zi3HmPMAF1xXhMpMf20X5eKWpw4Cm1gXa
oDbHoR2H66IEx2zF9eiTV5x7ueqkzInEDfAEhf1NCqm0X9avv3//xV+qGq5EVngmd76h2bbzS1VT
k5Rqt2ZcfVS2Km+mzm3Aa0XG7LPXue8TjbaoYaquXa7Opq2TW5Oz4O9/B+0v1+Bl94tGhQtRZ6X6
6x5YKHYvsbOuH6IufkJ1G65QbxSky5UxKlWSYr6X01reXSP02NKBxftkETJkpI38ea6dTWpq74AJ
xmsJLJdomEU5FmQKZEulBvM8aVfrDBb0739t8cuo8vtgAjNguI4m3Msu9Bd5hshpJ9E12R9px8Wn
5uabO85aAHiQkJAobveVbSGRWYcnMwkZ3u8JT9d/1I7c8+jGrAqHkCKkmU/K1HhMX91Dby+Flzmw
CYAZ+IL3jFLYEQ9pK9RwSeod+VBqMPTxUThkT0QgDK2+DOCnWHsZr33A5NTZzg6zvnkoyFkp4YUC
Z7rEfBfPkSKrjT2Txpywqz62yEfDNopIYonT6cq2FvY5rJGx4oIkHeus99psea8MdpsJjkg/V5Yx
XGJpb2rTSehD6ynos6nFDbm4m3jUN0ltdrf6PJR45ws7lHC7NpFhZFQkLtWqGc9M99YBv5veBp0R
D37UULi62RvGwKRv3xXDMK852c1AUcD3CgdwaItN3bOzdGEWFj1glXP3s5F+jdR9uJa+a2e57Ing
bXZNP6AmZuqypWIQBzJ0U0KDf6o6WF8CQvRugqtVD8neuuzaDNpt6JcphMnE2PdzLMOZCDMeAWZ1
75LKvnOn8dMkSrGkqNHETmCIu2l6KtUzAiT6OxXd7CFarlytyXdJOwtvmYx0ZVpS+WZb+Avo8xvd
VsDKtmRZzqqbVB6bC+U2rV4qAwEDJApRHuFtUhtWIojnL8LGy/u+NqydMfWrPzCCVk1xQ8D9BXOE
m7Beh/4fHgO/GIL+uJQNYh9sxu8usXu/GMJGNXK5L+3ow+rShGpqqrzcVtxNjgJpI9R0ZOk8TSfL
MqeTEQv4nll8rAus7RQPG2lM99MFOIhz8aHkTfn7O+2vBwQVgGu6CA6Epdl/CZjRtXldcznnn3M6
npENi3vhInfvUBj7Eed2sIxdcTOQhoZOYvKFtuBIE47wB5MSRtGheve9qH9IZ0RBm9s6Ishsurfn
B7d23pd4aR5idv7/JBZxf322UqvoGpsYXXdcgzvvzx2jJdK+7EEWfCoxwTcrkYpzbT8ORcaDi/jS
jSU16SVKVO/x7LAeQhZ7T9rwjV24h0pY5v67mZpU/VrpJXq9aq/N0LLqkX5HwKfwYtSV9jD317po
9hmDw61w4ksQB8YaEtPcQzevqqdH/RY00M8FpdirnjsIV4buOiujbstsOH8op46xGafPMMrnv3/n
flGwfV9XjkHz5qimhtbV/UUvs5YjiQAyzz6dUutDN7dinicRtu/eudXTJj9aUlghXqnPRQEUNcqD
svTmsZRdiHuJAOI5udal2l2ZZdKQby1ebMD1N7qj7CEWTspgPGH2hQaJWSNAvZh6bV9MPkMVMj2y
uD2tVfRjVEcOtYimCp/rY4Sv59iNZJH//d/K9fOX9xv9D49QzeEitYT1y03UzaXZO3FVfRamqQYo
aecTbmAX0PYU2/uUoudcpnmATqa6dtf43hiSr6hdNT9XNXNTGG58/f1P7TLaJbmHEAMTZSV2q2wc
81uOqmjfOP0rCGZ5pTDudYYyTJXuBFBZEsDAeBR348ngd7sxCBxKubZ2rhHDtC8U40ay7jvl1Wtq
70FqFNAs4TiQh1O5umc2DnZXVX9srTGM2NHruSGOQMnR8g+TStIulLAR3UyFPb6xeZYw99pFcZb4
I9AQr4+ry/KDFmu9M8vKWwxLAWpSEgGCQedMnEF1NVxSj+LSbUHYEwiOloZfzByVJ2Up2oAVxRn9
Yn3S5MMwrOmOljNmTm9h6i6rBsrwVPgIwTV/1R8pUJB49vPnaI1Ht+1g+XBaEwbusVTMzwVFnbci
aA0ziCdeecnht8wOVHFbnagg3aNj1emRJVbtDblh7kQSycPiLF8yHTW2DpU4RBeia6RVn8nYEuHA
HNMDGiCvGigdUQuXciDbT3IUbkzKFCxyDDxUQmsuo1DDvEzgpsn2QM8c5dQRKpYVT5bRwbS8EHg1
h5kbmiG8MeLYJ0t/bUxfLOiHc0H14BGPsSfrbd4aUZc/IfQ/RB0z4np5dwolvqLpaTcyJtW7Q1rn
ZQupQ8zG1aN5+QeHtAehtbmKo+ad7J3PDh/4TtTmiWBn484YR7mzSVOdyaU9aymSSmmWP6uxuzYs
UukHJ76Z4WzdEJbq96K8gxxRf9kxz0LrxGzffq7EankLq4djpWonaQrtfhHJdnGa/Gam4yHzbBl2
HEvMt+dkBiGU4KRFr7ezUkb/xJPyMG5KN8x4lB9RvC/X8cioanXc/iaGf/YP9aX9lxrXtoSpm/SP
tivQG/5yDk+QKbnqjPHTAh/j58lC2VPiy3LckTOUkuHsOC0XZL/RYLk3XhYT5GGJOEgAM26tdP1Z
ytTcFjmB85lJ8PgPph62R0yWu8+zy4SKOp7n3xWESMwgROFxxMXXeDO83Kpm6C+R5Wk6Nul4XpxA
xAvx/eW8XKn9j7yodjqizzsiAmoAgtV4TXqVuclq8fWdBoNrZAu7RN+bkh0Q8WX5a9lPRYB1jKfI
mNCY87PmMjU3eGK0LeYBvKFxWh9nQrXyC++z6rvxfsw04a/TQ8nmi9w1mYVqRTRQslaf0kFpZMlp
2MYRC6X8cglHXXqasmm5Ti3zZlib7o+u/n/9KTWu/06R+1kTK4YYbPjlf//roS75739fvuZ/PufP
X/Ff1+lPNpL11/C3n7X9rE9v5Wf/6yf96Tvz0//z2wVvw9uf/ieshnRYbsfPbrn77Mdi+O/0u8tn
/v9+8LfP7+/ysDSf//797aNMqyDthy79Ofz+nw9ddPl0OZce7H/y9S4/4T8fvvwJ//79Hpho8pv/
1tUM/Ul8++O7/l9f+vnWD//+XbGdf5l8K9uyLFWYpNX+/ht5gZePOPq/UFA4Fs9dF7AXOV6//1bV
3ZDw081/aRSLpqNdtLcan/X7b/3lB/Ih7V8qBRbDIJO7hUbM+P2/X4X/ZAD+8fb9vzMBNezkf3oa
mkzLAcKQMcE3tXTxF40ocUt5xRK3xpM5xFsRTfZV2o4PpUF4lC2fAWL0d1MPbgDg0kS+pTCvsuU4
rShhR9Nytme7dOuNgRLtZLe3ka1EAas7kNrMsMEny8Bg9Qf+6rR0oAEm1f2ZZYWNECrPmJYpqa8D
SQev3bf4FSWCipNTFtk97OtQ7Sr9kY4ItgE28I2AaxtIjOfmkuvbQUWbbkIKYabucCB2Te31YlpD
lcWFZ1b4BwCcuJtGulBoY/OIH5q8X9xwBOmHgl/U472oQ3LYsW1H6QHelgw6pn9kSMbutmpSkHKG
C9kjxlJExnyPB67vm+KegA34iZNuwYZedykTwIDYNVSVEqM2dtV9mS7mVkvko5uwpqrY+F0p5naU
TnpsEMr5SEX6V0VHD9Z3+hb0t7thNmucgD2xLON6OVhz9dHlC6P4eliCqdbEts85BjFuU1Reag0j
7V+KOr1aJujCA8dTlkEC0tP2Evnv7jWuKppDW2BB1N87ltU+x0e1Fxd1hEA73vZGWKc0v1pnbKrv
vZ5kXBtp8UEYEwV7WNZyeVsnxtH6o0ndf0TtJUJ8+nfEvFa7taDrtdh6XbPfjSc7DVyrvIuG1KQD
7Y3zvBgl7s+YJPYkIqAptnnyjcoxtxZiC2EEnYDZyFB1m8fJSoaNPi5tgNPfhBpZXzbBYTESkxX1
pIvi+SOdJZk3397+tRbP5Ka2V2pnP0kKKl83c7DxKPTu5hxf5USUOw//ZW/VHL8oGjNmOqwIrKH2
1zQynyLccIMW6Xuti++MJdXpXlHqtHDS27K6gYYQHXWrZTCtUQkuibVCfGbQz4rytrP1/I4XlLBJ
Cwh4Pz80ilv4vasOoVIkiD6nzArWZnYQBNezrwAX3MTdB74I19OQVN0QM81jTEddI5q3hdn0FRb/
6laZktIz1J7xlzZZz0lq7nB4E60GUSQgt+tsW8Ulpq+Jue6JCAPzc11eBviXHOqY+VQiyztcaGE6
DveGS2DY0pEcxn782AjrymWifoBib+5agrluI3JQGuBje1HFu9Fou6tUytnTUXPuIaPsM1Z4IRUO
9guOT882x/44KOstusV8txLUcMSsoNTrwU7VnguovCfA56QV6XJbx9FHOTploNmqyvtaORSeY7VJ
WrI8s9JKPZHqXtaC0yEPXAZKA8VAEao4akB3lR/24j60KVmzeRSUGaQ83qgE73EAvvlKcdkv16Kn
fxp795B3+aNaGqzuXPdqKaqzWlU4zfXxTNdWnGEJnWzbOtaWzI6SfgRxlKqGRqYdRgaEoav009ZN
GgDXdQ0ooBm3LEGSkFja7jyv0ncH5h56lTx02lPVkTyMEzuoVIFnLQYmCp8Pkbpi30S19cARZN/M
8/iV9Dor+opkzrQu65C9tHWFLokzo9FDFxmNn6iGtc3arkIeVlc+MIQTeWY2EEQ32hYOy4olRa0x
DiNaYWe8K9G2H7LUwl4wL5U/M8UJlaylo8IpzeujUesYKNfb3N2qyfjRW/kmLmJtq8RFvmMoWnlI
Vz9tQrTIQ8hFMKhw9ebMKW8Ckued44yGq8iAZaVgT32WnGlQ0RnDo6tXL4mVG/IjlxBn/xQmuvNl
uNFTpyel34hK91KFpANyjzG9nhYnJkebeRW/tzzz0iIDWcq7tvosi2F87IhmqaURZAbFmGpkI9ZR
ZrV56UvW55AMp30ntBJ6uEarbaoymKZCIgd0ggQWIfDdT/JCgC60tvQ6kayboW+fKfdyNq+dFah8
Ds7oly7vWo9MIwilhnxkasqsTrIp6okHTwRj51mtfq5OexjrCymnmn+WZEr4Wj7sxy6bQntJMr8u
ilAXdu+Vhdiy4NC9UVdY8ba41DC0eUOMpXxh4pUn6lOzSLZr1IdeCjzbi3UcPfzqO+kyqQG7c2UY
irxxRKJ487qXHWCK0UaaU60cHDpM91DiWuSYl4a/GuUS9sqzkcaPSy/T0Gxcnb0WxvVlfjdlKX2c
L3LrMlbc62v7qsXrO2va6PYClWLOc9cvo7dAVyFUKL0hy5lcqGHq0UhkJo4u/ojeSG+7i4tJktC8
6UoS2scVK1FuXOsRdKSJhdNG5DFp/7qgU8/dQyFImidpvUdJR8K1ql47mALPg02OHIED6s6psvcV
ViPCOVPxViNUOOm2terMnt0uh7g3q1NpGHSWZbmSa54BlyD7DBXUWPDIJq5/SZbhgHgqjGxj2bk5
mUqrjoZigNWlDaCsRJVWIU3o25Kg4RncbM/MCWeWtSKFMSVXCRdY0YI1rO2eVIvmxrKy+FGWyq6U
bbgSRLPrV+Njse0EtB6Wy0I3OXyGrwUa0kPV79S6fKFxaO7YljzX7fqz0gEeMczTMDCmgVmb/bn1
mkLR9xnp6JGiHMTYvdLQtru2YITkIpcPIri2vt3b1ta11/JeaMM+j5SeRZ1sYCpE2k3EH6AzNb51
LSvMKiV9WfJ9JvtoxwAQkK4tVCJdodmYFhsXwD73Tipv+0okLxM9QgUf0muy0XxwIgXFuOM1vCTP
tog/EiaSvoVr+ET2Uhe6VDA+Myh1l7cW8LZhLO6NdK6hDXZDQJDbuGVtXfpZ0kcvEkqYtgzDCc8k
9Irsyoo1423C3xXM8KaOgyVOwKvUY5Kgk0ZKb4PQcl7Yvb4l6jrvVaM0HqoR2k0dk0CZdKvxQKzG
84QiwhtY+mxo4uI703Jnr0M3Q6JCIcIhRf/Q2DI/jKa8M/DGXOvTBeuxKs3OincxUYmfrQKL1bS6
7B5F7bidHMRg0QhVMpt5PQhiszZupyU7nYa9ASLwBb+Io5FUeW35TBz1yk5sAnIlSkma0M3aNvF2
TvIFDQhSWYzeFbk4K3f+OFxZGElL0vXapDm4UJUf3IGL2HT16aesEQVa7R0ZqarfEoO6RzUYFnV9
z0ul+kufNvtx0MeNFa3llQ58+ui02Vsa25aftc7Im0LUeCdaZCFp8mBlN5c6ayrXjVZEFqqByvTx
7T/y7N1YXZzv7RbXzKiad2PT32jzHlCA88MhpoR6d3XvV7vXw6ReKxgiqEOTeFiBABs+Ga+fxAQT
aTRgjwDBtAbK5cKBTJOFOTLyCz7B5rbTv7J+NoNkYJYNLuDGgT6OP9qYze4De9JrpCFAAUXh+LCS
eMCRXA6Qdd7o6GtYhD1JJ+sDYjM1HylMCmEyqwNprslrRHhMeh3Zs/yMm/qYGMn6CvHjHgnBO7ni
9V2lT/vFGK85jzhBkHltC6O9smYnPQsuS0+O87C15hdzFg6+O6rS2nebsF5F9xkNvI92n1pnZ4Ky
mpRKqCpfQNlQAjjsCjM1q33FQr8ke6sPhZ0bGzBoM2RHAHvVCqjCMhCHpMA1R+NAHZdgSGhAVbIb
3Ys5/2icPA/6WSw7Mjee27oP20ZZfKJX3dd86q4jxKiIxtElmlANZWo8RY4z+Laqfc3lxSNVOUNg
M9U86GlebWgTPvRKMmvQGMn02CLVJiVyTEufpj6tDrQeq6fWUxmYl6/5/sLZ6MZDYpSzV5d8biyj
+2ZW+mCtcxLLt6TsrhgVk6dKrUmuneSHgyg7zDQgmEULq2B2oidLVVSPwgMqTBzPf/zD+bxP1OZW
GYCO1sWaHRJccDZXnEa4XM1MbEsBdi21McYSt6KtG+V8+P5ndlN5IG/hVdQsnIxUxD4yLJd7A233
0oWTVc+HPLZcv5i00l9j4vfIal4D1R5agkBQEx+iOatgHTBpQS/wLJYVuNrQnpTeZjRuysonCMLw
U40kpLkfYWmhHTcTA/2F2VqBro4L0f/FcpipLUmLnC9ls/U+tFIJS4CxvlusZLVGAwa7BSqvk9LT
rTH8Bczr5WIDylqIhcDesDHjkRleebe29l09jaGdvFv5lF8NH8nkIg2ts3NpjqY/pLPrR6I/1rKI
95FikrgzHUBCq9sctu8+bozkWihYWqscIg7b17Njq7B62M/HZYZCxcGXMa3FU40wxZO5kd7lM7qc
Fjw26n1cBXl2J0p725jtp6sm6r2SRTUBLEoeFhXBZ3mULUG6Tq/KTNSzCZRjk8fOSwVO2quH2di6
pjfO3JLADpJDhjhvmPXhfkXp7yux85rJerdAldmpVfEyFvarkVnboRFX9py8J6Zb4XUynpXuOkH8
2+JQ8aJWTL6W8dCaovU8DsvrkLubVSVmbibE1kGYFMRWdHAuJ1uiIvFRpz2NyTGHG2YUpyKF91HW
xxaMhmGqyxZx87ZLpmlXSXfejWhU+8WJGOEKSuOVeKCRHtDr8szajW3jF4mlbGKpng1L2ofIvJrK
2TjoY/s2obXyx9S8Q6me8WMbNTSjMj+myVM+O2+W1G+4d2+qMX+O9MY6uGilhFRPhmWPBCecv79R
vUqxa1kIthEyhb7hwYFnIoxUuLv2+qzFpXaMau7jpGOL2k5D5ON6yX3zcvmNeTnTBTE+IFP9GAEs
3BMwzF1aLtul1HdFW1isddxim+fKeZolO67K2LtL2YZkFeEi1fib+slePVFoU4BKG4r6Mt5z8Nym
o06NU1JElpGWolOiHQn1eYUDW56/pXoxsefLuZGZ2De9rhxGQGDHzoyjvTJ8KONlGO9CuC/HUaEJ
7E6OXNi+57YMlpIE9e+/v1TESNfjPNBZmQdDb81DRvF2cBMEjCbfr2kYEhuxWfiqYLW6XM40Nuf3
xlq+khh11sZ08Md5XoJaoY6ilnkQLRSQinDXDST2wYuS+CfVUEddT1izkZhbNiiPs4z0wJ2UuwoF
qBgxj4o8zAdWa5NNVohTnNR1IJEG4avP4/VJteBCKlZyHdvFR+mQTIMU0tgo6lZRqZU1HFT0BwhO
bIOQsXyUW2MiK15Vo0d7TpMLsedzrl77Vpb3mvZpre4Tg+J4o2GMnKcWLt+o56hEEIIVCfg5nJ6a
Zc+BVOr9WPRBlEhxJI3+HdftDhR0wC7I3g6aAzdF/BgF2G/QKcBxXwdmgIfawV+9rCwVxjHb1bMH
oYEZdXaBTYo3l4mEZ7bDdugXM4xzeptuuZDItc9Gad3rEx5X94fGpIwI9ha92WZmMhY78dHqncJz
e7TArTaw2sevlrBSCOKh9cZcn8+DTBI/xW+wMSNnK8GSXWmU+j6QwThUi5FTu28O5OuaJW/GEsG1
McXHLIuEEdqlB2AywnVpHSOFgNA0c0iL1UV7nvmszKwf1WYgacZqvLY0CX2WNUS7fJJ+IbBHKuRG
ne2+hGl10c5OozYGUY43BIGg7iuQvkDLxigVynzXFTJs1uImr+Bsyfqzpdf1ZBLvUntyfKjO5+Yx
sUFnytYvk+7JJeMFqWJxg2u3D/v0h5YotaeaRc6xAX62tB+TgQOtZhSyaifu6022NIdSlp/NwOWg
AXkwonYhrXS+BomDRyPK2e4sAQiFwjOa6k3tYh8/xX17cZ0n8EXySFc9glskyb/j21LJ3YQ4y3P1
/qTxLMHloXi2BV9sWK9R7/FcqKlZiFSp6T9S48PJkg/mhoSB38uYNLpc13mDupfcyl9n6zIi3hsd
75xom41hk6IQmbekHTNmnYq3GsXlJIcBTUjpFcR85omyt4doF6vVh9O1e3YMVVgM5iGqel/Nkoow
caXxSEeb/GlQ98YQNVc0VUc1U24aEomY9pzjDr3W1Nw7ScP+dXA3GfUNxdEd98gQN7dVOn1aWplR
VlrP8SRPNeoegxEFOvE7BkyHVFPe00gnh7EwwMBnBxWnOCXAZcMd7yI1hLtUbjjUFNxk+k03WL3v
Sk7cyUioWp9Xt/u5zsZntvaPpWGFZGGGmTM/9ZG1cyv5M43yNhDdcq2k+rsi2/sVZhGGlo9JFXf2
OgeqO8HVqF6nAmlDVjM/MnOQpWPxJpVG9dxZfghixyJt4PbhfaBRORkaY1PahL2bWrVnxuJRZ2W/
YLVl+cL9hEaiGV7r1nyY6QLmOtsUHOZFne/6yfB19CdromzL0iafoGbqSjCHV+OggjLDxd2IzFdU
/QM+e8B0FFWqndqMbYon06r5HaP+zqYLUaeWDzkA7QtSqVjBvTMGvkn2RvmBYQPjVnetdzMPVvS0
3orw1C+M5boe2vdBM44RidP1DG8nk9UTUia2oQJuWk5dNqjMPeviczH2FbZw3ywu3Y1T7hZji7Ti
o4vmV9SgqJUE9WNNAL3VVOd2JTRQvymMcFBaoqlI88mHG5drKnb8sk2RvkOCWGfeWLhfnhnhHUcG
PZBx6GusnmDE6qFl2zXxFkUC/r2HgDRSWyemcl8ldEFRZjzl+mOeOwdcOvsWaDsC6pzNsCIYhsqv
xshpo3L3sVMuAcDO+po4xPWbkb7u9YxA2pxpizsnX32ln9CHLNye7h4JdKgNqLhA/KjXbf25MAez
qiZMdQTX1eggbxzv2rU09irYR2YcPgFISwjRhHdkvOtdWfgFYfz7wU2uQfAldOXFplijKgQyfi6n
iMKUYU7Vps0mVTh60eURTVPN2w6Fx54ctM5fI/ke58mP6pIinSZHFMzQ3yKGKqIkf2rpDgrD0yPY
7CLZGU07bSei2ugV4+Bb/aF0jKUMgE+DQjyFpmYjKXA88VBbXJrisfbShZy+PqqRK3NbaXC1grRs
mckK0+/tBpQRojOC2EcKT7adhCW9WUk876XaovJ0sbBz6XsQxwlDsM3U01LTupL5VpeOt2qKwsC8
ZMBvHyB9UAONZPJO5mMseJXnk2WKt6r42V7Mek7ChqAj7k4jjPTYL4LlpG3O+wwF2oaAmoLjutuI
kd05BnhqDOJuFN0Ik4pKq5oyfYN2+u5bbq24xrCPW4afbTrRqYMpTCKyazuz2XUTcnDzjIJebXSy
Ctfa4Sm3UDYmYqPhLwlm4jIWTXXR9N+tDTmPvc1IQrXdJExIF8gr97LYAVxf1Hgrm1xueS5CU5Yj
qPUh7wMCYxpfj6qnhSlcF8eYSgu8dln6nKP5xG2FAJRDyxWttk0t90ZtjQeRLLmnOUl6bXUJDOC4
0P1hMu9YP2MFSAzalnx675L4YbCI5DT6mHMnZq5aa12o9v29UwwOpwHwDDvA4o79c9kPC2AwhwkQ
DnmeEETSrptu5e50XBfVmaFSi+iJe2PgwzcF1doSt1wpkXrVuesUxoO2y4eKGsVxvnAVg1rkrEKj
XCFeIwu6rZcwRfSPy+PGiC1PdFyGQ4W1E/V/qEIBAFzgp676RIGLhLyx84PGTIQKpPg51gpiN+3x
ojbd5y5NmOmW+lmN1x+9WVpc13p9mpJug7flETtfv9HNqPDNpaDJA5+slNFbM65k1gkE9JPuEvuz
FFuNgCovn+i32+mJaf8YzONn1i8HqZcf84A8Uatzj9S1V8OqziiwQqtutu1EjFY2rS9VT5yA5Vb3
wDhyV7117JqTh6l+Z87Uwz80e753KkYYrpiJsjAZKMQYmJVqJVMp81pcxWUjrcAYZ17qGMtMt2AC
vlgbMLPuhOx3wh658RXFM4YFdWDk9919xEgnlRzcNqFMnqoNh3KObpUIwa0enSkLGP1flM8V6huS
UQBcVr7ba5jA1oxlWM5AgT3EHZ7dPCCUP/V6tcBNjWbYiL/K5cNcumtbjbRANKz9kFndkfEsXMTJ
sbEtl+zUlN2Pbh64YotXk3LXkvLqEmjJ/NdvlAbonmWnnMrTTX7pDfQ1pJy5HspnC0MDfi6Lmktt
P9diok0p6VIYd+nbXB1vNTk/s10My14POmyoijt+rbwkE0wvRxZdoDZ8lznelVx72KvRpoVajhZe
BDJ2b+vFkr7QwJzgL9RUi+1rNIT4Qm+xNhIYAY8zzkPbiq/btP/R23mIeoCIOcqGdITfgstSsTLC
FelaPVUUDzj4X/B2Hy7fqyM3pqoxtTDjG/SX1u18NhY0W/IgeLamxryNiB6Ny3NrVy/AWW9m1bpz
MV8MEQjg6UXT7CveSXcuAm2ptmYWBb1pU6dw+ugX+eZW44gk3n4MyGoLCw6pbrj0JypOqHql1SEJ
WW84KtNS3CN4fkj76kUy6BgIvpD2dFVazVGf68fCeOBVC7hLIe90IRRjtuTu2ZzH8+X9IrIGuV92
5keeVJzWtXUbDf2PuWGqtWYTIPORXlvOXlkTUIIILJrnnU4SH5DLjkdLyZPxwmhp9K5lTN/e4gl7
bokeNvCjwZK70yzHUwbz/7B3XsmNa1uankpPADfgCPMKEKATRVEU5V4QKZPw3mP0/QF56jBv9rlR
Xe8VikDAE4LZe6+1fmNFGg66UeVUSo50R/YWrZTayqPyXJtnEIr3GCPuKmN0tSDZIFmbWn25egZC
5Wor2JhtdiyrVrFQsXwaMqjjJq5NEZkqAZwOJl9VtEmS6HkQhi+qinaS1g06I/6D0saPIvxNcuHd
dmiqg5pQN6jhtQWxp1pFp55K2XeRpvlCDwaKdFmgxxs+k3uGXCMhba7LjTxrb560e099J7F1SMZO
XmfACs0u2uKYBWUTFU2i5HSC1YkRU/vga4PT8I4IEqgXVdpAut+1UfAkRwy8BahpzbiJ62LreYK7
iivb06i6FNneKwaqStLaM7D4QM744pEEbgRiWjPbDICkLRpFRJJDB8zIZX7xGyH6kSdkPejT8u6+
H3O7mwHRiv6aYChWCeZ9Eq+cujGuFNpf+zifjQ9BRSLkpJXii9QbK0scfyLq5NNZ1+eRT96SNJ+H
0/UCsgMZ+HfvruzUnSwC86ylGFj0k0z2AblPsgngtsIQ0Z3iB+Xrt3owtlKE9E0gI6ncf2Yq3jWU
PVVhWlcMXARaVKMRPiap/mpT9TrKxrUOyLuTjPjKGu1pjDUHwPZOa8pn6pjvE2PF1nsXV94ZRcyf
cRlc8dwBsB2fqTnvcEWy45FCK/gKM4tOYrcR8vJJC9o1RSo3NJMPWaQOrCmXzA+dcNV+kobZTpif
tvGPShAfq6R+S/nqhay4a4PoFRT9W98Iuu2ryrqL9W2cpg8TJVj4dqQ35cotYzqgNAd4ZSKCHa3p
Y3aG5l9lRXrIeSaKYXxxrRYCwHZQow6UXkUqaRr9ZymlD9HwRH3p2xuN+9KX79HufU8wC/XRHUsC
/y6chntDA3MiZMdJUQ+VUnyHXWxXMSpCQvuq8FFpGhWoUUrXITXTWDwndfiWpfIeQVnyeQS4LY0J
H9jLSljdrcJwLZJsLHREp8PiPtDNrdJRTBGb/qRMxamXq30zKfdCikutQH9p+Pvai+9aqX8iuXSp
6FPAQPqPuYS3K9KVTc6rTesJHcQaDT7PFAGjgvjpMVv1gtXYfkoqUmubg5bP0VdVOclenHTYnNiV
dzPK0cwwQp1fFk9OHzz/QfIqNygMrE3JX9HOCKRK6gpOZ0bSClqvlyoj6AmoMVWVWf4Ju82t2WRP
QKWdThnBr62UGSLpIJ0B3Wx0Wv2iRP1uNSqAE8jw+5gGo7C8SQdSQPp40bU5G9O3ZNKq09SpR4Tq
H7C8g84ebP0KhHA63XlUUetpuk/j+h1ToEdQaGYQoA+t6y9oKXjmuEOr/DMXCiopknzf1PGjB9N/
uPZS+aNv3a6q7/q6fg3U8U1vJTyKzefA4JND2ydR6+ZzlMMjUqGgXM0Nak1UMcHlkafKd0Mj4wzt
b2NdTymNUdkAFwM27tCb5OJSitFxjnsIalYxYyRaDEdTeEx9kVr6oOloLgayM+v1lAyzkCu6YBLq
rztdulLdOpqZbIEO2BPjbEM1eVY7Pnuk1Dj7dBBJPxRKvc2kitePxNMKRUxF/R7Z7kmGY5qjO0gY
+ADKS0B8K+dhCl/qvrpoq5VrMoygOkC6PLDzIiCuK+CBQBpvVqajSerP+XfjUTuLiom1bHAMJPLC
1UxQmX8wVaWLjnDGOgzMu8FvHyE67Ak7tl4Q4vgtu02XP+t2JU1HAJS+5Q0qcUjQbZKVcRAC6s/z
TkNaviA4SbgXfsvI4Vh6qj3lcnFuA1fHgrdfJ3l2MYCUqEhgxqn5IYPFZVS7ehQnNEpNcz0RwCEc
EZEZHmrKiNOzMrWbaIW4ulBvkLq0NZWkiFCR5GawgyCDTIK5Rme5l1BriEe6g6HfVnp3Mj2NNKG6
82A0j4J+HH1lB8pxE03KTn1FgBN22VM3heshHLeG0Z7U8M2fU5l9/h31xgfZ1p2WUQMNRIh8+kdp
XinRbH0v+fZU4+gFHmqtWrkzxPrH5GmPXho5fRvA7SeD02LmJ1HKESDvjxNNZAH5nRQeUnX6e0Y1
DTYNFM0k30sxWFQwXKoz0WvZ+OMIa+jds7YMxswdsAEqUBkSOWQAhlR+m5tMvx5etRRpLKo/sNPr
k2Y0im1GYrmP860p0zyCmjiuxgDJ+a7bZ8IvsPz/wj//G/gnvclMsf3P8M/77/7/HL+H8DP/Hfr5
12F/QT9J9/1LBMezwqdG1DRKUH9jPyXR/Je4giRrioYKbVZj039hP/X5IACZHPULGHrDfkr/Ar+J
ERRKMVQRaX7/J9hPwsd/h36KaBYD1zRW4NwlzVz9SSotIzWZesKXuxqkm1+iVmcpRG8bktJ3kaF1
pJsFsdojvl6KtmbWCqYTNKIEeXz5YJHLYPWpkgh1lBVKi9WwrwOt/zVRVKqEnmwAAUnH91SSy71C
fntvZhA/+BVmM8PsJGeZbb2s+rV9WYx1rwQ2B1is7vx8jxk0UsRK+VBCU3EjQ8n2y0Sqa/yYltnC
1JH6Sr+MvMv2ppT+NdH/nlvWtYBcnFESAnIVXrqfVqt0n9Ge7HPJ0BGbm2cbfIOsLNVHRn9ltm9H
3GXauTx7W1zmCDXtwBuBf6LMsffniZIYKFn+PVm1arBpVfSefTnfA6L7axLOi72wEtwprO+W9YW3
GqDAGqRGiOBmnQ1MiC0NoTfm8/wRqnQFb0Ghr1Y7tdj/mtVbwADonq6KikIppvblviTb9GuyLEZh
lDlSKPysBKPtIVLgXDTV1D/HlRANB93I1wl1fbJuHoDF7qtJxwehpf3WpmwmwKXHJmhPVST6LkSC
jQG0ztKFOCPZF+JeM3RPXoCoDZWvrWSkT20AlL4IqvteilebUS8dsYj8B3CXJdHBlKExoc5zbern
m06SfngxUaKC0UnVg61VKJVZQjylTo5GTUiCK0rqfOdHPKvl2URaeU0mtLumY4bY4vL8/GlCWaKG
atw8qHmvrSWtMUCOtRFJb3VU7VzUvps8qx3NC9s973O7X+bMv+du6xTUX1Hj/3vLss9t8Xbcsk40
AZcwtu6camyL7W2//+Y0f25eTuvLwawRPF/jr+3xoZqi6rdrXS0X98c1LIv/83UVwsuoQJI1uJ0A
SZi/bs0f67okmjbgK91cZyTGBd5uy69bcFv+Y/OyOGRRb4lt3ayXxaCXik1VY4c6fynh/H0tk+zv
RbKyaKPflpfNFVkWcC3zTsuWXzvdjoTOuRkbRh+BTFXln077x7rbzxcQtuJ/POS2z+1qsobc+DyQ
XN9+/J/2u/2c4LemW8Xm3W3V7dDbutv/dlsX1/IJLvzIGz7fE8qS17zKfEbzWr4XciYFAkYiQ1Ga
yEoW2onhyL/PykZYwNbzkYiVyKVqZQ2wXvIlG+8D317OcTvbH4vLuWI9xsBl2WLysSWQjPndkQz/
tiH3t+zzT8ct634dvOyzXMivM9yWb0f/sS5PB3kXV2K+63sMywrvXXV6CGb7RuuKPaHngGTivBwm
2jAh4vLvs6vRy3nD5mb0z00FKt1KSP2VRj2EjBfPZjmmHYJ3I3lBm/8LjbN0Cb/t5C+7LtvEueO4
7bostppKgBev7iNEDPfJPDFWBkjkeVJLIS20JKDPNI31eVm37LfMrSilMpD/+5Dl4Nvi7TTQav86
azAjbggzVvY03500K7v9MrdMVrnZ2SX8Sfu3Dc3sEBkjHIwIcbOnhf598k/rGnjzEHCtdr4nw9IP
znPy/Aku6+Jp/m6WLb40bAu1kzbwnszEChm8w9MDTgRc8/7PnX8dt6wVlte6mQw3kqmVgA0H5TxP
QP5z9YXf2c0MGNLmzm2ZhPLcKM6LywYpFgAVFfmLCD1lB6a5Ro+JiayDUYFaKhvOyvRfh/lWKeha
2MUMl0AMClgYJggWdRSUhHsapwV0teCtbpNlHWT5DzEbJGp/swc37uP7bp5kK/7frKt3NVCHfQwU
cr/MRQ3OIxD7duOMq1jAFWTxx42GqE4gpj3FsY5EBxo6j5WXI38aUaNfnvnyfMf5ISfYaifWsrJd
3h2SmOk+OUwwxjheIShFt7iwvQaHXmu5E8uNIWDZqlKmb7xJVPdma6r7ZS5Y4VW+zI1amztxm4cW
/mPjZCsmzYM8qYw0GAHme3GoWA5yRHVVMVobY1lTRKnBKqpTf+FG5fuVIhBSFrqOFVFF0tmEZO6E
KT6NVM6w2xMoYC1e6UmKaFM4g9kHg5owgh3WbELiVPOoTl1Gb/E8mluWMUT4r5XL8rJlmWQoAaIE
IyeyreQDkivL8m37bzstJ1mW0fXUXFlujr9+B//PRYihpsqgXAypT92B0v1kizrNiTJzBpYJQryQ
HntlK6VbqIWrnTxvXybKPPJa5molShlwzcvLQbd9GkFkyx+73/apUDJEo0P0bA3tWJJWTKY2pE1d
ZnnLiOiLebj7j9tHivBWnhvR+o99lr3/P9Ytu/z6leUQL+y/fNOvnNvPLXO3fxXDoRVYkdS0l39q
uVu3f/ePxeUfjQVMLs/N3AvdJtLcCd0W/bkHgTFBVNx4roJfFy/s3LXAMaQ3u+24zA16Qr92O+a2
+ddpQ7y9t3+sBBjK6f742WWf/7hOYwxvK2ibaTDLLLniTV8mjV9xqj9nl2WK2X/t9OfmerXiUf7n
7b+d9M9df1v+NfvbueG08NUB8Pp16v9n+7LrhDjBrpa+fvuNf57951+6XXQ8Sk+jWUTub1ewzN52
+e0Uy5Y/l5eVvx3+a/tvlwPmF9H0dA/OUf5tgirvX4tpHjlqKYzbZY/b+tsBuip6M57o/bYK7U15
jwI6HN9ldtmChpn06yfykQgxDTcjI1cMiZgMYLz30zyJIxUywjK7rFw2J01BNHzbc5kLEsQMoByV
cO//3qy1c7C8bP/tdHKW0if1RSFi6sDssv3XLy3LUTU9TRSkXRT4Tcm5Hb7M/XbO2yUtZ18287gf
BSlDACQFAIsCyvPyrdy+iGWRWrCUbX99FxqagiKSTXyAy15iWuhrL2QUQnea7fsOq0UrWEZA/TzW
uU2MjMSjmbUi3NAS32DPlJp9lDd/TYRuQl1tWQaZtQLGMW8yvyvU/PeDOcezyfzNgD4jGp7HbLfF
dHCjaL8yjGwDkaje10bwztiHDMKIsR++TYA91C+PjjzJyw0JWmhw0sVP82qft92rDlryEIJQcBtJ
fQ/I+QL85huGJv2emwezUVKnmv+7JXy/TZYIfwphymECSna8zaIDQhTrCgjyFgNfZa8pdOYQHey4
jCqiw3bTq9o14X9ZUe2p1cYVRQZhvDtSlSaOoSH8LazWURWfbrHrkopYoljEiHqn1FTy9H0n7Zcs
1P8m7P6bhJ2k6hIKbv85Ybf7+hH8W67uryP+K1cnSfCqQaWh/7Ik6xAN+YunjSn4v2RM6lfqrHWv
Q+D+K1OnksMTRexHDFOH9YS61N+ZOlX6lwkjVoMStoIaq4vK/yRTp0syycffXOJgaHMKkSSiSe6P
Manxh/5XLEFnXemedi+NUYfBQ26jReTvWnn+3jAKIRGREPnulwmieZ2LJt2jhmQXrK2wlp1ldplE
tUIiOprVbstVBXSYyTSPmYd5sizmQzSPnpPATXo5xMOGdN0ywQ8MlXOYbb8Wf60TshRFguqQxf7c
gsxxTDhPljl5CW7UymCwOqf1pHl8WWCZRu88z3olJIG+YzCpAhAsNdz2hCp1Sr9KDjhjbbU8ePBU
eMIQMe+BjcO4ClKTkiRsA5BQnEadR7Ca6fduY6THADmLbBhiSzLTyFWaFoWXTBOB2ei7eow/zEyr
17TZHXrEc5Ayh08CuSi3lOsHYP3tvmqydq8KOukYvyweKSd0rqBzTX5kXEnt70jnWmFJZKrIk2TF
NeWU1RzlAQZh8LfM1pjZM2ZIREaIqIzFqL9sl+sU5jZ3mQvDXN95DcRjf9ovE2kqg43Yh6ehQxg1
rMbt0nzEFf66g4+esRduB7lzkkLrXEnbGc2PKMRandKB2NT6juIqihZ9sYPmAbFWH3aqr17SNCzh
fJHZnBu/JZUp9WCshAGC8i1bucz9kcYc56BvnfXRecBQhkoMictlsnBslzl9oiFf5lDb0bYJhkxL
qnW58mWyNHzLOgE9EnkA+AmoB8j2ryY4ijrXjzeysE0uyLJI6FzbsDYtP7LLs3InIaENFOwqry7o
Fw5flUjBiI7YzhsXBkTTUYpzpXXXWInrbRCBJWgEgfejabalcCmp2LbgAYWL2W5MxU6fEcya5HWt
uaN4arre6mvX0w61fogl9Mys7DX+Ka0xi3nJj0HoQEhUFLuOd12wzgfZrqeTMlzU4ivHqAoc8yz7
NhPPR7KeazrCALd2GyWZ3q5FtEItvKe2I5DVD/EaFBaDWJU80yMALxjzMLUy0Up1/DBRorYBvpjy
WqjWU3ynq3iOAaHeq5mjfUcPaGBTPqO6S/TQBBY1zOySUYF1tWcNdO0w3zZgSiu4kqgID+tQhfS/
idD3mUB7mVsKrQnQS9DuMDuo7vn3hflRfKUOEJTu1D2FZ+1ZIJ/gO81dc+nIHSSWvgalQEkOsqZs
OjF2ZgZDKSs85Gc4EPUj64u3AefXH2BcLOCk93BSVVAfb8SX4LYSlHShqOPaOCIEaYsO2TukANR9
rVlDtxlDBNpsSCoj2kBWX31GKWAiVF4sLd7lmI5+ioYdN48kGLi7s8SSZhGEiKDLLBNsKuqQ90Ow
qVQY+uAG9iAu2kdlOGQP8lV5wU9EWtGGAO9DJWZdn8Fyk+wqLt5+2kGnEGENwc73XY1v8xFNJbQj
CmQ9E0tMUX9zkot2RwK8eck+9Gv2bDoJHENL6x29PZjVG+AhfQsYROAp0td7GyjSrb42aJG6T5SP
zPiKqtMxGW3xAU0DqLKZuTaelDvhVQts/hleW/WH+j08zdDpg7Yvds0O58QudAR5DQAm+ULkxudz
wGjwE2lkEYp1tE6PskJLsQVZe+hxeyA1c47zS3dXPg8P8jug3+q1QnTVtHnZujujuOehtj+1ZK9O
1PDBOsO1dlaJK5MlJHGtH5rCMjTbf68OTrgTNQd79RDQk41TiIFQrIV/L9zMsxqsp5/Qf20IxLJr
1A5Dob320/wMnhDs/Va/lP3qR/hlnml3RhLtF98pCgu5jXS6eskWVQwZ7HZ+KB5qhQyRLb14oCFt
c78ayeFRWbLUU7b1dh1IKaegO6Bkj8/KD/kH5Pk82Rq8D6mLHkfwVaLqV1nF+qs7tiBIjmB6tBcV
9wEb5Hl3NNeagwtvjfvDWgfY8IpMaeQkx76wqdqXh2ZdPZXHZjqEODw1gBu3YCgnd3wWJyeDhd28
1sobbYc3ooxoDdqXmq4T/RFdSGaqOzHayT9ImuT7kE+KLpfToccBaqN6A66hbCOCro1mU6THnfJR
Ctbcc6rGT5ErfeTf6PThTWBsR83t4bXTRKF5+jpeV3dQ5mkW+w3Svbvexb567OzVNXybSht3nc1M
cHnvInfaFQ/o8UsYMXgbnmUAOcW7x7C4eMIQw9tkzTZ5ED4Ra+H59oLDo+fby54GqI18iRT5wCHd
tc8YtQ1g/EYLQyFTcA3+D/gUlUVpThgQ6YBTA4tnxwfpoR/yRJW+q9bgdf0fZEsDE0wphFOkIjYi
Jq1gI8583uf0GH3AmTc//ccG0vJJh683Kd+GHLsyQFvds4bXvLtG5TGWNuYFLPwgoEQJNQE3dHsU
7nThvQa3KA1uXt9Vn9KlefWOIND08SEerc5f+8+9uElzoPWkg6ptXoGkdHM0W6VnlIVFrDmHky7+
DOCGJWs/sOesfor+JeKviLF/pyDKOjg4lnweXqFAGOjk41F+mS5e9y7X3zNGga+3HNGtcBFwQO0z
QQAtouilpQ+cQ/VBKw5kz1waC+INpngpIn+GnEdt8mTWifcedC9qh2wFYhJW/jPZ8ddZg+sNDv8Y
7b+4YWy2Dz790ZasJ8FRz37yCulevkdrFELVdOx3tvda7VNUcej6DmLpJoi0ZdvB/+y0O/gpcbrL
KD+0cA1dGbyV6Mq5IwUPORruIEibY9dDI7ZgbtRQBtMdAsyxbk0nLlZqd/CXLNzZrojBDPhi04yt
1fqsx+jfFYf4zdwr++hRO4xb9V45TSfvaux5o9FoOAiveuOUNDExRAfRLl65hJk/UZ+EcA1QG6R+
AQ4iiZDX2Xbg1uSLbILh3kuZ7T0mDognF8dm16R7QHbEDQsnC5/D5h6dvF49juAsDpkTu89wOHiC
qy8p+FQD15O3A4wShdTXenbUQTMwBDRFLmwKDyA/eyusDx5c7A/kI8DC2zBhAmE7UOHKUcXZlGjn
+3Sfmx4fdPzKVkep23b4TSdHzQMlbMuF4ydnJBt9VLUEwGBW8UhDdJ1PBTjzFFSWwejWMncF7u3r
6io8qOVG0hCHB3pp85Q8qB7fYXyWYazBOxhgvG6a2Cnkg1zb6ImvQMxpOHKtY6rmpRMpBzN+1pHE
lu0cxBXAxU/1pTiab6lhZWfWjuhiH4LDINwbjDRs46Us1lzSo4zykjXeDRvjQ33J11hBPqKVPs7N
afNT0NfVvW/uwNBumnbdbeS1uVGc7L05C5vuDKXuAVGmdlefMLh/K7dnzbey7+p9uJ/JB6eCc2Cd
fEAneYNOACi/qD9iaf4qbkPvqcqhAdrGgXsEkB3yGRnd8AKUvMaLmuGqSaywg1/Sxc/KAyUyCFWt
jJzEuqdcvBE/zDfxpa1fOtK/1w6C2Dl1E+jVlxEC83wVRPTQ5jatBhDHwvjwmEGXP6uH5Dy+9C/V
lfs/49bbA6xlzaLGDDVocGwyXU/9k5ZZvLEFRWy3Gewpuc/2+rN0nb4DiJMhrPbjdKVsQFK7WGP8
LsqO/9k+FD9Ut0KSIbI0wP3wLwGpe5aOROwjxIqL8KR/8eJUG+kqNi+QKlbPkoITGaNtmyBCE7FB
vjQMSriSH6D3pOeEk0GPa+AzPPaoVOcbqg7lQVdcCW+vmBK+dVfhSG2JHS285WXv0RlJjdIj7+Mk
21bESc0R48cQL8VuowEJSl0y1Y3mKj9g3OZIi/9w6vKUf9FPmySkUld5riw52ORfkyNsmvu22XXk
aj3AXHZ5aq7iR7qezFeIGdCFM/Q8wK/ZdX1En8Gb3LRndPvQPVaPlXyUQrt7nF3Z4138FvZWG/DW
lw+jbFO+LC/xJ/88+On+xA+MGl+MbYb78kGmRDM4NcBSjtfv4ZML4b6F0HwCpcmuOdrK0CYfIX8k
up2RHxHXvPDR+1jb3n188l64onaEJonlmH/qQAZkKJ+6hE3mT/BgnrDnfynUcwwFJ7zoUKfSbftV
Zm7evybUQZR1uxsnl9GEdAKTiONiYal3/aQgStAojDkDXFgsChXqmrDM2K/ayNgrPRWkooXHIhnk
r5igu2DucV0gtKzeKezjQxeYLen59q+5Zd0y8VW2gq1hhGFQIEuavD4U2IcojRetKxgA1qDEJaN9
wmWI9ST5l7l+zokvc6mALI8VzVsAKkYAbrrDYIohwkTzIcNKabLtfzxaLQpEmjUsgprVVo8Mu4yF
17LyMQ9CGhRyVg4RY06u30qqocKtNsN6k0rjPuuSZos5JxYLwG5+IXKW2QV8MyZwmOQHjea2WTf5
C0Jz36F8IDcuHgnRappHNJQglW5WIJZRZAAwCeMNN1N+lS85m6OU/tvYod66xVK40/dY42YfGnQ8
BMPJlVrCvUgkoVri24qegsrCXS67NcUmZA728bGjyDHYQuSa2oaTqtp9ewQrbssX7aIcSfDl0UEw
XFC4AxRN3Um/sxdwK07DWNRMLX6D8ecLwmso/dj+Ea/sNwIkhBI26X2E9KoFJXarWeZ5hBvsqm/t
sXwn6vR7xwC6PlElhY/mMB4rMqt7KZGpe/P34oP0rl2aD2Fc+98wM7nR6lsOChsa8ZpnP5ZgyuFI
WPJ39xU9EKQWySPOOuvVeSDQmrZx8LhC1NQaPjI32zHwwFC9uGvuwPjjk17/FGS7eY23KJW40nvE
uO9NP6tr2LaoZ4330ReDYiK9HqzjW/2dv5fU7muwgzbe8GiTRuvym8ElbiZvPrmPbg6m5Ofq0qGY
R4dUrHNa1zsF9XW3PdcbnghaSOUxdSA747zs8rjha48PY2Rl29W52fvHHjGwe8gwdeRkOvAi+jRL
/IJv30K5B6d+aqLtgEA/rgM0eWu48GPmchCnmh7Ldf3quVj8oJHeYC7UYL+S2BFKbq5/x2cAtTv7
QPePmKp7AUEq9txqwfnEJ552LLzDhdEO7Xin7SbRio+eW6GH5IZ7ZVu1sPEsqCEfEARVmAV2qdh4
MFECOoBPNT8yyRIuTQCK34bDaZuPwiMGovFRLYAW078/zhjgA3kUCcMXYsLo5KtWh4DMtM57+Kg8
V5Bu+iO2wLwrOtoSX8U2eak8InzGVADOYJq5CR35leqttFb3/kF1/HPmrVF26DflI6S2IoRuTxLG
YhVsfGWjgAAGunkUd3JkDdv2Gp1W+Vp/KffSASGn5JS/4zgDSBadqi/dVs4eGlTodl+RHfBRA+Oe
O90HClMKT/ll7AkttdCRv9C7LYioqCDzBqtwRiCTWN5F3lXb4YWnUW6QQMRm0zLeZNWKrwU46SPR
SzsPArfhu1q4JoFATBs8+/vspEcG5+cideCs89hxuEzgoa9sbwsHawW2GuNHiXyX1dTuMCKo+NiS
fqLjRJOC6EHCTMH2LnngoBV/JBxIjZ9w9BXhuKp2ArH7J4M/wlNtU+zmZJkEAQHKo7MiQimXjAE5
gtAmIPtpoLp/RxyJBVL/Dly8+wE4PEAWhH6i5iI2WgkulnedmNNtf6w+0i1g7mlWFN6TG9Flx/Mv
WfK0enHF52FXnELSTAODmO2AUD6GA76NdBkKxB15sJfsTYEmMG3aeI0ZIAJUw4dUrKXDqC75ltqu
3+e36N34JougkoDhxYhji8+QBBAPHOPk0BJeCb5XH7wkweuEprJgl+/I7qB2M57T5D6AW0xC4rX9
pokL3gp8JJCZThirHbqH+h6OHJjg7qWQt3Od4Z7rIjmx086g2shyRQ/9uynZpDI0TKEYgq1eMPoR
dNyaHPE7QSTifSxcdJHu+iOWQxPdt0+d2TZ+1uS/EheqWPpu7DH4VNMNmhRPfrjvjybBtL6uPzzD
hXGC9ldrpc9YwW2ik94ASrGml/TdfBxX4PSBPa8hgCbJOYmfPFqmF3isQWzPwuT9sR7mNAtNqBbd
Dx59L8kh/w4SjnwRVzaWro+w9ubAgaQDeQJAWuXd9NI95Ptu613AW/I4IT+fSWvZQ+PwdKuv+MxH
4isXHYGKFsbGVjFcFDbSYG+GLi20sq6vskP0QiZtW9bWeE3PYBDLY9E/k/WiJ/JWDwHINSzp+Dg+
dEdH65sslvLCt9vAsDgWJ+1hfMhNC40Vk1bprmawkFvYIrvKmrdpPt0Zbh7Psex343VuKSI7uPDk
+eSElxZbvXMIBZUWdjbf+KDXqMdNhEAxummYf+XxIb/Gx/5Bf8d9B1kcfy1+D+q25ZOLD8JHu1rH
iisG2zHYp4ULhTkJ3UG3UI4YzAePUQzctYLx4i4Xvpf7zYNRHfHc0QgYb8iw2aDdYQutDsTZ3qY4
1chwS3Y4YN5tmQggMwjJt3BqKtmRCD4Rd0aMDT0WUljGN10twnvhiDvUqxYd6KFoRXmxwv4I2Bcn
zuapf5S/Gx7zhc9NQwIR69TOJXcXCWtZdj2E13qHH1TVNYYWJv0rHwrgTXhK9/luIvbXLBjEKu4o
P2D5FFQCXoHepK/je3/kS6PBnhW5W86KK+oxia7i6gDTNtlhh7YuRt/SeZ3w66PVwnBCuTJa6HVn
2vLVCjDNN6qAQi0NvUJ8y7Vzv9VL3W/5LrT8LmnITirvqwHvzXWSUijGNwHvlk05uEZ6ankbv0KH
8BiymCv5TpzCo3jSRkevtuOKfs+pWltEDWRXQG23IlqW0iHXyeto8YoFLGxXHwnjFHV+4F53DIqt
rz/E4X7EVrcmqqTbBs+IHRlmtxC/caRHoxP2+8z2JZ3iNskZq4gajca2P9JtVHj2EieDEslc857m
1+od7bmj1WIMJR8QteW767+l+mIayC0QXd6LVzpFkoIYJ+ByfK79Xb6J8Ft54KEoL+rVP/tX9WvF
8P++Q8ub1CbkG5tRG4LhJ2nO/a6lz+jBP9SD3eU7SAx8oyiM8eLlG/IiKGOLV4TPhohUHEf334y9
ytJqKA7Z+Labj6pvVyfpY+wcEpPTx8CtYDh3bp5wQTCe4ST36wlTyHNNQzKno2OixXyHA6HbP9ZX
bZ/+gE3oaO8lIvGBS3AP4pmEftvvpJeV2/80K1TgbMnFUdBVsp0wfBb5tt74W+MHza/Ka3mlk5xU
V7xwY712/nbrb8biXYT8DHglKgNH4QdderzHiXhvHItXSbL8n9osW+VOxrVpeitSbEPckLGJeYa2
t49JhLFKnROrIinLlpxOek/M/67rVNwY7aFzUhXrEkrztXf855QvgAFeT8fnptkWvn56gA6k/Qxo
gTGZ5DRwJB3ywOQxITTK++FO/kmrKwKbm2zh5B9m6aZL9qU6eH9n1XrgTbCw/j03uuN9IzpBCw70
C6tBFDgmih/9NzKg++ihfPS3vK2fXKRXunVzR7K0KE48ZBS3dipDtw20SZmw/d14Lu9VZziEm8TN
cN3A4g4Oi0dSp/1Jt4ycbfIkXxl6gV4nKNknd9JpNT2MGCqSI7eVNYPzR9qoStnKkptQIJsl3+Zh
hicdfOMuKIh7KMTDeb0jtOs+zA8+ztmfBdNhW/6SEUbTLas+9s/ePjvx9dbX4QWtLj6oNbfv6z15
mu6qS32lUYzIn5C/eQoZJjjyTn2bPsyXqd6M19i303f6pZV6Str7YPyko2H4790p7165DrSD8cno
RAjsLMNYbxc8IhQbPq3OBQmdSyxzyVbC63YnP4F3SF66bfudEPfsk1N8HM7i6wo+8A631PQuO6j4
5HjUTjBEsBowd3DbGOzvCsc8+g8IOgXbwVFPaLn2RDXRs+wqDt/OXegoW9PNHswDSqCP/au0Me6g
2BYES/fYdvHqNidS4hQqApengYyCzEAKjSjCVkv6wASxu9BG1nO7YSUfuGSN3Zbhuy8QPpFzNkq0
df8vXee12zjUJesnIsAcbsWkZFmybFn2DeHQzZwzn/581D/n9GAwB2gYVmhZEsm916qqVWXTkEhU
k5Xb1D5nuFrY8VHzLUzxN+OrGDs006syz3QU0zEXzwTh7e1yOsxeI7hYxubmrsw889qT0HUwlY2O
HZ+wSRUS5pzMcuTnxTa3vbGflbeKhTUFiwJt2PeUyPIW/0YKxModf6R9s+8+x9cB54LRke+TrWMJ
sFbMzBprNIdM628oTF+wBJI+NVfflW90fAcIgR2NhfGGvb/1lJ0Yd8xEQsA2DGTTarQfIkgri364
LWlysWv9Crbjffor8vHKjfBU34XO63+6G6YKOItlFyLN+lWOuNFu5kH8BrjSBhd3s30j+dHLdBsb
V+s8oIvyN6FC4l2B5us0ZOK2Q/CxeOS8y4yIAzQxqxu72Elh4R9WmxYar9hUky0fO5EGHzjlU4ts
8QjuM1/n5ai4hm9e63sIogQFRTFuzC4DhTUwyYuafg58ong33uPxqqmeNdsociOw+SNI+g8Bx2Be
3QuHrQ42NmOY8Bd9sCGsbwYiZxnZ4vki/GIy+Fe5QXpgTJqHvgbFJm3js7I8SZnTclrYYY8A+K3t
fWKQFs582mDcSZItqlJjZoN2BF/dkmItFpuscGaoVd/8qTaSHTLavBFxoAWZJmKDaNA1YW8zvUiz
EwVUGhuuAnr45WV+zk4dGRZcMGfzZ2y2PJm+IENPm7npE6t2RrdDv/c7eyoXNdziuT6FByPcEJfu
4c/ExUOpzEYSPmku06df/U377o7JgDbVCb9EoORmXX7TvyUWMX+7D5OpvdBZp6t99EGH6AmONfyr
vCa+9druR3ug4Z8/VeJBOHo4fa/cKFtItNVMjytt2DFBujoZO329cpxLsG/EMyOovGLU76d7UBwm
5nsxzeCwgfz3voC9XbovF+xFj4yGQNIRa0hyjYRb57yJ1z3rTfoWF7tgNBvrZZP+zA+IkModwfSX
9q6mu3qBdLOhiZrN1PtF6K/JuSsnatpTb+POUr+oFOXa+letOz6NsKZ56JWT0+JpmW3ayTG/KI6D
k447Hh45u3FPQQBfSOOHN/xG+Ck+crA1AafyfWFdNM2PsbvZNuQvebNJAbNJfpi3XLcsJ93mXyiU
Qxy1CD2HDcYku4I0BJSG/dzSuGC+y7V4SrAS2JCx+SmzjlHduzJ5jVuOHhUwHnWps0jrO1hw5rzI
Ll+OJG8iZLVHJmOfoudEe2qHneE2bIiGTUZx6LNkn/i4VMbJnWo5x6KK4c+l3FKjWV/GG2q94pb+
hrrLqZ4fcZFwzQ+QAGPDEHr6CcyUX6ZjeII+7V6TAWsbx7L84ZUeHkLR+mgwhAIwSd7r9MQlPa5m
CK7wZ/wxP9jkZKwp2JCGrUWx8cnoC9s3O1yuOyyuw3U8qX/yC3aM0874KfVNjamzN2PrFxw7mgNf
u+PwYW0YJGJyWko9uP5p9jAj7hqnmD1O2nWt5uBT9r46dePBJsOXGbZBUMwPG6hiJ7/zW2m6gkTh
z1eap454Q4f+LLAc4QGoIE/HFB2PMTfBXExxSvowrjTOa2ETvZHXfcWxTpTctD2YxTZist2uz9Vb
WW4NYbvGCaeulIDZedhkScl5Hm9W4gYltTMLBcUGb8Xrv1NwHl8H3nGgBTnXVbd9mp+KHeECW6Aj
zgUqu8oZ3sBl8TuuKJiuxpnEeO2ZIXhKwht+GV77jtdEJWzL1h7ecJXFJILsoBjQOAWWGohp3SzX
8LZcpdU0+zM2vY43CA0BlbU1wclzF9/+RLNjrNxgqgydoV1vadyRGbroUz/pbrtP+aYSu7kjyq6S
t3p9r/EXDk6BHfBPWU2uhvkMYQ5hxEC4bjhAlpQbKqSveoQ8XW4gFy401r2HpnyTzsIuf65fsxc2
dauBMxCcxFd+IYwS+tFmw8TwISNobpteRfU52Y/POi6Ggc0o8Lv4PtP7Unjv6o/CT/ays2DbvVG+
ALu7T/B/vPUExmFs+dB8Fm7gCrvuLb7ycVSyBl1YDmUXMaRI/hXxNDZ2hs/TU4EXycqnJCtDF2Pf
xzaE8+Vr88qlOb1ykrHgYSSuXZW7ycL9PPUbaWd1tiIfh/JDBMK46YAxq1meS2xgNsHJ2gazVmA3
fwrl0KSuCSYEV8YWzXdPuZNv23kb0V91cC4e3sUay8voGKlXpkxW7ozqaQ3VMXY9g/qG26v+MsFl
4OTk5oGnp5z9DFCu/MMk+yYRyQWJYe+rzUJnkPV1kp7YWBosWjGhBgR48HGJ5uBDkRrw0Rvlo/kT
X/NvfF6LPxDCF16eM2Y9CAyPMo3BUmcz8n5o/jQoSDW29I1xTN4qdWO+kEfAp1OGB7MEtFVvoADX
2GJQv1eODp+xpf+gDHuXD71jPOnPyIRs8WC+wB1iLGL8aonrkB8sruZHAEobLTnoh+Fr/sEWHwO/
5C88x647NdOGSbIp8cfxFvYnjK3ImI+I6bmE96HeED5yMZ4MX4QbEaltVYhOf+kdbB4pN3I4u45u
djN/x+80FUGO86mDEqKFPHH7vcZ1iqTn2zxUhPtcqrcs38QeaWmuQGJC4jflkVSVZdzisUtaCVI9
p1aogdVz+Ed6meGbf0xytmxkEW8E14HelsASjvzO3xs8Pjsaoaf2XdwqWINvBKe8Ch/6y/QRJltp
J2t+Z8s/LSXKb++wUwDEvQnhrrMtH27xzZh9loz2yujvtFHfwyuLAh4bCNE01a36tUk5mU/jFp6B
ZE8LuxrJrr34LPnjT3ruIN+Ec485OKq7N+VDheSJr5nqVG+E+OGNCfhz6F8hT7Af4ftsfDPezK+8
RndpLuK3ekifiTpjxKWF4HzoUabb8tn4SrhSrS1AA7joFZJZY3DVRf0m32Unv0afnHbhVQRsts1n
KJ9qdvLj1xdtdQrCsJ38lBrsjzFuurcaUMiO+EO8x/iqsuBdk7flijagoKplBSelut8JOAdwdX7j
Z7qxjn8zvlDrmPmYqbNwol2AG73mgQOtDHGLbsrFh++qe9GlPawV8sTGixBgg4TkDcDy0J1yjG4E
h0OafFZcWIfYa16qi7XTzqlTn/Et/VYgDMcNspCDvNXOBFR09/idSzfak8dwyU6jA7s4TwcxdtG9
AMtTdl4c0l/9GK9eT0DSYWzR4QGzAMy/YOqPSxMfon/vPsmF5NNC3/6ukG3IoYalXJzowDjPzPdM
u45LxJu6zXB7dI/a35rgEODrrYohXb3jOP+CxUShi0NDz1QIlA+CQ1owbwB1gEQ09stFwV3mmRIz
rV+tvXjIWT7Zeuoj5yVi7zdiJYwv/Zv7emmj4B5hc6JImBNTVLnye/OEGxYVW0xF5NTyeezcBKZm
ZuYHPZ3Nks0nVENfobOtbWBnPLY4RcTX5oLuU4Byo6POQcu/qN4rBdsHm0QgSfYxjMMHQ/ypj7wS
YllTscXebm7jFVNIXifG/rSF78RsMXK0r/41f00OnJ+Q12W/EUC283167Z6Effra71BR6Q+Wn67x
RT5GszPuqNQrlj7eIjsmDWK0Nd+hsPHjK56kD3DdPxNV1TG8FcdVIhY6+O8E8856rr8wIWw2C3jq
HU0IvE2FJfQmOwps98jn3Mp6DlDEooe7NfeWFnx0VNwmAne6E2+PE7K4D28oOoSjfgEV6ADgP9np
Xgn8Ni8Iyy7IXC/dR/0uOg11dOZVX6zYzGMl2Blx+ijP7CDsNPoe1ZBaI0MDCMeHdCPVJKzbBHLh
enLGG3DCc4TyuLnMr+1VO4+HhrC1XUxMJpXtrfFZYJ57zH4O1ism2fpJREDCzgz8sfwIsY/74T44
JFghI17z0DwCs1D14lWjmP7sWw4rwb0xnOkG193ckpv1RlOKOUvMZvOGVZ5J+eUSU7G/Z8FTETkG
dS2IMfdaG+oTKNX5b2zZ1j15pWHoOJChn9E0ufW5OSXUHLQ1jHe1bilTKbv5b/dFpxoPfnKyPoMr
k3QsiWKz63InErcYKFJPBuOhqE6JuNV/9J+UqFu+Kr7Eo2E4WrqFRo/v9FT9XcW1ZXZ1iCvxmSlk
TEtI2fsVu215TbbFiSlDOjjjSziz0+Gol4cfNRoWhZNLpZ8at+JM8CIuqC9xdmH8DCPxGqqVwvRP
Df/3Tg1BuhNlRgmMRdqU172FPxMpEQEwh83lw0qdmUQ2bceKSE4br8e+eWdSn16drakGTmMwYthy
ljUl6DK8K+AVXFO4AQSTn8pD59vZJ6+Fpw92izNLy+Dq+t74yCW38sfvuNi1LSiAftBw+57WhlrB
riRfF+RFWCuakDQPNuto3YDD67zt/ky+fMBFqRxWbkF7bd9TJKrhNiqPZmBroB+qUyrbMnuKUWaE
pMGj3vFKRHwGTZst/cz76FiBZSxrCUt3A24Z2hhPROxVNUKZBNB8vE3ds7EzoU2HraIgQz2yT0NL
eyELTrgd5xfM55VpXyOC0PdyTxrY+obz7C4FSEYrHCUpRIddXzoSmwpkBLW1vH79teymz9W4y4XD
MF0IcY3TZzl/yqutUiJktxEZLsRijrtxOBdYb8F2wUEShqbvJwIssu9Z36smYrHbbALXEJlVrDJE
aiGKBJXDCxhCyU7ZTY5o7LFWcjiWBK3e0RJ8jD/T2ZbnbTA4uu4gu8vu6ot1Rp7Ud2hj7Q7CutwK
wobCiORNqfwKiUeejhq5MOmNhTnWd8Ob/j2cH8T+w2TjH8//uCkprOp6Lgn/0QI8nheZ4YqONOjh
kAdMeoiJaI6PLHnd0e5x3xzoqmd0xnkgrHVHRBSu+wBjCdlom4q4K1tfgm4fhyN+AutvBo6P+3Em
c6BujibZ0YAQ612PB+WlQLDZAW0/7pOWgoet9eHHbYt0MrOuLb9TkdjnCfG04hT/SuOqtX/c16wP
1ClS+8ePuWX04PHbvwcez/vPfzHVHhcNIR46ZyB9aPN4Up6ZCive+kKPp3Yh3tZxIqd7rHObZ5Lq
p4puXJ0RqvTBVuHNSnps+s3Yll4Qdv6MBkhOyIqfRn129MKN39J+fmrC+TIFDBeHJketzMkq0YsY
O6Doy1LyF0UVvmRx6Dz8lFWckjc9A9q7WEjchuu1D57Jf1T8qMRjuMruAclXWFFmk5ehp0sxaPYJ
pQk94jZo8kAQrAKqMUMWO2Og6xiCREtjGrTJPTrRTElOQpze86Ecd0NMfcrECVsfAUKYicUQV20/
bUnj8bJ4/CrFUsYyG1kUlqYzM1gclV1S8B1p4uC1EiZbfQc0Op7zTpaI1oN9YGLi1xTh4k3Fqwz4
SUxXzWb+ZCqk3WQLBUc/6KQKIEnDEcHJsxjKMkbfqaG2aPFhdwki6gjcYCNMW8DmUZzwYSbthrCu
EnXqOiUfQA/0VlVtRa0DmEt6jy+EEG/saJF81wgvrRp/4hiR16ImiOlIkgl1+U8rImfG/pD+neSX
Bb68Ir/GlhfjN8m1r8ICzyCvILBLLXU0A2XCZKJ9wbpzl6CmUA2ovUEhRUkScLnG8rky8WcZCzrW
5zxCbIcgcMabeyowhyL2a4pfSLntWtRizUAbQPirs05QO1q9/vc1NICwgrgZipegxMM6ieQLKZKR
rSnaTFBNWWDUuIDEtRlWA9r3NJP7KzCnwxo4l6u9qKa47YTEXYqzhenr/h6IUbWr8r9igvIhaBCs
GxO2rIzhkX+AxyBDD7EE5tB0cXLCdMrtu3WtyYqvuGbaQjolVY1IoTQRLSwdHXlqfEaG0flyoH9b
0fI0yxmglCmhPBY1b8atGwvq0QlVsE050qdTrmGXnJXBlkQgil4utZ2h9G45TNO2mxfU3KtLdg6n
qOjlreZMdKVRAoesd0xEIY5cDVgTM/vbjFFzqMz5eVnARMx4ZoEuuD6CMRLRaaiQPBm1q/HJElj9
VfPwN9EboLWMvS2VgKhW46EODE2uheG4mPPeWBSukoRqQE2IXsSZIK5A0OoOgqghBNmViSjGJy37
0uocqKtJ7gbj/psuQOtsVFcxpSUYhAJceYBVFcENw4StLVGsa6/i4qVUqeY0LGVJlWvPEt2/PJ4D
TiQnIH1QlTErJm8IdW6G+rv4Owppf5RSVm5VJgyhr6nIYyZSdeI69z0lTRKEE0PRZWrXiG5LWUVn
KOJT2WWiv9iBxoZaDlnpzZpOlG34O9Sgh3nPaTYsoODhGKnkSCHxX5rk2McUKnlL1VdU6WUMv+IW
M1UVubeIyIAlNtyqmmnPKjREnI6/eTZAkcbhPSqhlIkelDAFTv1ZaXs7btLFl3u18FqTXIYJpWo4
FID/zaLGNMDpe7MsNzU9TxXUVAeHOKUz4ueeM5gkjQ0TvCZz3gjALMHBm1u8GCqByqVMC5NOP6Ih
fkwTx7rUrJnRz9RFlv3dlvT2+yCSObSz8myqQI6CeiOhjr36IQGaIVwSEbFtXqDB1ZqXKRfUjxS4
UVbgKkmnlMNoIL1b2I8UEfKks+G0JsYNQ/yZ9UQiMUR3UNrIQBW5wFpj09dOIWMJwRpwh/kqk65E
DibZgVCE0E1qKodOUkRnqMvGK4T5WcYZEYeW0EnNgLanUa4YOBSI38EMDWIqKRnixeuXhvEbI3ou
JAwqRbm/N3KPqwvXSb+UbjfhuiDjL0Gj1UanvKIB1SDtFw2vRzEFbKebM5gk5nVZ32QheBGCEJ6i
FtI9WsS60w6RRn1BpuhoWMeAJbI07yIm1w7OdRD4a8prQvJzSzSSoGdv1rSOK+j9Z2cSOSwalMOj
/p3p+Z+ZZBtfm8YBj1Yw+NyNdEMmGQFpiSznEelckvRMxiiSAalMHVOlX+pHIC051P0l7C9x1UZr
QspNLXEKb4hMA1xHeZS1E0IRc3FCznKUfnYbMt8D4zwWib7LTG8I0RsWYlvY7EY3ERPlsb215cv6
FtfIb04qwmF8ZQ42UqKQwjBnt9hSIo/wLGkvx3A0TTFjFrag8cABEW1hx6WYlXPnWT3FdAHxMehC
jwRatFtpFmyS4QJvGDRCJ6lGDeLEMLZYdr0UVa7eZpecaJdtAc0zmq1vqDKBRtGCsGEZM+iKOUBo
n4ExGrPm4WjJgAgvMtHhYFYv5c1zEXLKG0mL99YKU7cU4mQJkFkgdjljCWhXhEra6A3gcrWsKRgz
2Bem65AQnfaeiYAGuXlcOmFhGh71RIkVB8qlZVtVQ7IvJyYptTBzS6KWNlbOaF8SgvLjqdyT3oN/
a0AXlmJxD4NGC4PwZESyEJqghsrcpJ7RXBSpwpFdEyEJCQK1ExXUo9Xp/QgxhDuAeMLcdGYCkSxE
U0CLjXKkngfiSPS28sMCCR+BGKd5AjMuCU0b4GJ7+P3YIDSApd+LGgZlUqFsndDQkm0M0S5NmRcH
COSbSH6XTNBlgfMbn1E292TG2CsW3sj8MDHtzSE5sfiuO5UUlyK5CXW4lSYW5LBvR3B4mhGxkJ0+
ZOilaBPmlthM8sZ4b1NNvuXqaSZjkY0coy7cbhCwp0xsdeUv3zgtu2m966Y23vFs+Qmy/DrJHc6k
/dAexnCnTPABsh6PB00OUZpbNPVDDgrVWObRKvIv/NMiexBh8cvkPEWmscfN8m3mDORkpayhuqvG
1meyFegVpjEJRMMmrAPsnJqtKeGfcl295zlEFqFsdmIQStDFYFiKmGWo0aRfJdVuZVPjv83k/jTO
xzhA9DnQvzjaQOZlJal+kSJdiNqXxTB2sU6URoyoQZZqn8Q9oMKQmR8l1D+Vdqzpvjo3iydALKE4
VdrEqbcwMAZ5UOHwaQmS8Nzz/p1OC5tTOTcnUtE+5smMtjpW7wtRrLl6UTtxG86gSblM4nNtDLgP
oP8RW5htVcz8aWqTXRAvmL2M55q0Yr9QIj+KQa+kCBU/FtWMIcU9w4prCyQ0mUvegLRmo6mxdQpX
u3yjB31piJRLhcHyxAqSnqwfp1CfdCFPCKCDXtV0BhlF6a82dj+mSLKJGJ6RQc8H6ju+sOotyBdz
Vx+tqVOvi6wzdyttqpyRtIXixF9uxACoHhPgy9aS9lUMmaOuURfSoh3HSINMqYUNFvG438nNLtZA
6adWrulzzlWYM3A7M0raarZh4vNjVnlkL4uB7mp8mix2iRHup611ieg41JBjf1MUJdllWX5GiEDQ
LAOXCOpriUMdd5PiikLjFkz7kodUGzt89A7qpIYvVZI6oYyzL8GrAFgqtut192kQsHTMLeswW7Qr
llb5w/RZaE+E9h1bRoVdIsqhgOaYPtp4jyTt2mX4x/e8V76mBDUhYTgUkOkrBoTfsTZoWJArltcW
3YuEn84xV1nKijn90FLhT9rxhWrgpJY27CKt+mhqJMZC3t5zOYbXEMtTHNQaIuBpT/pV6+R6syFO
km8h1jA8FTJGmpSrmItOFQ/PYQW2J/l1aIqeWQ6k7VI51cVyHLXo1xgxmhTC7yAF2QlS4pIoxryi
q+aTYkgnjCdV3M9RKXiqVCE5rgDVerpeFn+rvogWjEoXl61frcrepO53llELNu6wdc/AprYQXaSF
1J4tEyK1Nt/UKWdY0Yw7ho9bybW0+lCLmBG25gfmtpimZ4KfSmBHZZGiFGoB3+ZZODeMFryKkGZj
jNn1lLR2pIzoJsfU8DWE+elBH2RaaHk46Jj8g0vJDJkUOb/NaOfEUGkcIiEnV1MaN46RajRkfNnD
D165hMt0RKZGl65mBnpkpCySZtIRNIZDxyFGpjiHiRcEtHqLkl6DSI+drIer5WiUdq+l7pCJrSvl
MEZ00eD5ZurEtB07RdDPklGDd7VeKs4kAIzbKYceMiEpFLpUJMz54rJp4TNAsMjUWi9tdWwyL5r7
FXFDK8jFg8apyh0rGndKKftR0EArE0N6AVN4EzKJuQ2CV8lPXaXBDRjI1H+mfZHi7mu6VPOC3Xbi
MZhha0UtRwUJ3Dgjltb0i043tJe0C+b+DAjOtyTsyYPFic6IpMzLQ4EvjIsdg69kfNck8kOjQEJW
a63zsu2N4e7pIFforZ7VorAOWrmQzqr2KGK1yFf06TIMEp13QzETKGS1DrV5UnSw11AIn4jsoliW
ODmpSxHktE+c57ljhhb8rvVtNn0DGpUcJGEgBEx+4oPjbdXSsAljywz7UJ8MMflMlTT1W41vqM9Z
/MoClaCRvhBMXWOs3SEtmfl+xfW4B+hJFSkgAdvK3kWdJK5I6A4YyzCnSCqNnWE0s8lrwSf1Ca5P
hHeZyLjtOZRqB7GB0332NK04X1sJpyb67idt38xdeiBZjrPDVKF1mpApHyStJm1FOCuQ1gvTtqNi
7KLkpcyQMWCc/INj/F+lARyoO5oeC159Ukn7NZjtL0a+3Qpwxgt7BDtdDOEtlDQX2N0zyz1PDeHi
XMZpo6DTRY+o1zqRWxhHYjg5rlAGM94yorhYDnqXnD4Eq4tcELmMvq5Xl4Jum/gXBTW5GFSm36Nx
IbNwo5VkkxIS83dm6dWsaD7mfbZwWpDI3beoj0ZLCxw1CMZTm0bbYVieFlFOD4WJ7m9aqoPVd61T
NQHawYA05SS4pA3ia2GRD8pK72gqC5Oatzc9I8tMFB19fCeHRNxjCHIjFwYx19ASAhKgBOJ4Eusj
LKhisLtzCy0/KEXPoFSHdnqeOa9zwVM05hrmm5LpjKKKBIknFcqqlu0g5Kwn4Eb0piIKHLrgd6QZ
ldjIP0t9jeRYctdV3+CAMmBqt/FJjmNmg5X4UiLsqGQUhtVcb9s0c2oSJ69iw4TIAi/MB8uk7D3T
FW8gRKlltkJQ4gNl4QXEZEFsMfoF4aQslL/RUtd4UNPdFf0ocQXkTtCqwqbBX5pwdCJdCrPEFsyi
oTWt12LWuAh1TlQDsnCkh3+WWWwYzjJ+ljhGE4LwvW9Fuh19/GCCquMgNs1x1viw2PQjKCgmT1j9
cxahiy6z/m2GL4w4VGBSmxCjOtcY5U+xg0wZV/ZovhsjnUumt5+ySFtXeW2g3oOS2VJGsPZih84j
66OvTlytE/EMSMrEieWRsiqBpGzr+s4lB8AUSMyLiOpHo/TjRlIQnop6ISNzF78VfbwuDZxGp5/S
hoxcPFGQ80kIyEh/jYy4OC9I9eUSqqxc+1iNFg4Tx201hkeBwQlzBAKZMukYLLF5JVzuAHABRAj4
FSqxdDJKySk1xqjaAalmWk3FdVHEb7OSom96m18t4JKW9NfC0kA1lfaX/e0j18FetC6kynou674h
SnKvTeHkhXX8gW80uqxdP7Kh4iLOKGcPrMbScMxRuBAMP5mrs72S14TIUMQYeDU0yuixdUFNqOXe
IEjdLqThO5CTypZRipcB1ckcNAFT18M2UjPJm0yWt2KWvrLAeiuWhPmV7LFYQT4F0ymesg9Takd/
0fP2WE+qCd8lSI4eE7JuWcRzjqq/thl22WiLO+vqcrBwpOwT6pZyaQpvkIInFrrkYMqWugmrAnCD
8O3KqukNMbFC6slQnNbf2bziSzp1BJuZ1pU4d8sNFtIj27p9w43Y0edadaayZiy1VK5qx/pXSGrj
ZGHlG4Io+GhU5Yrxp8DMcvY5MJ6Jta+YRAwYCSTycnwRm7LQMcaK4AWN3ifGy41MJjmVoGAVykXm
EaiSxLhkTp5WbyDRnm9Z3QkqUVZCWOHEmFhbhdpiH5bqD0aI1nOcVGeCUnt3lJXJs3K6vcVk4iUv
KORJviOF3Qtq0RtmwppVq+hOyveI8CRn4Sc6Iq/R9qZObrSwDsE7vnquuSiI9Af4jCj5aqrSOJvA
0XQN80YfjJuF+C7HYZWZF3V2tUr4W6j4VOmmTucmPBt98xsCvLllg1ZirJTFt1BiLBVgPfGnGUHt
TPKJeemFBpEEYxQa2zGYyQ2dlE1grMF5wUwhV1McGJhzbQIBDcIss2JI4Ffh0shIWSfBNvr+IwyF
W1IampPpdMlRVdzlecm3spYegoDM7Hlk/FDpV5Fl1zn5zBy/MLKQlhJgs9KeMavGiiHMwTnCSPPa
z17oD007wyYtI0MdeoNfQUskMCtp6wwSszxisWBRGRdw+wtwBMl3pZ1IVrZNZNFwa5lvVZjEH73X
XpQ21z4sAvwSM6k+E336EjvhJDf6kb32PHJkb9hx7ydRIQiyaFGstFyDa4hJQggQXfE2aPCREVAz
FEcynn7CBOl7PrL4d4xlsZFMG/oR9me9/slCsr7ih5Fa+fCb/V9/jebmMnbrQNVqtjZZGqnDj6eH
tWHOENVrEzGQs0rjjxXr40nrj38381rHE+Fx+z+/Pv77//r4v/++DA2y53+3DROGcfQlYfzLn4yY
kcCbM15/PH57/CAH57/8Ov/dfPzWrPadj0f/Pfl/3Pc/bj6eF+A2Uw0/UhO4c8qosEU60T5IKz7N
vH7E//z6uPdxe1EmHhJy3D5kq7w+/D4fPzi7mLj9d1tYgv97W13nbJmjie8GKcPbdBFsfO1b2VaB
MvdZ2i18SoE8zoCwzWomDGMi5s00YU/zgVTcSIy0/YJPumOZlDSPm129/NcD6foUQ1dhHgRl++8/
PJ72uCkACvn6GB0ed8Waqu4nQuWw6hFTlfllfHsez3s88vhR5g1/nKbzJYkVBrf1goGuZH0bj4c7
WdN2pfwzq7KGYBgb/c2ioxWIcRE7UDjgsrW6FRk1ZH6QsRfXFeyvmnTXLoGgGZq5sfUSv9rHD3nq
EEREZbOgb1xQiOA6Y5Td7ySgtShMol/iRIoJdca+ooExizBuRZkq2ClmY9t4dZVKVqOo4nGCrzcf
9+XE1MBUGk2zbcLOIVOc8YbHI0NYSAux4sWfbASV//f/socb8NzrZDUxFkfEMq/weO0qFFbnEWE4
8HFi/9/f+89febzsf57zeGhajcClsWAq9P+9qYez4eOJjx+PB/7ba/9/H/73CpWZtD45Y7t/z/1v
f7MkSTHG4T6TKIDxzGL5M3OMFDQrcaLQuo4qwkVZYs7OmLtjCvSMnRTuGcMaVp8LMdDlV6pK9dao
A1iBMtoZJLTtSNJpjkI/wiql8PjkrA7R4CZdthNCdCt1iZUXFitOYAlfQyP+1dUo3w8k9G6ajFK/
oXKh49TosnEqEHQdTAzOUg7oPK1CmXCAwYNosFo/gPsQdKCAtmsA3qxXCrDylI4saThaIp0VcYzE
E9rBlJn0xRayfigahJ8mvYg6YWrQ4uFR5H+GMBbcpkIDRS3g9Ol87oHoHMblURfp5WunQyDUhEqg
9MHWBZTMoeiG7+6YV4wzNdzVk3SVDWJKJUacp0xEiBCT38QWvB10qdl0q3GxRF8mBjFyKpN5rrI/
Z1LJZhYH/WmSIJZ6GExJgabrVzV4Flr7oZxmMokZ2koEtMTaUi1cWpjiGGiV8f2YEUqaldCcS7jF
IHmOgiWzc5I5d6bU/WpharpLUhsOER2HMhp75KcBYnSs7EOTARDRsN5TZJUkSMQOeddMEPUoekhx
1Bfhq+/TzGuK9ls0vDTLOohGDUY/Tc9tTbOdaBUa6oh53QA1qAy5dlC1T0NTvuS0Z3i2BUxTZ2mr
6WjHoxJhQPk8pMgNjax+Z8og31gmPicNQdub2gQnldJYYwtsyQRMWR8EtZx2tUHvEMLBpl3cHIxR
OMETNEP3WovUxRKdaVfgYTK3sQ0ZfBpT6TgqpoZ+rE/cziyfhE6pvVELngVZ/S7qFbfl7QicwoAj
MuENCQlAWcFgTBoUf40sPhBezOB4WAtPUQGGxnaGpxC5qp6eyacQlxFFJFC1Ib/BrZHAzFUo20Uq
3cVO+aOnwrYIGa7gvz4BB3DBRMs5/z/snVlv41qaZf9KIp+LBc5Do7OBtubR8hi2XwiHHeY8T4f8
9b0OfevaFZnZWfVeAQRBkRIlSxwOv2/vtRX7rrdrcaH2qAcM1sCM0tq1CN5y4NFUFEP2iqmOuKaS
ZKe53AXlnnJw/LvE7K2bNtU/LBJFl1H6EDBAwVGfo9s1n/tGBZfSTj/CrRJo3CZMerw1E6nrtds3
moHyxm8ARFpxr9cWmPiMLl2VMWc1I9MmmiuMWcltbyIksE3uqEvaWPqqSJy3oK/Dx4Lylu975TIc
onU1AG7zqeuu/czfq0m0o5j5oFemv6v4hhTPUCh1FtaDVrTHNPPQwLmcRM1swFZnWtveCN1tW/qn
JozqvWnmnEeKbE9J4KRiwhJN/1yl9YtKuOgKtuuJGt9NWWiXJhTc+vF994BiLYaCRje+a4mtnOoI
n4DeUMJTQg01DTqsJEIGHlv+Uxghqp5yFaZOmDHoxAPchv6pmGxqvRwfJNUqb9yuoahQd7mHwTfo
DiYKuwFjT1ODVOJ0vjYGaHylQj6ZiLPqJxmKAcAp4hMNG/ieib5No7SH+CVp1s5kDndZW6MyjBHK
8N0iYG5D5cyYHoCfhuh2zA9kLQcXp+OaHNAWMk0y3YWhvbixp6KGydFf6snDaEbdpkm4DddCxyK8
1H9rKaF1mgUSQ0feJTo+V9XFl6gtwQdOBu5Zv+PoFn2PLGa88noqU1aAaKof/LU1CX1VOu1w3xUD
bcvhvmoaFW1p+Es3iIOqKBasWwvNr9B0jTE8G6VLjMalk07EwfMWNZ7ptMlaeCexvlJ6EqkAzpKR
1aIYpfRBJFa1yWFU0sZHCSvG4pAHA3h5GzUpQo7NpCjWaogxVUADyhKUxjbxrDvdACxkKeF1kTIS
DYUkIdC9W/ux2+7aQCX3GV0YzaoHIloxNfU3xKdNC92l9jGWGvZCNTD3g9u9xZBSKbTl7yIGSTjU
BFOVvfqoqFXDt17jQbIgZVbteFAtF2Nb56z7uKOEXxgUeAxHYkBzzBaVuCNqDT044Zsh9d9JL6dD
i7gmtYLsJEVm7LlO0UfHpCT3pc6yI3XSa4WACgTokbkqyHzhtsOpN12L/n8QU7Ifa35ob2rOZhAB
pyl76M+KeHYSNCCpENcJdfv9UNJYIVYaaAbRrIpReDtVEL2O4NUR4jm1aaardnzqJgV99IjVwtax
MKm1sQgspPBjPx67Ok731Xocspu01Din5t5rmTcU81ssvnb9mLhqhGamvLNpauVTBEXU5sqcKc67
LQ9VW6eFk2THeuAAombHaG8SP321Og/qWALN4a+PcbxrKpZsN8OCXIX3RHtbGlJdr9qhy8kqhAiw
/9kcHGbi2Ze0mbFByWXzismFjVc55n3RtMHBC62nKIVsGMs0l04SbAY50YYEM0WQP4RKGO7DrPb2
oymeQgVQRZMb415jtIe8hEmtWMHKypATxOigDkmVa7vKm5a6rB76jb4R8h5AdbgvqLiPdJtC26gy
aGme6H/OzQ8/P6J8gQSy7/PVvKBvdYZzQn5yd9DulSQF8uMM6tLFW44u8gcRmocyJ7yV4eNEwWkk
rcLVXWZppBdXhZ0bS81TAJDU3iaHiZjVz0aA9l/z0HnOQ/p5YrrsCrqczA9DxaWCzg0bkdDkACX+
S2B2Yvr8UEbTDMQvks8Ryj08MbketITOkNJKoLElbyIqHXTJHEc1z/22rHc9rps2BqNajylOyjsn
RSmpEQVGh/qScJCg67ihmzHQX5NGjlG7yAoWKh3nhVnR7NxqMmZjRqQGCTmFnH03M866l0zr2JF0
+flxJKGsU0U1xkuN7Wdk1CQzC2Yya1bf9q2r7WwHYpErJ1OKkFdpq3QxqIMkVQGL3XclrrO6sE5E
3HOCsHV9P3aFsZ/nalXR9+VgFxQzKMUGMuqqMgw5FiNRRD6aP8M8Z3N/u7RNJFxhdCytStu3javt
0bH3oe3vrAqaiZ4g+g3ILtQpV5rjLjRuaYsU+1xzq00Yu0DZmueJfNgr7vWyBW2Dip+wUJd+oGDZ
cRpjX+qasW+MuF52XEOvWhv1gaNzqpToZFiXMg0skTyx1IemUCIoLenWjY1JgkTPvQx9zEvp+9FG
y2SUtMct76olJmuQ9zHzZKaCa4OPmH4yKAzxY8wTJ4/cZZ1SEKlrNz/kvYZ9SeGCBtWr9BDixhEK
ZybUV3dFO5GIQn8UsjyT+fufHxqUFNOMYg5fdwBAT/4GjNz+mHgChoqLVmBB0AUK3JQbIj00EJUO
m4LQyW3FgNeTIOGvHXB+OMZ4yotx8pdd494ZxvBclnjq+klqJeMpbtahKn4a2OM57zu7QZSHf8vM
vglNYnDPOjDCydtR3AG+GXDlpWYNfDLZFMmKmC7cYerL9B5yAxFTJlwhr4bnuPLuq5/KfXGgNaUi
UkWpLceCMJdjBsQLHE3OMXyYnsGLvYtrOhb+Q3ifofXYOCOE00X2AURRHpRiQ9mTDmKJL4lWwHhF
iDxNEEmTBxxJN/wpl8AxECRrTurTHTzpegD0uu7UDVTHsN+qt9N1+1bwcEQ2eGUihgBxRA/wWefw
1ZYIc9on3sqmF4f8q75SbzGj0STMcIMjvLGP0U+NuxjsqR4vmpAz4DdWDnin2njFyLkWGxwhurkO
rTfEMOBtS0Cj99rzDQCrVXQh9sS+wmaM0OJeoVKqrLGdxxI05R7Ht+CiH1GnAS5Y4Y+FSJDSen0v
uZylC/vOfrfO+p3yYuz9O+rxjPUa7FgG7N0rPzwyZuC0oj/HP8Zr/13gDf8xwMBuN8FRi3YmBv5u
MXDStrmRXJvVkkzSADn5EfjsVHLTfVU8sR/ggJ/oTtA1OqaH+CeOS6JL/ZVmroMaRwGOWPQWGHsB
PHTKVRXRwlogjwMUNVwYiXHeQBLv3RxRW2zEz4Ds4NtfXrtuR6TyxxGft1txMdya1dZz7pR08w3X
fmFEEhT5X/IuuxRR3jZ/+6vuwnNnXCiX797/9leEJ6qlMpywHBdpqmZZZCaWb6+3EdKZv/1V+7ey
EkOcGhpGTXVfKkhWVsmHcii2yc9uH9xCOU3RLaxV/xI5yzHbUFZ0ju5pemMPYVyLRi+VbJeRiLh1
7TNs2imkV7F/BZvQ3fn5BWbnUMJQXRrKRvHIr3cZN2x0JH9PEE1QBj5OH9D91tk6e4bCccIDui0f
+5v4NrsvH8lFwPq3rH/Fe4i1T+mricFl05/TPdd+dJgqOyzG+q2xGelIbJwbTmZoDbbIZrBTI5/G
t29gbBo3JMibS46OBZg3lKWTiTuqfXROYJgF1eyjTZx7t/5V9+/2fXYExxt+YEzA0OB84ICypoV9
4C5tCTDtOf6JGFJ9p26N/HW4o7FwX/GjY7WBVcwajmp4DQqyfqRkOwyz/tG6YZdtaT/eIjarfiCx
cM/F+oxRAq8uteGU72+PJOrZiRhkb9OfaPXXyo3xCAVz7a2CX9NPG2O3sYnuU8lp1J9cYxUdu526
DTfmGV+o+dKUC+xTK6z37Q0YQATP2Y8CsgiuF5RNK+TOmCM5Th3cAD/j1SLa5Ra41iuOsPFaIgDu
DXXxCzBZ5KwYHSzbRbTcArME9kkHO8RAeOik8eKATwGc+kq7pVmphYx0jpTIoYtLegO7LTK+87hk
lLFUqi1Ehh1/YrA2Ltp7lu2qrXjlFpyPygV8Y+2r5/HgPXNfuWHktmZsvlVwDC0laOH8bL2gJEQh
utrHG3f1L/Z8Cff/ux3f1lXNtB3b83TzP+/4gOwbFF36cNbd/oxnKVzKcwy714PjPelSYXoVQet6
wTaDsgmj0QOOpEYSv6VW+V98GIIQ/u7DaKaJ4lklvdT5/Si04lbYtdcP50inVsj/Vt2F+WrkKwLR
hsOG68cSn10MHUOGSZftdUADF5vlA/6R6Hr+OP+Td/Gv8i48kyCKfx538X/raCry1+/htNr8kv/I
u5ABtCZ7lOUSj6MbJvvUn3kX5r+77Gqq5Wi666k2WRTfs2mp57kq8QGazTjqr39pCrKm//ZXQyOb
FquH5xiuZnnafyuaVrMN/pr/tJt5nOcNzXNddnt2N+O3k31WOU0jEns4ukbaraJKFunlhGiHaa/J
JDZ9EmhEZUTcnFLrV0299xlBEykh5+QkmtIfeWsHa9pL2JXnsAdyxfvP2AcsY1kDSuwzGEEO/T4j
CWQJ+2sQ6MxV6HmNUiXECOCCUQUYqKAY78OiZxAzpxuo6HnrJ1WfjnpIqNU8+v+aaBTN/8iqpaLI
bG9mPxCROqtOjv4Z4+bE3cswQnsudVsVSNtAAwc/h0XME71qxbSYBKkZCL/+Y1ZPvbcowRYTNDmR
NPNq9A/DH88kBYBiaZrE4zLuCWS39Zh8ovkbc8e02iYmJ8GvrN/P1UOVHRo6TSr0WTJ65jDF1uam
4uvhZ7ZiroQxwRRXiYz5yefEn3k2GGQuyTw7TxTE02At5sQgGR6Ecoi+u/zLvyaaLf/8YO6Qke+d
7ynQApWgfLWcQaZz7KQzJxeR3Cd1IMEs/5YD4fkJX88ayECyBlKDJnbe9VhVt6OMdqLY0OznOe3P
OdK/Edr+tlqNBI59RHrZWhHave8SR5R8ZjzJ7cyP9V5+kd9WfW392zZzQ8Yoj8i30EVlYFzk67/e
vfxc/efCeRuf7zTPfj1zfmFWbkoZXZXIdKxexlnNc4pJ2pUxp13Ns/PCeVKRiuXKeKyvRfNcJjcw
z1kyWisnY+u35V8vsGQ8V1FuMhncJHKXb76ZI9E+5+fFXxNHJjt9rp8X/sPH3zY1z0bVEK8Ty7j/
esk897md3zfx7X3/bjb23o1sAGD29WF/31JqjwBeekZA3179j9/pv/bOXx/629/9bdtf6+e5efJt
9bfZeVVkY2o1yaGjk1dQnMM3/bV7z3P/dNnncfH7aowN+fa3hV+BreOcrvfbO5SNzOFT5kw+U8bz
6ZzSvl7z9ezfNjuvsKcboMcWiRYyg1XWJ+Y5TYYsfj38bVlh4s65whFIgeX32fmp86p5bp7MG5o3
+fXQmgOz58fZvI15FlEwW/7/v/v8xHkyv41lhvf03CBiyc+jJ5XdP82zfRz26ipuuK9XB2djyIAf
28I2OH7eY3eIdeaF88RNdZI3PlfNz5qXttHAGN2hZnPVVDFe7laJ+8O8alJjGwqB3KpKgbS4/rYZ
HacCjGUNWcics/S5LcWAdXJAPedz71ZYxNFhQVcQ05W2+BnV5jNBoi0io/oqDzMd/gX8l1Qq11sh
0Ia+Y7JboM3HDK1gBBxLmmqDGx3KtChXyP5prMD7zfaGE7wZUw/1kesONEPAuX5dOatvn/LzzxhN
humjTFPr5CWtl+fxOTN3fvhPl81hut+eIq8M82s/X/EPHnpzr/i3Tf8XNkM/i1AbYlLnLXvzxXZ+
p8/Zeem8GUqRdJ/nN/innyRTo30YjzDTv30aAq/WpT7elvOVTJUqhlm/MM/NgcJfy35/ztfqr+d8
LSsrqfL4evyPNqvPoo751V+b+O+9zbzZr3f52sy8zIuTZ1oO+WeG4ZxHqMur6Vcy4fyQK/hFi1Xp
iueKN+cU9mGDV+bb7LzqMztxfs286muL88NsvkLOqz+fOa+fww/nuc/1X48/txmauMUVC+uEhhPU
KZSzpZfWQVNfECllh3DKjsUAhF/LsMuIbhCbRh2o8zEixUDYLAs3AQLsG8BtTCk/DsufqMWmpTsS
A8D1GTxt6AhZC/U2smnReB710BZ0cqn2EEjdF8MMIAlH5AK/2Iq7w+qX7Qa3Iu/BR8JvOrcjVXcy
LBT6p031Fk+9uezLPl1Fxtm1g+kSVP6mKYULdgX7XRpV96qjmEhom6c0UshLasiv1BBOFhN15QGY
WEyuT2D9aLzc23iR560s5JBWwl13hxY8pdDQpxStbGxqTRW+JX7hMySmItFggLf8YRWayTorRbPq
MY6uc8fclkl18ZXoI8mBFXDHgR3Jto9UahBND3QlmyR5HVMYhBZqmUPEiHzp2s4+1dUfmZHgCI3K
o0okUMHYfTnazl0/FDFl4LUX0mipispbIZsBnNiCoOuH6NbWJmVpBzDoXvu8gMPQFSG/pIp8Bbfv
MRqmpyKNXp12MvCOPqvNXReUl8qEPlBtiwy5funI8xwa7wnJJ0rZnmZ0pGLqdZH3dD44IQc1Lmx1
O91WdlfvdZ0OpdFCbuzc4qUYBKzslppIVvjQMULjRjfe096jGu6H/UMKjcxNwvE2o2CYR9WzZfli
2blw+sabIAv2sV4e4lJ8lJlG+b+i0mSVVcdvUbZrrW0kdoz6qp+H0a4dWZuM9Ql3Ba5ETqqVauRr
EosXWUdykJtBaXQq7y3WILPojU4dEaEuwjKiL72ClpqjP/fhDap7QOZRBPOPoL1lWbYbzVc3Jo2s
lbGwUxQWMaXidRfxZ9kTav4BIlqox9d9V0433ZN7hzC/3zjRiBK6UX4p4RYZQrlOQ/Wx8KZiU/vo
+gO6gM1kXBCDklqyDqzSgVBM1bslHHqhYRnty1DCJ8F5tVIplZsGqpa02VUxrLUojmC6uDSWQ3za
WNGIHIVfOFhZtTW8Fm5990HPRyyNSgqpk+seIeRqHBvr2tIOISiMxPPPpdGC9Qx8IlbRS4ryXbHx
7WE1WadZSXWuAOvSdtrea8qPvDIvVudrUFDZHVZhHZCANUXlxksuVYzyzMLwS5QHpQr6KRl9fFoF
mR9FEOFkGS3lzsbEyXDlBvh7+km7LSfkDKZmsx0fkk48PLeTuLFbW1rZcch1OqFt8hVjGYZAROCq
Fc0l94Py2bWgOWp0Px0cphwfTZLhyCQQqInjm47RPtXk1D3YWjhIt9tVolIrpRa0r4pRO+hx7C/4
ewiICrQ3YSHZ9AdqtlYwlheR27tR4M2rUw9fjUvrWaTdTclRBUon67naFzjLtSi7oJ8Hlmt45iIb
3YeJ4MUVXmZZaiSK0DECvDiWea93ojpW6MVwGrnbadpnU4RcdKxLADWFxQ0ZQ+gqCZqT6pJTFFob
YaQXMVgqPxL60wLlQkiS6rqexm0/JMUO7/tV31GNIvq3WZV4j6a4fzVr0ABiyBECcOAvCgX/NvAO
mAIQKBQfyhC6Zz0BncyO+oDuFNVOa5hHv6KV7o0vBoMR28AlitA5XShuwdmtZgNRX1urAAF0Y1Zr
zT0k7I07C4tGZ+G/tDglWHUZLcIu/VGo4wK7DvlvfLKlYTanakCTbPdtBWhXlSgxLQe6J57atodx
D6ql5Me9ohX2a+r9X3kRniLiHexY3Pl5dWn80tq4rXdIlQrXg0bMVasYCrLj9r7QFXYKn8K0qqTh
pjWMO5gC5nKKvB19JQnlEeNloNp3ZUSg8hJOumGYJus2s1wIXzAebKdctz4QkyKbNkFKHFMlzr5h
P2VeDBgrkbnuZGAUxfS8HHP9tnLKR44+Igdq3GuDp8LA5lHrIfceAPmPCb6wYAoOMflIguySK3XM
+4XIgoeIw3TTGa9aQXDV0ApUhRUpchSe7oTv0XDrQyzjbbjrY1oEGgLzJNDutY5+Z+v1R9V68VI/
x7AQbr0W403mIzMgIffOwI0HfxLFsZKjVQwxCtpea92BM+x7+NbdtV1VymHgAONIA8YW0xcigxWX
XEmrI/MO+ohDkD6Buwrsm34S2jIqOSYHv0FsVCn6TsDO6tpzJZJ6SW9cDlk79yogyTFpf9SMohZc
GlWf013bJi/cIBRgdRuSBT1Y8T50Rssuk6WZGAQp1XG0YiS9qzFmd4ijLgk15DE245sksJac7SAd
jqN5iArsHBx4eNBonAyosBZmFJ9okYNTwB3RS+C7Y27G3n+cbNjrpvAeR53kOTMlWgCv+AJD2Gvd
WYdeR9s+JCDb88T+ldUpzjkxRguOFAzp3AnQP9XvcgFYArdyvUqdg24jkaF1TOtKeDSbwypZIduE
tGTrz5ULltCrkd44LovqUnW3o6OUpB8UuO3JE5t6RkSdDYLOsh9EP65tLUP6LxAPgppMA35hp6GL
EXrTsXKJPE6s5j7vzBq44wTOygjPiQvPoR8Rf1Va5C8aV9pS6EoZeXxd32LtEGf8tmsnFu2+4Nhw
En9YcyIB2di/9h11ed8ku9L2L+hHaI8FOnbdRIXl0uarmnrFkETjNupMLFVx9IiZPd1PsXJ2OvOn
2eNk1aZgr7qh3DNIFNSR+E+jfS5qWlFmNCEaGI++/KZLrT8XOfr0seTMNwBRLeFIYBUiB8KN3kst
IojMZKDQRCmEc9UssOhKZLTiKQu9LzddnN+7FIg6zsd7O/DWYaMNpzyOiHSy9G5lDvm5C1UykoyS
KC+1uGsYOVQI15dt2148o6qvgl4CGPXy2rL1R71WD4W/EXYHrQrPGEbxsll2wEmr5K5DhseT+NmM
G2GRGjNlwTHS+5/lwFupsUsQKnpAx3L2de9XR00Pb9Ga9uyj7XqIw/dEPNoDfUZdfKQDjcnKUXQ0
edquyQcgRiYt0NjMulVmNxASP4yRE4iKW5dsHfPB9ULSSNTw7PcuVh5XIWrU6REGY3oAhUzoU5Tk
qNYYQqtAC/EZkVmqms0WuVuK8xS7gLHrQhIMO4JNeUe6PHWMJh5vqFkZKqJEsZ6w12w5x60yzfNP
qJ1vXbN/65yIHYCORuTyxYWkIsQdaiTL6w5VCJrKr2h0lds8HaOdB4ghQJlrDdqh9aac8Xy1SOFi
lTrKTq8ojQ23DzRvX4aiMq4bTZ460zzZ2ALYbte/YV/nZBIu+MZ9QPXuPTr0ktu6TYG5fQxMIhm9
7FaYOU3BnPaUod7qQwbuUc3vrK57D/D4LNQS5KETPqUxin1XhDo2IcI5Ir3bhlBFporWbRHG4YG+
yjmhDC0mBRCCBl0evBMnQ3sVJ+WR6yDDLdvl68YB1hWeh9mH/dbEemIajbmpKg/aTQOOuhrIx1Bf
+nZ8UcBEIDSBBG4Ut5nnQhNvoRPmVoBjmrQnVccLp/oYk5EVTSu116+hplzSgItxaCi7LnHiUxn3
IHrfa1c/14NuYz1x6MfTbmW8LRJq3VP8a4SlgtKelqXpkYzpWhP7qMQQOyYVkxTAZ4vMeHDxxGP4
64jN0Dj4cDPj9WJkcqPpA+4MXz8rJdsoWhjQgY/DPlZs46qP/VWrQZRHQg1rW00OUYvHyamn1RCM
J78O1XUepD/Cbgo2eY3jsuP+R6de8dAWB1PHOcvhxehAIysiHSh3iHaiGRa+dmN0rwaFvcz94UNv
taODcH6njf2HHTxQjk/WQzN+DJkwHq0QhUWCdIeBJX7sQXPAghZNd7KXsaZ728D0D0oTHMsWuqDX
gTZylVPmDT+9sUlOVI5IXjDMvSaaU4OKclFPwS6gKrylRv9qFXSjh3ZCdq0i7/anjeN1v0oX7SMA
iVCN3nod719l4pyGS2SCP+12Ydq+15lPEJsQB5dciqjSwbrbXBRKx3tDPYrFGVBh7Z0sp9mYsNNd
D6xy4wc3sKceCx1iuuY+mE3vXfXcJJOFNN7XfsWv2j1oAdAGze/xt6vJuVebI2dpIlWRGrk1+al6
8ViYOgHrw1FBVDFCnkEtjZoziaZzoWCWSloN26Vu6pva4ycjB6huE+WiIh+9lFOVXioEzYrnYAGW
iwbR72qRJqfPZSB7MEgVQ7b7elWAwXCZ1SJcl3JL84p+Ml4x+Ah08OCSw+muqe6a1BwugzZs0CXS
Fc2H8GqYkh5dbxzzQYIHpewDBZvpRJBAh4azb8WVwBZpclRRIjj3mghuWjkZU/+mHhZunhVQygfr
Mk8oR0qn6cRIFFPT57Ic4xmsG3Sc6p/LuglGlG5G+qaC9la4yKQzOYFg7JVOdeGg0Dnlt/VaZLp+
meSE0my5dUccj/NDMGjGJa6d6HpAhjMv+lre2OaPiOHvfl7kKuAx01JMywwI2erruYbu67smIDFh
fsq3FQbQAIYvX0ssHd14NKK/mN94XuGjQWc0Ziy5OSVPUX7IeWWUqDnkv/FuXmRlJfIQ0oqGIIxv
qBUWmBUuraZFN0Ml4K9XAP0146SOcXoUwjIv88SdpFS/ta3117J07PON3+C2SlQlBmZH2eVoKKjz
rMS6oCqzPl/bEYo4FfgTxpCwlDx3USL5KeSbycIo/Pm4LqZqXRdkT5fz+rC0dEZG4oKz83pCXEcQ
G4DtqOpMQrUT5dqKDoF8YHB78znh1uq5i8MJeWTKOxDO3ixFbnBx+PN5Ium9LUAzmWDEax21sA9B
Fl1g9XTnshiXn3vUVBKTJ0LQ5mnWXBeMvm5MxQ3ICC3uSrg3h/lp88SuCv3Kd/NyOz+cn6u5KFGs
ijTq+VXzMh0EF9F+ySnthFh4auBd0tzwLkHCBzaM7iVAMHyZl+tO1l/byB4Q/6KZnp/md+OudPTw
ND+Du8CLGmkGZRv2v2KMWoTvnn1BrO1cypxgGy0E0cM9lnOZV2ht3OzUEgPw/HBeARzQPFekjxpx
0ioM/MN23WQGorNoZOTWW8ev54YVaiwvaRygnFW8dkeiuSfFh36cWy50NFhPhuNjmHNaEjENj+ob
Pt7oppMTs23aHTUlorWEUK/+R0WQt1E7/gsVge7YNo3/fy4juA2L919/2TXpa/7+XUvwxwv/EBM4
2r9ruqrTxbc9e5YM/CkmYJXrmabqaY5n45X/U0pg6v/OKzTTtV3NNhEZsOoPKYHJ5kxLBctkaCz+
P//7TfwvUiYvn5KY5rfH3zVjtvObdMZ0+Ye9m4KGiZTBcNAyfNeMkYrZ1cBRwGQy9rwCAfYCU9RW
70d80hvVLy51QzAKaKAeFE8L48MT9rrI413tacDyU+fMACzILm7V37sFueG69eQyTuQGHeVVjNyK
gESKoDBUTg6e/gEmiRufwoxc2uJsWNFNlTvngfHgwmKI3NOIwQpNgH3hIoH0p9tI2O5eK2/awVxn
UwhRtCAsSvODbUBiHN4nbo/cor3SDQpUFbw9bhTVx246OTVRa5GgmV4p5j4xSJtXYJJcqQZeEM36
wAt9yJWXIgkhw1LHU2L7jNGY0KoJNniLNyCOYFL2cHhzPf6IR1n3bJxzmVIe0YV2waW0bU3nvR+J
FfYyNEbNoFMtM7eeQRQ9RKEEZp+hDJuq7u5bk/eOm6XnZL+Gcbyl8rkCqfVrtJYOaabcGFEkxoLv
RMqdY4Om8vX+RAn6EDR8m45QlnmOH0GFBdumpyInHy0HtGdBzKjUnTKMl6h2IFiqh0idDoWnXjxf
fQwVaDX5ePGBPg76us60xxpzEeyEVUMIW2SnJ/yCH1qJyFeJMKOMt5Hb3euo5LskWIFWhAbsFO7Z
McQmE8nJTuJXzZoO48CfmeSnQetvQ9Xf6cHOS8CF4DAy9eSEPPhixuMhttFd1xRvicKtuXj1U3yC
ayVrbaeSegy1G6fviD4grrtwtno6bKw22cNjOQ8wYQrHfqpIL3SU8aJO9qkdf6gpQ1rPDD9oY6OG
sIsDteydb2sHv4KUmAfc1nEfj8OJFEtX23a8c9GAi0tlFaQlsrA1npI+fQ2s9EikqedqlzK0tmVL
kFLeYNfmJrlOTvIX1vzhsaPkk0zJTzNJP6wg/EBYciu/Rkb8j5XLTm1O9xCk6kR9G1XSHbj/TFUB
6xJtH7E03ELtUMUsAmO49Sj8QhceDpNdEjCCgLIxvD1mvIuY7C3D731mXCWadZYdCx0rl1mKgxaa
2yAYoWGmH1icSAIVMAYFKBgzORnW9Cj3yamytqpK3o4VgTkTb26pnyj+iETc25Tih9J8Co1kj2hc
chhhtcSv83uMVHLEaFwaih7BIOWeVfDhN5ji01xsApG+Oqo42CblXH6VkIA4SCrwZ09FS6wEDkdI
VU/kBX/UScNJol1nTrxXx/SkmMne4DjPxmgLv3NZ1OOjgC2d9VzI4ukSTckpGdp1FbOvKvVdUqz6
WGyAyNyaaXdfKxkZ7ZwO3J8inDDvd7d0n4pA3GJIeqzt9BUDlze2SEenR6eaHuUv2KnjQZFD5jB7
lV+M3B+1YLh1SFZTiumxIWuw13BUEgws/yS6V6CaUNHTx7F0fhqlmi5Do15gXm4K2Jgi2wVGzfbq
pcffk3iO9MRfDYP11NAE8vBKR6b7k8zJKeSc4JvdXUcBU+7bSSIO8rOlAeeyAQch2KJFPOnEHuan
OOJU0IXTwbZQr/oc613WrbMmJQmUAI/oaehBEkXiXgfAI3cmj6CyKtIf/RZcffbY8k0ZvfMkSiIP
EnV6VMEaK95dQJZRbcV7Ja6RRlMCzaeLgxEwtMR9ppLuQkB6Ji5KNz468bDBV8tZpohe3UD50XvB
zbER1tms1beQG+HIh5SpBxG1DRuclHgDIPOQWwNgq/gDg+lBp2RWsTMrQDvbcV8E9lkjAUq5+ENx
NAqYzINGPky7rbAkpa59Nq3+fqrUC0xPMAnMWlvLmA7GTztObtQi3rekpVV6esoqPrvg8BhRvdd8
07YMu3ppjPq660BllO09tqz1lFKX8cVh4kCQ/+mYrItqrxjsXsJ2cKRph8rq3hpfXAT7Zm1295XO
IRab5cYPp1XtWFt5sooaDqtJA4vVBukee/K9PGGb0OACQAMeV7Y2nh61mFwgSZnyH7tM3Bs+wZeR
Kd708BeU3l0g7LM8JOU5AREgWab8dhxEjc4xxrif8O/Afeo6AgO0nCuNZz5VnYXBgVYhjZxb2+SY
50R1lfSXsI1fW94jzTm7eYQFCUcCbmwOtew19gaOj/BYh2f5XpnunOcjThNnDQsSsnrzBbTfWcuB
4tM+ve4jKrB2TGs5JJ5s0kF+Uh2N9wK3qqSFblNBuwhe8A83rl5HDwq6FWtvcWDjNCYUwGn98ohz
j0yvwd7HnGKP9PdoxI4jeYQCzbOD/yJoH9KIbkbcwzQLgYOnXfKUCXHxMOMexiI7tFrzYuCLAxwC
vwKWLRe9fBgx7ketssgtzA8mzjSSze7FEPZ7LYaPHdn46Oa5edk4EcQ5ZO3/Y+/MtttGsqz9RKiF
OQKXP+dBlGRKlmXdYMnKFOZ5CABP318wq7rcruzM1fd/XbCktE1RJBBx4py9v30chP8FCIrNmMTX
k8fEpdfJV7cHw4VacvvKdfTLBi3OAD7QKrXb+DsQ0bfRZZIGY+pODHgjzSDkDGDkIW3COCGHuF0Y
kekHctAtsNp0dMPF+4YFh2b2AGNTljt4y9/iRCsL+1Dh4amjY0GTa8hHPHFm8mIJKz7OOLZkvLCE
DOahIaneksjuynEzLqCRoNXokyx7wKoyXmX36bf+LptyoqJxJ0MJBOchGmjz/BfYPwZQ5i2cWu3H
NMhUnytsYPphAFJw5sUth0V09yJuJ3BxSMl7IhJjOJG5ET+WFchO6i+E6EHuvS9eABp2IYMtlu8t
5qJtM4zylJTDWzLBwDHSeGvRWRtSgnEHf2I3zt0XfyJdpq5VucZnnLHcgA/tsYNHJRf2ktof4GtP
Y+ndSxddDWKgddZKglDmVzxU5Elxm6ctiwe3QDkPtOGWa9TOtPrbLdR0Rm+e/J6b8G7NdBuw2FgV
Y16Wv8km8G3OxKsw/HuvUM92Oz9nbnWf+yGecLlfvOQ9cQ9ERZ1dPzv9VNT/s27+uU62/rNMDmwR
SN+VAGrR/f6itk1SLsOUOR0Zf9lnk3F2z59LoVA+TrDEwOXP54Y6aiL69G9+8i9ycgr0wA44PTge
7CLc2PqV/WTqCFw10EwRjDUi63HW3qQ5BwG78QvWFwqdBBvUlMMBDPx7XSr9zY/X0vmfpPX6xzsO
GmhegWkHwvzlxyshJieFNnGwe4p41pqSA6zRMCI2r5mlrr6TvHfVsZ++JGC+WpdVjcIWzc/fuFvQ
R//JCwHI7FO0Bfr//+f7EDllEEvo+gf94XvTePWoTHLjjBfmYa4pDPL+KgBLycZbDzCpy3y4lrMO
z2X3ySlYA/eQlMTziG9//RbpM9p/vkWB75lCWJ4lXP3Kf/qEQASpJaXbdwB9wSS0PDtoIowuKYDd
K4pQz9+62fDjdnnXHfV5Pn9QiT1HHSCF9N0Mpg+A+VzrujykWfxIAJ5vfKvz5aVn63LSee2jgdC1
nU+2s2gmEpe8Vz9Q+yz1DvgG6WJ2W7PnTsmnKzb7kyzMx8Uh4I7PQkHWzivGiPF4TYcWO9NrDk2y
YfNDnLsvh3nfyu7azGC9em+dQbGzcJnEY7gr/RYEZrdt4Jox8XwxIjKgFvObP7n3wUz4pdM+Smu4
hlDVm2Dg6UEvVfAZqBJtV4BC4qrBxxVSE3P+Kyosh4Man2OIUn90KP7HyfbnO/TPLg/XMm3P8i3T
s+1frlM7h8QGBFwnU3RIYczHIchPRf7jVllPL1bfHv/6Y7d+VeDfbg38kvrULl3ukV8+94B2MWdT
7szIn89dnj6hhvZTB7QTgb1sfDvpIv6ZWNRo4qzMYXzmuHtqXNSC1PX5CDZ1eYq7kpjfy1KM1yAY
1pNdPsDu5GKAWrfKCW9zmHEzbXjobBr9OPt8tDCMiralKu8W1kMgtGf9vErWO8bo3ojBjAJUnwrA
wJ4CaCeWPZ0DdIyzWF5GTdr02m2QkgRZvPkoDmjH7znf7900v5SEYyXdDxmjTrGyASmNqDcTmkpb
1Idktn3QutI7phZedRc7MdT0yK63Q5sPXEXhJZTwlDnrf1hIVEwqKbupCb+IHkqGbEqEz1qEM3IE
owJ3Xu2c6rittrnnfIdftdfKJV209jXAWzrPxdx9a4eZfj/lWJlwZI+vDXzZhJNydBx5jyOPYDiz
uMQkENuVd1DjqXDnu8lIPw27hn/hwaQcdnOdv1t5eILO3TuPU+0c4tk7zKzauH9f/dF61Mc9KpYz
SHVuV0B2t3NS5R/sgaQFJz415ZfJZtPi9zAU9Zsf3QPnWVsCxIg1npU0P0Lp3guLNsFfX2nBn6wv
rmB+b5lS2J785dJehFE1roFEWR/f9JFu4mO3XkRYf9O/cukz4vub1fbPVn3PpOSUUojA+9VQ1cJX
Ebk7s9hmHMg6DqYk3/31b8WL/8/fS/iWjVOKx8CW+kX8tG4in8iA9ZP64soRT6wHr9vOl+cWBEMT
BWtBK+hLZjbXhdDDWXbbyTLPXZx96iobijLsTx8xYACHlrxNm3aEYd9nHHuYsrwKFkJR5qc05t9U
JKWl6Q/p82OaMbsAgjm5WP70QpwVE9FQ9suYslS3aC5W9rLFQ3Dp/GA1ieEKh+0Ryca7HcxnhtPn
quRlci4TDlTkgOy22j1MDiV5VzJZugJgO3gcdPSL9KhDUKQC1vafK5oWhIaNsv5a02GQwWpJpsfM
SS9Mr54t4b1GBYMrgAtl61xiW4eIzWd9bOrj5GKCac68lmAs77xEDzKk9dHRL0CZFxNGCwJjrL5Z
gyCHHKvZMFF6mXby6bFdkBBwaZLsMk4ZSj6IOnyScMQPuq+gf5zZstCMqfda+sNz0eEZbcSrWSJU
4lASgGQyeC1wQ5/1Cu5yXvu7y+BPChwuscDV1ijTdb1fOpClXfcTTHOiwHO2zxI1VqUxmEw1CXoX
zJWNjOF/jgQT5Rc5glOyV119RKf6ZAfrfOMueP445o0cDQfXvx9ceer6F3i2axhkB310G8fHrpiu
sRHdddJGn5F+DwBE1iUaptS8T53k2yyz99Tm+YXNW6oIt3ORjFc0/kqP0bzNmtfQAhi586lGdVEx
tNN1CL17vao2y/hRhSDqze4Mrv1DsPKT3/IunOrioroDmgZzhwxfMe2ZxOnuXWhM10COV2sYNoM3
7YrqTR9SBSDM1iBOcunJRVrOnTPsC49qh/6LX08vTWw+csCblAtzElwp1ViYjZuIwxxq2/uy30UW
Eru2uxaj+piHaa+LIK/TLQvnNWDg7wO18kOxh87y4qP9Xw0Rt4QD/4YWXS9/ZJ5xpXbvN3/9Qf/J
Kkbhpv9HZhKd7V8+ZgWqL+/VWB6ULDddAHsTIcBKKLXXF7nTT4+kQoV19DfXl+394orW27SkfGaH
trDr/cfyCW5mdmxCjQ5Qvl6QCl30PkfA6ohtDsQDm05xCRX8XvpnWTpuQsc9tBQ8NTxF3eG0uVGc
jkiAxd6UuKV0kY3vbt+SYqlrMcv/4dNIcVGt6XpJ0igV06PubpSZfIUctlMNYagsGSq5DIax70Z/
D9BeKM5DeUAVVmB+D/37GFCkS3MPaC842PziFeaLXndTLrq0pIUIvbEtPFQ12y4FDhPApsrUNaLo
oZ6omuXD1ptRyaeZunc+rI6xzy6lw3k8Xa5TPp8Lwbqh7+HIyd717+ws5stimS/pYl6agc8l+2GI
/DIz+h34t1nSb2F9ENrB6tvmJ13oiMk891z2RC+rxSUompDrdsMc95V+IHfsKF91hyIaMb4i8ewd
975eik/dDpHjROzktvwNWfN+LKaL1RMppj7bPN31qrjAxYBlsywfhbl1QlYilCkErRvJdL/03JW6
rFu88n0xmSmoGdts6LP6KUZeDYS/XDPZw1Wa5afZBBstzUtN3OucivthypA3iHvdtbbo1+lu09xE
xEG6sMKHDWcvYIHBKnCoWDLrsTESAC5009Lhqnf4hHtDjcjIw/lRf4994WwOmIrzUzskl5J28jj5
l7jTaNBlIiOmQ8cez+s+dzH/Z6RD09XlvOj24wPwtdshdh6e5UwmfJU+LTRnrMF8Mk561R1okpth
erEZHVhL+q5VclY5cNiM312XV2V4rNB0X4uReHQU27ssOnue96o7bQU8tZa7lwiiV7bwc5qzfVBd
1vFT2vh3umAiYueFRK3XNIq3qO23VrZ8jDFbHdXEWBYng8CMOKCPGLTgitHMC/iPEHPotfV9Tnux
wSJ+oLo91fV8vl3wDD10GZmwDcPv3+jVy6UrAFl8q0/jeS3uUVsQygTepFBHvfmUbs8JEuAUkR9l
9GEa9PX1Bae7rymbag07Gv1OC7SLKOSK9kInxpd8YcITL+ykSHzyZdyPDV1nlmPdJ1zq8Pe/XrUs
B8fur6c7Tpuw5kzPZxG5VTE/VSk5WWGN7XpkAov5o+x4I9GHO+FX+lw0PAYX6zaHUTkUd7QxmdEo
TXba6N6zvrC6GBOA7DkDIPlkmqTya555t2X79gTC/tGkFLht8lkF80eKJIHnI/UmeQqyYGP6EqGf
ygBF03rddl8ywyYIqULYnQCdcUf2nLI1XFLQGaNPw3xwmhqd9jA8FoJDeoT93PRqSma5oLROXi3d
RfIXbpPJhw1i2c173QbxJkpRZgmaGmRtECJY0ds0nVqt7kuaBWs/BgtsV3vEcnTCh6e0n18CQJ/j
+AkPql5X3OB6fYkX51iBile1udaruu/2563N4qTXnKfIMO/NBgBLG7+bhMbLUb045nSFGQuqDXql
BYGw3eo9PE961uFuB4MTdRSlnt53h/wScEXq+68TAbnZTyNzjTw1H/Wz6TIpsvXRGE/Jg9GKbcVM
QF8VmWACz5MwL9+gZ7/ozoDBOCGzp5M+aSD5eQbxdvCq+WMueAH07YsZaxcy0UNbUwVVw9W8SxqQ
ddaskB0jfS9rBA/dZ94Pz7DyH/UN3Yt/lf7/373/N3N3RtuUif/72P3/tdl72b13P4/c//g3/5y4
y+AfnF5cIeBjBzZGMpo2/7TvB+4/fIs5vE8HwoOWEnDu+Jd93/8HFBVm7pZuegWO/lf/su87/zAt
i79NP4xGICyt/8vcnXLnl7LXsng609EMAcvzXE/LDH4+/TTo09zaHtyjl0vS0Qo32ERFd44T7yV3
RXIc7ATvh+9iK9wJgsIdyz/6QftdTI25JXcn0W2HJ+kX37sgjzf+IrmzkG4iNI++UoNdqkIlR2cZ
CGtzyPWMk5yj8IUh2bRN7WLcpCEy/nEQ36KZeRKsMOxNRABA8QS1hLHHE8tlE8sULH0BAg4slrez
bYcolNBZ15n1Q07rkESxO5OmwTouTOL8AIXipXSIPKrEZzY6/lOXqLViDG6jGXrIvfCQdz2aywEt
O9EmeDMn09sjolrxsUzEaPnmVszxo1sGNoMAZM3F27Gt46/oZrG1NHKm4sBiMi7ufYHe4DFNUmtD
GqK5AUvmq/7OkCnQRUFntKqy4FBRDCRZekzIBKR4MNaJQmpAXT89eNUDmIZq19O22gZmAZ3G5dDn
FuFEZlL1e+mJ30Ph5Izvq9dgtotVocryzEpCjULidMUhiZi9cHVvjZ06VgN62NA+xy2iRvLPfTuF
YkMwhyrsJ5rlzqYs4m/B0qRbdjZ3NxMsxMeK3G1Rn2E+PfRt+JinqGsbk5wid0RdlYy1v26L4pAN
iXumpFt5jRk8iADm44K8VQ12vRpdKJJVxhSuJLI9zEISNwnO9v1mFyJ5JRODxNVgNPeV8i6eJXek
He3TQLLaQiuFM1bAjwIi5bRTtLcyibi5bHysfNQvkRc81x5wmaZt232ixbR+ndKJKN8qM7tWXXsU
Xf3WSvA5Dc18UpDwf5FZsmyQkyXHOeju7ag5YYp01z75kpvFLN8a4xAQ9ve1S/eCqCQyoz7SBoxQ
PF3ZfUqET4gbCnAQ3vQWQzZb52QDqcLFu2FaSP+i4+zX1qH3yW3j6LfL2zHb9oH1m9EkX/GFQRF9
bnMJzT8nIcexxLs7pd9diRiUUp1ULq96FyM2j0gRLRlK2nOJYYgDvSyalDjtMDmHZ+wMGXC6rZ35
+OH0cRQ+w3ezTn5f7BbMYIWc3aldJC3Qx/EL5QSGQWwfITKT2KaK6J35qXfMwkcjjSbI3fNr6tgH
u/D3jEU3qmEQRz5pcEWJdnCM370lNmkceh8jkN99VkYH9Ai/hTF+p4zMGN5Q+0un5FMej872pUpp
+JW86tUgKS/MXK2nwX9sM2eNetjqgmRjiKZEEpOeRxcRv5OC/gmxNVodmcoYfPkkIV/bzhtS/nQ7
hhwpq4D5VN3Se8nQ9HskLCFx5TR8rXw17v2FkwtGhJeYzLbSdzHNcEPHdv5Sm+73KhfruO3PEWkX
jGjphG8VAU/8Tgh2iFWR15Q7rpfyzkvs+7AViEG9sVyXAfF604hSPFft3s6AUUrjOOY4EI0AN5da
z8BHD5OLhGUiO8ZecG/HZvFhj6j35qJ4bAQgnzlPniMj5ihsq0sUgAgoSovY+4aoRGtEgaFK9cls
eCKsHFPiYDK1AWFhtHTLOVB3eRwz+26P4ffGZ9So8/NObjpgfEyGQzLRdGXO9Yn1BRBUPoXn6Crr
EIRH2BhPrk1nUfyWl3gNijRlhl/k3Dp9sa4iN96aEXlogTkecficIF722ymIXjONP2QP4DLnDIvQ
iPQ1lIbfoXJfp8nBy56n6liTp5aq0LlQGpb8Nm23cbhAnXGi2qFdP9dBQkormaJkolqrYtGW9JFA
XIS206pIpjc1G9nGxBCH/vyHm1xar/0NG0C0jvBRLGQIb6qO7AcC5iwQc6spWEgPGtIHJ4N3NmeA
1f2oa7H9pcZB0h+zOjMg6rYFkkmIuMqiBPCbkdz1C4Uiq88hy5kA5L9VkyBERwGjjOSjnUAEXOj2
URnbEpIaDPB6GGm2BvI8qOhq9+SLdESYccyAW+3h9TUuszmjrwRlovNi11FtAfsr6G3NvsY9e1wZ
1XRXhB3t38jeLuS7bmQOnJuRlbHvSZoB+eNyQZOxYsUUzTm5Dbu+KV5CrzTZzEhaj7uEs6bCETj6
tJqYYG4qAq7mmCAnu7CN98nK7QM2ILZYbL3boC8fxqn+jjuTaDvV30+YdLdTN70aOIiPEyi0vmT4
LYn6qEoMISQvEKWLE8yjxuRg+ADM0D2zGLAol+hAyWTZexhU18Br6RFSHdP/pAUQbMd26okl9l5k
Fb00viG2zdgSwuIV0cbyCN1Mw6reJTNqnWxgDmo7ewXZdKN8AuHsKHuvE/U1BVv/sshD5wZyMzgo
bm0yrxwFODodgF7w/vQ4ILhmkFkPE1DD5qEcl3zrBafI6ZqNW0JHrogFw/zE1Ns5tCUPWZ0cVKIS
ZgPBy+jHX5NAYngFhe8HexqSSKnr8Q5nGC91iPhkFw+7jIPaJmbZFUTU7Ecv5KfiYWIHGreqQU3F
9uKHAQT1hb9YL4bALYlXNLRPZTY/ZaX94Pe8RoOFZIXJzDgk2hRu9O3Fb3qopuH8ZS78N5zhC9ek
OgKcDYj3USSggCpocTKGLTcyWZt7qx7iS5jCNJyL/q7zxjVJOYe6DJONSlBBFDRN7HMZCgvcofsZ
OMCYrXkHCaL7GnMorYGkmQgncGcGJC4n+ErR/jzYy5hfLNhAETefNzmXcKHVmgz+UVI1yYo3NBmC
g7mEkAFhx3nuuvUqbCcqO8REC4VTXuCFV8TjivnRexhmLrzMat58M8OqptigFakDgsVsk7Y1+bvF
xKefJXubC06FzPemwP3RciNucnN4HUmTXM95vfcHuHTLqzD7N4j3xZ0ZyseK6u2cM2TZqcmlg5AF
bwT51bvGFlRAKntODYM+vN61hyhsjtI0g1PKGyhCd9yKqAs3DsF2i+GY+9itL8w+cABGz8ia451Z
/G43Wcdm6O2rsTuGCuIfjr1NV7OTlhmwDgNYKB6yLj0IczlKN/hCg5rMuZxKMHHnb3PiNBvRYUco
cUhgueqMVWnC5eAOAw3Q28e0xW4VDla4DmOC2+zYitZBMx0X5SXbtI8lPaPwKMWScEZdNC+UtYsq
kMxPeSRcCxTBbHCJOkA5xoKc4TEZ7upuSTa9ZxUbONQ2EazBYaCtuS6cGiCCE7/nGQS9jFDbfJH3
7EsAKytnJrTT77kiuUDzMvxm45FdhudxGoN12CnzQm5WGKdwoEuyGt3IfvU4oW9LH3CfJO71VnMR
QLqZleStTjuu2vDUGQSEIs60vHw4FNK/qx2RHpXPFjibjRaeUVlAn0ZhBOUy9ZxkYw7kIIT1FuH4
Q6BGUtN6eMh5A/4zrw992F4RuERgEC0yULtlo+n6LdrxwXK+dUM/E+ZIeG5ahjmRSz6lhIL+N4L1
V0Mw6hHx3mNitPH5MNfF5Afo/qL8iIR5my2vObXLfkzTfmNP7XgRi3izYJkPYdRs2jL6kSzD1tZd
CyuV5X7SzmXyyc/zwMBn5sixhm79ScwNGP4S14ZwWJRnJRjJNbEu21zKTUpNjJDfScd27tWncur3
maQtgh7QQkFjSXI0evHgvDaM5IesdzcEe5wIusOYPkm0C4nEMo4pn+z2NiU3S9XiaFuQYcdhMDf0
7660dadNXrSEoQkgst30nI2wJtHbYXztXdyWk3Q4ddCCak3wVT7JAF3F8u4Z9PLE6G3Svp9xy1KC
F3b6npjmA3Ytys1qFWUiIMUhAA1AJty6PIrfiG3aeuZALJ5Rcp+05CMrnE/5eK6K35Y40FNdUAK+
lGdOrmiz1RFaAYPTst2R3/hBrfRGpVdOiJOqyh22KM03XkawTzsP3baf0OLZkUVUXxRqFjBaAFys
BLYSsuePwFiwZRZ4m0yOLRsYB3fRbDLiHfzLgO2M/LvwY/FhX0LkWA2idLZlWvgkXOzyXhrYonBC
OrssHsVOWg6QnJhUvCLvH1yXZtYySpY4+t0ZqNiMG/DYOvZDPHgQKVIkZ3GMlX9M34oO7XNq1PiB
YSkQ0jOuPA+ZVDeoc8rG+GWY0wu58MMRBRKXhwRuMSjkie1Ck8b5zJ38iaTpeu1bFxnjuBoDMobS
KtjmmfkQdTszIardDbs7BqYcY1pHwmv2j+Pc3oVJeGTKlOxl47xEQmMSBlXt/RwELXvowilsJUin
tB9GIpXW5IqASpv8ddQS1EpC1SbyjA+n2ps9pSw9QvLVsgLPDxfyjsy9DZLrPUm9P1IFP5deQITs
kh3Oc6hJOOxglBVxvLPN6AQ2mMN8P8fM6Agmwd4xrihq2c+t2NKJ1+06g5siu4bY6xIAqVtI4rwd
tMESzWEndqkVBxCJ62ldz8H3xLW/WWbYP+Esu5olqsy0PuQueIM0+sqAlH2UeRW2yHFVzpxNGkY/
nOaDZYTA5If+JqrnlW3W71YGlcVPsmDnd1RZ6VJuUndw14wTnwMx3sFTaQ/V4D4bQUwCYjvvyD53
B/M5TZ0VagitWANeEFt4O4ckWxXFAqNZNi/EWcK8mXv6aYn3w+i8r3XKFKazXwOvIBkmbdn3KKMc
a+PFFjnqKk026NXnXZP5mzH3T1kGmGDoZmcVe+7OQZW0HqvvfWeE6yoxx52t3lQSV+eKpSAppdyn
sf1EcBc6bbd+dov9SLt1m/iYK1t6iR2E7nEhMXjIkAcTuxWQM76u0g+iNr6lyIvu6B9fUHwho3uz
JusTnNRbhCRQ9uaOuEzShOm8rOxObRGb2uvQGu4CjGFrw+MejpXLHpJZjBRp7S4gGGhBhMcICEb2
pvo5v7OZbq4XlUIXVr8N5adNIsKmUrS9TbDXIRN5nBLK205Gs558t0RBrMbN0gvkOpO1LSLCebFW
CF+FX0KDZrmY2lNmOwyVLBJIBnmB3rfl9GbAtMI1jQbgmhNvdwC0uC56TpWyMTmezoM6EDW0qfL+
rnc98tYHelRdXO4gnz7bigxG6SzfCrGrjCwkVpDFhay8Swad4tBT8fipRQAzWYibNgL/0sr6PtR1
SRRybnLy8oKIxN33ciaWZTJf6jH4SjPZX/n9i9/IZef49odCVox2lWvZbe4IXkD60vXxxaerRdT0
BUfZ80i8jkL9szLHgXuzSJ+mGA9bGdOWWad59JRrVGJfzJcetfmKCA2iHxC7XckjeM1ss7taMVFq
aamQRDJaTuujcJxXxqTrSx/0T8kSPy+ORCrbsYAlbo21lyivDm//z3laafEbCIXqaCR9emhIIa+Z
wpxuD5Yv9z733P723Q3M1lhlv5du+GibPTocYR4Z3Acn9A/GLhxMNLum4CYhv7BwrWOoMwO8WRKl
cvuSjMJ9T+9tH1sk6bTZcLgdJmXrBrs8mpx17HfjF63hmRv1yQQwO8YWCBYsB4+dsPE0tNGmRnVx
cDjeWeM4M6sbvA9lPPqxN5C0Vx+bnMnF2Hkl0qbAJ2PNb2lxKOS+SSh5ZQTdGU3O+xm1H76YyGdZ
aFh4RP5JC00pC8TWKuBVWnb2oG9XyAgZ4ponU8Rk2Zrq0QnFBSUNNeSM0CiJ6qPZDzSBrIQjncnI
tZ+voVFNFCfbkfnG1fCaD5YinR3pX1xZnDKVv/lK3VeRoTaVgUY8i+5tcW4T96tyZLZfEhABUCdW
uDHXRS2LbRzAgDLNN+z1wAMG5Klpzix4lvY1Z4y86UX9ne0BEFZ/alKiEhidEuHgeXfEcVHRGZm7
b2srIFZI3me9/z2o7dca43tT19CfSWobJiYjqoJ2UeDH8K1hnzbRvOrG3OaiZ1lhSFWs/A2EjUSr
1NoLDmu4E5Ww6M+GMIEt9AINIt7ZdA5eXj4txpaS7MvoGaDme20iFONr4UCOJzd4pYoCew0O6DxJ
iTZyyFAimQ4Vc44UcglhoGRn2gn3rmPfkcbc7LzRhVMaOD1cr3jYINKqyZb414OjIYSO/iu3/+bF
IfhpZyrXN7yfmgrg0tL4qIvcPvlIUToupf3tu7ApvnYFCdkjXZOmA1+w5GRu3m4WX+cXuKa0WWS6
tdTA/irJnFN/Mqe2PpUofY1cyY0zNa83bp+64QKpIWswnnjzO5eYk9srN6aFOePC2W8RIHFuL7Uf
dWi8ULHcJ5Gzj8bsrXKXL21KyY8ioD7dHv7AAv77e4sPCp5gfPx3KN5cTrxvt+9T++DSTj9WnIx6
Jw12MKVaHW+R3kKWGfcKKOntJepssixuKYCcNptjL7/dbkaHMZUDbO5wS9e7PaUVRf96dv2znSyh
QRrJAlwDPyQ3ymJ/+409MZR6hYRyePu+jBl7CXu+es7wIxgBwMS0T1THp+sNLVaGJinYayd1mhaX
corzGGHbtJc4jJGZ4BLQpZKsJ4iYmJHbK72tIrdvK8K511Kfm1q9qt1eeuvkrw27FVsMivkAxhah
He6BeUt/KMNqKwXLb4yQk5P58AVkl0swYwqzdyqKiNgNzTQ0gqDcNWVw/Scg0D3EdTXuqcFYEzAc
1oc4XWhLAf+bCTTdO7A11DpJzbOZhO7ZarFSjRNqd9xj6mRGWA/7VsDvX2b4ObFO1bj9nCXC8uDl
i8XCQQaKwMZ48gwHVFJnk/YBxXlNc3GuD7rCuK2/WWz3p6Ds7vv59hESZuBic6AdFjenMOXh9tXt
4XbFmQRfLCZD6LmMucxsBLGhNHN8dfpW+e8HW2NTqdMFORpwAYZag2DJvq5OAf8YRFYnNnWSDlz5
DqiqDoNYOiAsBJYDluhIZHHMCcP7vYgGG+UqCno6BTtTB2PcHhyBUtLrueWFzilx6kZyzTuTIOCw
pW8UdhH9blYbTYImsgarf6mxduE+03kbExvbxuo59dxuxttDra/n21dxQmxvT6qC0WpIshcAVY0a
wMG3h0VfGh+DP7DLkhvnnKJ6ck6D/9Us0/54+xxsnQDyxydCN0faxocxehwF/eRHowIUmRmh9Z1L
Sq4Xpe2exOevkw0oy0uKh9mQOOH1Q5PEu8Gw513XxS+mx5FukvM//4yck72X+vIopsq7y7FHoqs1
t7LmwFTQkbjzJZ2uPPGR3/AXQLd0WNthe+o/swp11/nhp3LJk3VICXdbNe/NDP2praKRjN0CBazD
jbZq67K4H13nMOZBd+johlojpr2VEXrxpYH+xoAeqqDK9G9VEVeWj0/0FujgthRJtn7RZsuMC4Pg
uC4oNLDvcCw1Rr413AUExsD26Ax3vXDPY1eSXVNcUCvTvoCkdQnnz2qw4jvf7ugh0XBbLfGcHfHw
HGTkm7u05/Ss1OzOcBFt68KSaV/GdiB2TzJQwKZ4F5P0eRgaIwPGQzAIR6yVkMb3JhKcpggvMDDj
yJD86tUA4GJTT94XM+gIAJiKt3qm2+OZ+evQLGrr1VwMlpIfSVs8FhqeNXdjuh8aamwm4rIGGucn
d5YH049EVN7MufY2voU+adXEJEo4ZFGtTdspzv9+EOhosWYuFqCRO3sU/i6WwRcatyb5AHOTnwuS
NKph6alBgJcPCVsdYKSNNxO7Izt0D7evXB0NZtn+wTRzAsYXmf/xAMGJJhAwM2BSv0+zSDaxV2yT
oNJp8pF9slzHOt2+avS3t6/+/QdxV9unKQTzmjExXd/+wIxRWILHBCHy309we5bbX0Zt/dLRX981
JmE0o2tjhqpSpIy3L1H1GuQgxpvc8NQJkvbtv/77oVWV+OMfleStryqvIGhwdCjRJnEq+95cyUXv
JPTJT1EITW4itn2nCvPQhvBQqAjnjotTNZDYxrb/QXNFowbJ5ytw3qowxh/EHRPUzpatgM+F5TFy
jJPJxnmstaF7ZtksjFu8ifLXIsrU2ZpzcuXUtEE16axxwR5dm3WtN7Jq57EKrNDafXixye3dfcOO
/DvdlTVajVcHFdragZczVN1zgmKVNm3wTWUyJA2QzCPuKtqtw30Zxr/lNU6DSeTx2lE1ozdkZl3h
33qYJyfL3yBGpbOij0EnbfTBNhp2/jGZTbN1eMvytvsIBDNvrGTB5Dynwas70xhPPOC9vTt/Zcu2
VyLo4UspOl1V+yQkgy8kr3ROes7ZhYA1BCooTp4hrIGA70ly5Hi0nariW96lu9Cx6Tyiv/QGVjwv
hnfV1bwLHu22Mn2UXXwKc5CPTRY/j8UbHEHJuvbgzEa1lmZB9J0BbLAIv4a9vtmrrUnkDutgfbTK
ie4QAUj9QihKKnKErmV9L2lrWy2OujAkDAlDy1m3ZXXV7zj1Jzgyhl/kLTXpozO7HpJ8ttIl73+w
M6gdFoHcmE7M8R+nChlMGuOcZsYW5FjPCQ1ho/0v9s5zSXFk28JPpBMyKfcXEB4KyrX5o6h28t6m
nv5+Us85Nafm3pkXuNERCqCBAiGlMvde61uCc78e8ufa9sGTRvDlpoIjgJFy57ojnt8Ahp1BsOfE
m/VUF/OxZh+RJ9uUBRVjyIi1pzbiZDMoEoBk6ma+mkp5zcgJ3KfPDamZWOpAtzAAcgb7HlwfnCBV
S/F2Vhj6/pdWo0wZVV5RZYfRGdk/0VtJJ8DOQvyq1TUt6OYoN8T7R5K6T5ab3itCRDsQr62fXy3N
XWmRjfrX/dHb+bXykQqHffSGcMMbOw+TWc8V7e47TrJOGsNzC3gZJRAPxGxrBZhtBigThRrVCKCk
/Q7VHWAgBVJT6ZlCP1MIBOGHdHDwgfsNTD8NlYTQ7Ez5XEBoS/EV9HsyTV98s/4+ltPFydNNMgSn
Rg9ea0t70giSt80ftXFNMlJPqf89jQPFNRrIBLeS6S4Va9zMYrPVBN3wxNmunZZby6YzAv0kHcZS
jDxfywm4orTpFCZiCrHTZp900yd5DmgplX6i6jByzIm1w4qeA7q8gTAfuAswQfbvfsfF/kgoCSrD
xf/YNPaE355Z96C37ioZIe/FVBi7gWyiGPHeYQgS40vI3GOVtlJnKUQfbl5nUqvgx2yplh7reaOH
sKvCUsacnWjHowCtpRJvIkOvjl1QgPJ3WcdGFlSw9+ww27bvTTbVgIsoHa9A2BRH6RjltG7Gb9ak
xus0YxGzBLT1Pfwfn3zosPRnOUGxShdy+fKf4wMoSCB38+oF224JfX+eoWVq364zSs3Ayoiy0yE4
xjHnCkRXCTYKbZudcw4nWj0eFUvlh6dBt0LlAOJiylYMwe66D01gDu6E12QY1ZyOrjUcg3mTseQ5
ql+Neb7dTsqTk/NNcmW+5C1PmilUmLLyNfzY+tiEdoWtP2wIBZhvjnHpHzA7agksq8YJPqE5h76e
RfUc2DDT1Mffs0eaQVgO8fWlttGdxoDJnt5llOLnGarRyIqrRlHQ1P3P/VwzD+oQtDu3Hej2vv/5
eP4gNPbodDO2zAkgWSKctVUhn12CLpbHllvLRtGLc8Gpz/zIHY9MVez9aIeen05fDNG0rFzzV3OO
ieNaoFGCo8gELpAmXWH4q7zrPqtNREm4n5uFTH+tjqRFSoGEUGGaAH5u0gSyNK5G8yaYOGEDFO85
tWEiMtiYoe05PuGF7fING4JcIJUNkkpArK9BD1PG0uJoG5XGS0qAoOaNKdI7zS7qTVmrjNNdD554
nmuz7mS5EeG8aFD+z/uZB9OGaO+hdZ8WCdr/i/X+QayH9U38rVrv0xspu3kAIfrPer0/XvaHYE/T
rH+hSjMtOP+ugSIOHe6/83Z08S8aPYbuaNBu/q3VE+TzqLrAmYolFyf1bL/7Q6snzH+ZwsRmAB7H
FkLj031g4vwdI2fx9r5bYAWaP4u2igaDRwPDgzrwv5V6E8wszNadhRnJjDZ5nUhwYMGcFzvQFc9y
LzMAcTp6gMZXA5hI8SdX1QJ+LLkgTekA867dfQyW5gKe4tefdI+33x/jz75H/b/tDcunw1IxO3Nd
qkn6R/tMYI4itcNW3C0CSaupEJfURURMZ8Y8RKl2h872aGrQA8kw6TYSGB2FfQ0uSkAWlZ2x+oRK
24B/4zrqmPHZn5jfqRJvBkly4UPnR9ssy1dkGfdro/C//cPH/28T2B8fn3qE6sA9J+Xog623Dtpk
qAtN3CcXVUWNP/xaESJOBatEITgJ+q80NG6wWzviGmWgtlDU9FNm2eHZCEV01gMiaGGwXu0iXTsK
OjCn1V7cWfNcKA6aOz/bRjquwb5vHnVbb04YqVkt01swStU+Z0p6/4fvNFtZ/vuAsQH5YXhDLMox
+PE7IbcMcpckvjsHer6rGxUdQ20HWwZnZJ3UxOxQM88Jx8e2TBwHQEqlHE3C3s+j8CluOdWLM8rq
ZBOr7MaVdhXOsz4bJ3VUdI9WWtNFBE+EiKj1/v6jL57Vv3x0zh3BGcVZZXxw6eQIIODFIzTTSmet
Wkr8KDV4C6i20wxmrR304YlmPOQLbGV9l45fy2YNy3xrmkq/j6mAeQVAod0YgAM0OvB5QzJg2Ap7
lGZRdFJi/aL0UEWk3bgroCvhg6MYXkvYwCkUbrOx7UauAS+5R7+w0y3HRodVFGq64ejkD2gN3f9M
d70Kmvg6GWibUaWIdsqARd02HsxgVguKIthP/gQ4jeZb5WP16ghYIjk8uEah5V6WTRJv7N7Kdibq
dirH6kWOVURjVYEak9Er9vGQDGRYfXVZ2aycIfqEmKK7xCyVPIaKOREB/r1Dk2MLa6h/WG4N0DuS
mKaRaijNo6HrBZJ3/1BoLr1F4tOHAZCHlTxbkyDVfUw0lrACuRFdLrL1VKKklfKHtEb3kEXNZ51U
awKrHHEPtRLje1Pv//731v+3Q9VC5wwf10SOLD54Sx2qhB3Xdv2u6N25t2FApw5CT5/pStKlAumE
js1VOIdConuJTMNL5szoIihYPOh0e0KCjzqwv1pST+e00+6DsgmSmjaBi3ZrArfpmrn7D5b7xc39
8TC1MA1atJr45O6HUcNSVPibZq3dZ0UvA3f4GCQWxukEWaZFeGkFsYsfPiAD1HZyCD7NMVKSp8bF
ba/qJ0uNYCkVNV40YdBiIVCeuqlnVIhRZdhF/+CmXbxtHz6uoTmGYxNKzbDwcYzuqYUmVTJq98x3
qht5D3R9k6/RQKmmK4iydfJqE+fO0cmpVE15ctaC+CUitvwfPOvGLCr/ywchlBCzJZ/mL5Z1X9po
hFEa3Lu8f6oSTZzrT7jErTM1STSVSvea9V8S7Il0vZLZToFMYtD1h2VXUtZEbTak1zqnkwoFZQ2g
XI31Q0kUAnMzAsCjWDnz49B0zPN9P2YIK6L+EeR9cc0reRx84kMCX2vWtV2pZ0XJJW6i9HOc0FX/
hyN7PnI/flXAdkwpMM8afxnJdKEUbqX66r0Zo++iG+LZoq2vptqwN2lsPgKi/WUVzl1REGSX6K6+
go+ZezGWp0do7su47XbSmeo5ROKktywqqDeOu8nNlU2lgOT/+w9s/fVCDj8CCN/yz/6L51orYwrN
Rq/fEeM4YJ4iFqe2tqP6872Urf3gmFShqjQi5dNOTCQDanFCogL6ydDpVZs3LUTQKorxu+n0zlkL
kznTo/hKyGFPy4sfhSYmjUBSLYYJUoBu9Qaiq09WGzh7NTRoEhdhucr5C3RpDBxglthkZRNua9Wo
QObZ2bnLJNKxkpOb4HNbHx8TVXfObdK7nhPX2l4ZKaoksIkngjgrpz9wVXAe4nHCXpnrt7wJzF8K
7aE8KrW70tlHI+6CYxGzanYD44VGAJmveiHQ3LCAyLEI+hbFqiysPUzizlmvjX779/tdzGPFhwPF
1jklVJiKBiWjD0MgHWK/I7ZGu9OUoAxkT/2jDKfiNNl1TQfBGh8Vt6c1wfyCBhoRrOEgD1YhEWgq
Wb3PVOFvuwbekKPtRK5cu84gLYbl1jpWgx7bMO4qp5An9O7YNtBqOO62rLpyYxmzkqllbphL8RTk
lrtFOfUAF8l6dmCJp7l+mowOkluBOauS/nAhGhy3QLIvnWJWu0yAilqwiCFJEiPXwdUQ2+AWEPId
9KLu/uEI1Zhs/2VPEYRJHp5gf5kfWTDKqHe95QvtPpb5J1Eh/HW68HOSciA2FTENjoU0Ef1Stfaj
LDuZEgBQl2GIEwRpSx9NjlES+AFY+R+8xdbHWeScxTkbfQ1Vmw08Hz9Z1gZ6DOO9uQ+lUZwA9TQ3
F/XQyk1e0Gc759pWYEIIEG8lJSqN4snOxxxONbBU1svhWxoJ2CtJjHOrK8YFdmSxiugPn6XvXiZ9
FsD6Fpx8nWBlWHjRFs9JQl0qlF4OtroTKoS6T4TAMyYOE27U0hL7xG7flDzF78i6WJmiHW0dSl+C
ktSIJlNWk4t1lRBH0YBEbOaD36BwoPaEfGcR4A0f410bueF2XtsC3kuwnQQuoA/cNpvBNDaGpskr
eM04kd056rwyZWhm7lEwV9dfEc9qW5bhSNsIOt+6wVCvYRYERBvrzRo13eQZURHgGabU/fen1eyz
+nC4sFxSOaHAlQisVtZHvsPkAMyrIhnclWQorhntkK2gmrE2c4j5hXI2zepH5I943ifpHNo4OrpG
Hj5TU6kPg5mk69DGY1QnV1N2QlD6nCaYIxXTRk092HbthGsEMy2cN9wwsfUtbQLWNnHvexLayZXg
zC0m5uSmal/attIeE398aXtLvXTFjSbug9oj/WSHIaOI6+9odHcYYXAx0e0PH4det56yVgEcGnQr
PdZ7YF3e2EeAtTilV0i3OmKJ+ErYb5irxsG6cwN1wxUnPnUx5N4xhTyY0u8PmSX1lrvHy7mOHTra
JVpV1Hwy36l1qW6yUejrBprU2bCS8fz7Fo3VMRNH2wevHkS+T445iJ9kTB7MCgRYgRoY74K9s9Mc
z1aHOdakSlU6o7YPEv3RnVD/ENxidcjdBgqoVfwJIWe9jynIjLULEDvxxaqeoPhk6dTsQvJ10gqw
dkAzZlXFJWlHMSRi3tYgFwRwaTv4LMY6NH2Jic5XLWS1Gpn0Qjf+LGtNO3TEluNKUgPPGknfJDfz
7JZa5qHfIHIrp2ExjBRmy4CSd0eutFNgIPFdyzPG7PvUJcRs1iHf0xSIarszDejoISXoKagfjCis
1mrSUG0ycG6Cw8up8rUFTBBnDR7hJ+iG9KQOzTXrU3VnOUROAY7Bx6N0dzFw9PDzpugU7B9aTG5O
HUrlMg0VqV5qf40Jr7r1bQxhcHrLnTzc4iG37jKXK64Z2qF3rJuo/c812OtbVAzwhbJoU2scELFQ
tkrZFHvEaOkWcv0PkerEq9hkHWGFV5/rtjgUDURWfrZoTuA5MjHW9oaJBDdtkmuEnsGLcciv1CQt
T6m0biWnyn4s3fZSblj/+Ds3D89O0f10tMKhltDEF8x4tBpJ9tmiz2iuvoyaa1q74Mi7+uBoTnYC
V+JRziDjwed661YuBPUGj71fNpcusrEFC2e82401m9kVCp98LQtg8gOZjNUqc0KcBRFarwJ1OsqK
rKZRhBis91mFBdPBVrXkOqS/ipQTbExtd6+pFVDD9uIz5SqCZrxI1CmQLYS1iXT8l6uKGTgD8tzI
MawTabndbqgx5/BQ/YCju3kQKeTdCViDB7YlPdVpGXiFKWixQgEZHXV8FbzqrMCMoTSgOJ9GQtJ9
soXKxm2BtAr1ltIxu8lJDjdS1PIMNXDLTqL1na86xHgoD8p87uwF17L3j20hzHMWWm8AXiIPw+M+
Irz7gXSFakcjYobyKggDnAlVqW2Unl6732WI6LE3vo7YxlA6Nz46bdoThKY1qkdUDJzxKWCsDduf
NqDOqztv7FJFAIknZMvazj75oZ/syJD7QccquE3t0B4U3b8VtMlgkIrnIm8ude0Hlwjb5wqNUL/X
wvqV6A39yaI9ECpyukbqDh4ZkgNDT1YKhy3i6umHxIBHng5WEm0OGZroGTEZo8tEsftUmi9hyVoo
gaO8RlhG12Oyb8tcJoijhwYbz9W36ytghXAf0LraoVaeFdpQdpy+EmsGAssLm744AoZbV2BEbl0x
fq2op6bVGD6JRHi+CS2iN6bPZiiRP1dkzWhdlWyq3i6eB/FQxvaK4Ut7YJwKNx1uwkbHgGKHjQ/9
hNgCK8vWrYUTU+vHeh/2ys+w1YwDveqbUZDz1rideNE0/UUBteCNDu0QaspUvJeGw59usnqvj3I3
6nMi8Jw8irq/OrIsKn/f1UmiXNa51dGJ3QdG5QmjJMoHM3cm1fsdJL3cV0OLhlnjEFSAJqKaZRPL
BgjNRbdR3Y4Ku7WrzPpPm9o9qlFpHuxccHyMjLKe7eg/lmK7gF6MbNxvN4lpy2M0b+xgkhBQ7DmR
qN9XGvkSXO6O4dD3O13PDnGgSC+T/dvvh8PoHFp6ssNq1wFuYZMZfnvsomzG25rxJq1o9pLzuqFN
WmNhG+nqylnRs2xCzWiOisoGxfF3KxvqLXrndOW7jfR0Ur+2Q56+BCJ4qQkB3Dk9ZHk3z1IQuHSj
UqKxV0YYuhtjbgTYyFlYWsH8KCf5pIcM1JmOB04Zjnk3mod+7mksfZ5l8+EuYldUrEoFahQZgjeA
PUZ5mL/Cv0BsOvdEls3S5nm/W0tF7PuG8Ii5A7K0QbgWl3NDrIKMwK1gMNBRLfdjMkdrTWnWhp0/
1KP2FKciOCgtl2Q7tZUdGFKJfYQWQ6i7m85KCKWyimdNUAftg67Z9MQ3qFFcY05sT3VVKJ6t/VRL
64IeOV4ZwCNY0/aAqByLzKwK1LHAhgS0H0NzS0jB3MBYO0MMsNJ9bltMaoGNt5Se9tvgNrtpiOin
Cnq/XY+s2R/KLfJrhdaajy3WRD+Ia2fVpBGgrCpjR1GvOA61+ovIpTdXTzYR4TLrIGSFC1TrUMeD
V7fBfmzwggQ9wBGmOGcnkfnBLMKDU3HtT4VWQUR8I6JoC5On27QTuWqNGXRrlGFnfYSnwlo9XWup
8mSZUUIyW0s5M0DhkdFtW0ujOVEaIl8I6U+6pMFGs/RrySbn8nVwg7rZLQ/Fc9bt8rzl1vLY+3N/
v/b//O/3dzBDioNtr4Trj38zW/Jl3/9MWaHmdyWYveVzLU9PlufoVY/7K7ePpZyVZO9vDgejwKFT
/ayRgEzQbfkqBcPTtEYlxC8ysdZb3mH5n/fXLe+93E3A6jLnx08USGVj1uTNQADexsSMnYg7wVOv
sECCy/qDsMKdMuLxZJ6G/9lFwA+TKeqOy2bS9XrdxapBml7LgC+1LYFu7RpGK5JvYKGIGsmFi00b
tZyVOJuEoJ4VtXKKYaX+PYwj6xCpoXnM+8pEJWsi8s0BnGyVNnwa6IzncLv572WDzsc8OraLWKgq
xdrNjUisl//hKmgeJSExdRxPaH543vLQslnuZiYgK8U0N81//hOawR9PK1OVqoEau5v3FzCTT7kS
03nIQGLtTZSw+FrbQ5YgWjNrLp4+CC1SYCZl7WTQu+LPweA/mXP01aKq83HVzpIXhpOcRGY6xovM
bnlg2Qz0cwmgnmV3RTkHTlaGu1nkjsvGnSWQ73fD2M+4IAjcge8POrPa+v3u++uWZ7/fXW6NQZN6
buMw5gzqzEOy0XCvFzVcIhA5zXP256Adou3v4OElO/h9g9Ee1c/7fTkLIv/Pu8t//A4ZzsY/nhfI
0JHrv38J0wFYnFpSbcKOWsfvZ2cZxJnfNydj5FO8/+1mVouaXHJMTGVGiLjDdyL6+MtfeX/a+x9V
Ivbj+93/7XlLN+z9tX/64sv/fHjJ4FZQko0LvstbTfm0JeVp/spjZxtauV7ep/Snpn1aJKR+lgBJ
WPZMmYAw2k8qFIIMxOnym73/ostdREGzCLVI2f6+vTz8/tTl1vLzRkVPptfvJ/W9RjhcbhMsacTR
HtcI836EyqXXdMWmYiG+hGPXkvhy77cectLj5vOiivwdgG0RJeppFVawkSRGM8+zQzI3o3OdzL9l
Uy9t6vf7vkkkrdIgPsL9XHr2ZLLC+LfUcpHBmroWUJfwERBngDEVPGEq0YrLXl1+l5qJ71aviueS
Vd3Bn2cw+vwDTzOxu/WWHfhh9y+P/eknKpfD9Pdef7/pJyWHTdR1X50u+G4rEV0sMyqAfeOynzqn
RONk5/cOt/yIE2WTTub4WCT4dVYlKy4VEoXSONsI6cnO8n3op3MPUyRD4tlQuT0gdM2ud7t8XTCV
XBHfXF9oQVxQPFafzJtiEYTk5HdfM4MDasxDoAY2kqYgWHWh9m3SGrg/hfpsDn100Ntrl6g1xmtx
r5xa31No+YaEoDHlVdhJ6gmGYK55dIlgTnmFXlmXqMP5UeNChoX5HENx2+FL+VYwWK06sENYw/rQ
UyKu9WPkfq3qXLsW3WCvR2H4B1UqpxRw8qmx1K9u6FhwKeNp3zraF5OcOE/iEer0TAER0JYPyZzL
1BH+56v+uM0HFvSKkG/RNH7NlR43QUwFSlVZPNFh0pkbAGqoG1INjcTWV6NRjAdXG79PNIARByru
zg+a4KY24Ns2TS7qexzIV9Mq7IPM7R+Q4eVWbTAi+1iJyDRzH6s8iB7tBvdS2ccvfSZaj+ZwCvCo
DHBoFI4XZ4P5RrqjsjYIktw1QXQYOBkeArID16RT9EQUFBc3Vj+ZqNO4xPr4HLMx2LDbYX07pFbU
+XclV/NLX44xl8Z4Tx30xoBUncSEDj+N0mscW/0htZK7gMjy3PWQaEwhvo26VF/rdK8aJkYuGCNb
lCpkaetyhzbdYe7SxwffgZgjEy6FceUeG4OaAb/H98k2rr1bmpAZuQ76Y7Kd81yygjol6FisLU2u
rc0KJdKsgwzPWefkrw6WJsV4HpvaeUuDCNKt3ul7rQhSAMzrsh27c2IxfphaU910oiXIhdZ2aaO5
Z6JrUCWixZOKP3lV0T/0EjkW7mjCVcJ6D3sC67PZ3fV2pIRiSHqUOGVOQRs1HGoxC72C6yB+vkn4
wSGPaWLGxFGuw3TXtfe2gzPW9cI5p335GvS2diD6+1D1fkpaKDVEgF/Opvax5zqkjZ7GQfna7dNE
3OWYuOc0zCDzZmF/irRviqIMa6WnnSAbTCpizmH1rco8GJa5c289lFLcHgwX5dWliO35hdP8yNwg
usau9kr/hhksK/StBtOOs7uAhsCBJYc5KrrOUfHbT2GJ8SR7m2g5v7buN72UjzLK/bsWia9GJUD4
jr6JCldeaOFlV9OOGcRmWEZdgJyXRfNaj7X5hJf8kup1fG7U8XteU6MKutC6SCUbNh3IDET27Wai
uf7sKClcx3j0IMjUe1zEr3iBygPrU7wZirqLjPHcC0n/IuoPJX0TCx8tWWOT6+l6zKdjB69qXyj7
VE4vcZnWz8kIa0Gfca1bQhGau5NF67qwjkpkppSK6Ypqqc0UKdXJ+AAbiQFJ3dG0gTTTk9QKd1Q9
O6FVwJqkf1DlMji5kUXkAShOnetqnbQmZhFNnNrJ/TT2enoWzTSte+DDG3WiRijVKd0YvjBOTLzG
dY6qcK9VoF4QpPqwAdd4JT/LgU/Oah+Fet1+VorBJoU59S/47H/KNv8clvaWp+RbIvA4utWuPFVj
1z0iPXjSa516Anc3/oRWWDAroxf/zcVZcc1Lh7jWpDlIW/kyG3aubYmhV4b6ujSgQiTpBP0uc3Bn
Fc/u2Dy3gYQGUdp7UsIvcVZ+LpT6apn1SKIUvVZ3/KK2ibYpkNJ4mBd8kBtwq4yfKtZ2za3ftM+6
n0+4fRUPIktpd9pzJL9G2PIORU9Cqd4RlxP3jy1RJGYS1/sxpW+CrKxMs3DTs5Z9buhQr+g01IdM
PpLpi4hztCwMWfn0NPRUGI2cHwDXyc5m1ZpasfICAn9v22c9jfXn0HAwf2INNisd0fAcrpwpSoBR
rFdPMlAPRVhve1N+mkRFXHfQtFdYNjHB3hVAYvtJHUR9DvJ2DrgbSbxBGqz4rAClYsNeoh61smBH
5NFwztVUuUAKFG1XPumNQ0nLKPFHD9nGibCOZtO3YpD13aFc1+nDE1M5y8OgtxvTQX7G2ncxjPTc
GHH45JK7tdPCuDpWTY0djajHF8Xw+7utUgib4IXKyeruvfwOp7HGa2sh/q8mKEQJBy3VSGw78YBq
2h7lbAcaqAEl5V22XNOcFFdqNzf6OCHqfTfdezKrj8sjvhHUJzxiP5PYTffWHGUtC2unjvnZEaay
nxrmUPpEun3jc8KURbyLSv6OiHuCYuOx2w7mwHnRzdr3OIlfZItQOSCSXTpZ/NBCteCwzuh4uDWb
MX8YMxPyZpTWEAIMyClYohouDLZFKnDZyh+W2V5loWmrQEZvilrbhyCfh+2MWrTMARfVTCqZetX4
JduR0r1E9NC1+4k51M222t3RUAsTgTLQFRXCJJdeoTylOPwBpvwiuGJ4LQnaSVRSW4WfRo9NCg+k
iYIdZNHphtXxzQhlcWn6XCXkyVCP7V2xaQJaldjGDPQ72i4s5YW9q2QeUO/OuIZRFZ0N6bCWXiit
cPgqpJHVJmYmIxBHx7LmudLwRnFe3QHsIkgNaw04Wxfx0KTDf0wIoxjuQfmFPzkdBvbCVmrT59Cq
BbgIwnHh62DLkwYgFFxhaEFrmyRIm2RYUKuqYuKkqX2yypPkU5DiYXEs7JLhAFK/tiSlOQwz2xKn
KqgA8EkIKj8Lkb70g2DySonV9at2IyNsBFEIM8HMdcRlArvCEDyMNdVP3HblOlYMG8Ncuh8M6ewo
C1NcwV+kWm8077Srane4+HZGlg1fjLzRPMsMfgY1nTkiVsV9HBWmlW1IOu1tDHoL10z6hEu42vSR
g29cY/hnCsNRIacHbTJA4LNWHlq7eZg0kyyhYHyNWDVTQZ6iZ9/qLkHgm7Al5LSbpLt2fHC/sfsj
qsZ0p/acri0CIi8mVkVJIN0Sl+XFjbA/qeIXs7p07+oAMnLUw8B/yp80cx7NTld/GEpEIdm1PnH1
Kr2EjDgNUuG9TO2XcMqmtzAgt6HDJsvxUTFn7BPnJBIL7o2OPQnbSLhSzMElqfTIJVR9Vav8m12W
nhs1w9GPNIS0YlIos/ndeQpC91xa2YNmwTiYUI94UdpF+yZhpVEzlz6zFO/cxL4rzTzz8tN9B8lq
l2jOfapynF9zuUSdIrpseHW3aQoFZhitTRiIjrIwfLEwGxBAxCCj/CTG9hqkX53ZNm2mFsZsrd8M
wxicVMgFqyQZ1H2bAMcYAuNGWKxzM/Nh59tUMNIhOtES3FPKpq4ipi8VsQ2nisGgoR0DK4gyXGFo
FEbI1DlWnfEYo5lZpyZolUppmC1bSXqgWcWrRxp2KZP9MMWqrbr6GVEC9WIxqqv4pbSBurVqm3ot
cBnYac6tHF2JEV79MmaQ2lKNC4pNUzUf+zNTBaKAufDtIXT/qEztYZTbcrAYq7GPnarEvaECfdCh
4220Kj8kE2yrNms2UWbatyouvpQaqb5dqexUTYcDPtmAiOm+7RrU4yumVTGaiLbHhp09gofrD4jz
wQsozi8mPJgTaoKfaldMB5KADhbXtgfdcg812NJd1wPMtp3xzWpowAili15MNXnIRHMcR59pk0UW
VlQTZ5/AxXAKw+SkFy3oYdIKQsIOneSrWUr7Z974b6L4Es3MVStWH9LO+FIgLQUnWH7K3UQ7trrI
PL1sJPPNgVid2DT3itadimQovTBC6hfmGpzmihUwFxbkln12RYt1DOf3zMw2XROAWLnacw9qxlD8
jE7bBE8yxFnjqM5jwvibys48pUVbr2OJdg5xIULzstd3GngWEmynX9TGH8MwZ2cVNj8fzjSrtOR+
CrQvxeBfmB41R8ewdnUcTFc1Qm1AyFmfnO0g+1KJQbvpIfHiWlWVG7MopoeRX2JVGrXvOQp1fKNb
FVpr7HzZ3mTrdISi+8dCPFlVKkBSA1UbA62A+93fUxwzCdHcF9cHg1uimtqmGoVlV8Oe4DjhbpFn
BlGqE0IbplvG1zX1koYmBxkbZPiW2M/7Ek43k/FEGa/f+tne0eHUXuQlsxnFUVX7OsjmOyCItaBB
fe6dYa86zXTorKJYsxckLeAp552jzXKMI5PdJEFWYusdfiFD3IVaxWsTQbefZs1q1GlXRyNzSlWc
qi79WQVASpDhqEyOIIpbqEctP9Mew1XwGjrKmS5NcQ3Gr+RL9WuHIuQNQXS8CSqu98smQex6qTKJ
l8vu9sz8svOUmRCJAI7Sz8/WAuzdIXXadYgNa8/y5rnBX9gmn5taIJV0wWj5pB5uBboRGB6sQZa2
U6H3JIrNeDu/ev2jNJAqxiFIlFPBg2Ny5nn9ViI3nczSPeesR/DN6tkG8l67T1znBx3/PYMBLuom
uVdJop0C4pq2fixP0rD5wVVTuQh3AJ5Q6dZGG+HbD/In6+tmr0jzmz7i4ImVPNwPIQg91kSnFJg2
DT7n4CTQVAis/FFM5YA2KFfIXTSbU9dh0OG82Zd9kdARU2AIKJ1PhnyLShcEj5EL6kIFNXhRp+4a
sjlBOG5WHSgB64eq5W5YjmShFVI9KraLQwsXsNeAaFnHM/ibFTEYHE6uNWWb9JQXBGLJbLpZaaZs
ZqFNV9O7ySMsRpo7IkbyctRXXtN3exoRxiez+KESnGFLMslbVmMH5uGfOGYaIgUeW6oa9yRxSZin
StOqarbtQnW8SSjrbRtaaw5TUuICIe6mq5yoL6waEeeXtDUIl8+MvQWfnDHaCbdT6TJF8LtsDZtB
PeqxQsBL2jCfR9a1DfKsxbwffWqoKV7MOvfXZjAzPvUx8tLQdnehVDGUOGLYKTbzzBLV74k3k8Ln
FJOV3FuNhdqt1rHCzAWStG1+gKjxL2MZ3PSgfwgj330dW9JC0lzVTlx321VcAnXAMntWEQYec6Ex
JU1Ftofta3iGnaKTMzGL+Ul1zchG2rWJEeMOKzNPMeIRm+fKUlr9Ucj4ZzHQYyWWftwlvgnJBXMQ
VIY0Xeet9ktpVONiN5k3dXX1MAxDs7Gi6DhxlK5HoKj73KJ9nszN7dBPtasCybUpwjMM8Zjmiopt
31LHY2G7wy2c4qNFfUYJh4ehsV5KAIiWQXabsLV20wFOQtwBxCR2BdS3oLvYwf+wdx7LkStZtv0i
tEE7MA2tgwyKZHICI1NAa4dDfH0vBMvqZlW919d63pMwChBEIACH+zl7r51dtRpLqTsvSMLaSS5A
db5NXbQRKjV/9kqA2cEFSTCl+dIzJAKkip9xidL4VeJSt2b97udq09jZD8hrIetx86l2tHiXBqgo
TN8CuGp1+WPnMiMBYbAJtCpYlz5YhdGrQMNlxQPyS2sfNNwNWRWtmYyBfJNushbUHpaodZIVWsp5
ydB3cUPLszUR0AlFviqBbkVprgVQmF1TYVu1GNNQfBdARaAU7++TksQwktlu3m1oX9Jpr5pdHSG+
nGLEjhW5KxZmYHqz2KW8HJb9kODFkOkhGKJ2YwYepr0u2CYdHI4OptSyxQxJ/07/8JlBOXXDOU6r
N0XUwKFzzORmWDRDqrVnE0p3tyR4HosXnJsu92tYrFQYftoweGgz3kKGi0ukFb/z0Vw6FktyLx2Q
8kQ+rACF4LKFYgs4Y06vZKm3pI+ibVQWH8KkTZcCItjJG6/aSGRLWY7QECMD1kj7oiWFv575hnta
8BZqpklgfoRa4JX07CHCiEMq4UdmaWduZBkbNJzsDXc0gOGGG7WhlxdoV7MYaF019jpM9O6oAy51
iDr2sodQDtG+modZbOT2UoqoAtFXP6UZTEslzhYt/B0675yGr735qq/p7S3xmVE3UJuv48RyodGI
bYAk/22sGuBNM87Izqr2avUPPI3ik9aKt3sJJhOQZZ3INHbpd6vMDLq5CILKpeR2m2xc+paC3hym
3VZrfsWNk1FO7e2HQqmfTu4e/Szo122io9TPemcpBufJaSFr1qWDbKIemR2U/qPyjXGfVg1rVmsI
qJJWv3nbjxZA4LwIzVVLyXRpOQ0rycphcqSoovSzhCMK9HdpJAnwlVRHdishP1oD105UuFez0w/x
CN4C5uy2QsQNZ7uYNloU1DtTYC2jBUcf3Kqym2lkL56Kb/4Q2vswBLFkKyYgrq7yje6X9qbMncvQ
ig5D9rLQL4AJx4NTWb86JBbwCRxQmmDzfB/1RKw3XG6+2y+TXBtAxvGEi5mprKZYEAgJ6WKJV4cJ
hkLj2FbOOUpVDiUtuPZwTT1ROh99dTanyDtZOXWkPMF94iTTz1SDlpHrHdcToKp9F8cBc+7y110M
HwzeZ1Hh6F5QqwKh53jBVudNAs2Z2qvbjyvHfHGGof89EXw1smJCHGernTI+mXDFVzmZ1P2aITtb
XvkA+YFiY5lZm6REnppyNwOv6rGld8257KEAh0Zxo25rLo3YFStmUy8yqeMt7WbUA7HjnRAcfber
qjnWIR6JTtjxuoH7ALUwI5K8blE8eAOtj8Y9gSpbjnqOJikpj4HqdDrbPr19P4yeR1oSSHXRhxSl
sSQEw1mhKu52rW6cQCLa5wBZNISO3h6fxiyq9k7UhBvKSs7yXnpMwnpaaPLBTAeq9OQpbWyZvNUs
hk+Jq72qgP6Lh+bzGKbVtY1n8aKvrUyL7mnRG+Gh92+VSMTx/pJpNtdcm98yIKgoN+1fhCYkCIdR
zy16rfgYkwuz5PJUpO7wLY0FutOIEMMIe0OR+s+V7T9l3AjEgvtrt/XnuzqlGDcAeFynkbyihGuv
ZuVtif/OGOPXukfZVcNkI/zsd+0rAOvVxIOsrc5WmhPmIoE/jlPDhKSM5MFB82+k2qnOuuwlHpL0
sfk023pbxGX6wtPZOBVjBDGy3toa1mYdZf0aYAMtG8Mez76By3pK2+3QZh4ijmba3msLRnNjiaLt
9L6KwTKhMIzof+heE+/0n0OkRcdasQRNLe2pkHxnds5qlIZ/HvN0r5WxQHLf1AcMcO9xjUffyBvu
KK8mjdmjyhsPJpRqA1lEMezwOFDDikxrmZr1koJNvBuTvGQIMoIduhDkQmM+p9/B3Vdugbe0lO5K
C+onvSW8pzeijYwscStwHVsSrV7pGZccPBuEYxQ0qmpvRSqorsHZTlirHavS8SAiUyg0YrJYay3a
El+sX6OifOUUVGt7Ygo+WsaDFfH2CzqUS8Tt+YYgKnfZFYKUeGbEWzS6DakYINmHEsmeC7Ap0z61
Hup2AWpjI8qm2FTxqyQqbBcFGGJl4SoKq/E5KNJoGRKnd8q8sFoEQ5dfmvQT9/sq9kxCgxlNFxby
FRw/4blKZb8uTCvZOAbpkoUbQ9cYMHFovWG9OYricCq/pSWJeVmrPVuVrC4tJMClsI0AHL6xwn8P
X2lQxUMw/C5oyq9VxOqCks8IQgyEwJAmUPiLt0av2gOZfjXSPB0ZTTwpNLKFPHdFZa6Vw/rB9BZG
r5wzpiPn7Prpjzyss33pjdqVZv+Tn9H6oFzXXPD4enoANK9pnnjm+NDNcoHvfh20cJU0XJo75d+o
e6dPmvY7G2W5pWeolva81Omr9DRQGTlnMyrdC2OutiSGs5Ja1wSfMVkAIr9k7cvXN6biukCSPacP
iSOYPXHULASrWtGD97ZtTjKLs+fY7LlIjFCdLEnejepGoPzNJHZ3w4XZM4MyW1aUtIrKracjb0xc
71QrWlZmqJWnfky+4brnfRn6Q0nDqo06d50NtbYUldFQiTJ395UibwHVLwhu0Uo+34Tx3nMkAltX
bM3Z6i70MWCNTvFuSIYHJ2TFGQaPTWQMV46AGbo3brLezNZpUA5rNL/bkg9ryZzGWKEOBfI81R9T
nqjN0CHhqEPDhWaYfg/n8USIAM6F1B5D8C/o08dhh46RCEglxA5my5yl/pgRSXSmb6Bt636IaHPQ
dqxA1Ox6H82eXYHYm2esBdNiJDHJoup4OFDs8hYa/otFQdyPrdryCEaF4hPP4dpo0WSJYp0E7Zzk
7a/bCtmcUvjNeE9oEqXaeh0FuXAwXlXJsqzuf1DATCGujNEm6HNvaVSNWNgxcn7LlNap6o1jpU/J
lXVyxVIgdqBfOfQiCqCgRR5ScJXOnM0qFZVuaqw7R/Tjs53YyWPIkBWOBMjrYnzqW4ct9NhDV2Ys
VTVPz2JjHUzmieICRqNEo0VSjt4qaOASVlhoRiMyn4XFO0XCm9ukYgAGgODmVb9cK7X3GvPiS9FD
f4ztFShg993Coyjm9IHOkgxMnXc05sETXmC30/nctNpcNtXoMvkjoxPcdrMzS0H9Lj8q1Hy4aCNA
kRiDFiio/RNNLHLa4Yco6hlLd6DU28pEHirkFvQ03UvlyXg1seA6Na75LXDfhxAaIx/WS9x7MBXj
pl8AIUNd4A6sOwHjbCLbfFFW+WmbdX8JvK2Z+0ClHRZAVeAz/3Dz2xRhSB6aLUl61XdTEByWx0+5
2RdrrXPlw1Tme7tOliXMOvA4dObS2c5fwR3aSWPk0yMKhQeOaVxMOzmK8bkjzmE1lpnPAJmN1zIC
lB64/XfHs3iTAMTN0tpprJROmf0JlzDfhl24oilR89iElEQHM4SK7UZHCQscmEAavOaRXHsR7pHC
gIJfzPQjmAxUQ0IUzNlkhysIo9W2gOsKX+HYjap/eA4RKx0dMqDy5JWpUw3dnqx1J22IaHEnwBUW
rRKiP/Zmkb8glR6Ovj30x5FO0dA61qHr0/rcIFjZ+t70Kayw+OIk3b8qnYq0kdR4DeumgkZTTofQ
5uX+1TABhhoIMO2SrD0LjcK2i9FWOugEGiMYl6aJbAwUEsrprrz12IfoJPMxFypClpj4gBFFgV8h
nYznsQmbZS2wsUPqtBdQNIZzQ/v+bi8raK8+TckPhFjX2g7c7yBAmRIa36thjsfM4uoo+hrzO5CT
ytXE0UpnUwFYoGVbTmdTyf7RSt6RJTpP0k639ugrBGYdObTHsmq7lVGa0Jbk7zLO3yJm/lvaD1R1
Ua/zUJ7EhrntgZYZ8688PsTh8GbrOcNcBD3GJ7eQyEgIy7M+Yghhkwfg28+T3YO0D+H3+D1ZV7Xn
VVsvUs+kmpknLWKkpAz1Ac96maDVW6Cm+G1IB8Kgw23c6O6sV5HEZtivuTHckOcRzpOUP5J4yrdG
oK1G0zEOzuSc7cADZiFx75KLtUrikYWhp44N7aKjH+SninDFVV9h47VLZt2WJBus8kuAhNZLiO/9
wDTJXUm63FRPeTpIMS2+JLKNeYmr0drEs3C50Dygu3Eml1mXt8sKH90afbe3aXOqJ3FvaUvgdPSS
q+cu88DAeIwShR5gPKc7tUyKUS7TjkycdqBg3pCqTldHBtjS02TdwsGktVc6j3HsZuhTybo8o4EM
Xqy2phnPaL/0XRQpZMJSGy3GD6Th9U53DpA4XKiqPGosU1vHrW6+eJn4BfZm1/Pc3OZ0XvKurVG9
ezGuS2q6k+PwHBjLHcKqftcjQSjI/ZK12lm9ru+0/BOjS7lVZXyNKMgucJYAYWvddUvkYkoW/Y9+
R6Ar2YN9dyvN5upF8N8aR8vgk1P/BCwxpywoaxWlvsFM2zSutZJnMjYmJF9vOSW1BXYiwfgC59ms
BLmMAas8gWhi9It6vfMzie8FpulmCP0BRV+enYei+zEkBnXJIN1bo3ipjRmUL1JtMdhgQm2Z92tZ
ORRUaVcykwaQ7vnGmQXKYxMYzaFymu+hpV/Mss0fpGNurLgPz61nPIxdBFxHz4IVA+F4gPG8lOSv
0g+j/8T6Dw6S0180G0ZsM7W3u59A2sYzCk5y1yXzItsme7op1W4q3Fdpi4yltRhxqWg/nZ4nRQ4Q
bq2NPoG2QY9Nj67T0s0M6wRf7CNsanmM1TgLSJ0v4/P/EVH+hojiOD5muP9/fNnyIyPPj5rPx59A
lK+/+icPxf4vYgfwLmOz/U8eiq07xOX6LtY6R+CG/EeAmW2SUuaZAEF06F+WqWMy/gcUxTL/y7Es
z8bg6nmW4OL730BRzH819zk6h2WYgIvxvYANMO3ZK/pHLKKkBIB4qxuYr2AOMUp9gybKPim9GrYh
XYSX0h6KfWfH3qpmLQ9X0sHdKONqGwfdkwrK/DnXsx9hXp4UHCseb8UldqMVbtnEIQQ9132ufBvV
B0PfljQWtSfYYtf61QsKZnJEk3G4+hJZ3R8fxMOX7/dPnorzrxb5+xuzaRYKgSMYaIs757b98cbs
YqxSP+rUJYRauO19knSk/QNcA1pSGRanUohoZRCQsyV4EXF+12Iv7QfjUkX2LxlN1dEf1LV0q+FM
SQjCcgdQwjOVe27Saq33TfcgYjxEvo2P16CDDW0syObg9J8KVMYO1cStnBUvAoXakmaiWgfoNo+x
BzHa1Yvfsoz6Y+N6Jg1gudaKut+HSE+OTMuSYypbZJQ4UrZ0TGYjnhEcrah/CDRYKG2grBf4xIDL
8Q8co7VTaOjLRg99/9z7LOxRLcMQb8L/fE5d2D1/GIe/zqmLA9Q3fQpi3h3n8Oc5jQWdcn+UFxwu
cqO6KN74iiZJKEX4rEK8r9hGDhpyt6MVa6yQq+Rdlv1Pzw4xEPi1eWTRsyGAGjC26qydLGVHcoYy
aVFuv2o0bpbejLBB8OSaL75PEkITOG+IGBQAYSwZqlLFMRz0dciDAOUFJPAi1vtnYjyYa7gw2kD5
gcAjzmhLDYhSgpmXF5u587YmngeloU9rqPSyK7k1K73DLsj6RKAIMnvj2RKcS396oHCWv44h6UUC
XZqEK3ZOjfI6qu4gqpgn9TjJXWQ6tzT2pl0SyfwVYSpLm/qEiufpzg/760X5MSLCMYn/xptr/OfN
K2xLF1zlLvcwhrp/vcYFmSdwRrL2UjifaFHLIzUU1uGK5WUTkWXMOiFm9uO450HZrJObaO0Gxbo2
mTDXBGaZhXPppA0BVBZrK5qbAytwhvrr31w3/3bZCAMigics32SM4WW+rP64bBydUipTnYI4VK09
JKlzLlzyjx1KR6tudP2/+XdEOP7rZTr/P/AfeNs9OILC+7dbv+L6n+omKi+rVjOiq2b8qlFG0RA0
mW01hn0ZZQoJzpr8p5obCgsl7R6/K49oD5EjYgEXN2v0w1dp6fleJ995VYvPhNyyTMbaa4lGdgFo
n2J7gFe3nRfdOPXA4GFtXtDGdc9/c/7mA/4LbeDoMxtLBwllW7brzk+Tfz2BQrDqowMXX0BHvAsS
zo4i4uIfPKNhuArrZeimlAMFK9kWYe/JYiQ6NhNdhcStb3FshiulR2sJk2RhjYyGbWU83F9S2/8F
wl7srZhbEJERs1x9Co/DVEhqGOQGk/ZwUpTpNiT89cgOiXoM6v6A9jpHFqyMA7FBBgY5BFFtIzJk
PwHp9VMivqEIiZaQDUcjgOGfdAL0Y0bxO5fLcK5EgwRsURf2HvbMdIAhj0VJ+jpFUgJdDYEaWWu7
37LVo4vWgNcPDFbalLqNk+cFxqIa02kXuhkgqJK03sqWxeV/Pu/Of15IoF54PEJlxfku7s74Py5c
3e2QAzkBAWbeUgbUJg2kPI9U7N/6udQZKTB2feP1s+PsJyKc5JeVGyszKRF3pYJqV2q710hL9H3a
a2orTRHcUI2QKz1vC0RisLTxZ9elFzu19oPpJu8J9TJsu2N0TaNxfKgzHKC0UhiJCOr7oGwnCOW7
2bXnrECn+vSnJoHjZ3xIKKmcpnSaQ7B9DZ2c8dTPmInRrGF2w/FYTrVe4PLR601hDzaFdXeN8rff
DRMcTwSV2YX630IFzXeVDtWVukrzaovHxmyHb17ryLNu/A2mykTu9O+XtmVbjAjunCdv81SZaSp/
nGJ4sDRJSMw6yzzAKGlkxhFJjXHU24GOTBijxZ5cb3f/xf0Fn2hANW/epqEHX2/++htWdD+qqYLg
+8/d/LEJAh2jXtx3/tfeVJsnSyVGGA33/d5/HSDK0wg14V98bTm5mgbrxKO+6/rAW+bda32T4/bN
Nn/84f0XX//yfoBRrgcbn9Xn18+IfOII/vrno5/yYQSi0/dtBLL7//We/tr6H/s1fuahNx6+juGf
h/jHwc4H93VM922+/mlX5VcCVo1GdVtHevqxnDe7bxDYDZCS+5f339xfxvvpv39pc8vSX494xm8B
Ek9UacMTqiF05yYtdPijbXdWBkOfAuC7Jvon2EgimJZwLaxX5Uy/Ydumm1G+jFr/W9H63HepdUrs
6bc+ULBXY/wsU9K4BrQtUTp8VjmxgUlHgbKHjLscBpDUevUSdOKStHiksxY919QU38yY6eosTS46
nSIP7Rv6tOBscjhheL/JvtLWSKQhIhF/tKhkQ+REzTQhDcyLaVL1H4dH1rekG1LsQftD6QMbfR/E
8XKi8bpIBTxxzyZAMADVhm/9ibZctO4U+4jpzi315Bezs2lJTIi1pqhBdXnZ9qb7DfPPxY1/1om6
qFQk59jS9nxscoMw8MFQ5pWcrHGdJii7dVlUy9yV40p02pa2Jam6vkcOnFXeIqvjgeSqDbfvu41S
L29mfDbr3Zg0JsdqwR7bsxLTTheqZF0IyTthZ9TsNDqkaVqdcGiz5qZouPBt420aJm3hWfT7xCUM
2+ioSbQLGcIk6IkITsgWaYvGRC0d1vw4fUsDfYFPHD1vNvxMHJTNc1e6dM1bEjZn9JsekjwqgxTX
FlVbbWu/jbZQ7bUieCa9NViFBD6WOl2KTv0QAzSHrEi30qDxN5DKcLVsCkrVMsB7QtAjnpQIKb1H
OtKgucXWC13jWJLGaFLYzcaYBOGdVrvHJnLdA0/sY9pp4H+jLN4A5AAxbXAeBJ9eMvyI6+yWiwJf
t8coWdp3SeAmNDQd+XvdrrSBC6zwGqw6EqsIeLpCIf2MaAjY5EAANNwZicPjPapPtEi36GaDfUeW
CKN6wZmmiTSX6E36AlG4mgBh6GbOUJyKF6Mmj2kiDRfmCwFaA600s+3wfJXo+lDYock296BswBj0
ONEmc/gt+vSQwUVwkp9u2W2gtqo1BOxbgRTy5DniQEovMPW+honWdwQ/q08LciIwcszZ8U3ynF+o
lJ5enT6hg/cSBNSxXUAP6JFV2Nku0IwjlbvXAVf1tccgWkWosatWPTS126wkK71JL5/QrJvLrnTd
dYg9QHPMbk3gslrErdEjVIFsRMTFwQ+MtUqKZ0tVW53a5Kotq2bR6Xa5kjGG8nEgaVjaDK3JlP2c
bEXWakWrapBLTBBwnAvhMOtWly6fmwW9fgoBylYoEbb66F4cU8fEPvMGvAg5dOrReyWzsUjEJ6iX
KwNWdvDa9HXsSFJBDwNwxLQOYzAWa9LSDqT/oh0RGDbgxT7Snx+4tUjFDj5y1EAri8nGJiRBjtU6
uSUjOUlYcy/qWSQZogdiXhkQCatD4jTBvlm0XgdAf0gu2F1NymB2s0ic9rlWM2BwMk7owXtIJtzK
dN52E/NL6pDlC5MtHMP+C+JTNKNZeTL0Nt9Ls/7ONYTWgACrHX1bapU5kZQIRAkBrJ3vmsf5Gxxy
kKsqNan9xKTekEi6QEHnuRTMiEI2FgR0PZnMUJEdzYA2cq+WplaTKep7v/oWDSFHWKy0WBxZDn06
GQG285mOHXeaLSGvWjx3/t3wmxL2lqUYIWOzZcietk6c4MvDd6hCgW1nQFFH8M5KH0f76BSMkxmr
omnuomQgR5U5tg8tActJYwN2SIBvpFazdd0qXVUok8Fi+f5mUu1ikAkhFjJ9T5WiiIq6BsMsIrBv
UUvTPgVY2Aibps2QNiu/k5fReYCmCYEFLgoyMMQU/TTQr3QfkSd4a2tk0Shz/9iMVbfwsXWMejbS
PdetrQ2aXNS1dlTXXnnmMa/QD0jnKSYuNGQ8XEbkC83NRNArTf5EQCIzUEwQkC2jXZAFxdZw3qkp
n1AcpaRvWM90QU4i4BOeJKZ7RQgsNKl01cYTfiZR8uaGemmWxrBR1gc3mNqi2n5JGTiXY4NQiv71
FjLKcUpBWFe9bayGNET0jH3U14vV2HRw9xK+bUT1Wqf6bVGV0/eClA6Q2iTR+YmBic19a+rhEjF0
VlhXOzJbNkJQvCztaNnhrF5g3kOjT+gofTJtO8DUXgTaMD6U1BzWeuzvewu6V2dZT4jrIwo40FyA
xkS0YORzp8GSqw2tXuVajS1P+kcZVM6WwsQDkManBD4L1I6zroJfXZH+Mro2mskeO2eacrAkw5tO
7AXlfAIMYmSSi7jC7Iop5FwTLbWy+w7aaUfSllN8cxtynCYu8oVyyDRsWDVFTr2P8lNLQg4DDERo
+wdhYDu8/ZiIoM+tfd3ujyr0tQtWMH153+L+cv82nYrwCj9yOAYkFa7vfzb/vcGJ+eGRAk/S/KTd
sPsNSD0zARAlTJ5jqf++76PtxzOwhO5bzfN0Y+cEA/a+0Eg0yYrlNO+j8B4VWYifbpLGqxKn1WWg
2g8p0yL4ym+07yoHmz4ftphygl15hj+a2lCSF5vlW+hp4MwiTCSTyD6EVjU/zdw4unGLv8smDc8z
aSJTdunPmh7RD9G7/F1zw819U049opc0dJ6SSI2s3nrwf9PUPCL48xZfe1OELLTI/wRGQOKZ9ate
eHQyI4KYDUotL0Hlvznz/yVW9KwCEb2NHbbSQQ+jU99JB9cejwxUKeP7FGK8M9z65yAQpY5d3T0x
5TkOrJrXY6D8HQZq41HvaKreN9Ptb5Zd2Z9jS3SXFRfNdaSPe3BaWW96vYlfhem93rd0JvuS5JH5
rQu9YR2LwT5i/g8vROMCdVsZvtLeC6JlSwAsP2nt44F0reTJb4iMMcfRRBLiao92bRr4o3kvdsQt
oxftJ7nABPDCx7l2ovQPLkSIjSK8gBW893w/QUZWP/C4qr8hBkA6anAx1Wnd4FPsk1Wpm81HWdKf
nfdauTHB6mXp3Cr0kzu3RBtVdHF9y0hg/TrdPrNdL/KCD82JsZoYmn3xgX4dNS3T1rVXOq+BHz3d
90bH8kbUIWWDWvfWTYW9iZ6afmksPMO529kfMvP/cSI9jd7sVKibgSV+54VRtTN6qd+CEtXHfW+9
ypGv45rsQvbhtARtdFh7cVPWNkFI+L0iPS9/9PY3bcrMDxVE+qpWjX4qEcdcTKqDXxsU2rGx7Owz
iWW30rQmOClNiy4jx7gMRqv4QRhy1tDWyXH6rGy7L8+j3VtnVRrR6v4vcqwuXHC6i74cvfgE4VG0
575z6fcnI8S3HhDpfChNR3VVCv/sQUs5GxUQlryk5yda/G6B2t23YsrnAAuKqks5aNbpvoHuJ97H
qN3ux+MGoPWKMdYvaWajl6DruuqJ6/lQhK59HVCERKQs/eAyVgaK4Vr4q0I63rvgw7pvQR2iAdKa
19CwTecYjWYCsXiU7+0Az3F+146P5ZVFp3HNWE4fpY+ENGLE+05G+tfbJiYN6DF8u4fQc/JjPg9N
8+L+O9obNuUNT5KPBxRI+5CGlndANWquRzuLvmM329z/S2B5zsIs3R2Y1Zi1QT1BNEIqysU0viWD
vb3vR2qOsagFFmr8i4RZ8czduJCc31RIuux8tNFAKQEgzPDYmlp4GD1kbQ6hmN+YHhzuW6Sh7Gj3
oauc6srem+AGkfGhVUL0+FoSFuYM0/ARQ/gjK2iMEWeU5s2pdRIE0+GDm0enHuAGNOeY7esRJQ0x
/4GOsZW6pPOSmVaw010WNkFEPKfRHu9/aDrYdiV1jQPP82xt6Wh4Xa94uf+yKsFYxWPlXnrHkxei
svKvvSbpdOvpcz0nTevuHVwc6zKNxw/kkyZj4YckymDT6VG590GSvJgU+O6Hr7uyJ6Aot85FGAyY
tUDw3A9TqeFdOiJ96vDRHeLSQ808H34BHjVrZf+9GktmJ2Rf7frBMV8nYdPv5I2TAk38OryWUyJj
CxHObBKY/xJICxI9MgMf4wSzohoZq79+EfgrM4Oi6aFg3xYaejndd9M3HQXIfZdkoI0rjyDzIzbG
4FGOpDX7Los0zWv9hwqxwgJggfFQtbF1giSGQ2p+70MV7SnzTK8lootdYwwEwyLZ+l7pTO27cXqg
zTGDtUEQDVVjHuLEzp86QqK+jsrkQgsg3V11aHxoeugL3H/RRtMlDUXxoia32ks/ZY07dOkHMUX3
o+0mgknrNnb2UYb/tjQDasQm8oP72UEOjcCgahnLA3EB5oPCfz47jdG99BRGn4TRZ4fByvqvDzDT
jiYP+ncvrLuNZRVcMkPpviAaZHnKm9QMzUC9wyXWzeKE+2VHjoj9biZb3Yx+DIpHd2ikpOIgEl1b
TAlk4EEfqzKwmh0hl03ivhMlQfyQ5dTnMgqZmhSW2rp2KVDJuQ5iWjDW6LV4qnY3n0iyfSKITux1
FqtY2re9jvqj8btsycwP1K2cMJA39rn0Z+Vl5W8LVrA8Yj7dMdUezHhGbvYuSSMtnVhCd8YV7Zd3
4dF9bo3YYGXnlS+l5+9xeg6LPKitw6C8XVOwBoyFFGdhsaoOUfQvidxd4/tUT1pmv1PG2GWJ57x2
ZhQi/lBqh7bG3ESCe7R1KgL7VNMdJpnWx6AW1ddLiI98IagnzR9acSA6Czf6/cthBtF0ZA02Qx1t
vZnv8tfP/327+8b3F2tm53x929nRNiwmXDns+b6D+88nUPgkBc67/+uHDOP+sgTEQ2t+DhJs8cIc
UgWSwcbgrrSWcoHXjmf2VUIJweIJjuwV4ST1F4wAywin7Lb05GscvRFN6jMhzrNV4xIJQ05rhZGQ
l7TTmetWijl/QaagQSo7KSAxJ1eH1uTNOFhO0SZzPwT+gz3EeHkomwxVhl1Wa2D3M6l7SCDhXYVN
vu19AzWmEnCyJENrfrl/lR5RyMU7azCR1PeAXWHDSf1XiYGcWJY5CvP+MpIBOTk+Ps+wNzd+L9dR
l4/ruFZvMfZ1+AQsAIjKbQVRwrZTX3Nh4XFr2u399HCXtWtzdniWaYN5QGPBkNTq5f7mqI5WB+yZ
uV7NJUdUQ9L+TCV71VipbAoRvxgK8Gzbymc9iYZlm/IH5MZwrsC6TstEGqfYKLXN/Wf33xagPReu
BY6xG9MVSZkAWpt6URRixUQhJMxneT+wCPvsqqxYxZXZnAeJEg4bvLtlOvbcpvzYarWHKA8UlBV1
sYlzzjuWlsIHo1CArPM8GHVIX9CNhjx4y0JXQCkIWA7SCKS11RLwMl8fX3sHdUAY7/x9Hhv+Eiw8
8gtbgtwFLEjLcDdhKl2HDFW0WPSMxXLXrVyHkkMSZ5ASJqEtXTiOSyWbx84uuq0e0UhNyDbYmq0A
Zz4SghWnGDrpQtMQqXxtMzX9a2zHKHJrb1eGvn9gsWhLJz5EetIQeqQ3h0YNFCEVnAcH486CyPT+
UM1xNEZijmsjsuBHDMGPvm1/JiLAJ9I1Ke0162KrotqCl7hmE5mj5tAjIuYWujN52hmkdv+qoXNG
iX9G5MnIVmuZIjgrGusVgaB7DjLiEDvxoJV1dJzMjPkhnqh9x5+e214p2KO+vUGRzTo9cQBuipjU
JiPusOk2O4ym6KcC012acO+2joENEM5fdwF2k+xJ7HmVTjcdZWJhTGvt6jaNAB7x9bpnGDMo/i1S
RtC1OEuakGITlIF1UJ1h4cqRC6hszC1w150Ej4alP2rWFjVBcfU6Z1PUFIiRTJV6hfRIH59Duw8e
0tJP1laWkX9JUtsN+HqN+taqDk1HzTYFeHYwRjociYNSP+tJN6nmfNrIRj+OFGbjzgzBVMyZuF1d
ZtvWSo/JnDp1fyHj7sH/b/bOa7l1bbu2v3LL7ziFHG7Z94E5iCKVl/SC0gqaSBMTOX29G7C2797e
tuv8gF9QIpVIEJhhjN5bxwzAdta88+cB7E8c1PJVqhn5ulcEiOme9kOk8Yse4HRkARaeiIR4deFU
1OlAs4GCCIaQ+qTPOEiv+3D81NiNg3mLLAKxvNphC+4nh8hio7MtWflzX3ckTEUpJ8g0qn1vqTs5
J279eVAuGoGJ6NmVJtX3MCKtIFcj8VKu//v19zMNbejwfbZFF/3OGF2CRik5tQibXgPVDfjIi+bU
NMk1zjNnl5lDc1qeWlBTy1cdpES6Cs7rNEMis4UXKWZKZDwfzNHStro3fBMpPXGqNTdpxMANUEJv
sjZMKAejwobnNl/nHj4QRkMtQA/nkMbaiEk/otQfz44c7tJEETFjhiyOPKZRkqbb34floY6GBWrj
/B2d8rmrenWEptGeloO0NOwbeT4Xu6LwNM2HQnTZVuZANlGkWut8Uveq05+X5Ngo5CUsB5+k499f
hf//K/4YctySXj6hHcR5zYFUy1c2Sqm/PFy+oRcoRxO3OCyZqMvBmumgKcHHwjaTXQS75LQc8DTX
M8ruj4fLc/h/6azjqIfxSoJYaHVMBuQxriIMZyuGg5dWuBMtUAtG4Pyr6RzbFVkTzgVZDmSHesNx
IqrbQ7h2NgI/KwjcFXJD143SKBaes0nCDMZnrzChxKtXu5so1Nj6A9xGi7UEMKreIMSvGRkvxNyD
1RpQFFk1N0qZEZeDy2p9pfQYg+18Sto5DA2OAVXK+apY3klacQ+FbNd17ZBbPta8OP3UWyc5O53Y
lKPRI3plnFqGrZa7E0OlK2bt/o3yWos73sq2IuqHk2PbwwmhC9o3hJqEDJH+lSQSnBcx0WyRGLSl
x61m5rr843EA4wZif3Y0Z2qoTlVtbUv0pmVQnNoq32YzBJVaARd7a8L0yjyRQwlun7OZCbgwApfh
YPnqb88JlwsxaPCDmlwXbaOgnaA2uCTo4nGrVgRrqzTHvVkENUVmtdIi319Nuhj2Hjhqurtsxkxl
P6dYxXb6kPjXwTV3LdvcT3owOMsC26EwDdZDhqRq9iU+G3rSl3aIW0rAguctcXC9Kb2zUPGcwrLe
xUM02zTNC6bX6llC0Tn7nUXm4FPkBMNjXk8B4Rp42i0NLzXc4Q2i8onZCImvK4x6P8ZivPYl9g23
0fJN6LsmBcLALbe12dOmyTpS4ZEREOOqkGy60U32uP9YvePdjaSgpIwn1hs85x7FS/9gUuHdDn6J
mRyo6QPhMmyjDD08RO64Myctv8F+okrsWrfQL/O1GdC6qcit8Ci+fDMCvFyynEfrBLMkVkriTtCJ
rYzRUjvXzPDxF2KiO0MceydF8Jx1yc9KD4vL8ohaPEtAxaCSAXFf14Fjvw25PZN1jI/W1sCJ2wbq
CwI03ga73C7PewUM1MGMjCNC++q1ktVeqcR5DHr1Xo3YAwOcbGdZNu7BHBHAmJPzXOhO9Yaa1DgW
pMUTpZ3Xb8qY8OkJiP/Ld/1UBxySEXZTkHZdSzGCVTUi7agr5mYcsNUbFNcTy/nge2lDtXCtaZvi
wN/rehNRytnFsh8em/vUTerrcrDqAlQkS1iCI9DVslg0PhsN/I8jnWcBtYONAQuP2snGW0u7nb3H
a9lo/qs11vEh79MLjZR2q6nIvIn5qxHNMr6QQR0qO+fWcTDHQoUdH6KswkbhuOMaXrbaoP1qONU1
MLssweOQ6MjciinErckIlEHIOaI4NQ91nv2SVYuINi+K1wCjMVrvmmLbTCMxsfBufd/udqwbmpXO
XPm9E08B2QpihpgMfnyqB6xKiSvKZ88csiP4DZKQnCfqyfp9XWsOL4IQkcTA9hBAwUL2NzSXKMuG
LeiPcJUl6SzrbuqHqiQ5fTBU+MtKG7kl4A9zt1G3x74qi9eKBgdA6OxqTwmir8G6d4P8kc6U+RxH
VvMMuSfzEkioY5Mcq6GtrznvwvWgFzRWkxPPxZ0eu751joEQj7S6Rn6HT42pLn/M8qy9WGZ1WR4Z
HqI9TS/p3HiA+yxBpi3xU9eDNmT2mzdke4gN8nsfUGcLu0Tcd9nwXg7FeEdblNq3Y3lHz3fMB2c+
TN10B/g1OBMtgr2PXd/aLLnIiBRrbmif1pjhGX6qqt/EoTs+WM5UHLuIbhtGxg2xWeFjPtLQNkPW
nmGXW99MipWrCJwanqLou1+zlAgrLKB5+47uyt0Mde2cQtASz+SZ3Rwohx8gSzX21n5xR4MId5EE
OAgsTaf1MY4//Mzd+lM0vQdBhyIKphwZJxYoeV3VO8AKzVMjcXbBKot/DCLe+IXn/tKSEvae1vUC
EH/mw2fFNWZR4EIAKXYg5yEat3rw0GLpnZzhbYmEKR09poHIRGACN35xwvKPh8t36XDSJHVYKqoa
/54LcaoYRvubbdXTntAiJCvzw7IavnWVgeLOhJfh6NN9h+9GdEF2HREDnP0kYIFrUwF2XJleqVrK
tVsJeqXxSN2E8q7u/ggk7XskHtEzxCdvT5dkPAjd9x4ng0ScKlHlyram/jnfO46wv/Sm+65oJr/l
pERsEO/IayZYJcXkB61kBeFIjmnyrY/hiMErerFjqGgpDjPuD/8TEBiYSrP8RaIIrZmQwN5JHSj+
hPGqxnzoFA7DMga9deuk4SodRX0aPdd9DqdebBNWBOAUJvIaPM0gX6Hrr2QBvmcx6H4baurFnuAR
uUnxWjCyy8R+6bCPPEnu+dyym2usiRwegm8cuYhsPg3Yf5VOulZbt81ptF3nXHTNkyqzZyh0zTax
po/MVBF5aCb7mrqBiKUBAa8I4jyIqeje+J1vKSiQmY0dXStaxRhOpnA9NtS3Rqj83KO2/zapwV8R
50F0r/vNosMv8+NQ6sbVKut9Bt96hwWlpWAaHSxKSQfKTPHacXv7kIPamudXtdUaeIaRSV3GInPm
SleYDWNnDms7DZutyk3vqRptPGkqd09ZShCD7ZAo3aStOFI9gm2DDzFJ9eg9EsmcsKx9jwyNHl0y
sHed0c4jI/KPeviJl4cebG/hpNVstc6rzrivk/Z1gOYPiUc6d0lbf1SVUT1loiDReK5vun7lfPrv
gyqAaM5es94ws3PQSOMxZ/IkorTOWPnm1ss0eZ9JYWy0SDUr13XN7RSa4kjmeb6ukyTZ1xOFOV+V
zbFzLH+VVAG7s8bP9rRFmMR0Md4hlaGuECscDUpXF7sNwB7Y2iVBpL2lX1w8FpVV7fxGQV3+/Qk2
JqhBYT67sh42fpDWn3Wc7FAja3unj7IjuR2cFd0iQCy2jktsRRHSxzWw61mdMzxGGJPuDbx5yyPH
7cj5zpL6UucNEpAJowrNrQ3xHtbPdFI/K8cgw4hPfyvqeGAb4X32SGKnVcpSDExCVN43DY2Mspxe
6gHhheHH9nvQveRRMt65vT8iqKy1i6Xb8jyO9Swl0s8EDP/HoVJ7T2t/0cm49UmIsFAjMQsn6nDW
1AgQc7a3aSMGT+RzJJcRBTCmbXDlrsRG1RgEx6PZ+jU4cBySyJ4OtKmSp0weq6r2T9Xoeieha081
kDZwkzUVUqhp9ypPL7mTtMx3ZBlPYRPtyCCY4AqU5mrZTNeybc5hZh77vg6eMkNDABPHt5Yc8dXg
BvU9Q5Sn/PusZ1tVzO8Q/ZNGijYLLDJgkv5F6mN7oXjh39eNJ9lXdM5rFUV7CakBr4dRHGkaF5up
rNU2zvndximDE3/uJdX7t5hN1as5QFgNseINYYk5j87jZxyV+Yb4dxco6Ay2kDQQeDfZxS76btVQ
Xzhp/Qggush/UOG9NllsPvSp8Hcp5bFNAathj4VUrJwejEDjQqkBkvjq6tTSBcZrOd8m8P3VygSy
9pCC4NEL6c5b+P4Bib082yzt12FkxBuh6n3TUeBNrfBFWPBSM3SsP7A77ysNEyoC2K0CWE6Qm2WV
HpkrXffdZ2IhpT7CD59myIOM+DZ1c/8e55ZuTu2LFuJZr1XMVBdSUQIZvLYY/3ZRniZ3Tm092R5d
FjfWpqupxTiLEGEf8AKF0J/EmhZ+/Sl7mkBtJb+o0dBVwzt81/uslkw3fiz9AreTnaiD45McllsM
2JPrZGdbQpYh4Ns7anqmDrUPoTDsARuQLNdj/DIH62BH9qbwVPbm5KTGNNTrMcYy57u4+HUmCz0S
8qnwkmvl1ToGXDe4xibu0MID6TqqWJylIdy9AdQUfAW9LLd7l6oUNG9ldh5IlCMshTksFt8c4fW8
4BDVt7ZRBskwcWJtMx3Hyaq08HabidNiRkrpPxHsWfC2eVEY1xpyWtJcPBQJAZa89AyIC8MXadv6
IzdwNazShs6obbPxg4O5SMVJ9K6AJdcpCI3OYFyJwFYVerdn/kAW1ZogJMumOhcxs7yqxqNAgL9n
xRHCN8K2rOdZtYbxWZ0rQqHO7JXvNRdNVtj0L0OVXcq0tY6sTfJNbpuU+ZLIOrPMYnar36MGz+vQ
OiUUFO2SRWZ676eY6bTRji5Uvsisy/ToLs0I+JJNfTbi8GjoUruFgigvXO6wZ6mGvVWkmCR5iwF/
F2exvG98K7snscU4Nk50W56SqYGcVpprs8jG+8JMn0Wse8+d3hjIS4O3Lq7ch7h864b9QOnkMYlJ
NNHc0tx3g4IkaqdbX1En8YxDE5GZIYpp01lVvhcaSx3p7E3aFR+WS8c3Uc6H47blY1Iw2tdSut/1
0iD4S4gneIPm2mqw0Yj4I2m7YFc6bn5oQL+8NeiSkhzMg5R2Bo/Krp9Sgo0z2h8HPxC1u1KOoPQn
LUIswvyJs0FRqmqiM0oYDNDfm3be7hKBI6B6JUMYHqCgD6c4Tu/GjnWOqnyPtCZVfTbIijs9zZHY
EaLYRsOE8YMzkYzt8IbxZIIoKBIaTB6si2H2kIbVY2tbG7MQ6QN7iHzT5xWgC+VWpAWAbqB2IC7L
IQbhunFy0IOwAteV3XjPy4GwSfyZ5BUBn37rJWKoMhEQRy0ACcINsOBo+olgtexSh0zHdo4Cxhia
9JA1kX5Kw97cSFkXH1Sqbo0VftMcjfjzumNpxVCQtGxf/dbP7vMPc2S4I8AQBqjrq11NOwdBSqYh
2yJjYpQBuADaPiSa0agJ2Al0pbZiljLuw0KTVOxt9uqxfNaCFNc71Vog3eOtYUMTpNp4itsaUAGg
g7OpzZEN5E0/+D2BpQ2iPehTxmWs2WaqzCtZm2jJHpGtwzXJvm3oM6BNNrbHLrgT7hCxpVSIzCQN
Zw1Ri+ehzW6KUp50Ct8BhssUy+TJTmNW1z49KoqYwaMPNwD6wkdtecFrq7zilLEcQSOqwtdpcPLd
K5v8HHdLll8RmGw7z+zvINDqShAjVqYvDsC6ztD7S2nO3UBZG9dK2N6x9PNvRhUZV3Qs57yJy6PV
uvmLlxunfCgTGjJA4uJxKChWJPH3YTw1yb73zfC57Mf+2ZxStiHpT/pYzUVzRP3ADpj41hDn92zc
hXqlFGafpLx4PY1Xve4ttFkEvGHU8NZ57UG4UmO1YvDIDouFcjm4dUpxzBrOOIPkHS7u5MAaCFX0
MFA+UzhXvV53nqOmuYrcluSu+BbiLwQplXgqrAn3Ojba97wQNHA855dFm93Ng4KFqMMq3gn2Ze4n
J+ko40KZSr9IWi0X5Hik0VfaXYP5NKcs9e51CGtBnJIaIsK3hprwgQ4e5T6279ScbzH2clFa8jls
zPbBAqDgyJwuPetQqVf6Z6v56O00esatoSNuo2t6dHyPklEprVfdt+DeE56zq1LHfDVd5ALD6GVP
vTQo1QP4jqfsxQPIteraeGL7WgMDpbSxo65XGWZ4Vxud/yS9AuyQ3FK0ck6Dokg2VuMhdhjpVhQ9
WL3pArwDVZ3r0OmCPUH95tbKBqLJU1FU+1tYd8XBKQggLJk1s1gPt0yrgDUL4McdMss7fNY/bEpa
a9VqbxLy9SkE8XCLbTHcDKcQOxLHgLg0LSIiusmJ46P7H/TslR3fPValclPFLTa7gDiIBuHlge67
ReVDuHeJWV49JBANwe2XHrvWY0M9A0ej9uK1zW6qwZpjTUt2Frjai9vGZwTOxaPrcDPlmtqYmu1Q
2spoiowUJ3OKqgefqPI93kZzo2XqxZwAFIhJ3kqcKVubZCkEL8YLgLjyIETKgsFQaBnGAk5rixix
imGrhZO4ZHbwxyEOCJFKYR9LxqniE/Oye14OWt0ghsAXSMklyDbIsSkjqPIJsb/x4LUqPegxYU6F
yFy5qtiHIoCIWbUPvv0wJvQOquYhmQ+lXJWajQLJK/Gh01XdGMY56vX03SC2aj2ORrd1xwmLNqsV
St0QKejnJWhuWgDFMskP9KKNLabzmZZUmNe4sshhd4Pm0GmUDccelmE9QiasqKRi4CHmGC61vzPi
8qkl3/lMSds/w2lKNnUy4VN2CQ2HIKTuYg1Wd5082/O4K4zY3y9kb6QhbOTrxlxroACli8wE2Me0
KfqB5K4MsYbr1/KASv0EHQUVTP5Zh1JcSPadxaBje+1jbsxQf7G6lry6FOlVWpraUTPE4zhp3v2g
Wvd5bLjfY4xiv/fVXTTOQUCMYhMauKb6CMpueh9c9qBOCEhneYhABFzlhEacEsFKV3l0MgfDvhbW
CC7JmOx17hQwuxvr1vc/e4AeN9jYWBkUaqCWEuyFveQuNYBusebM2J0G5cZHXQJiInxL7KHbwdbV
CVVub9xodPJNvduELXpRF+zJ3pgv1QjiIN2d6dR30J/Cbm5gx6F9HpbDQHpzW5J8B7xuFSHnOaC3
Pbmpqd/LPm42VZ+/guYoART51juk14OcLPcBdJ6PSOqolOX+tIVAV9wmw2PvlXesDoJDH+vIbRXs
btqBwX08y8nJHT05FWtr3w7sR+IgUGpT00ut6EQwX1Ql4coLE7SQVtHu83Ggx2/mcJcFW545zzDp
CX0RUXc0KKicvBaAkW3C9/FUAqEqAtM8P0Ts1W08rLm3yTfuSKZFs9ZVsJ9gvZ4tTb+gZlZbKqVA
LcdMvyi90y+AcBjRE6ZEwxL109C+S82MH02vrp9AXO01Yb7nrq6/xC6nQhBa8fur5TkijavVJK29
12jIJzFdPVlZcKGM0r1D/093xdghbIKElQ9VADxSMWQYaJAwo7a0EMX4QWH0yeqr4Sku654yeooB
wEWw3Payujq1GZO5R7jvVHfOi+0j1hzJoP/GW6IxBuris238l0qIh5hbfR85E/VFvbm1E/YT2ixs
25vQnQBeDf732SVrJqQTOJHIjpmO5knPEe9QjQuf7RrttBm5Jy/KhntLx2wWxfXsHFAQmJq2Opm6
EZ7SXWbZ/V2SAUXymzb8BLyPNr5wv3WEUO1U4/7sPSq/BpHxF2UiwCozXXukhFysdfLM3xEuvgma
k+d84k/07MaPboM8QQWaeGD8RG6fYuPLkBtRo6RVsKQJLgdtVNhvpsA7mb0sN5MXTAA1vPhuOcQt
DY4ysj6XCm6EztLQBKmubfvLZIg8luLWMHodYO9CHaL+Sj+987fw37Aaa9pW0WlDXm3ggoxB0BST
IfcosXBbhZKmbtd09LOAPLSGTWG78RqQDBr1J1tz9i69r4ND2XedVrTxyihgC0Rn8uB/x4MWPDQU
uNZ15oM3Vl69ZUiD5A6i5mxYZ2cuD8MqNn9nNP8vceGfEBdMvPrYg/9n5MLlsxqzz/znX4ELf/zS
H8QFz/mHjllTd13d1vEb6+6//J/+V938278gPfkHcTOOFTiOji3YBHbwB3DBCv7hmZZhENzo4+FD
8fUncMH7h0/HwfBcxwPO4cFi+H//+mP4v+KXuv026dZ/e/xXLoHxNw89/x89pK77eqAH1OTtv3m2
c71NKkAehJ1OLZEn3dSjlZqLvvo6JQVlDXEu3dAgAWVfBujLhh54W8pO3i/ZpY3uzwCZvJ031gpn
3z/xYxp/c2POL86DKaE7Jm/TZ7fzn92YKJGjRptgdOO8PZkeebtUuPK10/TXkXLiypbV62h77K4J
tZdkKhZk1/6TePL5U/ir23l+EX7Ap2FjTLcN8++UgcapiWpgzDuMDRhJJFiEphc9CJmCk+KFz4VD
N1lY92Hl/vqeAPzaOp3FFu1NT3mJUEZXdmAw/NeMl429xqCEZlrPPrLmw8acuA5qXjMd338ale04
//WlG65uQiuyfZP3EZj/+fy17eiDYPGaA52gTRi0+Gsy4mYt65CFQiJqQjHoyxj7dqJvhF45G0yu
nTu9xzrvstGyWz/0mEbmcz2lGLlQIZEPDIKJ/3egauLPhMEX9mLPdEGrExIh0mXCd06SdUhkc/ag
Oq/ZcTwQGtvjdHCQq5bpXuhgf2RrUgct/fiAHwSD2sHwyJOQQ2tudYtW4agSa1VkhKf6xaNpWybh
EkaK6MbehBFBlKOnsY8UFJV1orJYBPnUU4a42sI/7jdBiFbI6MYd3kc8chgFNsLJj3ZbPAmh3bRB
FEDh+ZlMunwyOQD51PHXaIcOacWbz8B0U14uPjyqA83glBuvk2D7KVU0k0N1L+hPbhuV+LfmMzn/
dMWa2E1uRQBGigpFvE80QUGrQEpe26CzjFSci7mXqOnBJqpdbEPZNwJE4kNEaZREZaxcnSm+aJgR
WCM7uaLcGe1JYvgQvf1N+YRxlPMFHpo+F1aMfUMLrG4dULnpY8W5S+eokh8Z/b2Nlfgp7SGKiJFz
5ddH1GtOx7ay7KldjWtc1vka1R2M/+TVbkW5iT3tEAagKG2FHjDB2Upywa10I6J1auQdfgIvMsD6
gZEyWdeoq1EE+FfbxqdT1uMeUBf5Cj1G0MIg/haaJAxZ85frsZFskAeubN/AqIQ0YLlLtY6UUSr+
tc8/4XZAv/5c2hrGVq9/q7Gew3+/L3IQL0H6UaHVs0ryPUIZPLeWMU+LYKA9u15VIPgAVR/wCsxY
J3GGa0n+WjIQgZW8DU76sXyH6qVcd32/Gxz7aSz5zINWrltArWgUJwJF/HbVRV2Fv5Wsq7yvX2z2
95sxsV81pApkEme7Lu8OqZ2TD5bm66ac0ZkFtzWdpy+0BXdDkr2Ytk8BxkHD2CqyN/0gWynAJymm
z8mkveo11wyTJUJSBo8q1oi1oA8RYoBa55AHenwum8YWqBBy/WhRTlv1ymBYRse7vAMRwwZR+fhk
9wNQlYArFaAsN2YX39L5c586+6t3u4Ndkfue9M/9JLFksvLoBR+dSl1WfzjKCoalSqvTR9ahEY7E
QYu8I+hRcprcapdbNOJ9q7jV5QBJ2/M3gUNAAht4kopwxtiAn1o1XxidJ7bBRP+NkISOBYuiAdNP
70k3opLXzZycou5Kad+n/8jPiy0i8XJveg7kuRLXRaCNV+xEr4ljOKzErO+mwSq1hDKzg+HzUlXu
mpHjl2jBnS5o6aTvX/PRAVaGH2Edoa4lUocclRBxFzr5bG6E9ps8li+gs7I1WT4FGq6RUnSTbag+
8ZH68L+WYVzpTk2B00x3OhurddPjeWKTh5uZS4mP2YsArC2DHyTLbq2F5lVor7bu/2gdmzuQrLSq
7PDv4UNoiGkP2teWTGruFARCy2dTtFwfKsg+xkkPcdTvFVBeAOkg7bCEU0tMAhyMjK6RS8fPKAyg
Bvb3SjJFpNlobn3uHdifZFoM3M7JtfP6Bg0t06+dcmsvn0jbMDD3GEVpj/2ijPBYDYwRY87Qjvhi
ll2g96CGULTrTPDu8nBa52bXMLrx16M+3UtM3hEOMaQ5yZcqlsvU5TpuOCmFkvbKI59GvUx99NMG
hTf16YdhlcV2+UesUrij0Vy1lrktudj3LLdfa7+8WgnTy3KZMDeYW9GLx8ms41lIl8HwdSjAfyZ9
dKKL8G25RKae0SzTxVet/LXMIqIQJ7HzjQ4xefwY9bxCr8g/gqzCV2ikX6bOBFTMHR82jcPKgOS3
7ozs6ji5Wnexs4X+TRFqnr0sF8BitUHxeQ2xfK5tsrZRMW+Cea7Q5LhpDPOHsHQccTGxE/O1b4Wk
0+d2hk9UcULx28+JK20P0PmtzgxazkN4XC7McGTyjkX6pc3+Jg2O4WixX1NT/b2JQ/j4ZoXWv31a
riIrYFixxfRpRem1qnx6HMwSusnHWc7s9DrFQ22TfDaaBvy8MkrRKiLdayfQihXXNvEk9ORc9WFm
AUxzke6qzn2fswcDk0FFzkO0qiaqza6B1JWA5JJS9PK9QiIrFOWPnISEdTk7PKHihae+3BKINbek
YwJvOKdaM/+hriyAGb26838eVZHi+btKK/8omFbx4YwrEjLoQPCpOFIjkaSwkIqgrSEpkNmwmCeO
oCt3TTZNZD4w7yRlsjFofhkUnagyJT8JY+AiLkr6r/oqZGO/9lpoVqXDw8YUd4qpDxPWpoJHstYH
LFdx4G2WGduwGexoxv1KMPPUDp8iLfuErqK1s0OHpEmsaJ0vP5Z1gDZw3Q860ySfCXtsk/E+vx+F
atchpdyNRdW6ZFJJUosbvk6/0qJ9L2zvhp9q7ajmbpzjMwxGlylJv/Lh2VQKQVMZfmgDF9foFfPS
+a5Tg9oy1TINuntJACHKWQYyc5LHXMcKx6plM58zSxefNGwOyxvRSHEqsd1nGrMQ2214HpX/Ay1a
HLQQWzm7U885jU1zjyy+wyPPyf29BDEovXWlBNDAOAbRiKUW2AGsTMGWRl5hhXvKkrso4jYXffnU
NdNr4J4Gbmjis+6tGTpUePnKxjqFY8ZhdR+UBxtaGvJ9oh4rLqQ2ZDNLhyx00ktlYcjTfrIp6bg7
uVXasEn3GZZmfJrcg/ZAuhdRomjY0BFFTLFpwdmpVPERCEa70uIXAVHUiNWtCLTPfC7qVsebTRjT
SiGtX2tevxKS9ZUF7INomVM0EAm+3LImRmKBFHvdpNzLmuCP2d74U/j67DhiIG3YiqxZiOHcc7Rf
gZ3Sf8NfSwaqv8E2xnhI1QDjAPy0AVkIFsg++1osMk7A9aNiTbLY+GK/sSMSJtpUTMFjblKVO+DW
kStKLA94LrDJ6NW4n+Z1/GDXO9lkz4VGC94aeZO5EgeMDMfaZFTWHM8lp1Tt5ipuIDmfUHT4zJBO
zh0qcG7UV03JBZPX8kfdto9miWuwjLnNLTpbxP28URNGlzndm+17PQ/sMI6BtilvbQ8tKaX9Kw1K
d1V2X2HGrTMBIF1ZQ3vmFszWyFXB5xPuHmbRF8HXbFS6NAAksnL1nmhNV97aKvtIkvxWaN+zIcY2
HgZXlSzzqLo1KGMOns8l4qYfgNv9Ta6Yh7QKKWwSaesEp+oWBMF5BCivk5AF0IJrtbYkCm7FEjFV
H8vlB5YNnimxYoqyL0BoOYktN+XFmwfVZT2nBnlblkGx+Y7UPlwvg3Fi+M/LGmQZxJOaydUgfiG0
cIa1lFdWelp9mIICNx8lzLyXYC6ZEGjuz0SD50LGtyGvP5KCXQ2tUG+4H6IXC+2LmFhmBILZWepY
38I6/bGsfT3MTdsQrrBvaWfZsQYvbLCjjAfFClDql15w3c8LbmIN3wO2NyuDTKo1uTX01eKv2Eg/
orBivHTlQ0n2SI8DRNloEKobbfydakfmPwgO2CNqdNYpAdTzEhU6B5moaTprwFFIyXm1QTWQtvo7
Dme2FhXG1Nr5SCUTqT26T1mQPuQJ57qLsw+vtvuVW60tpHF2baz13n9u4+B5QCKwaef8v9H5WGbH
uanOBq6di7KnkiU4Gwqqs4lzI3DvI65Z1Shv+skCZYOmjyWODJ9NwVue3/vQR2ShdbduXjcE0mb9
WXNTqeSLVSLbEOY9x6bVNfKGjHkKoP94R+WDRUB5V8FaRfyuw1Ai7jf/1cYMEpNyz3lm3tJ9oaW/
lmvfm3HDyNEQP8w/kcUbm7UyHTBWMXlbP8myunjAKlZFCp4nj7/N6wXHRs7rs+nuYtbD+B8Q1HNu
/H66xBqyTmdANNd8pCUT5vIxT9FDCuqNT1JMOzoIN2H4B83O7vqIsadsacLWvNYKx19sESNdx4Ha
FfWPWTUwxgaDdfI1b5E21FQY0J76idFuuY7nebi07YM+8rJky7I9lbeOXIreeBj1IWZxyBJpNNtf
LDU/bNdtd3Vn7aSTfTUWiqaOhidwWva5fQQzRXQR6l68EhpV8QiYd9/cFbqML+A4zlrBB2ErGCzu
pB00rXy3Yuel0f3PKAjuvUzdMpf7Sxl1TxRp9jN3vG4P1zndXVOdIabsnmMMlwxKfbe3MZ5x2+vz
LiVWJqka/XoCJQaDf5jIkTK9nLp5uAadRcLcvKicawDoYlHKOEO7tg0CnedNpxI7V0YByzwWhAa5
AuSgfSOk8q616Cv5GksLxCEvLhMkdgxt9ogxSU6EKCup4n1pU84szXGPPPquLUgX1UM0d6AggkMk
rGueBV8AA8YVld0N8L50R/ovWrV92HHXtCLc0ReM10Ob3zFZ3+HsT3f1hK5foEYKKmJJiaFRqxgF
J2dm/NQrPqT5Ove87lh2CQgklwwAXzZP3Izq5MxejMYraHsNGY4CpTQiCHKZ83jysHv5gD4WW0lq
Yazob3kWKWJhpW/sAs2Fu4Qx789DwcLzpONyY/VvogIphELHOhuJMFlgOSBbXsU50Acsd4sNZHkR
ocli5YBZR52WJzGMR9ypRrw1B7x1CLygEQuXjOQWMCULsZM3c5+F5QHLmsAPrNrZObEcSBJEWutH
v80Uy1O/f8SXfUAHfI6BX54lHp5fBObCDhiIXorM9i9/ZvmRP394ebgcunHCqzkf/ny4fPXnc1CZ
/uMlLU8uv/LnX/jvnvvbX40lVp2OSs0fb08ub/LfCTuP5biVbU2/S48bEfBm0JPyjmSRLJIiJwiR
FOFNwiWAp+8voX3j3j4n4vRAe0s0KBQKyFzrX78ZHKXy/O/XWU6vJWVg03UERyzfWP5DhglqrKkC
NSQjEeE0Z5t1AVFe/30WWfBd4ZR5tCoxnSAfKC2NlrVrHeLa1misclZhtnwggyRHIPOtEm0e/448
97GvfZzUlOYL4b25l4j+RFf2Jz3+6EH7d1xL0jb7qF6PbTiu85ihXO/ZjCQQr7snzts5LV9c/iNE
HkOdTJEVRpZ2AgWL6OIy4o7aEZIg+tzT8jeWUw+vEn3NnM44OEZ77Ri37yqUCIhwavMUA8igxB8e
MesZdpBIzG3biK+M0rcOaTiOcJfX7djTfXnF1jUKsTXyolpJPSVn2OEN6rQihSZxcoH2UwXDIURJ
xMgiw4TUJqrVC+yXXHOD754I5sk6Nc0k8Dj3W1IjBmxnyWZy3MLdIs/EvIFW/hg4s05YYZjthTlA
nQhVDaLVO4ztbGjxTktgW1xqsAlbE2Geb/HQJxQQLV3n4NzSbHisB1TMRlve41bUQpcN7kO9YvLy
EkEQkHlHtHzYpyxofoEaeg4PFnHIBKLdZa68JCTIbXLP/WrD7FpbGIcZvgE9bZhpaXLgzgzOcu/M
1OFh9DDqyaPVMxTUsCdBpHeYe/O597PsLGFBs9H5xGBb/h9zsr98hMSQJzWUxrL4Dlomja3ovsil
HMZh3I44ClAhYtuZdFcYnfdtbVAFI2SL4ol2xWXhFY5k6GT7R8YEd2XHTA+T8hWBGOQV99+5MQ1P
basMRGwcAuvC2wrkF4CQ/gnD9EMVGvlxdCRCORQJTW5VJBx7sK8MKsAp8g7wxTHBJGP0UKTBHkpl
uYLQkYHteOXGbOKnkTk4RUtmn1GtMC7MC6IqbFgFcQuVUvrPyD6wxCqmX8RaskEPVs2cQNnREes8
B6TfyQgNzlhM90OhGQcPV5iNFHDWepzL4FbxetG7EAhB7XY4Q7uo1tVgTcchbzZtLVe4/qboD4YP
w26IjwHFlcGzmQBDS+pjUw5wBDJ5qTvL33a1r6OzF4faImOscGky67D75gzoV4wwQF1Yn50s2pSE
WKxEApkESMNfadPe1uNTFuj+JoqbjtOAx5lkxzlKulsamNU9wayXoduUYU2Fn1W/weMg7UIthpbi
HAPhwVDG975v6y9aQ0Qp5ofN1rjPqMRwUia2IcywlcPXYEgbXkokW+DUeBdHsCIw1r5fuICJ8gmA
pMQlRKyjDwf8sTaeJOTLaTuSdh3jw3fwEYPs9KBL5NYtpCSjNQrYRfLV7eIrMMKLS1pGb7FYuLG4
Vm4AHci7hSGQiBJE0PE/tPBsb2QMftK4Aqm46bnXqjcj7uN14PV4PoxgWQbGPXaNhQnefscyEJ+5
JBteoisn6LknI8e998ifXWeS6XPXSAdvPcyorE+goU9CB/FgJIA2R6CXlPfuPd44/Y7ZsnVvyITN
mOCENrzAZ2GdgZ1djtpjW2S/jb4GkG0jbtsQ0IaQeGVl3bnAVZELl7Uk/s6nLj80wnuD/pE/mI6/
U+hc6c7tUVTiT0FM3qB63tmcLtBJL1Uxj9swSMQqncdmM4futcFM9CB6CzvS+EZg3F2QEmA89Qp7
DAx8uoa7KZX4GrBwW0nGyD2YeVDRCTkp6Z1tBGW+Npmrz8m2r+N1O9hrImbbY+y0e/yk9UuJouPO
lNMxHbXk2BXZVXZZzdppYGHnxs350Rps51lL6M5SLBXDOLzqHfF1fZQTLjy5r47tvIwlwdF0LxV2
3VpfrztTvk5TcKWS2wSDSySB40yr0if7qv0dzndOkd4w4Nqz1N0ScuGHGeyvCt88hntrzzHfugG8
VziHzrVOwVCdCvQL1qAFKyViziok0lDBnusCA1tGQeF06JJqVzAqSKGH1wWzvjhRJNThhtkxxArv
SmInugo2Md8ZH9HqfpHdtoW8cU8YFqjVBE1Ojd0LZem5yQxMVRESSEGtYvdfWASATQhEAl0RXHrh
fGLKyjQMhBFonUmJtsHliSnZ/dyaJLzXNySzeDLhWKnKdxLGwqH4DJgQOuqWJodpR8ytFl+6ytpq
LYF9UcguXVy6mhDU9t0I8+3oadekbh5827qDTXibiBBeBRWxsMPGHszP2KQMNkVzIPbzVUbmo+eK
HfELKweRBrCWgyDHoCxv44TgPXHOUnyx6v5gD91JXXNMMQ/JbP4yxvpq5NHFTCSpy+AHjgfQPldk
5UDQTPLi0dPzC3Kgk9exxaZrVCE4Nxio6bIYmMpO502be08WPRc2kv01n3Hqjcdt2jSvmm6dC/CI
0rZf1UejDpV48iBY2XyQMbO5S/1fNkJCOnb8OZvhHYHm1yi8W7uxg541efRecj6OfqzfJ54h3Iu2
0MicEIO+1j0EfrQJc4eJF6lsRk7S/eyeoJeeAoNolQx3UteWsCTJ/LQJhAEC78fuqI0f4zRUGwvo
VAWGZHhR2mP0GzzlaXqaopyeUU/tDYinHdrRKh8inOgg3xRMKFiWun2eC1rVM4oV+Bhc+ClnZUu8
x9YvfpdzBMPo6gPq5G1zdFLxoaUIOrAK/92ykuHph32jX9ibmXjPFZP7O5TY++auG80LXjHsgSma
KkNkT6Mz/QETe6NU2Yi6/moS1FrchiXb1Rr84DhVBir64jwWxWHMVRB4e55nEe5cIxuUCeTjBMDh
SSemw0aY3NjWFpq/WOeGd7WnUl/3tJKAosUl9KCA6LZzdoHXlJYbVpYmbXwOfG+LzTF1dbSZiNve
OEn4IUbxp8YAyu3aYI2JrLvB51gUmoPjmX5Ia+LUqrJTU6Z60/njZ5uJT7dl1y9tbkIdyjV76tar
L0TMbA1Qbh8lVFx5l7GVP/FQF3tog+vWQUoUljVtlBO9S417DctHBquUB2Mgt1hIkWzkO/NG74nU
7r0YtYpLzLCXvlgT/ZEozD2h9LQXcVnDTKOlKpr8FVMuYs0IMVml2hMI96OrWdY6zdno3RGM1sz4
5CdcUlLjaaJIUshLtoH/AKBMOxh762rq5SGFPoMsyt6z+n0ZRvjqRPj3d/Xw3pdWtANfGldQcz4q
BqgxalWkGCRyvxNyIAmvY0+HK3WxJdme+NFzh+61qnobTO4RmRZvfQBwmlnY8BCfmqxc4DY21zus
CLjnZf8+xTG8RqSR+HCgsYH4gNuy9hLlpDUVuXjRhunOTWJ0Mt3GM71xNc04J3WyP6ems5cu0tXJ
fMCrVl95ekRyW5VsmZbB556HH4yn8xWRl9Ja4Tx1E05wJU/sxQaTs7JPe1Z229ad64FKTQW9cFYk
j+ko9jK0D7ZZvw/9g9Hh/WF8Csxz1Z8JXgT1+rqX5B01cuc6wzMJL/DJa7kzOmfFjFcRiUrALqxw
hGWvdIl3Hr/ms3eb/3wvQTZtU943OTB6ytzJL9YtN4jOS7gcXh1NqQpEbeyH+HczoMv951fNuGY1
giyifiRgdjVC/+TlKic4qEP0aLMQG64nD+Ewh6OSV/80YdpbCXq0qzpuJCZcyOLlh0Neo8fAYBUa
GSshZwUr/3XO+nWS3YhGaiBz1mBnSMBhfJq4x7obclR3lpZul7+r7/GnDppVwJ0DFXC1fJ0i1UC9
3KQAFvonxOMK6rwVL/+vGe/SVUDHUSIgfi/CybMBv9YI9fHgBJM0wuMY8Fok6ZKv1ZLhuLPbs2k/
sA6hH2N+3+k/6sTg7WaMKIF5E4meBdGENew6fsNIzwH/HIoACAdP1HFfo91XP6Fer47rU0y4ojpX
pxX5di7CDwvjSPXiddNva/UGGFxb2XhkljwiqVKHU+elXlZTb6ckYFe9d44hnH1Et6V+O/Z1WPIZ
EZcgJny7keFaXR719tQl/K+3imZyY45Uc+BmAqMH16KCY7BWjST+4mItUu42vtYyAZs8lWqr3HsY
SjPv15GK0LZgVnjCyGrXZn9/HInBXk/CdcjhsgAqIWnmBjgWCIWICeLiSxHfrlr/oH6kVmFxPR2K
3rDT4unHoXQoioXB2QC6T03zKavyqg6pfiao7vP5Qf2EOqey+hPf/9dJRXxRnXBUOUf1UrzEnRxS
Vup5m7bG8nLqcK7sDxzGIq2UFuUpmA8yLqheIP2WSqTyS68YYvlleR1NgEXI6acOmfamTNNVSUb3
ZjCZdERW8kMYxA0C8DqVGtFHmkvIDCo+tvsJYxMmNHWX/rDd3rSR27VwxG6Oi1uUmsFZL/RDz8Tc
hL1HcghWdx1YtE78Oks4koswHPfQEX7qoD2MI9PsGTuNXYlM15WOODhw6HmvFwLIUgA9NhsTdX/+
WSCdYeDuPSw0CFtwow7FPZskYJkaitjiZldIt3GLbjdNO1U08m15LGcCRYr4SHbcczWUqFT8RbVI
3yQlcEN+aqvhUf0pArQKtaKJKSpYC2nITNt5h9GnR2jMzCaylnH8o4dDtUu8L02pLxtneuvCZmBS
A0QNhRw/JSo2B2+rrdV4L9acvlul569d0axzGgYZs0PUH5PTPWcR9dDsALK7JtMmUrNA2NE24qSN
Xt45TmrDalJDrSiglCTmsHZF+m2Bu+EM85Mq+FXbNEVx0dS80lATGAC7HLkP85jEOiBjSA5BQ2AE
GCu3N6DwVKCh6RGMp3l1F2FcsHLVyAziK+maZfZlN0m7rSK6R1Ny/uWfyq8Y1lr5O/yJrU7uO0MX
AwAXRzW9YIBkJmSsoU0QXf1W1kZ5kXaWbsKaEFzL3s0GUCrZzNXa7vXnOgfTZpj2EVbY0czoPbDS
FTxzYXIQSqmxDCepnQ+kyzIAiQG6MROOyfe29ohEmcTmbMPI8HGSnvaWW5U7GKtnvc7tY93o5wYd
Ed9KLEzuGWY6JgbRCsLPjwVW33+ZVxVUsZVeS/h/wy4hc3qlh2DZuLjka2nAe8ur5yikSF1udN/D
jLAn1KExAmeL8U2/K+hkJm9I9lh+4fRV1C0VFnPnXt3ytUbCGj5/hMeKizs5FpH1fKo9BHGZUTdq
GFSXziTvYARvGKs4D7p3CirtdQ5xV/eJbU8C5MTqGRN4/a1cki7x5kAkO9g4VOrU104pMJ5G6ZSO
VnX/TSuo+koPHiMPKzQ3RQcrS2xZEklwuI8xKveF1N3XfPQbjJIBTntMjoaAumVOHkLS1fcJSoa1
Rzq8g/PQCkbYDa8KDFRZo9Nk141YCSomw750xA0vIX8TQ1NemVN4gmaOBHQ45j2fbfLmoJHBdzvA
baCZdyQzl3s5flFxVtspncw9nIZz12LkM5q/dIPhRCzzC32ggyv2nO16WV6tuPpi3k1gH6RAyMT1
qQ/FFWPkC5r8Hz+/CwJKI5E3ytYE1Fk9CyFCfwgQ4wtcl35du6wBRuauzIEmwtBxNjWORBma2zGG
vVXgo+4qSt/fcaoaKC4sqaLifCjy1u2cfLjSwlY1ePJyKCKdpDzqUqrBllsJ2CYOYl3JInVmipJR
10ChR3R976dQ+ImnVkODJmcuR/nxkVEwrUPFalD/ws/9SjgietBsz7CHwQ0PcF+b911vvTopDVyp
7dEH4ulNRozyocEBW09dZj6yz7CgYiJAZviqq3ZZeB113J8bSP4zzs+IaanK1IsQ3g62arzldfVB
cPBzFsMDUiwvtg6qR4ZlM+FERcIDXLjKB8jPd2Gh/1Hzs4WYgwoVwzw3PzsWvAmw4rtoCpnT0qPZ
cUba4oXeAxRJ9bl4WBhQWv2zSLMP0yiuFsoSxvnxuyZjItgZapt9SvCqJHzPxGux6/WNE7Lho/3r
L/gh3KPCeiPb7z1WMJAzwORJYqdZ+YojAwnlZsxgRCXvEBXNSE9iZYjNCWt0I4iVQZR8QxCzGKri
lR0BkWmRy4PQw4lwG3mQPRJxGyOtS6H5u9oxL3Y2PGFDnwAdcoO4A28iUR8Sgk7KCDynK4Hc1K+s
57oNBN6IE4Ec/bhykTCtsMbJj4FrP1hITJFMfWG++6mnzJDJPiJwk1CdZOAjCHBRENHa8AiXUfuU
KGIctswGUt0gN3B6SOzJcM0YfMXTUndM39A92L2/85hJFQznmqh9zcZgj46AVd1jpu11P2Xq3/6S
p2T7u6x/NPmYVEf0SCTDKl6sGvnliXs3mwZmeNzmrWJ6ZrFHjIABblIPEGraBtJIVH6oiZ2rhuwj
wxscvpMfNRR0/foV+6PnDM/ATvUbw8TdCxCc4LnjPnLfPJHvttLRRu2W2VkPS6Sugl+NnH/JkQWI
fAPefRCzCBt1hIgj3f8Pgvo/FPD/Sfm2IJz/C6HZcA2XxsRi57Hgnf+/rODG5EGDA9sdwhoOxdQv
Q1Emv76P8xU76DOxHHzALTCirbzF5mC9cBfwLqy3pcbUXdGj9I6Fb2RjV1wlkXA3VE11xTs1X3sR
ZVEYIEdX/3LCUd3u+QfXRJBD6e7NuHPvcAxWu8kpzXv6t4FxZKAGeAIVEQ0oER5ct//8xp1/p5P/
fduW5xi890BdmK/fT0kZtf/nfxn/GxpXVdSpQK5nOoechWOcjbvAgzyK5JtqrbnL6p9KKYZMtEEr
4RvWiiMpBVLKA0EnByuAcqWCf0cSNEswTIAtk6UfipDfolUF2Bx8+oIY7sHf9Q5Xb9lFAdjWeCwg
HGdbM+PieWhCHgQoyKGW/KiyKVb3aaaoyCPCu3+49orgUJZAQaGYrlRZ77JhxVYrXOGatERomHxd
IDqNz/UfkcwPDZat/5+LZv1LqBu0ceIYDcu0XB/zruBfL5pP5o03aFZ7IKQBAlwd3mZmlIT6spap
We7YPHcmY7GFTLnQI5i6HCsbOE5tLTQsF69CrlQ62stQaveRMHcLOWahNc0zi4fnThVtXK5iBrly
+LDiCh4/ApO+/2Wz2dbLYDLHnWmRFLkhkslhzprHbhjZVLEkrnZRDCitnsD/fM94/37PWA6LBioM
Hybjv0kQol5kZpBELcnrrYk8n+xgP1p75J6D5UbMt4YE5jZrhW6mYII+4lpF0iMegZWxUCRwxSYP
p/CBMMILXhJbFr/D7LLUFcOxraFYLgXDKKbHEaZBpTaVyC4+ULGzLQXBrcTtdO0ZwC1wIFh/tHNI
tFYU47iyUIew2IYyR1uR1xipFhI1oodxY4TjeZSOMDzy8eARtZXO08JDQv8mcMOvj64v4Baqvc2O
jYCoDftYKSKWHw013nyMgSzgo4QWHI9V2J/Zhx7CPYomFSWBYgpF/7K7Mq6qKchxwlgKZRObVnjc
AGD2UcDE2vznT8TUvX9fwDzLRLRiIcywXE//F1mIQzYELgiyOaRVwQpJsbrvfEShJunIRSnv3dm1
Vl3nsZUKRIi4IGyaIf5hT0bAhdVUF71MilNXK55VKcpzHBR3OIu4aw2DNXJKyrfGpPkvmV/9XZRa
42i7/aodRLrVDPO3LudvL4k+4J7tZJvcEOz++BkLR6E9A3ywoTYmMxRYZVnj6gRWeyQF9x9zUdfb
SYR8Hu479gEF+ybYkIbL1jaeMJv0tBccXbDrq3v5EHi4ls/dWROdTlq1ufGb0iFHXDpnB7prllnF
oWFMEnPoy1AgYg6Ghq+UxlG5DSQYy7dgdQdrzDMKr9YIKWJ02ORwZ5G1AjfmekGejo94o/pQHHxP
uICdLHiKGbbQ2awOBrpjfasVv8mpkVSR5jb5Tx5Eu85nbXJsqsCFSbV836SQsxrtUR+in7IgBD3F
CdNsv5eCMirqKz57gA4lMt9FZ6GIW43n3Oawuai+OKqTX17aHIMqxFK9+FCtKV20tZ4UNkTayC8Z
OL9Cvd5kTg+lF1n0ag6aPTDkRcxUXAFOYLTGA+K+6l0Rg6j417YWU6Y52Y89jGiTMTHTY5cmEQ59
guchPhPfUxm9Rk2OhBqmahf/rqL+UzPVsWJ6CPIcvBJJhFMUI+2mhlE0d8qsnL31Hm+ojE40ESX5
9t4t02DwKlaXqjjbvDUVGQQRPxC9nxPYEmGCrv/lt/Wq7ygHHjq96OkjG3HAUg8c3rt5MVCHItDZ
MWOnTAc9xNNubWJAtGP2BPferm+9AZ9foNP1VStMJbttIUbu2t569MPqV6hWIW/mxfVOvCbC/LU8
4HFTx1hcjI9xOsAAqCMEMMK8YseIqWDTGcxVFF2bLDW/efMjeXUsjcWGvgfvnXTv0JP7WkMpV1D+
GQFtkeHpT6Oonuqkuk5KN9ExSkbpjLiJzV8Pczzl7PCmAZ5vQoMkQksQp6Ta7k4DOBkMoADssK+G
oj9WGr+Yjsc4kZc++g3Sr2nLbUvQpGE07B7MjHLLP9cuDP+0s5Jzw0W25xqSRFn+ksW8FT5Ctkwy
uGYy/oJ9AqYF0NMcTB6lzJJrasrjNPnyUJnE2vhe4a7kPIQ7BGlAFn32VJUD+4keOHt7jq/EaqRH
LXNzYoR0BoC+vMhp/nSyyXzO8CSwsoH8d7RgGDyKznvxY8Fy1BRY43UgTgl8Tx0zO/J0OuCtEkC2
S+xdGbcENpoWUbyErm8QyTNaz/dupzmM//tiU+ENBEra0anaDO46ReyBpFkevNbBqgF2UoesZ0LW
yyeB7RamtbDKTlZWi12mlad5TtxNM+oWLqvznQlqvo8HDSJLWR4XJ+A5mO/iEnMYJDBXrTdqDlfP
62LO9rM96xC6ftWTwBbEERFOE+3PaPJVRwNjqMipPC0Ow57X/vM3xoZGhqW7ZuqPs4FFKfQ1LC2x
xYpd6+YG+IUH3asUiQu+BBVFTsIpqOD5a8cwqMc1tiJyD74icUmm12DiIfE/DmftnHipd2rmn+Uf
rfrK8jcUdQxBGxuabTmlW/ZxQn4s/26GvH6wbS84h/2c7v3SektEkF3GaMQ2Yy42gVE4jKYm/Ry1
1V1P/3Oo5HwfeV56yNPcQDnSQzfPRXHOtZL4gyGp18CI5HQM5hUSnbNfznI5C8sj26i02p8qhMNC
/mcD+SFhpOJPxjqkDV1X0nL2hT/szWiKj26eM98R2SUP02Dt4KG31iucIHS9O9Q5wLnB8HBrGfB4
WxiCZ794FT30OtPBwtZr3HOtipDQqODTje24R2z2aEddd5COv/cMIJWMupNBy/gapPpuTqbNaJrf
lkyzbaoskWxliTTGxpeAnL4rcCY4xzX+2TBkol3lkgU4DsbRI0DwjEO6e5am7a3TiLEha/FzGPmv
WTIkiOx06Cy47A6Fu+5V3pJlpWc5PTrdRC4Sjwvi5atJxp8PYgJ/UGvTw/iMfb+BS/9p5gT6GR/d
Ig2NPSSnYd8a+SnqcQHTC5cuGW+29uRoWNb2oUVmEkOUdToZ18VdGoJ9ekyrEO4xygUwQgPPfNrC
DJHJCWNTPhIU6pvlGBFU3oNElrE2PVLw8iS+T2CIE44KBEozRqoVpVnZGqeFAYxPoApv6WBmaYRL
tBGwuhcfFglX1XUgwNnwQxog+JQmLsuqVaqyD3r1dx67L3YxvyzVRTHggcqcbC9NxnlR1xKXAtvR
Z9wHk5sIxYllah67ja70DE4F0J7a+PiG24UajVt2so8RVE3K6aXJPqcoOi/07NLM3bVHIc24ruFh
RLQmXe0eftRuOcuFMK0gojksrmO8gdR4MmLj3rAFJBPq9bkPGH+1t6VOaia2DxkVe4zJY+pZPMkx
VF6qeQPAe+2U86PaPhcOOeIXWP0Naz/vAmPJ9An/QCi3bfYhFTVYh3ZOmd7cZlF8KD6sYp+7Fgx0
hE2MEkeVz/eRIIIMq5kULlBzfGA27PqU0i5HqiXUnCq/tCHYTYcI0cqYw9UI4kV+SsEVVz1eNKQZ
0lMKSGdaL2it+MoikpmjWl99LNx+bMu7xMNPPwcjKDK5N3p5m7tkOJZFRv6cFd81uax2ertbNFsL
QXhskBE0Or3oAM9+6wmUZRApf6w6glPSgnMWFv2tGGdMVN3iZHQoX9NKaVAD8zBq4r7Rg1vkzMwq
zSvdLdoQV94cmLtFnmDslvOsMoLqtVs2gji4LtqBZvoYfBgqnS625iSuAneOcnIRmjgYgbCHeopt
3LfeA2yJB1m01m5Qhp2d1xzzBU1TekCCdpuwueo5+A2uwUgiXNBVcgwC3Ppy6zlXgGat1DVaCh6D
m8BZxj1Fi3VxTHhTdPpDi/KF/ycSrHLyynDFIHSd6iLbCRL0QI1PFn6wDGRQUUXhnyGW1MXqjphj
CyySMnKVmjWW/gxVF7BlDOlPvCF/84JunybNL6Rpx4j5CrriTG70VKIk4qTbY9FDV7ExRGQMT13k
IhiwMJ9Aolt8tJq2a3PtbXmByAkh9LA+WCXO/ynxh0q0gy95zGor3lTtueAHoU0lIhzSDqjPW9E8
Z4yuEclQ+xaANnhdgseSdJY0Wr32pfeUT9a90Lq7xIMFHTYqVK8JbpidQaplfusGXLpAx1U0SYmF
dMHHOTUsym/SyfEBG990Az606XE5OsnHEzmJCQ+BHzRAn9f65H0DbsHnl0oEVuBX37nuH38Iqu3g
JsGlU1LUREmRQt3i1GzmdEuLqHGIwIvv/CH61qK7Cs05aPWLboU/tTZn8CazfYV8ZzN6+EoiwbzK
knMNpxSD9BirX3uoiFAuN6w+SF3GfJto0adRcg1VlcqGjR2P9zFL8XGopuBdL4ofw0QsoJ7bzogf
Xb84DF39Jwuzo6EAkALkl+qNLOmp+R5ATi11jiP1b028JdGPmPlVWgBzqKT7KOYKV/2mPhaWCV3M
tXUajYPUeHSC0HY2miY38WAhbuyFjacIbF1rTH8WRMSH6RBpYbv2AAI3NkP35ctaPK3CwXj28bX1
x+AeDGqr6qV46Lf64JNTqaCqRTpURR8lXjfbuc8GQL1zphr2v2tZxActq/QjGLPffhT/KWNXgEbX
KKl7TM29sNyNZC3EdPKQxOEXtugmiD4dLQxPOmtfVz0NjtLctRqUxoGsQiVaUf24akmcifaamowX
wZ5awJ+ZqolWQenrU+t3kk0IBpXCY+mP6phdm5g1xDMdj/wQ3Bbh1KLAMNRNJSbtpTShJikfIAXA
Lbi1qapmD2+5vJOobzBUgFdKloWk8CsUzmzLMltbPKgZQOShJzakwC377wBg0efo6BxXIewvwxug
0qquwzb9ddKSmHds8Jgk/qG6DgTLoX1+dIP7fu72RWXiDgX35Ji0BmQs12eKk+SnZIpLtpaX3nb5
MJxzamMuaxOCarVeTgS8Sz8G8R+RrnY/zC4GWWSbOkpVpnUDqLf1NalVNqMHlR0RNBrWTGwq7JiZ
W/MQlQd73NUxlFY9cb2tsvXr+BQXRayekCFTEF6GnHbMjXaN3RS0B0m3t5wC/qOMdELxbhNqtlIP
N6ZKD3ipsruyIqV4F64FVnxcKNa4luIgk9jOhNPVmAwIGKgu+jkoj1aN9Vc1ISRCrHFaBKIyOthO
T2vUbZB6auXDMuBcmlwTm9na8i4ExDJnB31viurd6rRdVM33reRBXVS3oce80hEjqVSffTDeAk1Z
7thov5MRI7ZUl+gW3W8MFa1dV3iXuoRAO3kA+fWkW8cq/LSVV7Kh47kbhYfFpoNQ2unOtF/JSdXX
hRwQlijEBytpNH+tX17Apk9egPZgZAltJvlTYWqzI6aMhw5HpDy/pgksIZ+qqVISw0WzvChP4lkc
WdFugU2IrBq5TRN7nd9N73NAVJk+Pw7FnK6gwgOMBRi6G1G5EUH6vsBWKEXZV+P+0wvnhxHetqy8
WycIHc7LrZe5NxkOd03l7H3Vv/ZAFbDG0GwpX4cw0qptoVReatzsCsSynPzST2o6fg1Si3CCqjIg
H2LwMB5foTjAJ0rtfGndXNue6THTzJ1SIC5PV2ZNO9xkz35pQl3KXvDQZJlMxTHo4dARKZKr8k50
LM/LI1eoicwy1FCDon74xNCfoEjIu/t8es1teveOm8tKr4mjf5c9zyWBhrsBZzJmGrgdKOSYgI51
qxObu5yYn0WfGqm0ywjz70jaaEgt9Nau0kT1s3YJNTI3lQx1+QyhWjCrTwGdG4YkTd0ce4/ZROvd
GDSxs6gaqdJZmXofuRz86+M44pClhvGarv0Z7IHcMvkIHMbAAb/MTXzAl4oCAQBjuRu0Jqm3y3Ox
YAgaAxZGPhwQfHI/6d6TqpkhbeIqpiYXywCrc36Hfve8aIkCpM0rDVKjM6ctifbRBJA4vy45gX6I
3x31MNgj50rMCUL43FkzauTwGRAUodXwlMj6/QtidlQFC6g6zpdI3ZA1UWWUjUw+LfwU6EGPWlNe
A19pe1l4jZzFl3h2JFQajAfY3hRC48FSO54P5RMpd35V9ZhVjZsC6xqlF8QbQmFfqtIyKD2Xq4w1
85uk7vRHAJ9F4mW8eDMOxFGmM5dsNXaxbBVR7Rhhf57s6EfN+pIYfsos7jF73i/HctRUd66ZpKaN
uNH4/5QaQNOoeQRTkf+7CIsLtY6z6gPb7fM22S8Y0AjrZMGb8UWFcMpMQk1d4J+5a6L7Gia49S5F
eyhkN5MJAmSmpv+Nz8dSNFfkzb9amttZBC9IHxhcgGXAqDfvspxQM/UMCcOQO29sEKxgaRap9PUO
hYnyqFGSOHfEJjz3o+sipPWVAF+peT3tOwekQMUU7NGWUGaoJ9Mf8g+AI538uL/uBj0DbWMatxmF
EvHk6mK8LiOOucCUoHafp/il/+NgRLYabfYeEvzQ5XyUtNRYF/K8YkB7EWX+Y3nlR1Jg0hgQOKJH
xjL/tr0dyU7jetFP4rMNuFuzcxZteZmUmUDhZeWuHvc2eoDKpm9QN+uUUNt3Cp1SZQszsmSDPeZu
URWqeo7sS+SjBfJXpUBcaCOOhc2anQIZC4ba0KdQa2oHy6vWLqqgLf75wMYpd616sBj7nJzRJtCE
eZmuTXJnI3aWNc5yUfWzEAag2DMzxbdcWlG3+Wga7PRVo5bMPQVK5H6ghTmoS8ZK90sPpp1qZxKl
rbXb4hp77Pxq+K1WvbTut7D9S5qjyFrJMf9WGKTsqSEXBTf7x2uElw5ODtzXfoY0WEfro+r0Gui3
Ryc6h85Run6yXt5CPIzA3uW8ElXswgt/XiYYpbo3Rz+8Lb4WGTJr9kjYv110qPAEyGq9x0bZ/Agm
2qWc5yqpwNP9aH4aNQZnwuRyL4ZBtCG1iV41ajUXMjCaFhu1OS2EWEWGeMKekHBq+ta252MJavSx
vbMaNITE3BZLsYIS6lqWPjra+EddUfVqsdXQkSlFR2vqfzHpwjY3TM/qleNklxIEeXbKfLfA/DqN
qbEpm+K7z5M7VTnNGSUate0uTxNUxYQ1MiavX3UDGAa3ZnglUhLf8iYIydh6AB2uKiQcE+JqHs3n
Zc1olS49TSE0ZegnV+hYzmEz7oDFt5wujR7D9L+yeCqbsfdonX2wXAOHpcalxavGeVpTbWRIKuh2
iWBSzhfARP+XvfPYjhvJ1vWr9Oo5asEGgEFP0jNJJq1EShMsihLhvcfT3y+CKiVLp8+p1XfcEzBg
iASQyIgde/+G8o5kOKCV/EOn4IHPk782BzqS/A3oKMndwL3oDZ98CjMwWxJuHQTmwJIlcEDSBTTG
8CoShHx53VWfmOJRh2l7slP1EKHD+s9cSkqEYCrM1CMPKD9O1SUUiD6/SuwowqSwCI7UNNdjrYmN
zIEryQIvdjCW905KqgAJ/XwdzWR50XqGbEQMqX4/keVC4CDNu8qz3No2S3glYy/bpR6KK89pwoti
3cYNKD7301y3FTDuTyqZoPIYWjuHIIHMByWO0WQzaNu0Be0JH2hI6UaR/WYObblHjBvuLOSB54XB
RpheuGsfF5uhO01hZuVeD13jbbYRQEo1qKe14zxEVMBXhbYcpo53ANtBHqg/GDvETnsp85K75bWG
fyREmfnFG38olnpQp8BLMOhbenI1HpNUp4qvIpi6HtrsKxSTq70/mjVKp/Fbx4yINHy1zgZ+RGVA
GjKiH7KCmuE67igqYIDVr8MIkXGq7zq+tjGqoitsID53dMkys5KX5GOM6lAzM3J9QH+Ah9/UBLpb
2gfL6j8P42RjvKOt0zSL90pjKaBcolG1HXtrM404K5JXXbUjEwx8fH+kVXkxZzohIP5gtiuhvjJR
D7rsyxznLxijwIPQkV8YF52+DsiW6QLO0CDpxPXWrgByjZm4jAN9BlJn3+US8ZGNw6luzIV6TXyy
PTBYeNSQGJPgqSokeHf4VZKc3Q4MLeEscDbChh5dRGw9dISWFeSiEx4xjhNeCYKUde3THwfLD5fA
FmwOrJfCLQoUuohG9SV/zmvYGCiCUg1yOd+UOBt+oQC7UrFV4CEs7ej1Q6anbUCnZGfZ8+TgKUJN
C83hl6Rr133MJbvNVwtnTL5KgmM5ksuamFLeiQUFkNrhpJqtvWm2vlUJFL7qmqjkSYmrxGktTdsf
5LhZg0Encd9folAFjVxO4ROqQ67Bz7wNs9eyf1JdqOrPiuRrLJgUWBVYSvsp8+N9EJMfEAO+BFPT
XLvUXndM879qkbM18uouqn8MXv9S1dTVvYTvLDMJ2WJQdevJhYBppVetLcFJdDRKKoRgvMLnb03+
9auc3RWhf/DicTUA1LEKQZIn3NfLlTlEUh6gJV8DfnmH5CoW4sE+N9JvSpQj1+jhcpmahkOwaiTo
Iwy8R78jAgssIjCP7lxmv9BSfVOYjnGJjmhlP4M4JLk3rVSas6LUs4ZPuPcHNz4oYSiF9BprfFAY
BxRwQBb/UgGI1gvTH0CeiIwCLLTsOv2hhIUcwYjil9aGEfipT+wfSZt9kgJGctjUywSSRolre9le
A6L8rsp1oP32c1s9LR5xEKo7FdouUrcBMJrEDKH3XK5bKruR/PHh//kIRfNCFYANl4odCZqV7fu3
aAHeBMD9tpAy6GpDMO9d8CCnT9NEeF8iyERJkmTe4EoFK6LDXEL8eju/FqlvrpdC+6GSw6aQdOIJ
sWWkXqiQAGR1+N6NFiR80XhgrKW4zoAQvE59DlJRvxsAv63VS0phdFg7g1gjJV7KQvx9H4GelU+f
lxtcDwXIvKuuSBNeSawS7IWDiv3U3K3UTnEebBePmmYmcKiG9wn/C++nFmC2hUATEN0YL4F03yXi
yTDpkkGbfoskpDYymq3fmpRIiUOsxrtH3j88xkP11BlevaG8s/ZFdwJrBhBeSonJWdokJZHg+9kr
O/4ic74DXppbkljLTqbXy/axtcFcq+lNJ5XGVBm1783vjl0Um975njkTjEIpJyFnNjI7GjMCFi16
DNaEFYacfWbsdiV9VkJBbKAhyeDdzL2OfPECVMBifmY79RG1TrrRwn2RP4gkB5pmwquRUbQCwKUt
kZa7xF/qm6RhQpHLG41kBND1N9pBNHmxDbCqW3lGe6f0u9KF4Tr2duDmPWaAOOHRR5pbATQcfdaI
33KAfv8McdqkZLWueoibpniU2fGldL/j0P0iFa3knJHCxyc4LYc6q2+lpkgZO1cLSQ+SyMSMk031
1H9AtvQZFiE8THpyujv6lVucaR6V9mEmL9/XriZd07d1Coe4lWp0KInk+wAnjrK9JIn5orIsxkTP
EbUoyurNp5I8P8TTGBhgbG3kI5yXFNnnZLj3JJinxHGVAgogGKZaVlZ8znRVVVcQSjnxVL/cRarr
yTmYyj2RozhaRC+Znb9aMn8qn7JXLdd55R3dinLdIl7zsYYmA0RXz99mqXnk2t/NeLqTX4/liHQX
Ud6ku6cYgI2E/DY0kkzUbPBmmXq+U7u+h8LHgE4ZT+42CdEmWBqrWkZW8jGriFim09X8enL50Su1
Inn0jDocaHFCZjUDRIrYhHmcXs6yo5AjOJyjtEN5r58SQBJVgigblkoweOkKtS1WNvmeWcNXeMlf
8HkB9dAIAm50angSiwy1PZm+R+vyRkzw1STKc0HUeNXU3r0aSQZQPsgd6YTy1Pfx1G2pCyRfBIKF
+ZIf7SBEs40uqr9OcVeTfY0a+9H7PVkAj7bgRO15J6XYeuA4KzOM3wJ0MFaOHl8aFdqGcVE9d+XD
bDmPSkFKBr1C2msV/iUMPCk/aMWrJQyfupPeRl8qzfpe3dk7bC+cTVPxhcqoQg02mgcbdJ53QCK9
QIaqMq1inlrEElb2MFwkxXgBTeoGiP7nFnO6Fez6x2K8j3IqyVAiHmvTtCgkJnRd6VcV32qFra3z
YBW3zqeyqcf3bJyBgxXRO8xGM7TeUZD/VTT+G0VjV0g86P8uaLwuMwxUvpcfBY3f/+ennjFBFoLG
Ft6SjiXABXog5n7qGRu6/4cugEhYnoOTqZI6/ilobBt/6IYlBP+J0rBn6tZZ0Fj8AecNlVqBpadF
EOf/J4LGXMZf4a06iETP9X0f7WQLfI/9GzpMz6NKDzQAAhjQ5mBRAZSOzC6Pzq/W+7Zqok9M5rhC
iUW11VH/Y98UdMsGAyDS6fIs5/OpVbUoDVyYmWuMu3D0bzF8w+mkHbO7aEDqo5B6KqkSPEGqYVrn
IRNttTGWqiNqUc1SouX9oKZI0mWtNqujMvn/50M/nO58zHm3ak04Oq+afoQrGOFk/+tjfvvU0ZZq
KefdqvXbMe9X1mouIZI/xZhxc83qmMJon/QE4QYt6y4qt6F2HxTNsVjG5qijF6ZD28AHhZCbrWrh
ivYv62np/NyzRBRWKFlcqP9WB2eDQWn1UbXPB55Pdj7y/XD5sR8+4N/t/m1bCDN616biOgI22Qu9
ujifSbUs3712dZjqkZTwmShCL2vVVItEbjyvmhid4Y6LNej7xt7SobP4rfv+VZ6/RfXwflst1Pfv
heYCD9itKApWCCk3tlfhLMxLh9IEcj+TG2/B7vPWqpcQLHMEQRi5F3Wg2qZa7/+nXmmmg9bO6IyT
ek9ntU3tzrHjqOHn7tVaRvaHKVAnVh/+VzXN0b4VvTvu1Nr55Ver7yeVF2hFq8nQTiPWb0c7NiGh
q6ZaxKMxXPSIqMe41s1hQ5+et6LjN8FCATnUqu1iyIyFHvwzINdHt8QY+aCaHZavZVhTRIryAk4U
orhKbUct+hbYis63vyH9Gh9cD+yKhxRPLBeqpafB3iwafa/kk4IK1BQOvwkRrpRTUutWA/ksE8UX
c0JNSS2Ew8NXLSsDpW7IhVrNlvmJUNPbevIIL2Sc9wv7MCnpIby5+Ul5MUgWv3EPusPUXtlVh+DA
EP5r4wJ9INm04jvFA8HDpCZflLFJmcLnqulJ6aCxnoYLJ78Voe/sMCy9VrdTLD4foZqeg1iELEGP
69JHPBELSjO/0VzgwkkiDok9+wQUvy4fYJC7MWU0ouSoKnn7nVQsOqtT2b/EqtK8vvZaDFU+6F+Z
iw3/TZfPiDoZZjZzC8WQpwAzoAZxQ0t9mk7N6TBJxJDRTMeZuOCYLEjlRcVcb6fRjSGV9AgghXFN
03E6IB8p1KIsNcmGL7W7rmJodzNuLAuzLn5nmJyQsYoS3lAAe+5aXZT6TmwNdjrSQAe1SX1D5+8q
IOM+FMcsWOjk0yz/XLVFuHtfRc6wPs5Jqa2bgElJS24hj4PwQlnTS7t6f5KYN3vBMbkc9sq8Xu1T
LYTityaJhINyY0fQu3n3ZfenaiD8q9vmWEdauzWs/juT4gY8ANT6o5VqNS+ebKr1YkkeIPpVO2eA
raUNFqpiqhkkESOW3IjpTMzLFF4xzyiPRlEg4dqFEw9GioYp5bCQuSokUF5pxw+fdS1Cv18uVOu8
6i1+BUoSKqbc2ffhF2+YxDYq4bqTzgdk5VHi3lnhct1LKJXaFIWduY9FeZhS76myM/r7XzfrQZ3h
Zn+tI44Ej3SiXH++w/fbtKKWt66d62OF0O4FNlghutfH812qVXW/lV3VR8LIHZy7YA80bkY7AZC9
unN1u64ycHfUUm0oaxQY3dE8JPIR9ZMM1E2gbh/eV/V2lGnrbyys01ZWKwf/91+wfG39XtvnkWXs
z5tsOz/hveHszEajB7YY4s8LtLRj9FRisCnyI0uPkLXWh9vESUuijY43Vg7bajXRS7Iqat0x0Lwo
FwjIHxTQlOKY7uUkaBBC2uFRE6/FYPnwPTtkGOU7L1BOPFLLKClQ4/zYVMV0VNuCYv7qll2CD5uT
XKqFQDEfihuAWSA29sZanA6bEUbHKSybo2q5IPyZFKXNdNG4D8Y4M98qPIHsHmi7CoQzr4Net0df
LoYJAz1fn/JtqBuM36mJyp16wd/X7RrhIyhr/LxDYyOqhp+a+vob+UWqxTJ7bKznEZiDNJEIF9dY
mEcO9BfyfQZFAlIcj2Lkn2JGPB6ferlV67zaNcLYlvrYg4+OV0iyAtaTizA0npwhBkEMUfmoy65T
LdwYKOp5m1otlwKNO9VUx6jd51W1zUpCVPdncanWbAZspJHlqd+bauuH87w3PfSSBHmwg5gHbde0
9ZVZ5C06ePQMZjs5F3p7V5qCtDw6bxsUuKzNgKUMGR+f/CxwtI1Z8Z5lMpTsVMhkFPQattxI/Y6m
2k+nchPIqrqeNeRB5XgyykGmCTWuUjXVRrWo5G7V0oiaGTSkBuD5f9TqgJyZE7+fRO1SW9WJZiEH
qtRcpOiwqAhN5HosT3I+UxQkNZRph/onAQpSAXJ3qeIZ1YxU9Ck3JrKlVlMlNHheVweeV993Y+XN
56gj1T8hLUSMfD6nOv68+r77t09Lzv/j+AkskR55hV8X9OEq3w98P4dbgzkhrWmum5RBH90DBr12
ZNBT64FpYyURdABt5Da16H+11Cr8yJ8Hq9b5f9Vqv9TRMUOVQx5lhy7Ckqqpo/ZFGkaeCmg/W1Xz
fev5POePYkSERZCBO1N71cWdP161zgd/OOP5XOpfzqu//ct5B6YaSHvFB1P+WEEI/Vwsv1pq23nV
wqMSOaARhXd5CNCm6ljLaOO8sB24ooEzf1eb9D5meMdW7eMhv62qA//XbSW48U0MVoNKoxTJVPHC
+ePU/71/yr/d3w9OsK5Fbf+84l83qq5d3UWrOqnz3auHoXY35GyyD7d6PsYB9Xcx1Ae/Gi28zFA2
lCdWC/W0Rq3jK3eNMd9BLnhAEARB36wfNqUK8tA5u47C3N21MkpzZCDkqpBPrZ8X7xubAoKPX9cm
A5OMC8/7Lfmf76dUJ1Hravf7RrWuz6hiG5R9Rw+CeuRpI4x3HbMqSIfHLpvJMWtowdZNjKQQGvRb
22ksiBaVixQ1MksEt3LYm+xlfDCmduNSxjsMtp6ApQBto8swFK9COOlKS3VRkXYUcf9e06B1g8Lm
Nuh9++gvuo02Jq2ozp33lh0P7p6pPpoUjD6tjJ98FVUleI6tfaQ41nMWxvpauzRM+v9cRXxTzNw/
KjJCrliO36FcqI1Ca7X1YLa2FFG9NyO/2aEjPAH4j7yjPnXzfuiR4EQJ0zn2dlldkOFH9aPqjomc
tahWPrQXVHsRi9EL/YhTon4cwTId28YyQFEgZdbr/XGQU6LzQm0TRAgby7BmnnULpH7BdrtsUfY0
WxCsyGc6iNQkz0vjedtcDcfQPInO5IL62IBd3hOOw9yWehKOjKvUg1EttVA7sioE6DAEBVxDMR7f
F2YWHdrF2wWqb+xUz6zEUyG00EmrptqKLvZpRld9N4/RAK/E8JlrxNxviCHn7wcbsrdW/6b2qJaD
H5PFlwGlqPuwoIz9cVXtVdvAvWLE66M9g9vZAJttHo4isQu+Xywe1bbzDtWa5KPyJ99H6J1oXn2/
qnVeDPIdUN+52qZWO0Mmfc7r762lv4uwcUQbQM0W5AnVDvXP6v/i0D0BXTV2ixxyezm6EhtCs/m1
qqkhMlIzvFburw058J4PjWJYEBRM/fWHgzILyeu420YDU1UfpCwCL1LIF29VHrzpegRHRsWsV8TA
qPC7Q6QD5WHENuH9yUVfo+7X9R68QmmSEEqRMbXoc/JQK9uGVav31XsHXuNX+Gd3Jbuj3NAndIXg
dvSFNx8zqwaVUo5HS07RDLk4r/aLrNGc11VLHaOOVqswpLKDSkH+N1n7d8la1yd7+X8la4vix2sX
v/bdX/K16t/+9J8z/nA9SeLGwkzIdC10/z/95yxc5gDW6nis2QZ8eLjff+ZrSfI6kiUvkCFxXcvG
F66lchn965+2/ofv+eQ/cMqFduz5xn+Sr/Xc3/K1VKosy0eRBPsn19F1U/8rK98h0vapDiPpmemH
qKPSgRvVlQ1vA3ufAnpU1z132lvaWPeeDiCmKpduW/QYjacJ5ZXCo44Say1+vV7xVOEErHfeozd4
6TEsquByqN+mPkMVUpb00OOOy2wEOHyBkyRyxSQwUUAAGeZjIQviOqBagX4mHuIkaQXoumL5hBEH
2qDGcjIi7a5CTmwNlvelndJPLhpLmQHAQg/HazIR+Qo9zK0TjB3RfLgyasRPQhDS4H2x5R13gWW8
wDSrkJpBRmD6FHhLsjZj+86f74fMf2yAzmlL8dgwSY8acRJO8q0f/ZtWRNdjE1xNHSGx3pxSAxxJ
1eULRBjoxdXQPC9R9RgF5f0Athk1QOCZ07bVux6ig/vZtqLb3k3fhoaLF071jFfKG1pFQAlLHrMr
zDtROZeNYzBr4TmlIdccus2zXW6xzURvz9wHQbtNxuLU+c0WHSNmyvZp8JPnbAj2oSGl55Bk3oTF
dwuONL42FzHWgsj7Ma2z+JckcDBh8INt2KE34sIuZyJ+bYI1ptDFt2qnBw+2Q0qRaK3XXEOGjDll
7eygYzgVmiOoRxzTKtiX9iSg1nav6EeR3ZY6zVkCQW/ML+Mip5gZAAYX6k3R2nollq8GMrqJ3WCB
G2WIz0zhhcD2YD2k9t3iZgtfp3mQJ05syn3q2w5afE6qJ/ApQP4yi7Bn8p6SHtGFFjwIwOjsrg1J
0JChW+fJGtgsJNAKXosz0nsO04oKbE41azz1SOdCOCzAyTYYpsnKHyYkn8hETGAdAdT6ZfHWWli5
Z5gel3F4ivESw+co3ANHcla9i6FDV7pPTechkJyFr0EGKEIWihO3KYC3XodWCXxuou6NOVGrw0KI
ctRx7A6MnuHOt9pgvJrNq5HG2r2JJiqCTWhj9RX0zgg8tgB8Hxxhe6a7xgWP4U/H0Wvwc2y51tFx
L1Dbv4iGgqQiP5bA9xHDjIbtUhto3qJ25w76Bu/tuxwCE7wp/7GewicK+Kc05vuluprrzh12N8jG
GiGW6gV2aHOQQX+BAlcX3Ga1C0GY4Q1XTRdm9joNKNMhxrcRhXnvdx2ebPfM+jtgWe7JLMl2eoQ+
feb/CBgz4/y+Mi0iVyCztv4mAjGtFinKGNbpRRaRvMgd5zTNoDPwCF6ZJk+lMcsnZzwAFlsFdsov
QX8yZFo4cCa4yBo83Ab1SF4RLNOrdU7lA4BvA9F8DJ8NhIA2XYlMDuEYCp1t8zwmOC1pF1R2CsJ3
fmIaPzo0zfe1VP+0eB1i69H1G/wpqvQQGstxSb8B18QWLl+bNc+65yp0I3yzG0nPBy8a48ww7YzU
uPUi3G4hKFurZiAGiFBWTcv8orYnovQ8uOwsBLuziP3CS75ZiK5RpaaCPtbBc9FEMyA2Fyan+2g2
loYlWL9lT4EyImiWGOnRTSboT60iiAGggcBxxmzru+2zm/K5wq1ht/TQhtv5yqP3TIWLpnd1W1T0
QEjEoOSdj0j2pTlk+diGjV1f5BUdS+EyB0Q/LTOhKldhTYUYNkoFjUMCIu/hKQKJCusenZmkQlB4
BJjeABPwTfmb7at6hafMiRJ+tS6b5sUs/TdzylIQTNmmlexqNFGws6uCPUjES69FSLELrVuUc49N
BNsPQ/sYS5LPbUt3lLpIuwIIvopHWCNFX7abuu0jKZO4a5K4YDBIry0eBFA87zoMLnX42VgiWw+a
jQp7p2EuuQBcAToFXy0FM57DM9KKcjdEzmnU+AYRc0Z6PgQQPQAhXEWz90nv8XLAu31toCVzreeA
+cFcMo/K+3bjuyXdW84cmaLKFuglcl8ByJApHbZ4nOrgGj246rZ/Sw12Z1s3Ws5XoQXFlVkFryTK
ifKAWUZV8r0vsgcLUB/42uexA2KySEpIWTX+vp6rbxVeH2SKnMeBwXcNn4ufXuYB2TPDtWXzusi+
JGzNu7lBfy70O5S7oge96b9P/fSpEUj9el1HZyHCWzf9rt7yyT90aRTB25Pi3PvRHiPeBojolVve
xFa8w0uC7rawm4va8ohc5YAFPT1eLxoXWiLNDNOwxphIGlgmTvzNGqqbae5e3L54i4BTJEv/hbwu
fj9G9l3X+C3mVgeD1sz3AHudbTzYF0ELYNXzmXtmeoSGll9fYqewdyZnX9Pbz0F/AZAFaJopTsvo
Xo8jVI4EHCNahOa6joItHjNbgiPGqUX/AZ/is4fmOyoT891i5TOU5fpL3C/uqgoZjDQDKoM1QSpz
Bb/lZWgaBqfspIF8ANQFZAP+DtIg6VNT6UdjKVYxxF+8Innt9R/wzxLwEtPXLgAsn9pZuBbhi20D
cByqK2f8EnWYJypabQCheNVMHSVUQWfjpwIaCv/tdl2BalRxCPNY38AhXGtMeilxGx2wVjofpOUe
22Ghq/DAgge9eTdASKr7aUJPkA5STCJins5IrFs61qfDJZhppLYSCMcDN6EwMkk0hvsZPdrMOEF6
llZf3S6HQrtSwyE/HpRriTgyGX1RBUVbAEHYmA5RC7XHZe6ep3RJj3DK8aVv6Gwd+46q2CY29Gjn
I5mO/sC105UyfiNs0JzqQRu5l8i/tqRGCcUwfRPV4FJbOY/WopMMXeLKBKjdaivXNE64KT6rN8e3
ypI3QOpRzMz0NbF1JyxEe4a4nV0IqWuAqSpGl0i6B09xkh8y4F+r8OS7VsqLxOTSmdxuM6G+bmIG
sOkSl+8fm5/EqKJtifF3Exc/vNGoj7EjKpL8uJT3jrMdhmgb9QEoslVZu59hF+AGrxFmAVZyEDOT
WXloOkOy6wz7nkdeHEwhusvOnH4u6rnsLptxgIw1NwUh01ZMg0/qqt17XWUciMC/RLVglIAi0Lao
gxIcj8em8Y3tWGZPmT7BEG3l2e6dyH0JXbQTvaoCexY0Mi3esnhf1zHAAXWboOtXLQEKs9lNktjI
M1r6g+f1JP1nSq6GTFiX7q6jqLnFAR0Gh0xeODKNUcni7bmm28sdwW4O8WUW9jfFvFflIlHj4CDm
cZGI2ugyzTGIRcxxp4q9vtf4SHAb6OxYQNCQLNlp3U54VG4WattTa5+MPDL20PqcVZQGkD3tOjHW
Sdr7+9ws9q3dAa5ShWRVOJ7y7JODdOUOyh47apAX6w4yL5F32B2XzgiPcw+fFl+lxMC/Hdz0AlkR
d5++SS8jLADTTt8WZog252yEV3D/r6o+6tdNhuFNk7fhFRCGKw04/96C6EGBrBdHH6nvSNjTQYAa
a4riIXB+iKkIHtoF+8DWH17LshmuIhiNV8sdcgCnqraoOUlTFz7lk4i+Vl4o4FE7KwyesousSzIS
a7wwXqtP1GQDVCNVM3VNQhyBuJDcQdaCXELvLuDLk4dE5nRUhVW1MiS2CzeEt+pWl0kZ97vJdL+A
a+83NS8rfH/xjOxQuzsLdwjdQvzkvG5OIZDFIvqutEEo5rnQZrrZBM+RIhnppsSOAZ+jvGQMLcDv
OIv8SySn4g1hDtn5yVv2ZW5eUTHVLpuEvK+kPas1c4yZTvkh/maTN1QIpGUIoskFIrI/WwOAdysO
EFkvO3fLRAXOYd6Nl53fGVtzJGmDWNRwmevUA8kBToh+oBEjUC1foY2BgGkTnkBBOpeG5zuXdV6I
9xbOyu7G7jS8FeU2dUhfB9RCliPSmPZWbQHzhEZ7AeXdbaRWYqtfG5ZzHYzJ8APv2ctq0psvaRMU
G8/RxWkMgpwZTT9cjvUormdNu8JfYu0u9vgQd6126nLUmkYpo2yN2WXt9gamG4W/MUsB2lquOkt0
ssArbd2R2Ix0q/mYxYlx1S6olIwD1qMzcO9dJsX4u9gav1ZLuHcnN72DapNSn5i+5L1LWbtHYjUr
CBAooxOei2ht9TztCODdh/zCvxEPNORs/N1W/uL7v/7pyNm6LSwPKBcvC/Jbv4kHZr5GVbVs+kMH
yQpvauD90Rs0ZoR4IdD1ACkw5GVagu4FQF9Gr/+fz7cNT4ddD9BM/y1bgPQq3kVd1R9ad/rkwLBr
XIJJJoLYdHwn2DdbJCl6ER0DY/kb4UQJHPsftw6PU8Dq8UFe//bRBP+oAi9Ff8hm5olywtj2gK2z
2YAQOaNfpB/0qA3fBfj+m/v6m9yXT97kw7uxeele/vGj6GKUY17yH//65yZuuyZ+7f5Rvv0D0GKf
f4tfPibB3v//zyQYGEOd/JZne+85MJJQfybB3D8MgwyZq1sW0u62DjzyZxLM8kAmgujnNYcHabuC
XT+TYOzydN5+dgr0ARm6/5MkmPl7DszXdUe3LcMxbVCVlrzzj8qUs1GkRjRP+kHz4dBjE4N54HLZ
hyEcdEhj6CrpNpoKnod61g+njSjuPPQ62mPLd5M0VouMdMzLH+bJYRxvx+qgxzdd/YzYCyoptx8e
87/pAkzv310tHYBB3s63Td/4DWFZOkJUHpLaB20izo0IfFuE3XTXJIy0nyHtXbVDug2V5clBy/V7
NCRX1XKaveGAusY3k5n/YDPo5zoyY9hsZMF1DBhvtMTFTBJoZA4jHQGkbYB/41o/WrhJ0lMgCm44
jXQWkPYBpPdu5enw2lwHchtHSP8DDDtf5THMoFZdlWzkx0knghH3QmlmID+qCzEEsK6k/4HcJA+R
p6zxHZBXIL0O5KlGhwovpDG9erU5+58XVZOSktckL1BdMPAP9C+30iZBHiPtFqSdQTAKBL05Fo19
NHWok+O8Qbum3aK/z4SPj8afEF3+GH1+eUyEXn/DBAb1frnbRs0/BAxVy0NR+ZfivzOq/153Y+MB
YKIzXeMJUOMNIP/bxitAxzNASPMAeY4YN4E6qkAnhaua/61thziezESxGfEgkKcz8X/CmcDGoUAe
keJYUHM0wW+6lh874mlg4m0QYr9g2TdOe2mXlCTbQ4oLQsBnqOviw2tcEv68Vfl5TMrhqhl72Oe1
9FbgzslEqr/TwdG/tWjRm7gxqBvgPBiYIGuOBSTnkvcuP1zeg42rQ41cvmzLRxjINvtaXCB8HBjT
R51LQ1D2s60DQGoi9OwyJjAw+/fSCaAHdSPtDATtoUT77ZHQBdV5XgcsewjWBYVNuSoPRq0LMop3
kM4C0lOgztCkSYadNCDt++JSbpcuBcMQbJLlq/Q2kOeVXgfSJkGaGchTmLT9ziXZEEPJ5LNNQ5kV
yH+V/gfSlSAdibNj6kG05Wml3cKwrWzujLOlNtTA2OgepP9Bzr/LK5D/NmY74X8xIB6kIjgM9Ywi
OVWlZChf8sRAbcRa28Jd50jswf8xAZnoJPpe8AFYNz3WN1qArAiha2ZVX9M232aId/izdRvk2eex
EskmhhxXeFhHtO5lO7vXdWOslxDZliQlyWhe95TENrjYGriA7ccOUBBJtce0eDZbLMW1GAu/NCHD
MOvjayE9UyLJRA35wWhGdEvCfEvxmfcM4vLY3VEYXleixXQOWbzUuqET++8Y+nMo/JsxFMS983+i
/Q8v40scfxw2f/7Ln2B/x2acE4xLlo1q8q9B0xD6H6ZNqZNIzKaCZEEC+DlomuYfJllG03d017ah
2FJU+jloGoynKCYSu1lwWP/TypFhUYP6EJChkwTPAE8DYQos8ihiynHqg56zLvxsSZzQfNCrRCMq
y/oDBDPUpArjOo1T7SkrSMJUY3FpdL39yVsYMU2/mYEVVf5+MBayg5qxyYJi3NoxiDl9sZl+oTTS
Ycl+qaPsyWtrNPvBJ1+Fp2a+xbPkAjYt0nLISt2PnlZcWWn7GFfeTu+AHzPJOM4pOoyKSove5brz
NeJ7k1R1b4TaIRj0lkGvPcwGZQx4yxF5FiAUmU9yF11J6xB3OjYJxegiVhFgWTu0yy1oCdRumBVt
yggaXer1d3U4JOTfOxPpf6aFXZt4112PMV0rPkE/hVPYPtQoXtgiwBZc65zLMHW2Ux8elsRaDkqx
lURlhRXCpWEn2Y53qVnTC4bboEHqIiCvjxrkiDrOML62DfDEubL3DXoD+7wa+/2oiW+dMz+BAm1O
Y+jemZRYboaOlA9oEbLMaX6HX0eGXZ7rgO7zAVugqHA/MiTbtds9tV7wVle4YsKKzHcT7qpEOUgm
xL1Y17mxQb6zPUCNnKk3kfSa8FNIhrE/OXZ4nU8BRCO3ppgh7CPMr7eyHNObsdeetVi/bUtzuc+d
aV73aRs+FHGz61wxraParq6HBvUIUzpfJIX+NnKPl3GkvyadL5hNYLUaTAniNzp6iijKUs4AUF11
+DFUpVvf5mEa/43GtpCTpvPMQr3IQkBagRrDvMKQlJqPL3K+2FAxglY8FDiFpXrQHxyrd7YRcwtA
UkNw4RhVt+VzozxLvupOsXEqKB5UPpOjE5ntDQJimHCVhrsRY7kf08G4cwuAFO0yWLf1qhR++GiU
lSRJeiGsu+EuTnVAzVEybzP0hqDLQebujVNmpNWFpD/7WpeDXpzW4Vi7ew8StyxnxhtLQ8Z68EeD
XxniFm17KvN2H83atBUZY53osle3Sl/cYWmfMCgAz+B+BtPk3EeVsR2W8Sv4HJiYLa8qyQBm2biS
Qvq8b23w/1ZfIgQYjuZjk5XIjlqYEAqsAR/+JoSVQf1fnzgyCLIT8pCRtm2mtX994pUnvBAR4eLB
JWm0iWZIil00b8eB3KQF0dAPnKcijMKb7GpKq+EymbVbkBdfOx1LwjSupk2NW9iq6ptXpy8aCppD
cbAwQLia494ENHkdG3GySzzsSzO5gL8AhjmcYQZhJHJMQMcBPO+RWUysWyMpL/qo9Y7x9C1EjvWY
VcNTm2reAW+M2zoC1qbHbrRZEAJtEJUfwyn+ZFaI2vKUpHqbtff60D1mzbi2wnq6dbzgc2hP5r6p
i/goKsCpaQFVz42xnF7c6suot1d4HhSIii/a3vau2mrpNjNgnG3to/8xeNWXWG+9WzGCyBKIv+mL
9b0Q/dXYmPi4wjknZRjv8wEWYF0k5ec5HK/swNo4ue5uO1sD4URdsvemahcllbu2Ej1a22HpX86z
9CojDR9HpQV9IbKPiWkgZS9OmY4/tzE7wLQ7Z///2Duz5ba5s0tfEVKYh66uPiBBcKYkarDsE5Qt
y5g2ZmxgA1ffD5T0n+T7q9M30Adhyi77kwkSG++w1rNSIL0ldE9jrNkaNUzxSMR4R932US/ZpUit
+NLYr2VfZ8+OPR6hx+tb0VM9JAx30zq9Dz5excVg2K9NebDTJT1LGcg9oiJ8zlV3qYhzCHMBhyxF
iFXkiwNU2Hh1q+VB2lNL91WocFatuQHHM0XEpxSHLGNDFaQEJI/LfNaXdbGZschtmhbPbmHfILV6
gLTOWkre8DBySy9jM59bwCJWg1rcQ0vrT4k8Qklnn+oT08ksN2o9zT9VFjCExKAQXsj/XIezB6Q5
82mek+s4OuWeG/03VEfc9yYkX2kytY/94gOUcH8oRWee2AwI1jUgbS0iOZEVm0txaZ0uTMk+pNCP
j8yAK3YhcxXNhhHFLV1m2y8F6xfQGaX9iI+m2laxs1eZs+zkDMrCDbzm+vXi4ZNuWjRVM++MrWjR
HFi6V5vAGa70cXO4TP4Py8zoXJmxRkaDDwWT+UFWMHdn0lFZYeEKZyx2yBk/bsc8KU5WT0bU6vG0
F7uH3eHxeCqSSwqqitKyeSSZ+EN26XT4z8cAm7J/OwZQm/gmwjU6f8OimTcDXIn/evCayRjHyehp
91x0DmQsKmGzom4OPCD2o7Mcl8DunorWP80KpmbnyYBBKqs/LyMhsut3ehHMZ5UtyHkrbq+yGoGI
k30MLU4dx0T9XhLdec7KU4wYTkp16QG2Cwe3DMuKPYNUZ1c2yAq1QW4xIAy31m/eVQBYoV2UPE7E
Y2HGnlnNMIe9BInIaDL3KRoXz9uZCeFY3I4Xpr05TUs/7OgTNIh41acbQ59IE+lvUtPAP9XE4xkw
LNBzs5ppnS9tqtqo7mAy2OteblJZvgNqQMYxO9j4l6IXOpQ6CZhdb4egs8TBCtBGCs+8tiNnPwmR
2daxnPnS8OM3DiBvgops6qFmzT7RY6jUktagdoW9HzSS4qQaymiwVrRjpTGenfW3sUx/jE32y9WS
YG/SFOApTc5r0FszJsZOOrNz7r1pS2AImUhBS7Cl7ZBVB1z01GFaz5uc6AFu4DXuzIQwQw+bxcO0
9k32daosIjtmpgxlMFOXkf1MfMHaFqkcvIYSOQdAsV8TXVJSWg9gUguyQl3iAmpRbWtmExfoE7/R
iLqsUu+ZFqQRzBqNhkrr72auy4to3RerIiCrLi8GQbzsLAklWrzk8evloEb55z9/a931S/nPamH9
0loUz57uu67pwGXw/v1LS3w2kPeli+9ExwekpiRArl1QHQsURBaS5lvTlQdNW9R9dD5Ib5mvthMZ
mllvrWxpf+pEgmkVAhxNF1TBJlrdzKzNKC1MdSmnAsbJcofwnZ/U4Gp7yPZPAO3n737VD+za9PRO
0DiS0gBOgA3qImvpIR0fQEfDLmbLkocc3apU17bmLLO8lXuWKUEjCmeHnUW855/xy80m4zw45PCp
ftkNvXWFzF/Fnn9RsUv6aUUAoDbY+t2JRUcRvZJS8ZMHAOEWbzEOk7WQgmknLqvT3cCd85iXCmI6
+4m957Dfz6QW/ecLb/9l7rVeeHvtbZgAI5nD4fzvF75air4z0gRM7CqZULmhbm3D6fluyyV+rFSw
7HWbxNvadyLaYhAM6bnuM3lpMP4AlNHye1nfqtTRyOsQczRnhRvKAsxUzM5ibBO8aPYY3LSBBe2C
qAD1gHOrOp2ZVSrOoCyLY1wnUNY4MrZm3RPxbgp6AmdszqBrixdDdx5E4X/vqrQ+LSPUpspEMuAy
CfN5nD8PSUxyhy6SiCr5qNl9fPrP14hB+H//dtrISfDmm8jfGGf++0WayJTvWIE4d2pEnph5YT5k
xlO/sETs0lHf8zPfXdxZW3dU8kQIl6JdyaH8jIZ9BJeNeiZwqn3Ry4HaV03IgkrKWrtNwsZrWqIb
A4M1rXHGFrlc9aCSGytGFIOq3j36TTZij4Pp1ebf8LXZh7q/pOV40b2GmVWTGsfJZFHuJzIa3DLY
Y9D9NaelgzR2XtDoINWDTndsLP28oM2+jCMUroZZRqcjqWqoGEPTL1Vo+Pl8EzaHHCB0/axBStV0
YuHqoLZPaJz8SwnRHfPzJI8z3I+NX9zyJEvfNcMhpC/7Nmqyu2TSjmZZpFdkmEko59R+0Y25IRFm
YUvVozmgkOAgweKEvSnPSvork/jhdJymvakiWyMyi9whbRvActuAOn4H4EglT6+zUxOWys5PmSHW
fXKYStcgt9Q1zvXRNHQoi4GrHTSKpkfDnrKdFnRdqA2iRGlI0mMKRKuv3Usthbxni86mNvaYyBH7
jkDZC8GkpZfAyd4lXrpLibHdqotfJsGUP31QnxnZIACTYv9QUhNOlOKP8Wj9HnvS6kqiIVYBWFUy
izRkZ++/nkA2yESfA+pS6+0N/+eDmAz/oWu1LvJRau3AuS2V6G+2Mx1bFCGnOjC2tVcbJ6QUtaNl
cEo87dSk7lGvuuTNKkrS6oD9PWUYbjr3ywqvfysH33idVHAsBII8cufBXtnsW+FV9Wz1qz4aNL86
5773ODSvpVnmD21Ll2MOaWQ6iN9YGpI/BvDDBPAGOXZTtqM8T0xet4WYPj1DekREsbdvMnwPoGCK
FyvDFE4qeesnddT0AonB+ks/6fdemX8gJ4LEpajiuKVoe82e+hvZoF9w2W1hXqiWBDSwAc7XXEbp
PLGiXKmds0r0KxfX3/znu5jD7K93cWCR/MRo33G+BjZ/6Uj9ykCkVIzt3XEpDlQZ5GHjSO/UM1G5
8VC6Ly5Hv9NV9oNXaM9myi7bhNu2ExNZxXMMr93IXSoKujtlOd3ZIqSGWPhHrayeoH1WL+RUu+aw
PK25SYfMmgOGDan5Gvi9vc3Y4pBNjCaqNol8z5lF6j3P7a9z1uoGJvGin45pPPNJJETl+EX8e/TH
uy4stEwkCrA29m/I6fONaeSQLRmgYDvs/J3ToOgzR1/tqXD1kOmMBF5miKifekA6GhPVGOkHyWao
wQJtJb9OXtRps3/WFt+/xW2dHGTZkj/sthU/OKkeHAmXaM6I8gwIZXKqRH73GnzDgBxeXKMddyLR
UySkIJCr5mmsBoeBTJ2+WkvbHoqMnys0lb+U8TMJ4fxpNhJXFfuwp2zgyhAaQbzGnG66lzyBRdCv
caBDMNetSx67GSaSjsmHY33rXYPkrNksLi6Sh+OIjgo+sY7bVHofZZ1U90Tq7rZPM2QCFrPtpj5U
gTWdmSX3dzSYM5ObwAubFTzmUDLdB3yaAzOEPXJVhtEOT66skkcCRrytMhaqeRx4kRDjvqLYA5VX
xjezrQNMwTgzUj0f9n6KLHoYtOqGYpq5xqS9ZWM97irS5/bdbHDGuZI2g6Kjrk025uaLrqft2alH
cnJI79jG5AbuWOmGmZUCkCkndzNK4ofiKvMxI7iIStK2HXZ+I4sDuUQVTtT8W0q8EkhIMOpCoviA
KA+aSwT0sH18QQozP3EdCFkuPmC3G8+1OxR7p7bgWOHCeiCh40vCsx2mtvww7AeeuPFPre5ntjLc
kSiexbGoMwSlQXyO7bK4ZSRasKcUr8JwfjGwMa7t+quhDc4BGMy2FRa2P5cVfzWwHTNsO3Kzt7LX
zIde7xm/A0ncNl0Bo7JHsQfJyecjDIq7v6pZi5r2G5Vo3E2/3NZ3n/I30yKALAVYFqnDkFv1U6b9
zgbAc0PX+edUOGw9vMraz6Pjh9irCBlfRLlnitiCrxP1vpjou3gMvGl96Yboz/pLkVjsmJAfWinP
X9UjgjMhtb6AtGq2g6ryI4KO1yap5V6ujqdGfxmtjpKntjLs5OWh7a7DktSXJXHYstXDb8PK/fNc
ml3krSAHYH9RYqTZTWfX+zQlwxEjtxsltkYirdPMb0XM147iKE2H5b1VM1+eYqzC0jGq7cwpTohC
VRzs6nujSpxnrucdzNy54DGsHz1VLxttVOKxsbtniZAJ7USrRWz/xHWRLUy4mPHkmClqMqCSRI3k
36oMOaFPDbWVPoAsAsRI3UtWpKBprIRcryUyaPTwdjfMHEDK6a55S5MmCFVGjnyF5DQKPOHu7ZGk
jCEzoizBgXCoqI3uVCtHjbiTi2+nr3k8aGhhyZcZugN26JwxmFOe3WamDKR/IkzEjomv9PvI6JKO
9B1jvBtNhIC63ulDn4aiSjPSwbr4UTkMTm2wUciOR4jjtoWGuyg7LhRhQ55Brj12XpNTZxrDoZ2e
0ayLq+nPam+NM/wGOHtfZfPs/BwE7Gia9+clZuU3z0G+r7TZvGVZKIJ538j8Q+RsnXTh6xcAEkCc
SDjE7JaSkdJvE3eOL9rULjfw4njFUTux3gXo1OmGf1gM6zuktYPR99+xfZusJ2d1DAyKhAK0HGsg
b7oZeftjYVi8060SVLU/3dkhBFy04JGbhXgNXU430aieWZP1R7TJQkKNMX+z5+oh6VITn3TLmWYX
3Z3ANaLa34ygr959ZufhIBwd84DsDy61+9+flP9fnfH/2iy59qp/+b9bk85oNeRHMf/bbunvf+kf
uyXf+FvA9peayWNLtUoi/qHI8IO/IalAaMP0wGU4+y/LJSv4G5j+wNDxLNH9rqyo/7Ncsty/MUgP
rIBeivWUweLrf/3PD/U/ks/68e/dc/+XX/9bSOpfCiAbRBVtnu8EiBxcepm/KDIQaaQdcInkNKld
/mUhJWoGcb6rtCPDFB7Bycnxlu4kPPulbAQnm1+lB11xChNSo03qWA2oo1H9kyrmrXVEUFOUD1QI
Lkx1NuHQGYaGiDDSpUMCL54LljS7CU0jYT0DWykdkH2QxUfkZZ/ECWaGXFDA/NdH8o93/a/v0rT1
//4+uVKOvuqpkDXp5l8G4apnxFKYvntcNaOU0UOkWGMf4pVgEq9kD0A6HMGsi8JA07u/2wqT2icP
r+0RqS/iUBn6WxVbp8XRm33Tkei1ABg+5+tz2UUgFljyJAOmqoNHHoOsnytN/4WP0H78emEADOEC
MiAChjiy3YSsqumYaRC36fe2Q8WwqXTHso6AETJVFdTKMFjAYZbtboZbDrbWnM5BXyT82+2fhdW0
YVfMAQOO7sXXUuPkri9QStsT4N8vp+7XSz9MOtu62jsu2tM/fzvwVnV3mVS7fLDCPjCXgwUe9vT1
kmbDmrwVWNsvc+g/TaRWHD+prGag6gzZmotR5hG4xO/1ofHMzxF/+oqULTZfftdkbt9rPQvgOZnD
KZVcswpafpi4Os9UuBD7yg2wqhVwbr9MyBbkcgLMxUItUs67oX4ShSpOSJb9KCvF3cWGdWqwJZxQ
7zU7MCToZNdfLoMOpPi/Xr5+T2u8sLdn79AQnrrPrP4RrXlw6vn69ckkD6ZKNabiKPhqrKksM+Zu
5xn8YQwXMwlknbf98me3YvyHP3te0Br33/Akj+idpdq6TjxESSW20KEOEJ6xsH7ZiL9MvT23Qzhp
amQoASvUxv2E3qP9aRbS2OmrdDddEVCzZTzhYIOMrptRKRJ5CVyPRj8dyWpeXxqXDA8I4Nl51Jzs
jDJdRUUj375+6+slYVFyJoVCi6DZPbH/RSwlpNROXy+N/8eoy5GnKn1/Yv9oyJk/1ghKgfVvWl15
YbYsziltli5komHgi6PL6ZZzZgVyN7bWuau7i8D3DqXI/OG733WaJqLSKd9mDVm1pvM2moxxZm1p
b7UGwKKZ3Pw4gDUne8CsN+SZwNzMTx0q0tV/nUAd3dYjWetOH7wFbl5S5uY6tm8IQuXiHvt8SM8V
MOPICrKXJO+srXCE3KpHWRrZqcuKK1q5VUOThEx4fRaoDqLkIjl4xKNvNKEQV+kBPxqmMc3m6nWn
679ghwSkpLXWVmN3caziH9KWOJ1jZh+ZMxZ7yGbdiWRP3NQ6lbXRmkxIVf2krdSGJhBU3RpTB7f+
xt/3jnxc5mlxVY7+X5JcvqbQDjOheanDuocagay01NjodTufzDbyIfhGNt01w79z0dYZBsrhrcuG
n+4itJOSB+K2yDX16b+lN57llIp9mrXPqEpGotbpWewm0qbqtS2XdRejL5t+QPvvrrSVkr4PNN/G
Fc13nDJWtDICvJZtRJykxIqv1DEWDge+xYyhWRas7696qwaXvXQhFib5HzVktlO7vojgzsExHwsH
pHcATXX7dVDywISjXhLm2DrtflHlU+8xCih14o9swHC7EmOnYHfUE/aMpQ+zU+E3zDaVgiJsQI2x
GvGgkf0AT8i0jkHySiafdVJFdaY5+cNKhGFYdZJUyLvCHD/zWo+mJUH0b+Z4JaYUvG7wnnrYLgwW
O3oi3vBx18d0YkZOSx7CTbTIf0Cd4GdroGfu/mTwiqS8IVcybTUTSHXxMiUMzVuLnCFxYl2s7QfZ
3mrZ9tvSjz9n79km/TweOHyJJ//6ms8CxlbW9Xv2hD8IMXR3LVD8UxLYI/p4b2Kj2/MV7tx3zV34
V67sepQSfB8kCupexKFM2Yv1qHdNBOp4kd7iTOuQ+MZ3z3rrKYbJQdf6iOUXGKlF3FdpH/NHh5XG
3CKjQ5hR0WIP5hePqjoGnTzkrE3XhEIPorl0MO/qWxvsHTMwvQ5nESo+nMkpnEPWQO6TjoRnb7mg
jBbIL7N5aL1uONqSr1dl3YXCLlG5+pUlzXd7H+Qowvqs+XTndKWckwPU52vUJoExRuVcka5v53JN
dB0kSbU+q7KGv2GxZ77RbKc7K2NuGxfQL8wO3EyNKMQyKfV95ZGBUZjtHkbAL5XXUaYV8dOSgPrV
Ez0OA2d8aJD5W3pxbM0iIE9J7JwVBQZQqzr0ZnXoZqbPzXzISzQCRhA/iFjA7s3abzQ0zCcCwnHW
eUuXUb6kY/fL61JW74mFPgt4F1jrfNhlsOqPhcb2LmkOqTURCgLHalOl0jjU8XJV3cS8qy260AFx
bI0seAm1YK4RcB4tYh8PcEKSoIH6HUAnCJh0jguUo5oEKy9DpAMFW3tyYV2JIHcREZgn9pL4eIAL
ux9s5fj/hhlCb9qh4/LnjWG1xY7ZfPCgx8tCVTvhMCnDV0mmICkIE9z6TKcym+6Km3nj1la7Tf34
cXLN9tltxNX25G4QAtOmb3c77JDRepRF1sCMynTL10ry44pvhKBDh4C2vKEzdHfYvB6Xem7Dujil
C6KYqkiuCyKWyTNK7nP5pOud2GuyqVmv/nAG5y0T1sIDhQA4hzHpzrALLdQHhjMNK4I6QfyZSZAf
K/wFY421g7woI0Q7G1vHatoS68GoUDe/ifrBSe/xMEwPU+J/R9TaIeko5W5eTaBTZATeO8Ih0t0A
SO+QUthwq3yIMtChczNAySMRaqAoNR7hSJqPZTrt7Tp+xzTr75tmemmnPA+t0f4joFTUc8YAwNej
PKAiy2QrEQRgJWCeMYe9xwAqb4if6P8wNLaJ0002+RDvB98xjom0yLgomc5kdv0ThxhplMPqznbz
4KBqwMpOEbf7RPTFttQogWUMISlJhosXtDxCXmyzNA8uqzNDwR00uTBZ3rJr7Y94rw6GCqZtj8n+
x6xf7cmf33wssL6S9o6Uo7Bze76nzhKObuOdmfSfYJX87n2su/1SvdsOmaw4VDeuXV8HYbB+xoex
W0h3PPkEP2F3Td2fHjBmchEW8kxMGy5lzyqgaLGB1Gw4PeL1KP8IkAGyVzq8aCzZrnhh20G+1135
yw98IjKo3fP+Nx/6c22NmDTYXweifCR+mkyUsiK6ONe3Y2CX28Z4ZYtHnZeQNyuMUM0VaaPB/GsZ
ifMzinRfOVbUtjEuQfvJW8yHpfKMQ1npBgEPKwFSBQ9JjGV8sXajVDkNgx8TUj36W9CXn0D6MUG5
T4vyGS5U5lXzp6vvFl1Uo9DaDmkQmbH8oYRPLVW8zwJ9l5f/dIeebattHUecWSwDqrBwbdziJVuC
GtuwOSVOKHyM5nqjy32sHSuJVarOTPY2XQqWTUg0B139bZiJ1GYtnVTubUbRux8rE8OobF9NU70p
5b1DZ3hmf2Viwx1/sWr0Im8pO/znb03FEk+B+7FmEICptmW6mG6Leo1oOA44v0ntRodgGmXI9qHf
rGhWzGqOv6HQz7idhsiZzXw3GUoPVT/cRqYuCZ9yBC2iiiAVhKyBdzK2iQBAz2wt4o1gnxvel12c
mM4GL/aygzp4sREBbVVlIiG0ob8G/mctf069+crzZo97yg1dR/5pzPHIvp7va8Zwsl+W7kjN+ceT
AiRwWZ2tCQW/5gbXoE7OWvG0UGbfe8qx2upccvCWu2Fm97yDgE200RCmzsfCgEsOMOVjyqCRvb2k
ME2c5r7m3mlCfy1jVEFQd466KUiXbvJvrY7Mzh0nNIv+cmSntsZCIigfyi6SJDJtwG/PZMcdUT6e
ee7DJy9uhnNskyK/uI212vjunWshmkYavG+c7BrP/hw5hftoDva0myY07UZrmRwpMPYWZkxQWfFo
t4fFDWSE/ZTGqS3UHlkfI0uHzJLYgEfggc4f0uxoErC6mUVLKLIPZsbSyUzDAbdzSa5ErZ1zqXUK
ycTPX4n/erKcaTp2xuNUUI9DB3l1iHjZE0p8CzryWNzaOWuN+XtpRxLhgAolzihPivw3puLp3usD
LKu03MpawCDmxq5JsbXX5NLAS4xrjK8lRUyX8qZVaUdkRuThQF7aLhDBDxupzhUzz7JMgEHrYAmF
eKhU+2aWRHWMDuExXeJwkkOX4on5KbXDbJEXSpZhsJfjuKmawUDOAFqkCrR7GutdpNrZ37NnKyOw
E8226+yXol0vKWfhGr/Ux0ikGbSHXsXEuihK5GGV+1BrFisYkB3kv3Y3X7IPVxJkFlL4n0k1qh1y
gYdq4fTyC6i+mvMqXOuqd/5HnExP3iq+ImLWwmZhCsKFPnI4LOGYOd8dG5E+ueQFhRWaEEPVJ9Iu
AYxsEf4QOCBwGlsJpggdEZvtkpPbkueW2OONw3FJqBwZqod+NtxEZVEKsrnU1B85Z9+nrCDhyTTe
WCqOmxnaaDp9NMwZjxASWT0hC5wQwhRVst0NeVaf42ktSpiJI4oXH7Jnt1gGHzWqGUvSIgItZ8Ys
j3IiJCDQWuINOP5Mwzp7MieP9M8k+vlF06g5dNPAOnQkV4uKu3S7PUrCDydGJVC4sDDwPDIBIEal
1/pN6lhtZCzuHiq/s/E532dpZmS8Ex7fSZT5XeyzdsizI4omsBo6KIeY0eWGoZXa+gUlvFe29cZy
igyrMVkZQzrsIWaiWgy6J81NXisrA5dPvmtfFPemaj4tV36a9CJ2SZKUjpyE5F/Vk5GRe9z00w8h
/eesMzajVtzMfOTfQPTgxgLwu9Vc0sqgBkwWjzDl6agUtXfRL4fepnEQiDLsrn3mP0zZlHOA9X7x
rvfTrikAVRiqUyEKhxk4aJFGAzqXcz18z8REFnwyn4wZAQ+3MfALziqd7J0CiVEVzx5FUULgJ/LZ
fEKYVok6bNKFpz/TW3InGQK3A9I+TndtpLl0xYwJIJlI6qTCdoJm3ODlywmdBTG1LA1xulUeuaW5
S42cMA+iVUmcXm7r/8oj6TcBAAvSmdOqKaLB+c4Eka+ryrbDjDOKPRDAnuWY6uk74SE8X7X6LPwW
gQPP2IaILdCuBRUDtwNlgdwMArMCihVu//VCFo35zb+MzcLF8AiGJMVi65iEy+pFk9N0K44AywVD
Zv4gtY3QDGIPCIgFETsRzdyI4I9Ii+cmI4BUfGrMAlrIz0S5mnGY2s6jowf1phoHH0/Jgpis1I/U
9m95jYbWiV8DoDc7FfgvFUXk1urihpjK+ElreZCpuNg6tEVb7vCHdvF/Y4XRt8s9gLpCPv0pnglx
a6eK2L/cT6hCe/IS2C1sbUEc3XDQzZH4GgaPPBw/UJ/GYW1aHsFOLQHNhUkvz3MiUUodiNVO8Sbp
3Gy1T2AkxqdptteM+JaOvFGwdlrXiRYJyMHO2UpNTprs455U1XU8H7jNL9RWcail2T1e78hkRAKE
BOGcxpJ9U5wyPjF5IOVvTUL06GgUexW0l2bSPqap5xk7/MjSJcwaBCzDeIUQsC3mK2fIKLVnB80J
ctfyZU4eGtfeqRJjdDwG/LHpYMr41qmYgR00JSDYPwpytMZoKQgupbRINTbWuSSM0IGQDJHd2saE
U7SFH4S9RmRvcO7Yl80WF5Aq/1UZ1akHiUx44RpNxn2Vu3x2XWKJcOAQXWJOuoxOQLSor/018HVC
tJ64462C2QT6lm0OsXGnMghClAon2fXIyOqLSfYMJKlRHQJjebVa9Rz32cPg26AN3PQTjw97uB5i
6+zcHdG+2an9lPdby5FvtYPkXnc3kgB7RU3hKXG2veJ5sLhbRqr+tDTvLHqKmGiwqoyJUU+8c6Do
WpdtWeU8GET8Paa70WTGqEqdnUoDbDh8Gh0rp0nHjGOVR1nLAyLvB32916z6s+2qb7VHL7EoOq5x
+FhqDZG3gVeJrvxxkCz3x2B46SrzNTaeNRdTlV1rf/phvvpkGvBdxH3Pt0eFEMl58nbqo1iag4cW
bjsaEOc67adCsLLxVl+YWVq/KNiIk23IyumTd4hMx1lmHk201DfDmJHSGrq5+8cci5tXF8zKjORn
agWPMR1nVjcPbmX/0bTyuV7fszYNr26dh6XkIPd1VMQ4UMjaAkvh5TYOJQFbtPKvZrAxVDpFo81q
0lZHwVW8NfpVJZl5tPLmWFCmrtyKOOqqwIgg6mFV0txINAiAFeQgqq8THYhQ8A3nZQzBnjBCzP0F
cvHZauHtOca8MzMi+NJi0I6JFiAAvXpWq/OUzt80nMkHQcmxWcXYXRuTdF7O8khAKK7iHhiSXugP
mBu3o1e6OCrr0BmwVPnZvFUwWwDGQmQpEu7SEgZwLIc+EovxvZ51CPNN0e4hUcFxKJFVmAXTdL1H
H4gRhhKbEeYyfZSoKVmhF+vWc/XH0Ju7pd8xIoAQgZd0P0Dyb99W9W7W0XgbZqRn9pvvUNFoIwoC
1YhbW5DtbWnLL9Zy2g7cGPb/EWkv8bSMMcZmk2WtHQVL8a3POz9EYNDGgrSuMhXP2EY5iNydIBjq
a/p0aOv6Rz2Ur0FX1whc6t82te5WexJuejWanCtddRkr6lFdEBT8HtIk2NqZbezrWaUY7AvvGlPk
U2stP1GrqGOcC/sG1IoS1Z+JRrKXMyHHoVaa+bVp8Mt0BDaZM88QTlDEIg9pSkB3AQFv46FW2teN
m+2ElUzbeDHmQ3cQpRpu2YI0j43mJpWeiwdTP+iTfTXR8O0NIkrTGpHzUNlbMTOoHCgted+YWnu0
MrJROfU04+ZgsYmurV9MXSJmtIWLOBOMSjnmj7MGIS1O1MsE3iCsDYK5mI7vYvYfO844slor/l4z
TYDWwHouLiAFlQcqLH3nOTDLFH2rtU3zHM56NZ+pkjm+4Nvte6/7lZXqd8NY5uRVzgkI66OoDJBU
y9hEMBudPf7naRfn3q/OaXe9h4Wg8q0beKJfitnPua2Jp2Qv1kdq0ghUBkkdm6PkuLcAV3R9fm2p
kVwQ/ORh9z9zIF8b1KVyS+O4XHq//MxnR+xiklURddMRQFtztlojnjBh2USjMZ9jfB0VuSH2vJXD
oERzn+AzbZRrHbOxnW6Q69/iSsvgmqifQ962l67yqXuTpglt5ZShB6fV0nT9IZ1mJFXrsNLG4mts
LMSxO91Mp43oqOKsHHXJPFsPWetVe6KVAu5aTx2kh9a/TIOdPZFTDyRlvs/1gzamoNf1Rj5llb7T
O/PIY6INHf2YsuU/Vt0f+NvThQ/v99TmzT6vF5YZgcbOTruAAcnOnv+Ovyre9wUlvqe1y1X2zutk
Io8KmltlmTCZJHV4udd11gmYjEYgL6ya/LRvTmrsuEMfWl8Mp1ggamJxemE0SwQm4Xbcsu1vT873
ZM7vzZwiwHDfdZ4ehS3fAexhJp74RD160GBQw97NPtuhtJ8aU77SLsen2P8zLiwoFeZSmBstBTDB
g3pBQoMm692cARrUFnm36+SR0dG05yjcONrgP1ejFkfO4r/EQZWiSK2np37KPrOiOgz0SCj+ecRP
Rf02ZSkDL25J9vI/q8Ly9+u2MMwmBcpJD95JGHgxhmp4iFUD+w/mvbTm5D3BnbDRCzh92BVYsqQj
SzATx2yWfWvYEkTJ/C1ZivOQMERdGu+7NKx7n6dhGlgatd0c7ybpWFcqCOlTGyaVN2+zqn3KLX2i
ByrX58R4MH17Po7TxRuYYwqSPLaNP9nYzfuTVxTprjPnFExzelXTfHCchPCPpm+xei+g17wYdU25
HOrCiZoBmWonpttElEvptzfnpP1v9s6sOU5l29a/iBOQNAmvVVRfpVJv2S+EZNn0XdLz68+HfPa5
tva+y3Hfb8QKhbUklRAF5Mw5x/gG0ONVEtSKS5A9p5DyXF3AqFn3DRZlT9ICd5bdZITTZA4rSGO2
dPECND8sjePEO7Mt+yTwiVa6KINuaO/O3/G8wK91o70ZlCd08S/WYIJ8A3PT5c621FKIY2YT7a3O
ubWHqWS4ZM0+UjgASQZy0QRPEwU2USXE4sIqXnSmq1wPfgYlJkfJzM7orIl+XXoTzPl3NlfRLsHT
IR3vdayEyXSmFLQSOx9Ra3KQ6ge5n4mvLYIYXXgt96Alb+zgVuWmddbr4j4lYHyVTia3Z9JfXa/7
Fi42o2bSCX1xv9R5/1ri9zinTLt9L2HaKcp0a3K2+ryG7lxUNHdaeF/0lq4p2+ZNDerLjRykSrgM
erOdDpVdlviyqf4Ga3yU9jekOcQcWtmW8Vt3NGxioFlKRFrUW+lNYm3qtrMHsE3h1SDgHcPhQMJc
4ZPp/tBpMVyVYe9ZyHppLGZ+Xy35C7Rnkm7p289ADSDGE5EWMK4HAJT6X0EjlF+i3uKnm44sRuKR
4i4HSqNXUGxay08UeuVoIIq0GupNkJZnkoWRZMdlc0DEZuBvH+4H+JuH9LElyWGT1BF6ATM/BVwk
21aPsFqg5b+b8DM5k/eUZha0YOiKfq2ToqRN5U4IncmNHn+nbED+4sYlWQsmLha03zHtZswRVCBV
X7KFk/l9qsH7CmwPmdMMLYyxGAEOZfoeWoWxLtpFjdVKzguWBonAdeP2Bs3GBG1xdjfnlnOdYXOt
i1ne2zmrgRfPN2RCEAjkkLtuSXm0pPheDBTq4+iWfiBE+CVtr6r7GVCb382i8G4abd4UZgCzCdHD
BLBu3YmOy+2ulOMDeqV6DzUNg05oNtdON97yaco2capdmw6CAxX/WTNYnvusjS41jEWkmb5uDfWz
IkfJCDOxGwrjiulhp4Q8Z4i74s77kUavg0wPuc7dVFm1uQkrfSNLa48BMVp3xmDtJpKDVjxpKf6T
XO4MAlgjK/UAQCYudKomO7m6se2+JHP1s1AdJXILV02ZXz27BIXq5Ec7x0KlyksSSRCHZrfDvVDv
lMbjpVLZacboWmljBFNasikKKL2HacWZIj+Wx0WOgmatzbrj9yWcDRVr6FGHexDRKCNgt4U2migy
TXkYmeGbnNDVt70h/CqZL6nW0IafvHRL4PnZdsJom4yYU7q0W7lsHBhvjIpcXO2QVVCMjHTedaQ8
nrvxRRVNc9CpjdYtCb5Q4/RzioB0nef09aoSh1uFXfM09FrEllTyTk3aN1rG1nHI5ztnSCe/H+Y3
qg1tBb0RalaCknKZChXOMdRRqLHvHnwBHy+1EhY/OEd35lLfOOA+MeXFG4iQ8sahXR5MLHhJb2ZX
8r0xhRDiWlsbkTp7ZmvfE7JvNlIZCZmEcDxith9GMGMkcsVRNtZhsJgE8+ubbVVk93GDl7pP+ysJ
RTBnJW9nUs9vjCsv0s6SH7PUD+zxWMzCzRTxV1DgNPfTFJ31qkEBbcu3pEEE0LnpwdHLEC9yx9o3
j8uW0dgkqbnVaRVdWDVWzNraq+Mo3j6DW5p0YBXzOwXPikZ3wbG19ioXXXkrIlonMtaIoCIhct8H
1Z6pO0NjQVe7GIPFjdr4mlF89RLExojF/UYohi/JORuN9EHqxw+DzccHTUvysy0Ddha9AA/JtdCg
4aCIbZhKprAfPToEHwg1VbKZj3MRMzlyy9Msg7XIZL+VlfMtLiWz22g2bwmB4anJXBHVAJOIptZP
7Wi/hG0BjTbqfRLJroWd5F/yjPe6ZfheOHG/Cls8FeMy6URJvhG9I56IFDKnq2JEePRcCq7Jc1Oe
zA2pwEBwT50DhiKuH81ukphkPc2nU5d33lFraHq5ttjVNmiLoS/bdTxoa9QnYL9kOt4SUUICbDsR
5zteHXdRtjbadkbZvKkpAynifoxoMPclfcyh6/qN6TE9cKqwWUH3AXFszMEGVf0G0mixsozhhC5l
3nlFvgtFn9yEmnuf6jld67nXKJM9GnetRfPLaVH3jD0BwMvkcPF7VOmEVFkcAAbUNx8fdLlAPgAG
2mZ8sCo01uTB6rtq5DFLT85CF5aoLxEVFckxxQ40ZQmaEiRs4QY33SIMHrNOnCM47Km5YOQ+XD2L
x82V+BNtZJJA9tdzUajbsK+XYvlYOtROY8sEZAr3blGIrYGeYCKoHtLcc1jb9lkgAgfwIUjV0rNX
OAv1Js8qlOhuiMR58oQvBiw0DDanLCVFthfnceTBVFb1QXsG12usKi3vt/Sdh33csLgLM+Amw3S0
ywxiDpsquCVRATbW0MMh9vr53sxad23M5jnsUvng5fN3d+V1wnquTMraCltdUQ2ryVkS51v32MGX
dM3UI34qJwI1lrchewQl3HrjmWCiCUDQ9vZY/cQz+y5r3d3WOhyRSiprY8eTpIOCZySay2pHnAbd
MPstyz2ENnlCFxP5ma5JYuiRohShPLip87WIY7pLrXfp8jl8SBg8JkW+pizmyZg94bsbbhB/iaTc
COLtmYSwoyvgRi/57wYPfsaw8NDCYs1CQrOwnLalFOO6ActUCd70ht0CYGsGanik0ByE7laMzhbB
9G3HgIz23dRou6ZGHljkDDjq4kYNzsRuszmFs9gGNAtXnd5HBGzRQ6laZVHU+Znpip02yWwrQPUu
ubK1yKcDY0CG1ZQHGpPdrSrvwzhAqgxxZq8XneFrU/HVcR/JSiHttk/PZWYzrynobtBX95KDbRb5
N0Ka2W3TA/La6Z4tf3BoE6YxhofAQQViXQVKwXfS2Ss1B7otoW8kA+dM2McBg44fM45gj4zDMtWn
6xxl3irJ7sqmYKc0RscIOR/BHiYd7qHpmYKy6XXQ+8GMnR3DXWeJPsF4aL86qauRp0f90MXatbaH
dhXYPHfnnLaZ7jqb0qqix94ZAC9X8501NvHGNANUmNAFVx1wXoJ1vVPexcF+aXmPVULoQmu9exN7
+8wr9v1QGjtYFkfEatMRhshzaoDFYAM/Hb3lw8e/LB03dkv0MipHHXbnGDAwNfBQpksQ2MeHDzUG
0oSedDB9ZAgdoTFSZkJIjECldGTHwcAnLilYI/ZTqMOKts6gsNfMhfjSx9c/PjRLBB12pCcOnZFv
wjt69MaC1qfR3EbLZx//K6QdXcNk2CeLtC22EA5lstxaGThCxTODRnzabqk6N3OJan1JfwPDy1AG
W/gxSrDBxIPJjm/JnKDDDe1z+fCctfzR7qI+K7TkUaquhb/hzL/+F5Guw/pDjfr/tdR/01J7wsUl
+b/C3X9D3WGyI/TttUDd+4uAt6AYjV8/9S8xNTw69Mrw2MwFVIee+n/l1J71XzpyZv5DN238Ulr/
C3Bn/heKXwEZz3UWt6aHlfh/WD2CFyRQB6Q6tnjU1v9vKQ8Iif80lCE4W7yzlmFL9NmSPTpf/43V
E09q6Equ9UNh92xDosYDKjI91jMNnyVswRGOtikinvaTGoHy5sNWZCg46t7HDTRfcCdvJ8mq4zmY
slGk7Ir6MoLivVNB/sSNStE2GH6JGIv5bdv4Lfj7XbB4EYoxOuQGsxyLypG299ER6mtm1fm2AaKw
xmpY+51i2Kq+uNcmqtOdVE2/avKWUvclc2Ks5wmYap6ZxMkjcMJ7wYgskOfZG8CszuzZq5wnQA0F
wu30nVvggPIUB1Hnr3VmdXvHUo+qbsDFLum/pQ7JurdoXFmG2IWLz6mmRWoUWvejBbtz6NBcZSzQ
G9kByKi0acvmo2XDnr1WOS+gquk41lgBEVbACB3rEc4pWsdFiOkOVzXhAzdKfT3SBYGUzYPBGdHD
fI0MVUEe10KIZg4weAZE27RkWpnT+V0PBibUxfjiWY7a5ga9ELwxDHk1d953KLndUEJ8dq1vU2qb
f2Mx/PsFstCiQLFg7JCCBtafF0gy4Rsv+wr6DBY+vSU34OND5jYM6Jymglq3wBey7qp3HJRFksO8
ZIR8nMzf7q7/IIvHRPC7wZ5r1bI8UzctYJCuNPRPmnihGTT907Q6fJDd8YN9NQ16k/tS624BkD9p
XvEjtv4n5OYPC8LvYnzjT5yVvfxaichPAgCy8UUsOd2/3yIAenHUAfs9NFpMzySlI/P0sZeJErVp
W0Goh5bEfoLmc1WpmiFrMxQ7wkaO/BnOgf7s8z+fB7G4PH8jDXwckQUZ03C4YSHlfAJsJbpohrzA
g2hFuNHRD1vrxmsFUu52N2L5WmFipkyhhb1xkvQ0FNmMBhWZHPT2NUAnsUZ1+6MfK2/tOLMBvCTD
68tLOQEyaYAcSB6Sh38+aPOTS//joG0sIETauJZDGPifpzHkDiAHJOGgPdADcTNhjnORzPcaEq8E
E7ROcKdvDvVXx6CfVIfch3HAwA1DbEmr7712pgJtT0vZoJV3DhtlhMZPWWBusHBSvgOIorm7zurk
rS0rpBGiSY/krpDNpE1vXtfc0ELhRIj4fdTGFkNASbs0EvdUrlDAyHn5y1+8XBif3iZP0hVEvqt7
lvEZZjSmIfkPKZk2RTsc8HWiGSBYdxcOT5E7izPcjo1XIJjRBbwodEzEpGmA1rMZ82i17N4rkw1s
3+f092g36cpmQ2P6MT4M4ly9x35JS0nYjQR0pZ2Kh4BXIWstsuDVqwwaUl2dHu3U0LeF3b0CHZv3
SmM8UOrFpiYJIw4txFTB354YC+fizz97YWFIaenS46P8dL9kRiPR2JrI6QkwKD1yM2ATX1WQvWld
0O3qn8VU+sUCRBmpqwltsRF9bmQTUgQ3SIoRQLQMCNc5jcGbv7wl/+nYDLB5OIgWNN1n+5CqPVJj
FFL/etrrKpXHOStfSqYkft04j5XGjnbW7M3HciB6hFsOlgDiI9Cykf+3HvoN0YALX0p8a2T0Zs1T
ummR83FZNn7X1+66bO2EzZT6aVv4v3HNAvo42sXJde3bGmjdXhODvikRlfl0vm8bpCQ+aQgID6v8
iKTlW2wFzuWf/+z/8AiD+ucYhmc40IBoSf9579HjHeLQqZLD7ASMLbPk1mpmDyB1WwPGju+K2oQN
0gKNZIcR8Mk8IWQy6ug+ya0cLgKCwb8c0qd1ZeED6jB8DchqlB669emQrFgbDGy0MW5xj3tVn69k
kMCxy4tDgXfrEBFqug9hOAjPtf1WKgJ46C40ufG3I1kePL9drx9HYkNusYBo65ZtfLpeE8aumtK4
TVtQo7b13kR4yRZfyzZOhmEN6IgGeRQeZ5qPbCDx1EbVvs0rIrSHzFmbrXwCJUanAi3O1sa0Wjri
L8f4ARr+t2M0AXs7rHw8TZaz+VuZ1jkZMv1y5FHS2DdQ172jIrrB8spnTbjNN0R7AI3yk4zrYF9F
b1DeqpU9CP3GjvMbCsr3NAGk5VbvKYGrDyOof53Ykz5x81tBWIUfxEywS88qNu6cg1UT2lPXRfW6
nERzyUaqPbIlfU1Wfz37n5aF5ewbECMtVgYJMPLzHdlP5B/VWLMOujUtOF1UlnU/nWJAxn7bkLtt
tkj1BLOE1qgpK7IuYVY50cBduLVCEoNX7GWaaH+5Z+xP1cZyYEJanHATnqXQ3U8XaM+muZwDgFIg
ynZ4pBOkYGXCWj892jrimjHB9xGn871LfNhyAiMGUzGZMAgKwf9ShIYsbMx0/WZEj0vStV8SUHaw
xGTs56zZzvTxicfOrjqjlK3scdj1sWusXNT9MeqoR3Np03Rzor2WecW2H0pHNrXvY2oteeFGB90I
7psl0EHZ+V1Xl9F2KmlYISSjDSeiae2VgzpHbvseYLY6pV13UxD9dC163sc23dd2BRZkTi6jOHKq
Ub5H2d7DYo+N39tp6YzwskSTECyJzQEHcvfPD4HPOIvlHKO8Ynsk2SHBkPrk5qRcDYZZatreovzY
D5CrsjqPUKPxh8MmdG7NvL8LligsN+gLZNdutsVeWG0dA5GuEQogUQSgeClBztICckfC1u3k6v7U
Ew6qyuJHaVr1Fk3MlyDzmj33s4uzXtk+JCGIvd4QH9zWonmUBh5tqupa9cr6WgWPmP6Q7YtzaWfZ
Vs3eC+HTDmMiATqpCILD1JuQfBrIMpFA76tNa2qn5fkwnga6YUyofg4NCSb2QM53CJmHQSH6qQHt
heBefo0aui7ZMOF5YL9gSkwZjReS3sOGHwYJ/IxAMUas273hYp6vHK33B/SvdsiQqSinK0fcrmpV
bkFWJEdrHpm9296vrf//vfb9tF7yBrk617/Ozo1a1fn8BoHxgT6QcZa0uAU0DIEhhUJAcxVm1GRM
uwRveDnQA6ldZrn6WDySc06Qt1veRTZA4QVLlmpltjZTsuOYXrSbf76EPp7Ofz4ZXdhZS70hXD5+
3hTEGjyoQGvo4S4FbD30D3kQhuSRs7YjOFoN3GZoXvDeBICMM0X9E9bltymmTJawEkGwhXtrloz/
ZzZgfzk6+gWf1hZXl9IVH8AWvAafLvCJqLjGgpB6cJWwCBPViUrqEJMmMt0GZBGuUfVNJ9KsplOR
xyYjsz0p4gJ6xbLoRUyt//mAzF87+k8nDJC9BPjLVopD+1SHZ6rC6FWLYD+amfBts0nv85Gyy3AP
RV9oL3xpiyi8OIcxau28+uFlono1y680EHWa5Kb63tFX1LQo3w+zG0Ed/0E5050CORAwgYhxG8UL
tXoeN0NUu9uPfKms565A4G4CVXwOO3xRfdRuekL/bpUkCwrJd3XgrbwkY/NeVmVycZKy2jftfBtA
Qds1IAGPcmHNRmEIPNIDfuKo+E0lUXQebdQhaan6jZdQBdseIS6JvO2oMI6Rx3H2zNMAmX7XwWb0
jBIUmccmYVl1EZ66jJdCCdxsbTSZq0QP7z1ndg+MvQcEH4tGLcjjY5UEQDzLmcy1vvkJnwfmAdOv
Lcaed1NVuJ4yxR9F6mC7yNwKLEl73dTXAgnQqQxjw5eRlTwK9ysnO7qYxXAf6FawlQOKy7BNAW+x
gWaRcw1E/1h+gywcngOax13DvMwrlB/vnFD4rqjUiQX1myaH+c4ckSJJWhL2PGXrfIhssEt0LtCc
xDujzGA7aOMpzkhVG+IFvJQHBOP21tecnje1XuynC1kGJd0FS8p4ylG5rmpW373XOaxYHSBCLwqi
XakC52UWzAWhl0b9dGhz8RPnt7jvsuRVztNAH2jSdnCCGEc4yxriuDtG5Jb/wkPwJjc074Kw+NAM
bXCTLVP6tqAVC3GVd9Ltt8JLBLqJvKKJDpW5kt6ALX+s1xZN0dtK5BgTrGIfCNRl7G7ErhXc1eR+
aIfZAgxsagEizlI+hwZj2akCbDOMSH0cE3muzjgWUcFXt52XfLuiPE4ESkLldb9HFsI43JDpmR7Q
YjDNkJzSS39k25xvHUYi/OSEc1wjnyDowS5FRdkeHDW8DxKdVahBk3btCi8y/l/gXNWV5gVsvyb0
Y4n0cMS3700DlBeMHhRVoe8Q/tPXRguR3gC+i2ESaYNzsryGttDQYFhs5E5Y6kLOZoQoxUsxhabb
zik03zDaFLENQzmrysk6IqVUmH27hStMndoxC5pLvFcJkNBVFuThcczr27lbfoUjzzIr9Tu9Nk5R
z7axZWD2UXSrIsBd1s1+beSIGB3Mjmlh7NjiiEOZVbkfKDK/NMRIlbKpEWUnNkqa4w4DFkZ3K/sS
GAXTwQatdEpi2W2WMUWdG5Yv030uGX/dKYKJVl2aYcQv9f7iQeJ8NklchoP5JLRwfBbL0Mtq0DQJ
CiZEzOBDxj4U29JpdmkQBmekH+zHXDSfJhmf6fjQF5NzoQaqkjxANGvPGAasq4e+n1i/772O6We2
AtsfU49B8nLQhExdjQwhTwRbatUgulk77JK3qUnCdx+Fte9FmI8qrDJmFN6I6buDEGBCAXJJewIp
rKSE1m8xztOSwj7r+PbZDBrhLp77RwuvXIRb5dyPGJZ0jaUcLOO+JQM3w6N67o3xEjhDuxFFpN9p
Y+cbyx+OTW3YGb2rNlbSjc9uBYYoSOan1BBn6kdtj6tHXV3BwaWMir5E7fyM9MBDr+YZl9mtGeLo
/QGHhL3Lh9l8riSOHUBW/ak32eWyGsZRmq25rYCc2WAHIQOBHE6tL0RsOfCAE+ITwLyuyf/Tv9aB
1a4SvEUNgsgdW3fOk0t/wmBiBRix2YAYXEYr7vdyMHtmdBb29YRQPJo+9yC8vQdHwy+ipkScDDv5
BoODiSa3K6XkzUSeGIUGW/96frEUj566Q6WbIXxRwY+8p2vArvFdlHWzrW0TpFWj9VcMsZzC3Lvr
ySvj6kNayjabHU4B88sbDb+YLDylxd6W0WM+jOqqlzDZLdxo7MfxTKXDRQZX3srsYAwYawkzp0Fp
VAdcHYhztd4ku1d/MShkcrttjkMUR5e8yE7AAHZzVt/ZAJ9WpTIZfnv2yLO+6dcqaZojXLVuHXc7
Uw2vRWk9t+i4L2lSCb9Xst4iXznGkFUrOuM3H686NrgT9dgNIOUMaoPzA3ap8c0aFc+qgVQusnBx
iypyUgq9uswN8ucPJAn2Lg037LES3hFnAZc4/pSVawwFnofTnCTqDh8T9PEG5IcREO/R9Q8qd5Jt
Fpr1OvcA8ExGgpqtdJAjKuMa0Q6XndutmVJkx2FuZwJRlX4wvFLfh5gH8JsMG23IKL8dfC6Zk52m
uMKTTdM1KC38D0U9XYZSPYEEoYY2+5ese21zmjfsWJa4w/RmjFBWJYo3OIapMuQ2KXMqU1ueF5h5
sgT/SJFcS2WfC8dJzkMEMzKOB4aqJqN8LDGsaiyCdV6aDxEjZcs4aR7eUL1Wh0SDZ1/kULJ7aCem
3BMxg5RvJrotEi+zJ40l7a1cp9FRl9C1jJwSEHdgguG3BGNpdu3eK9JT5T56EbsHb2qPudYYxLWw
3Oqw0jDTuIAs21Fu+gpetZl36qSTleYQZ7cJYPiuiqkyoShh2RpSaaCsdp/wgCL8jIqLZ0XHOafJ
1YHnxyqI0SMNptM8NGqn9QmYYnRjfWI77GO6demE4zWzCvCX5C7mPRp+PblNZ+0+s1S0aXJmKIQY
1H6WTutK9imsXRtZ7EhatUxmUFFeuZPMcFZMU6Ktm5eoXfShOqBkeHbj4dugfRlzh0CiGCdNN61r
N7Af0mXgwXP8wF3groDaBXtbBU/VsFbMogs4Xg3Sj7UILVKo843rxg9xR5uRW47gZB7J5YRkm7HO
vDOHauek7auOmHlkJYYSdtXof6/Y+dF2wuOqZfV2cvHKEG+APsp5Doe5XCSDNj2z4E7WHiEQCPid
VtOwiADmgKW47dqKyEtAdoraaauAtiaW/UBJjSzPGc4djs0Q6/R26ueONkz2Bp6/6N6qECIKCheM
bubXUOIjGoNs71rpo6I1stK17qUb8Oj0LAOHAYXFqm8RqDFfh48yQbvVAso2kZ6UXsV+PstdGoOW
0OeEEMKp8FZj2gUbpgL23hQ6gZ9QUkZMK73e+9WXAc0/62mKby1jaY5D8TjMLwLz6CYNu9i3zLLH
UGyZ61Hm7Waop/dqMKEZZA4OiOo5GVTEwK1BeK4lW+BjdGkY9cLF2cD7+hqDy6hTXGTgMtGA2jzf
0WrAyi6BJo9nDOvaeh60F6tdkCLTK3t7NB+1S2Qw2+1sPLiFQGuaIj3Chkx2jtk8RWzgKCvkhu/b
9r1W+mFUvRkOdj4nb0j+JS22pCLpC1p2ibNLTGxRTR3lG5V4x8JzAK8wuJvDeZWM2jUlJQPxL5B3
CAEyj9cpapAVQ28bciX+/wB7VN+iEGvB1qezgQ2Zzj9prdHVDHcjwAWib1cjG6cuQh24NIO8SrzG
XXWpJy1bt8g0lZZ9hxELyu88ORaBusQhctEXVApdeoP+uGW5Vjrp42+pC49H5g+Vo/YI9J9a+g2r
mbaGX3ts0i1EHSkciyLXwZzz4PNoy6yCjNsF8fj3tBV+PhT0JlBnt2iK6CUavokBvcFJcnDS0PC/
NSUYzdz19hGPAt9JMdomSzdQ70W/U1X0UKkJz0RgqwsjQG6JetTgqqtvFEcs2T1ceCfynpxYZ+k0
ih3gF4xQy4e+iQsm/AEyaeBACHT59OMLH9/y8emvDwutJpY0T1f9xz+HoN/AAnj9+D4nH1jHPr6R
qKF/fc/H51MNoJan0Onjs1/fiOPL23qjfv716W+/annpIXXDeYnrDfaGhpGiHJJdVee8FX++smgr
MW9+f9mpET6NeFK5lz/j4zg//vXrJ3/9st9eJfTEAw4d5MKij5HnLOdDx8xPIU+owP/58U/H99tL
fvqeTyfu86n59Tof2J+uePIamlFg/jG+MJ8lheZgN01/ZSq87xPUAYMcXz0ibqhVu92IDReROmnX
mpKobns6+2hnkcDxRNsmGELx8/bDrelS4Cf58JJHHYTv+LVPi0umaIM2la1jfNkqKzV91UbPQzs6
XOqdu9HbFNgnHKaNMfZfwoiYLwnZoNaHACtLVLC0WQAicoSB8P+blWH2t/qcKkorLT+oIDo2blWc
S2bvjqzOjpvnt0CVR8dNUfmyBWMDEm3cCJEipO2fTeSF94n+pgBxIs6O3X2hLEzcnjVu3cNcUJ9r
4/yq4uwuHSPCc/q1oZOW4yBsrun2+abL0zTJxgvS/eGQGdBC1KADIDPv1LTMIQIYPe54bsExVHGm
78t+lut6ythKuW23gyq1iywHIWeGb5rME5J0MexaSNlc7RYlck2LpPALs89WQyUZkJv70Na0+3Cj
2LGtw9IiOk7DLlvjQ980gcZ0s0PZbuGx0R9iWt2+muV30ubEuiX0AGl+i6r74HDprKR4z6jZhMnZ
aHGmGTaU60QCNYYXeUE4Ya6lIBVtLDp1oTFB3UP0WJlrN/lYe1fNPdT5cKGv8aob/a7UOz9MkU/l
DfugaLAnUMFPiRm454iUnVhx9kxv+gqk/xbtYEugj0EnN9e2/dB2PqWighqSxPRo07sKewH55J7c
j8F0a2U8UMmtPgHr2fYOoT+FnUGKGphjmV9Ej5fL6SlEapmWHC3tdDNpzood9dXFthjWN5JUgLM1
mWCfueoRE7r1LsjJXAph4I7zlPCzHpQAuq9xNQZrc9KfUqRspK9rMXGBWMOKmkmOY3XHNJtWBr2H
wBjcXaEqzFCTOrgdLY+ISeaEkVkW+NnyjjVw0qBlujp4go960dGcHqm80fgZImvfJvR7XxnxO1CZ
YgtX9z2Ykmg3Tgt6pHXcmwgNldFzxOhMsFHIOMAoXt3ypzWXnGlCwVz5RkswmsbyR5MhcNECfIDE
ghBebNvdnvRuyMibokJXGWhoqM26PhjxiHeDC8slgftBju+W3ugHfihatSOonHzx3pTOtx7n00mh
PJ4fUA1mhBK5NPDN5jK566qP1WZGjItaeH61LSpJInGvWRE8pqH1zhTJUhJwhVxwVRopFEsWX54R
GyddDdBHDAQ4RFhO3o2Jht+rNix2LyPBhjt3ca6j14ZK19ZXM8EPRecI9EOangOj3ESKiYBuSxZi
5S1RcOokrBIR9Pzm6rTOCmNj5ogYFH4L0KHyC0gVhIH4Jlk3rcemSe+W8cDUDaQESifemnHzmBK5
bNtvuMpBXJO5o2Z0LVEOhEMuxI9swmGo6yN8orC/QtOa1hksL95aArPr2v4GHIyHhgWiwbChlElk
/msxoEA2q/YFqsqplQYSSXN+15NFPDg94KbbxT+7IDTWWBKPfec1RGwYBI7Dnh/GjBoisZ4NieiO
Oh8Fu4WgX5PT1jMF7vJ52gem4AJEihJl2RoXg7dlm4wpcTJoz4mMgL03aoyxDeMTDiigaBl23BYh
3jJ8DoW698jPAfOHp9Q2820aP3u6uapEUR0xYyY7EoEv+CB2/QwjyfLoohJ2Y0/xI/BltWamSN5M
jfjd1ax8p6DPDBundClCbRotRULug5abctPl/WNC28Ksk58wZu9czCSrNrBGGBfWJr5v8hqUc018
bjlld3maXyZb6BuGBaY03lvTFJumbc95WH/xJjx8BLf0m27IH6sZy2iSY4iAv4ZAK2idzThXCw4k
28pypp4hnFtZNBOMdgMQu0by1ZS3KNbCi6bfxDo+8aphOmEOrwGyCcy6BrTEbmJ0PYfPSWr9EPUU
bJul9TTPDuJMSgqARvLehMouzbU+4qaxa2meG+6ASGlvDfzC1SBfNFWwYcG2e+nbFqq1/Qyg/ajX
kIT0eo1tv+fhNx3CRrvV67jeuQZq+nRxg8+AfwPJ7CwKVEdihvscLTTBWs+/OhR6dQuVUHSSEh5H
oj+MziOskL0RQA9ouEPTGX6RoyXrMi4tyDED+9mcOWmZjHs96X0nQzAcd8Er2HN9lZptD3CjvMSd
/a2jgbv12pTRh9zRFH3pjTY+pZ744cAWxBlHmnfJJjEOvHVTJTX1N31hN+bKjDwbUhcZNisEedU+
F1unYL/hxhOsuK4ptj1BV0GNXhwtMdDhbU2WBBkG6XQeFuqFMZRQo+r2Xjj0NGore2y6reaQnG3y
9GSritI969UhI7HppKJli9c04gjo+bHy2Ne7gLnWXWWjsXcIe4gtKn6WqqMOQHyVxBP7QRXjhyuk
r+l9trfb8GeAjh2hitxRivBYHphszw0EjLBdrJt0E1dLh2qwghxOCQunHk2nMcn3ZdgfqgIKMlZq
HpwOLhO/SBHiQeN4QqWdEn4xYqOJx1thTSAXeprCJi7uUqebx+N7wBwOsZJQy9BE3RthIxvLvXK8
dmPnKLVThNb9cpP+N3vnsSS3kmXbf3lzL4MWgzcJLVMr5gTGJJPQwqEc8K/vhbhl3dW3zLoHb/oG
DCMzgyEgXJyz99pGGBVb3hEnCsSvME6pt5UrJ4gPeZaUHNgMw5KJ2SEgRWALPIhUH5cKCMWKljYM
LJhBXWT8XaWFs9GtH2wzq8F2EeRPGTr//WA2xJ5Nz7q2q9/UxQsJrA6ZRYOxo0jfoZm9Dw6eSDTW
LI5MeRaLEbxqjpF2WQMh0ncxodzjfsJAI/wzN9Fvt8amqJLcPs2VMWEHtO6EKhPcxQRSTaP1EZvp
LjjFWLgO7HYo1HXNJzkO09aqm7s0dLM76XvHNovHFat5tet8ozp60t4F2aFvxuy0YeOGCZq8r3OI
q5oYjZDU1Plpivao58S2a9u9l5EGQ7eASeITaxuGpm3azBwec2hW+BSfyj4cN609NOuicd5kqPDb
dm8yoZ1N3Os7rmlrJzRpXBHgE6u/GglLEqfsr0j4zkZsP2By4ggoH+BYcg/xg+g617vL3LHkZpcR
0EPqnV33Hg0ewa4zOfCTg69tYmqU7Me4RnAr9JPeuh2iNd+sxpMZX+qpf6FPkK0DEZaYtLMnbT70
bblINlE8SYC4K2eONjgzCTnD5KpFe0Ef6GzHaWTJFeKVdj15FxlNcnVL9TSYI7XPmnoknXdT3OMy
eC47rz/drDiUbilKV6kXb7OGaspfPxxG2ust4iDLr2ksge5clUIQo5c19mts0aMaYiFWXZdZdGSw
jfWatN/BqYG/gobJDl7ib2sdGqfbgx+LCfkdS6esx0yyPHiRrjeJD63OHYzh5C8PGFlOvjbsA4Aq
iK8DfLMa2yZMLuukCsFisQeE3KsuPSvvtU8T+gSi0D9Q525ze4D0nYfTqZlaFGh2fYkWavDtQSw4
4dvfmK48tg5OsL79DFaQO8nslFtZe+pxvp/S5W94XGiimjDi9zWYKqeb5SmmLHVSt2/4X/+2BxJi
5hjGLF5OYq/cIcN63vQ2lZ++PnkLHZEISNY6tsIAs4IL/27lRYQcnsiqBkvD8p6VnXT87j/fPqX6
1oHXgKPoqRMl64y04UrD0tLi2Rnw43Q/aDSjoF9+f3vSNKF4myxob9qOGKD7jvw55BtYfCt37TXs
P2LfICTDbGmjV0nFrEg1oh1n0IuJi7lnSV4j43dhgg3ryhh7nK8sK7gCMAYYy0Pelbg772BT16fS
AXOw0iBn0iZKj2Hkz3vKQYe/frns3zmRNAqnLx3Y0BUzuMAn2dvxDSZLrorvP07L/vP2kDFVbCbK
VitrwbzOKSlvJUws1L53mVeiQW160rQ76pZjDAx2Wh4wGSKZoV3eH9oMzzMxZSeIA+NKicD6ASK1
PwZpfkDLDXMgj39KT4qtXXH99qSBDTOmsNsD9ewNySkslcmbXM/A7KhowPS6/fL2t2L5Zxs0dFL6
EETHQNMzEeA/7aW25o/TW1c0tHJIpTOXCo6VEKM6vNaePVNKg3SUzz8YAbGirhBAIaIZC3zPvoVc
AFAjXIs/cc2P9agei+CcR8YbYB26mQSNFonxRuAWMCrLerAm+920zDd3TMH9Q++AAvcUpeNu1hMI
JGs4sib+rmPWzZ+xO3xAGXNR9fHSblXd+0I9osB86+C0Idd5nTxWIP74E6sw723KfiPkl+84PxFf
Pk7kHVCKMqY1mqVjSSyNoMi/DhQlc8vCFAzVYGRHyf3rQEsZS5aMjEo19I+ZrAKwx7cf/ddDRz2K
psOQHCuyGG4/L3wp9yJjz7787m9PTYvl4ru95O3XxtD723Zy3v/2vDEc0dfffnh7nu5IfzCkc63z
kq5QVUISm+1iTavhD94dkgJRu8gw/YDrk25aqk1ls4BBWQGs/DLsT2NrbAJxLrMoOLeDQHZawGiB
g7GmL/gouuA+gn2CyALGi7R7nMGckBIgXTpGT469dMJcsYvzkD0sBlBiRzDnBbQ2xhTg2tQ3/jO3
nGn8GbAT3jcwk6pJbd26vZoMHhcP17JKi02QJ5s5HLMnoBUZK3oWN1WdZye4xmfCMaY7Fzj0mhA9
Cu4FkfOi6b8kMs99jeQTE9aBQoKF/0q+sO33WdPJvevC13J7Y2ehUd6UaaW33mA+k4AwYdePWXRH
zMUBa4yZ6Xpve3d2C0Mzkd3DBFdVdgZ47Mg6tm4CXSsArJgF0yFhy8JSEcV1gsh8TyWSvX5v/vHh
o59y2E5dTicps7OPZqop0Th66zPnz+rdMIPxBF/np5kW/c7yvF9dERBI1T1iSnrw+vi341bGGXT2
Jo5BOCXjq8qtvZF3LsY3/JgGi9+52/duMB7Zzr6WbWDRG6ZRZ5bzb6LU36RlEzG5NAK62r/j7nhN
wwS9gRkTGWMHu6BPsNWqD0Z7vmJ9dGyLvUSSvACEfvBdRE70+3UB0akkbWvXq2Y31lLRc9HDHsnX
t/jNPktdssB7Mb0YUGEKrh7vxAuOk/7kOrNew7hOQGn6f5qaBLpOY9zrkK219ok+ZhkKdMEtKItc
PztsVkrXMvdm+W57zi+/gnS6QLrX9NXm7aKF7unGTj6fx47SRUsF5XagiUS4ZrNP2/KBUi+rXDbn
drJVwjoM3XCpJl3vXAEWSjjj2jHSB2Gbn76dPKh4fCB/cuUWbCiVkwB0imDEqlBSus43rjC2uMXZ
aW5l7p3nBse9TfMqR0liuQP7ZGt6iU2awFWb/Ba2tqguiHMlcXkFw3Uqpx8O7tVVYqsHWPePrUet
onefDDW+J8X4USXkj7nEcVKzd7MGf95cfgY++jPIMCtbcFs4qr7UVfWTs5/jDokfAYj9Yq2lgZcn
R2vOLwz0Bn2l315XXwZPfU+m8z3QkmeA/jkVCNo6FyBgOjzoqmzxShIliD3g4pfzV9kFf7B9siB2
Mc20ZHX05oPd/UYD8zWa3qf1AnuKDNVloNSy/jUbHkc/+Z4C4gV9wH5rSBJ3SWn/yPVSCrDoWXTj
2xxaE3uiDLFAEHOL9lQowKEhcP/BdZluM8OnyF7bd3NsvPUB8UIZOmHq8MZOLq+DXgSwsImxlWSu
sx20z2aA66Gjm0jppFy7EdA+tDqLDNBnrQeNz6gserf4BQpLX2zfpknPB887QCfACF4y2Td78rNo
9ctzMvQ/+sKoaP2/p0Ge48E2V6VZUuwbIyhl4LxyMrd74d4nky33ZkW+pZDUKNCQm5UKN4r4QXvE
HYrAICNFbj+28uJNNDbYXN8nscWsDioa25AjX1uKvF7sXnpiqlaEU2GjdWHeR8nRICDOoydFac35
pQxkOFYmN3NgEiEeD6x9jeEl6LIn1akVoE1zahaKa00HRFD6xcnDaMUFCCiM8l8pD6INDtyli074
mKnucbDFT0JunzjCZC9MzO3jwxwz9JTNVizBN+DIxdDfgzU/1bF7qC0qX8ra1qV6o8Bk+8YfxM/V
ENIh8HMyoubnsdfvjYIbFprFCYjLBcQjKV6cntFF/2hSwDLTXwhD8sJ+tHMsKn4ffpmu0a3TEZBs
ouxdlxooalxCK6u021d2jcq1Q0ryM0ZLtwrH6FMrY9yafI6CuzIRDy5QnJzcrVHSrxzsL0oTZ+3i
U3Ki5hc4xXeHuk7WdB67jG+iqLAqexG9K98FsN+9Jan3SteCItpABRns4ndfS+ZMM3iEh7Af5I/I
iPAK+8adUYprZuKOTsO3KaYVSqcQQRzYPFezaKjeBClRqzpsfsVJRimwiRYcsdyNQWTuOgr76zlk
e+p0HzSTnLXKguaAVQGb1ziia7MMVg/TfLSs8XfUs3/JB/3QepDZoqQ0NshmKJZXfwzKokyu4yNs
HW5K1ARzJrHDJi+6+yVSbEdD3nK19P3ZHCMuIgT9u6J8LlsT45hE1FYnBBPg/l5n0F3m2E+vadi+
xxU4aBAI4Iuppq7oJX+ZNAUOuJ9A95aAnRPGEkfQiECYUG4ETreNFhzPDHIaalBKoNqyL7Wmzmr4
gLnHxLgLFxm90USnOHDvgslznuUMOSRHqVcjrzBR4xFJkdGn8LZ8S3Q/S3kJiteviEXNWeqOQ6zw
igyR2ushlgebjdjWz1M4fnZsQpBGvl577C8JpzFpP3d/clORN4bsicQUxlfLajY+WsaVbpFWVUPZ
n4hBdHZT0EgA/+ELkW7Nc5/llFCcbtyz3EyJZgMC5vZ5eq7c+ZGob/8SOr1/8VJp7fCWJAjF3Ppi
liGR9KZ1Da3iKx59fYnwURwnemIq9OVlWB6COu23k8npxbvnnazFdzJPxbkmu3hvkPoMDZANYp4v
laUlBqAthnC32DDnojQP1M/uvQz13O0hGIA+WeWmlG64z11/PqWdjSaIsn7sKeBZA5Oo6YAvUmR1
7gVTyd3twZxR7okQpbmjHwIa92Ad1OJKRPQJTC68LASrXeFNOAszMF8jql9L1s5lYjLETz5Avqgn
WHdDZzyzVh2ffYzShn4mzZr0DsO1zt5QWySG0P0aS9W+9OZEKuKgWSVmmbUPMi65uHfFo12/xkMN
N2D5hxeb885cevi1ABPkuBCeLG6vjWOh6M67Tt8lOmFe9VjNNAaohbDn8HhW5VySsfrunD7d21br
XQqNs8ps04NHh27tEZ69NhLEP35k34X+hGxuIKLBy7FFFFSC146vnC0c4X5vQeBf9RlkUDXi3Z9D
QXO97Hm1kcYwwZrbbjaoufTh3RTsld3Mz7zKxsp66MKSTncGIsgZzRoZ3kjKivJ4zT00LPMSz0xx
4OsRM1qCzIF8EjjzBrYMCZiIeTAOBHAeRYjFKGE5UWRmdh6mkQkLdnoon3ptJxQCTeh71Mwx0dHE
0OQQtu6wCRLW7t6A8g55TL/hNnMYUqMDqYWai1TOCEa3vWRmSjv+s23EO49Dtm88CvGioa7YdT2J
YSPqC8QDmCidU0RAL+W4jrWif4oL5wHK1dGk8McKSsAssN4Cg73HzdA7NE66NuIOQhE7PyA6+POY
QLdOkG1NJ54JbWmv8ST9a5JNxV737X2jnYvuQK5PfvsjH8Xv0FEOWlJgk/Eib6nBunYlBwK9DlvX
KD8TKxfSmI7KVTAxwujhy5nnOz1WACZHUFQhuB2CVMlqYg1n10ybFaaW1Bdbt43TbVDO8cJ2+JNH
qj30VPOQOE13fhadlz/aZfbNfHCCMpTvCSIx2ppJqwAIRdZLQ0zpfaAEu0/GfxvW1TQnP2AjPNWd
WE1mHCFkyVF4zSQTpCxTHHpnwJwYqp0ayAUCqDU4B1iw/bAQwuKvIoOrEtozpYG51tcs/VVUbkhy
UkUB1evgN7dzA0sbGWYaYSkWnnvNK7mQwLBkxyFFsDY/UXgFIGhnEFfgHjOCGvTIvHdcMtlDH6sP
GbH8SIbhUMVs2LTKLmEGCnYsnfM8DYtlGjZhyJLJM0GlxLkds5rpk4M9sbPOSgM7ZBnvLKmik+0V
3JVG0T+Bsz5kzu8oDxPW4CiuJ1qr5yhLHgZ3FMeInnQfm2RrpBU+pcQ8d9kUELocI8AqxnJbUiNc
rnFjO9iUhnWYy/PcmztZMWHMU3BMBvLuDMxXmevQ7Bn1Y2EWD4ksPeIwSSGh35FeKrcRQPb9e+bD
V2NqfnALwfsTaD0D3YZH34xh91LJs6z6zaILtfeG/qvKMnUa3PQJVfHiNpkucwbbcEgDdsGsL7pK
vbUEwmhPoTqh5zF5FGc9IlcSSLhrL6NDovWnHNuBsqJ76QzsA07DjopoE3RJQHqwUmYnri/St5Pm
wQX6OpFvQkBDg/u8co6DRkoTP1bN6OAfd88BYBUX0TJdCfe9QBFhu6T3UZfF0F05X6Y2xa7KA2ro
dCS26dRsorD/ulnjb0esrPpxm6f35Od2UYctVL827sEAD7hqAv/ccWg3VVt3m9phiViYUDhzVlYo
zHF/ohChDkyRInDIqAndx5FAlfXNQnEz+xmqd88eF/iarOdh5buuPrgo+u8a5+n2rLZvUWiGeFrB
FCD2rliDjEmHAiqRISedBGa3R4hgBXtfeeEeGwargiwgZqWrN6GEheJU2dU36JtID+FITrZSiDju
Woedzf8FL9DL3c2aacTiK57LF/b69Mx0cqD3cs7NnMUmbpo6/0pUbBxMj2Jwp81t7qZflYOIFUkL
5PrFa2+Ozk4pGrhViYQp4g6AoMq+U/fVPtku5Jd1uaAEMIBj0kSmJxwXL9Kn3ah4nSAb3dYzBL2I
BmdQYZ6L/R8Fxbg1O8wXKDTjGjA/CEQZHQubI44u6lRitFp1OGAHD81sWrw4cuKtc6zG1EwOTjM+
DDYrLjjhI60s1JJR22y7MBpWt2f6ORva25Cau7Jcx070Ixujl7ifGenoISFfY7c7EJijQvHHHqFR
lxIqzqjp0OQYqFusIeis4AYLalfQYiQOnS7LH8yGWpylKntlBrxHLrNNkiCFUBbU/2y8pK790zcZ
jyDO39UJK2oDyFZsMc4n9I+RM3IvuPdCOZwky32SXCQznyroxAto0HDdZPOPfmAvRnAIs1XKyXYg
uCVzxsJIoDLrus1yZGhGwh4MWNx1EyS3CYUHBc69j7jQLotgM5jJ120+0XIJrqqOc/YwWu4vAG0o
akP+y61819pognjqxFpyqsaPRHPuzFqAFqor7NCIUIC6LNT2e8e0q71HQuk5C8EItRgIuqGfdmXC
JjewWM4HhRKvXtJPJ2U6B2kYd7rzumsrh/5a03MHoVwc/byajssa2CuUfABPzcZhdn4MsXIeRpaR
xmS1GP6KrbCt8SHvlw6P3tBrqzZKTdmhGrwfXQxl7vYgxuEzSciMnUXjbskTuIh4MKI1lblxY7IJ
OQPxe0+UQD5LfMZ1noz0EGmc4IyjTzTbx722jKfG7b0dY4l7tofojBiF9RD8m4Yt/kEG8jMsTGsJ
JX9MwMBu+llslcckuVxUxoJ1SAbnQ5AUscn65fhRXju5M840h7A6hyIo3/JCPDfNnnC/7PnnqfdX
CJyMYx8cfFmEe4r8JAai7wNWaGwKZbRHmIEg7hfZrTmM9tq0oCMMnD0WBmQwskxQy07Naq1429GA
6Wtaf9yIMXT29CMbUYLmPm4G1o+Pbk4QyBRjKdObFndPV/qoTduUa0mJu5qVDBIHFk2Flz87vVsh
w/nGYRdsPBsBtslufQV4Duy0bOZ13QKqVN5b3wQt2yCWSzHqnqqTby0r47WcGINuAxHlFfBPoR2C
gGY6jgrhcrN/6WrZjQ4+e/8Ufrjk7vfpS9C7Z3ErV3ICKYcy4lj6dP2prI1gXu9LA2SJimZ5MKBE
LJEwm9FyUHTAAeTdGI2Hbnw3BYbriGUZgZvUv9keErG07ov2hOsFte3IpHo7Tp73IRTaNMdcohlx
DN0+MAR9Mo5YbRkqftUsBDcsXZnrYaCYkI5Smuhk+EKndSzzG4LetOGe3IjawY01IJYIVMSidaKQ
iauOigL3agrfCURrRs2AAcsyGWpy5D59Pw6semg6JAQ/Bf6RFEKi+Zrk1PrJ12L+77viq6y4mhDS
IvY2BWTnxXYejM+x2b/NXFZ4lCCp/PMSNFqa3hmeb+DALyYploxYOSzvdQX0W97l4cz8GBxT8n9x
0ZMSrzCiQYVgWcKT6t7fz6XL1jdqoVDnxreBgZ1qWbAxWob86K7UM2Oyp66Urue1Dw6GRI1+5caI
TNAHdAvOniOA1cUsn9jH34kYg6APUOw2ko/dbkQUgWafkbyb2fDlPN1pWfJhEKFUaWVfYTdfbyV1
bCT2qmQXj0yipgSXzRvheBd/qVMytOsdOdtQLvLyofGHa8ogsxLlFyGNEhsx36Yxyq0GWS0dfSgj
MoZdyudkAXEe/xoTB3USZq52ocq+yJsB+GhjliGyKLVG+1xkCChcBQ5j4m4P5nv2JMmdpAu1Kqnb
vo9jInGL1CQx+8B6SzyHhgqWcsbwnVLQOcjJNR6C2viepuc4rK1PChUoniutL6njZQfX1kS3Y1bf
CApUtQHbtJb1MXWt4WpP47Ec2fyFpMZeYRHD8NforGtig0KiLHDzQkipkG+i7edybkAerKRPgEqs
ig2JdVDVRfXlViYAj4L7cblCWnP41Yfzq2VVV5gCd6oGBxK1S5oV867ROkdq32xyBpO2HnVmtVw9
riEZpFglGstIMIU50yyDik2kHLcUd5wTB58adJhf4HP2nPx9GQ+5T1Ad+ATTpF+JH73UuXystPPR
z8nvovAOiaoY1TKwbFQ1iEighA85+FmyvLYVFUI7XSr7BctdZ7mJ5MQbdTWFPe1iHyvK5j4myh6r
L5d3w7ID3y05tTPFN4MROSxAqhf+4TZhR+xtDeuMaY7IJoJGN3jQSbs6j2erDb4aIzjmTog70DqC
jMae1Te/oi7gmuXiMgb3ZSI7e0OuFX7mKiQ1vJIM0bBHyXlj8iUAj2UsjRQmv+zLw0y9inV4WO5d
K+v0ruTjTCJ4mXqGu9bI8pUQPfRD1orDspyYbJJhJW7loL6PGm4Go8It3VHqdmPnrkaHt7p98nbE
pZ15M6hs8TyMjqAdj/2NVUSjwztr8QbPmokArnC36kMGuQSv1eRDs+fyv4GobrdLDJ4Sg8RVoJ2m
tsj5jTEhDANZRm7DsAS4d4th481bfsz9MK3G1gZ8yaxS46/dlIA/ajMkS9u5A1PIUXD8lgEMwnLq
6Gq//NyYkVqxdA02xYhUCMlQG0nOpEPHdCblLBo2t/dantsxwIFHWtUxqN3bdqfxDWtt2dxJQ3rF
EbVU6Zl0kopQicDu0VBRDqkE3RKPwbYZuCgCPE2F13LySuawoSy+rNI+tXmAfWzhZGVpdSh8KooA
6BHYeXxtHWbzdi7PbgCfKln29qUALFu7v9yGnUpUMj8nlKD9pAn3hSD5kZXP2wjEXrRs7rj6yT3D
MnCz5gaw2bmAlkoh4X0REX2yYyteFiwRfAI6fOBHNHcwZAhlP0vLTVfI2zxm8XYpVxDSAfBcLtMm
F0eNJ13vsWiIrZa4zyD3c8191pw5MKzha4exxkzFI8TXGCl7SNfUAdKJ7m4dtY6xN4HVb0j3eHbU
8NYvu6yi9c/9SD5OGjNNBwbt8kQ9ZHi7N4VOv5TFTd863n5YcK9ezrJW4uLAgNQeYiT+aCw1khId
UjJerkd14yPVo8On/XMbu/HSUWgwUbBP9WGEz8+6kVM22fZzIJvszp+d76L8AmM2fdAGNWbolG6F
EL9A04uT+Qjncj5Js81xPzvhxiXaaY2sIb/PqD2ASmwownj+EksW0gOvg2faOetKJdaGl9hhFEYe
hPvO5A46OlmxVeH0mg9zsgnbHBHO3NHiN/p0TfEQBjf0UEOZ0VVoRizLn18CG00UNz9uDUKnAhnq
w9h1Dyaf8Zz5CNlmlxj5VMldO993VLw0uqUgi97CymyBc7c7dDjefoxxDeoGngbMCBNiOFbTsN31
9sAcG7MAwtxQw72v9G6S/QPYI0wtc148mTbKm5rhGyMN4ZSONWTXjh080ZXlhkzp6mFit/ikEXAO
6En+Qvr8fzrh/0onJJTmX8z//0YnvP5Mq+//Tia8/Y9/kgk97x+kGrmOZ1ugHWw3hG+ivrv+//4f
4Zv/IHg8wGnue5YHJwD+2D/JhI7/D8cNQC34oQEdEUrGf5IJHaCFru8DGjJM8tMWaOHfgt3/p6D3
f+M6oHGB9cYLAYcJPdP7G36l9zND9JOAcDev3NWyLjTpaWxQOlu/zFP7ObwQ4bLRTAFH7EX/cqAe
/oIh/Dfk298Aa4CAoDa6bmBCJoHNeOMp/Qtup67cWsLrIGB8goKMhaM/Ex6Azp26LuZ+TOmB940+
///xbRdWzr+8LWI6d2xT3rb9IKM2KcFh7wGTrWeq6t3ZBXtS/i9v+Xf20d+/6N/YR1jLiVIbeUdE
WYN+NH10o9sYGX266bO3//nrIWj4t7cLTOBviHcsw0eQ93faZFeIBt2ivI3M0QlxxB5qy6K5Y0lW
BZJlMKkO9kJU90KA/jM7t2tYKkLHfLdc0YLE8IIwIxMRhF7yYNfVTGdWSRIAdFu6MCxs3JqdMUBs
Nd4jfzRXNZ6y3VziiaR2yYS+mjjxCM78iuLoYrGxy35PuBCJYhKGU6buI6olrBRQw3jksKS6yzbY
8KqNdzPFjSQLUW/sa+Po1NYT8dsODp8JNPyM7USz/YAuf0fMbnKKUAcCrn3PQyZ/kU6vdsA+ESDw
8+QX0fN1SC02K016UEob28g3wDxSezIpox289mc3T1x5NuM3Fuy6ml9dAxhkNRArW7iLLMhfU0y7
+oocAdc9EQF8pJfxi0i6OysirDSs7G/Q/9e0kZ/UIV7V3Gy6rrsKV73PFkBev+fIEsBIkhyVjdyk
r66ovHsd0UoaqXDhfQFAbdhhwaHToyOREavXqWP2apr204glJwYZe5WK3TyDnC9rABoeGImNXR9k
/ovm+DeJExK+PmfCwgrpWbyUFefNOgjKtVnpx9qs940q5m07qGjLYTsIOX9U4uShUQKvqGlFN5QQ
Cpy2qblQ7tOt49SfPmXlLKUTOMzfuZ5eEw8Db4xgqJ1eZ2JNyK5ryDZFXJr7+hsL9Wvc/K7K7ufQ
yYI++rK6yjqBm2w951m59VXzGWF/FL63syrag7Y3vrpN+W2oekkuLTbL65T29GrM7v1cP3iSlXXe
OewoScVtXApgrH5opz/hFGsAJeC0rgRPqeutY3UXnZIMhF9LbQbR0PNdGm2FTYmn7DhqAY5x5WG6
Qva6OhLIgBO9dr4FAJc9KvO1Q175KhfAUEgO9rP0T7esD8uOjk8i+ktum7jGbAANVtF+UH9E1V13
v8Ma8aVI/IlgZsLQcp4ttP1tFOQaFTHXnKW9NWn2qNJrmK4BH0Q60JZ0pcu1MaJ6NTLrWmA0Qh+Y
rxPJZ/a76jE02yeQQyxuTPNSZyEuPEG5yzZQuBYiOaKg2CLgpegquX5kDhU9IUCUKCyWSCAdk1y2
XDL8h1ESuMaJDgMGHRn9hKHzwGsBI+sZ4yMOhgKw2dA14N37jZmoK2vtRzgCf12+1ZJqEiE/IUMF
TnVQPEI+IT0p7vSqd+DD44pdQjqxpwsTabPOQfm5GguKlx+X64aA35e8VHez5ZL8V/SfpvTiNdSB
bV3TsXf8ELxBSAzLaGHrnZCOA1P8LgSu9jkxDuOAzlzps2/52ZE0V4rvNtnUefuAcg2CxtBdATq8
iqrFS05+IqEVnDeD1A3G3WrpMLCx5jYsUlnusyzapm0Ub93ljqsRdq/9PUWMXTjiCcH3hDvOsbLD
SD1msBp8xIjAQZpwd+YxwR/C+C7N/hlC/B3BgusFi7I2lwcbA8u6GxjjnbbdhZ56HX2Ocee2n/5i
dffDAUueR/BIOIPJjQmkFchCxrdoJA1zcJFxlxDvqHBPzprxc8nu0NiRy+NyOQU1cKrZYjCL+xRx
ffpa2G+ttMhuDYj0ckvv0a1xP3rckAkROHM9U3hDWxQZnHmqHVBcGPJvwxFygrlbXCZIyQd3yFdD
gUW+jPhSZNEaHm+Sxc43Cl7SX2bOCDDiej0pgJLRE4Rxfs1JdbT1TdwPY3EYHrTtPSU2vVA+WD/x
wyqsH1MHJMmo9kNbvQqL+GVqwdgHyFVb/v+kSSr26/fQUq9ynF/bcClkR/d06PB/p6hl4mx6XXpk
qCeeBy23DKrIwxWOmJrPiViWMaYtP9vUfZXVdowbMoVaG1ASBQyXq5GxjFaX/aic4tE0yscylH9C
7W9GDP2xtdzHJK2t9MTh6kS+c0aUNAa9zDXNAOrtCIodsTDZuutgcCjKibMz0MpJOKxIVP01ifGr
Bg4XhzVBJweSAuI/wZop88+6nadrWwhmzRBFG+XXb/qljJ1Z+lL090BtpKY8l+NpZfwUIV8tDogs
m8R87MKWNtj8OoOI5kNSOsCqsCqx/UF+0bcvaAoUvHJITrcLHsbcJ+4l7OHUa0PST3nP9Wwyj6Y1
4WZd/4MZmQgTizynjBMeEiyyNbry0Xe6K1P7Z2LHH22Oez31HTyhOr+AV14NPiSSMKWgNCWEQlr2
dmiLL216zTpbRjV6ovVKmTnahlZLoKoEmKQq3RKMua6Vyh8D1c6HukEp0DcRIkK/e8zmikJBCOsm
aL0lVAaXJHl/ZtLOa1OVj23FTWFN6sGpE/A53VVWrlgtavhimfmSvrjSk310RD2gWU2emaPPnMJo
k401G3qEnYF6bbD77xzX0qs8qwlymcI/fVztS1yLGxQwzcYkHqAL+ApQuHABuOixNGUmwR17CtDs
orOeX8lGX2f4xLeMsmLfNCVgqDSBOIQfa+7OrXrRKJQMP7/vLYxohSf1JpiCj1aCOB0sIpgT/AvS
H7F8YJ/14X2u+7grtobLSzGp/u5cvW1IY0C6YTIBTpecP3WPhHuOenITRusd+dUmcMt9MbKsibLh
rLJ+OGceshrp7kaa2BctQEE5A2AV8g2IMnJ/eD6XsqwVbzVZn8pEr19jCUqajqq8Ho6jJ0HKxeG9
bqdHlB/YrAdk1xFZfTlNoPWoOlAkRUWvxuZLJVXA4Sy8EoBR/jJqqu8WzgJazvBm65xIHU8zV6CM
J65BGAzaSyaTAwyiJg1z0rGzOCugcKj+mMnKXoe0kmnwPULW/nII2VgTFvkpetjWiCY5GvN4SP11
TYWJ7poKVgx8T2IMjm1IzT6z6COh9EKFN+18IExca3GzKVtcIMagg4Nw2oul5b2tvOrc6fwtFgw+
I9qQLVnYW3LGJnc0DkFowp4yG3KrU8SFIEFZlkXYhcwlGo0G12EM1C/tkyiZ2S11PBeOFLGdcz++
YJ12qOctumCiK/rECFb8Oc02c3rrKAoz3W9GO3X2SG2MbTqm/YS5KVADasGhpiQe/cQjPq3++hCp
BDcwuwdnvreEvoRT+onqKV1s5/jh7QIWEBmNAJUwc9vgQzDWxbtMGO8ijtAn9M3BA2R50MRMI8Vs
lh5dgpaxR4zNJnSVJ87LbKdPduL/B0/ntRQ3ukbRJ1KVcrhtpc4BGhq4UYEB5Zz19GeJqToXM2V7
xnYH6dcX9l57jQkcwn1DSCvOd8hYihUUjlRS/iDZbXzSl84qg8QiZjzGszepGb7ECdsHzdjBG/kK
TBXMFVmSPjQuaZm+B4ObKoik6hQDnuYApijogg5lM2a3KKzEbSeXT+RPUSXV7b+WW5Mp0TdqNwy1
Q/RPxSPLZBI4YJKJKyVlcSwqXieZu8BlI59q0/ciDpI7FRkWObQCzPdS7haO3FogYA7acPzfFcVB
ERtmzP0SnGLWAY41eYHRYMDi9AjnozRW5BL3BcNxVYZoyshr7SSkTURyJ6QDHNqTEFwz7TvM+LJb
QlVdjAsnpNGZi+2FmHLMUlOpxe5sBrWrxPFX2g0ZOb0xHUiC8NCCu2RpC7smYoRt1UwDYkU6iMc1
XHmD0Bm3lxASCLL4EitQtkOZGD26L9vKatgno/aZE5NJsbXD/Ttc83jmGNCQ3IaBH/AI95J1i6GM
3S+ZqRRuU/pFV4Q2VWYoV9UqtXAO90ZhXFlVIU909N9cxkBGFcLd4EB7hSi/ropIu5PY//5RmKXy
DKpKsJWI+TBBKWxGIhK7RazV66gexEbkW1LdbxrEgaDDajzwCedRJ9sW4QT44AjAKzXlqMYIBQr2
DvWyY3GX2/06/59U9Uxg/XdPw8pqkC0me/N1y89DXzW+81D+LQic3jcapS1YQnJLZb5XXSUoYdLr
HVKz1G5FBtCMOh+ZPjwZFTNsqTRWKXK0C01AypkcdLcmInzLkEY3MhIWS/2v1kyBq1Utje2cvChi
FgHKHscdNepZY44uZyBoYlMpPUke6kNLaYFaRhDrjmYzTVxqSmJmqxYve9vTbBAnFek93gUx9fQZ
9WxoBJ7STKgTWvOtSyXNaVThOa6MJ7kadLqJvPUzZRW9wRpHtELVzH4PuRhF7Fy1fpBsrUGLT4oW
PAcndEraUwtlEbUC9gv8eMRwIpgvNcbuA783gfpSwpnDW1Ts+NmXsXSRI5HRO1poXkJcFg4aAE6b
wVfUB1K2Dg269YwRqNtRWbEInPQAMdMKWrVIveKKO1II5/4wcV9bo3UBsU9Hzsgg6keIq21TsEUx
TQ/P7x25A9CF6UttMkyb7Lr7LDwnOCR3BZPZINNHYJbTF+RGi0OR+0xCxOOOQUHvbrJf49Plcu9I
myJA3THU0Np1I35qU23YSegTXVzbHScAgq6aNONWx9YKK9nc/O006Ta5PC1cQFPYYLHWBH8Y1yst
I1oaibOv1DKCYc0bIzrGRrKYRHNaMnBFuErG2B7NH+nZ1PogM2ePryoqQ4cJxLYwRTxqBkCelnlD
kboCeQwQ1wwgAOKyJazrUI7VqcswVlv67MvsHI0Y9lCkLkCsIo/oZ9HRC+W9kCq3kcBGDewYDCH6
GBMERP8acdmrVDWbSqs/SxUIajtJSMzUfS0C3YP5tJgTuCo2aUGa38Sl/knnGdoUn6HV4P6PCAPi
/Of6ZV641dviXZwhA5SFtJvL6lbGwmeFA5BdNs1Xjr17mFW7GCSeaZQ5LGStpw6opnORCMjiim2+
xTGFYQI3aSMXYHDAWhMlbpC82xO8XZZPvUYnG3Tlmm2afiVK2G7EQh3tWUVCz1/zXKhMDtMVAhC4
AyR4R2d3fQwMXEuFiBz9VZiMwl90LSKzJz/LJiOwGMky5MnMzQtywdD0E/+yeGrV/xCa9TTk0bNR
kL27bi31rKZljwodexGHqiEcFFETnDxSGzag5QN+p+zA/Cu9wHRl5lEbol6xjBmpzV5nOVRwULOQ
V8Cne5wa5dbG6knRGyBOIozppCK7MFOmnaryajLd3KqaerQWRFgsUk5CwCQl4WujqlWuFSZPD7Hl
ujDL4VIJqq/SoThGmnt5Vr+QKVXZEyqxYFWFYjdSnbDKr/qqhZCYJrlzRXvXwXRyegp7+CccgkGF
ULYerp0yNUyH1n2fqL/qFEmA2wQ7b9ZESrXXMWCIOywzrPS3M6oZyJn9rx7ptZP4f/v1ouLjktuQ
GmldXcP9XDMGwWg3OQvKWgr2GaqqDWLrLCedVi9Lw2b6/ILy0vLW/g71U+PO9YMwZxCprCiIR/XQ
gxAiI86s+Ve9aV2de4PbMZqz6JgllD+zKuxLUX7KxvbNKDpwGzNGoSGfz6nRWBwoEF+UWPdnI128
CHdCL0mFPbbt7MwxRxgkbzslo4tde8pSaRrItJnWfL4IswEjwe2cr8BTqZy2gtLYCDqxr2eV8ugT
49gjsvcwHhe+inb4UKYTAmj234pYCbtBS55w/Oa7UtZuSq0oh4IiKFiP+hRmsRiUHvLdlnsO+ATL
ZwmlAZNfJQxzuxYwYigiqp55Ub6iFkZpW11kA8eZsmoerHlGUj82nmwYKrezdUJ31Oz6MdsNsnzJ
6lI7THAf1LAe/b/EmhwaTjNEDJywvmDz+O9ZrfdWZo+0aUlE12RZPLC1NqLUDQyLcZoYOeNSP8ol
9/Me1KOJUg9MDC28tOosZN2kkjOCq6WUWEZaxf4TvlRyhiGESSZAmcs0jo+AOOaNLot4Audo/6fn
Kg2l2dXj37mYvMAsb3bkWQV7nQyytilDH9dnZw9ynrmNyqi11h5QnRVXBkrT6M13lQvvGagkbHUT
btyUp0KmWYiM+ABltmASHjoKStOrWDyG6awinostvzCSxh44e6Uo0MBZWK+mhr4XzCETZhTorkYi
4prEDqdjn83NQYe3HpHoiF6PJ+Y4lVQsqZMwaeOTKbw/YRVXzUaaUzaRq6BRFQWdAPDZm4e+ddT1
+up6JfaJiEKqm9ds/bhyMoFV6tz+0wOVcZ0mv2KfOMVZ4bZhHDlpE9IaveuNNB5Dh4578qem2ZU5
bIxuZPiIGY57hcTzv413GiW9p2mU5XDjkHtKXPNc3NOBie832SAMBTNeWSOop0wRLkNCmPU0HYtC
WkWDcnpVK+GL9Nw4TA1HFqtPq8HENKJbY79YSvvwQxd+5YUNM1AkTEsoTlHLRhZuNRAvysBSwcCu
BUEzQ2d0khrQEKuGirdCldWPN/CcR0GlgbAWSbNrK/0uJs732aoTv3gBtewi8QrsQRObTW3UEBVW
IUWKBXlikWgrqxCpNYjVtCLGcxrXH+h8fIzrzlwuhPufwipWRs0GqRK5SwC9yiBgYtPoTIIsUHVi
HY5MaRGjrn+y2Jn31pzxasDoTeX03zhO4JHn/BbPn0trJT5TlJMuYFWIEBGsT9EYDIFNwtVGQHkK
00izWMmuQ8CF2Xg51pdRZk1Ks9dBAihfxg5YatiwDoDU80DPtdbWsg7SUL+MAgPoTtxhvLHzIb8L
31qAPn3pDBv1jGHPkQbgM/a6SkFLJaieNkReTTBTr9aftbabmxStak1L3mrBlx7EXoDcluLKs1RY
RBZqFSOW2EDr5kOZlAOREixsZ6JMO+kIw3jTwlzNiaa1Rt6FWTafaUOmAVhgNL5a2G9at2yGb+LP
UJFJ2VkHd6+lIYV70s5u+TTpR0Wf0erJk+B2Wk6JaPDM67BvVnp7DKuA7XEv3YUKKLYJzRBWEh+k
QPCPFt1CDItaU0pMBiAYiqnyCFDtqXX9acozS5teuFGhflYICAHQPJLQPLInuLUSh90o7KuY9fMi
N59TOlf2WJVbPeatNVP5yWDwEU/KfRHU+5hCsOrGk8DOcZMqFnKXCnQ0V/wnrslnVSje1YZfSIXm
YLU9OQIaZDsB/JIuVE9ZBYy05WGZLhpWBRQszLHe/mQ6VWwdc64F9FPlP4LukTI2CCL+xITzay5J
H7BZ+VhUmQAZnnd/khej5CQn0tKuiRnUQBX9p8doYnrgjMBz+isRO5Gv1gkSrhxcQThFp1XFIdHW
AlmanBz1lq2pT6WuWs8ENePlpAlEbmcXAazFqTWJVq6ouTXWLHrS6PbQyTi7dzO3JPm1wUCwfWNu
RjM30O0m4w1Y8xZ38odMtjmN9qVlvuQmqgnWTifSFcA683MEijmzJlk/pS0uhrk1HotGuL0+xI6c
UzpFUTm6EBWjVYHxJxgfEjp3MewpOoEs/uk0olXK8tfkZSFTBHWgpBMTLxLAuqfzdG41jv0Ya/0m
DxNeA73fMiPs6QyjAkNXPkuDYqILZaI34zVF5zPDkJcrAh+CzrqNuS/mP+NgfRUmPBL8QpDh6/dp
4LTo8HAO5l1oJv6+BClLZhHwoYVIfyiMSLwQM9PGrsw2MZmZKa+NbadstYB8SYnbKlMk5KT5zVwj
7fqEA3KKyj1ZpXT7PWWJIRn3QQqf0A0zQB1G7OrV/q9gqRHQAM8YsgPep7ZIGsTZxnVKivKINKW6
6eJuUMTXfAQD0zaivtem+JH0dYjaj9AQoto9oRSjQ8mujkgo/UWrR3WLT4exQOwDaQ8OObWLyoqp
rit52+TpE7qM+qyb/a5ERuovpML6QNSJRxXQDCn3aJ6+WwGVNkz/+UCx1xw0LF/ClFvoN1jBBHTz
/bTwNGlLHrohX4Qc6JxUfGamUSIxGsjR015yIQ53qFHCrfCoIaNgLtktjblH3Q7ebK1T/56FgMRR
+cpPKAB4Gkz6OdR4ZIMoOhMHz5fNUNXNtFOtmNgBNeAXQmXc/+SPzRSBa8ByGgctu9GJNaLIl/d3
0KNYKDbtGNw6DWVbjXTv79KF9ESLL2YaMKc1CJBILgUIxm+GNNFRSekVc/MqInd38nQ4wy7F+IUM
y0DnBWx8+FhVaOaAmu7vPqdf+VUavnfkck0sMVeuq98+jFwz4I8FnwjNtCoVknqR9a5Xw0CsmLW+
xnINCKzTxelMRhd1SWvBoWXXSVk6ZVGyE5sZhCKD0ivWvQg3SI9H/fSnAIuwr2IqWLDmm7odk2+1
lxPr0xpZkyI5cqvMnLdJSgWQGMSniBLuvxKqtxOozDuyIbj16rPCYBGgwMKALnNR3CEly/ASMh2O
UOS61sJTeWl7Vt8AmDw+oWQY570EbsQpisWBCc89qOQL9QkvUqbfkOHLbjtgNNaqOaL3gispCq45
ib+xBA7HiixjPxh7qdO/SdCz9kobihtUAYoTGd10/vsRkmfJ4UKVWOhPsUciAUBakhoRrqLOFXlE
dCFJiSphLJuR6tiuENeRkVu94M5Md1K6NaabLHDPJl1O7kHUViRLzgD+TU7rUHrIcXBgX5ntpUHg
TiYDb7WsSBeshMjMx4FMcsSRUULiTcDzcdsI05VUFCC4Vh5fOjH7yVSeMpPeQHCmfNQDOXurE8Vv
RMtXMvUdRvV0W7SZVjK+RkxmvHBJvgvRYE0qm2xtJMK1+uADk5TBul+BDph/zGPYM8rOqBqNUxE5
+NqsjaB3ydla/TT1MuD5iOtHQcyLa9JMweoC6YX1I3mbeeXck6hAtYbergotB6cryFsTHIDGZEGu
FYSEdRX7Rqn/G1nAa3LGPVtB5tSwlBdjQjBEWV/H9YGGClOpGpEHXoJ1SklI0YjJ25bi+bfvyILq
MCCii7gO9BEbLYauU9Q+o//voIpPQlesQccio7cIYWBusdeIQ6TBRhg8QijOH2tyuUK4erLcyxrF
+GS0PxZ7eUcA/qky7606NJgs6JGkJwMFMqtVR01iNIeGBpxKXvZiWi68KNp9Yq0vUlwfK5Lg2REO
7a6u0nNe1aD+ZED4WtoSXc4CSwqGT7B3xX3qGcVaKYSOpn2B1V3uxhiFJhXrat0DUWetyRqKuA9a
qP4Mxs5GOq/y5nD2qW7WKfg0HNVKjYDqQYpUgxeZ9gwXl0bWaHSX1CZwePCZlIGzugv4p2yKM9vx
faCLsIMN0MhhYZ4wSHeHKpc+sw5N5ATz3h+5GkFdUsuhulxcst0bPxdYfqpFelTS+VdmIeL00Gv3
MrMlX02Lt4LEcUSAE8MhtvxeNHkDmQIHxNm7NiwDX9c6qiNZ9qdE4OJbFhKWdQJ4pHBgvSvgNx3H
GAB6uGonJNSpBoPSuRifK5FYPl3jEUphg6SSXZ9pLPWToYLUrtFXltZ1lBl06sQXs3XBlCcoqdcl
wyVVR2lfLTmxCqnsFjCVtzH9EIHmpkfaArSDUKLtsKJ2//evkqf4XpEgyCJxX/7/Q1nkApPw84rM
h1Xdq4v2/N9vZX/If/r7f+uuWZS3vz8hFu9JIG8yxAp0FpCEOxWic8P3yDyeP5Zkt9hTkuBFDCsN
YO3pXsRmc8lG8lSlIlR8OpvcBghloUBZrJvFHWArlTSDsaisrWR5qVCEcCbDiwW78PNJX8oGy6wV
kGPAxVLIX0Vn/KS3ORSkXdwRF1LNwaVqx0MaWcuV9xDvxQpDV6KhpI37DZJ/6yLKVYWRN3TnUCZ6
L2Z7TDxLigDmR9M4x3JRNRC2pez3+fueJR7oC7LpAD5SmllHfFe7QutKL6mq9zRKOyYJ43uSS3Y+
BcNJxOHrjybMQcIi8MhbyilsVLjhGd+hgklwqsbeY69fIJWP00OeT74V84nk4FY2cq4Np7qEmwdn
c1uRM7+VKZnypPBiSzk0cZBSWYOHy8vGE9LyZZIRZiTEgy3ovjibJ77BvH90JbCetHqe4VC5ktxd
9QZ28agTfRi0zYGZFGS+BVtMlw3aXljRXJGUqjvC9JBy4wHlpyUHQgczvPxltEiRrmUPq8T4Hhve
qAUVX+8eih+T0poosOQg5uudDsAFe+0UP4GOOA+jYWwiJoeuRLrWni3+rhbZLuN089C40/qMoZPk
eG1DUUfSBwYxQglNUs5oeoahtOd+oYIK2+6siDKIwcUClD6RB9eyVmP6oPUvqHQSGu+Z0CO52jEA
xJEpWtsRPDkdKXyy+WcGi/lAULHBO7gnZITw8xbtRxyxba4LXG+zxiyvGPBz6pbce2nBxY5aa1Nn
EEn6NmL1VaWhC7ZC3vQC939aVd9LpBheFZlPVTUymajY4tYzq+lklSENkZYc1EkD/NDo+5ncCCzg
46+cjKQQYG+w2N0ZS/mbKNqrNs7/iKVBVhSrR83QDuzeHAZDDCOh16yTpQeyPADPfXHnItbO6kxK
addk2KmjRX3Wr6YQ97c+hrsihwwsRSlxoDsVZOEEOtyP0dgVEKIEI4e5ynYLWpiicasMxgmY9Ohr
RsbQjIZ823S5ecB/DEu4Faz9AHJlV0Nl3o8ab4PLP9+FFjj6UixbehBLPup9sPhTKiunJKhMclwG
7VwGbNiT6NTWanBGD0VWjZyIV0MKCpeky2K7sO1B4YJ2vsM5/iQxh3Q0SRuemMD2zihowpOCXWQQ
KODMMJ+eO5XVeiN08b1WCdsVmlq891Y9Y8s08hckO7AOjZICmJhgXKzdtJMCGiqVO8zWi6B5HWlj
sJimzSsoHa5wLa5eQ1CA9iT2xWtXs0SqCE16lUwc44S4pK9iU2U248vkFfl9ZpMIEr3+OUElKQ1f
g5n9UkeR+jIViAiyxDJfOJgYyLeV8YK8qrTxvDZXzNouRnOZCTfyKLNBkfj30yRa5DP8bdGd4rc+
I02oGtmtB5bAarEWrqTPa7tYb8dzEKrDueviEax0pRz7iD3m+utdPRLSZOUDeypDO7VSd8CVt5V6
3XztUvOlG9FFFssXdMTYgT7KTAS7kpub4XuydJjooob1cdgajj4BftSLZPLKEWpy24PdNwe+CGEq
Sc3CIs++cvbipsG8POiqW5fsRhtRmk8ydQmDkVRx0y7/FOblCAOkvCZ6AiykOo+jUvpZnRrXhVcs
JPqxCJO9ldTZU65xHLMBzpm9WpxnQ4EuitcfpNgN0lEOeBCxEVQrlBIqnvNV5NhBTmkYgAtuE0c6
ugBjOGnqwPZkDMw9oh2sJk3/1IXJoWvKxa/bkW2Nll6BTm37Zkz206r5ChYO+WFgn0wC2zEozdHu
ln1QGzrmi5jKjnKKh0D3UYjlsmXJ1rr53HybQcLADRvremqHpI+D9ekbwhtAsVSNxm507WvZktiQ
WjUOdw4RnPXHuuHRoEc1Wz/dX0KEWAjBKgQCMlOeSMGWQaoP4AS821Y2iFxVJpQkTddPCcUmTRMo
EmXuDxKghk3BCPhilMmRzdcBkCiAu8AsvcqMMQxmzbTl8ltDxi7CMNWIWPE7DjHDcwMIQzHDcVRh
g9laFmnbXtfp6afCwVAhubgg6BwSFotq8tLqUn0N5wnMEEMxjm2iRcoaj4WCdjR+XZZheQoZI+Cm
Q9tSKGJwaqMxshU83T2ZBXskcQDhiB4LooyjJGzstK9hUU7MBHiTC+RAguWMRZKZ1J1MUUrPLblS
89irx4xgdpfYE3OvDgQx93GUQzeZ8UcIa18mX9gKIlRVlIeQVD9z1rxECJm5svDYVSzLJ01SVnNG
jjFnIK6eU2ubhRpDy5JZLebXoxi0DAWSGfi0NV4QWkwGx7EFP2vPsz9wZz0qbDxWj3JiPzKLFl6T
vgC/MqnjAbSk4svGBQhv6bQRC5u+kvO9EA0ip35/nJCXYVQCY5iYZX2kMjuHSzB4Pdcbq/UUCkhU
3mnrJNRGBHZM1rTvJrVhdj/AV1FBcs9d79GZZHvNEBp3nFHileG7IFrI3hkZ+3NfX+dpzWPD57Pl
Gfomy7RBkWKuw59tYzRnS8atrLZZ4hW1mflEA9WuFaweTT3c92bOw7Nqbq1CBzxQEMBUH5mhFoTw
LNPELjYQj1Q2gKmM4WgYnQfwu4Hsp1/+Gkc+yU2T64If1cvWyEAZZhoKgkHz0aTqN0FvcDr3Wub2
vB8PHvVJM5DjZsWgu6lIH12LMspwITwvuVwd24X2QlBmEBW6yliHvAGqHUauY45ufEiSVyUMsn26
wNkVZf1g6R34CK3bqkly1cqZKUkWEgRcq/0Ovy+9UBdm0iEse+mwDOwHYSgyCF1/7e9fw/qjYLGQ
pWnNzLA6bzUn1wGTNXpLgoFB+gc5Z4KNx8pTgzrfKdMsHuL1P/z9SC5Y8xfWyhieOlC6JxMPz23o
fE22F2hIXKf7eNmgEjVvw9uI3P0eOvUudqRr8WZ+DP+sI/mpaoTX2BMY/ALTctRX2gX1VnMhqO54
w+oWfCoY4cZbW/sWWkJhs45VYAWqXmRtpPdw8Co/2YrbzC9c/R+/cCmfdX4rMnqJfqPc5K8yPq/z
8m4kwIhsRHbaldQcgoebF+MYe8tJED1h+9pgoMMJSoF/IZrJurMiFL+MnXxOFFt5Tr90w1NLZwF5
4E9OnTrFd3VPGbTVJ6O6wILWb+ErKdVt/TVUJw6EFRXCc4RVZnGQWhc2iyI7PU5XnJMnlNE5VMiC
gZ1jmX5c0TFkXgL9yEcKIz/VXyVIim2enUzjLgj/eOuI8zzlJe1spD3MmMbveoewpGMV+QljdTqr
yLQau9pXfp3e82eqbhVWASgM5IqcHTc8JP2ueE1ehQ+kBIySsD24pd9rrvKqfmXyQRY3Crj36Kc7
KS/WHkJ1tu1ztMfbkGXiZjgAkMthwG+Sj+EzHzbKLXLMK29uttV/kz8+yKKGe3DvXyWPWAqktici
FSqgXM881ZAQ+XSckotcZDirxgb6dYYKY1O8kMqEmkS4J8BscHMO7tA5QXdeLu3owIwp2Oew8GFc
uYG3PyY26MLncYv9pfRY9giJy3brADaN72beF8f8Vbpo92K0Vf3Wy9sMhe9J3QOgG3qgd571LN6M
uzw7MheOsCNJhfLyrd/jDViYDSe2cMwP5onBMY3kPdll03oFhHQc8zZ8sLAbvOKnOdXvwm0iAs1T
/Hy3uOrhBeGkS14bb+YB+xVBDdPkfy0l7ydJImfxLH1PjPs3oKuxOVyAxHcf2CEeHMC5sisrV4r9
UfVRYnQ8VM/WLkJ83drGbs43orJLXkzR7ulkp73BkJlb1envtVec6cPREszAkvfRK5Fmlu7wjbSs
WBqnPcqbZB8+Ty+Cn5w1P94ZL01x1eIdMc9B6Dykm3wNdtSmKYDIRwdt46c55DbHYMuwhNmqF0KD
Qgn6DsHlrTkEKDYfvUdY/NPKaUfHtum20Zodt4nO02e2b07GtfI/p8huj4pfuahyawfP8yP9wBDy
bNzQuJRva2AxTGZXTT1CQyOSJH6TXwg2iCfaeoMI8Swq124rHRj6jB8cZcoXe75VUI8C3Gf6nSHL
Oyt8MCg1t8Wz9aWlNv7OF8FmZQK56N4dzBG5w1b6aj/ElfNmW65wqndib6MCtezJNt/qnfksQYz6
B5TPafz+kj+vjh6kuGSFbdPnbNwKd2ZFScdXyjhIvAN6+de+JZ/gcmrX8LXbYmyaRwUK9pk+cfkF
tthl2/woPis36xYlO8ZgwW5hgHzmE6JZB2NtbtovQXU6n3KjcFkT6ftoX170t9EzPoJjcwj9Ylv9
tl4U2MkX5uy531iEqrM94Q/fVOqmFzdBuWVPd+iNp+wGJi/2BmGTvTC3fxMVG8un6mirq9tpt7it
ESMjrRt/Q/EEYibpeSRujG90nDPZKeZ5RFqDD50T6I5noeZZw0UDq3KGboI0jyQykOokc+345DfV
a/QpGHiN7PYfHevkdjMhnRuWsdmGcLitdCViBe0IEVKH/hg3fNlcTOQkrI+mVfuwMS/VDaO5WUIS
YrdzEEYfiisCaOR1utvugxeiL1WozM0TgshpuQrPMnvHp+QFPbfAKHiT5T4GUuk0bzHeqVt2pp3N
qfsvPJunCuShI7rdUXiertZxuQgsUakYTtYx1E7Bzwhv8EjGIRNgNqJ3nohwK4o37W5cjffwmUfC
u7FTvoVju+X+S2jqGRjk+NHsaNu8NnvEQDFKUVu8WC5mBjt613/DAzLxkOXrRiae2Ibgy0YCliIX
MOTBTeyzyLX2bYhOgTQgbmbHslzzuSH351cMXWGffAAgCp6knXSp+8/kmD/gjDG1I3huDVK36dqQ
ycDFGXk5l4yjbA62NeehOPrqrq2dcJfPXvJrdaRobExHG3lkqsQB2Sx6BcsJNYc7iwxhaDbv+a6t
tqyU0FQYXOc74cQKFpX17CiIZViAbJdbVPiivCncEJK7HbkG0uybMm9kr3u1TpLoVwdMkJqxqf3p
qPsWt4l0Ed5St9tSusvX+Cc8JaVjfovDTudMvQK8QLvQO0buoxOmCFL/FdvuwI4z5y3WL/Dt5tGW
C3s6rAGobnku3q03anTpWAtguIE7OsInc37kuMG3dk4hwl5T4j2DBT3LpvuyRHR6CIxPTcCx4MDz
ew6Hmz7tl0PmtH5rhxiA/PpEuN5X8ZDv81vO0uiL0U+0Nw9QWlS3fY9eq9lt/3HLQe/qDsqX8MSn
60kE4zh8YMZ44YNYahvYS3xPo61l3ZJx00s7mTUaaaUC3xL39EZ5iPFeN91pp6VHcOhbyV8Qabx1
2w7lrrmBkap/B7DaJgdAoHggMdg4Db8dED5mXzKzIL94bREM2sOL8L7wSQ8uodcEJYFoZN/kFvMT
1MriQNwsvf+mPkZb9Uu1bj3QTJQtsw1Q6F+wUwTbIgXgKdG2AgkNL4RD4l/sYPrg2eLDO2BQnF0S
VcJqO160/qhHPm4MwLu/5MsSPqUBfDuxk9duINsV4Xmm3oht7bW5jcjkv6DWY+XH6XEFpo2kBmWt
gTIZQKPLjQngzze3Ofg8sicgMFzzaicVTiTaLKyQP/SHrAOhvZmLvfzE/2+QlITbYHDJiBgOJJOv
2soUdPmGPZIeeUrhQYmnZ4/1G5VCUr7o6qnrnNa800gK/YmCrfppnjoLiuY2oAz9SPKddOOAQv4k
xy8MBYun9hJfCjyV+7F2w+f+kdY+ZEbuGNY1G6JydqQOeNU/oL0RD/1X7TIp+FQ8umKUAfo2LIFB
7BnOUc6hQorP4af5IZ84JLKf5DZ8GMzutsSbfJTHehft+0P3rj5VmT+zEUZT+gwZkIg6QlrsaCFR
16nc2thaH13umyiK8kNJKkFxIf8EC2AEoOQSLs/ld/Wx4mxwb6J5MCnNf4gQwe5R/OLtytUfvGXz
G95FbFiZDgwJ7TwWRpuakUDmSwNTZc+Y9F74cX9on9l2Bg8BmOBp+S2P+nP5lph2sDXvIeXXvnjF
g2ornT3hzTtVmlPxZWEd0e2am5VviYvtVkt2gwLFzl6o47riMyQJl9HoaWKu9+B1Yg7FPMDjaw/p
BIOO+cTGLage2nATrvkzTpkJtCK3GV0HUtEvxJ7LDw+2GmPEAZoqM8rgID7QrTy3dB17QBEau/az
uSUjio+PwG7tpp3Q0SevsxdQo35x4QtQWvbUrRh+yAO2i4+4dpqf/ggRmVuGxxOqOgT5rwC7ybra
Urc4+Q14c+NoXrnPPJA+J/NY4QUzqYJtcJEXKofwg3smOwzlvsICo/pEZFXP+kISu7f6bVMU7C6g
EqJDUdNJ2l47GwCoD8zVmVOoYDWR8nsAQdh4Vs+sf8MPiQOLiipxMJYUh9T0s9dAIg/3+134qKYP
sbwNxOm9MXUO4Rl6VFCxj0QBITXlGYngk0oQ0VNfEdZCWd/BFaP2ETfWN18GT9WUMp6GZgcU6pTf
pxcz3gwfRBw3ewBhTNm/Z22j3TG0sJ2UCJy5Nqz8vPpB2C6A6ydSg+ja4/YQUfjJZBh5JnnSL9yg
JcpxD6TcLfQR2Zqcn3sibo/l52BuwkN2D88VLZRFrdQj2PlhEPCkfrGfoRGlYDVdbDLWEcUyBEDE
4vv4WjzxsqWr+AGu6s4wg78WdxQ9wjteH2ig1OLioXT4coVD9sHsjkYh+2mDAwKSdct+D785jckP
+h9p59XcttKt6b9yat/jO8hAT80+F8xBkkWJSr5B0ZKMnDN+/Tyg9/ksUxxxQpXLRYkUkbpXr17r
DSCqqhv7CcLuj+BnsQpo6a2zuf7qXNmQNR32fOTIk/Ra3MFlpK6XXbWbuJwiizj33uKAHhb7oRWu
hsyjYhPMWaMYLzX+A+N6XT9T+qjyKe7PbBpm7jf9TnqJF/Kr3C+QM0QaWLoNiYcAP7nl1QHTDf21
QFwfSvisGqYoH7Vrr5kh0fzqbMsnt9gGgHnX6pU0szYxNDdvlqP7Ya8RF38ReJ90zFBu9k8g9BKy
5xt4IBZYiZnTLYyl2BW76gEw55ONRgj8R4CfzFUQoYv+ykNJeR78JPop0cxEwOdHT4HPnbw32ZQU
gbQJfDarfPVU7zztKnoznhmdd/7BWWIP78w6fya21o0Cv/CN3gKgCzE8ooidzi0NKPxE/y5dyasc
ovxcoIUyI/qbW1onMw9rAoA+82Bdbjwo8LfK/RhsRpAYezhrrdxm4ybWpsOwpJ7n3vQPyvNzrtCW
n1H2oWkL55yFMf8egWWfdgv9hoHDQ/J26tZ7h/5q3yEB6v8M9s0ri4B0ryySl2Tfx0t8Lc2ds+zW
1j0xiklhvdF1u9Ku+g1SQdYLLnOIzAwY6ky7l8qd1aiDYD+qkaVNvTUZsfMOcpztOtjb4F1ni0Fm
pKPQO/GuoVfJd0R5d9JBt7gO4MDs05v0ABxdYEU3BRiAqZ1z5957zKeJ8xS9M4abZ1LoHiWqqbzz
vxGOVEIOlLMJ7a7yqXwyXsonwqN3hw3lxL/NF+0Te1f9OrlSFtZ2He7kufVcMNtyAKXpguBJsDRe
yK0fmu/tim7MU/YAQA3XVnCkm4ZUetE/s2FH77K8ysBJ5rNyIdPyo9n3KDaMph/FLseK152iB0nI
aPf2c99txay5cV7b7ikoF1K8NORlirsMq/60Wlk3uLWz9RsZPmziWmiME/llnEAdCl7b7CeGCOpq
0BcxGUCNn8fKXfLBdGls+5vsG1EQzKHY9JxssSzujE235A7IV9q8pCH4AMfYm2BNTEkCz7+UuhAL
Jc2tmzF9hkv4IyEt8+bdXH7DeiAs5wTwJ4lAPgIXJtnKus4O5TN0CpWNp7KTHnxj6hpVw1Sq9aUF
CLoVEeLxtGY2x1dI0zYwUDMxK7G9mVkFUxrwPoSm76MddkpfExdoum4KattzVMPDrX/8fQgIKw6r
nKEiwm2pNBh0FazjcJ4cpCohTGlD9CxFWrmwKoPrNktJxRo24aVro8urUzvLA9glPrkXKGUQom19
G8pBvowwfZx5WQPVuWcytON/AbCbaU1nA473oAGDK690pSNd6tJ//uvs4rrWM3MZml606fAD1iud
hDIqonwj3sV7WormSiCSjjh9mlKEBZ8wjzOJncrxP3PAK11ylzQXKGICMMbZsfBJHzz7CZBlsfIy
EnNwj1AQKTzrcE9BclCi7bFGNIK9FN66VCzazLUBDShQn4ubVlff1BB58SQYda/tncP1bnwU3MAy
1bM0Z8+Fv1M9FbC7c7d/1zLnGoV5lRTWrSGPPQemWjJVZPjHPIhaV1fglWM83waWx25nldgYDFAt
qMzQOHOyR7186nXQq+Nr3+7QKPTLNykI9gIp9aIr7yppCImR+jTtokNrZpRQ+6c+k7RlpaN+2pgL
pbduw95dZZJ6o7HxRNv/LlH0ewvfuYml4hKAcShWMhomRc7Oobkzbyv7MasHYxG6oIGcbnhoB/Ub
j4MEBq9X6kTZmy0hp2Q19QyV51dbxVxTOB6MPg8/yOKqTLpyXcOyIs5E0RrLN4JWt2rl3rspJEgn
kDH6pZPXy0Z2/ekoCoZmhnVtR6LbNglJJq7QCw11MNpAg74UQn3Fd1rD289yJj7gDNTgHfijT0Nt
/NTbQgMkwqwL62hhRKQLo5MXBPabIPfYDSv29K//+M8TGZ3/QKL+NvWTqvz7LwUJoOyXoM367e+/
DN22AS9Zhil02Jkc9ETQxewiNWkku1i1OjoDqUCmoGG9ULGhKmNsXeJ8WejBJtPQlcSM+uHrw3/W
dxmPLhRNtk06RPqJaI/VGV1lpFaB7lf70+n0mVy6lA4CqhjSCFDCHIhqlwxX+uvjKsgOfbpsRdUs
YRs0t3R1PLEPyjlyiair2ikFnRZ8PgqYYoW59K32tjfhwg8yaPq4uIaGd20K8Jy0k9nZptpaF+3m
wqmM13j6BBQVgw2c7gRndPIElNCQe+ChxcqRkUUIcglZCOndQwd7JX3zUP6jPzkKwjB8O7pnzQMG
FgPmeIu0cfsLw8E6cy4q+luaZuuGKk7PxfAdRZVSn1450sCEBxb4UVYg6rODBxfNkWz9wpPQzg1A
FYqHBcVENnXz5EmEdOyGLJOwWE8o91lt/GBpBjhJMq16QGtzvP2WUn3PMhzP42RZwkTNO1J74ACw
TKKNhg0BEOMAW0E2MMjsc5cM/sgJF9BuYVwVxaMNBiTrQaZWMY83w/YEaCVl3QS3pHzu29Xu64d6
7pmqmmZBkbVH1auTcd27Ok4HoVuu7JiFED82VHLy9sLkOQ7S05GjqcwdQ0Z/y7LUPwdxB9O5r4Ra
rJrC2KNNs2tia9taFL8rZkxGCdZqk92QNcgxCF609roLjGv4H+gcttHO9BhRUZndtrhQ2JgBw4O2
9XdRjZol2fcoL66HHgGNzMyXcuncyrX3My3iYvH1zVI/qWcRgzTVNFRZ2AoSn+MQ+TAZhaEjHK5q
bAcEqalrpagVIHFY02rpY57pUPjxCrHgdYfakzyWle1FUkSProKmqxeiMGJ275i+v9thgWAgmgua
i1rB0Lq3Toxe79enezZ2aDqNOxYvSzWP7384Xa0UZmr5nC4ja1orqNpAuJoOo+yUEjcPIS31kdP/
vTO2gUbt0gUAR01mEtlydelczs0ejcAt6yDqAYaeDAEXYIki2X2xCg26J1Ye9rNRbaT3qAnlar50
DeZT1dBid2ljtF789vXNODt9NWGouozOm8lAPHl28E1+jcEOQNGsUFSKzI0PSLR/sJHZnKhaOinH
mQcvK0QQZHw4jXof2NSVRjmZDpocNPbuHQMonjRg/2kVKO+VFVJwda+zKEO7J2KXjZkrfuf7xnN+
oBOxhUZJwTRoNqPKUjXKUH19YWcXRk3YpsVqrOr2p7gEBpUBJBerMt0aNSV2U4MVCGpt0SE1g/tL
uB4UsY4onAcov3x99HPrIiNsVDyTEdzTTtYEvXP0Wo9ZE/pRp0eiNNGO2udNGywV13oIjIQCSVtd
uOZzUUuXUUzS0fdBye5ETi7ELrzpo7ZYDR3PEsDNd9NOv399ZZeOcXJlyCer8EQZsID8rgezWOp2
fCH4nh2TTAaFx8eoxBLgZEyKAK0WtWJS5MpCa2kB9EQR0THAjDTZ4adN4Uv350ZeX8OX2UFqohkP
fjiKriIn3/pFc93I8ENtVcETL6JLZVEx8Hrvu5+5i2rUJMUSrkcLrH9Ah4TK6CgY5Vp3me/8GAXH
bAeUxtc3Thmn8p/RXpNlw9aQ55QFkP2TNUU3slqTEAtauYDTJxXL+ETHlFwFBIUiOdPMKqMH2N20
HJC7caWcrklG6puhIv/1qYhzZ4KSK8mqoSrWadDJTUu2+0zLV3nyU3Jptnsq9WurUujj9phdVs5W
Q7DC07ZfH/dzdgJq0gZYZ5lo69vHO/Qh8ApXqYYijHJMXbyZpTInS272NM0a+GgE3dF/8usjjiP+
5J5zfbZhQZw3NP00Oxal7w9YFcAO01HoDUBmk8o+Z0Xw+P9wHF2VFR4w0Vwfr/zDleF7ALmssNKV
Te1mcPBdQokbmeoLuaatnbueD8c5SbYkLTLx3uQ4SFJUktBnYL7Z5ZsTqQMWoKQ6fcW7yE/XGN51
xO3sRQ/WVh7suXxqDU3dLCQxYq60eK6Bx1I0T14EZEKTAddozDexddApQWG66a9yHYGb2qVmhP8j
9PtMxktBBd6CUjiIXtR9amEDqnDcexetZVV12OYH2trIS3cxNIs09mLswunQYYOVToWrA4BPq7mX
Dq/wzKV1y4YSzmQLPJJefla/NrYMvCD08HTOE1g7XXhorRnbU1ptoxayiOwXxQIpgexjBrmprWbp
GhiSsofHuLFd76WNTRngKuo6RqfvUN3+KaOJNwsdOtiWYVPDHBRrURjGM8afwXDLpjlfOlRYU0ED
vDGh2wQh4AG78x79Ydi7/revR4pyZmEiobQMgoEMMsw4zZaiaJA0tmkpfsYIAqhee99EyU5r1Xu7
ED+oRjQTuQ930HmeRBzclsLTEWlqofpfpb6x6RP9HvL6s6Hkc8XLHgYp+q6YeGWqWoXHe6Quh96j
sJOb6Pi7j0VjYq/oOfUUUuKywzioKOFXW+EOWhtdKt17TBtapxKCoJr4EbXtvYHr1VDV9yrK0GWD
4HeQ0BCJxU2Re3MdGmGl8wdBhB1HV8+8Fi5nsItV/QouyU6tmnsoc27xFvTJWtOUt95Vlo6EtLdO
oUMr1EOdKMuso/Xoc9sd3Hx1348oNc1RkgZcAWdhOp6nqrfhrLTqe89U3o5/15hXZVruQN/OygaF
ChU4XxWJDarkK4O2YF3IhzJoVk5HTFP0Z01N1vAsNpGfXA+eeusa+jc3RBvCKx6kIb2G7YLmjuc9
eG34UuAge1V5aPI4rnRXJeW1XltveJhTzbeLpxQ64m3YYHWToG881Okde1DG1Chsf2GEnFkoVIFa
KsUnA1SmdRJMnBjVUrXoQUcjQ5a6Rb+pUC6dmoI6ZFwYC1S033wA7EAyCuAsMo89LDuaoI7Wri6c
y7icnwRQTbV05CYEWh7idItClaVp2ixOV8iBAE/HZlryR6IaZojg5WpTafDrxv1KytpDZ1WvSirf
lwXIGs+z9XnaZHQTbcldt1V3YRFTPu86NHZosmmqio0q5mlsL9y+kbzaxNEYygD1rswGKkvjBXC5
u3W64sWJB9QJLTValRY6W57Urmt8Vi4saqM48uktQt+W9cy28QEkY/kz9ld9iIVGXyMvaz+gCBAv
4f/F0vyoGwKpY9IFXb9NIsCJGo6/o5pGNXLO9UYAK47QQ5fNVyPeRtAJKMt3t+j9DdepIwF/glii
6uFUFSBnnaKaDaZ0qzUR1+JXKopzaGvpWK04tTmBshFdWDzPRSr2R/i/yga1DVU9ycPKsMqiEE4V
Cq31TaUKWu/FAQ2qSRMV+7xN9lHdA/3RBsRi0sPXI+9zBq2Pq6liIQltCcM4yTPDJoPdpATQUWza
TfCVZl3f76nWLXwzv2rV+G6QAA99fdAzY4qsHblryyIx0mTz5IqzMk1rt6mjVRoC+QRLmIXlYTBr
RD+Cb4YDTjqBI9cd4sDagaJ++/rwxxTwz9mmyxqXrSq6YprGaWLm+lGW6FGO651R6fQWG0aHqQK9
w9N30L8FkblrIAfQ3jboSUtIW7RUJ/JGn3Sy/VTU2r4e38bo/VtfwuXPOpuKSXro+zutvkbGbxOk
UPSt4tLT+hwmOHE2HSTthsHpjyHtQ/6TG9StzTrmxCHdexps4MF+CyDhI0F5YXdwbmBoFP1MbhOZ
kHFyKA+osGNXIlyFIboGFgwP11rGRn1tgfOGMsaOshJPXz+Yzwkzl4diuobI+RhsTtMuPUNYU7Ix
SSHehSI7pL2yR5JhJmfKw/GWh04811Xrwnj8nL7qMltyTR6TdQ58MgmMkiJG5VjhSqrrTR81GNmF
33xTvvr68pRz99SQKXdp+LdwW09CGGlX5/t898pNjJ3ZsIfHkHssuLFUpi+5pF2FuroIZGNhoy2g
l0TZQoNpVfdrH1AgIlXYWmiYVknOpZF1JghxDxSZ/N1WZZMd4Z9Dq5PUDjM/aL8FPKDB9+41oyMG
OFeVX23r5kXBkHBiBmhEKZeGmjGutKfzcQx9loFIGCvNybFZQDCg8apwJQzEJXSIflRA0FqQrZS4
nrbrCk23CQRN5BpQIknwYOYKQBXH+CuOFm9t4wyYRPnXR8FbW4EIaDOpNQXucReHKNawEmAxz7Sn
YKaoxQxmHKCQrE4WTpncRTok8m5UkDmKjlWj/6YLmwSeWDQy2vZHLQMpt+dGi3jR8eMI4gm0kxB9
gkROqRU5uLb9XpXG5ujKMqTySIrHZ9rW8inax0hy+D+o64F86xD3k9JmhRCXmKpKfkDgeZGN24AL
A26cpJ9urC3G0oxiC/10wA0BGq6eTqDrW+m7E4CX84y52W/iAjRajiCKY9SbNEGJBNLUG+ycuZaV
t1+fxNnJheUA7Quhov9/EkhiPSd5cNNoBacTSBWXLYfK3raqC5u2M/VGRrAw2fcS1E1qfX+OYNhu
WpLlSbRqNZpOYBPtGskO4nSZNxtSqD2aB+DBkcuoNAO3NvWqcJqr1h4uncjnTGWs0Cu0iWyKn9z9
P09kCGRoxEizrpQS3Yua/2ZdsSzdQxj3z8ZI5Tz62+TGzUiEj+0f//c3nLugs6DrtiyfVuSYBmYT
ekSzPnTexvtdgC+LC+dCsFY/b5IpghEZ6TNQvldPZ21XhokypEQMM6TFIND5n0RZBDrL2oU91iUm
MSvQqpXfmGLSVoxyBMmxPO0XKlZG5NIgzVHkHAQp79i+83XxFKOZozqYDXTAA0sFgNPlMHwu2mBD
oSu0Hc6UZWyzsJHwa0KQnfVGwtdbyrIDt3KK5fxVL1+M+mfvk6qhdYfshf2pcxNxkyyT6teq775J
So0kcpgdasqmSELaIGsi/0cd/dARfmkl5KpaMlIz3/gJAJivB4Y1zoDTcMCDosmrKxrmJCfrnKhV
BJ7cPFxBMoalg9C/jfADCpSYV4U+2C9IUmlV3npkE6QEO2GXS9l+sWx9H4OtSd87F+qKHzerknQp
YIFEahqPxoH/GoFjUdsZ14ZwrvtK3dsdxYyMwSBr2UGvwkehVfdxlh5EJ19lCNXjBQaXqXgpbGOe
uzhPQaM8UKqmBCn2g5Lfaag1YX41Cg+/+ynNds+OtXmqmldwjO8aDQmYzCq2Xq0hb4HhD8aRjmUh
eGo+JT7bXIa9DOK0k5G1VK88hsMED1O0dr4fX1tmjEktdznLqah46Y9AvrSq6mefvUWFlfgHt+80
tS+cciwpxKxsebFJEFuyw2bT0uScjROiaFvwQV6/MhRcwDucwrjTgVD2QZEcArd4rb1yPcj6XvLJ
MquWgJ0X+T1aHLeDXrSkpWIaFt5r8EMRSI7UHqAEs7+F4bVK0SILR50pKzJBRkvmW8PgsjOjnDYa
uMcxFmsWb8ko4CMvlcHWaWASpO5dVdLPsqQLy8C5BEORdbaRELzFuI37MypGVt0FPgIiK6lSJkqX
3Lmds8H1T3Hzh7ToD3IGVseJdiLtL+xx1DNLkEIwHJNmmrXaab6vKsxqHfr2anCUN+TanhH7f7QU
b56L5D7IvteKttJW/bs5EssMgDves5xaV6mjHeymuk9yBPXsjK5fNlaqlmUHgEJ1kgX1HihVorr3
imj99Vw9F12paSkm+T752Kdtd4Paale4abpqAxBtVrLOa+o7cXtfhMl6yMKN3FoLzYOhBUqzTzg5
cCSTVq7vowp0hOVBnfG+Yer5GnT6c2zLbwNacIH9oMT9ISzlC3uqs49XUWhL0othT3e6+uqSCPzC
LtMVdLqb3GwLQEOPbpVtZdnfuSRbSdTN+8Bd9rZx0VfoTGLNscfKs6oYglj959gi5LVVqeeMLcxT
pvjBM8D0K2bN0khnhhTcw6zfeIP8lkXyG3XqBYpty6R1bgy1voeaPwkrGxgz4tOanFx//STPbXY5
ObYzGjkYO7eTqBvjv4bgPE9yqNJn5MYW/WA8Bwbh0vWsCfvTKzmhtuQaxo3pio3euY8XzuDMvoon
IwvNNtlg2adpYGbpfhUnVJfyvrkfn09ripVbImJePeuiucfc+jGNzasutG+w7hXgPNJAe8ap8K2y
3B1GlM8JIvsSlrVwii/MzjPLsaKBqhGazpr0qTvfoG+JB2SegISu2Ven74aR76OSAeS7+c6uk0vN
4HODRcNmSzUUVWW7dzJYGBlOqpZDsqI6sCgwiCvQM5mgvDrLTO8+8Hp+2V2YzuMzPll56dfLhqbR
gdZVMUaoDxv3bGi7QnYoXsFYfhrAMXZww63q2k2TS4Vv69zT/nisk/EmpCAMdH0slAn0sUrfgWCq
oNTFDkfxD3mXIsBmA2vUtaUn5zdDllqQcOyt3QsmrTmDsr4fFX1j3Vq49POKrF/Lqf6EUH1MJx93
EuSWomGZjba5rSWvSynbQ4n1kNDXKoq1qEhsrW1WF/uj8jEQzZj2I9p82bueKCvsl1eB0SC7Egzr
0lPWeWLNk7T51vtvrmrNRZmApLM2NhxsSi4q7oFV2i/lXGyzorkRMaIvUr8shhL/53wfIuBTS1BN
IYBGzXXc9GuthqWW1z+DoNo3JWfpJjddgoJJ7Az3RkSnRBVYGqWQtKe+hYRNhLdv9sNee6PxbKoL
NF8c+Rkrm5ewNDExrCdSr/VThLRFN2tkTHI0FGkWOXy0o8Kl4FIWOihJ2Hj6xgQTZAVuvog7kNJy
fMiAZlFZLPHBqraD20dooSasI2aOk0/KCEReYKlr2HvawvU3zGCYoLRaloHbAtysWrTpEIpq+wCD
iDq8q2OSRE3oCINEcsRXjKr7wBLRSjBuvM7yligLARmngj3BhOEZn80OGwdtmWALZEvZDhk9ODqM
+sFOdkidz7SMfMySu3WZsBQaqMaF8IUbvINE+C6gB1l+ubcde3TGfG/8dOcWyU4qK7AUDpgnHUp7
+lraypMawVtMwvQx6NZoGU4sE7lbGgdPFuJITgbJG5Fi4a08g+8KnWsZU6sa4QDNMxaVtB6HRGfm
O9FbW9vsIZFykmMcQCR9Cb51qYXoHjreVevXz6nldrOk7pdfh8uz80exLIXgoAFbOdmwmnmZV71J
QFJLZ1aYRGR8MfsMxwtQQnpvzutBbLnEC3HwXJJC/YPdK2AKsEonhzW8Hg0VF9PlivaPIoubJIyp
5ycXItHZ5cggw9To2NJGFCfH0QEHIV4vklXbi1Xd1nCiUIKPYetSTUmB000y39uJQr32scXJlcuZ
wrmIz6JqmdxjqrCnG0eRxXmctQYdBTgcUQ7itAb/3krmFb++ASjAps+eOO5wR/Cfe1hrz5BEvJIL
BJJtio/40l5VVXEbqlhq2ebWiVU6WAZiyQ5GNC3KmZNYSZiCpbNyo+Qtdau72nM36IpvRd8gpoDb
VGMUMBQSqvkuRiEuBOK4rWd9au61Ghm4kHBZ92OPMJKmaoFaqdePTCe5P2jJsMKuGdC3NVUwTI49
GSD/m1qGAHMaCPj4emFS7t/l2a6wUzDsOqQBuRoO49NMUQaD/9WFMzswH9lKhTEezVmPfFawK9Bb
QrmXTOS7gynsr46dR9zQ0NGbKa5PoaYJrm2SVLwKAuQUqEKVsVXN1KDBrbxAxlFBQjjC3hjLD1wI
AKhXUfYOkQphUhlt7q5Blh9gROvqWBpU+j7rcDDtwfxbWeUi7yBgaCvoUNB7tBpzU8qQKKPCndQd
HNsmeBzCDPWNeASJw/n0HQ4wygp+PQfPrZemxhZdgHdjqI5z9MN66culESdhk6B+SI9JfYjNaNu3
8jJUsKv5/zrU6RatydAbTpF8XHkWSooJ+sIJNXZkEqdtJV24rLNZssm+ClwKcDS2c39el5yrWZrr
BdcVrkoPNz03mXtduhjz9kDpXxQc0weY7MgNX7jMc1kPVRpKUqRa7MNOsh6zAFaQRISXjrYvCuhx
DOWlqm4sT2yVjOfLz1/f2PNHNKjkj8amn6oNiFODbkHHcFUEBQSwYo+qzEFx+qc0Kt4r1hBUneZf
H/IYOk7zrBEfS60TtLJ1Cv4ZygxVfxwUVkEXeVMdk8MGjCNkS4HRqFxMhsq8L9Fmwguuje5te48R
NoCYnhyhaMdWXwrHvNpJLFQlZFd4pnFFRuoPS9EDbTCkFNUJnEes2NiGgN4odDmQ4oa1mVnmdMCi
2XWyamrZzLcWVhpeA9S2tw06ujPmytb30ZeieVviSnxfRBDjKjThYqGt0lh96ER+m0hJP3GoxAJo
nnmVh5qwkMKZin8CtdkW1vHIPs9LRJMAAGISlk7ZfSZTdPxfAhvVCQNxvK/v6tlRy5jVaAXRmgaD
+ueobTsHrzRPxKs2z96jHoNjKinOsEa+7kbV51U9C+A7DpcKmecGEHpAFDIp6OqfdgZlI/Vepprx
CoXq92Dg8YmhPPRRdYhHDEZXZDt0f/ZfX+y51Z/OE4h3efzvmF1/iDyyKEIAySgfhiwhKXI1UwFO
a1z6i9TYBLbyLUrz/ZiffH3ccxHvw3FP98/BoEdNasgxxOZuaWNVj85QedOqylORNr+8nV+7/+G+
p7e/5sNHNoM4U6HGhdgEJMa2lKhwUiqvWhtDD0yZVloS3HVd0858YOsu1Vi1iCpsXLKfBmZudJ+G
ZS97cNltNDOoGyo8aMcprYlRrjT3LUpRPzLN7lvgaju0KrvYQeBUiwD5Scqba8LFKnXE8hzjJQAj
OVdVYHkdtnslGoNegHCOMTxUNZImQ3hPbES7F+WphZesyWmhRcM2KWFr49z2dCSXmHYgY/sE7U7c
hClspFxiv6Egfz1h50XBOCXXl5I9NhsllBDqzo6ydBsDj7uqxE0PY0igVPPEaF+aQW8xgWPbo1TG
ErjXjWO6KDm3iF/iacISXKExEU5dFQ3hUOt2euRtxrw5L7Qnm4y4KxkbWCrMXa970t0BG6xqH6T1
DXYP2dwKpW0XGvMW+Vlf8n5KQ9HPDa/a4DFb3RiFh1sU5Fccei8sMecmjRgNqGk8MFtPQZ1RlJXg
LjPq6hm7q1R7apCjqGT9yciMLQ3fpwqLsguRXj03eAWYDNgQFq3i0/HE/tLFt5AAYUbWjYrgPbBb
R50p5TRHCdcf3aGUsQVX+mJlOgGWhrFz0/lBsHKD+L6oaWtmKm3fGNcONfiZONkzeHvMrZphlJYI
t2jxopdQI6iObNY8aqAAKwZqEF/PwTNMAR2OBTgPlXBDrfJkXrhSH4GpjNA8cuIF+CkY7jIV765Q
bvSYq8J/C3N2SH1Sj/56KHmY7QkBMLtPqZC7EBElUS2bmihcJfe46oHfguq0xLUAJi767Vh6RI+N
tnBMDfH4DMXLSsKAIpJHa2gZ31e/8VZfX9Rnx2+kHwENKGMyZVP+GUfMh4gmzN6OK1WLVh0W9zlF
daTU7H2Vms20ULuFIpxslsZIh8eqsvfQV2APn0DvdfEGqZJw6YdsA1CttD37Qhw6B8QAtE3raMwS
rE+FWbczhsxpCLaZ7V3VfnSQonznpRCjDR0icoXHSYGOd2l0e8Qfv3lddW3Q+po0DjvPqrQe20Xs
Je9VyINCpR6YW/ze41ZgtXxFndhbTGtA++jSzwv3VD4TQcFGABUA4EZj57SrKQeOa1I2isFnFxgp
hfD96p6w4cgbnJ/BiHB3uyH11623ES3SA2kQDtdCRruh9d7kPle/0UCjux2hGKQ5oz9nnYN6U/qD
OzBd+ugH/pDJvE2qb6ijonuCs6LIqHEkJrPF8BtpFqCrim8nk61Hddyw/TuCFQKVSWqtolDouO0m
7KVsbZOqOORoHnXhsfOFboq3QUANkb6IAkXTjLqmzjs8xbunMtc8sIZCmst5BvJU0u5sw39KgCFN
tFpXJm1GrmRL9lUoXq2WEGwG9ZtryDPHIJtJmhVAtllufkex9N113E3nov3kBsbM1dLduJ401gM2
mN/HpLCKtKeyKPZKXb+p9Poafm58VaH7zxdrcrX3yPnbtlmLrKJB7m1RrW9mrt/+vHZk7UawGrh6
EC6pFkJJL3IsU4S1ww6Z7SOKgITYBs2vrFoN0ag72svfk7R/vTAWzg0FAGmaDGiFTe1pV62nmRCV
lRavuiCNkIXUJsj73sVu2S3Zz3F/fLFrdAkTzzF+wbMJY+UCsuRM0gJB0AZnbowr+mmBF7vrPI/H
BE2kPL42yh5NC4nhRuTcG+CkK9Hn8wEe6cRHa/nSLD4T/SmV0NOhjEuGeFp9T+ix123sJ6uwxkQy
S4KVnqJhZiF0P9Ny6FUpZKQr27g3mAOL2PEQDy1XTpbi++xV9lJNghunztW11o8WgI1AhBBfLtlY
N3XnXKOWOcMwae/bGIeSWyzJasgJi+LXKvaff6RF5ZH0+ZpmGK+6XnXy43/t05h//3P8m39/5s+/
+K9rnNvSMv1Zffmp5Xt6c4jfy9MP/fHNHP2fs5sdqsMfP8wTcDX9rn4v+rv3so6q/yarjp/8P33z
P96P37Lvs/e//zq88QhQI4b2/Fr99c9bI7lV04nAH8b8eIR/3h4v4e+/HqqDd+YP3g9l9fdfEqWo
f4GeGiGZx23tOPja919vKfq/KO9Q7qbzN5JMqAQlaVF5f/+lq/+SFdUE6C0LcySzMavKtB7f0qx/
gdkGjQUq0RgBI8Zf/33x/+S2v57a+VxXhfrBAvdhU0hWQs9Phg5CRYG1/XSCpphCeGmP8qKpoI4V
hYBRRpB6tvnw0rRqBDIav84BbY8vTz+gR8sR246CZxli+JpagNpJHyelSCuMrsB9m614JIVvF3Wq
X5EP+cukR/HXUtpVUdtXRSG1Gx0C4VxShp9dKiEX0iPor/T92FLE3iAtJNSc9YH9audaqK6q/TKw
3Jt4aOtN6wUvnjQ8MxusSUSha8WyBo+T3YIa19SaLQI+CxXWk7kZIvwZkg/7rTFMj1dixyJJvx1f
Shh1DffHl3o8RM3WHtJ2xpJaAlHKzH/+wK9h3v+6FR++5vhXH+7S8VPHX4JDWfqYNSHsgmTq3Boc
xFjC3Gyejy8dZHMXuu7tjfGN46+O/4UsWRsqE9nZ3+lthfbI8YMRAq3/vNSlBvbO8S+Pbx3//PeP
x9/9Pkxy/MPjz59efn303yd4fOX6qN33ftGtq7bINrLtZ5vjq2b88fjq9xtlKP/zu9+fY1+AT9vJ
n/x++/gnxx+9iOKF7Ecwb8ev/v39x3cVwxyGX+98+MZfvz1+wHBhAuKPwfn5FtJCuffrZE/O6ffx
fp/770Mdf4dtY4m9pE4m+O/ryTqdu3/82XNsdZpktAmyvkfaLTn+j0FUsmn1gNF5fBlFdrIx43wT
uUW6PP7q1weT8Y3fH/n1HcdP//rQ+PbvHz+8HZZYpUJNC9PNr5fHT5183fHH//3bx0N8OEu3opdP
9ou2hAAQg/ZZnmzC8VKOnwSggrKXwExstFBuMOsZfz66Ixw/dPz48cdB8oJNe3f87fEXv79pMCv+
6PhzNH798dXvv0ziVvzzncdf2hKA8zpWMXPyJLxEpHxTKRB6kY7698vaSYpNrKj55vh+l8ThLANk
OWklFwcrJdRmTf2/2DuvLUexbO2+yv8C9MCbWwGSQFJ4kxE3jIw0eO95+n9CZJeys7r7jHN/RlVR
gBCBMJu91/rW/Az8+ASK5lP1PqcHAbQsh0po9q1fxO3ZQOC/NzoB+GA82dVScBDEqnKcJ9ZZScoL
H99cjlwsh3/ObmujzjipSRgdtqVtsn1x2+66+Nsut5Xbx9uG1+9t6wKZ7A4mCfivhQvSqCEvP4YZ
mNASNCdqQRRaiowScc0AeZB173QEKn+bKO1Eo15uTbu+rpXwfcfRtOlsPJxHf7TiyVeNAHjTIjrp
TNpTrZ9KcoGOPDQGVzafcp9UfJO3s7cZL5jr797mrpNtXaEjoCll/J7RcBb+0pAQgMGU0LATGlCh
oPOekPRj1NTKIYxGDEtCJhnw7X28SE9xDi6bQqsWbxScllE0YlNK4VDVdJ3fxfQf47GOQd+ymGPC
oHb8CnlAODZP6eIn8tgB0DJhlKQD6Es9riB5kSX1jbUDHFr9vovr0ZP6F00ZvipmL2E/F1KuiWEp
ZjTENCwLF5FcVIL9JC2PATQYveqBINWYe1giHiKaYPyaa81GPRpybytrG23GTeRqOkXTjDggjK2N
d1uZm9U2s9eV8SBixR4t+2l9grZJpPG4Xhe3uWYWqDzN1ZthtRnZJmnUtFAbJc8yMjixkS6KvhDe
1mInHPRGr4CyjzwCc44/sx7CZREwMwUPfydbw/h5Iyrrlbveftvctq7OGlhRA4mPDOSzUJbZwVyf
gmpW+M2NNaLp/2t5m6vlHrkmifH5aCqZIxjD5KcVaGwSPBUNXhElbrwtRyYfTTing22E31moRgeB
kW6tM4sFOStzFCRbXNTJ/5zt6qPVt7IXLRSWjI3qhw1gkbCi3igMeQCjwvLTUjI/J3XvqaB0fJzd
TL9rWtNvlUVlbAe+vOwUWIXTopClDTEPcaLJBXtcTWAp6dEcJez8kv38CGBMibz2cXo3ARcHOxP4
VGEvL9lR+FlGh1Bx6twGksmtmH6nZiy9i4dDFX6hDrCawL4c5/6L+02pbsiKqe1RjhwxcodJtl1j
iF0ZN08cr2aD+hw7Xm5C8U6a3Vr93gdfh3zdddKQs2Z06maT071g3dYwyIyI5TLyh07mm9OpNxFI
EP5zEsvRyy/R7OXLD1l2E2iGAAPjca+F3gArTbBTxlKpPZjDflThJh5VjSq40xC+Gj/0ypu1Z/xJ
y95tJNIPl1J/iZRDjSsAjmLyLp9PanouoksjehVcP+rcOoqoMNTDimS39J1TKQdMoQxZ2LU0OCqH
FV+ktRDTE0xbwQv551SRDpOhVvdfoH9K8JLTc1DdwhbKiz2ZNqE/z+ZDkR3G/jUHpNqHd1X3XR8O
FFBSe4k1F2YMBy32iYYZpLHh6QuabZpHtfe73A/TBxR6vWoH4k04+FgVAwoMzKPydQwhjpUHtKtV
6snpGe7agFxAvIksuyVNyflVnmLlBbez/G5GbyXTRz2IAOV+ypktfoHyIfiTeFR+JjqNO5Bg6ZK3
jpAdA7ThkYteZHWew0L+JTlNljvehsRpn7tL7CimG+IcE2AFRejSm3VvgogckQfYaaR0AMJk0Nkv
WG1I8bEM9vpyNuWPZKEfSTOJ0yU+EtZ9KaBSPJjNIVr8BlZRf0piH7eH3lQIhyS7JP1ZImtrLyH3
0amy1vONuZgYHhJ+GzW4Pwmr4YdOGyZwm0543IZ2qLhEXNThsFQn7SfPrKp9jxZya06NV33nSxA5
7ovUw8dawQkQvWeBFTXmzR2u3Y5sHGvTSwQ3z6lwt8FqsbPuHToVfqgxBhoFxUG2AFce49rkEvdu
YdkYcaCSEWHiTg6K1gfc9SQVUJO/iGQsnNaDFEoJ5QREqzxlUJYaug5nY1x2gPlJn4IQVc9UJuzc
6X16jppdgjUSxP37TiZqJGBlcdbwF0r204GfGVJBoIEv77xxOVFrKv1YbSs41Gk3tgdZdEb5YczP
hr4Xn2TBUQXAZpfYuI2/4OdL2EUffEmnB27nb5bitzwKKORh2BElEeOHZcp3C9BBntomAetFAD9y
JHUPbs2Y7Sx3RkrksBbVCKjvmtRnHiQ31OB+FZeek+YD4Cf0qF0iPfXmbQfiIjmiPlkg2X2HbmY9
QwOFy36jRzsqUcm/l8TmGz8K3AoNzBuoW904JJguFPuVmdbY5Rdc5bASIn6n6I5YO+ylhflNPixz
Vg4xN7NxsW6UE2zZY9ni/7nnPQ4fDEcAWJQ7ZDUQPjiSWMCFAxXNMwMnMvvVqUeE/6XucTgA79s/
yN8DfE4A63BcyIBwQM/Mm6Y6cExBezDzs4z/Ho6Bdvhcva5YnfigkE48ib2L6riUH4vApnLMoinG
QHgYzzpa5I8+vllw/u494WvG5aoBZAKBa+ObYYe2AnGCHT8Xr/ml9qNbBL5utzxEoPuRSdXvikJZ
i9MDSdQL+nAucDeEO0p2kSaMfSECn0JIgtXzXO4pScEl3cooWFvRnVjqkg9R0UEi2wK3cOzuENVz
/r+VL8Ypw/zwqLrNY0HNmuqF98sJ5PAiudMrWX8TjRUcvdSFfonJzkKAEfa2ry+opGX03cc2411n
U5djEbJesN/coUKIzpXwpAm4Tj2piz/P99AjKOazxHPX8GLAxAroEBfZZnMNC7/GXkt8ykekfk/4
r1HsuSPTEid+n7mGfij6xzD5Oc5vA0RDxpO4Ob3mLQTv7iKHmBJMtsiCuFewFc4OmfmwurXXxxRb
rOlITLSM/Up04vrrWOHFcGrTA2cIx+jG3NX1Do07ruBZREnIzupQP4Fd3w3fza8c5W30JVZP7D09
MaCJqFgeQKXtoidAsYfxocSFW3aWjoLTXdbvCsbZBLfcGlbSh4SA7oCbVNo7T6DddVv3ZRug796w
edS/adjCvVazo99hRuap97i7LXsAoqcZ+y7IupBbE7vUbMPlTjPcdARVWdEcvIRPCUVQj+g1E5cj
l2wehuh1spwgOKJwC5/VO/M76OtLePnRvPY4a98kwEZDCA9Ad20KCZ5ZEFxKYXfaA+kLqLh4UO9Q
i9kwaffaw7fdj8rtv7V73fEiEQS1ckMO8A6FnEgH4FlFpBfuitfkVVSA9kCG1x4G6qYA/KvOBK/1
SSeEXblRdmHTES0KeOzOSbGVcYK7wHAH+TmL9/gsdsBJAxuaIkJApHfgDOhClU437MPR9SBkApKL
yGm/t4fqFp+5VZh+CNsHhkv4b1PdFTb72Y191UHlx5XQ7EbdD8XN4iv4OEvOh7WrbVx9ZLeX99Kr
p+I39R6ENsxMNzxSuIxY8Jv4gnsGVnbt15DHIPfLe/L79+Jz6KcXePqArnMdtMIN8O7yucTIdZcf
4nvzDcw0n0mveYpHkr18YL0Yuqh9sAuIYEDYjLQiiLGgKLlnd4kT38M6oVAevK32KvKEESZi9PQs
PaGiHR7ll/amcIr9cKedJyon7tITKHkgjrt9b9kqJ83WgH22N8Nd4wWHdwEQ/3k51zfKHrICuDMW
rci98Hjnax0Ni6h6mqcu4J2x2y90EGYcBKj83wk7RjpnbR+9dZ6GbOfr7GIb67+3X6dzfjM5q5XJ
gd7HWcZmIpJ3yx7hpJ3aGMU61i7fYRVwCWzwfU7hlJdsb+1lO7nrPB1m5VN6Uz0JX+IHFHxfkydr
lzxBw/xZv4xu5Wm7yoE32r2FrzqOKY71RB4NMZKW4HiK5QEQVcS3H90rLRm3DmcYuzfYnHQQIZOS
+sHh8W55aM5mZFdeeiMcNcc4a0+VYzhoyQ/WHVZ6e+MNXKvQwWrVG3t56204qzvBpoUSbVTm+puA
sMI2ebm85fyqQ3igU+JlJ26Hl+SpO48/0xvzMJzrrxm9HiJfX8SfX/Kb+GF2g5/RW/E9P4qcCdoY
7aSd+osFcBSb88fisb8Usr3v38Xn+F4vbZ22ZYeog+mT+KNw2FDEf+4ZE5hp9wRu4r2TubLpqb7P
j+ZX9bl5m29oCGkg1a/NW/JNtccbJF7TY3pKT/IzftJ39b36jDGKzUk9yBem9uJgErb7qFKb1mff
2oVDrFA7G0fdLv3oy3rT4RA8QYyioooxbQd8FnkLVvc7jEc5kvxeOha3vBL9+gf3avmcFTtvOSX7
9nkB8Exb9gqMsrzwdkp/bPc9ppe3iMr4d+IpcqYTsGE1cVaXDIzjAhvn0woKJgZpjEl/QIPvVs8N
HibsbXXpZDJG4dSoO76Wc5qAy/LO+Fg+kkcBmjbmNSPUkr0k7tT5AEu6w1rzWfgQL7TLuq3tJ0/A
meKmuNP98Dh5Exdkvpm+N2/gRSmF3XO/F084ICjfQjjhdvki3C57aR8eS95IiXRsm534Mipf0oPo
hV7srZC53VDvF1fxhYtygZbqGg8kDenawUizvq+5TrRQMq9MXLlfwXLq1j66nx/Eg3G7nPv5Pr00
J7oUGjIGTGfeAK64oDDufsT3I6d6Aqy6kxZnpKvsJ7fx/fKK+y4N4NZKQOCjUcERun0uf8C6plER
d9pHzxdhSqM3of3gNfgxglO01ZfOw04Hy7ud+bW7hYP6kWeuINjjg5Xa5lfmmrfoi3YebvVpPerl
HGIl8zB0dt/YXPfh0XgVn5vbtLLT5ZDfr/2Dd+mjfucQMSqI8W35Mczn5ZUX4vCxcBlBjhdrY0zD
RhdhvLQ0S7OLI3Gzm/3Z/aAyGsnxbnpQbkwHtx/aCiRsbnNLW8pr8n3JL+N8aJ+zW5q87Ha8cF7T
o2jXrnDCRVK6lf2IJ5QukC29i16G3vyMiNDjwVfRdNjA4x0UajQ3eDDcigfxBu03bgFP4Wuzrxy8
cHh10Yy9hMePCNS8dsCWJThO9/oZPQUvvOSW454gttBIijCXGY291rxxPozvy1sHAee79KbdAih3
kj0K29fqpHvdKWpt64Hk+Gi4feLySpPv6A4Sh+GmfZ6OCs1z4402luIn6dE81Ad6qOz5cIcxxQN9
ivEHPJv6PfSHU3lYjv2PgXbiiIrArm3pmOyTx/g+vddOxX582OOhhUyaW2DFvDny88CTec8zG7wQ
W+QCqj+UGBcRV3yZv85fq7vmCRu9m+4MY+XG+GbdRk/Go3TbwH/2AMwc8hsTuDIZsrePBA8baKo8
zmi4+UenZnolkNv6i/w1uxM0N6l2Y3as8VwfbOGLmB2VeJfShcKPY/fFjC68acSXNgAyvqdf7Ot+
6sYHi/AuVPTgPtlLN3QzuWvlZ0vaZXvaaYqzp6fQVz1rcYpkL5vuYvwQ59Xf8R7QLFcRtwfjqXuy
MO3wde4jSORP5YP1ykF8hAc6+EmCi9oWbcWccEcplMLYiPHRFnYT1kBkOUq/Jp/r2mCnUOdIrICg
k7kmFLY5aQ1RbXPbZDalHuvD5J5RCEEodQ0nb5MtEnVd3ObCeQTiOSqqvUWhtuMxxczvI6tyRkN6
BKU8eVEIhyMYK0+psEJCgOBJCKiLIT61wvtAMEeCx0RKxa0HOT7OYhn6Jk/1evixgHWPkZZHUQxv
ZWLyhyaDmbNNGLpg8K17Ya2XPpqM0t/m2hZ44qKMjozUzW+TNaovZWteoWlx9dpm006MeQuMNJdZ
W3pIV3dyTCEDhV6h2eCDEypESIrioVzqFWahMOBdEvJJs1LfNSqxwVgn4iCtq6YxGvwokloH2MqH
1OlEX7DQSiJ61NUUkqCaprVTjoAkzS5zpdMNWo+YqBYZATHBYkJLYws/DhyyET/ckDFeuRnCLTHa
YxM2GQ0nx6SECnz08nUaIMr36ZzbmrXmUow1PbLN9tQA2GUMvTjfQrpbjHeL625zxpahG+v6lAdh
fkiA7vrbBFP12ket/WtxW1cJfXxsKMQPixlLn14aG7+rtcYf1sm2uE3EisDVMDIC2+Kg26QShFp2
t1k9CO67HlvOLS77GauVFxkeVB0zHSNdOMZgGHcUghLxXCPD819zWh8S+1zXbZM/Frfttq+lQkVi
Iy/md8ksCXS3P1Kx/SFOpk1ulQYg7XlURd4znVSepE6Wfau5ybrVo3YiSOnPltj4taRMh6RcbvIA
9FeYOHKv0BKpRMWrNYsztWT2trnUtE5LEeGVvkx3pagXgN9roox53RvDSVL6275uJJyYqEde5Kr2
a6LqxEj1FwS/vfe5tH2AOMFw4pCY/W8rt+99Lm+zw+RahVGdlIWYKwIfXisEkbsQPA+MSy0iN7bN
b6u3SUGu0s/WyXXx+mkNYWuqB3zy/tpi+/BzL0qPjaZ9/UhHwmn2eB6WtaHYgxhLNoIQ7RJbZEF3
cjunRBkG8MGqzunlGQxK7m1BHWTXkqa3MtOaQ2mp3vWzbS6s2MpcFn7D9gWF+hHcmtYdbJNaFrho
WDbiJFENsrNttH2J6DVeCtKWRlw3n4yMLT93dV37ubx9YfvqttPESHkNb7PX/X1uua28fv36nc/d
/7n5pIXFvmmGxz++sv3B0aDea2yIaV93c93uzyP7bfnfHtn1T9cavvGylZB5Xs/btsvfjv63X/c5
u30zuJ7j3/7S5+y2wecPtHrGmXpG1PZ6zP/xnGx/2YBe+Ovi/faXr7/zjx+z7fZvR3D9E8v70qnP
pOne2jWpUayN/0KNzefkj3V/LG7b/bGOHABxrT92I21Jq+vm29x1m20XuPsyArtuc/343637889s
u/hjt5/bGMry0JFv2/fr7zO3XGyYzCW+vInfrS/yfn3fbp/+sWhsGU7aZzzl14m5ZVG3zT9nt7WA
8sBRaf3h3+1i22KbXHezLf52NP/xe38c2H/czbbd9S9t+7uum9Ys2Cao+T/t0f+gPUJDuVa+/4Xi
/5v26O5HUbQgl74W8dffNUi/vvhLg2So/6CQDdaKCdiC2jnrqkEyxX9oa1U6H8u6pSmrUvOqQWKV
DiNFpsIIiSyyun9qkKx/IOaTdWSpwBt0oNH/Gw2SJIt/q3kzVBWMHhUUqkEJ+J+FP1muUFNQifNx
wshhTMbFDfLkUZ1n2lYiHC2jTCTzt0UmLnt4ANR5yGq7p2zfbotMAx9hZA8VmauWodmCB/jBWoiv
6rEaujm6dcwWKG/Vs2E6l0Z7P1qk43KhqxDYTY0D78SOzjnYTSKDRIPznv+UMHRDZXqYRh5lS3ot
AroKQbwwRFfndV8plkiKQJx9Va3f1JkW3MHIaIbYa9KSYG5LYGuklDOOQt1VMz2y04LQQLtWxapp
bx5mQ8UdJg1fLYXhfCZovd9b2VppoyenviUgHz3ECZH22RoOUQdRkvLfNxiazYG+tT234c+x1Q+t
IlE4O9c2eH3rrFKDAL1+gmqdZX62gBc29DE+5ANymVrHsqSdYrJFRUA2lcA1Hu7UyQa9NNNNTtfU
4ZR6htx8KHP8EwFL7ZSK8KwbAwJJSoh3/UwPdshMLx8ighc6kZeA4BCs5ARDl/aSKpdx6oxdqob0
tkF4K4U12gHscqdXDRP2uozTFmJej77z6DZWGt/M0RzsEgvbI324xKHa4UP80UZtelYG9aIIinHR
ySnbU9KSsayqlLEByU1Rr2VnmDCOU1rZVXXMm4y57uwZigHBHQBXA1iL1UZdOChJ/KrKmgUli0xV
GeLzGFcRFqfw1u3FaJ90EmNDMy5HqzKPjKFTUyMkKXTfAqn82kxaTAZZv+0tI7+lsqripM6Gg7kJ
ebAWAnWWCV5WhrdUSBlHI45krKhJ15XqmyHl3W0QVuepsqqTQDYNZDbjb5F8+biYhIKF+Snoo4oA
VELIZ7ROABAMsreNl4WmQUF5QOXTmNvg4g0X6FmOtbCy2xddIe6oO8IZUUe0bIYI8FNdHY65KU/H
PkPqbBqjhtnUdyqpnCYOKnw42uEgGfleK4Qf1HbhwTlRVt2EfBSGykNn7qNRMLxkGZxGTvpz0YYY
miLQ3ot6hjcj5WAU/HCfBBknzhCobdLV8K4fQhJ4k9yD3hggmQ/GO6VZhDamCvfOSg9dioapgerE
LxNjGXugEA/OV30Rjfr7WJAGTKb2ESA+YZM2eM+F8ZyLxeMSISXqi/iimuTORgrrizTVXVEWRUca
lC9Wkz3i7bN6yMyL07eN1wSAchqKPDCJ0i/l13hB9j5MxA9m+ZESghy23HhvCeZelGq84DFfbOec
StA4ABIo/DBj3IdTSj7JysyelMgHo04fcUav3byjLK2Sip85hndLa3Q4+gUK90sgMqjZm8Bmz5pJ
lMpsJMUuWtqtuWhPHKxyz1n+iJMRlhjd6oIGycUd/KM2ykOZW/UtFPWnRsImplEV4r9rENjKu1OX
Pltpcx4D8UA9EoWk+oJ/3bs0Dd/TceYgJlLxM7HmKBYFlOdd7dJ+Y2Lakw9eliWhsl1aTZJMmyq4
Yqmo2TAJL8kBgXwKR02U7Xk3oSdP09GZa/VD0bPFl+poX0xk1EYDcFUQdHjIyNZToYv0RY1Y2xcp
8GJRjUeXSsk+XRNH1EE7fRz2pLiHvVhqSNnD4aaaovwoazRGkmocxiU+tjiJhfOBkhCreM7k1vJK
rGEq65T2NSkiotMi7YNmHVRqNY+NvDhxkGCQbtZfNBO+3Zgp9aEsiMKLCoWSFSUlFCfu+2GO4JqB
Z6eAvDn2U/oyxEPgjCveQS+S0R1abwakYGMU074sKg3d2D11mj7byYhFCoGJBO+F6DTU2MfpSn47
y+q9McjQA8bZrsKKHFYyP1eZQsjI6MyHL0ummJT59Yu7mN48dAxMsbWdxNQxprWcRRGJQoq+AoPg
TEGgpir+OKbJzTKTiOgZ8V5SPdadTvtWr8211VPKMyNPs3Ljm2BpR7nIA+DC2PkOjSi7LYZPuzoV
ClsffUEPnMXQvgP3f6B4hPhoQHa+MSAl6suMK1H8sXQKlpsxHs9uF2MNmGACJ4ZoxRWpcbpAN73g
aPTihzhgXdIpGIEuoPuqSsLy0lR3VkBqNgoIRCQLLUznEJX4WevFS6rRYMwNAS6lie1F6gh7mWS9
e43cYGRll2BJH4Cqcyt0smUHjfKoyPFFU3G4nWvSykLBc0xHBKsjXUViEzpVqyTO0s97DRNg6kix
juooS8nBcpez4ibdTTcE93UDAzqXa1Qy3ER4YZWW9Eb9VONO7RyB4sAyUZAHrxPH2Y9kiZIPXSee
Zz6KpdTZuSEve60jaz5hUrtgaLSHosGrOFN7O3BM5qnE4hyHOl31lI6HHoRUnC9eIcObjqr7KVu8
MuGWm4s+s6Mgfh9ETbuEAvHFnkRxrPUFFufoUmrkAqGl3CAqPgrooW0Fl4HdYhlc5s5EQTmO38yh
TnAYPMhJ8DWcjWdrxihWqRsXr42JmBGVtvX8LRVMLHkVqErCgnwL1HoXpt9Gy/B6nWRcrb3Gs/lN
i0jx9c1LawqHMe3uJHV8DYdlxgaovRWSM41CYFP/dOr05DbgALti9a7tL4KqNjtBVy51mOpenPGS
NQZyuLQFdo8QgXfb7HYBYhx6G4esCgBteho6OsoIR31nzu3HtDNzjN0EnMmIQphnCVyYG6nhvpeT
8Jx3ym05DC9EsQbSy+Yl7Li5OkUBLRyhWJkKFddH2YPkRFEQA7mG1s02SuMQS+2zZTWEMuf0uzzV
5n4SlNuqGHCmbEqEFHhKWlrnjJMhn8KO5HwouWZEOU1dER0de/ordeYQM3so4ui5qOvvAvZfaV5M
sOL1VQjYoGR4Ui08f3jmDoE4o+8ZycdH3H0q1ANC1xV9q0qhliJfgcO9TlghwC1ENAvih+KoHHmz
h+41ADt25HD7LC/JfxLnQ2aKRDWoM2/TOFJ3OPnXybZOn4Lxcx03AF1O4IQ04ISgsr8mW1CvQUHu
CeF+ExEmq1gQNAsxoW2ZhzPzBlggoCOQrgqEuShggvVckZkK4nL2kuoxT9FLDXGD7a48ddhTV78m
QFx+zW0faNWoO9sPEToZWWuw6gWtNTq3hZdnKA3tKqTf1m+Sz21um2xbtH1NUp8u9nXVNrft43Of
191JVcBbsprTykvqjyXRKccaHsNYtDzdkNNDJaQ3EUBYBeZMrBKcZQNjmcUD9S6eATAcKPx6bOam
xv38E+ty0CP+nHhnIYUj4tgMhBib3CB+uM1uK6+TP9Zte/xjXUBRa76GnP9Yf100AwSDSbJgDVrS
kEfUI+wqlbhgs07CNCKuqI/GQm6eZdXQXrJqRkG2akWvlzVZo/aZWHJtt8ucTWugbvtcn8aXPM0C
t9jWiUZYHlvVcq5f3ub+2GGTRoxXjCh2N5HqdSIaQ+XL62RbFwOVcBpkpbvtELZdpds9tu3wczYM
9Fc5LXV3E6hueYBtLl1WhXvW5evLpP++ZQmsLMLHbxx5WvUCndS8hnn0MvNCqU3wgUhIr3xetjCs
+fbn/HbuE5Scu1LrAkcsgLSSkOHybSrebW4T9W6TsbukVS568meQfc0EfM5uoffMxKKyRvPZGN3r
9hj9CpAnXIVqfaIKrZtBDzCokSpLs5c1Qqys+u95DRhvi9ucuC6qQ1KL9rZsDUnKSLRzA9z5jkpV
vgmW2Z/KmHquiTVz2jZ3rLahPzVPmuQXDU2J3M3vbR0cUL9PDxI2j3OTPpixdtCa4AuGAplvCDBa
arrSewwoSeoZAQrazh8LtXoqSgUjFoxuCgVJH5HJ5EDhDq/LXqEMVWoZzOnx7Jb4ztmmTH2BqpEx
gHUEM9/MkmO76N8wC0qOA6Y0SgptVFoMxdcS8abuM8mxYsVEkWMlnjTRiwhTwTPBQ9mt3qansceZ
QhooBJepojzUOvCIzmBoXSl66gfGvCNWWt2KGslJTZRP/TS8DXIR79UK2+8obLCKzWREtOGc+gSb
f/KEP6m86L3GYlwG0D869iK4przvZyej+Bwnwruuhb8Y6HrozcKsXixMVPGTaXZROMTkT+gRSk0D
ZivSS5AEclfvFoL19CgIveVraHFc77l5Cwdus9eVf2yzfWqt6bTrdmWrvzWNWdmNYl22zygeImi4
zS6DSf5sku+2iOeyxqm3oOi2+DlhWIIcL+U936uVnzCcWexsqXW0RAecA1c/tR77ZJ0nUBisu0lc
02PrjijYrPxtrllTEmlDck2f7q6fBUVRO4OABm9bB1AwPogzVI71i/06ue7iuli0Gp6Mc5w7bUxV
Jr3XCPZx2Lo4nhZ+leUh69bZ6yQzk/Yw6qOXZHXJDVUoEPB5FLjZeUbWShCGoNLnuusH29w20TfZ
eFOE1aEvDATufHebhOn8VW4TkYbkn6uqFh2cRD9vV63nazsvSWXEhyRQT1Us0j1QdfVMwsOEUMiV
2q6Djisffe/1Yod5iXPzNiuvLy1o6q+YFE52Iwqyv03mtUxCjiKERs1CQsvCC77P+WmNFso+vmHy
0aTjpK1VA/TLS3+bs9Ysxh/rVJjStjzK6C0xAcV/k59RrK9fa1yV8k3anGpDjxM3WO7LPI49YdFh
R9GJHOeLvOZi5YFfuc0NeT4fMlKg4ZqrU/UKtccgHxm4oh7g0dgxyCEIvx3BsjWI5Xps2wE2I6ak
ZQH8afvrkz7j6VgpN8qW58uE1jOH93lNYI6wwKpKlA/B+oKU9bjZY+x5r6y/td3ej0kadqdtecJ8
drHbwErcZMIRAH1aXu2McJlJElPjZaY/rgHgpCNJdNwiwGIuNO1pi3db5IfHNdS9TdoupVDH4HRL
6x22fXn7oNfWUqhse38k27RPm9mJcu6t37Zad3T9i9vf2r7+H9d9Rt6ve9jmrlHqz7/9r3vdNrke
3nXXSc3DGoTEzFojecFZlbfVdePPsP3nsV+/E2VmdFwk2b2u+txEkA2iJho6oL5SBn+Z+8HHZVEn
dZreymsCu5yN2O159TLE51Gm6pAMn4bxylFdM8HbynKZnseui/DFSfQjHnP2VoVXhmXsqI0iYcuy
3jLbnbvdJ9fJZCDgDWJ53yxJJbrjfaIkyO5xLvBjk9c/Sd7SWYqcMs+CSuVdt76Hq8/8+no820GI
JMVGWS/2pomEMKa+W1+rYowCN2rTRI1s5lLs8xMoMup8Ja9jL1KbxLCFMUi8fO2BxrN0J2UdTEFe
2aTr0s7f9iHCkSBlvGhYNEoZ7VI0HCB0/qRy9hfz+f8SC/9TYkGRdEqK/3Ni4ebH+P/eyib9l6TC
55f+mVSQ/mGCCDWpp2foCOsBYt+vwmaD9IAuUlCsUlHL/yhR/iupoFHYrK1WoyQPAK4a5Bt+JRVU
8R+rda22+fhqeNj+rwqbpb9xBzQd4C10NA3svanrf8BKpAFHEsQkpTeLYXY7iFn3EMh0RXuUW32+
OIuEbHamKrgPg5+anoafFITfTtq/QQlJZFZ+L65WTY4CLzby+ysG42801aEVhaU2pcIrMqveV1rw
OFj5ZRlm6Qav73w/4w/c6IY9oC7VQ0lg+N/9nKcKRqW2JDtVZuz53w9J/luuRQNzq8qyIRoqtCrz
jxPTCFgtVaZYePJcEejOEIiK/SLZWWZ8z7tEvMum/liXbXdQlPADpE1p94RSHID+O2LpD/R4EYIV
Y39QNC1gB9S3GNYC11JEd2yIAHUqpZYYxXeha1aB5qzWzMLYHsE1BVSrTc///Rf9HeEC1USENQJj
R6ci/k/CQi2I5FvbpvBEaxFPijGtkYCycfFRhERqqUc5aCgiTyf5KFXqIc2ptVGIp3fV2ZyKp7g0
5NtCNl8DWbQ+M5f/Ak34nSUlcav/eQNo3OhQBEiU/Z3fSwQlaUbTyL0uHB+CdWStiBl2WYi/Qmr/
KT7CTwu10Ztm9Z2faUgr5bH2yBdNthKky20u3IaMPv6n4/rbjQmNQBQ5KlW36AdpK7XiN+xNQqKn
kunsH9XUqzsiowq+vLYmIEAjyH2mzd/hOWK5i8QwQw7HlyofS2zHUPQv2kJNFFK3/34Ztb+xmQxN
hHHMm4yUIjCe9ZB/O6S5lcQlDKbhqCQSpWxJIJx09FCibAoXEmPNYxZc0v/P3nksR45s2faL0AaH
dExDa6ogmcwJjJmVCYfW8ut7AdXdWZ11X13r+ZvAIoLBEAjA4X7OXnsbZvBU9kl0z4SzHW0EjlRz
w11adcNK94vhllmzYW+ntfSGEgshF40olkTvVT87NvqYt5sJUITUZjmWdXfGQVycTj9ZrbXLRFRB
kTxEEgx40HLSf4u5Bj1o21EO5rbzx2858aZrqXnDjpimi1W7aMuL+mib+YdqGmM11KTgJYhrTa2+
mX2l7eBsx1uVbeQ4/gwjFFM6DoqbwS26DS1AVMXtgA7Mq1CqeRRb+6zvNqMh7/+8ew3Cm34/Fl1s
jnic8548q78F7GQpFaYobdqDgSzPMdL8Zgb+ucw872xEZkUBJqB5WMrucfCHG7W56TzFBM1FKnvU
WrT4TsNaOhNacPa66gfllHGHVc+0Gds/epXz3cfSP2N955+V734vyijch+HosX+NDaNST3NDKz78
Jp6D2TxMJA0aNb7hnnrDeoylgXGc6o6qdvWbVrFZbsVeEJwap33sPGRvBKY621oT6mHZJMq7CV/m
OKKxvm4drJUJrOFnbBF+DcOhbmxx76xsfFL+w4BBxWPWpGKvx5DGUw3KWVfqwYuKctWPOnFpBJlt
6mDjGHmytps02he6jQmFmBfceV3uFJbURzxcjpY1xdfGK+KrYX8bWwMpMvHTV9rB+m6a2uTIBW6j
U8bYcXKDqRhVfFBjbV2cPthEl5jU7Ysj+fRNOcOTYY2/VBA8pdH7qNXtgUsb5XQxkdlWdeKGsNfQ
xvGGNe6jpKKx6YpKboSReZdelVAzdu5SNBpc/E0LceTCjghdp+baWyNSONmOmDwCs7eht44aJvGa
soZLnRS7JG3NQ1z7n1nXvcoil9CI/EYOub24k5li41L92Zmm/mErT6C8pKQwsES+RE1+NFPtRhkx
27pa4l64qh7pxIdP9EfOaQO5qkQcPvlaFz7pkcdUUAfSqPJyj25QvLAe9BmZJR2NwdrhhhJcbFwM
bqXMxhtRzAg7rXGgmjpeDDdy8Xa1cD5mRXXMzUrft0XzNWyC7FIPghxjaOE1JP/ai+0BaaHs1yap
35tICwgJ7CyDN0miizVv6lGncNurWzy5Pr39RhFvIRhm5fAcIQY9abYIHwYdUWTEEm09tYgHMocQ
g06Z0yNNPP3RRwYdhlF4LMf2c6jK8bElo/2xa9I3L46h8RuTyf9gPls6As+wt5hvcA8Xlns2Dexk
kXsPBMqtiD7xTjarwjbw3IdlYyPzO3oS2flyd/Iy+ecfYlrP66ZDPL88hkNg7zJCDfvUyBHfzy+A
s3u4sWVmbb00lNieYIlVBDWdjHmTpPSqOEkIzprvjjgq06lTw9WqnP3ykKVnrI3xKqxNGrwkrau9
QQLnS5wpd09qpb5mgNGel40e2SeVjNNNn5+hpN4eEklzyyyubm06j8umYYF7Gq3x+3IvrSTsMyPd
wMSRomdXAByp5GXZDJ3/QZ4jMCmD9qom4c6nb6WL1cyKV0mKRmwoi0cvIbLaHsiVCHBG5wI7XbQC
t4jW9N4EVQJqAXX/YmKfJABlC9pN2GkTZ89CE3DJQUPQtKRg616t3do6blftZORkfZbFhyw7bBX/
6MM4fG1GDmK9q7EDs9+EXXtrmacomkkrAEewXMjZ4XuSt94j8FziGl9JX+keYb/9dnxrneZsOe2e
nAmk8pRasizoDmMjqpXv2ZsIocc5YR00cF5sNaQiNgYwRzuxaeFSet+GqX1pKx9zRDSG+9hKxDZw
p349EgKz8koogiTFLCrodfq5USyOehH+NBjadl4BeGs3LelaPeNEZaC9F/sp12hZmdkmrQb/SSXp
V6q0rB0ZfA/YlK5wCJC3XGvURgM5qfUu3etFBJU4Gq9RQw+doat8dFT2FOr93Sc3atsHnsQqT/kn
T+TZJkkgqnwZXBMVzsmp7M3EmrTjNHOf2P0eixiQKYze7bZtHvXGoTmFh90yPk2JNO8jx3JVf5E6
BuxcqW6pOfVnj348GtDhZRGxtPZ5YB2ynxIeZerubCtzKGirDl+t2sJiPqxvrcFSuO0ZJBxJivDk
gX0XqCesaDooKcsDYcPrjhf4CJLpxQkC6xIGtbfNCBDdx3SW9aH3sC0MtVMJviHqCp5TpGd+v0eJ
tdq5CdxHF3vQVaxD8JVjrGH95x7sJKeVRkmoZSq8zyjQwcX7SPWlOe4mGtibIQwgzlRGOUoT33Qt
q5ivttsiitJ1TxLvOerogw5hoy6DKc6Nkv0F/ZIpsukm2u6c5ZH2Pk2H0YMu7A1ycXCWiGEUitvU
yoyOPMinW84lVw0Du37cqbh7p/nDdGXw77qJW2es2y9xMG6sFpyRw1F7C9pAYomQ7722czejHUyP
snyq7Eic/DoMdm4xFLw92cc6XW8RddNZDlV8VOMwXwhE8qCn0jl5yXTFsHId+Ko/xmVqnwqZMgMP
uLKORe5d1DwPSLUdDfjq5ASWfZpq5AU6Vez8uy5z5MV9ER1IVL6WiZHfdO+H6imP+L75hUmNfYxh
6MMIcKnEyOqoNd6DaE33ZGMStc0cUg+CJOoPrYtmy7Emcc5ci8uxnEvCBvkBejNUj1VLF7rLHOsz
r2XxEbrqrYt7+2TWlQRYL8INvTuocYqGIJIB+nf/VOENvZd1YuP60sVHvXRweMANPIT8rAkP1+r0
kMXOo4jSfK95tNCL/Fh6CF8aFz2LG2ErJ12/Oi4fXmuC+qlovWseFNpJL4kmsEeSa5s21K9eGu+n
IBU75d27jl5wmCInM5uBq7+01MEOIzreo3ZtoBotvtmoVc2DFal6VVthekbNJjde1OJAwBy1bDvk
KWb5kFRddYCzr+lFHAnDxYRw+FHZWX7tc9nP7jE/iwl3gT7gAh7ZUAVTifal1HYyyKtDkpvmiYta
trX48daewN/ECajOqZg4qbpmKGz94d3oCnOtUDDs4zBNN7GWa8c523p5jcaHgcsyUe45ggigMG3g
9QgHdyNotiauuEGPG+wQIBJiXPF2feJcKABufb/QLkkHpj5VdozEx91ymBgAdjDRzo/ECqdH1WyN
0HWPRuPJfRXBp1ujPLVFa6xUCFoWUqtYdQ5ZH16X3Nt+Q9cK/KyoynPfb9xcmfeqFTjO0OUd2vzd
n/oCjxjvbrToH8KJAnEP18rHMVeMG9UOy+DotR31n9SMnZU/utFz1aZ8uNH87DptQhWRFjuhNahu
tK5fRU1XEKzL+yQ2p27Txlyamujm1C5zUzONDprC8H6527ZoFLmysIs7eVYN16jOjoeXNk2PsQZL
V/bOVWaqPxeO3a2S0fGvTFMNzDji9ItQ/qPWR90P08X2otavsiqGtUGTlBQX7P0xP7fxuGnbrd4Z
p4Fl3PJI2PfOWRqU/srJjOnThPDVy1+K5b8wxqk6D6OP1FXrJAv7S9UGxabVQeeytOnPjjsGoOgs
k6zK4K7m/+EJg+iNvtB3oZ1+rViQ4T4SBpfl1rJxVYcZo443nB3kWoWkBxdIL8K1mML4aXlKHcYg
DFjbDJP3022McEM+3k2zI7h7zYHAmjdZwq9XdqW/CTscClyWX2OdwRnbep48yCn80Mto3Gn6TbCk
e7LKxyFxHHgvrj65XzzriWEfSio4IPtj8bw81tpDBVPdyX1dmBpTaU1sCTSvnvNYkaTZlI/LPV8Y
AvORLoKh4o/Bwc6CBu6ryejqpOHWkXgdc8igAEPo+zTG8KAx5tVIx8YWG8cmOpYmUeaDI4ab3jeX
loCmFzrFay4bz6hvA2rBJW6OFh+nqkR5kV78KvzevYhGHqXVuxtLL4KdHijx3MRCf1aOAKfgA/oU
5eG7aJSHRrClNIWMp51PH5ltjcI9sNzIL5LxF7kVnLOtaQ+i9vTTOOn6qZ9QRq6W+26BQNSlY72R
uYNfbz6dtVHS+kiTcV1TRDtZWvBstjiWTOYgz4RH96eOiV3bD7iWzJs8kUhqf91XhC1wvg3TFnEY
I287kmAnavQX4uC4JVrI0n5KCuriKAzzM/PybjXFCvli4W34j+js0lDcD3V5M/wp2Bmh/UWjecY0
DIsG5g3HIXOibUY1e9sGOFS0yZcqd775lR6ctaQ66F7k8Grhpcv1kB82eNL76OZN4a2qWI40xp0Z
3iESLS7MfNRRWLx2ioanN5NLw1VA2j0GBuPwtUxUvC6N6F0DZBeTbiIACO9E3FAVMI8mc7TOd7Ca
haTlFPS+25P16U7uoZfdq5apdt1NH6nuTBuHTL51cFeFH+LmEOX7bMAWR8mAo7Qe16LuD5HVPDE5
eVfzFSax+j0GF7Vu4P1RHgwRHYPkaFTqMc4cf98Aq+pGDVSaBSkKTkK6kzHAHmM89m6NChkRS61/
5u0z83x/5prg5AdmNQIV2TEyfSD7bjh0xPHuk04Th8ThnCpFeA71vFrrsv1hadg9Onb8ie3WzHXJ
d7zAYXKxPPCZocsgcY6U2tZgZRtkU9nJnYfLZZPaG6dSzkFE3o964ntGbb0vTecoZKNvCS94csIB
Ug4zLiMXBdhtIdfS0nd9J1PsxjWNfoRxiBztWTNVDbPUuYgRk2+D1zKJn8s7qVyXsXzDfVPbonYL
V2WNM4QzTkjxZr1rHsYVqLZahx3LoTwVP312ddH7UOMa121NMBFo4vIz/jCjIn0s9BRzAZRdu7mC
nBVT8wcDxwMjEGI0EpsfyJe34VDc8mCm+c/eHjAnimzcFgbPfgsc8+aV9jEPG48KqIMeIEF1rnvK
fHW84kuFu/MpLFgCW56frpXXRxejrM91WbhPMdI1FNvV1zDLi3d+kquW+G9ViVVDWJWfTtvgDeCU
077u7XDtdAncucLfEivQZxbt8RnNPTKtxKRg5prqpiXeBk1gdWvixN3VjfbWMfxkIav2aOzktii4
fEm/IAZYmCRaVb46NInm7Sf92ZtubRHm+9otiqeQhA4b0SZumg6tWddlUe4Y+06MqwKv6UuXFAaL
pVddNPoFtVSx4RCuWQuV7ESjOtP+rwitwnDMTipYYLzKjmi6vmYUjla9rDFmHhT4lWD8snFMS4T7
qChQY6n7iN68s0b9s4D3W0+Ba50jUnAOkZ59LZlL7eMO8HdyrpNvhOsYWeheCoXMvvPQUPSI3JJ7
T1H5gEdSh/rPLx/yMnxxLVyTJh8Z2+B168imnuRjbLyVMSXlKE83bjs5uGNx9h+ReZY70ZEus1w3
Ag3sd7TNIxOFC1Z7/Sau+fSJFT1Jp/dfMe6jLzu+uR7IahYYZN6MbUmhusIzI4wy4irjJ0FOIOoe
xC4CUwWBHVNo9Mm6rn1/3XJM4zdSPnR5fYu1tMA8hr/HI3PaUPd9lkXloa9LY+1nPpA65toN1i5a
PvWkMA/mScy9byd1853vTq+LEmYuXQPV2cCPtYDPXNU+XHdTfJUtqv5Bv+eZh2dab6WMQlKcijSB
US9YUxautUnKb3LCiZsCxWliDoh3AP6zp+V+ZpCko0J1/GXAt6C7v6Q7lpjptv/nn0nDyk+/nt27
Xr0be/UiDdzy4YvLzvlw47Jd11ZiOFtHs3bpmMWHrky9QzU/YRa4TbmMuJqMqwqx+KZRLiaR86aL
RrEb/1CswU1IeCZrFz9pw2OiEdOG0L+gW9OG3RNe+1h54yqXpWayTor0c0zhujWzlhz2rQb4+VCn
XstKU8NrKEZdJ1AR7oIgmp79kkgF15/SneiDJ3df4Zv/Errda6VLc79opPRZnzIE3gpFl3EesUbA
Mszr3Ze2oq3idfJdH9L87vlY6E9uscqCYRV2/VHLUd30phxvagzLje1qqP/zAkVJItg1ycnXlX4I
GrIe+7qlkjESi2n5GhXtJkUOPGjpSZrGiuKq9TIwcIFVIPKb/uDHdhmyNRtHPcyApBE1m7AYv2Cr
6N2wLDT3iYfN4GivoxAHJ7uqc1aAI8YzOcZmKqGy0iZB/mBH9VXmeXYuW+xIOJKhJTKPZ6HINgeF
2V+9NeQUf3HStDr7GcUGFHbZpqZfdomT7GaKXHsrPNnvXOYIx6QJOoT7WF7Rfmi+E9O1dyfCBKAJ
X1wXz2xOgezgK5W95Zl/zlC4frY+1TtLiu42pCq5cYlmoeR124LJ+GdQUONB3ZS7g/XRBerJ8UP3
R6rw+m2qtcEY85D4ZnfJZlikAk0qrdr5lmaovq2GqGxXp5CetOrZG2jodC1FXhbU7iYPaozniKfa
uKmF24HvTfspY+gYzcTk2tLUlOamTV70EaF9w54SR32qMyy5GtU6t6AMEuqBudhoTqtd3EoL0Pch
/GWx/9Ms6wMLSufolPjFBG72EItO3Cm2nQIKCsxRvPFss4IbzVy9VI3fbud7bkk7riXU9kbQAXL/
dNIOwO3N1hqzu2KNsI5aVsFBlYbrCCpgb+mke/hjtEGmrj0NwXWMbPeK7pbrkOZ8J8h0PNpfs4GA
JMwJxYB+PbQRfRVmwY7BzvrYR4O2q4rOvfZVepVRFl5E4uFJpg9nupP5kTHz2omofTJS5zMmUF5Z
+KjBVg2PkV4TKqa4SIkBOxCnfW5rLsZ1oMvNIKc/6pJcMKyi0XtTXEXooLKdo9PArSq1iyoCjdwh
rK8mWUCbWffiaJh39PEIGNCOH0o1TNH7StyWshRM3J62kfMs9M/StIpdludcwhr5xSkgtVShzFNC
hDNVDPgJgwwYf0ChFAfTWwhRcDDG/oVfazw6GZFgYdxNu8wgMd6V5Ih4bmvg+wa0JjjAGCKStRN5
6ymmOlznPF+Z1btH2PC6o41Ujnp77pLmQpkT6yPx4bbpQ2bX1ZOaMnwUnKC5ammNuRSXtKrHQN8e
P0avvxE4pF+CGMU7u/c0htmXZJL9uXOcc2REzi0b0YNnWv7Ylv7FVZhbmr0DQDXQsolH58ErSHEj
Lm4VT0H9MFHaDkAfNlYPWjHlpTo3Yfs8OTGVdPuPEtOCzDaiTU+UzMaMrHFbm9m8UsfYpiT5oOnS
bdub7t5xbCx7+uY7inx1njQ73NQdcZXdAU0ISFo+tFeFFcQ6CaikadO1L6W9N8fK3OhFgRXlXH2o
09TZ+IT+rbyArCy3z45dTBRzKEuBypLdQaLoLUyl+1G9jgzKtt8Ab3TQ/l38EgxGeIvGwjjHDXBE
aS16MwJtVZFffW0tyDo5eYSeHDQr3KmRhaeioNe3rb6fapb/lIqLd0Z7ZuF6tJvMKPvaTNhch6fW
tMKbo9FrZpJUOyu98vWHEB09mdLN8KhqhkOzWtz/NF7UCB57m2IA2partHxxaOs23gkWIduArsQa
AK1ZMbF1zipHSNrm3mtP4NW+NHArE1VmvrrWCC2S8U9FY2/gAD1MXRDPnwc/+tGZCQKiJNKI0cZz
RbZfoPe/tA1XWDcjYkUJfmJYB7EvqkkdgxYwUNGfH3FTeBKIqvc5QuB1r+vdzRnoARdM/KIGB8ag
cI/ekL9ZIlIXuwbAGDMDI8bCN9fYzCKwHbX4ibQ+E79VgkINM/L3OhaqBJtC5x1C1v/nepbu2B4K
Rczm135D4SjujGbPCre82nB0p0FRNbVzcQ2V86anVntgrHqjVaHNKqSy3g3z1EJUNHwNWVNfMjj6
DIRGa2/srdXQoJvl6qChqgpiCickG3Vcek9WaEynwoq7vRWOF8GE4mLOm9BgRK6C9uz3zAgLHXfZ
lrbUKXRoNhehuPdp0uzBasKNVp6ppKbnwMRjru61n4mPpLZu/eJuWrJ70OJ4b8sP3R7te61Vzn2i
6N/08Ueo48vnJpBddgtt0+NmJKbIP7FHJup04b0ZC/uGfwb9PIlfp0/h7JwmVnpWAa7DWRVYJEyW
2XnQDBaI6XAlo2JaKx1MLLGddgB8C384cA67Vtkkq+qAmV7zlgbYR4YigmRyY4KdHC7slFsNbi6G
KmFcYE5HyQILDQYMPuBwymq6AiuvFruhCyj6udFoERUddCg/mT31pV8RrloTItnZA05MA5ky2DJv
J8MPDK6IczSlLcUuArKlxNq8GmbYHwiRxrWyz2gxJZnZXwMyVT2G5Lh2H6qyqh8QOdcPy7CTcAaj
Q4kP7vBA05K5ekly4s2d29TWIOqrPTwYga0OEkttLJgQ9YyjiB/UfMsNtR9xzqI7a3rn0CNmFhge
b4gJ5zE/uzp5h9o6wtCYaey5cgY8F6c4wQgGX85OKbqsLitQz5ydCbhMWrq+Jc854sodONe+GaJD
n+rXGNWaV2fp2etjdST1B2srv8AtizBDirEpvmP59KlcM2CFnHovrQivhFfrH745ZeTGONlWn8Rj
W7PwT9O2QIMSD+s6LLO9VeXaqdCTr73AOnjGQIvMzuauuUugXLJivn9ydTO4V404h/0wngO7NTYq
ctsVIp/vI+q6/ejn/VZTxlnRN/oY9GCDp7oDVOOomygC/2oNEa5UdgfQRHW7Y6on3Fx8i8m4nMKU
7gGT0ExS/UtbraK3aVDZ2XemYUOW1N49yjzSaZt1z9z1MiTUE7rUOAlRlThQ5w+U6OFejOJz6PQf
dtB+t/MsP/hePd4LytOUFu5hYYaHvqG4tBwPy5Hh68XeYsqxLRpAVSPFmCUJ4KU5uDnia3wWK2T3
knLGvs4sfGpZmY4KilE3gXlLSmX0ob52qhFrwXVjRTO+wutL3GmA65sko5/TsXYjWJz3SGh3rtuw
fu7i1DqWOZWKaAAc7Kp8eMs8+4dWTzyUJPqeeabxOrXMWrPJmPbLIGzmdJVCyZzOHprvPbKUa1rV
+n7synwzZnQ2q8jQSFx27SuQ6JvK8+ae6Z51VabxFpdPDv3/Fye2w7tXEaClIEL3KvKQCczogdUj
0KUswM3lPmHT/3VrmmXSy101WsisQpCF1AZeaMLIO5qWB9EQz8jQssmy/l1UcbIZkGAses12sQ/S
Z3npnzdj2tqzFJli87+WOv8pIM0bCuCc8rM1GxyNXIgbGqEzr7HczkKHVLnKhOgwNECnWZi9eGks
G29RZzvlWTSlfqxBQ+KZEflTCftLwLvcEjNXonnOe7RQJ93Mxfx5c5hvhjMYA+hPM3ImVegro7if
6ZVp4VgWRfX/bOyZdyln8iVcjNXnF1he8M+X+p/HKvCZaeZo0gWpSWa6xgazWZ4WL48tLxAvQM7y
EX57wXhmeBAzvpUz1ZMvgI8Wwfr8eX9+MJhJoB5Rxibr8BqSSQb4Pwuuf0mvf931lcZENWiYK/GM
X48vu/+3x37d/fU8kzZPvPr1ykSqJ9QOspapPT+g+vUrLve1xVMprIMTB79O4xLIyrcq65QAVRC9
bacIMsgQ73vpUTrEzZcnaNY3LBSK4+Di8332Zq398rruAmEtNxeN+fKX5ZZQst7qUfP910PL43Jh
teZN7ckaT4T8+Ovllmf8+Zr5QOHPmsm0RTpMBa85RTO3ttxaNssf2plvS2bSLSxeiKsYj83MwI0z
DefNXFwyS/SZF62MmZlbfma1HG6/ftYk3nXzSbWcScPsmbVsllwXywG8LqdQbbU5taCciT6D8jxF
Pe7+2iyPpWpiZQgCGC0wYDNzgcsXCSJOkmUzuhXQX1wNyEWACj3gQiBNBGQzb4jOBf96dE0Kj2qA
RNcpIDFDyn0esKIEWjQ96MVY3jUJzUi7eR/NfKMP6JgCPAJmvuL69kwqOGYDw3aklb+idI5DKrCk
Vo97JmjGWYJRhjNPOc5kJa1DTGmNB4I15M4AvpQzhUkj/BUDgr2Z4o2H/xXUXZa/y9E8dlltrbOZ
5qzBOi0ONzhfhHoBblFUQd+M0n5oZhY0AApV01xsDv2LP/OiLh9w1a9cMFJqcfTKaYyuEIDFgKYD
M8t6Jk/rPxlUqv8jVKpD5Y78Fzz3Z2KVnMCrb8Gwmu2VeDFMLcl+qIFcdWBXa6x90oLPXVPSIwUq
suv2HXjhkYoZBv+vAmJ0o8BnC/udTD9MQhvvWIPXMlpvaALyfQLYk5nAjUBxJ5BczUr5uWnMypnW
DQr71ejdTw0nxjqN8NNuvsuZ7x09F1PImfn1Z/o3HengKIPFApfxkPxqNZPC4cwMa76+bakBXQNw
4jIsE5YemIEIYzjmiC0iOjddytrS9x9DST+RAPS9milld+aVvY0508t0cyjIzERzTwHVmhln9CgT
Sze4Z7w6XhJs4YXJnqtZiZ18IGktgK+jr6B2xUxQZ6DUmM4bM1ltzox1AWxdA12HzS2bGWx4xrXl
4a9MyGUKkIy1xrRLahmBaQU0AiG5LVPs/ZntHmbK25p5bwPw2wMAHxcS3GnaNdqIZ0pUV747mZYj
YDpiKoygQ/bezJRHNnR54WRvnJ0/RbNpJuqkUU2Dmwn+0Qo4uIQwDv4Eq14DrU8zve6AsbOAqDll
DeB2jm38HrMgJ6YASeLOb4r3cabhC7D4sOhH3BH1DQpJf4vRBk4PQPSja//hA9XbPdZvMPbVTNu3
M3fvzwQ+iTD+vhqsg4XIC2dtP9rpWhnvGtUMr0aCp/KgaeOWWbKxz1Smb6oy7w5RMGBTqhrrPowY
bPR6dp48rLRlmtr3KRP1E1313TQvG5aHgthbVW0P0k8yFlchIhrqcvowfMO+plPjHt0oJifColww
YQVzDOzBvWst3hSmj9U6fUUEnbZ/H1AXz5GANm6yGSeoGWKcQS4kch8LhzW+QW0V2ZPlZNOLUoS1
VBHmoCM2E9Rwpp2Hxg9dC3olkzYalYm6uw/DiO9zEb1yoejuy6Yhz2Oo9Zcov4Q+rxSV5h+lND3W
WH5/d62Kaj+RnVo0/UjCsD0ZYR8+hqYmMfIAvfcNxqrEO7juNJ8mWvgcKPekLPOS05iVnd2dy8mm
R9Bg3J26z2Zjus+DCHdjMnWPemu8lFn1Xempx5/wjxlGM3twCINhoS76oxSxCbleIbbJCSAQOPNt
Uw+LOqs2b0An+y7PmjPC70/KzPEuooxI3W8ImS5a/cWN3tIiksz++2rr1wNHQX9H6NGsjI7cXyE9
pk4F08JEv5a4GV1tY7SwPEauOKBr2Dna6HAmR/aaKnZC2d9dE7cnLpawnsquo7vkBMOWclW9yrV3
c+icq9nIC84E6WGaSLchfhz3acqm+LY0s1o9VVv04T/GxHhBWaFeGsrzxE+lr06PX0ztvdhYW+Lc
+Z6Ksb/43lhcI03gmY/qpqyoSoa5fgqm6tA5vP0/K4vFTAz8JUEOSAzVlWva0ByCPLvfUYupMyIv
JPGFUGgZH/qOpneT+nDmyn2ViBZfhhSj92rC4WEWdwxOE/6bj2D8jfbgMzCg6oIsPRqBv4fYeb5q
2ghB/yHVkDv5rfHgBowAWq/CDReyj8Rgfo4goNiBiKub5QVrz0jFWivybl2XmE6kFA7Ps9hU70T6
0Mng3tBcPrJc1W+zCnSpRv3zjvsXAa/sOV2HnkCHTyLxb4p3aIbEjPKBHec1DtkWQh6Dzr8Jc0L2
nicWFKDEVboTpLqMas+yKf6YzIOw4m9hP15Ij/Y+h20hpPrmGPpbTjGH4o/9A4GKbTF+MQWmGvNY
5/gXgSBO/yb5fOZ4fv/hSdWEIpAeQUP2Ijj/X4r9iORQ4eQMdRlTdwvzHZKk+RJ2RZNtnJNE0P0g
eZptX90vnRMyPFjXqPEIlDFya4u2/9LLb3YcYeXqyC/eXAEpo+KDM+8xGopiPxR5v65TZe+byLpZ
TdL+mWr8/xGw+z/nWho6ljN/OV7/5i13/azrz++qrX80Tf2/OLA///O/ODDH+w/M4yRok+U69sJ6
/TcGZv4HszaHtY9rGjMOC/Dxy1tuHjTmdHUH8adl8qf/xsDEfxggUx6CAdOhVaA7/xdvub/BTlK4
NGhNGrw0enQP3OyvTIlnjo4WF1px0Kv+llvk8FbU5lVh7jSZ++SE6f8u7ftfvSMGVJYJkWTSIP/t
Hbl+wE0Mojj05FsRkjHJ4tVwLr1F8bf3Kfz85Td5/HtY/d+YDr4gb+SZuuWyqJDzKfqXU5AOnz9V
dCoOggDJJCfWwh3fqG19Igh4+z+/lcQ42sJRyOHbLaPZX96qo5Lp5dVUHMY6/hkn8U9fC3+GJs3x
4Ns/v9PfxxXBO9kzWcgx8LdfrXHUVCubcdHXKN54ci63KgcrDxZi/2b/CY7538YwIYlYtaTr2cBj
v49hAcIOK1d8K1ZYxroz9TdZEkAknfOgkxLglDpldnkUFQ5PiLF2mGKBzWCHZ2TXf/7Wf48p5pMY
Bs5wHqSl9Tv/5HapRNbaFwfP03Z67F+ddnweg+FNaOPbUAzPSC1/+GHw7/bAvziEJLGvDuwcho/e
7yiYJv6TvTPbbRvb1vUTcYGcky2wsS/UW5I7OVYS3xCKE7Pvez79/iarsCqVrLPqBQ5QJci2FFEk
ZzP+8TdWgTVjwS2kJXex3t7hCbKKi+FStSPMRuTneXCO8/kauxU5EFp0q02sKaaB8YPUeDW69qfY
Tv5Br/S7Wok5xTalJb0lbP7XoWvXRYeaJi8PrUlgQ4DNo+3waa0ccOZz2++dft+RIbhqY5/gLrtd
t0UKxY4oBZhjLy49/2kmj9YOcM78txD2P4y4/3iZLEcwPbF2M738fcTNGMtMUZGVB62rwMR7geNc
h2JrYmc4mIwIrOEc0X4tBWEO//2jfxe1qnPy02erbdBPQ9BFZIqyLS0PoyUf6UjRbA8SSWSMCiEY
r6NOi1WPx8Ng298iEpRqv/2Hu+U/3iw/HcEv09uQZCFoDUcwhyJZCWe82mN8W/QFMVPCf/++Qjd+
P9u4lqLrxBXRU6JVdTw/fWNoRJabFWV2KPRy51TOie36x6CD2E5s1HZmle2rfNOn0WvX+kAPodZC
nhwuVi0PrYeZUqdPJ+jlH1M6nTyfe0dqHl7u3q5s9GsZEIaS9A+B3l1M2V0K4sSU9ToTnBfFN9to
5IqeJWlxOwKCz2Ww7+ArrEkExouC13cKDurlWgxY+U1UupO/Lgm/XDfuOcjnU0WjfpUkvAhJhg5M
8ZDPdQUJzuBesdaF36sKIAIwHy6mad/1wkZzEB5Sg6CqkBQnrmh+D5aZkXxsFJtqutH3fYpAQrRA
4sENTuBxjLlu01XOn1pnhFcU5ppqL5DLFSZ3WRUcJl/umni+gsEezOZ70sU3FfGY4BuFBcYuMpMW
6lu/FV78kVnpRyHiD3U/CY9b2FDE5yh/llbzjoCCaCjOjE6M4zoUza4csIUYxTvZjwDyffiBzmwv
HOe+gbS0GvhexkhHZuw/pa1iIzQblJrXZfJo7fEU1tDYtbrU1uOU3WhEXc2aE4TY7Too3GmYposR
uVzs7jZofDl37tjQ0+XrW5xhHO4DiClYeho4NGQOl6UYc7qaBdR9JjB1+n2LxKwk2YqCJK424EwW
eAlkzc6rww8sbO6FdMKVOUExiEP95PflOz2OlQmOsUK1TN9y1q/YCT5AVhzdUq5wIryGA+uEmIdV
6zEvlt6xCo3HsugIRTOVV4Q7P48SmxIWYc/tL55H4EVmqT4i7/fQmzwnTcHqUgY3GG8VGU5Ee0Tf
q17RI9Kb+oh8Hi7hoG60qNupz4Nv8NbQv/G09CYROlvqTLH5eRhL+8FJ9Ks2kMFpah9JkdyQI9x6
h0wDOV6rCi4Cel23CJ5lAaIy1cYlJteRpgv3VGC1az/onpOs4B+XBBhMHvenCVtpmxbnPicdESEY
gqaU9h/bi5kjWudhu6vKCF5GFd/iJNTWrI6PdtBjosnHCcnFqm1vwkzvofiR0SZ/spyWLLjcRv3W
nJejdxK+32j0F7XuxlVD5uZNlO5qrogoyxgjk3le+BGjkeZrE09V9JVXdSsPanGWuv2gdYiqZj+D
rsu1IfjV3ZtVsBZ+f5V1XO6aumjuErwbjYi2kDlybF0aovpSXjfJh+3X5a7S/ZH7A7gokPHjcjtW
VvARq4E7g6Suai39IgUcrhbLXN9R6UFqKlGcnMEer17KWCkOTLeroBmuMmSdgsqXriu/otin8A0K
CLm2F95a5RRJNDODE1R9mjAwZU+4TFu9WurDTqwHFSRR0vwdYaojH5iuhrpQ+Nbq7/6MYs6B2oj8
pnO6CwkR4YdTILNJsatdt8DJTpm8OnVy0+AwV1H7RopmPzEGem4XI0hurgbVQNfHvd2xZFHfwkrA
x22FXkzulxd43T6o6Ix1Tn911RdtNQ6Lup1TLvkog0/xWYfIKJUPjVshgZpOOOuey3lF9Puqxu55
N9fjSa8jbZN4/r2Omg3Jh9btB/1gwcEaa0dsckl65JAyb2teEO3gkt67VkcjbRRXrEgZXTYVu5ox
AQ+ntVUy0sc6zNa1gc6wbAmEjPAmKSo/3fj3sxVY50TjxJSu22/bnhveBNATTb7Ww+EoZXXnEA2x
aUq1TBZKXqjzsbaufWJsgfXa2m7SiDAVbXNfocNdkTMLK7s0X0JqV1hzpSI+xK9j0BPVlpvZFrod
rUwDC0iNcZWGnCt7mK56Orib5YZcNi/IgD/UcqBn6QckaNx/OTVMcW2LjGZq9e+VD5AW5sCqxvPg
YwGMbjgdemLibLdd/3GJpvZz52X7MQuOy83fKUG+e5QdkJoWcUPlcX4zjGTaGilpzyQ2IM4eoPdz
W4djT+th6n50fu9trcIGPfOggkN/NDyZ76IMihQG0vZq7PxmJ4P6tYLRRsQc6UxVdm49zQHUNL7Z
XWMBjsMuNryEHlULWAwBQaDe4p6XgYYzGA4004gzsiW0Lc4HDMpyFms4VshOZXB0BoYPRgPMMH67
6QPMjLt4Bq0tyo2YCKlDKcvt2UybCjr4ipbSXYQ6bxW21bhRChQGsljXdnGfl3SJ3Z5tuzv9qNz2
QXTMWxNr5srvf9h6lm+zipPUI/LEuTWkDYaTsbT4sJ7JvIplpURdWyup2j+uXYEbBpT89iM3r03d
PaLpJoUvA0CTnrgldAs2iU68FanxG1G7aCpTLrvjGDfe+IAnebTPneFgmqrHojSXJiJRL7YokjxC
eyd6QV4i23WZYu5RWCGhpSH1BUq3jZm1KpSLvSxu0PG6+zHq2bgmvKvI+VLoLi55a19zdK94j3Yv
ACTPQs3llv0w6/C+6W6IdUCYl5NjLbRMQVYHmTU2si2qAsaygOtevpeNdcUB6Ec6MmxBwl+dwdGx
+6F/K2eaz0UE8zlFuMPBzFBmXfRIlAc7s8yOFJo4wZqBWMNv3rVddw5cQdRskH9q7ZKsMF8ZQscI
/0zWxc08AQ3NwbkBN2SEszHoGMv4VI2oW3HlXOUvonX7l7yyOVFFcy9miAzZ8Gyg3/4WBzgbJzAb
g8l+C2iTLFz14VNcmOe+B22k+I4g+EVf3KbXT5kXD2fNtU5JlPrYascnUfX7irCde2j7+gbleLlu
RWBi+Qr5SYbFe+QRwDVXMcwjspYj4+rhf2BPaOTFmL5GLKUbnRS9ETncVCnhLQJLvZqrLTd0tGrH
HFORjJzoqtb0jR1VE7YN+O/RmKpDea83ZJ8OaM+ct6UmN7nthzzZtp2DntAnho2e8zqVZzroTJmW
eLJGXCKMAiIFCOne0txDCTzvTX1Ozwvfb7xeUThPxV0LM7FKiEcJsu5JN3peTCMjQ+9xMrPqVJkd
7GXbgF3dTj3dHTdYxVX7Hc/Why5Xvpii3UUy8kDXshNxARWDIrlAZsDl6+qiA1yVastQj6yoROxo
69KndxXSns984GODbZ7lvLcjy4dOw2IH2albp8UjvlNnX9naE2RUrGnD6C77rX40v5gaLfApYCbX
8BVcxwGFSQWmv+psxj9a3kOfJe5qJGnbkXwgYgnicUsLoh+05l0v8LUeyPNe4yDVxdPW8uqG+wvF
nzNFqE/I0wvqBBPqthio+SyYTrFuHbD33w24wuNEgJpggu6l1+OuQ3i+p635iBAgwdeB8NEc/N9o
E2fbOJPFPrb/2kSMtHkeUP5AI6JnlG5yN0r2HhRQxyXzCdZxDdgd01VDAtQM9ONQtu+HzjoUGnz9
mhUGxrlPsmmJOEjTiD9USmND87/1TcLtxEldm+rT7bbdt1YVbS07/JC1c2QMpvtlpUOWTJEJP7a1
iXT3x8C8m2sUxgE4AdOZR88tv4jKFGSuEQHuBvLQeXITsirsR7jDMCDDe8/uVtIPXiGuQYPpm29p
pfm7KchC2unJW4EJ11amX/B3hk4r+l1iNGyK2ijYo+1aua39iZCVaEf1Zu/8qL+3p+bVQw8BAbBH
BxqFxcbxiXkW7A1mUsrdEStwKNikrXZ4oRvcBLPaUrqG6Pd9550syocVvknXXCTk92FEsNLYJlsR
9tr496Npif9El9p5FSCai9j/xAW3D2PdXOnm594Sx6kQpFiqTUHioP4yZu1UaOD8jWCfBSN41RMv
pg8Jk2AUIl9R29YklGg/J46s+Zy2Eyss1Uzct+Wuzoan0bObNc3jvWaMHKnkAg3aKmGPt17OySxd
JBHFE3PS58INHpatLtEMbAVFO66aKL4Kl80bPnoXkqAL8aOd+N61Xt28cq92yijur7kK9BNYiti5
jrWZTvpkpH2lh8QelKJp9IN8O0vroP73BF86qeOPGfEym3hCvoPUf9RSIlW9nF+ViHg3RFLtBFu7
OmejkaGUNSo3Omgb6db1OXQhek/+riTrLjYhUPYmvD3J7sLtqO/o1Gz9MGPgovDSjGqbalzGWBVb
ncJaOnUWYIm7OLw7r34Tf5sL/WrFNQG6MrmhLoUQhulthuEEZtJefKy4Ym1MVjmWhiQZ5ZzcIn1y
+vFhdqwX5OIPHsgh1rhMS+22d6uHAu9TLPfnq8U6vS5RNOC0TcZFV71YqgwZxuRTqefVQcN/BMPx
BsFcU5xkn581x8wIWnNp0kX518l8sAT1pUOjOEFJpWbewKU0hTrFdg+jE+xE1ZaqzZ+dmHkuVzLq
SkexBFvAU+1mVZbarfcmWkUK5pqaiIPVHRrgFoGOhEDQLFWSIWKTM661OuzOhTRdGDBeDaoFzMYO
QuqP9kDQL6ZQsHujifhg23mJaHkmSJPXRtZfZOYNJPtiuS6HixymU1SzOe4cTjw7ewq0HU2bD83z
RhzG+0tSse/J0kD5XMJoJBPTavrTLMR1uQZdlPlbmWNzoBxfIbywIyxUbaHqYz2cPsNduXVZV6zK
GptY16ff7sC2hmHPl8MU6TA62oOOxefK1gGrZ8ahAX1gsxyEaIqNp0pbtPb3ajPFeWIjrorVMp5P
nfXqxBizagUplEKcMV9LSC2bnistPzvOdEqT9lEAQyBxOWoT70xyXqH+aYV/WEH/bSheTXJqy25C
L8g9ksvwyQPSk7Czi859K3u6WKUxno2ZzS4WiTepSnTsdHBi+LzAb8vBwymGHmJyv4oMoCJmkTIi
8dHapHcXvFNLMnBer7sDeVb1LvHBDTd8EtkPfgaWYownNzOe6TXTUZXjvYxZMTXrUWV3cOZf1YTR
5eUXAlUSndkGuzF7Fcmam5TToyn/UjdtoLts2ART63VkeMvqZUGTq4BTXVtvmmsDnsGuIShlOql1
WRDp2875j7pnTKuivi/YsncG3QoH+wQ0kawAONW0Pp4DVeBu2WJ425ZKmDuYdwQy2hJkYeiwG9Wo
nRU6BkP1e9ki2l/ueVdWp/KPgbZzYfx2zVsyUoD4ajB+zqP+e131FzWVqKsazt3BLqzbmIa32HiP
c+wjGlQDaZozzWiPkxT3uleQGxPxtRUE0TeMnmAcL5bzKenC98rY4SJJDKstAlb1O5JrCP5U5wRm
CVrTL+pr2prClJkUy9Z+sFzATEfj2ivgsmswNmXXykICz2YCTAOoGFCkbkf64xAZ6A3ItnJWfjvy
LXxZrTVjvlZa8zGW6aXyit084PYeMvwxkaa4D/O7sYImpBoYsYFmvW7EMdYBvfr8y2TDrTZT6g4F
+FhB+DGZoBo2Fl7rsNHuaPXsDTaJjrq1l4eoVuDUKsqIoq/0CO8QYijs1H7AtzUDF6HBRMNiaw/j
k2On03YBFkJcAKCD+LDY19XAjYfXuYKRMtJFuMGNaVcIFfTITqDrDIOdGTh7AuqRpQSPKMRDetkN
w5aHPhW7HuzExj16AeXEmO0bzd5HDeDcuMBn2B94MkFH7MNiRhfUMKsj97jEgq/JVxzr4Rvg4baq
h22q3DE6+AOrzMi+tL1xv4yH1je5hDWVfURBNWnuBrLUd8ix1EIVzAvqwF0wbgLL/Sxt7HNbCB00
CBh+jfNJ+ghJllLbJy52lOnRAGPsC2o2DERSEqkhaVDes973VfBhB0zcuCEhIKEsst3krh66SzqM
ezQccqsB/is1NoHisMxLtaO2QGGXSitQUFk6MjPk6BjbNnM3kB59Rpm3WjDSTGPVjQDdcus8aFSr
cchsYAfs3nJsIHv40es25IJYKbdkNQsmUpC7LIRwGpUHylNt7Ru4mbOE7jHXoAb1Wg/VTvTS2JW3
j+8GiRIJ1q22MSiQdVk8h7jxwknvNSguDwIhmQUjB8ee1zYomhUsakhvVvp98fhaas98trdR7Iab
tOEUtU72WrfTmUQsVim/09Yp7mVrGq43x8jYMTwEkqb4mH0sKI2m8aXrNNpUsE6YxF13b0VEfYcs
bTnQ5LLYsVUkp71SxFhKY89CyxFjmqFNzncHkiaXk/OY+SY3Tez+cBNK3jrTWClDSYA7M1YJlxtH
bM5d4qXATuyRV7n3VMSZs1NTyaTq3tKjhxQa+WdztD+6kUAR14NbCIoQyfAjLp+yiSUE2g0zVfEF
yvUjYaLAkEVCEYW2YQXtEjhhQk4po9NSM6MfAHJWa1tis41uHftH1RBwrsBqaO7MpxYDM5cJgcbF
IyjDimY14oem29QBKtaGDYmwMNsxu+xGThegwS6EOHm/jOVGE9So5fy47OaWL8rWa9qUlsncTJEH
Mpt56qJLOIa2qe37QETPgVFdsJL55tFg3KfVvTFB9keascI3EFA1fXOi0t3IUEKijo0/MAHbZHc9
VHcFyoW1uuvH5FLhr8IWOGVUIgZo8umr5rNXwf36YfaeBycwuAA+5swpdWhrCwIE7xvWUqbSWhyi
PDvGfLWjOd7pbklRUE/ffel81swcL5Mg38PGZ3Lzpm5dedmXsmqPQZlBGeNroXyZrBzjdTxjwuod
LZi9C61Hv0ekp8PEUCFUk0Ot67fNuTGD8i5PHG3FdNlvrCk9DSIS91CXupdJz16zpEerYI2HBAO9
UvPgt42X0gu1rQN8t46wd1p1yF7WHZ4f1waW4mgdC79xyeKS1dmQKRElhXnKwB66UXQ7va8e+iQl
yD7ty10iendnd67EWqiz1lWVNrvUYNsQd+NjE0n9DC8cDmk473SXzlzp+/0hiIdPdYe9QIbN3sB2
m/Lolg8Smqf7apnJzsqaldOU2ltbeAojDeLDXLrettQhVBF6tR86KznjuyH2WKA/5YMbGKim9Ytd
dS16P2QhmSIjL0ka1mxVdzGeIIEYnePy4Bs8675CrTWO3AtEwy8PyrSvjSe2/7qnAXTk0tlhQfKc
VqkNUZkHO+3so8XIGWAz3S2RHVZKRH1EpBYi3a1KsNiExgB+EIIX2yEzjVEFBAbozHZ+4qEbKnSs
f9L0HStacewy/Wte0lBI48jYZiF54H+ll0SJ/9WrobMLWVnH0Q1/flh+F5fsPMIK+hGGElMKvZqz
aR7bbDCPy7NffpRhJ/ewgY4RVMSTaXbK6LIESc1j/fjXQzngPG94ZYy/jQ+EU6HfvItxDsOfZWtp
PX6IWlIw+quhylYOs4CMzkkgX7IhdHeD1+1GOY74akYkzkziuDx0YSKPdaPGFYD/9q8/xD4flCYg
GoYmjePyANyPkEX92CWJzFazeuoQN0X/UJiM1qh6gj9Oc6/UL40yWimqONgl6IaQ4uHon+fOORHR
q7Tr6my2LcmwWpQdtFQPjlylC2a462zUyxfdrs/8eXywDQxXZZLGd17adwCROeYNLs5mrjKMsQxN
PEehXm7tGCmD5+U5elir2ZnsCJh0Jg/FcOe23FDqR4D26mngM5afxsEytiD82mZAm7/vOg4nGDC3
mWVWXibTdIDGwSmW3zmUYa3X2U+m9jiic3ieqwdAsWnnYJ1j6njoYNdHaWhjrBMqhx2iNkwWIs5z
02k28Ld6auXhd2MMxNbG6I8SwJDH5VmvrsJPv9PtZtcH5hd3mElEHPwOKzPnq6aTPDx6SXUycyc4
ZRY8ymg89upheTb2cB47PrwpWcEdJVsL7PQjptG+TZR+bfnV8qAn3p8/ljVUeSctobN6GeYo9BkE
mCSu5G8c4HPSc5cLSIOs+ObD9Oy1fk+3iQecWt9ZjoiYxlT9ZRL7YqhfLLSFfl1gu2bKrVAD2FGj
s0Wos+/M+IywQAUe+VtXy9sdiPvZmgx+I9DHMZ5IPR4fnK5OTpYEDpcYEqwjppoNElj2ifUW9Xjw
h5yhUSIGuyUNYYh0486MnrMo7o59QlgnNqHMNqmabQof1XvSeXtpVrGBuZsfbkoBD1SnptxjrvoQ
uvGWViKE6ZYokcTd+bKBXmfYbOh6T+VEYrkO/XwXZ1hMxm14SlIyKqJ5LEDBNQLf7Py9qvjsaW92
qDR7s+6OhTqYQCTsMZanEDL7VeMG8RYoYkQLgELEmXXzuDz7S1GyPIusUuwwomXl7O4mh6QDQiTI
VbeJWcfe4c9ny++s4HUIoGCCHpM5iengugujOecWiIoVxqH4fmnQHBujeUMIeLIihyV66p/KMPqS
hlWzloR7hmU9HYwAPWLicOXHFeZD+jbhZgZ4GIKzH7lH0ZERYZPXdCYDBpCOuBGTkidP42QTlfo3
3zX3sXMireIQFuObV5XX2Wo/JyM7RmOSh4F9KZWviI+TYAsfTPLVismAQIyCM5QWPhK3mWFaq4F7
mG9YwYIT9A1saf++rdNunwai3H7IEhW9YTFmB9fCXw9TC8OBRmYkG4ii0LQT9Mie03yJrexbY7vf
KEzwCMEn1uqCb2Pl3yazRoTQXHJkkqtituiHjOSmhnfqC+hi2LMvcxkSYyj3c8JeL57Y3HYung0w
Lz61eB8AsqzLPthFTMh1PDK3Vd7akM5DihtqUttvUSq/1jP/CDLiD3dkmUMljt8MUKNhZZ+Jw8JL
KnQ/CS/4Jp32G5pZcK/nKLFRJQTs4DC8EETt1V8GLTnP8jhXgmacoN9rZ/XOmnOKWQQD56yIvjAL
3Sd6WN9pSGdTpyr3ouueRIXq1x27Ccf2dpXVmrmVvd+AD7PAzRgt0YvDful5zK1hy262PkMtBcZ0
so9Y9OMfKI+JQXRe6Cf1NUJVCGAp3Ts1IiMqLATZS7/O91qxjhGH+fWzgbaicyifFkQv9oIPBQWN
S0Glg7C4GUxXgb85wsJ1bA3X2tPzlaWXmBsBQ7Q+BaRcWxQ6RJ4DC8QVAImDGqUattJObpGnv6Da
IlMwoGZ2MxzuHMIke3ABa4GQoBJ0wEJplN5E5Wqrg1l5/0DoNRXh+G9Mbk+nKoDWhO0BVhDmL/yi
Zp4Ds2uAr2RhHfKJWqU09HBrzPVqpEfilNk3dno+ZUzKcobOf4G7PBpqHcbliBusbcOuG4AiMlaZ
qgyWUxkAM5o4ksrhDuMbH/5BrmDh5mGMbbrMFsUlcXMfbAthjEwftuQm6GL2hBj0RIWFhwloTxHb
xq6pvuIgfhsJDSFJQkEHKZE5E2lFRbxBtIq9cv9PVum/0dvVSYFDajimpfiPv7C0nYAcHzjn6aHO
jGsHnYhsF3AnDkkl2hnOaSa4xasxgMZ19Z8IUL9fEEOHFGiaBgQoT1ee6T/RnxqztzKg/vRQqo53
5lN/8UFGeLWAGTRhPRRiutiwRbAxv7qOuCNbkAC46IO26MX3AqTbpo41n05Lub2vU+9uNIF8/vtR
2r+Rwjzd0B1iFlzdk5Km4d+PMq/HPDHthNtG+f+GLQWi2zTDimmYYnJS8FpuJOvSRt8VePCqoIxV
Q/KhyBxRxFXMcrojXeruCipiuAY3qWo5NwXhcYr8FtfZDRHJB/fEzhRsyoI4fCuaiM3t00JBDHRV
tys4sK0IY/4STw5CpICicOFpUCZ80Ai2Nw6myhhVYi+SpOU+ZsEN5vFEiC4fJkOBKpNW3FinqMnM
wzChnMys/jJl4Y8oHx6/enZ6UQUbOM/NrodLWjf92hw/CwUyRnZ1Z+Xsb8NbMdN6rOX0ko7h4b+f
a0P+Ro7lZBO8oeQWjm7/Rlgtx6jQXKCPQ4SMeO3p5haOKtWv4pvUaiYzG8WKyso7MBoCHnIiwuLU
Fg9Gb+7sUS9YDkCUXSdiZ0xU7ilvUeo3vbZP1co9kSCJYW3qZMcwAD+pvf5i+jSAS6M4ozTJdmi/
PrCQIeMaVsrOrqbdAjYHIYiFDMJ1hrlOo0GEM8CrIy6daijmESBZPDD319QoOhwVhFfsuoTCnmNx
KB3QN2CGogZus1lCt3H7NKgEgsQYUC8U6RcHRw7WuuyWiRKi0Nyty4mZp/adt7R12BWqv4cpD0u/
tdN+4Ahb7sAcNKMtt3HevmfeAtdnmWCnILfpEO1DPb91Argxk/reDVtaXnq2xe5XX8fSUa0RXHCH
XH9lowdeBeJjAs0losZMD+dnk/obB8X2smDtpYZZgYM7bqn9KAS3D77Pxqbwra9Gz3bPN2caIwkF
lg6vjGxliCxFgY/ssNcyYa8qPJF3tEtwtonLu/ImZDwdB2hTuEZaV4s/0iE4BsXwzRzCms3Zzje7
e3JMsaSnzWRHtBpqjzy6WnsL8CFbDrUiXTP8oQ3jpSOY/HGyU3dldDpkgG68SuI5phGZZTK0iGOL
5vUfbtf/sKLgo2MbBL7YGEkqDcDPE1jQwTExEfEfpPrKajUgNA6L6dL7rrWY9MYUrSHoEs3nlV+o
5p1qmBWKSWcqGlXVpv/A3/2d8e1Jb4mZ0BlFzK2/HFI72QNkBSM6pFbwtcziJ7bPdwr6TtEGavV0
hz9Jui6G/qqoV5mb3ny9+ixd6x/Ojfh9YSHZGYQNiYQJJfJX6nkXdZhD5kV0aMMR18SOUdWt9LjB
VbWEzwxT/L2mVOtn693GZ2sTQDlvFL5hK/4YfIp1M+ErkfnuJ8T6n4QZTluQMOz/yvEfmLjebzR5
z9SZc2DIe+iszF95uGywTdrgQ3gYk9jfaHTRYVZs9L6JkVsJ1cymrJ9T29laXLZTrp9waBiwrDDr
reCNANRn/E+HbRe5GeYbkbMWCo2KspSp10TyFk5ypTcQ84rOu2JEB+FBHzKKR0KoVmXvNXdDMr5m
U1xsdPzv7wWKLSAOc+Nplnf1qIWEfhH1i4bD6nbBxAMtYvWp54NI5AakDx+IAWAt/VxabXJIqxz3
7S4KdwwLYtzj4NXOxM7Ge9wOp/ne6+dVhGHinYZhX2CW9jGuGTYSzfdaGMa8izztc102KfkgPeCq
p38hEO/e0eRBYY4LVTRXWSGe9imkgauzRoQifELKlcG3yV+8EG5UILNpk0ntztOtp7wLPqxC7/Y2
AQUxRqXYVANoF2O8qzDMxCSoOmMtXV7SKac4TZitsqkdD3UU/cAAp/hj9/H/pVH/JI3CTRJe+79F
Ab9Lo6KmUf8Bdf9NGPXH+/4URrnuvwxdZT4xWgybiCyo7X8qozzjXzYdO4lv+b8lUZJkLF2XiHks
Pt0THsKiPyVRUv+X4XiO4Xk0cukSk5zzv//ztwii5peff44kEiivftlVehYZO+rIbCkZ19YvJP7I
iSorKfGpS/HjO3hD+9aZNOWzFr1yPvpHeBqMqn7e0992D3GU3wXjBFOmDfVDLQRbDFzrV870lICG
nyA3P3o+cSC2Vt7IDaRRaEBfy4gvKIK5OCYZUaNDMND2EcR1TOUj7kLF2glwx20AAln/11MwYf5Q
d1scsx9k/EXH2zYhaXQzj6oMIJZ2P+AQh/rjoxbpDEsfqhMWTSfrqQumeauXzRtMd5isXeXsJsIg
NhQfYfcehPD+Wtd8scm0X9dQ3YkyD/FagtI/6D607L7dj10JsUevqZrdSDss4RxxQqk4a3m+i+lW
e5qfYrppJU8jRLu1OffNPhphHiEBno5GFrxrteEdIfHJT22Lxw1N2a+hjKOHRW/q+EEEfEc2hzP6
05n42WFb971OAzy7MzPmv23elGJbx5q2bTxoV54T6IdkVM2LyOHgqibcWhL3I5/iMZrS9h7D7/vJ
a0lmTPr7qVGzRVLuSUkentJwfgEzQBQSJ8mLq3+D/kl4Sd7/qPHoZ5v0dQDOWWfePNIy9bv9FFfG
pho2+NHPRN43jgrrxmTLhqwCeIAR7PTJKPNp7zU1/xDlXEXDSOkX/E2MVNsd6HHODhe0JKBnX4xJ
cTdXMHaxvDt7RsW2jn9YuprcRkV9g3y3Xl49teGDVczeaYwumZ+eXN+syDuE0arzD8ZZZa0pOZLN
oNKXJy8uCBfRvAOxuUef9szeZYdGo80gitQOTw5uybuhjd770IoJUOAB3u+fD00YJT/9uPx1ed3y
kv/04/IHbAb1/WiZ5+UnjU3OOsPEbl3HHUyKXz5j+ffK5S/L0zkzvV0V2JdfDsOMMXOAKfW5gm1/
/Oso/joUIJ2JvnaFFZ76Bv/Pw1veu/zVTCQetTqsyuUdf/1h+TGIg7744y8/Hd8fr9Sg3dgpHvxB
Qh391wt/evrXQcCV2Go+ppIjxlzQggodfhEPjSHaDbaDGEci/D0PAX0gs89w/JySlhaGlcAqHj/l
2dlO+uSnB3J9k7MjUn4Hd2sdpGYN5ZHfjYNJ99vfO9XwdXnP8tuOeFbIeGLegiIfraH5XOtpsa2E
COqNREJwmPpzqFX30VhAm/S4lQxCSc9+O2jn5ZkMMwJ0fB1zP/DPU+qMRxJb5zuMm4ZtW+mrHCex
lY4VeTbLMzWvhFbKg2dF4ozVSSAwMm669DNui3K//F20cFScpodDpZHYpOGnTlEf7HrCWM5BQGjt
8qxNwTUaFC0496Ha4QKDX55nEVuIhdCt+zrn8K/f4dS4lR2eNaN6xVT777UXgqIk8rA49pfKnD8E
HFgZYVLsTHXeZ7A9mHKlC+0L/g++Un4MO6BsLGIJUlc/L69aHnQ7xZFAvUm6IUFXQ/KFnWrB5Jne
BoiCeL14KFm8KcdhicwwlR3QCP6f9OqQhZTaRiApQPL3xMcNSlZxtst1o7zPnOSaQ+fY1xVWD03l
0SoqMmLPOogOci7Gs2M743mKQ3fvYW6Lan08F+rh/9g7j+24lS3b/kv1cUfABxrVyQSQhkx6ShQ7
GJQowXuPr38T4K1DXb3zTv3A6yTTIpOwEXuvNdeUaGBB1MZBCMk7tOZuHBb9KudMzzQouonu4tGw
yKjpVDSaJRltcUmltIiuk/VmmBL93ELPFxP9jwxwv2yReBc2Cxxi1BMWYtKLXrxib82uFzCFo7Fq
QHCrj4VCjBAN1WsRNMt1m+TpaamCc7Tw1PY8Eas1wkOZ+NvDZN3pt3vfa+OsO7K8nrPTqMiI2il5
wnrNJihg3XW7tCJe0KB8WHVQZgSyLjUeUOExnobUwC8JF4VQ7jVdsXukwg6GMzeu52lRT4ihj0aJ
tto16YF7xUYvATROwiJQ8XXHanRl8q2V3dfIILvURkm8ZIutrDXmxt8eMv0CncxEFWHanF86pynd
0WY6TlTv3moDsKUJ2VBhTj5KhjHfllgq0oHSQdh2e+jn2alP53YPkN5hdB6qt7aZH0pdz77GSkHR
J0huNQsZm7Ym+66lObQDG2GL2QlxwTw5B8lInsIIBwBluVd3OvXlLd6edDEoX+u7P578fLx9MNm4
W9vrf7x9e6ixeXxH78nN5VtoBtlELMcW9VcW+PmB3xb9cbfIs+c20CK//Pwl2/dtX7/kaxJ2MwbV
PkTWvf/tR/z2/qZAkKuFRbgPhdqB9qlhtW03UuGg/XyYamu87n8+t73aD0YE+Q6ekTxoikppJBCW
X4QYjCGDK3M2ediGOOCs73URfu+CsHbB0H+3FvtVnZrh0ifQmdMhzg7J8mKucFPW6ymbLA4ggzK0
weQTBJxxwJ0/HJsgtV1sGCt6E+BLZ2TetMQ4pLJsPuWV+lVxmpOlRbsYeaWxqHKnRUgaTbt6GKzi
GAGX6NRxIk1g4H+mraFUngrJx01NhPhVqSIyxhcD3n70LGJsQC+XyORBXp7yzLwGF9kdUTa1dlC6
qnp2kpbwmVESdglkUxiDhZ2ExZeWSd+tpvEbai8j8UCuAuWQKDMvb3JxsTU6EnXXPiGNS4vga0QZ
A9mp1aFW02d3NOrJSxd5g1rYT6ns7aNcec0rOJB9bDr7cJLHGhyr25oqvOF2iV0J2YvwOi61nAhx
nli0MkoV/Ls4KY0EvDu0DmINosCA7CGRL4NT2iG/FeD2SU6YTlEM8FEjx8zVaovI0TBBuCb1U2QO
M/0EMXkqShU6MjVz3RadcO1MtYtK6yvdtmkfZCbyYt2+V9gOTdwmxwC5xS4HHMwxguZ0pEEBygSl
5YCVbTYPfQg5JtXfY7OM/Fw8WuqUrFPUy6xQxNLy9sUK28C1AmPANIDIcHacc5DlzalaoYCxojh7
+hRPlWZP+4kUaL9b8FgsQ3gViab1R3ZPxmLW3Uy57bpIm9fii91nlrtQNR2VErGv6F9aK0hdZ7K/
YyBhkj9VbtohgK/o9OhOu+wkSZauNioMKiYEgCJd1dvVqyaSyHUuWDzuKrsCB0YY2kmdaQqN0NtH
MmUy6CV72RF2FfyMehhBJC8iMNf3yPwhG0FAYY3pF1Llp524Upchu3TsjmT2CJpnDpOGbAqZe5SI
q4irLkXzTEhE5OQ0ustfoIlUCgc9JXHyZ8biDV44ZGJRHhsTBcycd9fEg1yLqo8uBY4PFBFc3VCA
41yknhyDFdUbh5h0WFsa5eJa1V+nZZ7vLb1FhpE2lxg7j5AWyFei0VbnL+kLlbhtlOEx78/2QG8E
Fz7DZwBHOzNw2FLGek52ntHJ9F5tTNDVE2SkgZ4dYmRLhBw3O2GiQgJYqpAeAHQrDadrWO3I2CyH
sGD+OtJXtfBZre0vRgKJUgThcWiEfuzpAEe9FZ9ttI9mYV/AiNUuWS+N1mVeqaKWmvmN5nBsC+BL
qsS9l4dJf0RJelRTr9eB+YiMDo4ujkMSzF/wrD5bOr7llWk2ZWno5gTcHLL+BoY2FfyO04oZI+Ys
ZESapoUkbp5N0mcU55mA1C9J2mL9qjLHwxKSHig/WgnrlrC4PaOwAxpkfR/ka74JAW1XSXprqYCV
6yiSKIiKZV/hcJ4MFOxNnHBYhi9Bn4FkaqcXopoIVRi7GxCo8rqfCPXriltTSPrvGfl26thpR2ty
lLcpajKf1ItdsJCfBMIeq2VFLrBZw2RGmb3PsQNDLErptVAH1iI6i1qFIlRzWD/9PHuznigHB+6W
LwRGHcwXmlcE7WUd4tDr3FtmluEHo0lZdq0FWjjCwonmaxLz4vaVgmPRjUlaaVJl8NWuJGhoDB8C
y5FXZb9i6m32R8WS+2E2MRiBaoXEIO8URvLFZKf76U2GazVQkc7R5ByiJFrMQMqJGPIylC+06oze
1zlJ8UsLCNuM7RxyahgSTZfCDC765FYlW4tJOKtWUw9Fm2EPsavCVdga9DCRk8TVO67KpPsudUyF
qPmAWMbTKzNW0lQBuO+hS8f4JEt1HdoF6KbIczeCkj1YHy4N9V0tyVtsycivlVboF7UnWMixhhMO
sRXLjsl5sb8VQ2PuY0AAQE054204y65OXtSigdkaZGfJ+GkJa7SaoQF80ehIScnxyjlIwcxGIpxS
jPewP8slCB5bVvouvMstkgCCOcQ+Hhq/IkoYO62LERMh6IZueeZMNcIV/wZm8dRkUXRj057XlIY+
vuoxQYZUndXfmoKLEoqeX0S+ge1lRePxRtUardPRSBsvkRINnHLip8bumFnk+Z0+jAmZHPmPQOUK
CLsFxywE99ok62ukJAhE1rMT8z50FDKC8P5lI/DeoXdLBz1xT3t0n7dGgvVe3LAXMEDPb0UsH4ox
vYTiIRz7i3AnCpg7BQth2FBIzzidCONbqGVfRpPNYKlQIuGZJVn4xVwG61DQGT0MxUPFzLM2SRkq
zAp9HIq4EGFIoqqoTewg8ebCejXyHkv94OCppiDrRD+0pKTFa4wYJ+r4KiBlkPwGJybOgZQdHdSZ
ddfSCutJ40E2IO2dMauVf1fJEudjbT0WUtynxRovGSEyIGbxPSvC4xiDuOomqttLJB4M5acE7N+3
ofMAAJ9qMrMhSM0HHdJ7ZQ4vTcLAQs53IxjoEzbYt6Jn91JSQJN5FDJEXkA4VjutIk22jIfdrDUU
Wqv451gb3zAQp1hCOI0nVZB6C/Fg7ClXSNiQtIcaG1Gxj45UaB4NaeGSopPsKrN8Q0c87UtrDYpI
om92bL7pxRZhQWFL04lPKCjahM9VvrwDkUk99Pw93jv5AkZfPYIvPwbacluWbNcI0WDItGEfm9Nr
V+TIbOWcHNuOMsL0ENfdXg2LH1D5YAgfZF2xVOU4E2jT1cQum53COXGAg5s0N4Mk3qWNhsXNUzoE
tUEKK0rQeCfS8rWgRlOI9GEei1fFJFSRQBd3Hubm0M0NHfYwfJZJPu+3IZeWrmDVhgu0mjA7zda5
72KSfhI78mzXOMBU6RejedGdQaBwVUrfMQfK0VYNKTD2nRRSZCFIySzT2Gva5WtZEAc1WEyBJtGi
E6sIupXzjgRF/WqwaVvqKXbP0UFjjYLiQOqr47ZNcOdk0+08/jL1rvGnHAjj2KWGL5Giecj9v/b9
at1sjMeiF19megw065jCJ/0Fu7MOnP1s6mI8vabpgibdaljNDaYJQ15p0whCfdUCz0b9QqM/O+Sm
/ZNosZ8hAWSYI5CIIxpSkfmXiReRputnwU3pGOPtnFPqUBxI6qXB7DOS8cmQJwOD+VGGKcMImWBQ
s8buurlP2kW4hAKrbibL5a5fDMKdR5SltZzJ+1isq7qKnmmEla+V5YVLRmthTGhgA2OFYzjtc/pd
hWObh5JSBwjurCKfGn97ygGt2UZ4O+q6m1YA6/LGeox745dGQi0egxBhWwd8kFPxsHcS0V4zritT
9XvEoIlgntSr7AaVV20TVcuk1AfcMy2XPqS/xtF/jsFpBgr/+pxMaF3tr2lA3F+q5YPbL+APU530
jtTNiUU/l/j6vSIfYxiLmFyV8Bk8P1CLRTb0irPIta38m2LOjx3ydq60tVjNmt8ohlsnzHVJ5xup
9qOnMuOa2hKfOrjY41wjxJkdV210uSfqKUOagtCfpLqov3KSnouiEl66sMJkMsx7my7djsxrhD9V
fa1J84hxutyFBNLMkxXCWiZeD6gc+2F9N2jRA0jX3JWJxuVq6p5EeG2pxXCmUU58EDF0uaay9lGT
7W2nF7h8HCYvZGkGxLzD9Om/tkHrqd24bgpmOAi8b+yWSiCJpbdWLghhzlos0eYdROwrM+8uBDGW
1Mf7C+sJB09wq0UGraVOfp0nDPRT2RJtMz6klfGl1uHAY8Ac3EJJHzIVyGpUzaaXeWqMVCZ6pelG
KrGdDW6a1IfSglua6Yd5Gh/iJMAirEQXIQHjLH1iuZgi8uTcysOcar7Q2wLNkjb6OhHgO6sxT7U6
JDd9X9xk7SqY5WxRVTOzOT0gkYQqf+SPg/bihHWyD0agk5Wu3UzFmjK86jiNEvmvo2jvlaXYRGqA
TSHe5rZqGCUvJhmZ1amZWByAtStSESTCKZACIe25gdr1VyvqqvO0Jk71XH4orb/r2WNfI/nXw1Ae
Opk+xBo28rmxpZdzcXCr8Gde9eN1vfaMQVj3STUhCiLtVVaSyRdmB28EccxWLHJST+PjROSSYpEf
RjWRElZ3lNTJPWY91j5lTGzkBuokC/5gTxJJ0EZIHDl1BHh69kOkoeYIbkPbuKSJHOAt5+YpmMYn
LRnuGtnKfTAryT6joWc7YetaAklJ2p5K9A0OrVvyUQm+AeEZrcghGDIDFFwurdr12hglKRZY79w2
KjNozWSYT4k0lIt9YFoJtjf8FYghQ8tvA6kjF1YveqScNsMNUozPNdZ52vmcgweuhcBACQ6oHdyx
PYD5pMXH1EZMeogCVa/yoTnRa6BNIRTmhXQkyTHx6zl5UpFWcQnvHiY7hju9wkzb3qIWR2Lpjt86
2JIIpoDLe2+fh74tQPPODIIL9HO4jYSK7d7WEBaEjjl7dgwBYx4rLoFVQi6IGeCrQ9vac7XEpynw
+5o/baHFVwi8v8UJ3iAQt11kJH7Um6/Q/jl/kKGAU5NWq22/zWGV7WXWMw6GotA3M5mMdMPDNjH2
c5lwxcqI4V5spjY6gQvorobJemqCAsdNT8++6oQGRQSZtsi/heHEUKWQX8Kg6VnHhHcQBljv9Z7J
syg0SPlVDeEiuq9UOJ9ZTPNICMLk6ledkrXafmkyBEXo4crLEiszm+glXQWTYaN8byhS4LXTqXvX
tceMBBW1L/PaflAyE4NbZJ67gqa+jkOKMoTx01nCL3PbwRmNppR2EsF4mj6+lVWb+5FIviC6DpMu
vDQR9mJynQlkYGzuFc2XAt011xMKObaS+R1mfTPDsRVOhbpL80S69SKCwzDmT3pIIMfUMSzVRPG1
1akBL5PmLenyzlRwMTXhFTSNqjm7j9hi1LgTrvN3+sgQusM4mE4T6QmOdW/Uya90Mm6HfHhqlNH2
bIuWByKaxeWoTJhwDZ7+1gb4zZTaQqscMyFdkL7vjTl+ypiZnVTDeegX0lnt6RBL7dII0jTo/1WM
5Jmrxl8oGpFWbsDg6nI8VUZHfikHKfVIF4mKsi8y44ygPb4a7V36fRmadVfDj6sSJgQZPQBbhX8s
AU+37yMDr/tylLrWg6qxZ9/pVjYLLdWDsOEBJMYXOHAme2jLrCxafi2j3nqdAuq+RlJd/wjC4aBH
46Okkd+HE+62fjqQtHxuZP2C6b73iF509lgu14g851eOEtSvavN1IZTwyGUTVTLOQbgGwy27ReeR
t2agayAMM86RRLXr1VHOyp2gMUtM0vcMrXgjqyd9gDARgxje9RWG8Ta9F8J4GrOJ3auFxAQ29Wut
pTQhjWLGl+fZAixGvHxXjVL1prqBoIWPdzGZKoaNoe0CUXiZYSXXM4wjch+Z6YzlbcUuwnHt2JA9
wojqMYGokHwAg6j6nottC3Kcqi01FvK1C8c5Ek6Cgy0PzqE9nyASMLQWbhIa76ZiP6FZvs0QH64x
MG/EhRQ7dZZwuPW9nUDOoTzpKmGbHZX8EdZAUkfjVa3rr3lXeBU5P64aE6GJHkicrOmdMWbyaFt0
G80eN7MsT/1ApiSrm0n56OF491LTZNIW9wyfqYLtumyAIkZY24JCw7YMdM42Bu+6bam8FHeaQ+M5
MpTZjZqRn8YZu5KDvMHpqx5NwmMOmdDf07AvfLXJ3ruUFnhU94FrmxZNRgg5H8ojm5PnblJ6ABCc
0FylU6hLhgUcY7JEiKy5CGtuTiXpaYo6ykMlwwMH0E5dI8dQM8Unst59GRsxVqiYXaOen+cOJx79
+syfG3nq4jo5G0PiEuhOD6qU9SHq+cUlDiIidNT42lAubTLQVWlyEPbt9VxQPGzstDzYlI7P+kD1
pdW/lsFIeHZh0n+wmpuY4auZ0R7vFWPfKeOdEqv2kSOGqkGX3jt9wjVzbBo8ltBaSFbzcQSgttKd
7lCqzl2XiW+WKYa9GpX+MGA+1i0SAZx5l6HqQ5kmJ3hzvcv56ZAjnmNmdVnESVsUeTvWzg2w84Cy
IGaqilrYQKXgMMtc3+tZeyEtNcSZmtTebFqDX0ZChaN0MxTv8Yx+yBxPWst1s9WdvT3gkid1+kds
Ea4dlY96djeSuk2RXGE8GxAcXim27Sng8Pe1OUM+XeFnyoNEkN8azEPVFhttSjD3RHixEHeSaimk
F6dghxoZ1Gf6JTasJ9tuDqbs+kMzZ4A/h8VGlZSJY09uhDNdWwHlzqE3S1ev1PtCzldmQgZJNdnD
Kc4mErThD1YGpUeTdGchKqrRA0P0KfZ0qHlLqr3Rm9J2BJSX8+TnjVEyD42pQo/Q2WLxvYmc8IFz
8y87CiiiODT6E3TqfsZEyWvUU4z6+w6P8XVJXkyKme8amdC5DZT8pC5pA2lguKPz39LFKfJdkuBG
F4FFISejUD3UKcdi4VzENHyNcIZ5WC5ZwWkvvaGbLCrpEckl1CA0dmpNCDxWWXxaWkqqs/IKE8KH
Mj282LN1IJ51vItbA2iJ1UHKEuW8JywqJiHW7g+ljJbzqOBCoz3QH7iKU/5spzebPYGGxLET0cD+
0aJ3ICRib2nXpj6qmCXK537tE3VKjamxjYuzmY80Hj8fb/ea9eXP57aPyFCR8CnWz2yPt3t/vCem
i71fVhvs9gKxpDGJDEuS+YrUHn9bzMe3/u0iic7Foje3mvvxpu17uBrShP788o9P2klxBYImYZSG
JCwKguOQypAB7/ovfv6+j+UUnXpN1o+D/3D9j7eXm6a/Ys4UH/5c8vb4443bf9JK8y0ag8HbFh1R
emIJf33L51dtK257GOVFtLeLYMZZzyr7XKOQvYtDrJMr1SjP5HtRbHCoVcZJ9ZppjeJGwloxgWND
8Q6M4JApzFwGrpiTpjGThK7Vaarq5gOTYsbM9zfQZoUrJ80hSTo5WMJQ3ZAE7BXI+pxxhks60gXV
8AdTfjIQS3zRXGJHL7FmTvMIAkeH9r3WEY/RJ+40t4zmi+LZ6evjrKNnMZOHbPg+ZAXe5gWjhNmn
N0KsLZMZGfCs2Pgmwmu1mK+GOvmxtjCaGU9y0leXSl/e0pY8rZ6IxVEzDg5aErT8IDl9pVBu9Jys
8WxRuT4lRPi2RHHvKVAgpw7uhM4JNbFRCOhmzF4/4ilZQPtzwBaLA/qQU2Qx9NBBcTAmzrmpV2aT
buDksA49vfgdoc+XKV6GvWXhOK1QIY9d/n2BZQbvxPYR8nqhIEYXCOMzpMFmF6a0a+w1S1fPphMX
tqNSyQOFNHWHtfxNp5Y3j8oLOh1gLNp0jTRnr1OzhXwj8N/GzaFK29GLIt032/kbshxmDp0fyDZE
4JX4xtQGXjwiLRRGBWHAei9HfXKHen4f7bxjgmhw4tZLeMAh10CVfBVvWF6iUHsqM4a3FWcydxiq
1C2/9oIq6LQQKqd6miaIqFRi8wgZKvAKgr53sqGBTmhshe5IHmqBfBTXVhDEqtvMVAYMvSCoqNto
rkw3eltVT91ogIFS+pd61NYU+vRpDBhXWFWyp9nzbQHqQCHNph3VfJ/dsM++z1zUiEDLpd8BM4Lh
QZpDo7mxYT7WlDjrqSEv3qYrny/FDacxz5kQL5idApQqxzaFk/8sluAeHIxJj2wpvam1vgBy2U+S
NIxCyWq/m31epc3kYFxx+vK2WxyszNXZTLu3fIrvllWkakT9NzH1lmeqmYGWx7b9TfNkVVi2flMf
/g2SWFsFe7/7dmgXaaauw4zWGSqh6+P132wiUWDMWdxTnJpnmi75AOLWTuksxGp2lwnUHbERPJlV
DUIhL4j/BUvly5CqMDgYQhD0E7SBAz0UYmLDsL8i+9y5N6YZp5id36bsCKXdPnIqCP+XH67+KYFe
f7gl2B2QT+tguP/44QtMTmumRnuiEZyeFMtErkE5bzcBpMYC1FEaTCQ9/SwiUTiKz7OOGfqfV576
NyuP+oelAwGnh8Yo7z9XXlzHiTVFOXnZfTffVpl2Ssm6PDHyU/GK2cqxhOboB8wOlJohQy/O1u0C
mPrbP/+O/8vYwbpAKmo4hqoJqVrWH7r0tJxno0nt8NRXAWgC2RinHnRSKzgJjm3yMiwhlOHMeoJw
U1+IJJ+OMcWWoTJOVdAql8Hp6msG9LumkOMlRDDD9QpKTaRGo2eEnKZRhAL1wGAbGOZZdmN7qZQW
NKNNP7xR6EkXWQAnMlbfLDkMx6msD6lTYmxeb+L1psuWl3/+t/9m37U1Rwf1bqtSkAmwbp7f9t1e
dDLqhig8WaqW70cMvl7irBTL0PYrE9O3sTTXQz0ytxyWo6lVp3wq6O8DLIrq6brISarJxWgc8R8O
p8Ag8404Z6J0qmA4ZGCqj702PvZBqfvbL///8uj/VR5tS7TM/yCPJjvnrcCW8RPrUDef3v/7vzSQ
jXzm39JodNH/wk1g2YYgrkknuuAvaTR+pn8x3gCrrhuOqhHZ8JdC2nBWhTRmPM2i0EzoCAfI/4RG
GP/SmehRuyfWgjgVjIt/KKL/USGNte8/T6jCtLBWcUKisy41AOR/eP6qpUy1IJijW1B39wFl6bWz
UhyLepl2gGROJHrbZJ2iTevxWGdD/Ep5sDvrk6UyK45oIhMmIwrauktIjHbxazXZZlVnftNk92BU
TcIEx4BwBsfOVxmc2J1THNEuf2nN8j4fzVsnAm6HikmKp3Tuvi8LnXo8UlSFKUGhu/4WpdOPQisO
FqLj2yydxf1aUyeNbZcqoBSzoJdQhBaCIYyJsb6h78ZKdfX0rl6WLwpeXX1W4kP5KxxLb6Q51EgK
K2pvFH7UpMuhzqgdhEG2kgZVFIYUvJI4fMlgFVCNnt8ngygr1t6e8xTFpQE9jMGEa3bmczi8TYtI
7/MOgpWDS6NdmgSNp32lDJFx7JdAY049UzIamQzFDtxrIuqLIVt7SyLfDa6qtYSqSU53kwM0xOm9
3Gip0GbldNCAmSJft84Co+EhcvC4kavkmpL/3JhgklL8rULT8tEmEK5cwcTpR/DfzP5csEd3EZ1v
6iu3dUGIZJWCLzXWkoruPCoxlrilEXfdgMK5x8YPVD0qd1b1CK+z8UhKIN/YyF7UhqYIvuU3tV/J
ijHe6Ngx0ZtXFtQXKX09ab85CaMTa9FLj47VGZT6eF3VEfA6w0tUm1ItKBc/tqhNhqwB7E+MgCeE
XdnwYC0oDOibi31hoAOWg9bt5wVgQinn2xrr11UsgR+kirKbcuTZxnzCKWcgfWUZzAm/0MPPwaEj
v4V79RaW8FhwVHpTQrpelkaFi2Y2QEUD7CSyphtFr5E7LaM7xauSsxCmX4CEPiAY8DlSSB9zvqsI
Qg5War8WS1fsy4ie0zATtyVumFYm+1Gv3vLOSKiTFJ4i2uSmJoDUtWh7Aee4BuJGOiJzIqdJ4EBm
dbzPtF8OsolTlPcvIob51Ew1I2pYuVOZxK6OOAXSTXjVWWSl/0iVDsYNuEig9iVxubpJUpOABhxH
2j29RzAoDd3tKPoSRE52ZdSI87rYHPk9dJ2THHtpC1e4noh7jR8mKI8WlaXa+GHWRLZRCBHNra2M
hR+qeLCJko2o3Ge26mKJImIROVjUGOlpluVXR88jesP0w2Iq3o1TMMU27Le8Cd47TmB7In6Bns2a
Hy+UZ+YpphtOHbwAJScKlp3gNoWy1tO4G9nVaTfvh1bFdw9XwVdN2gZYfI4ryHJGchEWqIqgaURq
8lKbcjrZzGHuGrD7U1900PTr0DNQNDcxdcAgKhsP6Frv9tmRrYaxbrLDg6gbWNZSvMZx55ZMj2ap
+5yBQZmb76zxAoYHfYN0vOuwcTSqZNt29uAroSDt2zhN7LNNiNDTQqQqStLU4/ENS6lftv10NPsY
zIFFtdKCeYXMjrBAjCXjKdGiF9A/N6KENR9JSpRodusd8dMCyQMWDUmv26GxiuKrhH/Rhr4wiulQ
OYAb4ff7juKQj5C9hCVCk7GYdLhbAVHDu4hmZd+082miYpIZxh53fudrhvIm9fwhBVlnFvFtketg
++x1ghegN6rD+T7p50v0HMdelqmzqyYdQHGBvSPsDrRqS19YMVpMplcdhcBjY8z0+CZX6U+9mTW3
UaKl5HPiAS36AYB8Ec8DWZ3LuAJuoNxkTtQiVF7bYaG4+nxqe0dLbVarzx+f+Xht/eBvj7UoQp+z
UEFKpDKcU2Imzts9ddTvFsV619PgkEQELWprji8SUKYcpqzO28PtBkRDjnDS+NUNy7jsa7udDnPr
3JKzROE0LcWuRRsN82EMb9ulRe5JE2ogA31fR0jROVG7VgRzT2qwICNKcQKQ4D6Oq3K/5bLKTqPO
sN3dbloEhfuF1UCNxczP280W/It7Ct34X8+p3aS6BWL1vTIt9j2yRybdtNCi9UyYLM2DHpfnCrqw
H2rLUwm3VU9LebOYDPLaODvORn8rVibPdlOttB4jjE59m6NsadT0XJtX7FfpOTKtOysMv3ZBft/i
AHdDlXCUMrzIjgBb3RYUkJsqzI9NqnnIWdlyplr7TRc+TlZJRWF7rq3XrdnM42nsnnOqFGf6YjJt
52OY09TWitCfJvnWxaxUKOJX2Wj+YvhueoAdE1gh7S3qkvI8tYib0zW3WNg3ZBPT5tPJTT1u2cW2
9sMZVpEgMjeQI4tLKc7chSo5z9sNuKEGXlPLD97uqh2nxyYsO0LdZvuoNGBtuhUvPTlcwFOSNyuj
5Iz7WRTb6kR6mqZn454+4qMh8uFMNEaEuB67epQdAlVcE6Q6nDg4X/H4l37eWacYypIvaGyABIM4
OrbUdowwYz9JsZhse4AuegSRBhQ1dVVeb9/0efPHc1rYNy5Mwp4QzC4XXryukbxN8FdVdPW2tdRg
tqPnW//c1s3nzfI34c5cGQnDBb+14Wi2m6Wbqd3HDYUKaIDz3qDUuUtotVYG8F5sUZBWh3VrbDG/
240exKZnq9pLkU6wHdgdQLW059CgL1IL7Zc20w4GGU1HJTiMco6j71C4fyhTJOd9ve7e07p7yzXw
+vMh/LMiJ56HV0hHbhZveylHLwPpbqB2jywAjc3HO7bX4Jf4xtDCfG9nAhv+WvBQABxFVUmm5Lo0
fU1Z3u59LObjK7bvWW9++5rtFUCvz3Ks2U//est2b1vMx8/5/KrP92zP4VeHGEzw7SFP7Nc/Xvx/
Ptxe+GOZHz/14+u21z+e2NbZb//Gb3e3dwWyXxiBTCk6ykYpf1tZvy1ku/u3/8lvi/vt9d/ubh/9
vPnjR9u5QetMgkHNGJhj0YquJiOJrsoZwJVfC3Jum6U5bi8E6Nwooq/vyUPcJXQmubs9NvNnDhIO
+ch8tFvKRqAmurPMpMZF/W/vthVDPKVOQJ6qAYRqJxtdfero/9olvCdFI7Rnv310e7zdqLj6UPar
QEEGtTlWmezcqp0QI9RXcOr4JwzkWFWrCVdwGfWMYQBxl9EfgIdfnucCMioCg7Fxw7i6tfP6HK3h
1BsUjlAQgr3Xh1Ms2HM/H29PKuuev9374yPlmHXHoWNYtAZ7bzfNGma+3dNSsEJGwjjAyaf8vC2k
zFE87be7QwAxHfO9mp/z7dnt7m/PjlJ/KYiO86x2rs8I21EYllBh1IWTcdRSOEyU7NQRVruQeO4o
3pRqz/ht3kLNYh60Hl7bTbfeI7IqWhXYiafN2fcCjpmT0JYmXeUqNSpt1zr9cbOyqJN27gaHTmLV
0Ywi/mRdN3r3no/0YbYFMjHFy7cuNWiJTTDskxWP78vo3NU49D8we0FqPQaQT3wiDzghbP/bthpW
vsqJz33+PnjiKuY58BCfa7HKbcbnK/TvnMucIA4zx/ejTeWZkdLLoAqwiItDI3d7i7Fu4IZWbzWp
piearF2Qn3AOFJR66MnZJ3KhHibEhgwJQNXjm8mTbDpOaxdB62tUDQDKENHbmkqPko3lpN1Ng2DV
35a//a7AiqdTp90uOtAzYej3H2/8a9NuD4u+/5Hoc7ybypICfZmQir19S792dYb1+5Q24l/bHqfL
zF01B7mazsBe2lF4Klpe2vddMV56YRvHrM/qMwmC1XlcA9rZF35VEUCizy3RboteN8fnhoml/jNb
PRkzuB4zQoxi1Lb+b38PlPAaUW+J5il72bbMtluHgnwvk+kFVMqPXXZ7bbuZ103++XD7Xz926HX/
/buH25u3t2yvfn72j0V1xTAx9rhsh9y2r20/ZnsIC4Ux2Ofj7d7Hk0uM7luEdvaxvUKlt46CbvL2
lu1rmWtyJG93p+1Q+7i7Hd/br2Hk9z8HYLp90edPDqtC7ifGiYrTP212qc1iFSmBsnjbYULZ5P+w
dybLbWvblv2VjOzjBmpsNLJDAgQrUVQtq4Ow5WPU5Ub99TlA35s64TwvMl4/G1aQFCnSILCLteYc
syKVYjY/qrasA9DLGQyDOFb929N/3wzXo0b/BI8ry6d1YLidqbdbXz++Hpuxw8EN1/1aA9r6f8ak
2//p9gNUMVP+7SbArv8cm9+fvl4mKsd3U4XOfeC2rOYFCo5bsDjOJZ5184e4fRCzPepCVw+3g41p
m8t4fauvY//1GN45duaRBdV3fcrtF7d3/7r79drbra+v8esXX3/vj9cm5UufKZIxjENzGzh7J27L
/e3+7crjiGfd6Xb/94dfgPNsEmVUvdvfun2nX+eWu3yPFKU83M4xKBnOzKXEdxD3PUuZ24n4zzdv
f+L3UDVVs9yLOvcQS2OtW3/cxpLb3dut22Nfd2+P2esq+L/1vNuTx/BzRDF/uL3/7fMNtxP065oJ
xXoa/z6Zb48Sy9Ev/tcLbrd+P+t288/7f/urf3vWn2/w56sUrV2TOJ61RUWNth7D2zRyu3V77T89
9vWU22/12yrwdvPrx+37+Lp7u3V73X/5V0l95gh8veT2xD/e6p8e++Ov/vFO0TrgT6rf9nHPHn1d
2lNJMIZmCb48lbdbizDqhXL9f+ybX7/+egwvBJf47f5v3+XvJ908nbc//vXUv/3mdjM0IxI9DJ0h
eV2A2MRA/XvMu11Bf7v/++afj97u317698sTAdSU0GXMFo2SHovj5lOVPtnZ5jVfMpvNU4fYsXaD
rqH45o4vAPKxnclefWE4mdCD1M4DdWHEvUvfvNBcPZgN9o5Fs+dvJP/uiVJQXnQtdJEdV2REhcMT
MuRkV7WT66vE5B3oHE+qbT2WEy5BzQgp6sm8Pi9zUnpO1OGVNIvz4iSUG6mT4EeTERlXRROMDtU6
9I475TbG/fkf/j2cLKjE+nVTtRSTJ26ygtv0eptYv34gMvnPbPu3Kfd285+e/sdjt6n79tjvd/in
1/1+hzFzz7YMsEex9VuXdOsPcbt2v+676zoSgC8LotuDt/vjenH9fvAff//Hy22rm1GeOzW9zXVQ
u728EE6Z3t+eOWSN3OlT83D7xXy7BP/5JuRLPK959aklrb3FSEKsyzyim+swTKPV36Zj/OmU516p
+aKrV8SFQArL96zIzV0i2z0FOwf+sgFCKrSOg+jMV1knV621z+T1XIxy+J4IpBUrDEOXhfXN6q3H
cFI/awC123V49hOW/vtRExXCwTWbEvgc2v5Fer0Wq+h5FOk1sic/gP6eV6Sro5Q6Y9Ap/an9sKPY
IgyGlWGjrIxUeY2AEO9D7BR+Plct5LSu88a4gmCUy70bSnWrWdlJY57dM8WvagJ0npVjeYoSvtp9
/y2Kga9GeYEAxkCHSp2NKh8A2ZJC+IbgNSrwIUEiroPrw5lg8A/hfKGlR5XCJn2gVItqF2YRMVIU
LeaaW1YPRCYaF/S3cIxNGeZ+aVY/Fc29N/GKsVXuArtWfhXKNPsFalm/xu2RQEHLbXNGCcAWvK6c
K/LA7/E8RHtnIYW1LH1ZhW+93TyIIkXwj3k7tzmq5MNu9R+GW3aXfiY3y20QNafWzmlD28+L8ucs
wOUpAyEu8TQhly96f87Ka1Op7j37vk8HZ+ZRxRqPGRV2iU79WhtzE4BOXG+d1dUMaL0BtSgXO93p
4RobSArImtXps22jci7jTVOV9j5vzaOSDvYOGjTcAWg5qUoTwRV477QaGyFilHIQSpBFlC00aBhk
XKgQs42nsWrEyZobE0kIOsRGvrhLaHiOE7m+KdyndOrmLXldyUNq9e8xbf+smJRnmObEMgntWcEb
uKUZa24YoNJTr4V3xNGWuz4imq82RmIoE/VUttbiQyoH0T6axGQ13zHB4BRDyYZ73MRMh3jl7GhA
62yl/NaLSzkjfdXzDqAsTkb6zQ6YLu07u092lWau7UpJMzlsQ/67E0XnkjJTr2AX0IYf9piLrWtW
R1RFNklzeBVgA27X0T821lGPepM3ldsc/1wHX+vc9lEQm1qPNgSzl3Ggu6j4Sg2qeoqmXUaBtenb
PXrJDhpQbtOrcLX222LIn4VrST/X7GczpM0jy59OrcU/ZkP9gaugfGqHLD2WVoXprNI8Tjnt0sG9
39Bv2ZrteHKXRDyNMDOckbEzNAk1gh9MZJvcg+jbThUdtl6vooCYxQi44jUbs59CG/cJAQF+2mLv
JMHvMiO20e3xSe/VH4tdEqJi5OSHGT2ZqRj4sgnrCiaI1m+b5n11QvuJ2zpbBfMCsLUDxH2CS/v4
+wIVAqFQzvIzT/02NN+rnV6N+FBs+WGPtBLS+T0anXmzQNO1R/3jRkCrViYa+ZuqfJzrz7Kx4odU
LVpSHUpYwRLOq4XFFYdze3ZEiyXNHr/pDqTBnhrxnCQk5ijOpxbGNo7LAmPuKmK0Sb9xKq3eGqrz
jNey8DSpIyQIp3yr4Ox2JSMGmnSMbQg+h7WXmNdFs62hABaU2oppDNA8LGfyvh+cJjtRjp18xzlk
NntNLX9zE2ZD8jxLiIuz0ipPIuI9XJBHOnXP0rIC08gedEFcaptcmP5sK4OP2DgHQho0f26eMIHr
n1EJSK56G8s49EyBu5fs0a3MOZCKRpBBCvGp5e28aH7VreHNHRHH5hh90aLxpZT9tbCK0zgxkBrK
gmi9LmJo4J0Nc5+rtjcNgw9tYXap1GMT4l+nfZQ7vlHIV0SP8BRcZ8RurJ9Ei6PPTMMHPUz8qg3T
neg76Y1LfYKVR5FcVTgIlXYn+mRvtvUEklgJUTFJZoiZeamImmVLA2A+s57ZNEP7y6xMe98gz+vg
Ai4hMrHBAAGRIHrqzKU8dC32wGLsy0NjsiO0dULAFI2rPEL0i7ljHoOOL5XI0PEurEnFEjSZdzVN
m8St233S4w1Ieyz0jPxcgT0O15zC7q5d5XuLY9KUnczOE+63uqNnqre0giI1+qVE3SdkAcCXxsMw
Gs4BNRlkilbfTWaWbeMJNihBmHdA0V+sFeNazll2wkl6NObvjayVS64vnC5xfjcqCp6WIh0ONOWQ
SQ/2doVbYEoMKBSUG6cYcKAMhF52rTyJNUsG5Ez+xvh4snH/A+rgRC1nc9MbDFa6BsDCcLJHKvMe
JoQkUDliXma4aWBk8UeqVZdUYGxGQoceta0WiCj6na4MVwDYJ7dleOtD+wc7ZhDXFGvd5I6mODhQ
hIwb2no0QsPoTrf1ets34hKqeBUMgNMblEV0q+zpwUos1Pg5viCzWvZGWbqno1bTC564HImIfcmx
aGwiyvQAFm1zayRvqhyFD5IypKuvLH2+m1LW2FiTEQO9Dqpdbwflocmz5Khb9sM0GwGNuSwG1UPx
yCCnbj67I5d4Q76FRPy4Xab+g+42Fyh5JZvKLLCsIgSzCu0Fu0v3gH2m3eiVjt9yPPQ5R4gIyV3r
TulJUxsXkabf1udxku5jlETjoTXXpKDF120UmQ5yyrHAPBy64z4FlZbRUc6RoKW45WYbhkI3GlAk
muaoF2uQXM56HAWqX+qoqbGGrLFuGkPfkjz1OnGdc2GzmiZVjJwf9JaaIiNfV0BOyKZ5CbWrs8Bp
GwfkFR+Gu2Tb2RgobemNb+CF8VV7Wgs/lkUvCneglZBf1EzK2rTsT9ag4xzKTqbyDgTXCSKDDBk9
V9rtkMhvy6hiWDWW5wkbRyIbDkOZEcyqVbrH3BXgtodyJ6xvM0qNqahPo5IDIQKaszGmAl/XML4K
Ge81p2wOXdpCnIeXxiR3wE5NeLaI+4Nrk/+CsywA4wW/WLnGfbkh1IFxMvIMrV4eU4hLa1atYm6W
SMWwHk6XcMSKCxbE19FNbVpkoTMO5cGKf9blcp4MJ/Tp13IkEm0XHyonWqOchvulUL3aeEIlIQi5
gzs/dUyoub2qTgnXbOrlyKxEJ7hvuAQTaFVwRQbUF0Q9QVWwhoOLRhNkp/BcN/5VzNk3lCa4RqhL
nNuye9QR6+1goFj7KRI/4iJ7torVeh2B/Osc0QGemVgmadZT7LwV7H9oRwuQDjnuWK0mysMCpvnh
RHETJD17h1k5KeMynse1VzWTUiMr1i1Rx1KM0bQqs/gxGeTJqRbnAHCPrn3cgT9hUG70JvdmzaHr
O+Jr6DdZXlx1wyCyaexfxSx+tY2tbesCC4tLouUQz3fDimJHwrslLnAOoBOM8YJ8AdPYIVGuYBox
vNnMxUJvDwhKcW3iRYJ0YmNhcNEWWxZ7BqgzVnic+Kr2eILNnfJejjoL9cqtTnpCM70QB2ZD8ylh
dHDEgRH9pVhI2KJMRVTpNZtQh+fF+Llg9g1LrCkJEiAc4Om2MO+6PE69pR72qTK4uDgIG+xxhFSW
u0Y7hxdVApWKCL1ee4XJ2uBK+jEo06aFKqdgzEzUxC+MdQRi8DPkeO2n6eiyDmJVlQeLnDuwK1Bo
GndkEZ6pgUKk3cbo1P2UFuZDsXiIXmiExntXib+Vc3uRVtReunJGShK3yn0eabu2LgFU1fWlYwON
BLC8ZKR+A1RgazICV5rFBzxmGoS47kCE44IBdfAS2403swKYwvoxdUAKalCMho5QIAPQTEwMpZej
7c3LxY9oS3opqMK50X46S5R7NemUGArDHAGhUWzzIg3YNrw3VYfKBs0B/jkJOGB0tgIGAcGhzd4t
WzCQKAlcByvNPB71pX8hXcY5lum1V411hb6mTZdkrxXO2UkoAGGTx8o3o7LoNSCI1OFtpIeHvOcs
HPVuubh58QQU/tMS1vheCfetaYlckkb+M0kV2wt7DbUNGQ+TwflFBkmbWfpr3jpvZEVsaJBqfkfK
yXEpoU2UODeVTo47BOIEZTXRXitTzHNm8QQ2yfKKvADlg9gpTZSXMp0ThKOwTaoZjC4GBvZqy5sd
t42vTjniUr5L20o5cypJci4EzXDq453NeqCdCeIWCNO2FbU7LfYGQt5HA6toY4D/qedhAD+CBxv4
w6jnWhA57ry3CbTuc7TrrQ3gIzFZ6OjTNG4j0CueA9cSXt+DznyzU5yRPkzOlJuh+dJI26W8iVgF
F9sCM6+ywp7pDI781EixiUCBbPrYyfyRami+upvbcUZWToZ91OEZmjuKz7k4k8UIuarvrLeC7VIa
0cqvUKVtrbYFE4KEbRkaRDBqV+AxsFTyK1DQtKDF7VQOXhGhHmMdTPwXzImczQcjWZ7Jo0Ue8A7S
CKbrYg4xf435ZokXmwgwdsmDkEGB3D4vink/y/ShsJ0K6uB04KJGxxomfJTOuSf/A8H1hLvOtlW8
ou3wkOJ6tFa2ZuyYdE5a1GmkMqQeu3MuOM5AKHGM/lFpacfYNeJdOOevamowzDNpgS8BPePA+JMi
Do9t9TiN8lUkj7HZga2uMPBGGbm5YjeUqX3g22gjaW9CeBluxJdnigXn8oTAqm+4oMEIGRWOARG7
r3GNoYG+9wMwIZu03rEMHBO6vkYaSt9irNIWTbtHq4ucLmQxo0GE9UbyqJz4V86x3IIGdYM6yf5K
RvsH/ftg/YiH1O4/LKpc5K/mL+00Ug2bu73VRTAACWIVYdl6Y/+uEz8/OC5q411Eth8Rg511+tVA
wDiGYcT/wBGPOlsQwuHAVpk4r6MQjAGWORVNFq4pZuEIU++lr0gLsggo8SgMo8GDLdvo/cui9++F
FungHRyQUUt7UXFk0BGoHKogpfSzPi93bms8pWLtwdoONLBurUHM930DU0xqBpSHBvNDaWiR7/Qp
2FKt+y1K///a4v+XthjNLaEj/7W2+FK1Xfw/tt/bKk/+kBj/fum/JcaO9S/TgpVsCttydN1eVf3/
pi8LxMK6Zpuqqpn2aplAR1yuf/Z//U/D/pcl4FbQOVQNnZfxqv9AmI1/8VRNuLqBCFUjIOW/IzE2
tP9b966ZLDHAedi6oDPrrMT1v+nenWxqCnqy4FlUywwQqbxYYoZJmZLYXuv9A+kD8QPRdcey0Mid
7wgSMGrVeCx7vPoZqHiMcgBCxtJ+rJXG9Repl0gOydsl6SvejItpXYlqEVE9XO0+2sF9Sp8I3UMa
nIzFWfZ1/Wa0dy7BHFmiLh9hT1EJOEhD3mFZn7KlpMGSynnT4R99aNyF/b8VFk9OxlWJYGk7a7SP
ha7MO8SD+smqErZZA6QBDQqep8eNtaunIt3QOZo+O1e5i4VGmHZhI88s7Xy/TGERDOSNvqtt64Uy
mb4lgq04V7wPUqIL0sKuCPbVKW/GuC2NHEVVEfUv0wzjI1bm+q7vlu5FFqLHL9xZHt15BmZVi1+I
VvQKKw/yYilOcqou8/Iwh7F5GARR3I5bepCRA61hLkTFKc4pCKKg7ZXdOPp11WkXg62WW8dUIewY
h31BMlhxHojDPMGN9EIO1qvatR5rVeOQukjW7AJzjTWgn7NN0haEX1W8nYrIzssWQmqznOygBspH
XMf7chlJYxhIN9GfRuR2CTWTHfBUuVNMWQVKdU5l776qp/SBSaG8Rv30Do9jpGiYD/5cQNOc277a
u0E2RsNOjiC8XK3cT9OgXc1peLwlihZ9Om3sIo8Dl/+CbsOxza1NnTU+rDHSilq12M+dAB3hJC7l
izZ9RTTumclSXhUBDdtstGpfmz+5jpp9xpIPsZqt3idumHv4KZ5lpoRUfqTPElDeC510D8cK64Nb
UxxuLVa6td5NO4svZ9e5sC7VedgRu9zCqGTPE1EuZAlM3rOSNv0eeWJMBKcVn7RR+VVJ9UetqEyr
ZCY/qAqq8tA4aHrpnq3erQ8Tf3RLYonhd6odHbH+gyFLWOcPRqLslDCliWOLcpsOrnE16FxT9SJj
F6TeR2uo2blefzhLdwoBaAK37OuTmuWc93jhgPMe2apUR8d9xIGv3wnsiHd4BQpP5hDEEzN9ykDc
JZxZRxESkToS1CHMEJrPOsc3gp23MbM9jQHV2ZJqcVu0KMXrMvddNQn9qCEepzZnINdU6r0CJ/NR
GVS+/oKw6SohVRDbm9dV8yuqFMUbOORbJ1maICV33KaOs0nDdAn0gjKLMeOlZgvCrintN8/jVOIh
beMfRtjlBFtQqbKIkyhFmnuUwVDsUzBZnLbdz8vjmHSnpqmdq6MSYFVo639/hgFaGlW7n5Rm8TpT
dEG3nqx12CXss2zTkxqoqxlr6ykZszc1NturW+lPdpQdk9Aw7vRIvNKkrhBGxp5c82gGO6rei0oL
nFaW25IR+I5r5435P2Hk0pydli8P0CrmA8gTTu4kPZVhHe8MxYh9mBg5eIAQG2WX1V6asjvuVdz/
6kw+eZhnXGgmw0Rb1bYHPEG/GMQK3aVsbdK2/DDNhkB5UaVH8B5yesH67Xdm0t8R2QZmqMWLjyse
1brRHWORrHtwYrWnEj2UCadeA9klx2nAF+i+CxfTwVI6OK2t4psWgsq1zXBHIFcF4YSwBtXZ9Y1R
30XgDi62Sxw2WSPsQZw6PjszC8cGuxNYKs3Z2qUFCUsp+vsOj+KDman3egOtUIzOw7JkiMirBUV8
ZA+XBlxWAeXnxzjEfgP5OKrT12iMFl8UtfBLrxrS9DBjS2QvkiWHwXEk3n7H9cETJkES44pKdDDD
aa38sNJqfEpD/b7KrZ0ZG/0dbhh3S+BE5TMPVWebAMpy7t9U9swP2l/I7PV7iMOFH6uJemF7i5VV
OOtud1jdCyBfUHiWXgLvhsRNHfWl8z1KQvfVCOfwAm/z2GaEaEx1CNUlJUcRSg7Oevo6uMgtd8fm
geqUCkIelvgH4EHz3qGPOqv4a9hPvFSOL/WQ+jouI0/XQCKoXf8rxReyU1RkpZms4rNVEmOjqEuy
h4lGWrjI3vNEe4qSSYFlyjYmy7Pndv6sh/C+j3XxAmv/vXD6U032kEf3Nz5mOrgukFP6Vrc4tEVB
P5HBu73ocXGMZojIyzh/LCDZyJAhvxku2a5vG/cQWXRWoghIcpV0JCpwxntd6LYPK+DPNH6SwOO+
Ev5u7Rc1umLeoCKYifgpBdO0HWcMCdBRETLzr0yVuyI2vGIiM1ir3eFkSj3eJ035HsZWs0Xpi1I6
gwk1iKUIJtjRwRDW/c4GYB7Y2N0kKKbnHn39tpTFFNzSDIQx7FUseHS8SBOiJqOeiTEETKl0IhAL
YD1nKpYDu6bRE7RXKCOV0WVUXFBIlf2BTwujgq2/jFo1QaDTrgtck21r0sg2OYcI397RNRmOXaiF
297SrYCZuvaonrne2Kxi2vl70Wfa66yd1KF0X+d8fGRh9H0p43LbIFH3zUy+RIMb15tO7eV5aRS/
zsT32GQzXinjey2Pima4nk3jb0tGQnanm9rp90TizOkhFoJZMXXQODatum8lc2LfdzprgE7zKOWA
OzFlAWeOPfiif9cb1XrIRlU75GpjnPXMSCCkMVPHiIdpSZZi33Y9G0U4GM8EXS6+K5jWeyrbxFHN
7T43ZHVqdapIVRGhqc/moxrmYs/lvinD8dPOH/NwCU/NBPqm07CRwDrVcCdEnoOW8GQ0Fdie1j1K
Cxm6Y9xHvak+dt1lkjX4Di05shWvDnXW0ViqlNMwhcsOvw6Bj7KWD9INTy4D0LkKjX4bk7IRyFba
56GMj3ajdoAO6Y3Qm/yrWRpWBQru/358aArO7DqS02Ok9k+dVKznlu1LjpQc2Sl9UcGWTHGq7lyk
HzmOlQP1r5+tarGHIuXDj1dvDA3sO9jRtORkC3nCyoiYhgfRbwaRhwHfM+XvqPgA1i52ugqvdcRi
ZcOXuCQ5535VI2eK50nd8U2j34y+CaqeDI1VL32jU6LDuJBougjXGyrR3w92z+IxHc8hJR462SDL
ZWvhexKN2LQA3s62Vf3Vt1O4qyaNahM4bmma5YFaeXs1FOVtrDBNmc1T5yjVUxrclhFk3drbRXtM
i1LbqQ2kDMzq5fvQwAZjaFOWK23xTydl2WHqFETN2rkTrAuhktVtEC/UGxz3W2k9KjGkQDM0v1t4
voNi2auC9FHoSpI9tL2hruqcRJ7vGnYwZxUIsZmXJ3SIvwyoaGew3rSwooVJwUmoPyYkPkLyyE6d
Vnt9Es7Y52syTNq0uxYstSaTzTZmrCtr1uJccBSpJE8LCKUo38fI/beqgkVwMKi95Y79WuhSbpRs
UfcFZJmt7mSk6w5qd8rIJxsMqLZmXkV7GI0vpuypA+rhMxXDZE/bOQkIMr3HW8aCoF0OZd2H26Xj
mu/4RLauPKf9kSTW9h1eN38Bekra3Ndm6RvR+ODqSXPI8Kn0RGhCEoAKQzz60dKP1brCblIbX8HY
g7ukREhZYJgeCygEMZb/rLfqA6oX5k6K3pkGfgPb412V0J+MpulaRRQ4qGcf5GQaBwVtDYlfg2co
LMJb8kv8QWbqLs7Ln2XJlBsqa150OdMnmYmOizvHvHRi6Jnt7CVg10X9AQ8c2wzF2UmxVNt0nVFk
NrwVbWoeboshPu+mriaBlxI/YNLX6y4A4WtUg4JY3LOTUSKD2ZgErV4/kfMS0XxLSG6K84esMNM7
fn/MbaF5xHfRFwWvCAl0aX1tHCjPmTPosXVRBvpsOqcxOizsVs2m7lL3RBDWR1oRPN8C3D83fdoc
hpJ+qkM392yNpV+yJ/JdZ659YTezT7yQse8nQnrsIfPTJuKtptx6Aq/Y0N4m4ltltvStOfR1NC7j
o+HO2qV12D2tv0wGEfOxSLcpCOgtQ0TUrlU8gqvl2mU4jm21g3rnVvhXa7i2LLZ3vVUCcaPQzqrS
JTOLhW+fsKZWWmMrwNfsp4KzslHAAcWGvodXcle67QgNyJIe9i2fMnzpV/0HZkdOO/YBG5vQ5NSc
fjnA/jxJN8fLu+zTBCaAj6YeNk5NdDWaKmBhJgXdSBoLLVQQ5K6L4Yzpfq1FFbiyhgMRniAjZEfd
p9ZAdlZNHO4NRecUiNGY5VH6ngJq8Qmiz5liGQb46nyZv6Z2s+CU0i2vg+F16Kj4LjFRx0Bexr3d
YjwleeTijmX5TEDOu0syTbKScyMWjJ4+MdaH8xSfzGl6KlR7CKpOFQQtGkhmWK50ExsWNa8dgFvJ
8yKzeZtk2EItx8aA6oKgdJ5q0sQATy+MollfMIHTocE31AaOomBwT+c3eEra5RZaR/jh6LnradmS
yYZtDL9PlkF8q9+S2CVU3kZGIUojORHm800WtGUHc65OaRXaOyEn0nwXyq9Nkr33rjA3g2snXgYD
dDcI+87SFeg8qFD4xrE/53YaHc2JKq5uNgetsX5qosVkSp8CzrVdYo/LFXo/GPnIZTFA0K7RUHK1
TYpzIgDvhl3xBLGCIz5ovyrWL/6Q4sqMo+FztoCK5LlL1Kwpzh2bT+isJv+5ohF7WObuWR251BJA
9JtxVqJd2zj0s7KStk82CK+KC2M360Li2xR7Ketyb2pu7CWO6uxJ5GBhp9l3mZZUd4q5JpSzWjGT
UN1pJnT9jbQ+E0KhCf6rfH2M9GAOu3ZvB64maX5nTPcd4zbpJ81325o/5YJal9QnYKnuXT1k0ILp
5d41oXKop0zuW5JJvN4xpkdNR8Hn4Cw7zbVkW94xCJMhB6x7Ce+mcPhg58oT8iE8Eqbzhi/LPtS6
1V3b6lomY8As3t2HzEeBSSmHLh3HhaJVgJvSWHL3vIyDg0KVa9GykDyr6BkwfkwucQPLX8BqMYo0
hAXQX97SJBDnnOCJZzuyDb6RBdq8UzdAZ8lpiTTctGF7MCwdezndKyyhsNNsQbdWFPLQlpep0s2z
Pjr5IQF73sAWovukOVTtySUEmEqTbFPJIiGUKk0CxaT/k8li3MxWqV1U0BbgVWm8x+FrrMmgV+ts
F6Vu72kGq52qROvgLmdMrKSc19mFHUEX9C6m6jqPVF8kkGS6WbRbGyjAVlunwKnVVSJV0he77SZQ
GMxzc7Zf5vYK1X8+Ffm4XdJQPtOeL6TRwSl16TGqU5B2pbh2k/pY58BQUvc1w3ZDho+wD30UVqyJ
CgbVGGmIm2YNwDXINyGQrz7BKI+Q3a/kyPjS6gP6sPRY4HQ8KIt40AqpXSvxMay5hupYXWsNlZck
1bRa8G8oTAe3WOi2N0+INMA9U/iHRGujZKopUjmm4nIZJ4dZu+vZDt8l2fied4p8bcRCwaD8Abgm
eTLz5D1Mh+IUhfHHbcZKCYQJwaD7mtaUu2pRXgYKMchU26c1K8gyWuMu0xectH03BAxy+oFhhSX7
gxF1+WtsGDHtN280sN5X7UxjOCrodAz6/aiaI5LVMAoqTvKOELUY/0WFOJzEuedlxqCNyoeGICc1
c/VFX/+305pLsZRmcnDTsQO16DSHZA6cifVeNGr0c8LOQhDIcg77E7UmLfoFRnC+5jkGBkORjxNL
QH1+LKy+/kbTyiPHnNqRkUHdxL2XpWZ1ssr0V2q26h0Nft9aE4pMSryHVAPF6CLhCTqpxhfbN91e
HBroNtLGcxc2QRGPykEmS3ZKJrpsUeZ2u2hqnLuyqpR9I/qnyh35/G2mHoaihUFilMEQk9uQZivo
B9ncHQ5QnT5qhrdrnhDVT6b5o6d11QBnsUb5rpGdY8Ib7DaM5PdmQTBwTnuI7bLjiUoB0Fb9FBNR
dBOxaa3sBNQt91uscLQE9Zktiz1I78xuV1loj+qSAYjF/XplZTNemw9hLtVuNNrGazEHmWFYnYtC
sfDD06WRKikpnfERKe9hiEY0Mayjq9kh7l9YMKnIiSBzx3tbmgcKuW1gpoJ+dcI4zywOVU9RKMYU
6oOSAkiqE2e4jNpwSPORaq4hMojcTeBCxGDUrGntQU3GBkex1hjlIwwqipkCm3Raxg7cdR14ABHU
W0ctX2X2MNnzQinF/tSNeDwOsLvuTbOiGjk+J1Hm3JtEhlNDJ4eL8F1tDPeWRDQg7ZmtjWui47MV
gBHFBCRciDCgcE4Vq3R4kzTvj1Oo0IIcYeUqUaTsE4W1dQl5YldmodjWA4BlfbWdW/UAim6tWAwL
TbcC+FWgJBh+gDB1dC6VYte09C7rpHIDh0t9qaiVO0V8xWz6WBnsxmkwX3ra4694i5YD8/NlNMUn
UjAXBbjmPoEIJHyG2oQwr6ONX0XTFHctOac7TMzQhtRoq4iweYohACgs7u7IUHuTBDQfGS4T4OCN
+0B9ZFuRsOiPy1RgywfCHkVEnVSzsUeN4ik0COjZztFGWSEFCQhkMerfdKrmiLdsn3yn5A2V9B5x
12tjfQ64xNcKh/AGVf1lZzDKtLX8Qa7EzzKe3INjo6is6uZi22QlU7rLH9KperKXzglYfU2HfDYv
LHWiQ6RmyAAQnW7ioZLnMIeolVc6FddGtw+DortwgbWjFdFD61xEQuGQtntSpAlvKFkfMVekOr0I
WcofQ40XbSRMGcSEdp0KLHlCKb8LRd/ESxaR9FodmXEIN0e3R5FhtSlMzoy2VicpmfnIxi3WRM4Y
pIQpOWojj8QvT7TxNzKlbJzlj8pCyzNzp6O2/lB/TkiFZZHNgNaH+gg54kmlhLL73+yd13brSJZt
vwg9EEAEAnilN6JIeem8YOg4eO/x9T2hrLqVlbdGVfd7PyRTjjoiCARi773WXK3vfzNQCG1lwTLZ
4bJhcz+vnZqOK3izJyOPzZPbhYcpAyRbV6jimt68sgOxd4OsSXtpZLV2O0RETWMUB0Wwk9Ny+9IN
DFR83QD0Yo+dv9Ndu4BdNe5ilMkIOOBmbkcbAgBEruE0olxwOWz0bsEZ6Dq8UVYgAVbG3iZG24TH
vDNj5x6ac7If5upB+hYFbwpAwsiCAkomf2fSOzOvFxWsnbbpGjHcwfCKF90Vl1gSTjBWzibt3fHA
lprFlQDrtSBiaINsLlz/aFm0F6NddYohL+/R+xyram5OXw8B2/Wk0OZxqmgODkPSbLNg25etvyPJ
/a0AtFoWBXEUcG+zBjNrDuziZCvioAt8O13QNZTFrqZPA9QibJOK0CK9HzBogMLlLoqH30ju4tr7
mP33L1+HhejwUKA7BEnbnPTyECQ4M4JwsjZI6Up8ji45aNn4NyfLHxY0K25XHvOXjeFNIOBVkQA+
6+++QrqmkQjAIhy+t6FXQyJInjT7IMjuollN0zKXkMVRmu46AIBP0dBTEQrBO50jIiSgbwEhq03D
0N/pHPyrC0CV8/2ED+ZuYvy/Z6trj+gY8glJFsic0UqGbYRJCvig9z2o0p+FnPdtqZ8hVP5CMLgz
iz5geMMgg7ukw7lynBaXuiDEdGeF5iuyof5kER+0IuHhm0ILvyo9wDp9um8QkDVgXI4T3JXZBdEI
1MQ4TUDpVn4AAqWaeCOq/MW0Z7npTBOEqCO7kzveOHO5BRbq0i0uSkcS7YdG/1wMXbgWcTnv6U9w
8gTBay9766WYW4CEiT4oFoGjrnS3C8rC383l9AJmFdDHMiOZm6I+2/nyb93fCbji9yiSkw8XxTVq
GJKQdGOcSqGeQ2OENW5o+2TmKHGH0dmaUQvrxiUXChT5PjEG1mwCId4nxyLTh0x04csNok3uijwH
GR/jE2oZsnMkhCBOgjLYCjVmW/LrCD2gT7/YRr+8oxMMix2l5uMf5yWZkKygNrpG6bzIiAybST9n
3k/VvtZR+GhMob/C+/NJttNA58IjHyx3rm5mqvXcJb/J9tlIDzOKY0DLMzzTgRjkHmkLG6umaR3E
237LXEfahzLX1sngySE8CRqOvMdO3sJdDz2EnsUicrFizNn0EHfINDbOD7YpnmNvvQYiQ2TIOxwI
j3Qc119uWEN6n65VfjOjnos3P/cJG2DnaWxuczB+k55gKdAlBc7Qvxt5+db8cMP7TDjIgP07gD0B
Sr+lqLZearN5khpgz0BbZuofS7fbZNaIBimkJKIXhCdkY4quXlWZ95LU4dY3UGzxoycdiu1gx8lB
eRGsf78cDsNsrLPxPqgq+8h0oztlocUhdnLifBvwg/uOHe9Mh6yCf5zT0WbIvHbaCLHO3dAukB6B
7lNNxYObjDDcmSTBikYtSrojIp0s2YVzENC7CxO678FjYlV0I3JBVk+T3C/C85lb+BQ9BbSf2L5A
qCXbmODtYd6Eds/oeCYKi5aGedIKgTj2hm3TjT+/bGj5oQwRNdeAHhmZ8uqJsyonOzvWszyEtfL2
AQWRcNrhYE8Yy8IADt2y9nwZIc1YnrqqHOmiWcYBDj+QznTnxKC+emJYVmVVUSbZiOBDo9laAdjd
VWYRmqlpfdEfWBskGRxmDxyqo9/ZEAeb0a+uZBwVp44ABHbYShyCOjD3kbCbU+pPH0wmKDFil6C6
KeDa8M34zAwlwBljomzMBnnySvgeM8GfvS9XI/tJenidid61gNiCmiir2FaPBI6snHF8y4TXE907
vZbL0/yg4YZX8e40xgM7BEgJqX9FvrT6ut19PSwgIzy9cb6NlXurTPgJVsjrg6S8qmVZnVDAPVWK
2M3At9kQFyFOdxlsWesqahWLujDtT2iY2uWvrXyOexjMSyJCdkW1UK0z4MerogugvvIrvOBUgocp
2zkBUMWFDknx0x3KbRAxR2sR9v1xl17+8q+PSNLryd1a6Wa08G0Y7wwwQTfn2ev4sEBIHQ5sWTbV
jrSHc8l2ZondAtydN2jN63UpoYxk+pH7FSnObfXoFbHcUZTOJ2V2DAEEYT9zpi/eSKxIH/dvls4+
MdmMaPeB8hgp29/MsiQVsv3dW3YnauvZLM92zlDNld7GYHt6Sgrhnnzd58ca74W0hL3vxPCqFPcM
lnMChHEBIzbD6VAjjFtlZSVRwrkIE9M42KSez60rBc0TIg89pcL6XUl1lKjTV+Ns77/u2zSwuqPR
fNqm8Uyk1zVczhTX9s+Eix4Apj426HD2msxGxNjJTLdsYQj3aKEQ7+7xLeBlZDhZOhgwqtepjwNO
7/o+acezTUfoLE20ZHYtH+0avwfRSyzF5E3wTrYIAYbnoB+u7GwfqNbcjYtWj+Q1x1jjePutBAsE
tTJBdeT4oOt+c7mSqq5EidxPl0GWh/YtMTvriFBVr/MBx50T9PlWmr8QlrJ7Kgi3YqXz91FPMw9F
7FNNCQgcoamvdERrP6JkaVwSmqCleWkJhL0b92lasQoujTlbF8Euea5ibAd5GD6wTpAAk9LGUEy2
YQ+IUrAyiqA5dqSFbptErlD7uSQ9FdmtyGCBGcj0arvy9yoBiB+ICAJ/PMm1ZRi7LlPm0XQbEj8b
2gWZ+xFh7D+aYrGXTteekci5jly6CShuumi4tuD41mxM0rr79OP8u8lbvHLciZxt0TWEIzF/Hvrq
W+5g9iGnxEY6Z5Y22X3x91wgYSkmgMG2awzHUSWLYkQ0BOI4vLoU8Ej/WFjDkYpHcJckTtDsdzKy
rS33x3zjJWCU/En3G3bOr94gp4PofprCODTC8o92iRamSte5J9Qtjjl4rU7qvch0vAqq+FkzsD00
U3dIel+cBvXLL3yDSVtwVNSS69pJiRYrfteFn7575FCVcMJBwSffvH3lYcgkzRNHpMzlbrbVL69s
nC2hJ3rVTiu69/45CpfIl3kkKy8qj3YjFoioCU/MoUEmSeSguWxtGIAm65YoEECB5hLj5rxyEpDm
TkMobMhf7xZhAMBGtUzmfS+7RkMaHKz20eyR7hjksk0Aj5vFBrp0nc3g02bDuoxTfjhe4gGRy5lt
kwcUBdM+bV0WXB9peGLW2HZJBOS8P3rKGZgQCZ/DOQR0mp7qOg6OSLCmNUqG5r4jbSYAvF4m1irz
xE/a9+rmdjqjlLq0syA5MSiNPcpldPHkbDJSuwoKbJU5RKgGwZ4FiqyVoiT9SiK66I5lav70a5Sr
gT3CAvY8NElmUe59le99GkOsVuxSTCTVM8SJkNBn3W/1PJ3HsWYDgofMqMkKHiWqLVsiG7MkxGpy
V6AuQjxslW7B0Otf/WXejtjdVjUkL9K2pFgXTsywfN7gvWCARhq1/GbVz7a262M3oFGIcPAs8yuU
P0tWidk4xAPS5CrgHjlJ/oC4wt3pJEWdja8nytxDIg1uR8mW5iMVFEkda6YylPEdQ8cW2axFyrSR
5PI8mku1hkIHcXusSUQgr+ddk3+bOZ1HbCbBXD0Dkog40oQxLj0LFg1DMmxqkuy7N5AxZS5/mIJH
t6qm6c7KfYmbr6oW6OBPl35wZZ4NNebbIEye07IS56lQa7syqO/6BGuswSaZ2xwhFRvkYDXWyZBk
z7ojwrN6pMrjJm2m+OAiuJ5y2sBwJmYmRQdUN2KrDIiS2ZAT95E9YJiMN2SOfte1eprbmpwvv9uU
ZXz0r45r44azGRvRdySeqDuadbhz5VifisbaOpOZHNou91DKWLvYH5geKjTL0m52EMGZdYrh0agD
8k04OyBiYnR1AB/55T6WBrQjkR/VaOJztayEOCGLCJxG/GD0a6+BWdsgmgldmq3xZsZxthkfqXDq
k4Kzj8Yk2iE1/lZFiMYLvyIAOB7fneISeFgNdSm/p4NdbdxBm7su4jrPiv4D8U+2zOj8VZx6ZwbB
xj4l/cXlKbvUHR/rHDIpvmxkSMtvGRxT7qqipNWGyqktMNzhqohto3xwsvwWk611Yn7jbPAo/y7M
EBRm7lxsl1hySghMd0mzsa2QG2+CQ8MKwmsyVCvfbyGVIs/L0p50dhfOoMQZknO2llU5bEyjYNDM
3GITEMxU00hZlUO2DYzgo7Ye8jafyQTcz5xRcmBrPViW2EVxUa4bzb1IZSa9Xj2YsBa8O3Rj9oaZ
+LjNZovkD+c9T6du7TYdQpfxKchwKpvKCiGlRUx3s+VsaDRT+BSvGXD6emjnrWnGz50j3lzGR5ls
6a8gE3UFAcF+/IKrat4h0aBM5/xARGY3D3bohmfGVJcB4eGqSvFVeUAgya19g4Ljb7oWwu2SoeSA
Rklgox+WLj5BpghjSI4Dp4+Mwqg3s2BilE0DhHQZEhZr9reqTK++HpudEJw2rqx9xH2VsSNZ9ZTV
Q3hfl9NHfI/f4oedcrlOZf5SQn5fmb33LZKetQuBVGVhSobLLJY2ZHaG5CywJbdcE6jB+lVL8XYK
7HhbVud2kf5b3Jc9RmHs56NXItqIsrStgHBH+pymak9DvlyJ4DCXtQ/o1ReFrjK7vj2Xzgtg6vZo
Ljt3veyuvx7++FRTODkTsfMqgqdkTBUUUIKchy+2hb30nr4evph3//j0f/C1DLDFqqXwnD2izkKX
xq2/cGf62NRE2FNnTk4ndm7tPpmUhEkBFbyrW+hjCVzIuB1OXx+F/++jr0//1de+fuQfz/hXPyLl
SLEQKRJhpEhYaSo8ek0dXok5dbfBklNtFi3KvMmfN0ZDeyac420e1i9yWIJXg/oaxdGw9UHEriQ+
dZJ/6Y44Zr6TyJHXDj8FLpD4LzsCx4mHSZQn1+ppCE6MXbuWbiG2vTvOvD1LLO7QiT1J54XjdTAq
TK2Z3ORqQuRvtUwqaXMoRrUr2UXngO9jVMSTKNp1Nx9otvnfvolEeBeZ/mbNJAvRZJnrGjxyTtXu
lYQGaInPIMZgMPlkIcBXUIaIWSVtzRaqW9F8F6fCtz5clo6j72yAj34D0HCbAl/vNSX8MsQ2uuG7
VTri7MNVFS1DUEfTF5oGCM3htfZim54hAIQeSOvKcjAALztKxzdeu+y32XjZ0yA+WjH9orkabsho
eglAOtJUn3BjteWpSBJcNSO6mrm25Lp290nZSVD0VPbDWPwkZ+DC3oXboNm8ooemLz2zFExues92
AVQjwkvc+AlAie4x8+GIGI+oiOwNL+plqJ09VXrETxDfaVnRj4YGxQrn0LgbvT47WLX7nBtYTNph
gJXaRe2aevlqz9mH2w1PY8bGwVQgk4fMA3ZRSpotQXDGyGjvo3lWJ9uuAGB0riI40H1ODUEy6lLR
jdnYLu2icaPHyd2NdX1PxJJxqjzdrf3OGRgM/6wUFy7Iy+BcNLZxKsaYRtZDQAe20m19Lsarxax6
xaLZ1SQEW9EG7mwIXIx8n3DMHuapewo9t2G8bvWbuscNYohRn5ysKlbulFXbRoG2JZYJ+Tvt1MFL
96QiO/x19NLx8xD8jevW86wjrpj0PEEGa5NsOMilxusLIAVl3/qkbqGV8AqOhQgI9JB6fqNQxHTv
iW2A0/YA9OJUlgma71Ecvl6/qK+2o2mhjOY903KsZpND5Z296SS5qdG+xQO6t/CV9MDk7JqliSyB
xjJN6ccuZr8Dm+3z6xfhM7QdXhPgp2uCI2jX0jPow9o5oNsgr2mmF0sIGtjQyfWBdFr7bMSHW4XA
/cmU3tvKnBhaWUzVC5i+CpbufZzHpyLr+Hd7evqgNgLtrA1cjLhUOXHYD6NxpfpPvB2bvI86pBaU
JFpkLtbKqWT7liYAbKOLq8Qb4b752vb8z6YUd3bs7NtUf8x5+j7WPZpGIhiBKXwAwfGZYsfdU09+
MMTZ8NSFBNQqRmbSlkie04pWkf8uqs7caTumuR9NH0lZTkz86Uf1MZFQfkzClWuG5lOhql9mpveE
scePHUKGlVk5cFvS/ZDI6DEPF7r3nL5qV3sXI2W/TvmAc9/EVKxciDFJfDANP9wZsIkvcet4xzGP
TIxKdF0GeQeU3Dh0Uc3EsfZoCVUKjXd4FZ2gnPl0rDS5y+dPomAAD+jHkVZOwMSxRNSxa6bwIV2q
qAGOCJ0pdAsukwfmjjFRzcOzm9LnSLuYVJll6kAK2vcY9wFqri7fCjedTtZy+rWKVr3XcNgDsDDg
o7tzaJXs7xO6WyY70rXPPmPv5819GDjMrcr4LS5Le+UNcb7BTVGdZt1yF8smwLN4Uln/hJORX4cO
uHOYOkwjKaPgkkhlJf0mVgHLP3fZsB8+ei8aT3Y3Dn88eCXWP+CuwRZqxSUXBAMJJhGujSgorY55
Oscnv4U/GZjlQy/UsV0GGl8PXYlARZmGiW7QfwX3SXS8W5eE8UTdFuM2cAhsWa6H1Jn8yzNbpiJZ
7iBJu5FW8JxnbBRxToB2pWF9cjqTttPyMIMY2KiWyeJX0pGwote55GezxRCLU7Q7W/lS9NQ/rYhs
va8nogCgsFrWNAcihee6mNEj+SprULmcGgevspl59vXFRd/0UZZM8EqEZrk/vtXLBLtwk2RjgvxA
LhUee7c0r32D+l13kmZgZLyiV8xmP7ohMgY6bciB6oKA46FxGu6aGOKwlGJ5d/MObFQXnmfj90S/
nkpCnp0mcq5ey0g7n0X9C54IRBTVB2s5CO4q9vtAmBuYJcRYanCjayKrO/rnpM/TbGJf1l0y/npQ
5cUjyO/vY2M/EaM+fxhFcfb0MP7K7Oji3QY1hx91xkx7NhTW4KBEnezGzYap3asVEmI3q2HXx3Tw
JywDc8gQ1bPK6N3qSFEfVP1zat40GUREM92CFiBF1AxqI3P7t68Ro8ZFYEDldeOt31vUhjmCLRsv
ykaEhCTakf8rmSU6agg94YQMMCjm/DJpJKK1mL0nvUjAvaJ2v4nh2JbNrTXVo1NF3UbVQXJsAO+7
WfVCj4rBVbq4BbIFIzt9qvgmxyh8hhRNGz1S+PfcjiuDlU1X8aeV1sFZ+agp29buduyygQEFiEqS
ongq0MiVvtmgL26wlDrV44BsVHp2/wOkNCx75r3PcHtOQIm5ivJHZ+raO1/M24oA41McCcI5Q4Rd
E4neOGAEpijeRyjb5TFw6cFa0y8wLnd5QD5mMpDpXIVHt0byTfHu7KKBA+V1gMw7V4gjS2G3lygs
nvB8UefiafqlgoOYjfIws8MFITZ35yBUOGY6casVUu2xZqyoHefO6or9VAzVpQ9ByBNdEO4TK6QF
TLvt4jrmQ4tcGvlyk18CUnlJcqeZ2tcmCeFpJz4a4pp32Mj1SS9jiq+HjJrwlLwNJPteckhnl6yO
nK1b0l3941Ma+fumBddks1eZ5Dzc3DZ8Dyc8XuC5bBZU6xGnpdqQL46eqorKbWpUi03EM8BW4HQ2
lGa9I8NajW29TnynPba6edd6Tu4CtRzzks6NTIS8qxLjRXWWt6UPkG/b8LfQznKLnF4ZB/XUqDN6
SIlaWjEO7sjM4e1B5diUCSLXdD41ofJJmA52djqconBKbu7T4CRIiBQZw27RIZDwYNrUudg2oKxX
mDfYEluSXlKJaYbo8+ZAwpK7dX3QwX/yOf6LkCf1/2UlCanwM1rYBi2NefAv+UBd6KdR2RKj61hE
EbtzY1361jxFVus9cLh2Hb2pU0KMVosnv946cgKCYjL5n3NMKWylELOnEzD1yo1f+8Zlg5ul1ilK
IuOAfCXL1q5DKP1Q2n+zQtlpaK2LGppoUDYHZ4zi08QWHsUAIURt6jV4PzpxthN0+IQTmjQSzHlL
Pyk8gIn4SHN7uDReFR+tzr6WPpGZ/3hwM7hJadA9B6JiriXZJ/Uo4MxJOzPztabclqZ47DTR6//+
MEr1z9EuDLqka4vlf9q1OZR/iXbBOS2YMbTBoR30z7IPxEdXx/06sQmawnTj0OHoo/f5vZzIIJl1
aoNWHu1H1I4EnqYp+aQytR+ZvzZXLecdmgUMLDLD/kKz+4kLFzNOp5/NqTGOiUdEPS2525gQzs2x
b7aF4/xI4aadEAeHDxY2RCQX4be0TtEUYeB/FdGYb6D50DiVoYaI0Pj3Gt6VO07VGUnorbXw6ckG
ighzZ/ZnjXh1JfPzf3+cbGy3/5wpxjGyXbaAloNNVuu/5DLlNpFJIbqAQ2f5ELiyfuv4zb4cCl4u
OSpsJVUMzqZqz72JlDXsl6Rrcz/YXXSkPXzv5555FzKh0ORqHr4MbLFqq4MKlLcFbhCsf6oyC67u
thrn6YXctHuiGMaNn6BlNHxC5OO4fzIGCfXjP5wD/Lv/8sU5vEAHuTDpB/9svs0JCuxyArUOC8Pj
iLyU9il0Mjv6hv0dC2RQVFxKvBFMr+SObNlxVRqR8d2tBPeugk0wmJIDGGu4dS7DVuanUBGmznyp
PUJHdJ3R6ua0ggdHWiytq+Ya2Dr900eJCu+1Zbf3U0d6sGEl7Y+eJdIxp/zNaf165+4R/4wnXLni
fi6afBMEpv7wywxCJNO4fDRfzTb+iEi0fGF30+1THDAHqTvrMUUITjxIjxBzmAgrC4w3uj4OiDPy
U8h/Jc2DmgO+Azn3FXOTw5Q6R8fecOWIsxXeahfkUhUI94mb3glpOSnCVRrelcRC3lPMsiAAg1nX
8eifmyp/6xun/9Uz7PJl+63opgmNO1JQSz22PTqGRCvQlaqVTyW9/H1Jfhd5CiPvssBImlXI+XTX
O+/VWFxFPatfLK0Hup/+2Vl4PU7k+6u2c4Pn2JfpthMKipqJNIwpIPgtGvgJJsM43HHfrnezgUVl
2DVz2Xxge0M43hy5dvHvDl57Z8VLpk7P7Wioy/dcO6QxI1JAiyVPcaiyQ2vX0x7OtHHoY0ujrGrt
bco2A/yz+F8HvgmlNf/ZnkVUjfjrFcaAJzJsPLkHj4bpwUS6bNPavOj+Le2tG/ySBElk7WxpJlrn
VMBzCKMkOCChp+J3h3ZbLzPHyLS+Z4o+r2R2t9cmc3JzAtuTTdNm9rB3kKWUb7pFVT+37kq38KCy
iR5kU7tbu/Do3/vhB8I2RBt0RwFszRez5SdTd1CHjFnlf1hYlvsUU6OgyJckMJorAjUFrjfHltoW
5lce35+M74aq4FZZOjzMurgCrLau1hSRCJsa0X2gujMJhdkhD/LnwvKQyfdm90xFczWGjgKzbrpb
I/FY9prsx0kFF8NPnaVZaSOTwbNc9qi/g6xHObgIIefxU+D+W9kGDsAgjl+4iEqyL1cmkCOCSsOT
VagD7ehkl44+82ldqU1qZWpXqX3D/GszM876D4eAF/wvjoEjiVHF70H3Ufwlc1D3ZokjuAoPAJX6
65QG7qWrbeZl1ruj2/ZhBsl4qoLoh5ZoN2RUvg0R9BEN4tDRJg25zCs/0uQK+vopnRJUzJllP2c6
kLBDgBJxEzmrqoZhF334yBRu/dB/r0bTPFgVaJjYkOarHesNihSutIYE7nEix9L2ke8zxg6L9DVn
8Hado/oNglu0JhgqPjVG3T15GhJHXj53dIQ2VTaWh64rbmlpDteaEfLdGEzfXNBDyEyzXUPY/DFS
zmszxeraWlJeWS/fUxmZZFsAf+lJkHtEP2TfwRq4t6pOURpm2EMG49LhKlrPgVRElM7ltWFUs2kn
6/KlLWHNPjbEFa56cyTobKrmx1KJRxf67bmr6kfbbt07YIZohikGS29GcYxeEuDocDaKEs9Jm0d7
t1O4KWZ3383euQVndpoHM2LJcx+U6BIgOS0M3jaQ28FAkIpNMSglCnRduneWagxES8hfRqRlO/of
P/XkmVvc1ICZiYVeD13q39JMXOk4pPu4T+tt6aIkbvKg3kaU71tTZNVmdDXiOyBWu4io95sZdQck
p8j3Iupyf6bZrURAfEg4xGc03c3KMWiaq9D1t6IS1l4CJKzTVzZX7P9IHl8ZIcbn5rsSJZ2veULK
Nfcfprab/RwiQsEZyd6vw+BY5pAU+pi6ASzd7yq1bug2LwLJ1nXIaI5KHKYuwpxVRdl1q9PO2zp6
SeiaaLhEk0gYredoATVqiykyn/GZFw9pOEbrweGZoe+wV5/dV5RiK1tT96Ewde6ybmLAU/rGy79f
WYRFOOBflxZtaekIVwrpePIvW+RQGDSGem3smaaO68VEeE21769RdFukD8ufZGSGj3kZ++DAmnRb
apmfhlB863MdQE+gcWfEcCUKzxtvjWGFx87jtpaF3rPy3OhQgywATzOIg207by2MobGcsosqVHMl
LxvpXtXDewvT9t7zjbWn3IIC70bofXhbxn0PbEjxVggLxm+O6tdnOO+aVrx3+5ZI2rbneQHtlFHn
KXchO7k4BeKHXg3dZsAqfVHg+UhMFoLJcPHJ2JxOtVtcyCovUfdzPpJmpO+ttK3WthM1u3Co49Uk
sG5nU/uWDZa+DQnJ5LjNFp/eLgtPmdE1P/TUHCMP9a0wbpb1nfZFfzAKpuVFvJvZRNxrdrjcSQZw
pnAotrNDJikL8naAjYdS0lHMpXwQhk5wa/MYyQ0lGKO56Qj3Qm2+fPBKn22Htl7ql/Mho2MDbG7w
XrHRXpKpgk4hH/IZ6AIbb+LOlIcdsNXVAfs89OiAnA+JDXs1V7l9TXK25giTSP8c1sIo2Wxg9KpT
lDED1qSzkwfmDhn7ImpblBCIq9G7qOcY5w2dLzfbkGVEIjRpBQfPTar7CD3IDLaCnFTMeKgk4yDO
fngJwgBv4XTXvnWG8jZvvs7Y/8P8/EfMj7nE3/4bzM+v/vPnPyeI2l9P+XuCqJD/ZXKNaYcyTjqm
RxX3N7zP12b/bzwfaf2Xabo2K4GE6ANBjyLn7zwfxbeUw1ddbCA0o53/Dc9HqCWz9M9rj+mgHtGO
hbPS9jBOLMChP/N8whbuSl6X9gX72opGIeFStU0RB5gdTXKXrslnAEeSMcIKP7tujtdtEqo7NOPo
Raz6xS8YgPZqucMb/j5vrXpLDVgazHNbR7BLqxkiFRbEbeYYn4J6K/SHZtuRa7geJEWzSZxFb8xk
owgsP6N+QYWBayn2IdmL/OY3hdqjKKuToLn0E7rUQunNzCh2nc9RDP6MBghD4UMdt0+0d6u7Wsln
FwH0ntS9didqHArm0OttbPVHszVM9E+q2IlubF7boH5Wdvdap2bxZntQnPPx3nP9BrIG2UJ2PzA/
NGJoKbK6EjDHbFMBJVSB+KEhkm3ZUfjraNCM0iz6pWaHs4W2kya6eONZpIN2TpWhY0ofDAmLNcnq
TW6Zbx1Eg1jMZ0+lh8IPyo+iaG6ROV3mEuMLWigBtnc4uaEVryIIaNvRnPH8fygf7zqnRLOt5qFB
KCwevaBnwVqeQQgA1A2HjbHl5tFGg5shFA+8nm5i/u0RbQSVXb/2GdbMUQnNEVu2ja42Yv+GwqKo
JAe7/L3YHerCxJvfNvinohztUu7vPPnTgVe9bpAUpqHtnIHk+/fQTpkjzlOjcFiRsp4nV1lBHYYE
R1ySN/zWzfAxqqw6wJRFwAEhxsuHDVheDQ+F6WEdpwzB87Q5zr7cqQSxJ+OJfI3kCS9ggQpwYIQI
atZjGtoyo23BchOLig+aGR2ExEgHTNpbE8PQzK2/N8StrIfkYk91vHVr7+KkjF8NnVAQYTdY9/3J
vwWxgfcpAXu0HJtijo3n1t+UKSnUFL7ljpku14E7dXvKA9At2krTW4lshvz09k4/uRYFTdAUKH67
36ru/QvIoe95JIEZLPG5Vuw5FCJYg/zSfAskLqrAHSSHxz/PpgcdYUAtZ7Dt7fvevrebZj1kATJz
VCXFPNhvSenuogBCfw3ifkRLkGrPPsc2flLUPDMlL4kJMgpePMQccOFtTtvWxNudmVA/xmYfNlZG
2tOIEJx3EdGBtw8jCyaskYywKCieAXgfnUGZGO5q98ZffaDpwDU/pApGDhu3NMnfAEg0d26BqLWx
n2msdR9Vlz+lQf5imka/KfpUHZirNBuip0bEweea29pxCmu9Y+fvAtsa5lcnwgAPYdP4xPZ1EUPD
sBlYEcE4rCGu3x+EQc9J2uZ9HXXD3p+xs+O9XvSnxSWzgKuWBUIcrWOFBzm0793MvQsl5dayXC2q
VPjIQTAbH2YqLjiVu1/oLYs7bfp3s1v0O/okhAlB/z43JsdgssICJUxbXCIDoiQ18oelSsSjVTRu
IQLD+W/wD/kuZkpnQgQ1GyPKEA9HrKMj/xiVMr2AP8c3D/KeUSokRtUaPbVpA/KyL7pthT9749c4
GY1+7FemUGJf00zaxNkQrNnbvbakzj53GW5EsEvr3orkGsaYeypMY98EzXzjdbaTzZEAQrLCwoiU
O87uwlQ5fzykcXzJlX9s9FI88ZYbDn4PMbTt1bPHX0RIqackiBjfxC3b/6k/d/m4wV5bnirT+TYZ
JZj8IDuz9gMOkH69NgRJzCLP8GksD8hXGiaaS5LjPz7/+ii3HYR7xN39/fsT0wSOF59/ff8fn/7x
k19fpNfLb/r61p8+/PrWqJxp14zi9vUrvn7k6+t/+Y1oEnDnkYv23+ydx3Lj0JZlf6Wi5qiANx3R
ExCgN6Ikyk0QUqYE7z2+vhegV0/ZWa+ro+c9YdCAoANx7z1n77XNd9lEp99Kc4TYtCSoFfp/XhVy
rgbz7eXastFy8fOc2JgrZ8vDZh0im/556Oc5P/ctz14eAEuCQqklP3c0khZN9Pxa//odCMv7Wjb4
frllL39c/X7a8irfVwF4H/i7J5ufN//Hrn/e2PLw9yPLnX/c/utzLg8PlYfGyaiq1c9+f7arq+6B
cgTsyJ/vcXna9wf8+eg/T1mu/b35cucfn+7//M6+n/nH7pevgHrw3D77589WFB2xHXUyayEFvull
/8uFqpe16C77/+NNLA8tdy7XCgsDa6JVqACHV1/r5O8nfG+FIBQ7S8fCBYa3HlOn4kU87RTlGd09
n160GYTtGljmNRUkVFUj0qqomIPohmy2Lyz3/jzUVHKyQR7DmoStf+5frgGr+Mcefh793kvtV7MV
4mePtOTtqFAoXZZxeeihSIgRQa+sarChzleFEhvb9+0xZPEQZKHp/HFnBhRuF+fP35ssDyzP84JR
QvLeX7w4tDgPCHq5pxRDrmI2Tpz6A5gFpnUoY+J5RzIf98u1SkUrrrRKvVKbJHLkFGn/dIaiRzbv
/H9f/qLFciooZOiLtNRwGh4qahaMHfxmzIHB8NQWK/fu06g/OZOrWHzGt0Qo5qg8A+nYNF+Ms35s
uaAWCL33X9z82W55Gr8G+uSO9GnDaFkBF4cBXfVOhcgSisNHNhvh0P6mhNBOgbJSlf7VS/WH3GOY
D3Xkl8WssF2yJBu8bvvlZjkAsyF6Yzv2eL0VndRL/HCiJeh7y4iwhA5tC6AWGcByQYOEOVoOMchO
U7Jc1DlEY2w7NsYHIs7Xlps4PKRNZ+YAX/TgsFyQn4KtdmQ0zwmBQ85fmdmBRAeUIPNPSl2GIuB8
YeD3lHvPQPdC2uDwz4s2FL4KSZupjxgUoewr4QYqzF3V1+FhJJRgNZKWyDIfKHfi0SgbSM/TyFNQ
VcuYVpmgAWfSyd3tgCwhTYgqp8SpsTfoWpN4LmCq7yNi2Uiy2kcVyBexl0im6MpXgkNPFTMShjO+
t4jVLhLgHXTIRHZpqYE/KZEX0a7yduQ6auMkkfIYSHtJPRgqXUuDADBnMSktyWvLtV6nkqMo+Xdo
5SATB5GQ6uviCJD3mIBlRizhH9eo5TPJwuPXzSqM5TfgyEai67cI+ZkA4GKfv39jvugbfIRlcr9Y
j8TZIgv/GbO7lyhbDCyz0fY/E+Go9qOu7OdgsHG+SGg/zsgMdHl4CeX5x9BKz0y3EkZpoqUVf9XM
MY1LWNnPhT8G5DjN5tZegM9kUFfmm58PaG2E/bAS5RHwObpIiqN/HoDLofjXfSMhZk4wAL6nroHa
CUYDc8Z1zSwwsZVOJUF7/kh/3NaNIETuhZ8wC+eTy19Bdj8heFaBMiudelpk8zG1fLzlgEuXFMsl
FXF5xPRIgsUg+xO49pPd9nNfEwuy25vKy1/5Zd+ZX+YcN7iYX4n+Jre7qUtn+dcth9By7edi+Q6W
m4wmTFcj9duUp8zOPL9kvF0ufm6OifiKKw0TxyjeNSFikNWSsPl9VVEHC5kODszFOilXAgf0clTP
F3/dzGt1nSq+Rz1MqziZwTf7uVgMrMtNX4b2zmGxN3tlwBnZy5+NOBLRAblyv1wE2DIoSfN7Ibv3
kERkFHDbL+jSqrskfC5fXffPmM+/Uj+bJNvXciXtPE1FDqIRWhPTM8XCIjtjb1QHvSXSfigioJI9
7CLb1yCRjIx5ywdS+UtruYRGXKSsl9UsAlH5yVjOSbXhn1UNe5n05oiQpk6UL6ZngAPqcE6GI0Xi
aZQh5QZickDddfTD6LHvm9D16yJxpUoFBD//IeAA+tNqDhfNTBnYxZx79v0vEESHDGiE+hMmqH5W
Qrbkdlf+SEDHfCA0Ct5H4nsf41k6/P1Lz9d+DgajVKK9+pANqBcqQP4OUD7Kysn7IOXK3qoy7WDM
FwKLQbC78UrL6wqd4DyqWX24B9WW+ZYF3gPoTigG6y5on9rCEtY+rSenTBTiM9Ab4h6RtGMI/50C
M0XqRs3ajVEXVwQZFfYaQ+B/nlAsB4rujGXbOpUIbVwwOYN0Rk5q1yTH20AMt1JR75RIhpaS4XmL
55NFozJZVfFCE2s735a8XCOHgaHW0ltvn2UE1KuSWa4sk2kzLr65Y8moSnOVlWor0OcIKRZ05yRV
cbXU1p0Z4aE3q+qx1zcKy97V997VnLsTnHd4vHidfsqVVSkeoUkgCajQow+YnxtijXU9d9IakBtA
EM4adBL3gZQL67CRgM6I8O6W+5ZHp4iWGjyPx6DlXDNN/s3zEm8dNX5+qNWPSRWQ9NW+dACUbITs
boDjsA/L7kZbhvSGFDMU1IaIfhVIneWNAXKFlhPLR1IkLhV1AVdEpmALX6Qf54eg7F6AFI3u3CD0
/F5eg24K7AFBPQnP/OnnC7AePu5b8VOtMZObuEmmWnyAPkGJew9orNkn88VyDVlJs/csqcEH3uo7
o7sY5hC5URDgG+Nc4mYz1eR7A/69ZDa9G13Vrpuop72DY44Wj7kVkbB+f7aggFAkDj2oF30+6c4X
XYrwvqPI4iQtp5lxegaw+OQLzcRie4IEaEh8PXr8REQRCXKxh6rUCEe0mZnpKAUawYbRYfl2aHvO
fdNQJiFFyC3i64kcZLH5X8MHlzuXcEGhBg4kiMFm2Vie/1zLtZ+LZTP9J7hwub3sIA4zAjQkfsD5
hf7YbrmKuALhkq5/fT93uQ96M8AkMV5l2q9YJGkOVUnp9HnjO+qoCk6tRQ/466eTNUnxPViBaRv1
9xGCKFeRic6pjLmEBnZb8RQEoBjZtBF4QJ8ichwJ+Uh602mHmU0w4QSfJrSvg148+222SU3JpWRB
/z9oiYrJfNlG1kiiSzUc+jSpfnkDhrK+sN7yJbMaDT5my9JYqXWL1E2lJimIMT7JbhLuJzn4JREe
bSrqW62YhLr4vXcxAr86eZIgrbI4HN+NKjxOBGPcZGpfW0pM4ME7rXuLhcPyOOqD3tXJ0tt3BMQ9
lFJ70weatmpQB6sw9YxzifjonNVwXeaSy3sg5/eZ7IlHH2ohPsEQQenUa+7yIO5OaWjj99qKk3U7
6cUOAEh2q4LpvOyVb41DPdTUkxXm/UWjLozHmZdrTOEVsQuC/KKS95pKTk06oqZEbDvd5WJsh4M1
vZYIyNdZprXbEhzdU18Eu+VDjHQrYSKFyhHXsHTH6oc/BPP1O1MnO6keCULyxMq7GlMoHQjSGqmu
8VEmagqTpccvqVBNwJAaaSMlbfCCp8dZ3lU7BrjuEawegGzRkYxNTI7Lt+MHjQ1pVrnr/FE6Zsro
f+9yhInRDZr8NGZRs81Rw6/juulfU7CqyzODnC5cUysK1FEjfmi74W25X0yQf6e+h6x+TBVcBU2/
UueXgn56NiGk3qgM5vAWK9zlgu6/a/33D6yWHE4h4NFd19OpD+PpftlhX2gpjSuzOQeows85AUff
P6BmZjdZDGqWhXGC076N95IWwQ2avxKxPliB3L9BbmjWsax4Wxke9G2Sk+Oy1ymgVbocYtCgvcty
2C1PVEsCNLVcvlfFMTwEJmbM5e1nEtNLbBdPIapNKRWHNTpMdRcYuXWNfAqs1qhkvzJEumoUyM+D
OZVrFsr+3o+q4QoFFFPRvEXrY4LTheiFDNAIS0tV7gtOSNda0CAHEXD5C0MahspwfGnDzHIDpZyY
qlEdlXJ9iw6JMWveTzoiMFWT4JXZluxGvmLuJSI47+CwU9qc96OFeFd7oXtNNCphgkHk3KBkiHIq
PyTBjC38dGaydN5rbRmFGxcpHe2ATA7KxCl5NLxKBd2jxu375o8yP7cnM9Ajjb2IXlB970PHD5E2
mvk2lYblDEARj1lOHToJpu57i5le1U1T/W7WmoI4XYUIS4/3rM2BocurDJwDcAe9J7k5ONkgKMea
oJ+zAZv1exdWt9Xx+h+XDcQCjzLWjfDUNOjuGSIwT8wfh3CSIhqNj67VyVDTDdqBOFc4BCV6jF2d
/Er+8YZywmgGtVdOitrnp4TXwrjZSx/UNb/fTwmapRWE4OxhATqGYdM6paImH6lwWF5JmgqgyAxt
5wJZ67H1SFOlvy6/d+rzsgEpqtC3cKqeceUUR3DButP4jXjOW34eouVWlO6r37R0KEX2jXhPOlXB
2IbsM52y7n7CW213kl7+rkEXJnqrvpdKirUpZB8lx+ch4z1COUQPDovq/ntvVvBQmLn2hGZUwHyv
xwcDPdKZg4m4Trr87yY/1rJprGB4BhVZ3mu52m3z2MOQm+fafa7T0Fg2yfIBY7JcvRPBE2GPmOnV
ktpDe0VGLXdF+Yzj9G7ZlH/PYytWzROllXjd8JfYQ5oJLkj8VGY+gJgUcE7q/IkVFrW23ujCVSKQ
YcvkCYS8rqAb8SlJEyNZ/U45KkWrE94QlyBWcxKi2c6BMaiHxjcHNwT78axO6nn5ekA/P3ViFT6p
dVOu4cTBoAiz6jLUgriSVYyhk/q8bDm1QCraTpKu0BGtbT8idmi66jC0ZfvQG5h5ls1GP3Fz1Rox
vqPt6MgBOvWiHxyBPtEj84zgZWrj0/JZrMJ6EbtWuRmAEdYTuv99LIriRTIQGoaUbX5J3Wn5gkpW
crY/TdUVKX+8C4NuhITvaw9hN7EmnL8YT4dAR7vqzUM75Ziy1Z8MmfwGDx+xq4V18yKl0mHZlErd
exhkjJNpnx9Ip0o3kjAQQZ9Z5hWWLx70QlF/tWnlylYlvKKD9Jy+AaZFBlBw1iKs50wim4/UvI7A
A34Ns7i/swzhoqSivC9KFbNn3rUYEsbTsq+gEb8EWtmP9BcIKRzaYdtODN2Gj8Ofdw0BLLS2w+hJ
LzipO9r6wXCIpsy/pDXU++99zG9qudkCgD2bIgeTNJ+alqfNz182U/z9/++NZ6iZxv97b9yit/zf
9cb7f9u+p0UdhNXnv//b57LTWVonK+L8zP9MwBH/Q5ck5GWqqMs02//RHjfk/9Bw5RNiI+v0zyXz
J/1G1f5DoY2tWRa6PDrmsyT4H91yGum6pRkmzW0Uiyaa2f+Xbrmm/O+9ckBedNkU3VTn9rsp6n/p
dFQCG/2SsxrKx3oTh9ix0wCipyvcymOyxZYBBKZEZya7hKi3j827+st/bJ5USCyZQ7oUTthhWhnC
c1McWm8jkcCabQqLsK/QxqoTEajhsM4PbnFDS2dXePfJJnXkdfZOR55lIauJ1HOCm/QbSbVj7CwH
p9wfv8ndt57x38jaucvDrKn/579Lf0uMl89IKJylaUibdOsv/TSKkVGSU3Pasjp7aiXpPmiBhZoK
7j7+5FX7BVeRkS8OX7VQuv/vX1y1/hZZzq+u8ktRFxMNUVP+enWm70PJ7GLamjerP4hf+X11Ucn2
eGvW6RfW4nlZ+WU8qPc4vdXDbC9+ENbmyXow8XxdYEOrV6k6SUdKO+/pedrFVyAk9ZmTfX9tcbG7
4RnIjkp6hq09GNFmihwQz7/yp+Co3Imbwvz0Wfa4AtPk+BNZjn6nvlJHAVMGt4bnnHBPTIZNGc5u
38pbeutgtSg7jRKw4TIjUSZbKlaUSqeSnBi7PqZHou9+DzjhtnSvwVizLKckYDrVQ3mGGygd6o25
JzfhLb8Rlxr8ih75OOvhOfuaNkxUsK6cvK1OWAQW+3ff3PbH9hK5ormOPsdt6rTONLrkZsaF/SUf
4Lc3FnBpYccyv/6AktgatuCkHzBHAA8Iu+oNmWkqu9Vtdseotiy7GED8x7mGfEMnn0TX8W4yVv7J
11cYafNr/EmXekht4ZQ/apvp3gSQjCLrESlfjq4RJ9txfMne9XUPGDm0tS9kp8ZJZ14t7WPfzSKM
UdvOJKGIL8QZZkGdDXBGH1+6lGP6NOFTJ3E0E6+quB7hMl2rt/6gf+R33qXJzwQNkf5KNHu+RWyL
sca6h8l7Tvf92d9309a/0w8k+gEuS2hRr4r3ZA+NFUhhcM0d5Sty/bXcrkmKFok5/WiQ8iFAiXHT
OdrKe5FpQud34WMTnMwDJAuD1QGWS7dxs8O0UdeBq9YrK0L1Zmuv0m/vVMi2fppeavKknfSCEuIt
OMknxeerrQtHyADz26mG+tGONsZxkCAvbMaDCevazlRnzJ3ks7ri+AcwG9rqRXyV6Rrf+zujsgmH
UQAwY13DOfWImRsGDdGShnEsG1veRu/trlqlF/leApBw8z/0c1sfGqRzz97NvOK/5NDGRts4LYbY
nX5OLz1yFzdVjsa1Vl0S3Ytt9tGvM6is23ILsMbhfMIw2K4iTHTWE22bnPpXsRrcZkVgFknJn92Z
5HR8h9EjJr/ywqh/qZM1QczwqwGbGPG+x0XHj6bWDhmbMh55BxjNOxY6wDq2BH14NVHyXOVr66rt
cfUEp7pYYbfV+h2RFywMf9GQnz+gvs5cYwfaBGsnObkSxfnTuPWwKxh2tarOGH3aXXCKI/pKnAOV
xgGY13UuOqFWdzrUJayifye3wGVy+QpdKtkgntwOd1Tr9M0YrLRddGveRmc7boObCuSILDx/5V+M
xvEbW3vE7vsl0NEmNvjUdbvxmaqWi53PurakOg62sBmrnUjI8WbwVxS5zIvS3qxrd2peg/3MZXkd
78Vn0UkdzGnivXTB5PXfnx8Z/v7UaqmmKcmaauJ9liSGub+1WnIymVoPXX9b+w2ZZ3OOkvFshvW3
vO/X8D/8z/xfjAH/5SQ8v4xmyYYlMtjJ+l8uEybJOEI8Cc+L1D/OL2GNw270h8+pxo0Kk3olTiVD
/D/nAv/iNWX5v46uJu4wkVI8th1oYeLs7PlDYK/4paoPWE6Qg6TPcxgw1rks2haDz1RdV4Q3Savt
xErWXvEU+ZbqSOZ7rvSZ40HRRz2r0/4bH3MPQcnMGQPDnk9r+P440BXxGLfDZaCxtSrNCsKHMhJJ
LmIpMQfZZOksIUSdcjxiZX1uBk4ZyQQ1O1cPyGSiSzYp5VHtoUGiPt/HOo6/un6SixYLtRGCSxLR
JyVZTqnLnO6blNhMjnJD8AGzwswfzfzWaEb74GN4OFnEaJQRGuc0hptWqT7JY019RDwbbkafgcwT
i1ery3e+RhJtCrFeYx3fr8qM2OxKBxsBCVPAn5OXzV5MY2mjiNPOICF2reNltNUZHad7mF/o+VP1
RtVMPjVTje4uzPgI/OwNpwPTziyqGQh20JxAOQMX8CwXleDQwC0cqQq/oHbEZ7lHuhfm4kOse+op
7Eoq/pPecaICRp9rwj42xy2a/auezJSXMV3DpCWDTcsU3qT5JT8ivOGcCoQRSRx0HD9pcpy5SK1k
YSIdt0xhKcDbwEuE3wGIyKmpDciuExxxsWfgM9TLWMGW0AX1o4dQjdLJVfE6IMQwkm3XybgiGq3e
xcCHhj66A8P+y5J5Z5k2PWryO15zgO5m+rsCu7rVCp3xbJIvUdecAoFqT5Pr2loO9ac21CZXTRko
POAUic4kAYsQKtpZpqjrD9rkP2CAQH8rnUUz2AqjdicNv8tBu58KQdmo/vhMyfKpGJL34NKKAUTG
ob4fgozYKv9RDuvfkTkQO88BPKktfYv6eb6u9i4qPJOcY6jKWqo4/gDwHoM5HzGmMMaQkAE011i5
ssiUMZFTfU2jSEHQx1q10G6hPJ0EAc2eavFLm0SVRLmwERJV2FZ55UZdX6+UGP5B1fZPGWwx0ZzB
N4VvroXhk+hv5FDJ41DIvz1j3PdjhojTilEuYiWI2xFtYVsxUOh3aFUBKTAyNOeOX2Ak0ibh2wHA
ReEBrpO/BrFRqCDuyXJEJecUtDAhjW8ysZ39KbboCesh+cRQtTbIj1cCzelRSVVTsoI7tlXvdFr4
KQgFyBerLAcyFQNaIl1OgzzWD5ixIXBVcKX7cOVJb1onrAyAFzETr0z7jIL3aXiYOny5Q3cz6/5I
BO3OBNOkIl2cJYX1BECdKVo3hPohNSr9oCD4IJAhvYwBCWPkshqya4LusvWqVY6Ax83WBsc8UUwi
RGSHH8yDs6h1zkju0I64+HEbYZurY08lmp06LsWS6l7IaSOiCAB9GUfVKtdogaPqkmA+WkhpFQgf
Zidj5EOPKLW1iiBlAFZYZK4p4eQY83ANV1YGxMyFPtIHT8KKOZuME2BTNuad16B+oI9fO5GEnkEd
lcLtAxG1oNrHe0N/j2KPSetyV2g+Z/QqIIqlyWG5R4O/+H2tk3/xj4gOeIXBFWKFXaUlDSe/UtCX
NAmnz8FKvD147c/Sl4W1jHHPvQtXCZixy3Rfk01ggPawiy2etVN+tYhR3tAqYcrovcq3aSu/RoVb
O9UpOQ0n6T2J7fpQxyvdcqy7SbA5d8ev4wP//fJIp2r4Ar/ndswQjuj8Xu38GsDBeKWeqV6C9/qo
rodTi2bxnH+kB6bsoq0h33rhN9JfzEP9gP8cRytaQc7zF6OgnYdkd5US2aPyRa1EWpKqAxTOOIt3
9F4kpqexU6HyoABGOiceJGMnXVHV+Lao2tUrqMHROEqcE1THYIK40iNb+zDvzN/A+D/D7jUgkThy
VJQjLU/svkpED089pnX60YB0qTYz61mBfkjOMNif8kcm8v4dDOUngDwbUik3RkUEheMBNrwqX8nb
FG0wbX9Mb+S9GJsS663MTNvGlxAz5FHYOzRb5BcIRDuyu/e5v086TqDWyozOBjn02gZFbh+7Pil1
/XYw17BK4UMr9UFSd3hfR/5tzQGDsniqOptzqSbatHFrMntKN8QwSoC8agtur99p+Hv4eNeSc9Mh
dWE9mGuIY1Q+8d9INGeBNJRIaFc+1NJnok8LB0KbeTZ553DKdwXZYS9ysVGkdUb6wrgy6VRqKwE4
3UXem+GOixOtIQCrAkBszEgQBpz+he845v9F1YocM2ULe9/UKYmt5X4VYaogSlQgyMQO3fCa820x
u/xEkqdUh+oDRgo/D9wVyH2xDQYvuRAgA5ebVYie3ffdbrBehTOnMOusaXv9VSjcbsthkQo7vmLD
p5vwYJyx3DSc/VyWZOglob7Y5IdNzBnNR+Oc0RyJziaIsd+aK1ynJ+/C+qkGQcGq/b55xPzJa/tv
TH1fsmOx636zJsuQUX0q6/Csn6Cqwm0FUPTc30LoqvrKOvO3oUCYb80emvIqvxVrIi9YajW2+co/
QPlIWaxFTiet2pIfjeXmqryVvqs62jm+aUxVJ0emYhe5VuFiuXvuDKS824L3v+f9iu0JLTn/SaZQ
ggvHyBDtxype4ZEyyk15w6sy+js+JrvuurtceslzmNW2aQIrcELCmIjbZVsWkue4WmlHqXSNg7fH
kkL06pjzS5HxZhNGxg+UOaL31MZP/rRJdfLTNkl7ED6I1wrvfVhCE4ScDUDa8mxd5ph3KvrDadgB
M6/tmVzqsuCEsonC6NCiFNhT5zwBhmVmk/weyXt8gT2XHL0Mzp2te/hibdLe8g9a3SAviMlibuLb
xgvH1YhgL4QPTSKlLWwJUfpoPyJX3eKXqo/E2Q42wYzkLRK5umIywAKsd4cngtFxKG7AOQu9Eyt2
3eFMgzQF5AWsCIfIytfd/ghprMsc2p0cNSxRqQu4ZLQKLFxWg7YKrqzIs30cP3YkHtnWowmh5pmk
WGXYmCtlV6+kF2lN8uEt2VDMecVfMTF87JJTuFZuGXUF1ziCJ3CnB/h8Azhiu7xLrqxnXpt1tAvB
f55iTmNwnR1U7cZvND/+Nj2r7Ld7Qdn7xme4stI1iazbdxtAfz7IiGOSOiQC7vLcGS4w4sdqBWQh
y9fi2btvAJatyKNlCdg7LMub+/oivJYH7aHlxot5tXL7LdjVB49CCtOEqze4kJSBqw8dmZBYv0H+
eDtrbX3IbvrEENrcZSStH4d1fvbP1S/EbARgyCeChqwLjj6V6dat+ACEcuIMqz4q5/AWH1DSySDy
9uroeqMNtnEk1iM+Fs2uEO/0q3oyHvKnFGGLgnEAJCXWewRlW/obyRqpw6HaSS9Q9acLS7ozIwyl
ENaI4UcDg0e2cW0E/FkNvNvYClak2Bbenu89ddSX8kDLs6DN/CIprqJwGJhnrVlV6LgE0iq3AblQ
0prfCcgSnyWPr+JwzFHdRCsWqR0VhXadnSir9DmThSOrSul3XX4wq7DQ9TdH9Ro8CpBsbfB4V3lj
PdAZQr2T67TQVnjcVQyrbtXa1Q71uNLawzHchswIrHN5xiMsqmea4pBzzC+cC8qOw85/nn6l5+U0
p7r+Pn2bQXCkYbyl/nbmgLnjXbrJ9/HVD/eK9AH9NTKvfn8K3wDc9MlhQjcTQP89mHSNE/3EyR9O
kx8fvB6nLEe68GV35cY03Dy64/xjzXwu6zHeoxp26aM/E5TJiqA/Ja8z6fpFulAAwYomXZLdtC6v
dJTBBKRX/41xiZOBoryD5W5P3SW/B8at/cLkWa/SZ5jDpCaS5WjxBfR2xFDG+RFCDOOwLrnJbShu
PqALfRVrG4uxJV8zqEic7V6jt8ZYxReZeemVuGnvQQiphq2ancIRGyEirpzWncgOeMPNCbYCCErx
Ud7yt9w7qk9FeB/dmQVWnK22jV7niSeKmPcht8E4d6FTSXa8jy6Tsp0YKJ6lbbFWN+1qdoJSENmK
m2bH8rQl4cgJqg0AwPbTJHQtQ5LlYEwRAeG9AkKczt5DtjVc77X9JJWoYBbwCKB71vHNkW82THA3
vRniyrvLr7CE7otjOq3idz22yy9l3b6BtPG/xn36LivXFBcOizoUD6fu0Pcc0nbywJgXXsk6v+vE
jRbumn3ojm8qncQbZ3UF2wh7pTZ2jg/VA9IVRhFlaz7plCmBSF8oKL0ra/GTG5K26f3dQJ2ZEusM
y7aj0k2klfdI4lx20O4LiiUBKYXX9BMQktm56adGFGQMaPoQS2t6gdlaMc6oHLq7Tt95DIuj+EYP
i6XCRzeJLE5ECAEvE31TxEZ2o7p5vc7564UsbHuVM11PIEoLmpkpUBlWLNRdo+gZdGGrEoJpqyfa
0ckL8jDvVClfdfWrwkl0x2cCuW9gcdr5n8xhskvFJAE2OrkRq4RZwt4APlC5GEZJY2qZ49oqRGcW
1nsNwDKH/q3Hrwxa8LE74or+1b95KMX91fRRfrJqhD+cVyvvq9bXxA3bPWtmjGG29uwDo51HoRUA
oP10Gh0CLjcwaSSn1+3+HDPNqBAcqRvUVlLnFIemszFvugRZIcxWf4s7pojk1KQrAlRP5ZaCH6eX
0vXPyWu2izZoseqPtnANypqPJWTBVdLbjBQXc1OeTfMgbobP7tM8c1QKwGgfp1Nwyn5Zj/6lOSHQ
Uj+sXfhUHekDUz8vn4ZxPWZf0nQHbwFuPEsvcmjJQQqr9fDLMDcFbQoS7BAIYOBJhdoZwlQht9cn
InkYxcMk48O1B1CHe7qTq0AzxEPvJxK8/PkBSWxOEMmEjVgjikTLWNvt/OhysWy3XFueZvQ+J/KY
3JUgh8ljDSFep+Xh3JiKvUeUlt9s+zQKrrUItFYDvzFrdkIAq3ZT1qpjipXsGjLfV6H4wyYtiOeM
EAzaZA4ZWnTxg4E/Ngi1VVpIoYN65BpawUHXTN6bhXhJUFNxjc6UkGNDtGwvK1WHuO7Ylrs4pX6E
NAmlNB53gHu+YDRrbxTd2jArO65EilGWxkcmYMFtouZVinWCrtu6f5DmIKM0Iz5VpsIuWky4Gxpb
DqmTAyvh6qGmj+3kHl6WQGXgEgrHHxXHAOqFrgm4oWwZldsnFUVz2UvXSjgET2G4JlhQXQnkBeMP
AyzVKTBXSg2tb5kxFOZl3tyXzI5MktDAysK0HtBfJIPKcg2EgNoyrhfxRCHF7A/BbEz0StIURck7
BbXyqqtTZ0+cH6KWSJRspJKpCtF9AVrPLAxkl5xHg/LQKQQrT8DPy5IZcp971yT03lQlrveNjB00
RxarR5z/6klbJ/G6n9HKyFl2sX9gfX3XFCJqVNrqziinRLKHKSuRkUlF2qg7v7duQWqAnMaEEXTm
vjb8o1cAYI4zGbkOROm00e+86D1pK2xHlvSpFgnLMjKASMyIoo3oEdlDASSCefSqmixWMEZYBPMW
AqLnBjWYN9xP/jVFFAVo/IWIIyzxYvOazf5WAlLCyHsstS+8bBWRgslTFySMqyWBXH1lfZWZcZCQ
FNkCEA9HzHgPKfT5cgC3IJsCS9/pmYDqbtsMUGNB8XxNBJxLWNor00fR3QOR9KjlAQe8laCztoSL
E2sjELXs6z0dBr9/htc7MOdkdYqgXbZA7g4kodrVBMogaNaEQiJOjYBX1URniwXl6VCxNlNMIkRM
1iKGlkM7Pfel8EywMjFYrKkthWpjlz83DYux5bkQmr9EcxdLBJIWyO9q6mmhMbDkT8xLouPFrEbx
sRHVl2yIt3MGVLuaVRJiyagDT/CJs3Jgg7jhHRi/JK9+zjViVgFROkXGFFXJm1tWghTLVIW5dm99
VAO0Xu9D1Zkah117MHImzEVKB4HQMkt9tRLppWqpOMbEeNRIuFdxPx4RB6z9giUDMD9mVmUIhyBJ
NlKV+rv7QKOplI+s6OKg3ORSyGIGQZ1cGldrNJ6ECD1JZ1TMp0XYm/1HNDDSmJmHXpp6UNrstLDZ
VzJCPSvqSPOLbojMMdwonFISwF5ugAvJQc/pNqkygseTmy3wS504plDfdxIDgOE/tlCkN4ay6ViX
Rk1HsqMgXgeGqbq2mpUQPnpB9K6hrqD6BNnWbJqdnCjxRqkLxkXZslZKR91C8BXin0sqeiEdRE6R
rjKWoLKBposK/Ta/LS4gwK9hX92kcpzLZKNpjzU5RlJzb/U19Haxv0HSxjks66xkjNkyXdO28IjW
7nPayaLhb0GQaj7k1ULKiU4sOINVcratVKa0WqWSER+3z1GeMB9J6MVwDk8JXn+CX4/DMItejcai
fRV541nNZvym+dj10XHSawcfdLw2sU7kOWvpoQtkVxOEkchBgDn/i73zWI5cybbsv/Qc1yAdDrPu
HoQW1CpJTmBMMhPKoZUDX98LkVWVt9LK3rOev8HFDZERDAXAzzl7r10xBzSIS9mJIMEf6zsQLsgH
dAkTSCU2cUsFH7WiciUG9Vmj9QDTwaoycEDQa+xhLsiDijZD14U/YnyZDqKRqkyJQ5zwnAsckVuk
pMzSXX1qh5Ns7fdYs5CtujdTnCOrumGucaj8ekkla38EmsF9DmqXzBTfKK6Jo1uky9H1+qGU3jGv
60czkDea2OxhFEzaOnM85k3zValTMJkfUZRzOi16YBgJ9AuiI2k2+eotM3ZtxvS38eJrVcLuZJbA
gocSZ3r7EFMAIhbFctLG9RqhPKszw77qeroijbHUqnJ8SGTBwiNN7s0GM6oC8OTUjH112RPhFzxG
DclWqp84sWbVoV1iXAW25rQxz2Vj4OY01YMeurehgite5zPLE5u0bsGaKC+G+9IwPvSCeY0Jbx8K
ZFu4t3UQ8W30IIBTSkmcpNLw9U61MdRI3AUrkdvNIczwxGClZnCGKx21qr8pg/y51CM3VbTVmnE4
qzh6NqEkt7i3sxbjaz0qxWh1pPs72PuWo9mKPNZFD+XcWLP9Qqa42OOdBvmnTh6BzB+zl5wtDL3H
1LTuc8kaVHXV86jVgnntHrVDBzcc/fue3+kayDmY6mDvuG22kb2ibmLWGoGhZO+AhhRWu6x2NmFS
HRwHxkpFo89RMMQSEgIcVZ0HmTwavP+XhOZ5VmavOE8goKqY1SInMou8TqZto3l0B/OMHQwCrpPT
Qk7RMWeNm+ziisIe/SAFZohoPTH68khewqafk2Jt4nrfhcUw3GZYzoYU+5MYYS1EdgAmfrRgDkBZ
mGgAof6mNBTThwtvZj3qfMFTZ8fZtA55KY9u2vVbaZAphwoaGXYpNkSHbEYUG5sRymk228gnIfyv
RTjvnJi6zELEsg5T425yu/zoVW66aSC1rvAdkz3gF3vsIz/HeqCNq7CgPw2G6W2lEOt6Sikd2v66
tWPkW0O8nV18cbJ7bHNJX7NrjmEvD8onq4Zoh/sx55Rbzf0RwfFNxkcEecm/qjBFEjvPyYahlVLJ
Yz217DGt983WIP3NLH/LQvN5bGLgZcJjUBd880E/7uxB7zxnhK0QkKgyROLVxcK1blNj41lOxpCm
8FfYC3d83eMOiOMrPhI00YKegFx61p6tHmbDOMfV/NhkTCA4sHskF1XsxrkLsLgg8SKS1lef9821
izOBPj40QLeqd0PYPZCNQyLDd2EDfGoLgVty+gkGNt5JAZ4u5BMqXXfba/prFhkUtJxhTop2WtdQ
UqGzfvp1zZlN8JOI2zDfdLoVm2xn5Vm9tgdspoVtPYdmH10BMaDwRx1RkudHyk7ymOVpv2NAg8iX
QNOgZpS9BDOu5l2ikFhrJhrkMRmrqPOvkRqjwLCqa98kGbYP7kN4GWsQwvM+KYbbwdkZElO/vcDN
56ZwTwQZu6fLpT+ualVi4yspXOvse8JkaGstHPRRxn/fXG6TzRK2bkbvEVEAKI7Z1AN7AAcsa5vD
9NuFlv1m9ph1WlF8eqXZ7oiZsXEbwUw266gD1TXQ4SN2bE2KB2IJDEAbPRjECwp6morKLaq60xBF
BBfSdfIWI+YFc37ZgPG9N3K88fPizWzTifwa2yv9kx3j2rxsigL9SfcGBsk/XQDql02CvMCdvfqY
LmGOatmQEMfLqQkO9D3zIR8lXTHHA2cVjvZ+6L3sStWZu79Mu/8HoPPfiQSBwKIm+JcwYPPRffxD
CXjzkf/4P//rNk7Kf9MG/nrAP7SB0vzLs5iPmYt63gouSr9/6AOl+5e0fCTBAZXbwsZEOfZPmo71
F1G7NtRMuLn8bxEe/JOmI/+CBm7C3XJsQDiLqvD//u9/00m0f1z/u3bO/VMf6AeBJZFO+JaDhMKV
fzBaw9GIhrjwvGOBJQiNwwQ0QrOY8uDM55H33elhUcvvcrAeqoCSQwUuDtxWvtYBPRPPdYd1N0bh
tnGHYx2R+tdwf+Ck8y6Tw50qofZaow5PJRThQ4GYzAua+8rCNszKapHM5PZ6Dpm6OuQEREkcHOf0
puzsbD0pTuEeC+CMZDO/kCA2n4pyr6Y5PuQWeSNgeU9W29vbv317/0nW8R8+EtvkM+dTsR3KjD8E
fWRWN6E14kwE6hEcIjshTFAZN6oiR5t1CIddGuu4JSH4zQ6BsDB45+zdsIRHw5/+0MQ77So6Nn1Q
8G6iq6DCONemwcrO4EzLwaB5FohXALzV8b9+7RZf35+CG8fxUKUITzDYFq7zh+AzjG1VCXTrxzAK
X/M6RGDmEGOjBQGOXQCWerZui/FbkfgdIQIs1Gu/Ho9uI7+VqTFSoETOSkeKVOCRvCS/JNVonA49
WnBBMMQq9b2NTYL3Kq+/D1XlbxybE2UpIyYYsV61njo7LL1XeTrT9prvaY7QLTGaHzm5bKsq7M61
StB1lfoMseWbiwoAFPewirV8tYfo2a86l8gh62gCFlrRi7M4RJ+FvItizIht1fc76GnP85UacGsZ
g33MDc4wiaTPSrLj4FIXOoTdkzSB5Mf9jiGpXsVi+JwwgNaS7jmPw+t9y6qk2baoazjlDQGK+y87
jum5Me+TVAnHSLFcjAG2KFd8q0dKZ6utibAkJ0QYL1XN/AUZx2fXZyxu/M4Da90fQOZNa3NgYQTp
k7Ncb17RGERiFpNo5Jn+kYXfU2FTFzSa5VjHkzB1J5Wgd+9ZIHySKp+u7JH5S0qXK5isj2x60gOL
4Ey7HzI+WjRJVqQ73SUe6j+zwnqHu2OV5e05Q5QSqfRtnsU2CLGTlY3LjNRdUCx5e127M93S2GGe
Ntt7vyg+5mySa0FAElkmaH+H5rXymEiVY1Kt617rbV0yJHflpmvicw64Yp13iIK9FN0i+XnOLfD8
em3R9g+tqwiz6X1mPEoKrgPp0NCwJI0LOp9q0Kfc776HdDa9GDB4N6NSTIoPQ+QA/2BDb0JzANlU
zveRREs8EVmUD8/NMNVrVRcv1eS+N1373Vf1NnX7V0yREkd28dVSbdhxU62sJLltMviRST98E3X1
NjOxJYRq1UFEXs/GvI0IVsVrdq5moic03QE/WWIL7evanJE6pPY+mRhnZw3N+8oC7lpZKE6WViF2
qonAq+loxvVujunHd8PtNPT72O6u4rLZd2DvpB6PbdZ8+vY9dPVTT4HRQtxF36c/DMujvdafMhKU
FmxqKWlAlGg6tAKlAf4YsL3/HlOFbYy4R5dbIFIq47Vrut9k5j8pWOOuMV+lVWySt0LuV5xG5qFw
xbrPCS9MyodUtB8EgL/FakDRo3Yee9KqiPv3Th4czNSr0hcjrudDa1mok4irXIEIQ1UVcmAVT3OJ
j9NX38H6/yR48L0h/IL2x4fRxtXaxhW8gce1bnVwlwzea8r3aaVkd4XJOavTPbS0Z4DZrKeiO9/z
Pom6Y4zofrjT2Ox9Eo4Ajj3ItLpOlzU2pQWDTe9BufQyXTq9oCdR81KDrOd82OeR9aNgz1tJEk8J
m1DPfTbtyImguyFQYnlmQpdzLulx6XCVtATPtX754HdqZ2UZzwH2g6MGXeVKObdlISCE48zMh/vJ
l3eJzu5TMd3QVqKkRkxaSfA+ZJNtfTVwuA625djeTAnVoohKl2aQfWzD/pg2MTK+8Lvt5VdGET8G
E21MMennSgl7Q6esWYWjyeRg+btZNyPvAyUHXwPCJOoRH3iYez+1SCIadqUmT444k7cIx7YWgq3Z
jd6GupxoYuofKqcFWQO+Jle+2nbwhSrrfrkjDfzXjHUnesPvdhc+REJt2rFhoBgilJLyndTrq0ie
w+yI83oB/A+v83EyJ6oXK0ApEe5LNeMOCnCb0O5djQaTHpM80dKGxusLWvlJ7NW7XsRP4UjaLb3M
Izw/FwkzWSWtFe1wN92aQXMsOuub4wHNa9Qm8/0b4ZffoqBZgm1eO8UhTM4u8Q8fJvrADYSqK4pK
1MQBvIEeRXQKK9ovWmZKPbMIgMJPIH0WIVK8Hqc5PdLoJS6C0xsu+QSFkfPiJPFBKYtRd2FDvHOd
W1U1L2Gs74SPcCcq/BeLBlqatQyVfdQGvfPltMWq7ED0FlwgfJJol3xoLndNQf2AqOkKOxDnQIk0
IXbebXpyc6WKTUpxFAeMGAwXm5ImKI/GYUYrggJGzMNP7fT3AsOYjvLvgmShk25SYJ3EPuDk59Se
6GZXOkO1syfvNupcQY84pzbrn7SBXDMyJ44vnHsmVNFeZn3mNaIWJwTNTc3EYN57y3SLdCu0Pyoj
/IaB+NoJ+4DhcVlg4DLpGojF5nqd+wl1PbLB1dBMxrqf0OMEk4vim2T6ST6mnt4Y0n+l/A2on4N4
855WyceUEwMvPOfDYyGSdvGuMWxctC5Zf1XSFdusQUwiEb7NTKfqir71LHmDpoO+HnBntBohCCRd
c+fSEYtN9PTYs/EsV05HwDYjJQky+VqQ43OGyP81S/Op1gzzeQ9EN/GDN9oW/RBD197EyOYFiplT
+QNLPgJoq2TA5JBpP6X7yAqOXcRkCepRuJXeUxclVJ/h0deQepvcvzPdkS/bHb/mBMlQbU97e7Kf
46Yt9q4R9Rxc6jXkwqeRUVgWyZPdDaDvV25cQVqAJxMif5cct8K5+1BCzHuPn8T1jlTf6zHsv82S
GXlZ5oTl2CRku48LYdXvsu5t+ei6EOjp8n2MnveK3foLFzyewdh8HX2gwQZRZ8iGv9FEe8x9eix9
R5YFMhW/sSuUhAlTRPUFd8LcVKy2yZwqF3bAOVDGHbzXd5cT4np2CZoNi2dKfQKOFaKQui5f4Fhs
sHPfxKI+9pN4MOzxNq1Izk6yJ5afJ6PXNG+xGXsu0vBwDo5WsGp51GqOvOfLu+P0uHYR2+UKbPTy
Zx1BJGOGKyUVP9oUANyk/ZfKT+4H3qFw2y2JTgcZ3gh4tkbQ8MLdcRMrwHD4L7tGJgzgAnXXD9/n
IQfCmPXtvmn3gUmMuqhGH+XoeOzyyT/CdWQ0N+b3zoIi41Bv4aWvC5pl3fSGSbY/9WB/teHqtaOg
f9gkkhM6TKAvltaTLukyu8hODwZQilUAtBMxIBD/mQDIKu/OZTDeKcJSwGeljDIKu91UtnOyGjgz
Ta42Xj9UV5mrnizmHbvUpoIB5PcpuxQNWq6Zx87jfk7yZyBerBWMhPGHK59SYr+QEdO/7HqyUjLz
kdzzokDrEHrpnrB7dn9rPLIu6Q9BEfxIoibcFjMkT9i4M8SVMbma7NneZO2iFqhos+Vhc0O/3Xwo
Cs2JMEru6zwz9vSijFVVuGi0SZ9cYxhewZrUEWkJBi2vNmycTSWZGWqb7BsTxVqu6PTVvnFWrofH
ADQp3U53wSjl4Mrrx5gGKNxpRexSHJ97ZRv71mP3MGqGWGIWxAiFsTp0DAyZ7jPa2pStx+pp4W0M
y8Zc2HW/r14uWZM4N8Tp7S93jgZsQaMowOT8foBzp5pZszKCtvH7KS6XJnMedv5g3NU9UKByNANw
JUjQbGcfR7M4Gr0PiXVI4howXpmuDTuafrHrLsQ0e3lBlye6XK20fVcQYrGrFz6NHhq44JeLmRlS
X4QVjTMJ1BPiSxE7CLA8MNo+UfHHyrboj9PIdnxUZQSCuBhbAhcJHWHnnD4el3D2Pp3CJ9er+FiW
p1+e5nLp8ici6FDI9pYbydMhb8G1aCSHHJgiI6tzci9amtM5o2Bdj1dJG+EY8cdtDSAGNzb93KAx
oXQGPZKIWM43abBUTI6HBtFoGdu485mfTHzbGFZ8q2WMXGHyfY4DbbFdknBpRyHti0NsuXq0G5qX
TGb8EBGW5qSgCQTDhMoMr0n7eMcKhtWcqlHLjhN5UaJEN2+43r1nW8mJwSYDa7cGxeUPmAFyNEUJ
o+C8nPBShbJm3Q5Zt83SJQXP2IqhhGkAG9SNguQqiZuXLjc0q8RiC+F8N1l5TcABCUhGzuKBIJpt
TMrZzoBmu2NI6AHg0NHVOHhv9Bc+52bOjjm5w5wewlNv0MlX1THJ0WeixHAfyK1jhtGDkwUGeyVa
jg8F6DlmXCgb2thDh8oJSaaIlRSu83O9HGddOTjbOmruc9dtzrbV+AjXm0fXsoljnZcQvHxqd2T2
IkSk1RGLJrq1dEKtXnj4o0L32A5hes/YHcUTuwxLjeL70F3NmRGcSpcTWEsM0bmwWImlddQ+R1NC
5KIRsLr0DQ4U8aBefT+6L0N0TnaWIixLhuhpnIufTs3xe8R1YS3BUcEYOqT+jG91luu9P/rzNT8R
uZF2B98eXNQB1ilrTF+emez4Z/QYgZc+TF1F80QVr3RhKPeqYLp1xXBHnmWwz/roO/TX6ViV5P9q
Pz7DEMy2WkCzqsg3uunCLrkxnBH1YoQEtLfFaZrr6YkwdWuTFQNHS2U/YGOVT5HRFkeGPTk2CsZe
dSvuNB4H9LHATyDbs2ItUmlfVctmMN27afRA4QYWVJa5s58TX9wxy8wPgHSvW1Ced+gLbsbUUgfp
dO050uOz8hWCF9KT59m/k5ui6NOHxnKCq0SJQ4wYMKY0eZgm9JNp45FuXrmviWgEXyIeudFz5BH2
WLcaRWRvi4Czqlm/hqxG8FqZCBi9NDiqoaQX31Q3VY0M280j9ygUilbPuYvGzDwYLU68LFAEKLc2
UpgnC3Iba3QBID6Obm0beXak7HKvh+iUuEWxi/Pwqxuy6sHS5iYtBh/nFujk2fL4wKz5bWiYRCfd
3iAm+9gX2dkZzPLs8cuF5cFw0XnOk+EUxx7yOFCuOz8uvoULkMYnoM4Km/Y8VpSgZs64wucHMcxM
xfs8Okd0ZXyy5UmB7IpwvPFA0Ryl0PfkBQS70iOvsHYzD1ssdbzlVYi8WnvxsMTGOQQWMMhp2zcM
O6K+/0F6MwYQLYEOOi9DwEpGzw0hRFNz3/DLjesoP1kReXX97BwZV+8qEFXEm2BUYS0Bg6tJ3p2k
HB7AZ22NLjs1eRHdg/i/CR3kz1h7CwqQfB3j3HAK41yBKt5YTo64dX6ZTYUEk3DrfZIyT5OYHIml
1jQUSKabujP+gP68wh/c3HtJfpewpEHdRe72XkwtmqbeqVAcFeY5NqZb1tPprmwKeQxBJ2R9cEtc
38C5GuZD5BOXxNTp1CiX2V7ODC7pAnHjiZGjTFNMe9MMiTYUBVSokRGNheT8W90wDe81jDG6HHch
WgU68B8qJ63GjJiozRFklsJFT2FrxteszrvFw9KLMdvkDoEx2mOg0mr5FeXEnc5jX5+1mje+R6pV
1XkbeqU75he01oT7zFytOwzeQHlEB06rNEATzaCl6YqrJntu7JTgmgVN3Y3hCXWx7KpzXlYETar2
bJeteU/PcgUl1i1W1TSiJQtq0GL+srlcSpIrwNDVyagNn9JouaibK0pgGF9xbJwiQu3HiVzalMQe
zIr0koxGI9llsM7sEmL5OicJ4KTi+mdhWNOWCZ5NKh8KJsvE9UPSDCMeaxmm/LqYVNqho1CrU14f
ZTGa4S10agJf5NSx/mBf67t0N+psPuEGIn81T/Ot8vD1xMilYr9HGRCOkiBGbrpspjZ40YiudllX
MqRlDDmfyKnBn3u5mJV1cjSHJcLbM0/Tsrlcsj1yv1ZDN/7jejepZAPrPP8FInMbKIq/yF/U4azw
FyAaBnqHeqf4xUjrExRmROQKfEksXOqFqWWnOEPMhWl2uQ2PF0uX33cLzv2w6LJ3DvNi7WUB5tB/
PfbyBJfNH7f9vmqaCzyReAl73TBg/gXz+vU4n/VsVCBH//2vL3cwROUhf7toEXxP9y3KN78euLzs
v/2jy43SEMT+tCAp/3wHl7v/+BOBZKCtIyg3lzviGt1hZ2s0/stz/6dH/Kfbfj+ppdlzkSvsqmW1
yIEQkYWr1TYsEwdqsfDiVUtK2vZyd+1KPvYx4E2mzQPUcfMoSiZjl40Pcv5E85Qh2eW6XO7RLb4v
IC4lcouJ4k3AP92IAQNwPRmPqpBPgmjetb38AtivPgNaPlsPrJO55SdenhhrcMcFfxs2utxJWz0G
3Xxa3P97A6jCdFZM0+F/Bd4v/Fvqmu+6mI/NMH7FeTnuiJUXUXjd29WpyMHIsbDgBDl5NocMRFf8
ilaJYp3uDc9uhlO5yarHJPF/xmV1i2JvEzkBLofoAwZqubKGDE6J+NnAChiSuxr6Ch5LWPWVQEnb
Rq9DUmFW9+Tayp3vosWNRMMHgwhI80VQJ2ZMAelcHYxaf2Z5zqwWRdYmNnoXhT70q6abrrEl/gwF
C+DAeixG9znNxqe4nqptb8u7ywShCBM6vGr8JJN0E5VURsKuvjXuDwldD3vMcJubw8FmIG7SATIb
hE1x3P1wMcDEjj77cQYOLtrbVvRuL+8ZhX2FJ9625BklZMgCMeavjZuO9V/a6x0KG4bgUfFoZMUZ
Acga4yoGWLS8nntre/0Lw30nppmu6hdylx+8sgWW77r7LjG+WumaZPkmt3atH6U1P2floA9w6ZGx
BOVV17QHQiBOirVbloXZqepC/AnB9FBFYrgZwp9+Sd5aVuMFQBCHkxDpUiuc6zpyFIjeJchLORi5
wgaL7ByvRotqIEAI7sgIgfC8k+eGxRb+QITjAX2IoJ4dFJ8ANtyU5T/x6hganqdsGn/alKYM0gBO
gj0fd7UOj1Yf3tTeeAiG4Lorag6T8DUSG19n+oS4zlyBFXpExJJO1zXw0KIbrmvpHUQybYLuHT8l
ouXR+ByD+iobCBQqI7Tk6Utlp980tCqasEzcZZWeianJt8E4pqxekwdpk0ooRfW9hH2DoDjYDhxI
9k7q+Oupd5LdWGNG5ddDqIMNxjMKg2kDR9RYRl7rvmIIkTuM2t3K0weHiOwMz/jOLVnIR0shI0rA
GDVWV4PkitmGjNAeAOehQjAKRg4Z8os55QOsRjgHwUQtSKV+kogjpwecwua6muWX36tb18fSZusQ
qEOd82MM7+0mrJAPIYempUjAhpi2vhc+J6WPubN9oSg7UksI7Fl8dy4hB2iivbvE4Q1XZC6uwmY+
l7H6gbMRCuZjqYKfhErVWzLJTyiJ0HnNCOHDwH5vsaWv3FZv5oxseJeO6toGGTT7Aj422q6NT//e
/lYqxv5l7tMIUkuYbgslw9R1heS1zA5ZBfWU+ZN2ewlSEJ62z+cWRNkrYVfHnqwnGkUVcQ/pusJG
udHFu+Ikt7OXfa0SOUXLqfKsm+W/kHT5tWLpSoPT2WYd51fDa6AT4S6y4RFvggZFd4YTiuAMUr4V
XYZm5uS4iNrdZrE1mg5cwBTZSIzgLUdQSIJrz/RGgNm0oxsiT2jq0P5lhRBdEbY0iQCd5QRWV0Wc
udVY0Ch+a2n3nNsyw34iHRS9Gj1lmUHYnsFpNjJ7xRA8b50ckhkRl4+h8jHpueo2ayGqhMZrrrEY
kC8Bf8OnYSfebeBpvF4+SCsdmH95+Q3VClOt8HFwp/fWCz4b+iF8G9a73MNbtLchord01j865pBN
lj0kJMz7YyHXMKWel4E00y6Ev13c7aVQ+2ask+0lvd7PoBiOtSRvMWRJb2Xo0sDE4Ugc06Mj0RmR
X4/KvlvefucnG1mzUm8cj06ev1d1SMXsUg9qR/AHPQLBPPOug0azHUT9addxu0/tKdrW5rFlkNao
nJ8givQn7f4cJNVw7Z29wbjVS8O+W/bIoifnu4w2do8HrwhR1wfGpx2nV5kqP5uln24PKWE2tArP
1xKBnEeEAzpzA9MmdDzdVUfEV581e1BD29mwrJchoXXTTcTX6Z/aAMiRFQ5KuOZmtBjvGrS+8YXN
Jq1TU/zMaBnsqorRAR2ZNSpLANhzcaBygvRBMYNeTOKanFHU7lx6sCsc6m+JxdQ4zT4dZZNEo2Y6
giko0SAa7+dGfmYcQyvDe/Yz2J4ze4Nt2bdGPuhtb7kfXbv4u3rVAK/mNamSD51QjnVYiNs0w2Yt
CrJKpO427O18+kIma1YQaX35KtwnBmso7wJoimM98YMIzWaXB8aDZLdc5RUmyQ7GXFmEwV47Qbbp
QI8bPxpVK/oGTHZ6z9CcRHHi5LrGIXarSHLcTDOqZ5SOjlPZ131fw0ep/G3W35hmUW+rfgKt3F8H
Jq58cIc4B2cWB7aKDpeB//+ocv5bVY4ngG38F6qc5gc5N/+uy7k85F+xVuIvV4gLLkSg83D/Hmvl
/oV0zyPe0RKCnBPypf6pyxF/EbAmvMBxKPQ9J/gbtwvJThCQ3kvQLWcaYQb/P7ocKxCL8uZv4Z2m
5zq8BFQops0yDf0Q9/+NLZK1/ZyNfZDcFSEpj3V7Kuq5PQlmeECPJ4JkmfGV/Qv4y/A0BxI3N8Wh
1MlXBPJzTd8QdfjC1/29IVemQHLrXGnhWRulHVQErGovm8bJzl1dkp14gcpzNC1PHCz8naWNa9Kj
MfMvm3KpxeYcj1pHgRsMTX0EjVZuu5gjYMoIBaT/zOA/in0ExQOw/zZHhu8M5xC2XaqM8K4Gsrzr
nOAFujKcZo+CIfTvqKCaaJwwRNXJfSbzY9i5N5bGzGu3xP71GVPHwfmeENZJ+iKUSRefUk3O166+
9F/npf/aLP3Xy6V+adQKW79U4xBt6lLcOkNR7dEl32QDxAEjTgH6te0XCINPVBHihH9g2pJMAIA2
F+PJlZCQiNwDKbU4JK3RO1fLJhgoZR31cck+qhfSd0PbYB3xboz05C3IZ2fZtEvUwOXq5ZJVFE86
67KFGlicikgYsLVAbC2scXDTHW0VtJwIADfFCNz48h4CIcRhmulFX8Dllzdn8tcoxuGaDxfCeame
RpDn6cI+BxfZ42uWTEyazD/JPvY2vWnfJkDT6fHScYWibi08dXMhq+cXyPqw8NatARn8yEmUKAvS
OzpxjIDq7gtirdASd/SIvV5Abx/huIcL0d1nEcyXLHd2HkEE8Afr6AR//+j/+CZ+fztlAk+ecNOf
DoB5s5rCJZyA4YfUFR7/oj9dNlojD5Cl98Nkya1W/dieIkHWYQ/+8oTJo0XLw6XfG23ELZEAJQCL
yds5/PnTZXN5Q39cZX1Xnxqyu1jGMBfDxiTwLdJrOf26ODNMGBWhhQmSUHdh+M+aGcjl0u+rFPPc
4TcMxRA9X77pcgnouFz6vbn8GC5X5wnwADwgbEPLbnnZGf25gOgQIyX9tZtefh1j6r06eeJs2+VH
fPnofm9+3+bEVL1ExTIyL07RsiOrSxCCc0G3X7jqyz1qSUyQS3ZCsgRHZP/a6CUy4rKf55fghXbJ
YPCWNAYbFdWpuUQ2WMwBTn+7jjFKTB3orHacwQgio43dXs/bRn1EmdmfuqEEZmFIzqzoIE5oDsm4
XTaXq5eNHaQt1oLF1+S9pRbpFFa4r4YiO6CfdTZSL2A3W+I/0AsPnWUKFwlnK/aF7s7NGH6TJSuD
0jY3ftIbJ+k4T5OcOb139iLeWl6Uu+3A4J/wbfBBLzdYy0d+2Tj/unS5GjCR3TOB2V8yWi4xLize
7X2eJtecICCCFdYxWxjyIrcQZZgG3U2nhDjssjHxidBTG5Pd7OrXJG+CU0Ik7Mmdn/lkM2YzLpEe
ocNmiIOe9n7NUTv2Xqu2I3jMd58YV5BavrzEyzAphpu80sLON5eB0uWOIUnz+hWjX42IuhbWjTWm
T9PUIbG0zHaTzfdtULNwH11K5aG9YaX7vWsM5CsGnidzuGIUSRAKZzrcWeFXElgYnevK2tV5t7HD
5lFJ8gAY2L6Ybk1I50j9XQRgMS1vMzOmDXZ90KhTkptXY56oXVHzL+qE+BIm1Jt+RNjYTgofNuJ8
qfWbHgl709kbdobg6OiUxSRwRtZHMybC5aeg9a3TZFhPe/MtnKxwW1qoQEmquUlsaAplKrOTXfS0
Q4g8JYUC9UpHGPC2mUS05AsweyquVDXnHCKG5Ao/zwI4zL0ov17aA6ZdzefEM8DYuMlx6uxra6n3
4yW90QOEY+Z+gOMc4ejUc37zpD5QVp/ndOxP0IGpg3QMHDubXnQTFxhNjWYj4+IrQ3ey0rL/NMwI
QXpl4XSSMKk0bpZ1PdyH0oi3BGk/44PK9oCWb41U4rWexmHHYNFiUT6ByjDiW4fi+ey3Xg7UHPVJ
iilezfGaWkJsvZCsGI+hLpPpjjSe8mw0uMfLoh7Wnm7rfdtn+dppQygoSW9vovG2jFIsS4QYrh03
W+sGzYzUuAIHD9hA7/RQkVMJnYmGLKWV4+wcIpJQaWQ/Jms291EwPfVqulVMc58UsuMtA4ZdVzo+
CrkO0eA0U9uZwyaw7P5gp5hT6oonhd9718HggT9T6LNdZAbTbFwXTvQVT0rAMjcU3tGq3xch3qiq
09vMT7HAl+57mcJdwhFA9shFn9lFdxO2FqeT5m5mWW0YjXHTC6zW0ShbhG7Y3AYP09WYgkJD1jBt
opwxp+yta1kxmc1JYli8I/V3JZCALsMX7IU4Fm3SGNdSOt/oH8c96gCTYgZTZhkPG9NMvjISQ1d4
QWZUnARhQ66ypnpaD5zPD51mB8KM+NbmQ7UxZ6SKAxPXI9KOafHjbO1MGNe8mC/fxcw32JaBBWHd
uvMXDpw7Pw/vi8q/zhSfqTDL9y5o32RN0rQOrvG1nVyf/Taz6wZ+eXQzLpGgtvIPLC6tdZyxd8ZM
7lde2F+1uQWb3YdENZUhiojIAGZcPWe4oKlPTj3xRjvhGgCrzJQox5SUgxh/Ru/GL6UIPpWdcjox
I+v/sXdeu5EjW5T9Il4w6OM1vVEqJZVMVb0QKkdvgjbIr59Fds/tO3cwg/mAARpEprq7SlKSESfO
2XttvMeu8Th3e+w04B4nj2dSYNuPR5OTGaZts5/6Jzlbxn6QLiCxYfwZlXAFsjxMT3O+mM7PsSc+
xta0drXhfNMeAR6+xAKq37qEoQbCjT9IiNznskGMEj8wSNd7P+qyc0PIL7aT0rqUi6EOM96ptel8
hm5W7Ovg1BiWflo0KHyjT0mCwbw1RnVLlz4EqBcQ4b/Tyf4617i6PWU+2GYY7B1zALRu17skdh7p
bHaHwbNQpBTo/prCNG5FOKIxyROweOpPXbFFNAMBK1WOryYVWAVtpsBzYSl89v4PJjX31JCQsk11
Y86U7qsBP5nOBH43/WhPYAyY4T1bfvaCl5oc56F7hVlgt/E975LmGgOKbPwC47Vb6fNIp22TiXbm
VkncxSjH0LvjLMkwnXER0fSbQbcfYzb3u/qeVNm0xREE2caZBET3/GhnvXELFrGW+30BDF6bkPBa
N0ZsYfLUd4p2TZFlTwS6SkyEUbcVVN4AxYeeYAZ/Nj7nknDqvvwaRwmV+OxAuSReDGX5RxzA9O6T
lvODQ8crHvtTX5tXQ6NYlIRu7TND/Spn2Z35RSCHS++1220kPdKnOYDFSg+XfEvw8MnWm2u2IyMB
3ZpxFh4rPTGUjuRl7TfZMDosduwr2Zp7lqf+kb002tb9UxOofivCxNiRt8EvFvzN6MGiLcykOvlJ
yjHHHPa40A5hukhBmGblG3epT9b366sIE+1fb8dFpjoZlGTL8eWfBK1/3rIlloexLd+1U1N+F2W6
5wIbdEwR/i1F1HoZl9rov95WvXbPkb6UFvWezW6yU/P0xbYbk+k3BLg1x8zvwfPUKlGABKk9UMvl
nJIyLLRe3xxjJ3rTZf5mV+Z0MGSLNTdbbPCibg59Hv+MBEl6yXKZ6cH+dUm1pgIOKIOQ/Ia7Avfn
xXdcwu1aWu+g3v/ObyIhqLsIdyAoPk4eGlxhl3IaPrPImPY2DfhkHIbj+uVGkG7ArOxUmB5UEjVd
vGieLsjDpktiIiBy7WK5vUj2CQLr10QqEnwMB6COSGqXTv5/JEz1iCku3VKLWwv2kWPdzVuOP+ul
XurhoqbPJtepyJKEtYZgdY4LkCBa3gNqmw5Z4d/XAKwii/Axry/tfGniLFX5+lYslq3w4CyV/Zh1
tH3X3CjWrtgk46a79uMxRxv2OLWIaRJHfHHt6j0kMPfELoLWUJvRLRrUbXYK59WJwi06EXQpFTd3
JYx76ie/+hh3sxpJNZ/anhFPjVY87FL9iDZMPzL2/T3nXg7bkimkMRaodxvOR3PcS9JhB2EQy2p+
T8plfOH9TCLmJM6EjKZIfHfrLrcITiJ1nMbCu4sBTmxJvVDGHmgtx31QTF/zOIkeS1lzNC3w9WZQ
56nbxvbQNtan5sjlj2318sDWUH8xVMUUtvkQXRq9ejhfkSwl5L8LzJaQLN23IfSgeDAJFs7wZ8rD
6tYJYEJoaqL9mpVl2pazd1yoYdIXzT3uo+Y+ei71pwlUt0ndK3dewLrKkulhPOWprGaPQYdLfI4R
65slp2edt7faqx75IOSpyt30yRG/7bbJHh0sa0BI8T7UHhP/FJ41W/xGwVA5FIi2D62EvKFw1dxT
sqwOAjDWkAnmWZXWz0VvY4jX6oZQkPM/Nwz4XfQ0tVolnaDSzLm4GlHRnDWaiLB0mkc5Je1jXyGh
qIkNwFKSpDdyMoKDOTa/3YmmgYRwiIxQzR3ETpDdenKe2iSo8KwwRU4NTjJFy7fuEpVHxIE4kSl+
8ajvmUqZ85VVATkQelYsPsAbcsti7Nj+UtacIyTMqpMxhgdjiBm0KHrDUzLwlIvpaUS7jbfqKe61
OE/0kA0ko8+pjjFnEsXSyOi7UU72Uzep4bEERYnIyLi5ph0eZe/8Sro5P6I1ggHOGevZNpGrTGh7
YbbOR8oHgh7K/Fq6A/VcsC3NrtrjLSo3oz2CNYIxysoW1NveFuoOr8Xzkzv0/Ad36p3H1DKuJhr7
k6OLnwyUECsvE/g4gGdkBXlEwzlHh6Gi8jSwSY9cODVPD762LiYVxX6A2b6dGyHOTf51ClKOJxWf
a+5qRn09IsYet+8ubtN21/EToc9qfW6uejjGcSCxEfHdJFTwJcvMEdSljccWIdPERG6fcWC1aDrA
cUg/Ko+D7Jx1D8QtGVn47ETmC515ceKPRW8WIVYOUG87RsN0p4L8xue2RxsDZylBTpKE4UMQahsx
tnPxRfucmXp8IO54fFhfcUSB4GOQIOl5TXnMOVFvSspUzj24gsZJEv8BsTRGSTflL/TYI7Q5Znod
JD0go0qXTrsjLtU0MNtKaP2mIGWF54+HFA1FOg57U0mEI568OIXyvmRZH78IMDwfKoMP1VU/c8J/
jtlyxjGi9I5sRaNTuJlieIt1aL6Y5TeyNtInvCEHNRCaPXgV9LgywFfd/BAmah/Ha8galyYgEquY
kZYtI6GhpyYbRQ4FOyruQR1nj3n7g8iOfKs7G25XBwuinqOLkSsAkQ1/RJ5Wv0aBxQodflTG/rZg
WHTIo6Z6NB33mA4T8IZGdVeiyz59IsgfZJ/OW9k3C7ESIFWRh/WeXkd/civjV1/706F3fLIuS+89
a6rh5Drpl76TzaOIXURRjnhdF9p2bl8i2DxnI3LHR5EWHO+n7KiRM166EvBbVUwXx8y5EXoolkRl
IkIfoxvIm4NdtQUJ1KS/uM23NhTNpQz0M0EL4pZU3IFdiIm8Rkbgkgqyh74AWtZHYDTlGjm2L99Y
aPIzWuQzR+CfWKHy2xThJOs8oAJh3vnH8yzp7ac+CaXVaF2sIAbpFDCRK8wAbR9rJHfM1wzfNyVm
d0taS9yTTIpjmg32jq4xTF8SdQ+GlxG/E49oNa3mrpEDvSzdVH3K+9T/2XnjsWs9vEKixVUAbG2s
GFknbXWMyh/OaJo8DsMpqsCzavGDEmM8ZeVUnQg0xHYX4zlkBLIrexARJd5tFMz6WKrqJHP/d0rZ
/uZQ3feoDLexYXg34aKwJe1+KqfP1Id1GXo8St6A4NxpwU50tRW+ZbdCAiNPvPxxyCr3mfKawViT
wZkfyU5d5j5bIln+tPgdIV93EOiYjm19z8WdYYT4zysK7F6Ur8qGejajTCVqHpzwgrLuCs/Z64TR
fWtRwMIMrndYZlGR4G85jI31uJZiZucvxFxoJX3Vvnd54MEvq8hqde03xTrtoOLcuVVPbkAdjRvV
g0llK3sYFteAO2rsKRPNGIr1Ds/S2Q1JM/Jm9zZbSAktbP9ZMhfHqM9/atziu2Ia8BWBevCs7mob
zlWmfcdY0yKfkFwFwlrrc4BGgWCfHuHE+OmMc3wdczAr9SQGlrGkuA8Llxrw900SOkNUJca1Ioa1
ySQRoeO1RDV0Ey0hSZVP4RsOByQT05fI9o9Zi+eCVhQDPekP4MZCVAdJHj/mLrW378zZQXJ8VQm8
UQEkr6+LP41JAs0mkOOn29QvCXlVe1dlwybxQqCcOnydp8ymrWkAnmEqdZO+T8NBks+UzOHe9I34
PFP+ECEpObVaXzhJ/RlmgIE+XBt2fwKFq8r6IzuLtollnxGx7hn4JrsoYwoaB7Af7Y5GRw9JfV87
ib72yHgleVobWxBGhtBZ38nauXuM9dK0/3D6lJ1tzptNF7Q/CamMBarW7tHoYjpR2JKvZUv6nukM
z6oxEYC7pBCmwgmPLla9nVM3tD9b8VKy0UWqkA+YmT+mXFIjKjdB8cLFDyt1LUzkQ4MDZ499xrxx
OGI/hB+AwzMGxdPnBtBQc9iksm1wF0MhFRCuyuWGtRs0+44m2bfWN0e2CPTL+qupguahGtP4Cv4K
l4Bfgfko4AXQNjvlc/hZRHX9Rn7ujmRrFllX6hdDYSyojQi0NhNTBtW7omT+IVIwpHMbVEd3IeLJ
rt+NIA92OUfbfWFG7rZjo9nH6I4YWaDGyUaiOUZZDte4gXjNNm/sws62bsnyt7R0biEGoiwxK4r5
ZegOnmGgu+6KVzuJ4p2nQSAHDGs4Pqj+kqSEWhGkVvKX4oZpLdRuVKiZIo4uetR5416brAk3ncrz
c5flz8JIxoMc+QB8iXhxjEAkDL1kA+CIvQ0mA6aGhW0sivMbjYnj6EjjNCirvYK+BwTVDnAKcTIy
CvLFufOqn5ZLUSSGAISp4eIxkbQkciWiE1XRwR4jfiOA/PfJHNA6Jlrr7FYB57WqaXb0IAdILYa9
i0ujPK6/aBFnW1uI6dFQcFvs0Lz6NXVwcsUsNpFDlRyclJzVDmJzmPjNszDhldc1yy1BmpP33XAk
nJugejXB+Z3cyDYu0Ps3AxylW1WM34Z8FqyyEa0LvaC1i54UHWplGqRt9tVRGiNRMUPiLgqwsVPx
oysygLaT9BHvmDn9yJLJiV0+JB7FBb6oZudgIrtWY3UA4IU8TTOxPGd+jUDFZOhUpXf25OgadGF+
8wpnL42seuzMDmphnRxrnXAwdKOXkN7mrTT5TY1fkzIZH4IMdKMX2mrvBJ13yX3JIa0yXtw09a/r
hUhSkJRGk4L3dYq7W9cM7kekcEFECQnpvjkmow+2I/HKGz92QI733Um9b67bS4gqvOv89Jvmfrhy
qB9o4LMWjLb3UQAoelR4vB5T20JDpZtrmnRIDDmz7v1M72trGkmY5EKGwj4v+xc5cFLFDNPcFdok
X/ZXxyWXiMOD9QDHDi+vQoyd5am6zolIz5XMxl2ZiycrNvQXc46513EQ7hKc+UfhLO5jPrgtZn0f
R0kagGV0Dshjqv2AXvmYgFTaAo0ng60P00tWzHfd8vxWlf7hDACPLD7UxxKDtkEg301GfbB1YiH4
U/ufo3ad55TbEMyO+WVAaRTn5qMRVeKRMy8IHJ9DnZdtHRLMrmV+diq3vQNjIBChBmVMzuadBiEi
nyiZ6G872dUrKRtdGrf5JPtbQL65YbMZcDTF0ADPJ3Obc12wCBe50d2k5sRCx+kp6LiJ7KHJKDMf
+qZUeH66XeKO1i6v7dfRta51o4Ij8WTJOQqQ5lqqY3iiZHZH33JHCTiQQpse2wwwMOySBBdGSZ9m
mDajgwIpxd/SigkLXZcRGcviiSuSEU9npcleVCX4cK8aWD8kz/Xg/UnS5reZeuooy+AHxubL2A4F
UAfSVca07bfIYogGaObHBl3YdpZI4mKa07hhcuM4ad0dnZytPuXYdBgLpB59qepDYtTHQPliF1tR
/164zUNvePbZ9pk3zxPc9KkQcLTyMb66efdiBoQnDRVRy1pTptdB/1qHMniggfsaCfaSPEQ1lSQC
Ol3vnwEeV62qz96EDJ8zNzdHz+kNc/CxcOntilkhBbFIGOxU8Nxp2lOjCwGeaCmIgLipNmVPR0mJ
9jdMxyV90Mf97RIBlJZ722STafv2o/Sqb+ZUYQuZxs++p7JdAn7Xn6MPlHu0Z/9jjEtu4CTKTyMR
rXEA9Qpuq8HY7T6H7552osNgqJkl0KNBLJnc+gye8Co5r3UGMN3UXx2XfWdsHAQ5bv/XjG+d9q3D
v3/mfv98DenfawyN8UA3l2ZvsfSS6mUa27cVmX40YarY2c7BAKx46ZQZss9ZCZbIwiWbXpRmsc39
RYOwvk/bFuUYpDuah8iv5UiT1evCnYD5dHGQ9V7STub7xEmGTWBGz1EPD7aLSY9e5/bdMsanhhpP
mPZ2Zp8gTTCLz8IOSPQ0jZNs7mmDVAF/KPv/0inDPuBjYSGXrPXEeImsEqEzWAKovN14WS9xnj6G
XUcSE62aC/S1Ye9obu6CKRamaew7lDTPPCwkaHjq3UXfw5klIc2Vs0x1TXPQwgz9C5IXA9oYnqhr
CBbTBgnrdM4XTTwZYHDMrLS5+IbZXOTMzmvNkqiJSL6JFJhsBNRzI222P8JYGLQvMCGOIASMLD/J
epHL/5ovTb5/vmbYVnrIpurtv+bQIcAsRIPBztXheFl/8vVVVZf6P96u/8KvJ0BacOk2HA+pghuy
r9dXwb9frW/j5RdWWdbr3KnHWAFRLWqAYizspEG7cXgZl4vE6LfJbTSIg9P0l/XisnudZxyqAU6C
y2KdRWW8vKxzJp/rZX07WxSjaVpJzDf6AZXbdG2j2aQO4JexfG/z0tOkn7/IMLJVpJCxOtNVZ2jM
tIKCN7UX83EQH9va/Com29jHS9MUK017ydZ+KTVIe5G++97LFIMzk+W/qEnrqwz3xiUuc/fQdulf
2CYGiZqo2vdu+XGqJP370mFy2Y1DTpjX0hFelTKRF1wwxGHfNGoJ3hkOSkDTrPQApOXdhFDm35fB
rh56PGfHIc5QjbgD2VFrR5jhIDlTdppBMPFoI9LUJNT2yQmAEf9/gdj/S7ajbZsWWVT/Z4HY6++y
/N22vwl9+ifX8e//62+NWCD+xfmUew5Gk+0S8gRr5292kzT/RZiVDZwJhJMdcP23Rsz2/uUReELk
omU64i/52P9kNzn/koHtkfooaVrbEtrSf7Ga/m/sJsu0/jfYD5RNT0jHFDaCM7kkTP6nRszHgGfE
Iz6zGLPhdl0eVl3K6NjduTPfV4FMZVs1ElrwbFuaxmTO/a/SGUobFqRuaeSv//kqpflHWbP+i/Vr
JehCpvR5yNkXlMu/VU5mRKH/1/u/XgZ0laxcdsfSCz34OWQgLqImf1FerK/WS5+Y1BU93tqDoex7
uohgRNuSNLi+HENklvv1pVq0VBxYORQI5JZLhFNz8FTSMw8yzgqWIrLvCMRekL27OSuTYs3auFju
u/k6wt7TBU+1MFmMCDJipKstiOp0SK/JDLu5aBVjSUQGqSMthN7Rp9DQ0Cddv2E+RBqb+T8JfnXM
b8XkxY+Thc4r1sYhc+aFr0+7tugdes51fu/M4Wl04mzPpJ+EP0HLaUI9kODCz/vI3sb4ELHcgfu1
ooQmGHtApJNr1/mcp/oQMG/8tW7s66Qjoq8DW2xQmdz8iOmlAXWCZjvQyc7dOketZrxj41sWD/Fh
scj2o4bnPUKdKJwP08tf27Gb914oqXFya1uUWHNEUYAhIfOqhUfAXo0NN5BfwMdhNsAjSBJg8LWc
rU1dNxohAsqNyZQP00BkjSiYh1O60PBpcaxWvRR0ZnB8GYrswe6YVub8ZsQvY5d+y3W5LxNIPw50
URXifM7sQRzkjJHDJ/A4XZhMIwAmoh6JnSHlF0W8czKTZoOvG7BM7xx8keP9S8igEXm7swJZbsCG
3Jy21ifHEX+M0vB2ZWIRpJzXT3bWqGcru7g4v/cT1fF2AiQbmb5zCIoRa8NkObsS+M22NuYXn0P+
IcY+bUwBcM1cXqMOtgzCiWLT2/qbBUtwmwGhOmgBsawMvR8cyJHQTET56a8l/KUTEwagHcH8PQmt
BG/zvF0flPkL5N0CRLR+MksmPomLDx/TNMERMcmqnTcRNYAZP/e5bcK0PgMQsKhcG2QdIXlSGHCF
k4FVBxtqmOOLNBvmMSpsES8HCASjiQGFfdBxR/RAFqCZwt7Mya65mAOg7WbkWIrBpPHIYTBIOgmf
pZWdaSrtymAgoqhxv1jJ8CPvwf9Mc/XcdQsCfplIIIdxWNYOdWMBVYSSLzIGXGGtkBFZdPKS9qVs
RgSG2BAqzXHWcNF0Gy0PYncq0WBvGNYJFCPuNkMjwWgGFoVpk6BiiKs5n2CA/0osgFFFVmBKqcwH
0UXMRR06M3o5agR29YO7A5pjPyZ7M/FI3qDJuSsBe5JKBBkAigl3MbVx83UA2nN18iPaveoi4E2E
WelcBZFIfTcxS+p6AbhDM0qcoTRYTsydle1brEYJc6oc0YFRtc3RW3yn3EDPVQO6bpq+tnjKKDTQ
a0zLN6bKymFuQnQh5Kf2zOSwEN73zEcCA8zcNXejKr57LWbUUjCSlyEAFzqWN7J9f/eu3528AG1h
3YTMJSyHpKOs/ci5zU6+TQprNC4wLOaqBs7VkIbwvsUCVcsbRTwfDyEHQ6c30oV5alYYXCU0fyQS
KXq1MWcWSKYunLKi+ZpFPW2k2k5PLCBHItTojMYk+8TlHTD3vKlUcZyHkQGlz5kBcowpDDREunGf
etP5lWNBq0CY9ol+0kPSPU65gwKGtt25lV8Qq0TvLb4ZfkGJPs0QCxAKLUIR7zDnC4HUggA3Me88
DqmPDxh5AuhMyibzp5XxjhbWZ2Rsm8SJ0FEkuxC9LJrJYRfGL1OER9eKWTkHsK+1i4WiA5vV1tyN
MfWzouspHe/d1ibPQYJaQ8My2OqgRPnE8DWIMKQbpU80W+lX+3lEj9xZUH1C3DmJGsNrvGTejKho
xslDNBv8hnPjoBGZ8tMkec5rCCpD9j33lvBidqqgKb66zh+jQE4lDCzsXZ6cMSECuKv/BBXiFTz0
J6MR/SkaCaArIP1qo2mOZYZdPs1j78mNAUyX7a6ltD/PgnWz/1WraD6hnX0H8D2gTGNKm7UEQVal
xKqu/eHAwQORG07RfDr7/ksaxNvGIBIxEAR6cdaEF0rm/bmcOqgtohge5vTHjLFjk9mdew3TbeFZ
34dBfbcbBGWO6Nud6m1wdFlMmE9a/qBF80mOQl0kxJIa+o6mCd2KKS8oK2jNYZP2UThOZZaffSv8
hi9oPC8jDmuMxTks4iO8RGfrdKW/ze05Pxn5FB6bPOYg7JCCEs3FE70ros9ccAKmFe4Lv2rP8eT1
DF84D+lrK3gkbe0R9hSnz5NOwSK+N8UQcdDml1fPWJJGYhO11PoSuoijaJKeEKJW3MLAgu3mXqJU
AsJHpgTt6P1sjeExNwsC2QDEgKj540KH3hfAcZCn4U9KzR6E1weCETpv063ucYgEE8GMc/4RMMti
noxmajmqoJX7U0rP2EqXvI0yVvAH2FSidrpP2fzaeG13yLx0ehg4r1E2AO0TtvMSiWSfGrN7zeL5
yjr9mCA/AwSs3hsJW2syvUcSEoc210ejNe+0RmL8JgrHU8UzgVAnOXqO92IY7gmP5zJyJI+b8oVB
YrjzouKaCvPRL90vPDlfzQAym6prfWyymOMNh6v1klFIMC8ICJV4qV0wMVDHd2iEKB8GjiYqrojc
U6hFEDecGdSTZ7Jc7Nj6XrCl70gOv+meTEM3Y1HH0/Yc1zV3Xiy/D3HB2JfRto5c+4jeXbPWOeQV
w+V4BduHqCGcvpkBTUTavOCm4HBsarOwQO6Vn/VykurXI2JmkM6HW/PFzOC0TEsCW+pFZxQlJ4UG
cvYrRTDFrxAD8p7gRAI8JToVPQa4KjXtcsP4wZoPlddQQLUG97DKRwjYtLfeSGRvRg7ETkgy/uh1
VbCNUm7TadtbyXRM3fa5JO4mLAw62JvGdId5ay7rN3h5zHeLTsUqB3XgVP6yKlTGbEHhFAPiCDrE
NrQl1N6Z/eKliB+MxYm2SmlMsCv4schnNEvzUqxedIMn7+i54z1BnOvbuThh4iwvJg4AOxXelvX/
NspEX3zbGo66TZG2xy7ud+guNqEVTIkaNIgdLP00t06VghMZ++qCAEcdrDx4KdtuPtvJlyl+jxp6
JrABKnSdCH48uP3cJ/HZl0VywM8PJF8xm8ITeaGFui09C+3dxGCOMSQ1obTyg9HVr6nM+GknKulD
j91jlhko+d4aWffIOFhq96iOQaVMBF8wrfitXKPbZ4UXnxXJbwBE052nCLuE9bwQsQe1MxPiquKw
r9kYenRbi+S+IG6jDd/SmWK5Bbyx4yEx7eAFuldzIuLxHeAtKJaI2QBz/7FlyosYEYGk73SnVJCI
NAAr6xpSE6PWvLSM7ul/wQ5t8mi+VKaJxy4ovqNmb49zjnJ+6QH41FEdaFk3Kr+r4UuRBr9HcJjb
mLZ0ifzvWFmQ8ZX9psGL4Gp4TZRhbYfahuLY2tnGTr1PmQBUmte+R8AnD1JPLV5IanMeJ0HWxix7
wTcOGbqQX6kD44O00gfog/hGK/OQW8PvIQuNPXL8MMrG7US+Rqfz64pIqM3XOmCYFnU2zbHlEOGQ
uRN7LbyFgOjWHkkB1ajpb0tZqQ23EfJXUsrNZaSwEFhLqIaGchUzh2GPk0idVu0WXndsQAMCpJoh
2rmQL+inffpqXMboJ+266TyH6OYtGJu2DYpjY85CHuMsOiVI3LfGYu6nK9kebQ5uzhjbB2ae36go
SNopWGx8UmdomKDhWQgExRyQAlu+KRbbg8c4pp6Ga5KoL8MYM+Tr/eGKL2A7zQEaGFCpc25c2qT7
pHp4zxWuPsNrrwywkBGkzgH7oLl0C9FLALiXNYDS2HUu/eQeE5XrU+v2jOQWN1Jd5NaFcQg93Ooj
MTwNOYLw8/WhZpDxbCnCGKWmN80YQl1W2ZhHasRR5/5E07AiKm347qdQcMN66XeZJC4zBX7IdcfS
4REXJqSFL7PQaISCtCTIkV8RXCUKvilBtiqjXdEXyZGTFZLRkSjUpwL893bs+ON8O3qtpsg7dKD2
rn0B2wo5DyVfal5Cj1AESdsp8m0Uv/7Mgrd4NlzFLGBOL4q41BxNPLoFXEA9Yl+iXvGzt/JdJagk
V73geptPMVo1Fp5sL71vfkKIRFZX22GqH9IlYhHB997GzIyqhULIFZuknptdOs/upTEpqfGgA6Ma
H1SWD+fY+V6Qs7yxKhAJKvhTMMS9rBfTxJONXNcGnj9zjy5nVyeq/r7kdf8+VK0+LGPXv76uPDLs
7Xio9+sl9HxysTGSPcDLXot01OICRjB9O7Ew1lG7ir3RqU/XnkkxT7BfaUMP3JhMMgsk8JfEc3o8
LTHgzsyjB09LgnlYR7aX0vBJ1HDoPhBNiEs4m84lUYX716tsRMqCjOmMdxRVXea2zT5iUgabmMmD
rWNj10UIYFuFd2TEx6Ec9STLKD6anvJPs/KWgQl61uXf/XNZv5ankFwjAwfTildRVRFevDR9KZH/
HPRUZVjCni2nmPgbw+mnQ3MF53zgXtIqYwNFoP2ojCg6xp7Jziz9cNcp8Itl03UXpwnQOGfV11Fg
hpkcmSIHYbxJG/R3fapD+1vd0ysoMhwKm7yBDuYHZMj9Wze5iifDZZcUMdVuqnDlrBczHQByYyCw
Ww+ZwOJ7WGU268WYn5VNOvm6rf3zZQv9ncsz9A9QZe7r17Jz5D4LeoXgzfkMyRE5iNDCUOFzU6Uz
i+/MPXqKCtrDWBqvpTeQ5dCXDEZoLSuO6vmBYfY5MoxtaMkDa4DJ7gJuz44L52m9FIb5Azr/F7fz
220nxZuSds/GGe6ThpHUwoiuGhcxtdXVYAeti6YoPbaoC3xmJbeYO2/riKjc2ZlwHswUiFOevmeT
HX3T5Qt6iLLvCK4rcVbHvkg+nQGeRpu7BEfO4XNcNv6XuqY0MINtHTNxbcvQfQplwroa579w2xxD
OQSXpGYOAGkZYYlG9uVlGckGVBGvSEuvZO5AanY4GGhsLtfG+j6bxTkgweRb2aZYkPmnTu2Ptk7J
i7NCgB4Ala6ZCZO1jLIts7Nx2wemPiOH/N31+WtsFvLk9oiJNYqReOR4FsYVOVFJcp4hPDN/Fj+R
/lxoCnwQW2W/NDnyMjclbMSKrPgyBsOGw5N+rBP1i8HGvEtmjpbMknx6hSlRfVh43M7ybwOqwgMi
FoxdwQiQq/4hxty+1nedF84LJxDc64zGD00id07MilhNc31OLU6+UQ1LeY56mHMR9cQEP/3QjH5/
5HS7a1TJDCNsmocRK+ZD5KQv7vg56Tj7buHPZsTt7VNtQ2fxPoOPnKHII7titFvVDLGLiayT1lmT
3bSp43J66JARHmZDupgbWgmgOYMV1mLybggpl2iU6cXrS80MGCtHNpF/9AeTz3z23BRxBuUIB5DA
2Odt+AqjmSoW7QkDUEffVIte2+68YRcH44/cSNq7W7YfcbUQcpf5TbiMbphk+Tu6lsTaLQJqY5nz
ABQuThGJEqHdg60CE7mVy/KfDd6Mv40ch8pIX9cvUQtNlye1TEzWyzT1wyUdbaYt1mzuVrn1sPRv
V801YfXwTFwePtkebCC120pwA+bCrA4pWvNsWbmbQY6nyI4PqyJdLrL0yWqeONWPf33JWpuuteW9
dRp7mrVa/pYLw5j6EnjqUCH9QBTEjqNi9LKkbqz/kc1Of2lXnyDcKPz/pq7hv7QU194iwM8Xr+F6
sXS7A5dC18DEbtp7Mb4Hlw7CZS16wpYfen0FhQKkUyne15NOxbHGL2Jx1FqUJ82Ngrr5l1AMfuqk
OBeDJ4GA1vJqEchZVcRzRJK2CkketFumMj3VER/eoHMoa53ssfNwolT9kQcGXXUYs34YT1ogiSI/
Rexm+gUbR3u/kb6J6+QE1wA5K+0/qMCbsd/n1UscpZdYjMOFP73fpGH26s2obWaf7nFiQbNm5kiA
fKXu4AdYjZSD8ly5T5FFRAKC7HbrTmN4425lkoW1i1MPysS9kYEmDWag9B0S23I4Vra6RkGOCAMt
Pe2jcQeJi6Umeupt/wnsRbbvs2iXKxTIfuq/EN30h6ZWduTzZgB2ABXe7PMZBv5UD29ZWuAdIHl5
CnogFi49g4aPYNMYU7ZPppLweMb7hyZ9yxP7NxhhEoASGENjFH9yjr/3hBRmEggEuTDdoSHox6K5
yPJIiLdii/ZbWNx8SpmwT8wvyQ810BvZbkgCeq+ZMwpAenYwlbs64Zftz+BZfMQGAGwIXgGW4YwB
RFbTI33I/1Fm8sx0+KFQuOVmntVGzh/u6F/S7H+wd17bjSNZFv0i1II3ryToKe/1gqU0gncBEwC+
fnYwqzuzsmu6p9/nhYuURCMCCHPvOfsovlp+0wZgUoSLO7HpknYFgrGhyBvyzixucpdnD2oMW5bT
MIO58YblYTIuhPMm22Qp1esODWLRWs1ZMYfWnpYZN4rsU5oaJ6ifni2+HNeAL9m64KZpZ4CzDdor
l1ppoWXfJ52arsLoTPQD1pYo31NJGKsJEQX9QREu/XJtdNpptnwiMXvtgUL/w6aN6L80RB13lH3V
MraSHzq7a4x+endfLulrzKrovgPZRouGGFHyjyg4sxxMi/iBjUBmXfUzzgxSMh46dGRrO2LGwxoM
BrN8dM34ymNNTKMyucKlCAB1ttuzl60n2LQr2zUJ+PGXrdc/V0FBlFnpPdH6eXbgpGwQats79DVX
KH2KVeAST0y5+bpFLUJjQSuZMgzk3JF36BLD3FeRcYWwhmoZQuz1oG99Mb0MWYrIxpgffSQuBplh
YcOYxawm8DYAq5kHdKoWmA6aac12APadaDjACse9N00aAimgko0ey81iwFqkFNd1Om2TshHHsoNe
j6b4LgefRWt3tZjC2KAH3RJ5Q+q6S8DfrLUUAqSz0Zwc8aWBFiGm1VMGVhCa1nct6L9ZZnJtVjUw
WK0uWBi/xQmS/Dg6zLRuqRrGK53lgTJXUcByPIrH7rzmvc8gtLAFwqvxSgn0RywtX5bOoBIdfU28
O8L+nL5WdAlp9VdX2qw7ZwgIL1X2lZ0qUHOH9Iw+5+zuyV50TbZsze2cWjC3IIZvbG07lV3z2Nmc
IN7y0Dq6z37JCu3Yrk5D+g5WiysNeSjS2NfMIHiJnve272aQo3kMtrNwj03uhnpTz1tS7VJmYKNi
6rKMMKLMQqiDD7QmFOYryXMjJBbrye7NL6lVNZsW598qWernqqRUbiC2WKUGkPoBsHI/EayYU02s
ZuMRoFUr5i0RFcDkB/sxSgPS1bzxXNb5Y27DDQuypYKpxuKnDPxtks3I0Ml5iA2cVo3jUpESy9qi
c7I22ntk43vJqqeDnbN1YdrgT3/KbdpDhJ4tGARD39PuoTH2D4kNOWkO3qq8wflgJMGuZ0gn5u3a
jNLPOLMVjyfGWtDgI8C4QM8IrXiJG2eVxR2gNR/MMWhR8KhzcuwKegrY8bTDIKkbB3NmbFyrTqEL
Q3uRBlIUJjaYy6n2pdO6nRPhjcNdus3SBmjwZNgbX0Dv9nAwONpXLnZkyEju7GpyKSuYbK6R43rm
jVWeRoMrrSWekf3ZyhVNvat1mhVdbDx7uAV37JkPRHyeY2CzyGVVAS+vQ7sWZ1IG+50kZLWabzrT
x2APOxAiE6l24mphd8cXkT+0jfVpimVPZ43P78k36fUIYbCagw4qrpJHwqMZDU+uU9EBal2+hoCX
GJOmvYo04om14l3P0ZBqaf9CEwEYh2VixwE3RRjpqXWQ/drLSPo7Ro6i6G+wrMDaHZdynZc1YVab
xoFB36AoD5WwTWCV7D0EYROpZhqo8u1YBF/7qOabWRr3Ks6Ww6guqI4aUQTHAn73ymsbtgMOaQc5
80TnUuqtmC8JRIuNVTexB52Hjj2Q7pHz5oeyioYN23LOwmo9FERn1N3Xtq7E1k6bFUEcHiy0Rxhf
tIOIQLXUIjG2vqZgRNHQ6AfGmnCZyoOr0yMKvHgDPWxnVMSgFBU4MnJqKRmpoGuQCYmu3+Cd/aDD
1m7TvkfD7TGWkS/7IOrcBZeQ34/4oFe6yvmruKTDfpkVlxltWV7lQ+h206PtYYMrgZL6LYi9KaED
mTQ6AI6emLQsYVD1/HqLwynt/fVC3+gYC29bKI6cPbOu1FmutxNJNLHx2mKxYi3oZqt2xNhAg1MW
1QdoFaewrs1mfNMGAbzPIeLdaRHXSRTeSBIA9VdIuZzJdwk/7T4ZYyA16h52oWk89THdhYkxY2eM
VF6ThdC+MvhCJO7JW2gFZ1JQ7fGv6eW6CFQpHdajXRf+rh+JEL1omX7eXMRPFxnUbz/7+VBbjB7V
WFzFBFljy7/oaqqe2FoapopIo0Ndo8GYtmtaOA2JzorGycyGf1CBLX75exGZ9L/L4qm5PP3yN7/c
/fFy6jVrVUxAyk8In3oJ3xpujMUgoO7yhurm8tyfD398iJ/v98tLX/7o55//eL9ZNngaDbDmE3Yf
0PW8y082h3QylA2XtzbchHTERR/QnplP+mKB5or1aot59ytFMRW21OBDrP16X7G63jSZ+9Wd8/04
vqQtfBaliEzmpL72PCUVq96yRc7vCSIlrDre2TcHZ6+RkUJ5iB1IIANWQ7/frZTCrPXZ4PTD8B6p
rcpFeXa5yXwXRcjlLqqDAKWS2tkkZtDS5lF3O93LjqVDvXe0D3V5+v33l9fzLpbRy68uerbLvcuN
a2b/eKUfP7QX1pZgLVnIwZpU73C5+fmxfrzWz8d/9zd/9zObTGPiUHatKqA7HSk1+DNq3BPEVl8e
Jkqu1/3zt5d7l59dfnt5eLm5vMDPh3/33L97qXKoJes2joVQzRFlYW5VoT7mv+UEV4//9odWA+Ln
l9/X6knpzyddHl+e6bbsfgb/IFXrQAyc0vSruRvV3vzn3cuvLjcO3m+gv4efT//5EX7+zNJxU/y/
Cu3/pEID3kV83P+uQnv+Lsq66v+iQfvxnD81aJ7xh+1ZVuBaOrskrEwIzf7UoHnWH7ZlI09zbcNV
OrNf8gOdP3SDH/s2ZjnLUEq4PyVotvmHZwYG0jMH7g6tWO+/kaBBQvuVUWYGjmOgZuMD2pZn40D9
q/7MNzAXpgQP72MgE/7AbJveLYacWHe1f55Df4ku/DWq0PoNiEboOQ1V/iskdCo1RP9N7EbWaGvS
NY32szCAXvqDyRpsorDZWumGRHihf2PLcBjYJurzFdrz11abDlC6mVVG+kIeqQ0F9gGM+jKUvQzz
acbJnOPs8Kv0KcXX2xCgAYDBOqUF7pzGbGU4qIhgO/eRkXv+KnPScx37uHd0AkbGGSMBNIRfzoC/
CSD0vL9+q5d/1HF1Xw84UliwfvtWE7eAzUZNZz/H9n7CGbWyQOKEQ+rgfgFVZRQKOGV+xQj5yY59
30ziVsdDi0+IBX3a9CzSyz3Fwc/SLs9FMcrQB32s1D8b8uhLKq5puzEZgcyanZUojRfMqLRACQwo
7IPpW4fRtXH1xra5qXsLAVrOfq+h9WVtLj0rzaTCFHjZ8y/l+AT/EMVRS1/brLALYSwr8hP5pDYf
G9Z8sZYeQrIgp4UADuR1bl2WGnG7T3zjqUpnUC8Vwgk/yPaZD8wFBp/DU9JPI5v3VSNvVfQBJQiS
jc2VMS/f26K9zfX4081NEOx5+tBAhTHlNK75t/xwtvO3uq1BbQTjB0UYJZAoZPgfjpU66X6h9F2O
lWdznLDJOVyhv52U8Ngaq+zRFAFOJwm5jR4zK3/HzovqBMJvlVfRSlTDAAkqQy3dqrRmIcPFdfad
5tWEIvU7Aw1FnFs+WvBE3wtWbBGhgaGZyiM1TRx6rf9KGG+xNm0WyDpaqSzJSgUv3QmUevQ/+3jr
z3fGy6gXMOTj9JOkA5JjUsxirQfeJKs571vCaoWUAbnIwZciQYVvifa1gKVkE3LHFgCohJ8Oq8QB
ymw2z4OsbglxJi9kYjE7w5EycvCq1W3UEZnhHOtRHmbTDU2juM4i7WYgEA+7ZzGVR0vvEM6ooHD+
YELml37aFeUZHN93uoGCA+wTBz/LbgisCj3CeKYu/0SKfuRA3WM17X5MQP/r4PF3l5TvudhrfITn
7u8wxc62hmH2ZLBPrUaGQqcD58fOTKJZzc7/AdD7678/MYy/fUdftxybFovzL9JcZzQ6rIC8ozVR
JndViBa6G1tdDPh8Xsj/ubY0DCSpP7wSNI/eoeYIUw+ktEd0gUjjTwozcRvvx+Ht33+2vztnEfMj
UGYwNQOLeeNX1bBpdFWFEiLYe+YZ/lmyA/pG2qHJhygdWBVDDQi+ggX8X78tQmWU1B4hkPjXfgNa
BsI0/UJq/p7m6Ofk+I96w3jg19lnh/1qE085plf/8d+/qaGrl/3tCiW8RmeaVNPUv8xRWWyYgeTC
3es9rtw0voklfalEFueoIZfVa6Ch22NOvegp6rzHPMMA007muK49/dMwglM5LiMitIDRPymv3Kw+
teRjrSOd9kHKyxQ0zbH24QDKILXwQYo1uYBoPN3y1u5SMMxz+lIJ7a6y3WM18lXPKHpD2peblvfd
FBOtLlJGt1kjgdjqt1QjEMq6OKXyojwELhNAbCmvMP7xd6SsaP+qGP1eMhHQupDvVyOtcX3xtdef
8gZHXDTImyDC+0gJFkBJ6733bGZzh08mCYoHYd4Bt0aktyYQ+HManBMNuzy8uPOactpgxB1WSIrd
FFWIGniKaTnbZKrUdENoUXPYCB3XXFbrKSxRFdP1aI3102Cov2VqpTE+Y55mzmm1UYcxFDxi3uCD
BXy5Tmu9ujDFcgq51MNpxcm2rUI6f7qf5Hu0rxhyFc6e1jItzXL9H84I02bN9NdTwtd1w+BEND0f
Nb6jrt1f0KqRGRXgA8QE3oOkcWltM4LHh5kEci0ii3wM7uiyzavEaK4slVYOIuFqkYtG0Tg+zBNL
+XEDHMGiPgAVJSLy3PDlQK2SFHTAgQ8Na5W1Q51ODiSlayozvTaNpyFjr0vGErGm6GxIV+8HvFSJ
Tfxs1Q4aG96vqacaogjd5w4knuNLpAVFj+LNczaR4VG5xu2Wq1T3hHj3vnKPnkneu+2wW9cPIpH3
QS0pVYxkC9ZdvzORhl3Vi/0t19CTRNH8ODURgBjf2dScTl0eogR4wJ92JoL+3m+JZHYnvFBwUJ1V
Q0g9Ri+SC4itJ5fUQ8QeUMlUkfYq234ZWGLFRomgwaAMTAuBALBhm4zai+uCwBbJvPNL66lb6jdQ
teCvOudFzADdyyJ9yDJKOC0VABfrfRaxcS2oapFUcN0uwwFdZRqOvXfH+9LSUUHMgzj0pY8mNJEP
VtbszTHd+DqpOG4ur8ScDSFejbVX8FXZz70kKm1qx/uqdT7nNq13pWi2VSNIwmkC9EoenxuG1F3C
wnrtOT18ccw3eZA162IxeW4yE55lMjstAMtrV/VryBPRqCbZKQWSyAqgVLD4avLDNCkEKM9dm+78
wdIMRyI64ox4EbU6hXZvRPS/qHYuBtmXPtu+gUiBG5T06XYkHHOdZ7g9M6s+TBToOBs4JfBXJJz+
drqVGRkzlkVgMKlOyNpz8yQqRz8omFloIVr3i6Tf+HaThLlRvs4Odc+pTZ6JpSEDsj2lNBwyNzHX
bT7Hq4wszXJo9zRAwh4hs/QcwFScDMQqhbpX09dyJnJrin2rUwuFkjCszTm4C2IXp4M2PsRdG6wb
QzyVXK6r0bDuEulp1PVwH3bm8oFt0M15GaYSd0eC1rPTOteu3qK/BlTAMGTtiCyhEze1jIL0oXc6
rDrfmYE3pE9VPqF5pI0nax3sYdE8TWbrhUtQdJtgqi3M1sbOK02xJ9qINQQyNIoSIDoUEi3OU9by
MyPKnCTrcfFu6rQ5LYmlEns3jaZ9lDXxSKRBMtt4K0iwrJ6mEplcNL6NZnUf6xz/UhDI5gDL7SCR
mCMrVIfVSu00JUQA7cGKGJmXiiHWhorT0WQrslQ5gbmefHnfEZK1pvEK+Fszz4sgftc1uKp7A5oZ
iIl1u5reLC6b1UThtYlmExxQhrMAbHte7iiavuGLJVmCNL6VW84YU6MGd0JhfQT9MUqGbxCP5QEQ
KrLeCWYOhvmibR8q3zncbZFCXjWzZa58rboCtr91sz5svOQ5L8fvKPXS1ajjWjGa6w46g9u+9e3w
GHTme24f83Y5tjPEKPj42SafPSImRJWtF0++FAhDhz5i0d3vnLy9XiZCrJcKPU820nuflX03KZ9E
MUJCKYKP3G9junHTQxGo9AAPlaZFjqZXj4BkGOorzTdvegEvcEbut4lzFc8CK0AzbZRfytRaFOex
ih7pPq2lAnuNHWyLxizesopvJ8EfrsvyXArqzzSB9TVL25dApXPB8MnvGi2o9uiPiQc1WlhBrrat
2R1Qbt1rU1+iLCQlAhtABgMRBTtukcLueX1dPvmSXA9cmvct2vHM5mJuaoiCrd0/eUF1p/XNDZLr
TDkq0I8SzNoj0Wk70Afd4j3h58T8XeGBx5XPGLkoPkypoJ7+cPD7pNjg5yKSKck+ovRRdEg25cyg
mVh3FQ1AJZQAWbDrJyqrRpI9ei0jaSbcYx4QQZeSoL5v6mCmWK5vemKDQ8ezvc040E1KfRTxUj6R
AUdUujkge1uQ3xqw32qm2xmvy8SxyoP5i5a+c5V3OMZJZCHf7XnogrvJYK6Og/ypa8TOnkiE6HU9
Xt3p+HwOblfu8jaFeZrMNeK+VqybcdjqUGF12q9r1pEEgQ0dQQzWaxPYbyqKoCkHFnjMm+k4nBxI
kY0Vf4UfPRbx19K2EJO0WrFmNfXUN3Ri+6LJwsaR0Fi6F10LvkZluncb8rLnSHvO3UWukKjD3VuP
7QYTyh73wuso5seS4QWQjw/GjY5V7xUqJCXMJdvIvECT4X1mdFnJoxF80LF+kQE9cM81NrJKrmsr
eY3i1848FRXRXnpuY+O1gp3RTAhQEnN/ea7E4RCmTG/dEmzmqXBWVsDSQBrOjHsdMEE+EZwjXxJX
BQNoPjhQ3DFr4dkoBAe8UbBIYfAle7qvRTjx+wr83twjWR8JDPOKHLvzbLzUOE3CVnc2JuKBjW6D
AWSMoxZBMzT1/dMkgk9QcESl+DWXGurTpKGP0AI9ndv4KQHOPVkZUBH51mu1ztT5Sh/FedXEXZbq
96VcxAaUgrYytSVYo9lm3SrK8i2vtR0gxlDOWbZzRx8DWAMIDH7Z9ySjIjvMH1Xv3kqpgsOpIhy0
ZnoFHXXu8QOTYouES0vWWPOe5tmwD5Peb6iIj3jtlGjYXuyQaaAIB88mBvBk9tXBFtheNXaunb2N
XEff6QrizQZQ/LhxEP2hsUWE2LvOHcvVhVhlayJxcMbAsGjUdSYkF7gm2wP/7oDmKxmPl3s/b2Kl
FywzOjHIpHH+KZLU6Me7uaJ9cYEMXUCDrtI+90t9PasQsuSikivTbB1A+lDf5XD0UUHtYKHt4Gzs
bR/PmF/S7y3664v4J0dEK3xU1xfVHqYwZg5JdGbi0S7NM2M3wGdpHKw3hGtU0qTgDZg4U/SZvHzi
FGfatckd7xGDg2FnNeKgPW814jp1+ENY7xGnG7nKFP1Oh+dWLiXdX7/67hjFlZfcgdFjpT8TZRxN
VyyTkNF6ya2su6eqo0+Ypydq0d8FFCTQLKHhmx/+4L7bEB7Zfo6AyQDCfief4tbs9bVhSmIeYWKt
M5AKrDIA5rjM68MT9s/vrKFOY6uWKXYSZvrC1EcxzIerK2ZMK4hKGEx73mXBI7BpgvKdfd98vOh9
pDVUm9HreFUXNyJRnlyuJqGrI7Z8ZFm7i/51UAAAlyifDViI5wtLkjR1PKAc6LxzTnHJJaqlaIa7
2Y8w83NTSfTEyFauWXdH24sWawG5aRfS2V3E8UKnp7oGlUBHVtTk+fZfO4U4uBzdy73LuZIuSMPS
OWKdbcUD3S3lWk0u9El1z7cHSAEtkskkgTYgAoQX8AfBvXxBL2tgQ0gOqdDf4ozqjxyr58iPdj+i
KLP8MxujRzZMe5tmNBow52z28RNKxnQ3w4VbBt3ZpxOzGzyFHjlvDP2M+k7cSzauYz+gHcsPWcki
Lq2Tnt4Ym3Xb6nEKVs7GMZdv9iwPlxpmn+GbwBYQxB2krdpgw5YS0iSGV3ZtLI90Td+4CzKLmvUg
wHzGzY102Z5EfD2izz5Hm4Kc42jfpzELVkKw1OpNbeU0EwlPS6lSTab2SBA3EDUIOBPhA5uWeBg1
ravS32WTGJGF1Liks9okGvo1YqjLlnsZeW0jxQtJ8NKhMUs/nNTbpZH1BLVnE/gp5wclvEuZSyuD
x1Yv3jG8qoR32udQeb52Uf5pg2tEtHJwJ/6/TFwnumatZVxMKxOl8ibt9fvM9KmxSf7Im2+0kbZu
UDO70oGjd8x4CNxipTWpsW6meEFmCTKkN/CRuISlu+Zt1I8p0zNLOJr/dIGjB0dU+2xGHklgxt4r
ho/SxZ6YjuYBcrZ3NtNzMQDNLEnEHDGpEShryr1HPbX/6Gp2UOqMmZbEDVtVx3QXc1Mm29GgeiDI
sd04YB1tQXRTrPuYk1Q52kfigp1MJ6bb4RofVFkRCXDAvzXd9Z74FrlUBCBSE1ChwMIjhQo3614i
v0EDSYXD0etnY1B4wBYQGxluJ4G6NCzA4K2lgFVpsWii5l6FpfAUA5EP5Wo9VsBD3Z0G4Eiby+FJ
GGlgyxLxFmXvPQcCiE71bBI/Bkc5f5dOfZPhM1vlgLJDLZL3iz1J0scVoCK3iJn173SHwkkKJAVI
mX+voeVYEZSE75VvxcuoYsASfkuH9E6LqPVezrp8SjaloY+gllidyElf8+hzWVg/JMgZVCEkF5w8
i4WbNKLiSP9Bx5TkPxaZjSlV/Y5dW8sJBa4N/ilvZSVqS60qMV7p3Alhfy0aakMBDB8KSd9TTYfC
+ZCMaKLnJNhevtIUg8CGzqsqVOJLZZ1TwftTr1bnH6xtaxY+Y3L2oJSgKCM0ye3QvnOCb2SfP8C8
v85qqvNjzV6uTG1/NegFgJ5l6XEWIKdq8n1FsWHlMFFsFk741dRzXC/F7YpiHJVteeiReaDX4Ot1
IfTU+WDSSMZJ08psY04Uhmuoa3ua6z1Fp5yyUekchl6Cb5mz99imCmNo59GgKCEypJkod+FQ51vU
9EzHiXdqpQGSVqsRm40+ct8UE6Nd9fsgekg6rGpJtHDRQpVn+1UNGJ0dJOzbQrJTWILpYKCHFpqD
kK38ZFeAuKiKCE3Mv8g4Hw85FM9V4S+fpf7UqxPYSSisaUGOfA7lnIjYHis/XE7dzBD6nWy8XWlR
nYMlBPnJSTPqQpQsOPGoX6B6y0+XngySvE/KKxxm6T/idb8uFueuw4G4YQHVFSWwKXLLSHOHn6vO
scWuZEgsASp1IqLSUZgbfWjvus5mJ1Dnn/rCSDuIKwTwmBlToG7R7FANM8yTadr4BHaGXrY700yD
9YRtsdQ76moaor58zFc6USwMMt3XKIquVBU3ys99O99j/X/RSy5q0h20sAiaNVpVVUdjFRyP/sGN
nCQkQ0zwH3bf2yYX6zkFZWTgIm/o8e0zmwJpABRQY0xZJwksLo1SJiICJLWYDaONTO9zF5wsNgmm
2DCy5wMb/nMg62qlc6GsdI9V4sQ2p7Oxbpq9dhMH+xLeU93uhW62IZzt3JY70HX1gU7BS2r3d3on
97VCL5igHSli93Td2hrFTMLxeHax9K2HGAaqdN+EgesF/+oT6ZJ7o/Q+Rl/7SqJmuhYE0KxNVnAt
dCWDZWGapZSiSEQT7G9UBGFT4GpI5+ndc6SGxCg/jFZxzkuDfU1lEJpSjMmKnJpr4vb2SNIfW2Uj
XtJrvS3Asqd3Q40IqyjT8xJk7ioqBJwgPT61tfvFGIrXPmazmPoKxw1ML8Pnknt6hRl6GZmLnFcj
WuKt7NprLbDbHSXbjCyyjKY9NnC7JyeUE7VWROTx6PZ3qU09c5UO+3nB1gHu8Hu0mK2/1iOsndSZ
k1WkQkIuN7He4mL7+ViQM4gKQR61riYRsoUPY2nxveATYGXHs+jZjCHjpAHGWZwVY0kbWoxLBDIr
fwi26BIRvdCPl8dBEt0YFh4hsvxKqotQ5SIasov0K3p13kanWAB42sQxJvWdi2gfJIVlHPs8V44v
dbdxYmC+6t7lJoc7zVyMWPYnySYCT84eF5lQr1A2P3+xABun5j9t4ow6oaj9bRZbD/FgkTEcxi3+
eK68vDahTYwDwlH6k5RM2Rp3h4HpyDnpAW9UM2uvoosl6p83TgCzz0JADP6qrU4aYvBLIfj/s9P+
Q3aa5ViqpfxvRAmpiKEDfvxVlXB50j9UCc4fpu3yOibtLXStBi2kP1UJvvWHi/PPIx8AhQFJaXSf
/kxPs4I/UB3AxNF1FGeMyOBs/kHGcf/g1SxfdWl80zRd97+RJdDD+pceF+9vIUxwLT4Gou3feug+
cOQa2x106KW9oy/Yruwc2L93RtLIUjYm/isYqp3Xcq0v3qmX69wejZ1bOv/gn81q1ydR2mJ2uK5J
ETPMiS26in2qG4EcKzc3dNlGCPfaUyfSzTxqT4sB6sUZhjBgf1RYBMtjNqATBOzAmO49alXx4B9b
vXtwzafFJwyqq4CoePVVYbjDxkuuc9Y24qWJptcI/OOWCDp6MPH0Lrvb9JlluIF+AfghZgfPbN6z
Lv4yKYdtyW4kbtz71HTPfgfy23cttAmH+TPtoEt6brSNO6z9sHtAz0NFXqe5iRFUj+s1uDTWjcQp
skA1j11tW3vfI+zciVxaY6BuVoaNTtVmfoQdnoApWIiUnZeQcv+nV+oOdBn3phUBlSvMLeE8tB/Z
BCdozDNCMp6L4JvlsOpKx6ssDZ4mw4IQbcLgKjq3P3L47tNoFNtY2TMpyfLPADLWMuQGzlRuRAmw
vh4oi9m9RvZ2Qh/G1KuZBACVWKXpkR1OwRG8chIKUdmvmSbj7ZKlu15lfOUpn99UYHPBaf+Eevm1
ppRpF9WJ1tMny8/m3KTuqWj5ty8uR5MyE/rJ9NYcOrF2oqo+jQ6ic4MpfFsF8d6a45Rc4/5bI8eB
3PkMBXAaBc8zoR3PM/Nyg5nAbJk42EcbexwfVFMX0HF27hp7P7uzcg8zfkCsr5/YN+MsooOf0q+w
lBcoD25nVcgYNFaKi0XhpKmecO32xyCeujVbFz6KHZ/GdDKNdQuyUUxYasWk8bwRp60yYM3EE8fG
+xBRl72w3srOfMYWm2yplHXAxkRwmNx96nH4wY7TZVI1kaz47sjgEd7DTsb1t8XXviQYebbSzOVG
j2aW5DZTp4q3Q5RZqUK+X52FQkeZRlVviQo4+tTZ0qVzwpJ/CxFEfl/Titvm8eiutBKfBsKetQ5X
8kBY0CkXrNFHURjr2i0fmiXrtrUxf5kmU24uGtJgGM+0SrBxqEvNmWx4n2bWk76DvPJyI8ppCBeN
Xa1ZVYTa0yBl4oFkQcZxf+zVjU1zDTkviAW1hZ+KN0yDb7YO/VXQzukVia7/SizxLu7hxmei6ln2
+h77oYm9OGoBZvjik3oQ1lN1yqYdDb2a8oOd1N8Kr3wRpU7NAXDJ0HabCa0Jigt6BzJyVq7mkdqo
biLgA+m8yN1PbSHNwYV0G5pddeiRcQ4aSaNDQvVtH+DsttQXA4nkKisFLh5c8GICok7fY5Mp79iP
GbOMa+qYlH6BlHSnWu/uBMlJuyUjgsnNKGvlznWLZX/nBkWoNdmt1xJVT7I2PRb03aTRyONFHmja
LKAw0B36Otj2sd4fYHfcJBkw3AbpCSL+iUqsCr4oEASLTqv33oBZ2u3sdn1hALJrsLZi1G9adiSr
1I2NtTckJF1kmJ1T5wH6sNyO9bCQUoDywqpH1MMT+D6ZfBDQRXGVP7pkzokyn/cSAfDyjbrNdCQW
CCTIgshf3ucSvrgcaA/h8rikYlqIk5vY46uFR5DXWXmgXbLuJm/eXyS3rWawTke3Am+M6GYpYnyh
yMe0iiBHAtgwCt3GEvn4wFCwFsTnzPRVtw0iyrAbTLKnaCJApbBDzeMotSn5ip6FudM0s/m+IKXS
HZaEKpC27PoDfhv4hMiormlPUiL0lpORbVxO3q0/CY/osPhRJBMhA7jx2MZLjxGBaoecDeShNtWJ
jhK4k38DjRtvXBfbKvSa+tQTGh1iqd4mc364TESTsK9oizThHFfyPE35Q5VH0Q4P7h0yI3FNYaS+
F0EAKlOI51kAki/b7u3yKCaTYetZ6RJa/YusTOPKNDr7mn0WabUFpKTayI39wNqenOGYbz1ykzAO
dKJ6lIfWaM3v/ZgcS1ELAjvP0rbTNQTn5cNEmpyIXLU9yPDgy2Yrgl0XyYu78gdk+LPeTOeqhFVh
5v3VkKTWFurYoDYxDaVDK51w5xkxJliZteuYOHaEysBfVdxznvecdVMUh5VNLrpOoui+o7O0Xmq4
Bpz4EEI6LGj0nOPbOPliR7BZ6haY9ywajE4TmUPL4jPkk/GcyJlYEa6pq3qKvzQRgGA2WdiUDP/g
OLV3NAPNPbqXPJ3A33lC1oq28NL1tn52otpBA1FZ57qns0uBJQ8RH8ExqDV7ExUR7cC47zZmlz1D
G6LxapEPLknzwhBXtCHGYR/yRPLi0uI+x4PWU6Mj1S1vpEswiW8e+5pY8oni7AO9UTjT3Q36vpsk
qElM8HR3l/eoVODOULUzSKksi2+VxSzSBxzTNvdPMrWHg0H5LJWGvpesyBgnBlyHvuGQcUwxzKji
4krntXBV8Au+wkptlncMSjRd0vyWjcNttgzjQ2VV7q7u4vtBA9+Z0tq+dqGAXjWCR6me3ReDnm5R
aD/GsXXQNOs56vMIuZgpKV3mzZUw1uOY5Q+jxS7Hs8cjEXUDOYFGf/Q9MBBiBuQjtWOyED5vAf/Y
ZfD8IJUUA0XhNtrqALLxG4BwHxt3updWByZJu4XgEtzZEjEG3TBx6k6BFWfrgW4hxX6r21P5UKYK
wTLOCPbS7x9rfyhJfaIl4M/FhzYE9+z0y5vchbXhjO059r35XDVnlO/sPZ3IPA7edOX1o8obCOxt
Hdswkzu5TfObYbLig2+P8UaM/NHisi5rIvk2LH58a/RkVpptsHHwdVSYlqtotB44RLR03DOr0/6e
uO1l6xraK8WoEs5EVT6VsY3YMtvFaALOkczBQE3dctLFA5IVIrdMWVzbUaKHMyFaJ7OzHxzdpSJc
Cu0mIW/6SoNusfLf5yrGLqqhx8zzaNoP9BNpMYM5I2Np1Wje8DTaVMCgEUJQ69LhafBzhzGTuLxl
abEfcrXNft0+lcbrMhgC3BWHBxMVAQbelVGTNqHBeidOHnd0WABK2WfO8kDwJlFpOV7UXq/Nl9Tc
YbVwT0G/AJrzJufc9OlJC0wm36Evz1m2XEXVqB2bzqT4mgT/w96Z9DauZNv6r1y8OQtkkAySgzeR
qF6yLDndpCeEnelk37fBX/8+ul4BB1WFW7jzO0mck62aYMSOvdf6Fl3YOcUAUPMSgFtWOzpa5pnB
mb2HRHbWF/OlaXfmc836WiPuUZtIhh8NlxHoSmOx8RqQQklYdqsW3PyO8IyS3mzu3qahuXqJug2z
1+BmE9MGbWR/SR0tPEbbpNGyE1xW4vOqxHluTPHO1rfCrtY9xxOg9ZBrdx6x4qjC8s08hZAjCWQ4
O3X+C5ytBievQveR9PZburXT8F2kqIoiSsSNavUIVYHV+UTWu1fVm3dPefaGDd/ZAKJbhp6R3ILU
7KCSBA2oKId5JvrbYzjZ9PetrtnT3E1hM+FEFK0ynuj0dX5atMFtKrvXrsWXpYdO9ayLiReGL+e3
DfolHir3uZlJHsnTtTY5zTPQG7xx08SuXs/VT8yoxaowtPCEKg9CENpJPxgg8eXNcAyVOaxkWdjb
oq1RZmBHNqJP3EBXm95fvHhQrBIFaKCqzDdihr+9C2gBoB4DgI6LTiIJqM5T/RCQ2+bbdlXu05ku
BLsd21Qj4IS18yXuv1omuJj4SJysmQGahAW68SBZHXyumkYPtsgpkoPmVRHsghQt5CrXawMkbBDg
dq6svdYx3k8iecIunBIOWWRc8Bz3LcoD1NwMEJUa0My5WOsYLRD0kGe71Kmnh9JLPvhbApDdktat
U9ofZPpg34uGdhN7Y7jj3reZg8l46xZp4BzewynEuwn8isZY1PIm9PZgGHzuSWhtqs5Rj1lRIEcp
2pARfAQzujKRPUCWIIG6+wPmKSL/Z7LWJsqKokGfnZsUh3qA55PHH0yGeXGNqNvmiA6o1MAMj3Hw
OOCAhYJj8+RofwpwfweJiZFWXZj0S3xD2uyxSM1bFhpd9k6D8BSOhOGpBRTSahehqXPC8Ql3DvY8
OZ4MECPlFyUrHwVo7SNd2cY6kZZUX1di9bgZISBbNW574JBgWNvTKySV4zMaZ2PbJtJZ0b5hJhG2
zi4eFg8iY8QLhvtb3Hc/Ro+mNpWvu5mGyuMWHJ6rmmlAJ0TJ3zzzSNB/bGf+Zqc2/9gBTIiaOTfh
g0WCTHOk3sB5eW+SCY5UFA3rPOk89BNFt+qChJmf6VS+E+Z0kakwfBmED4Dp+4fgJy2IEaHDEuZB
EwMXIfoANBnmoVPOLW61bo+1lYzGAVKQIxcvNRzzs8gus41EhpNJbIiAiw5B5LwpM0I85mTPRaBf
NWtgLUb5OZprxH4EvVpEgQG8sA5JlfDemHD45UhOkJ0unnPaqgS3E+IaDjzqI0f+mKdnb7aiU5/O
fMjBYjlM+5vmsDCxosYFjWuzImuO8KzTIFJefSE/GiJWmNZjm3SKTj9q6G9Wozt6B2NYSGoBwCMi
Bm/pVP00IgHdvopDqj6EQMStwslMMFYPSG32OcqFBE/vXsHxIRh6mPb4jWPc4vljHA3upiLiBf+2
C4N7dn91yitPZKfRES/EKbAXUUidjmcnGK9MBjajMyMNIw/hMmAD1vK7bfbRE8rQ+IJ+4VHXQHOR
bnPXGoDfLuNIxouadZngF6KUnNDxOOcykt41sjFmLTKCvGYa2lnWSXN+62WnTiIN6TknNd8lIHq9
fBr71gSewS8FtDV7mYUH5MzxwRUj124RntpQkyDmzOCH5aJnd4gSm+bqvYP7lSfGIzSXCLXXii4O
OZ+ReGgHUAVG2RQPotSTtYngZeuRMOO7y4nrBFDb8imf9p3SyzX4otvkEPnLjVLfhy4wGAuwQwTb
aM1o3GEsLk5D6XakXZi+UZKOVbrtD+UpACgd8ECZwfHUF9WT0O14UzDQ2HZmtm8dD8mgnbxzVDMW
NAqCGSHmkh3QH6KWZC1ugQfDks9hVPQEhaGrkQvovtE1cZTPxHFOU0nlQkzLdvJMOsJgfom3iF5k
k1HWkIzgCz7vLUfAqvoc03C6TbMNm2UYfhvT8CMqe4usKntvjrW9AebzhQLwy84msQM4+cuWKUE2
c7elYysvXIaJB5Hwi+pGihfiStBBeM/CKz7SMXD3gO8pXg1giG5/FGDSL10BSMHKWzztRlFh5+yr
j8hon/gk3qw2Hw+ApCgFo1sx74GzUiEKPXuLugcAXuo1CGeb2Gps8aq28jtjtoNXhuqgOcl5GPoX
qBxIqyyP4yAqrzaP+EnTFilOgxV+RqJ1K5HktcBiQrvtfvGDP1fpOq0r5ymCdAxMcauRvYDRtWHF
DyPaHRH5E+XSlWgq4VuDirchbSeJKTy1+EQVSmdcGM1P6SBliFIr3EQm0kInme+FFj8xOodECsRz
17+pNhm4vvfbsTEqn59LNjTa2rVWVFtd2zL3HLdhatMf7Cp2ty6eoYKU+0gM3TqnuQK7cFaI8kfX
52vKmSLR8BuMj3rOy82jcKbXYSzZb6aSo7BnPNfPOqOYUT30I8mDbP32Y5ZjACchV/myr24ond2T
1B3UnZpLRcbkuW6q+KeIhgMXquwdncHGchZKc1xH5H+ZMZV6Czx6QrU71xEMxIZOTDv17dXQ6b+4
vC1fRsFv3LQM7BqJ36FRUKu0PDkMSXcr3Nl8bDWT+HAXqMRk0vbQPVLi5oQ3LZm7EnuuiDSHprtv
WHLYXRlaLXEy1Vcecus3wto3rBZPOA3WRysk9XPMmo7TH1C37sX2xWO8tHEUk48OkUsGRqypw0tW
oNxRHOg9+dpIRFFWirx8EGlwjjOdeAe32LVmn/9giMvzD7iv762neEQ9UHfIbeN+Qx7yj7KeiWA9
TnDQZR3dh+WHSEIWdLocpTILlFufDCtGolMHfM/jbGyNq0dSUn9sE8AUsJzVKmTUNajwIhYptEpB
jEvGl21pFmssIcgCvHzdNJWzLjVWWFnFn9owrm2vfjWIbKyRYk0g3pqQlM4AYcbUFNcGZQ0AVXYs
j1SQbDCf+ZRJRh77qy2qn1Ng7dOJXneOQY9zkDoHJWDhmhebiS6tjE94F5ydz43tPVZuhKplNFd4
BOg+h7L9Y8Vo1EgeRObD3Cuj4oEJIa7MMtepsHf92J9oWzcrl5WIeqUjkyR6Dkd1KbL6OcoseFCx
9lxkAy75uocLAcqB5FSgRGP/01Rm6A/2xQGJQhMLxEZmSns7eLAopiR/RS3l0nQuX0F6SY16wx7R
yWJI6osIz9XEn6rK+aeIH6OISqHK3liT7xY4IvqPZritZPuzi6x4J4zgxQuSX4RCWrtU00+VAkrC
Gb8GPrXCR7DS2pQiW5B1IxLjDqyH2IiUpSkn7IKZQ8eIjxXA+y3V7o5RV7wU0znRfHsJlWSsFxUV
HQIi5ppc7CxFQEToJs8W2gORAUOnob0AHbXZt/ggfUObNn0LuKSkZ1k2fH16kfzs6Q+uUkuCmR3M
dTfyZrt8/pNpQHLC2QdWSsGOSaM6S5eASyLO8O72e6ddYtTS+rN3p09Hq2gb0z5IK7ZapbCV5Ro2
DwbiRgjKrmu9dU03uZnqLxkH77NsZ7+ZYAqV2UOfuITXTNaJmkHgDIdutDcs+ySsPFkTPHfuQ5Gu
bFUsWgznsUzp0gyNxbyhG/cuASGEcrXvQereHIP0OX3m9m547YmkRa6A6d7yjjXgvk1Jm4XLNITn
hAFhG5+aqvoVOhRyAMy2jLGLi+GcvHH+1LNc8+mmYBFJEJKO8Wdoje0hJdKA/t1joivjABfKWdVx
4lvkE7WuY54lv2RKIwQ0XZpQyduvoIbLOjcJAOXw1yis4Y1KBQmhU1zs2NmNwfjiUHMzrAwjGt5U
dqXJR9tUk70aq75+T5kXr3rNSa+dWuA+2uxuXd7byoNb2tl0vHECsbIHc/BF1RymuRQrO4GeMYYu
iWyWeAhx4JwL5h14619IAT/K4eAwIX7XTaSVufZHSwSq3ZkVhw00PNgoexFdwnmFB8RGNQUkmIHV
Vg5TcXsgIsibUCVW7SNGXZo2Ijt3puYeRTYsTDkqs6xjITDeqH/YlLSToXFyFNxmS/6MNZSI1lok
60TdkNhg1a9cyZqfiay4t06Dtg8Q9Pq2RqTPFCDgyGl5raga+72WztbKy7uLa9pnr6hwCCAg6x+1
OfB8QXL7znDowiCDgRzjYdyQUQ0/iIvnNBQPRaXucuqYDBDoq7h7+kVr3eRIGl+Z/9BnCGFQZBBC
ZRZaSdICNkKjw16X2qNJ3HDLxitQlvV9eQVZd5/1roJTkabr5CFvUPSTTwilSbrRqU2iKz46aIbD
/I4w87MX1cjK55LEPeaT7caAULJDTzquzPYzHI1sO0QXJMvLoT6orRPa5bptxwosHBStOjCbrScj
B0k37v4szM6oswrI3DG1TusRn/YaKZhdWRsizJ6Tg4l4eE1+Kcu9GFaiCf4E8fxHpZZ1s3XGOV5C
xG7PTTJOORSWrpUlFZgCcht5erBl2I2GEPx9Qky5tufwLbJDuu7QTurpZii33rRCfMgmtE95rD0W
aXvopjI5ZrrR+RbAUpQu5oMnqk9WRI76irSy6mJpmDBcoigvhUdFwWAJKfDcPY/DYvvq5+5sEnE5
kjQwdq6Gm7Se/bxsXhKvu0tkFWuX0F34e5AqbZMKXWYfRYajkc78iyolLYC5NnAtK7EdQM+enQqM
fuc8t7VurNKg7DZSL9t9E4uTqSc7zroCIYT36cERfMv09zLCK2DSD9irGt11rTRjP6OxYmtqg319
6KHQZxWqg9R5Nev8h0PPeRN47fQ6jlCvUDfHQbybc/E+lgFiujl6NgZCeaH+4jJznHYbI4t4Nxp3
I6c8J40t3DOWXPFF4B5uUGrHbwNl5QVV21pp9GBnmZ3owWO9pY0w5zhwDCo80GyrHLTfBmRmz6Us
4F8Qd409kvuh8SMJAs6jqjiGgTyqqDaY6eLLqJBO1hb/Eq5lyPdT+VXYVr8t5e+xQuOYV4hry1Qr
aZFS+tf5ta/5xCDQmIg14klRFjJL2velIHl46tf6QIpDHlQa05v+3gn9XfHi0K45zHCd8Te0ZnCE
ua5uElfV0LJvYcDZWg3SJlsuXnptbB4yHFSuOumR6G9KlLSq4M+g9Nw2KVHX0by38KbSUp99OYpd
yOwNwWWuDnZbbatkyI/G2L96TeKuLPHStijSusn5Mczls+j6J5k42NNbzM4SHOiYH8JBTx+rQUsf
E8pCJMLeU1gN+gmV7SWN5PBgs62WpiRjcM+OdCGHmDzXjkNWd+KDE+EgU4Q7nNAjFG/EP2JZY/PG
RfqIqeeRUrv2wRYfXC00HrRUT3dxxVmVxy+YkMQ5p2vS2IH+yDNMAVxzbnHQrFurorrAHW/KabnQ
K0R5DdgyzAz+CGXat6sHF/vPOHPr5mBV1XSQWX0bTJ260Krf+l9xrg/7YpbvtmfHuJ1yMPx99qQE
Ae1jrKNFABaLHNX1e9qQbkmLAvCBj54VTu0CPPK4/cw52QkJCn5biVtjxLgUsSB4AywCKx92rsbX
0+5JeIG+NfUXjxEDOTf6doSd5jRZdXRTzdj02L/jxIN75TD2T2o/qxiP1JH1HHpoWyvMn3lqnhKH
0ktX53kxuNUJ+kYqOaiDTrbrDLa6yF4uHV7aXNQ2Z1u/dd2yt8fRvNOnGmS4aHyyk9mdmAIwPqCG
Z2FG3WdSGYbvRMW2nNBlzgY7dGm048PofQ5VyCBzVj9kyUIJzXFcDVwqrVR8kYBId3NmPBlp8sVO
/vSJ+YV14VyBS9hMGdpCF3wQb4amnhtjEp0TQPej4dyc0AHoBrx9pkPr1S/01/JjZ3YvTmUMx8m2
rzG3UmYtuXn1ckD8Y/A7dQRWg8ImTUiD9j6N6QfOTfy59t0w2EfbMXh2Z/c+BeSEqFAX58qdDkKO
FjdjJIBGU/6a+4SrwwwaenBcIPmi21VYS8eAcrf1Fj1yP30MhvSNocLP4XxMDpbINvsgIX4/ubW3
GiO4Wk6pTz52nnpNKG+1cnrDXJtmbPswQh8ID157op2ZNlxdPbjxCW5B5ZE4IeodXuL9QIhQM6Ip
DUIUzqxfbMiqe0QoyOTKdhVFNcG3XkpcKVkxhMQ+KFU6O8ftv7T0FRMJHWC32jbSfJjTKd70C8rW
QY49mDd6v28GJqfA4XLZEjszxZoPSpB/1X4ssDa9TXMzbuSA2rLLGgbV3Op3bqGH69yetl1cPSTT
/Fsr0QjravzNG7IhSvTEkjT3Ui/u3m2ew/GZgdfWlm51kZ39YDNCVCkxHK7FhRYW2z3NHZdmZ7lZ
RnswBGB0iLTesXwusm6gENigxbrobsThxa21dmWYYEkxAx87kpcpYZHKxl526ONFIw1ceUDxGPd8
QTM1CZNW8HIDDeyoqI8M1yAYBvMul6DiXPKjiO8IufhPcpXk7K4lrkRD1u5mEY8mDoLRrm6QaBK6
giK+vg5l9MbIT25iMH6ppyGzca5ZYN9qg0RT3bz3dUqRaWUXO0TGYAh6QX0e/vCmXzCv4nWlBLoM
fNQGFI+11IfOhxUDSNPgeSs4jjQiDjqzeksjZZ8WbRO1Kyy9viVwvhzIJtFUs+1ZEbtG14n7qPvK
j4iOIXky414TkcXhOCP4wwjNJIrnLU0T1+e2l56DSL21Lom3WCtOdY6/JuxQaHfyGMbIUQ2uXRZk
Vtr95cmQXUt+TDOuDMN66HOPuQHzp/WUeOU6Ktr3PuLyFHmAOzOGK4E8TAG6pFRxsrg9p+bkrfSq
+Fh+NR6ni9U411rzTly8NrT24Fe9JLxyiVi2knQkRrm1LMQ50XibuvZFZ7Q5R9qPshvGc1aJH/oe
nTAneXMxTEYVwEaLA/brddLKuxfn048g0zbEBCc+4qdkW9fRFj/PsApD4marcKA/MIR0ZjtDI32W
F+io6jIDM90sJbBwvmd5sc/VXF0HGTEUCz9qLtdrU/X4PeEs9bYLP3EAPUqRRAK4vgHXgtGUaK5d
1tpEPKSJt6ksJE0Qs5uVytvla9OtjTHG2oamyvxIrs/FgQe7DdDd+0I82cg+NvTEa78MiksQtRHz
IoHBj7IrN9wVVqh1MSCQGtOSOBdSeCau94gr57MICEDnO1lM5Vs3pINtAiAdFWNn26IZ07pTeRhc
GN0wwYGRbIASVVtLq8XahL7b4k9bVN+am5LA5M3VJvwZpFA/gyzdmIkFutvtPBAzxyzqJafcKSzc
S6S8idtVFOyWp3ZtgQSAx6sXmyQJrl1hf+gtX4Mda6t5uTSommZ2Y29LGKkrrAvy0GzStOkfpHGO
GmDZOBw/APbiAwBssEmttDkJPbz25Grik8i+LMJ/t5Y+/Y7QiA9c1cxk8HZQ71GS4la8SW1fIZLa
l0IFm8TI9glDmKFs+nVXFmvM9wH2BxPOp9RRHWERLQbnTkzMLqbi8qMeR9hQVgOBKWSTYE+7ImaM
D1AoKb5d5Xfk05j0xXjyn4S5tG6iYm923ak33V2bMVQYpojnRFQWwT8ZMuRyCShHIHukvUcseFvv
ZP3cz4XydeWsOHkTGr3tRW/Vs5fbz4mgXaiSboegwB8cmkbZoOpV63x4pYj2w2en5Jti+rCKLeQ7
Y2zcgRJAkCHMbuXF8jNyM9xNYOQ2fVn/QUw0acvwtphMHxDrTH4tS73Mn9uJQza5AJ6sXYNZXdjq
exK+D1ksNwXjZSotoss/iENTG41D4pgw8dpEuFZpfxWXHJIPNw3ELcD231J8/VWR/C7s/NiMoXMy
JVMnjyJw4rhq6YNuuBNjNhnUi6ovbaOGdzuyoUWnOjLLA7WYx3+DlZ7s8lLr6dmiJ0+H+YlEjJvZ
ixYfVUmmKW8AZkSK68nk8ok5mkuy4+7LnuVE2dWsTFWVH40W4wZB9W+zex202MOb9ydxE+uk/yq4
n/p6r9kHu0K4KXMRYRnLejYBtFypmLdhZDfniKSe2TD+xBOOSQafPww9oH0gnbfe6ncklxqPhtYb
j3TnAECHNIZNxsKM9uZ1wEhuR3+92UwjNo1psN/0GHMf41s95MoNa963RvsnYcYj7Mnb5D3EXSFe
OSd434mccK1j9STXjJ6Ki3MavjEix3LcWB2MTl3tUriN64rsKd9oe25LEMlX6M7IoU3Ml254J5UF
DYjeZDs19TdWUQ6JPfadNjhnWkNxil0p6Rg0tdVjPMzwI5tugCOEGDRt4lenWhtEqjzjm7929Im3
BX67gmNmEzHOW4eygymdXPgK6ieUUY8qUDU+SoyOeXZX0r0MIAs7Bx6U9Jp1asNa6FISA2VNSSwk
4yiFIrarllQdeJpBheAqJ/bCd5pfAP2ZTqs1ZfjRbm2wAmCEBzVrt2FKKSErj2F3lOJjMLf24m+y
ZBaDg1puBlabkdHlUWBBOGmDmjjEDII2Ux5KIYAGwXyZ4eXvdfBVPHk1C1tn31P2Xjn5DHw7oFgV
YEr5wEnxQ3AI6rT8HDjwSbvFCqp58apPaO9aoniFt4Vz0wuuqFEgaeuR2tM1aBsongQt77/56Kmk
nyFB5SZFcjBKtC9ed9UJAvTNuSA5srYZrQX5FuXVZx4N9S4VpgOua2Bf5uM2G9pNgos6Bn2t9atI
RgiIE+fBo4ByZ6zvKXoqX7kVDZaIR1B51qWABVE6nu2Hg2QnsLVLW+dfQUImEzfpSf/ZRDPTOZgX
TXO3iUY7NU7THTRovU05UN/ns1yzt21iM5vRZrnWPkMYA0htSCD/lnCPfLvAoE1S0kPUDYgY6aNx
pHKBK5DlsezIc2JZ5uS8MQLiNtZRuczMzcgDu0Pw5d5FSpBoP4zFH/ytB86WmLl5iRRql3ChyKJY
UdWSSLdED1WL5q8g8iC2sn6jJ8bXvAQVheYiVV6Mm4o+Va3keNCqzj7kTfSAvk1uEXCTetTozY/M
IwgpW7imjc56+R6oEfq7DpfgJL2e/HSJUmIoS6hSVkcHG9P+N8cRZRRG1Jrm3BS9WPGTYxgzE/ng
bi5hTd+8SKLLiRpv8ay44Homi3Cnb7ElJ8GVoAh767npUS5RUPS7pyNP2IXWM82VrvrRLqbXQXUG
MLcW+cR4xbPe7oKABviq7Ub92ECNnZcQqu+XQ8oFPUn+10+Tp7HR0YSBkPNzR2Ey+1Z/f0fEYiW9
0+yG4LOkJ2qiwVI5BLo/DEBu1iRELzFZMwxw0sNvfVCpnU0RsARq1Uu0lr6EbLU536pURElJw6Ml
7iFACwtBoCj5XOQToePV418VDNNx5OGQwFzXWYR5yFsCvjzv99CStwWVAziGBARNaNVEJti8hIO1
pIT1nMPkhS3RYd9xzJpTfMBOFpvgO2FsgMGDJzrZhKSPLUoMxjTOD5iqLqpD1JxrowkhmpO/3kcE
mLWz9m7QgWC8Utw6I7D9cYk747G9oENPGIuK9++scuZFOkxVcp1i8tKqiOA0K6SG8cSMedXCiVOS
rybFPdUrd5PgSXGXFLbvH2oy2Xjgpt282J1H8tokuW0x+W2yS08jQHTZh0SfL7miNnxgB81JyE/h
KpyujRs9z86H6YYDqg7Uwpln7UwbJ1Nl2YfUEH9CbfA4ZpcwKC8wgOwlfM0kFNADI7OmRuK0sBso
JAOYUsgHcd3ayLaJo3oxhWHuajY5zxkKyM6GewzSwD1i4vBF4Wi4Pw0SMrZVPbdHAvs+M4xuSBgL
MsgUSwJT+rQWXfXBFffVnQxSnHKISAbmcEvvFVhFpvyAvKxt3dV3pNPjJs6du8d1wOZGko/dLgcl
D2CZrqZS2YnOc43ciacP/IPx1E7lywyDBuaL9ibbSXD3XQy02ce3ctih+vi71lnRRN1ZiXfj4kDx
BGsnXcwB3ZzuSqu/ap4XHmcdSkv4gFq7QJRJjFpCLRyGMwEhQTGtGTRbRxIOAgxlR2SnW93mSeg5
ohlvGSTb08qsbLvZNmb29P1UGQHdELz87abSI3xIwaPJ3735XpbfqufvH+amZLIfXMMJG0Sn3UCt
MBVYXnlZ1YRsueoFUNiwpeh4HR3AfBw94VYtqWIaMRlEBeu7sc2NYx+gu1P6mW0bYfLyapsS9Uq9
rBQ90JOTpcLI1xN645Mcl9NB/fx7/Hkd8lfYWF4q3AQryGCkqAX11Z65rtRl8FaY2oXIqXhvsifJ
Ib9n+BO2Rji37MmRxvsbwi+vGDnnGrx+CoEzqtF8CwxybSVC23f1sroTSDFLsgeJdhV3ahiVAs6R
Lhn+jFZGwywMdvVsobw0oZdRT9GYm3DG9TMBqZ0Pg2+hLTf99JsGOec+CIBwST76fgBDky1BEyOT
TI1mdbyEqg3LJifSp54MOLgdWZs+9Ibdr1s1IQyLw/uQMlD1gIog/9iSRoHquGp53KwS7ZUDVuY/
IsT+CSDm6eaS322YdOUMfC+L++gvALHQG3su5lODQj35mm0r8BPbJT5IMkxS5JQBxWH9CpfEMoQn
ghYKUzNFkhxtvN1frFn/hhbKH/qXF2OZhmsL/OVcRYT9Tzi/LBoU9Iy23Os68mmHsIltpnIkR6l+
EVX9xI2E6IYGHCfqK1pBhFsYnVn4LanF6JbL8KUsn1IerbMTp8V5UULTar5XUZo+SDplxUB6pKUi
uk8QGcbILXxHRNrVopxMnJS2eBybxw6jrY+xoD0HloOIsmPSacRds+7cRB3dgsJpBG8UE2987zqC
RL35gcDV+A+T+0990N29IaoIXS5SI46cngeeeayeF8G603rrWdmEXKkQ+kes37Dss7uPg33IUqYG
dkltb9nUP2HGsRkSmrUaE2PLctR+Eixgm/WBPE1curX2ICaGhXk0xYif9Ph19igtZVZskI7gUInC
QyLd4dBb3SHQK3m14upNNJCGoPqXp9jkYqOC4q5VjXukDYGtoBmMh8JlnVdNzDa5YHUGczkxZ9e8
6st8sSDZyEu08IUmShYyM+fWbW5dO3kYHYcuTMtUAsmtucuyAEFbmbgH3QbZA9TO2wm20g2NH2zH
2FqICtLfMnvO75rt3q06my8lzWi/q2C11nE1PLIvtTvkWUsvuvlMgyI8Tah9j6ZDOoIhMu1M5/A3
R4VxTBUvE6QYxlfyvU9WYO5iZ5zOEPy7Vam66YJSUFvnln3Vx7r8JJUpXLk3ToniA6FBjIM72jO1
tCFT4ZRwRfUSB1N61phSomqzWPe4nyNr5qCntVjmQvwQQHEoHZOf2E72TpW5G1RtHQpBa37NPZzn
cZX9MSsBFSxnMeFHUein0+bFc7p3IzNGep+0wkaV6RdLNvnBCvLHfvm/RA4jzY7lPwsW1MUUXbYl
QAfaqAsrlvXizHQEmfbrU48hL3TEBAeK3/79Z+KCSVavCFD+/o26ozmEWSi1DyRdCeRn6dHqsKT2
eNlIORaUpDYR9CEyukNEZtm9nRqgZAYyt6ml5eO+WAn6gYJBdOQ61roMHeK1VPZUqrK+lJ7UfaJQ
dZ5KeqkzlRQqEPy1PJPFUzue0A7lj3ruhPtKmrAqXHX2YLmvMthYetRJbNR1sxVa81VroN08p22P
WkkXo0lHooLLxrpTb6KqDq5ZzdLv+2DJxBDWNiwD7FB8sNduBN3hjal70RfOV95Z5CTTLLyjPycA
ARTvIbBaBt4Brr0BmoVRJcCv7D91OMDJQkljE+K9aXGdb1Bm2pDmSLsMML6kbmdwHKLwdWRCL1A5
n25YNntXDNY5CPsnoriryzRI5pjGtI0rQkC6qsG22M+08somI/6DjSywSIaxaeSAlkJDE82bYJJ4
wamLo8J8SKQ+Hs2y3GQA506J2Xz3mIi4HnLgB2VkrbtpHE8OMeo+w+lmi2AU2r6cP2nxNmvEftlO
V+XezdzYt0PaMv/95vwvFFgMoLa0LKiztqVji/2ngyJtDEHqk17uURSsKX2btWUUyVEnK+psjyLg
gpJ+NaxjHDMkYgs3JgpjBr/n2Xp8FoN2NWouSgUBcS/MWv7QTfwPL1EsTti/8lG/X6InLVy8lmv+
C8HYbSRNPjRQe4Bf5qYNMWqMLgM8tF7ipGegevo8T74CtnIrzeHYZYLq1Da1xyEZfUO/ZQWt94j2
IcA9t9sNzeRcJGK1BQwOlc00aHQzr6JnSPIJBT2tzlL8h1PQwDr8T+8C1q7rAUO1dCJ97IVU/pcT
udKQ0utqKpGNFfXFCu1HDHgryeXDtw27uLT5sSoHglYwZJEPuZDQLCaaCPLYfUb07dWz1cSx700f
jJNQzZW1hl43xxP23y8Jy/w3r9SCiuIJwzG9f/m8sSFqQRk0KOFhMq4FsZd+W+lyL9zRL8Iah0w7
/prC5lZ3bvPWyV8gkbqzI4mr7wqMHW6QE+hZFP4UDMTX5t5rUTunvFDT2UXEvWlSjnq7qQlSjIVY
TQF4HVlU9hGkD8JGBqCrCh7fbhgb4Xt5vhPcKV4DOX0N81VT7nSrqhANdGbtw9iTuGWR+usd7Z3U
QRhBZz+mmwQvgkne90fzv4b8/2TIlyyHv6wi/6P7+K+v73yBh4/86//+n9evtvuvl3/nyv/7n/yH
K9+B7W9TCxJDidHa0nkI/uHKF3/Drs/hQ4CSFPwGfun/u/It/W/S1A3dcR1SBvBnUD/+w5Xv/I0e
IrW3Q8quJTzp/Y9c+fa/bIckzTjGEkpAI4R6yvinpzRUFmk1SRgdiIglDkeUX/lQt2sxxtfW6ZrT
aJoZ4Tkc2XXff+AgyQ9KO6ej0T+QGR5Z8jD2zGaKkIHdnKyL/8fdme3GjWXb9lcS550GudlfnFPA
jT7UhPrGeiFCUph93/Pr79iSVWk5M6vqpPRgXKHKcMo2FcHY3M1ac46J23FhGim8ECzfhWXvQ/oK
rWww5BaZdLVPQRKFLxnxUSD7IN4pTu9inChYqUdCH905JUtljl42hrk+3fV7y2CjOrUQR9tp47Qw
i22/2PQqpS8Sf0rQlC4yN30xleW2ki0TQzZPOtlGEfRTbNlY4fy7imSrRaPn0snmS0/FcJLtGD8o
z+BJo8ihU5PQsQmkYEa2cMhlCtYZXR0lp71jyEaPJq6oXoRklrbdSjW600TVp/PBypVlOtIGL0EZ
UgaK2M+PFDaLpnCXg05R1dSCdG3g3ZoRMo9bN4zBOYvhKpZNKUJAKopP4F5LSqMtxrvEmBlhM0Jv
UmlcyeZWwTFGNrssul5VP9ATCG1lYZUwU9EsRjO22SUm65KycAufNmwjAJawGwVbyWAaB2jQ5HpT
Ia1JXIBbBXBTmDWeFnagm5T+XCEbdaQJX2t07kY6eBadPE4u847OXkmHz6LRnlWUW9ihvxBJx2Wp
Ksd94Z5Z+QSPzr2BZrM3wOt3nBZmMdXVJh6rhdI4W/mnOlFsdDXxeNB97GUb0pQNyUa2JlV6lI1s
VnJorVcF/UtdNjJD2dJUCOeJ6XH2stmJ/+nIz83k2FG7U9Gp92FexyfkgjrIMLV8FXBkyErgVCHi
tEWSo2J2Y0Nbk61bLHTHbME+WA1ORsphHbBcXPi0ZRngs8akZaWWtknAW1LeT4Bwmuy4QXzOgPNh
XDqIaAtt6uclgQ3oQ320uzSEneGpoT/MBqIAXl+hSCGbQVSweDy6ybSFT2K6yxBYz/IYqV3ZPxh+
Yi8rLbovi6A6qxI4MiHCIUUHBhZTdjVl7libVvVSQbsWVpo1G1Ahn9RmJznNwarPtHWsEuXn0xGv
ZWvcoEdOo3PEZSrPXLrSr4nRW0JPuEPmiqzHgx9L83XBTMBjRvtdpaSF38LDcU+tXrboMaGfBWwc
aAOvtRoLFNgJk54ReznZ4NcIOYxrA1PY5BIlQBsFof6uMTDD27RLOA71N8G1IYrLsLp0UsFKaGTI
CYrpOWoQzmS5eDadcgfyGjIlEgRU4yn8RmQJdodAYZRSBUwasj1/7kkRgyvlDJ0UNjQoHDAb8djc
k+IMtZItUF/QbxPhUtfMnV1FILZ9jJnjHUrcw6h0CGQ6XPbWsMUpKVZIg0FhIreYYnilwdCdj2MA
/DI3s3nnoDWpWpjXfYs73aXl5/kXFdH2LoqOujvzXgQeroRpJjs7g1ahxxwBRAE0EqETWtsJrb6f
6+ncNcHPBqG6Ues9QA6TkML9MLQUPVSbmry6Vyf5AflTAL7JWNleu7axW8wruCG0cjPgcH711OKz
WKSpYayTatqWwhUnSY8iR9U9zhCudxOkCXG0V2lA37Ah0Y8eNw1MPfCPsCbxZvLgUBB+pbm9fhZK
6Gqi2zQ+POQ2QX9ru3p6BK+X0lM5s5C9db0jO9YOiqmBHgUKnkEmyjluhbzJz5FZBgHmyKI5gZd1
sKJvpLrfJlIMlEpZkIk+iPLtDBBBDwgJC7diqtdYMOplXz/5od7vdJMuYJ6gUpdR02x6tYXLCYT6
DKo5J1i4OhNWg7AmcjD5FMxMZT6tBygvMxJQ/AtrrdkQwBplTNE9wiELqjBdI8RaWE2FfFJByWGU
6kmMaipDPTVIGVWAnqpCV5VKgZUeEFlfR9txSkJKGWCp8wRfF/DgI1/j+EVZeBUImThpt6dl6t+U
SBac8qzv+vVQFM5ciZA3daySHhFnF6mLjdfAqlkWaX9Um0q30EA+AmWu8dISez0s/R45GcRlqGtx
ytYXpRGRq1cEB+IGc/1oPcXug0UFeJN+c5PmPnKMGFp6eVFLAZu2GaScDbbqWaLujMQi12NgemmK
ln4LB5Wq0dGFyPaN6gOssgpUkFIyF6KdK6WIDjb8MpKyuiQESRuVc08K7jDXarsODV73IsZDladL
eV6OTi+lKwe1JbsfpITPkmK+CVVfK+V9eDrykxDFXw0VD/mfgQ4Qc2e3s1EGEmSsHnMMuMLIpxND
gnxQaRESKgmSQgUfcoDG0ERrqKE5nOzyxoR8R5mUBmFMXnOGL8mBFa0xLDFtrtDAjfTEShn3qlOo
Rp3fA3enmDJtupoqkE6jQgGaMpVnDmQWaAfHRU8mYmlXO7eH352T4ch5ib9XTS61DoRMujJeeC2t
QSQJzy21J5ISSofWv/pQVP1l24zKtvYZ/26JrbFgYLLn6DeUvZv5NOqkrXGGbxvqYZiZetRfeVws
2gwsZd5zjjKKQ24iFy3RjeIHIdmuHB060ehrqEYTatdTKeqdozoeM4Ltgq/poF9XOLxXnWFc+mxA
woRzeeu67TKgZem2OVQWFK3e2JzQpcQpy3IUVsq4QKIJvs3qTu3uPhThxptQRRLOO7PQywLoSc9U
FLSBlNKWL6JaKa9VpdAWlPFNJ6W3IxrcAC1ujya3Q5vrSpGuJeW6At2uhn7XbAdkg8PcOsp7+OQ6
WrNlSdt7Y7lNu5p8PtBc04jWC/emMvX3leo/Ua7P1pUTr3WhH1tlX/MAccckw2ymC/emyygZhI51
Ijj8roi71qhHuSxjprhNpVDZQrEcNWqDpiklhRKdDh5EC79xd5mOzW3SdtMiLyns5Q0qqalEVug2
J/6QwBC0uxuYFgDxCLif170Sn+YRPDXbngpgEkBtAF+jt4YHp+90FNimbTWLIRyio2lstmkYXKBC
NI/jwtwXXVgttWq6CBWQclLZjcIb6wgzYvlgofyG/ILnPUDWSQYHPJ9BQRJtB6c1StdZkEwXSWi2
s1KPoCQ72reUnGjyfjvEsJOzrdg+cQq3oy1pycvEiUgz8O44I7qrSkgASJNt2a0kJw5tHTNjroPG
WK1SqXRvpOadnJwcWBQ6+HIcGF/Vqe9xECSpOQJVMUPFUODBmiWxeFQU8J6dVNcTEPVY++LBEDm6
eyU8S1hFj7XUpRs5FeVMOSPOJJ5nPUIiZcwuvbI8wy0ARLONLqNpV+bBBe22dNlYIVtK6QHIpBtA
k76AAoOALY0CGAbGjFOs2gJLLFXQM7V6mUt3AW2JOeTlbSV9B2oPFtQUcnKPYPtN8tTQXppqr5GN
XF3Y2BccbAye9DPk0tlAd5jlRbodDOl7cKUDYpBeCGakdjlJf0SKUYItL3s76Z3QpYsiw07RSl9F
Lx0W9B62hfRcxNJ9kUkfBho+eF/SmxEI7rd0axT8G/qLw9rAyDFIRwdvKAP0LV0e0u/RSeeHgQUk
ll6QRrpCPOkPSZRvzDHkWEjniCkdJBq0wfa2ImaeCFM2qVhNOuk5MXjPs176UDQMKWOHMwXo1TBD
g+bNHOZVW/pXCulkAaQMRkO6WyLpc2GfVD7Q8jFnmXTBTNIPA6kwWFrSI9NhljEwzUx2dkpUACpG
BBf3YAOfOoiwXhQPZ3XQHVq91ueRYdGCSs1zlcPGiYlBp8KoM9AUJDHd0rZwSs9Vxl9OuXFrYe+p
9e5YpcS8gsqh4GcTj0FyoqQUckYlD1dBX96N5ngQZXxZRypGCBq7s3YQJzW2BnOdldlpphHim0P1
XJiR5B0pzsxWg0c/pg/FTuQhrautYyG9nc6rKDySblROUReUfG97pcKUmeG1Esd4jh8ahQ6mn2nI
qib3Mu38tenRwQsaAmCocpOz0c2nS6twL83B3zuOzx0GkGQSXy2IJ6/8vae0W5o/c+h4K5/jjW30
pyJOACBosOI64klxhhNXuw1hSsxEZ61N9P9WbaHvDh5d7WaYpuXE6a3D4F3QKNcs98awh3AmUzHc
a290n9h9frU75hDDU0ka/wrRxzXiRYVuB3X3xlHBaXrZ+dQw/dne+eSL4yygYq90y0LpQXvW59Dg
kYIm9qUJ0ywBxcJRCa9kEIHFGiI0CZw3fdrdXCpK0osCBEVn6VAr6QKBPJasx+HMtIKToq/gxoj7
jDpXRBCO2TVHmccMrXjLxMyPwZHuchOusjYIRJEpLfYAbaBDzO7gi4tc1W51DN+JIf2HsfkYU6/P
81MwX9DFyvjaNfTTqKjORngcpPksa+srqiZpmQXf4s3tWqEbYywpOYYn91WIxFPT1esgQ8UWMStr
Ww9uBZO3cQZC6aHMi2u1Fqd+6e2IDxQKacaFtMDFUsDPfq80H9G0IvvCpxYHA6ZDo30aSkzmbHFi
L5gTIrWIyeidY8px0GjhQmeQZTtbtMu0Dp5w114kHvY3DxGqKuxz07EWSBKvsaDMS8kTkB9NRhKM
6aarFHZpwOE95TiKlDDKIX9ovXT3YhGnTjgvFEyoOYQgV98EekF4irhzphY3EnM7aPi5vOcIea+r
3Fi7fnDtFaddX+xtldh5MQKJJhE4N4lVGd3zVvS3PqyQou6WuCOxC6IcN8wbthW3VC9wVTecnpXA
O4+tbuVHIBPQTJtXlwWWkuNMoSs7NOCeUMyfx4MSSrvTNqfickoHUj0JzXqt5hOWpI5Jo0Cv1U+c
o2gGzRw+pkS1sIHgfLfqgoOyUsLo6Nas/bRW9OY09NWzoaUCwMIF1akggKtXrkIQBUoQIkf1jPOs
QUnMCZDEo6QZyC0B5eEPJ1MMQjpzAQjm5QE7Ejs5tBP0dVfTYCdndWnfuWmHFpRTRGAh2EZy2zAk
aN9PyrRLIm+Ghm4j2oLjqxrsK7Z1IRECXpKnS6iqJ7pfrKlcsY3z9Z0ZkP1k75C3VSXbgigQHOaD
U/aOj3anPyr9tq7YxkXgYOZWg6GI0YP2Xm9xSUH8x9GwmYr8kXB0Z5saRYc4TiPnPe1XgVufFz5Z
zo2S31lWdDzY2GG9Wn2slH68VsOz0iE8xYVTOPca89rwHQIByvNOjwAEqIj7R+XaopPQ6v2tqCnB
5JjjOSm7KyUUZ7aJb6TNpwctLtE46YGxapCykte0YVyuRKXSRUpJieiz+DRUHWcX+tpx7BG77NCv
raYwOFJiCsMeKs+87CUczrk2kR6ug0I80JxhE108UWX35kNlLaI8Mbe6aqOlA02Ux/meeBtiSxpY
2CAwXJHvVD9srrMw3npuBGa/ao4TKp4LUw2OfOwmdKChNqP1tGskQhae1UQvjjPNc9eDTz4ZPcLn
NIJQmNgKDr4JKkrBtEGUm7NMQVfofactBxuas8mRIx+uoqBbsN3ywFjSYnSI3WnY2OArX/SGgrdJ
K2BkmnDLAgpsTevd+4j9S2SkpKkhNnFrUAIVhGat6nd5iChGMSlOhlNecKL4lnY8oK1dcpI08Zs2
AD3y/ipJlHTuV3RDwjxiFieulJ9o68duNVkrUSgXbSKyBX87XmJ0xAlk2usBMM5GCI/T3WTiEUTY
mTjYJ7uu5pTA5syNWGx7G9x9bKJbHKyjKsAVXNJBNgwPHW9NeSPVxu5yaJ9zvYdHVmOxzwlD1R39
tGwNZ6v5ag+BpV7momVfkA4nTUGhMinqXR9V5xAG1hql2BlBmxCUlFWslU+mRykwsqLnaYD/E3Og
Qw6uPdmeeUhtLVv1CS3H1rGj465Qryq33qi0PXHq+ueN6l/oobLznI5R7dowA1A0F5xy2Avia9Mc
YlJiPzoHhv8U1kR3wYE7CXMf/ZG3ijFT8ojqUDCQAmKVhxfkx8o2E9feBPehs7mwTAIbk12iUr7M
wBAkuX7dko0yo2z7kClCRyGnHqFVRPpW0pPxVXQyOjsTpZA4nHJuhezbVD1em2mnzm1c980tLDTq
sb5FwEWULg2s/YbQ6zlYu5I2DsywGrxc5T4rqgCHTUXKivwYI0w3rSmobuhQbjybc4cSoqazqwF/
YBOuC6kWRZFbLjObze/QOvMAz/wktiXqXJybTVU+AVBBB8dQlkcm4CujOLLlL35dCKIqEnOFSvBc
H9ANhhEAyThibwHb7agP6u+/q/xqWvY93FfXU5QjHhROhJx1FqZD7fPlF/h0+BUNYR2JsWQAvnyz
ccMR+SePes2cedT6YbvSKVhtI8lt9VttR0EGAb+MFy8yNUBCqAr8ECBDEVIQ3+77AbI+qWscs4Hf
6rjQwBBVHDYibWOM4bimnFzCnuk2fZqOazpdxZHeGfwif9c3bGqccZsULGAJYRttfpFq2L7pQlfH
3kvY+ctPh0ZSHRUoc6wsh3tJTd4hkZSf+3ucCCXxnI/93ffYhcKGL8SmllDsLkWX3bu2t+iryZmL
gLoPZWiQPpb4/kuQcWyls3Knv7BFTTTuQUpAE1p1fms7oR3PyjokOSREiho2rD/IJE/KEHsG7VAT
VEwYrXny0FKFBMMFRecBJG+NuZZxE19+aXlqlr1Q979/S5gOXKEMp6JoKan9/geEf33/Vy/fi8ZU
AyvP1P77H/Q5DQy9ZDOXF0xvfkWImIEk6/df3ErHQffy32HYLMtKEInk8hQ45FXhf8GzBX7rCL5V
s2gwui6ctLzCPZGe4udfTJ3CatpTwC6Bb6V2poLIA+qARXWptdgB1S7VFxUN5aSlORkg/Qcr1KZt
Pc8xoMPmAoJapLGyZiW4SDMWfiKy1EvIaLuQ4FRcPNTuBzEJ1tM+PLEjf8LuR5HXAuixDDrrMAkQ
T0XWbTkTmCftGK6rxkmXBVUpZbgSfol9lt0tVUhr5hsOKWMhLj6FquIYpjdjVPdrslRmNoPyODL0
p1DI4EuTCkQ8RtealxQnSkFevWYHJHGJoxFPMosAfVOAh+Rkeu25AebnWJ2CpZZjwSqybDU5RHLm
pDNtGkpD88JGrIiba840lwPhwYPrtuowT3E9ZCoKqJxQOhKAbtShFsuIehBq3bZPoQ/hCQzMwt4m
XstxqcKzq4J7Lms4Ty2/5GzihP/I2Tc5LxSco5aXuDRtYDjBz62y4rnE21urO98Qm1LnqKJDX7Sp
e6bmbayh9o8r/YDT/6riUJ2UxTEK7GSro97s0D9K7SnBmOKGBE/4mcCaY2dLzlJF8yQ0gWoN1/Vo
H0XxdScy6i16f+a1BnJQ3ORutFPDcYHC7JZiPOd9+tYcJbOb0WDGnXKU4233EKTuufyxhQPHt0HL
AaNLBbKMhyTHi0gFn0bceO+V6hLnNcFjanplGvadodDB6SjKJoF6n7XMrPlUPfeVft/wDs2IwkjT
MulgGfkajNSwc3FVNSd5C5qUQqU9M8b6Tr67uUG54TS2rAndQrO3O//cVdic5yavMmAaYj/RdLvI
dzi54f5SzevCY/8DfYWVMsnWXqFCKBzWncCMGYTtc903bK8451IBZ60U20I1lOO6uRaRzDlSUxRX
ibMV0K9CgTkkoFFjlWmFcSU9QApI6JggsM/GWRSikgqwjHmcKhCj0e7XtfG6EO6T5ZvTcV1Qg9La
HlX8WDe09C3yWHtA/HljcroPKioOa7OlTO8oBAiBnu02ZRBaeDjZQiMtQw1u7pIcQw9+6xboEG8B
fOVK3joaRfqeHEkkbsrDLs05pQqPJoSNv0Wx+oXfWFdaG63pUhqnghZc1DV4wwQ1b0+j4OuVp5hL
0TrxeYCjzVYVTM0ZDMRTOAZ3XaXumStJyMr1r/iysJGDCMrKqpNGpyeCXoqZAmZZAPAl4RMDoldd
W0ZMAWG02NjoZ35WEGnZI42iXhPjfDZPNIp1GwtfLbEF0eOYOfRCakIg6292TCF0IqsFRQreP1OB
VepOyTymEaHyKS70AfljoD+QYcPH4zqo/l3yJcpLr9Wf+7QjrMOj5prX+EuaDKM9v5F/FIbwG+O4
fhZEfOSOQYYVD6kXdjyO+W1lgwQaux5KZIeczVDWSXnLIcud6/TuJfHCmht9FW1dz8ccyJEyTc1r
OuoGg5Tir4tqcDGhhLXtEu8dBtKw7tg6I18pv6rtVC5M0lMZJ3wkTnVs2vmdqpg7aJ/JgjJCFEx3
iO+3wujPGs1fhY3FTxaOZKW3W0UqiLE0XkeBWa4cFHZsU2VAkGKsfZ+so0YpmTgjuXfntOWK9Vhb
FEYESUrOhmr2vRLA3IEAZozHsa2dVJX1ULIFIzkckIkb4+hxLkvXegSzOlMYNpneHkQ+XRTluS3y
5WhQBhxIL6Lq1B4iE19PVnr3csDjTVm2obtUDH+rG8rRUJPQE7TGRYwpURmjPYaJjWvlK17atGgt
anFur+JAohLDZkEs8MHdBND70YQrlynEv6J7VHwPbhFBVJOpbscyMjAx+voMf8TOM7FByrBPE+01
ECKIDba78HRlE1vjjjrVhWVb53oC2QrCeJZZ0HP0s5efOzaE5yGRCTjtJavKzi8DZGAzMs1mGvI2
dPPAjUL0kajbiPmhdY0GPbmxA4ywaeJLmPl4UNxmnTtY0AZqKrPBpMhmCoTv7WUNunrWqTb09io7
dTPv0tLIgh37ap0ae5c6LgFy5hOC7vN+pGtblTdRGa3rKjg2M2WnwxcIA2bFwT13qCbpDYUiv8Ek
RBd2X2NfUEZCox3nm5M8qvkLMsu6ztA+1FEEpMgG4JHTda/ACleQt6qKCuugbqa+eniBvqAg4xgJ
T4aJVsmIA/CxdBT9WeWa+BWMadN0Hg7G1J6W7EFOAtU/Ul3j2lSNO2Jv56QbkXPLaAxHOyFqwH4g
ckkmPCYzsgdmBW2YmUL5lD35ku7rUWRaS9qBe7WlZNwmxU3UDUddeKmazZMKJM4UMSClGuNtd8JC
u06a7gyuHkh/WjbE5BQ5ZWJtoi4J4TSdlxrd9krhGI/Ud1ZEYg0DnhJzLk6JJluOqnFfTqrsXnnH
OZL2jDzO1kYE75v0UshDsMvia9R2d3VMmp4IwzM9wGTTEBPbN9mz41BBio323kkgtzT1YzkaD2mZ
3WYJ24I2vCmt7qthx4TrZsMFe41sxfnRZgFAX5zAJghQD7t0J3Ck0GjIqkeTz9NzBsHDAMYr15bY
PGPAn1d+pDQXUa6eFMNCqCVGsGLQMaBrCcozcpw4t01z/L9Hub4IoabNinYYSIoJGQloyOhTFvcU
9Am+DFUaXnCMFS3eNyWKAI+FgraYvrKa8hSBH743bgxygoicnp7+rfC/1tis1LE8zhp2PobDSomE
5JjK67kpc3XsYIsBdw8LCsX8eO2M2p6iGY6QvlsrJKSyXmZP8vn2ch/wQGPNKbGRzyvInh0M6xrJ
5bbDGMeDRBeu18cTU4bRIWlM4bvZI1Npu/Htxjyr8RPNWqE85SVXMZXbjFlTrUvsRyn7FrMy7pAG
QDexqqVqaeMWgPnsZbtvN8/Coj7V+Eo1cxVNLs1nWeexUSmZMqfsiISBJ8XgVdSK9lhXsPGUnrxi
TIy4RFC/4perTBdZh7bFRzZtlKNSC29iAdMGs6rJweocIXB43NIp0WEl5dNER4aAwDT3rt3QulcD
+gI+uY5j7N02ands1Q6ZmmV9DFuCiLOsOEDIYcoQ00UWTWtk/NjD0vg45zhEVYFWSOOU+I0iVE14
jOqQNFjbXNgDIEivBk0fD5ss1ZYGHf65Br5+HlAGQcKs92B5zLtyCvttWadU6XBRze3wrhQTQBqR
rz1H4LYQ8QVbIDQKo32P8GZTTZU7Z7tVzT2I1BBc6HG341JT4aIm7W6kuNq15cCUYT0MlCtQ/DKv
8OEaOEmDy7L0yyW2Gw8V/8rK/bM8qO/FBB21H3RiRxAm1a5OJdT215qeIQ7ugKrDBzyiezO36bjS
DDouak4VeW3uCHe217oz3DAUKhaTc2GSpYbsB+hqdNPDbqJuzVIbZixkJQj2aACXgTysXLBZA2mV
8c6ZorYZ2iEP5DUwqIRHhWcFk2bMJs9WEExZLnTHKCs3hQ/BF6wUEGLcgyBYu552qdYYeHRj69wd
EYZg/D5NqFut6Tmr606LL81CfyyAfp+o5taNd+QLFhetNh0PAUB1WmaNOvGRNCk7GxasNCJrzPSd
aWsU5JUUqjmbigitFNW8ok3ZRwbqrHKHm4ayUC+yyybvT8pOWHN6+LdNDRRBN+/d4slqiApT6hDS
lAgv0xB0pU6ZrqJnOdZg/734wsn944maCFA5IDFU762WUPhkUr6B0qelFPa41KbBneeig5vffhNu
Sl66N2LVUm8M5SGJrYOK97nPRHasZyhn9C48mXAeLSEtwxFX9WXYQ1+dklvDZFhnUEoUim3RVJNM
kmRw9uFjt4W/6etm12kDkfejoDjYNCsv0MIl9WjoBwRYzyZdZU4cs0Wgs4bwqbG3ibZ1S6xWQBF1
xOI/5e7aGgyM4Zm9doZbyjPUCHHdrZyme8wEbZm08K76wb7XxHBLOeIG+C0LXOmC5k6t3ZC11KLH
Z7Avd1bSsqWp6Nr4QDznaYtT1FW2U6HCaHVagBi9by5YQxmmSX0eWQahsKBm8SV1qyYzt6VLrd53
ov2UcGpr03sgwQz+9qGW2OsGSbtaeCUbqh6CqjgdBzoHKjizC3qztp4drKxz5rj5PCT+Q7ToOX4S
0AlW2T5zQkxJ6dRphLXYGqZjcWb6BhstSp2mvgrqEBUwKL9i0B77MWvmMXSA1I82rH0++Q83rWtA
ohRs9uIkzVY6BFUnSc8jfB/szroLNxNXnf1cRymBR2S/slt/LJr23orw8FTpaWLisG34/4RkaUbS
Y4J5dTrR1ZZjrqgJVxHGEe3uTQxXoIEvUGOY23DqU6j7LXsOYtWwtOARhCEc31THEmNU+sJV8Sc3
wdxrs29lBqfHbX2sA/ANDAk6iCXyoAu1y8BQm+0gcQg1XIT20cmBJEBIpJldzlqJTyBRk3JPw5EL
sELgcaSN+xvHLE8DYYVrx7FmcOuBwpQ3oYQzwAu6Ir4vPgoluCGTCIdG4BpoJdahkoAHVDJrAfEh
g/yg6SAg6G9dTT5uMNM/MyUkgpDlvSWxEZ3ozmrpi62kHSUhy3geSMzEBG/CleAJkGNzCxJFJJEU
gYRTECEKPhJcRQi3ItSSDc0cb5lLpIWpbIREXMQSdiEisBe6BGD4xVKHh/GiPv7/Rqj9/Y1IHfXy
RUZ90R6q8fJQt0lT/+O/n4b/4x9y+aeYoTICH/7eX/rXF/ou4H6Vfj/lLU8qr8AP8+zHWDVhYMd4
l8T28pJeXu+/ukKyb8KmfUYbTqiaqUIvUqXlgUM5vZGX7+N1/UIXSqcQqLovXxgR+Ek/3Ju/evf/
+o293sZ//XfevfT9s0wEDeumCp+a92+e4Lb/7O3/dI0f3r75BScmFkxTff3SfroLNrfH0ZGw2693
AePIr3UXcN38Qf3/F4PgL+8CGn70m5phQsh7+cJO8ONYcNwv/BiL5qb5694FB+PBf/Io/OVd4FFw
YYzj5vr+Jvms390F6wsmJ0qhmKdevl6fvV/pidBMGaX4sbvgfMFlwVNvyKBFvrjgj3fBFV8M2yYY
0cQuJb+YN361J8J17A/eBUN8AQxumbZhvN4FJpp3d0FnXlA5yqnf//zXuwsW3ocP3gXd+WI4hi0g
/77ehZ9nR8aKwyrBAvI6Fl5v+y/1RGjfB+hPq/Yfl8i/nBcM4wtmUdsFu/j6Ln+eHc0vtq4yb8jZ
Q379cmNBaMaH5wXD+qIbuMJ01/nzsWBIs5eu6uJ1BvqFBoHO2//ZIPe/XiKNL4ZusUS+bQQY6j9O
CEyWX1CccIe+h+P+Qu9fCAfr3ceWBUP7Ygoagzbsupevn5cF94ujqUwVb8MDzMSvtSzoDIPXF/X3
pwJd+2JgcjQc7fvi+POE6H7R6VwyX3Ij5NfrsPuVxgI9oP/wzPDXE6L9hR0zQask7b5+/fFZMCyX
meD7hPjLbZp1C6P3R58IA+MrAXG69bZffH8X2DTbDAWTDOvXJ+Z/cYD6DwbMPw+inOqT55cjaHio
/+yk+ld/4e0M9sc//37+2j7/z3/JE+a7vyhPpK8/+/ByNpb//Y93Q+XljPjDH76dGV9+zvd//v0N
/vFHv/tZb+/q7Zub8FDtq6dgfPmD8fvLfDU5/99k/7hP9z8eEHlGuee/v5L/+a93r/OHz//fXLiO
f7quoX7CdSskfNn7C7tyhvrwC67ifVbv67cryY9Rc02mqo9eeb5Pwm8UF99nuzPCecA/fG2svNX+
OX+7knzVtqWzl/r4lbPs8NSET+278gELObPzRy++OCT7fl8d3q4kX7YD7+ztv18LOH9n3L2VPH7L
v/2G2bBNH9/fdgxmnzAKV9z18Pn9KNTYxH389a8POYKl91cWqsq0+9F7vuGOh+HbdV6GN4E+nzBS
ts/74N0A1Ay2PG8/6O9/lNskCVEWvX8iX+s2H70X2+w53P80i8CL+YTPb5v37z884+VY/dEXfPzH
uen1pPrhC3OB9ike3z6ul3FhcZffvvH3Pz+p4Kr/cJtdIrg/fu3TfZi9mz04RX3G8nIqyQv77Pnt
FcrbIVRi59++8fdvx+m+rvc0zusDKQ1vl3u9vil5NR/9JE/DpyD09+8r3ejrP+EJPw1ZC+q8eTey
vx+PP/6y6zrkf5iC3u7By03RkOC8feMDN51L523186Xluf7DLzzPmp/mEOBCjvvxK+8Oj9X+p93T
99PoR1/07tDt369bHL/1T9g+7Q79b5t9ip01fL+sc333E54eef2jQ1Uf3s1UAkTqJ1389DCET++W
MS7+GSu6fOVf8yp+Gxcvo1vXLO3tG39/dO9yCBW/zfdVzkr5/uGk6vJpP2Cxj39+9l/Pwx8djWdB
+P6O49b4hIXnLE7Ykbw/1QhISp8wyZ5VB//nZqL5GR/l+QGc3Jh0+5+OCcK0xCe87ssgfz78tiXY
5qe1zbZk5e2jH+QVVIQ/H4iyivgJH+nrD/jjQPxepPzo67/m7h/q+vBuS6HrqviEmfH6MLw/VX4v
qX30Nd80++Dtk5Nzig5j7BPW+ttDlbKyvbsyS/EnLJi3f8ZSoxD0CePvbs+6k/nkhbx/3Y7xCZPg
vwXB/bOi8/dKJXdh/ZRnKOzfvfbXWttHB8ndmKMD8N9f2RX/ds38s0rTP2UMf6w/vckT/uyfvS+u
yb/xlBz21T/+HwAAAP//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_xlchart.v1.17</cx:f>
      </cx:strDim>
      <cx:numDim type="val">
        <cx:f>_xlchart.v1.19</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lumMod val="95000"/>
                </a:schemeClr>
              </a:solidFill>
              <a:latin typeface="Calibri"/>
              <a:ea typeface="Calibri"/>
              <a:cs typeface="Calibri"/>
            </a:rPr>
            <a:t>Chart Title</a:t>
          </a:r>
        </a:p>
      </cx:txPr>
    </cx:title>
    <cx:plotArea>
      <cx:plotAreaRegion>
        <cx:plotSurface>
          <cx:spPr>
            <a:noFill/>
            <a:ln>
              <a:noFill/>
            </a:ln>
          </cx:spPr>
        </cx:plotSurface>
        <cx:series layoutId="waterfall" uniqueId="{3CA215F4-9DD8-4F26-BA37-F04C64A3CBDC}">
          <cx:tx>
            <cx:txData>
              <cx:f>_xlchart.v1.18</cx:f>
              <cx:v>Profit</cx:v>
            </cx:txData>
          </cx:tx>
          <cx:dataLabels pos="outEnd">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a:ea typeface="Calibri"/>
              <a:cs typeface="Calibri"/>
            </a:endParaRPr>
          </a:p>
        </cx:txPr>
      </cx:axis>
      <cx:axis id="1">
        <cx:valScaling/>
        <cx:majorGridlines/>
        <cx:tickLabels/>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a:ea typeface="Calibri"/>
            <a:cs typeface="Calibri"/>
          </a:endParaRPr>
        </a:p>
      </cx:txPr>
    </cx:legend>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plotArea>
      <cx:plotAreaRegion>
        <cx:plotSurface>
          <cx:spPr>
            <a:noFill/>
          </cx:spPr>
        </cx:plotSurface>
        <cx:series layoutId="regionMap" uniqueId="{7A0828FB-1517-4FEE-B0BD-56762A9204BE}">
          <cx:tx>
            <cx:txData>
              <cx:f>_xlchart.v5.15</cx:f>
              <cx:v>Sales</cx:v>
            </cx:txData>
          </cx:tx>
          <cx:dataId val="0"/>
          <cx:layoutPr>
            <cx:geography cultureLanguage="en-US" cultureRegion="IN" attribution="Powered by Bing">
              <cx:geoCache provider="{E9337A44-BEBE-4D9F-B70C-5C5E7DAFC167}">
                <cx:binary>1HvZctw4kOCvOPy8VAMEQIAT0xOxZJ2qQ5dly35hyJIMghd4X18/SZSskqrddm9sz0RYDxDyAkEm
kMgD9Z8P/X88JE/35bs+TbLqPx76P9+HdZ3/xx9/VA/hU3pfnaXqodSV/lafPej0D/3tm3p4+uOx
vO9UJv+wEaZ/PIT3Zf3Uv/+v/4TR5JPe6of7Wunsqnkqh+unqknq6ie0H5Le3T+mKpupqi7VQ43/
fL/W3f37d09Zrerhw5A//fn+Dcf7d3+cjvOXZ75LYFp18wiy1D5DnDqMU4rMH3n/LtGZfCZbLjlj
gHcweqY735+9v09B/lezMXO5f3wsn6oKXsX8/y71Zt6A/L/v3z3oJqunbyXhs/35/jZT9dPju5v6
vn6q3r9TlfYPDL6eJn97Y972j7df+7/+8wQB73+CeaWQ04/1K9Jf9ZEkKtMKpvev6QSdYZtiyhhy
zZ94qxPhnmEqHMIEO9Dd789+1sk/mNHf6OVF8lQ3299TN9mjus/+xe1C3DMXuy53nzXjwqd/vV2E
c2YLLJDjTrsG/uiJan49ob/RzHfBU8Xsf0vFbO6z6v5f3DJEnFFBue1yfvju+K1eXHFGBALFkOct
w9/q5dfz+bFavsudaGUDhuk3NGU79RAqeZ99/zb/wvFCzwSn3OUCds30d2rK2BknCPbTtKumv5Pj
5Z/M6MeaOUqe6Ga3/k11k2VPla7/RWNGnTNCXUyJK368aegZdgVBxLa/r4jDAbNT/2Auf6eWF9FT
vfyelmynqko3pfr+hf7/9wzYMuJwJhDFB7XA1399xrj2GeWcTOf/3+yZX8/o75TzXfJUNxe/5Z7Z
P30t76v439wy+IzZHBPOnR/rxj0TGME59H1Lse/r4rBz/smMfqybo+SJbvbz31M3uqzDd7P7+N81
afyMUocggclhb5z4Z7CjzqjjgkV7Pm+AfnDbn/XzD2f1Nzp6I32qp9lvqaeLOLkPdfov7iHCzpgg
oKZnFxmd+mocQk44dhAHt8D8vdXRP5nRj/VzlDzRzcXmt9TNjW7+J/YQPaPEgfDz+/cHX/n1+TPt
IZsg8Byck+jmn87nx9p5K32ioZvfc/d8eOr/1TAHg/Uiggr87Bqcbh33jBAyRUFwAk1/4G6/Nm+/
nM6PNfMsdqKSD3e/5ab5pKoHnVXq341yHDhvGHG+pwXe7hhI2HDQCmMuWLXpj7xVyz+a0o9V80r0
RD2ffs84Z1neZ4/vPoBXkHz/SH/nUv8PJvXQ/+KzH36a83ydVHzD+f+Y6IXMFYPsB0cMQuzX5tx1
zyAxQmwIOA4242RxnuRg/34+P16gJ+JvXuF/KcH79+vkJTM+u6/v5yal/ir/+3OqeV1I8p+IvskC
v3nb70tq/fjne5vC0fmSqJ+GeGOnTz7a4Zu/yD3dV/Wf7y3HOXM5IpA8oa6NBYdQo3uaKJhDhOhC
1gWiSNu1XQec3GxyTf98z/EZYXQKHiFNaYNENbkQICLOwClm4BRjCG9cbvOXIsalTgYJBvP7+z7D
77ImvdQqq6s/3xMMb5Mf+KZZUkfA6Mh1MLE5eNvChnMof7i/hkoJsOP/k+CozHAXs6eC6B3LELnt
i8Se5eHoLnHr2LcdLexZOpbu0lCRsPCBapcZOVCTJH6m/kjWDGWYfySL3XsldTiTbV5sTCOSpMi9
I+z2Q7HhU3OCi+SYf2e0qq2T1f1K0rHcHpskd1+DiqbWRscrt3DJJ5kn6ZY4rvStCSyGDM27LuRL
2ynoJ5vXj3FWdxeyHz0chnPNy2gRj93wheWFn9XY/dTKfsHcqK4DD/GRzpJgDDbDUAQb03NyN9hk
gXRK7wjHASbnbRt58YDknPJg8OqSRHImuhFv+gTzYgE1BbwxcOg0F5YO0Nc8VtFqiGi2jcZQb5Op
CYOe+wnKqX9CMKBpHFXqbZzHVuWZbr5yZRdvDS3pe2suwz6aSzm0i56MYh9VZbuQeSD24dQb+773
SpfpWY6XuiLVRxcV1mWd6HgZW6H2+rzV+3ZqAiuGhheDx/Ks8+q6k03u0dRJZ3kh3SWp6z2W9biX
uUVvMJRp5nYbyEXZl+wmlHm3k3l1W6RpMEMhYu11HEfVeR/63GHVdYOS+hreo11lSqkDzhCmveK5
KpJrAzqjLa9/JmQGSli7IqXW664nuvCYaoZNJ+LXjcHlNu9fEQyupfnts84F2Q9Ru6K4Sy5KosKb
ILDYsqIO9kvqhDd9NWCv7ap+FtldvSzimmwwtpvznHftSuBC7VkfOfNMjPra7gXxmRWHn+KEZ17X
u+0mzwo003af+FFXRR9NL3npVZ2lDrhjD5wbexUloTPHSal8zDO2dMOgCX0Dd1nLljJ15arFQzNr
x7DwrKoLb3gfZ6uxbIuV7JG4zqu29ForjR7DvpvXRZh+qYMBz0JqqR2r7WArSUxnQT0EC91Q5qV5
ILEHPhXzYNHrRZ7Yeh8Ood4jXur9MDUF75jXu2W+MIRSDCGGfQMUK6yZJ4r8gTf9rgiSL3aUdqGf
u4V1PoFZ1rahr/lonZNGf4HtCS/0ApYZLa+qcY3JmG5GVpPCozHFmyhLYjmrIa0xJ91YHpAHelTh
r06ehiueMjXXoeX4TWtFYsmsB6tO+13MA7JPe9cXEU/Gj23SJR4qlBSZJ2SdeJjlgydZPFy6I+sP
TUZnIKFeY2QvPF2U4zKgwNonvd9Te1gmXKorHWjbs4cyfVCdXPVR039iVbnnWbGMJztiGrB6wYZN
dsSAqTEmRxgUeBGMmfJ4iaNt3eJ0F5aUz+C4Ge9kgLZOZTuPoRpv6MjUp1S43RyxINrqsUx3Cspn
B9Y2G7cRTfWnV0fhD04XjMEjeXO6QPXNpi5zqOs4cGBNRbbXpwvHqWpCJxRPsaOStXLjKPFsV+Xn
Vu7o8zq2ATbdU/iU9RX8l+6pbDWMsW/VPZ1TMqLbppDXBRv6i1Sp6FZ3fpBWqR/oIZgnk5pNg52R
gg1L422W1Ad8auuQeIYqJoneKoO54TuKvUgc8cweJfGMxK+fUWTlrsi67GYQZexVre6ulF2W28AJ
oxlz6vxexu257In8mLqWWlMRpAtZivy+3dRKxvdVqqsF3GwQKyeJq4+Wla7TKPa6sb7p5ZhdWk7N
rtOw2cmBN3cDY+FqdBw6x7xu7rK2SL20rMKLlFVyVUqOfVzi1HPLIfzSBtXgpwj12zYTw00aF5d8
wleiD+coHYN1oVj2aWyQb/CNG/HFUEf2Mkjj8AuuL7qh53fBkFmrtinp3KBlS9d1lKtb6Yp6U9Mx
ngWdVF+IHUFi4cUR+9HqE5B+f7v6IPkOFo8SQcDDgaX4dvWNERGVgxz1GOGYxMqHoytC8fiFotHx
u8EGnyEPyHUzCjjK9fAFJa7jW7KutmM1kOtQWp8G2LAL3OloNiRBvC0JirdpXj73DM4S6WWcjXJ1
gje8feP0lWf4juTIKS5LUsIX/8FwBoeqaJmHzRVnVM/7pum2qE7ZNi5FNE/1KO9qJ7rg0+ZmAbss
HIo+GVY7pM+s7Wi/YtU84Y/aIpdRnuJPTjDoOc5xOCvDWtLQs6g15tmlaLo1bMlFF9FIelMPJTSW
nmzC595b6imf1atFH2uQeMunRYXP7bKhvshctLWG8XXj5ngdEadcn+CPvHGQo60BHaa3dZ8GKxUP
Q+MdWY6yBsd0dmF3Sb8yooZo8KdiqYuurdjuZr2OF8GYDB/g8Ix8LHB55wy18lQtuq8yr3djLEPp
RXHtKWU1yktV7tXMLa+xSkvfYtktjvrowg6RffsCja4kt0oVt3abRhd4giaagWw4qY6c/0hunJ7w
MsrxeRKeYKAX2vF5E+0IvcyMZQlfx7lqvAircCdySf2e2XqWcip3Bmd6xyY2BJlQ38H9M9+PmMM+
CFY/38lT4Pt6I0PsBOVPuDRgM2RDnZOfbOS8GTSH1SseLZlgZnkMF/bchBQaL5PGtj4YII5XHcut
D7ly9I0a7tuUb4IqkjvHKcGfeAHzAIE/EXXBgeoqXl65cpghsFRsLOwtoYlcVTmyt2zqkQlnegZ3
pOo8sJZHPtPrVHeNs1FtO+6C90rtflEXZXURj/K5MQTduD2EE99xhmUE8+wbQs6SnnnlJIcnpBnG
cBtGNx5c7+ffmEOu+PQbE7ir5E4JZajxn37jPlSWHZbEelQRuqnHUlwJHkW7Kg5a31hNcLsemoyI
K3Av1a54wQvAVy/4dlSdrwt7mNy0h54r9xW/wRPJH5LgXpXutVsnY+OBAcXb4MUyHHoTDo1VMY+U
Qz03rBAwTobDkE1jdrTpGUbwQKjnEAojGuRhcIGDzC/GEM0sDYFHkcS5l7VutimmwCPVBC1DRNTM
gCgTyVWNowOkJw4SyNxTfao3in0Z68QXwcA2SVFXF53d5X6t4vShABVFgdN/SSEUmR85HPYYsPOq
Fc6aExJ7NXZg4R3hnPzC43L+qkUOwSEVtkuZsCGmf3vkSdYqC/UheWRZLf1KKbxtXhqnUvAVDVzX
FLzDXM5JrarzI6rIYHslqiXzUTG6t1RM93GVeBEJqx0dGrq3p8bgVUSTuTtg6p8QDLV3E4hsbTWv
G9eq13pUPNkj3UYzZad3Ra/wmmlWXVR9U12QqTfhNXWG1YE3jmh8QZt409LWvh1t7V5yrjZll5Nb
Eg/icqIVSLyiVRNEafdB62SYa9sq1lWXRxvTi7rhuZe89I7UY092PNrEdlUuf77DyFt3hFHhIkym
CwGQVKAI4Le66YaxV+XI4tUQlChiPsF+Dx78Muc6XmeQN7ruRogzyBQTdE182Sa0/HjkCCw6gi9g
914ng/x8sG04i/o+0X4Yjl+TRsvtQHR4w1BanHcT1YCmkXX3dXB6uQ0pCm+O8lnHYu3HGH9FHVTe
fuZ+2W8zS9PrUkQEtx1BbQ5l+BPfPw3sdGikI1eHBUBycLkgjps3CXZ3tsw8Y8qMjTOWzeDbIfMy
Y/xiZxzOZdMO5xrx2iPSJsuhtZpwTqT1Bj7SSZBUF6L0f/4m4i/HD7MdKhgTDnPgDDKKfZUjqx2F
oiHOgod4yGYYc0d7zVhAsIkg4nSwSDcGLFiAPVZG40yPEN54hnzCGImQc//Abpj6aQzDeWQ3QxrQ
DClydpHYJF2oqB72ipLc9uogafb5xmDGjgz72KB5HgUL2aHeS8B22t6RDgnIxuM8iZcjVsP+QH4e
BUNCxCvLlM21nOelaGoI/ptyiyNdpDPTNU1lJcEmlXMDoI6W21fMR7ZhooRIuBsrmas8h+EM6tAN
GgUnIifBIqgSvauybFjk4H56HNJIO4MzDYMgufdMV3R8m6OhXDthHT7jjoyhWz+PYHBuztzzny8A
TP6yAmAhCwcK4ZB6h0QuharD6zg25GGQRAMqH+M6Gys657m7KMPB2iWiuMytvl0b6IDiOBi9MmuG
mSTC9ZMDPHEbehSr4bzj5XrIhLUjacja5eDqV8MYguFVjk1nte5qL8jLyI/0aH1mdnat8xJLD1Kb
Q83hvySXvZ0VX7ogl35SZ+gGhWM/z7QV7IocRWtbZcVaOCHZxeDuznEXlTckzSJ/qEL5ZRoxjDma
RqSBjK8FCcsltXLi1V2RPsCF82XRd8OdatNgPlq8O8eJE1wajqR0un0SRZFXm4NmOlh62qAtN6dN
Vwy5x4hMFs0L5cio7SaZEdlmftaR6srttZcUfXhDCze8sbvGnilXVAuDe+Go+yKe4T64LqbMDxvD
bGEHgZpVE2hwKuHponAhauMmVyRf4AxyLFeG0eAsN4pmI46qK0M4jpWalFNmUw9XVn1Oi3Be1CLb
N7KHTNbU43aq9znL2AYXcn6CNxyGOEka1qMQmyTLSfJlWMNh8IbNVv1hWIM6EX87bOXqX3jbcK3w
1BVkLqIQN0PiBhYoXMd9u9qlO0bMzWvra1zF8xqSTsSzSlHMsG76mTncj06AaN1+L74YhMpyYDXO
wJCSYhaP4zO/wRnJUY39vn2AhTSNOrkXh7Hejn94qIr4Nw4mL+7T6iqdmpZfh4gWlweXffLbIXdy
xEiRxpd5tKWN7fdgha7iOmE3rtXKWUU1XcrAZTfZ6EQbp7ALz1B73LObSYAGsAwMClLlINCNXlJV
2dKEFpYbNzM4IfTKgDItmpmdYL1CUxUkDL5TTcnkSDUlE0NFE/OJLI5RdqvTLl2Pef8tGOz0MkRh
dmgs2T6OeYzXBmWIjUjadWSX31JcZZcJssdZ79oE3iTVWbOIiJy1kzsatVXsD/bALooBNRtesXzO
qkB+qbjll0FI7sYxmElZ6GXQN+EMbEt40xYkvMFxP3dlbV0YVK96Dd5xHs46FoGJazp77tZNtggt
1foMa/eioK644FMvZ1J6kAZL1kdCH7t0V1ijb9iOeDNIU2ftKwIkeUePIAu8RBXQcdOWBaSlYgim
olxfIst5qAfe3w2tzhYcs2Hp5PlwFzT6wmlEdx2H4S/2AYfi25uICNKZCH5sQxnmUG8jpw5M0wWi
RMXYf+1LKNEgL+utzHNoz3bgYF9plga5z2v6jbShuxkj1N5Avr1axTztfAOaps0/ONlYXBvAVrBu
wEUMFgYMccZ2MmJXBmqCrL1pVfAtTopmY7dWvoekOD0kKIfBmuuuszYm+XhIMibCDRdhm8T+kY+Y
9KPbBPPCZTMrOTfec+pCoBrnCZoZh1m/Bd3BTWc1zxdQr2Q7kugbU5UxTR6nl7It872BAlDBPCHc
mR/KOFHpHPk1HojfQmRxTqOezEwvdXrxoRjKbTcl2AyeDjE9d+tAfKhFfoonHYLTMFKl32Ekg1+4
4JhNPjb4+lAWNeVOjrEDP6Ii8LMPQQmFxPRb0yYKu6qHytFfq6ETsywIynWdNvuoH+LB67Ow30ld
9jvT03FWrZ2y2kOQWLFzwzyBaRdEg+eS6wQlfOdqla5y1w3Pa6tLdzwanTnP0v4G/CjXK5VK73na
b+Imr+B8TYTH29h+5MMQeRliexuSuTuovmSQmhQDFAThQCpGJITnJEN2mfHYc/m4bMCd9sLWjtWT
DT/FmmVDmPrj5GgdGydU1VZMzRHXZrmHcC89uIeE5y6c7vW1bp11FpSr1O7JJxKFejbklK1ZYpFP
tSO2ge3m100ydNdRHWzABMYfc37B+RhvYSrx1vRMI8ZyqLyorTe6SvDK4Eq3hdKeLdHyEItDxfBD
klfB8hi9m4D/CJpo3QTzL7wGZTgcK58HrK3XVS6HzbEZ23zYpEm6StPaXhEi88I7Ug8wD6HS6ATj
mkUdvRidbtZkabEjE2RQNZw6G1T3OwOBjXnGtxqpxRChzj/iDAsU377gZqiWHSTny68RQdm8q3tn
TTIH4uZ8kJ9TkhEfks7DRg9p9gmX0QGvg0CvhzCK5pBSDT8TXUES0cHuBU0z5wrT+taZ8AyyLovY
7YNlZvEMqn9DOHZeUPR42LR959xkRKvbWi9MxpBW2AAm8UdDEU4UAyQTm2xfsUm1KCI3hEvKPwvz
CIK7CCdbCmwjhHlc2NOdFeckrO1Jl+VuNpKvaQj7hVMktqaxxBgtiiGpvSOOhvXQejZUMA48WZKg
Lew89iJleE9Aw88QhIZJCq/Ei/omtCA6jFoXMtpTMzDkUwqeyBHlqAp5Q2Fnq8LW9MAWEideOKgS
vsGRLsYzVrjFArmi9/O+Ste4L9wPhWOhuUNyKMVPYD7SchXXIgSvE8BoyKCQq/PaM2AjGL5oEd0Z
KA5H/UGyg6DBpE67CqKIX0pXPUQozTapA9WChvaBZ2qXw+R/nuDQhIMQ+DXfEWcxuHJwKJKeyDVE
DBvW2bE3WvJzE6fxx6ptrTm2QzhSBhnsnBG1s4TF6DMa5Rrhxnl8yxpzOH3oxMqKtp1BiqFbijLk
UDJrw72YmgJBHh6h0A9VEu4dVqTIM1QDd6Lfg69P11ZpJ8gzOLdl4b604ton4ZDNX8kVls2XiYAL
HEUYJhdkrL+M8Ku+j5EDbhpNIeNmwDLv6JLHYTY3YGUnak5EFywPzEkQ+nbSlhsDSqu44yxsLhxZ
4o9hXPmCsKcmaKAKzAi7GVihdrmD78wpZlBQVN1AeKMuuHb5Vsb0mg4aCtTGH8fpiLwcQyr36Kgf
vXJDtQvI556461aA9LrHSpy7YwDWp26G6LxQdB32KPUiW8BdiaHakKmRaV5BpRd6o441WDt3dkSZ
nmEzHAY0Dap5tQkCXC3huoTyItmIpR1wMtdaqTtH68FT4zDuYkj5fHSHi5C36g4FLNiMQZb5BrTd
lM7gVxTp2oC6zjZthoPrqIw+B5VzH+OBz6QT9OcuXD+/rcNkUybt8MXg1YS3KfohnkMx5FxZZPRM
Hbt33HhuQFPMNmVsQzjWu4+4ZqxX+YjWVoXILkChXsDhh+C2AoDHxn0BA8RSjxVULQ1VQug7HLjL
wo52o1oHeUF2kRsVc9nTbE5GInY9RGGe7LriM8SNo69CJ9i0UBi4zZsANrsqPtPYosvITupFNaL8
c2HTnYKT/UbQ0D2IQ1bvL+JpY80MHlwlOmcq2qpCWK/urRCdR16UcnJu7q2AJ4AvqhGDHuC2y5Dx
2mcjeImikfEFb25VH3DhQQ4KggOoEs96ZZXzNoLKo8ExB0Ppid+6jX7DlrG7uIPIxwtzy72iw/UI
WVntYzezZrFN1IKRJrxBbhFMxGK6tBK0DvzE6GcnBOQ4ydszAn4ebUMi0IXLOIhAflqcnhEIFZnm
KqygWAPOX9Ontp92yjpHHZN3KnWh7AyhkOAlZHxprzyDl1HDF6hVeGGpLLxzkU48iEydPSQfhtu0
THzDlmmWbWTo9gdQM9TMqqhDa0eoyK/7Oj8fUfdVp030Lc33LqOl9DJImfAmEJ/TtMp9G8K5axqA
klNUFNs6afk5ropuWZd0vNQFljN7wPanaZy2DtS3cXwex7bopXI8S+Y5XG8KHbjwo6N2H5BxJ2Ss
YWtgwBWCNpAwkM1utG7Lrmn2hsugDTg0xbiiLbo3eIMyRNMMbQGLsWaOf3iCQVbTkBXuW6/JMrk0
uFcPE7xegrWpNq9waZul2xoVM9YV/HlS5lEsa9DSTsr0MNEDzvBYrNSzliXtzCBPZl12LdgcSJkt
s0oWa4mqS5L0PFtEFCu/Ewn4LzGy2TbK7XZTxDjIvaKx2o2BtdDSryVWc0GGeQKmRkOhJh78zhVq
xZ06veFNyHcjDS4cGgI0oZoEkqxVjdhauSy9Qb2kG4um344cHUPfiizic7iZFEO8BpK2k/J1DZdk
PDOGOw2U9Oll4zRsZzhoUsSrAi4swB4FosHBFad5lVnh5eFJqTss0mEYYY8Ch6uKdRCNUIUvl6qK
+2uDtSuRzbGL+fwwgg6KKwLZwOOgHI9qphXNl2ZUOubBXiXyXDA4U/2a15Hv5sGwglDNCNUyoNu+
Tj8ZdoPqR/iOtWgn2wEzCUJBzy3cQwZ1Ak1TSLjfmDj21khJIa1VmYNOzKwMjtjZecaR2Bt+RVW5
hPR1ODPfZuiDL5ODuhVw9+CiLCY3ksKJODVk7MG2wa+65rXDwgyuxcQeVzy9MizVyMmSQ6XCV7at
53ZE66XbLgZWJfdwiSpZ9COFayyWnX9MxmCF4WLCPS2DaubU2t6Qru2vrbb9iosgvpdZB9lMuGm5
F9KNL+xgdDxDyJz+W1tw60oFOoa7GnUyMw9oWbqBfNTdoNthzxOrWfMeVGEekgQfdO6Sz33dJ8sk
71y4qGfld5BH9SGvGyzspIoWEMbRa6vedFExFn7TR4kP1iVaY0iO3lgDfLK8y8AT6BUq4BqR7QdY
ZleGih3VzhxlyaUBQ8ul20onXw5DlbCGC0hC7oXboBsbDWoR2KOeGxAuAaGLSLHVgbfuw8Qr8Kgh
QU4ezGg859bSpR3zId2Eb2yrp9cp+KDTtA4YiBP9tAjjw1SFVWfnYNuRRyYWkoxgJtxyPCcV1JxU
9X3OOW1mUQAlKDOPRiMKpe/sec6dIy7qJskOc56WA1zcY3BxZBoyYcV4MXK+MpB5ipk3tbvuMK+f
zdkI9ZX1lznLuERwrUKHF3XWLzorZsumdNd5DHXkudXkzrllQQLIM90hgVtFflPDbWXF2QrSfEAR
ltawaBLsH2CrhuMvYgJStKME8WmMDtXZIlDiU0zC/HkwlFV1uDXkAzZvbeSBHx1kVjwLFRwAJL6J
qgIvmrLoZ1DBS24gtZ7cFOknAevpyjA03CZzJHQ5N2COYvsahA2jEUmTQcy6sMsWBldBUh4qsj5c
BhnWuk38ZzEYtwrreOY0RbpUdpvcIMnqiwE7yyNHWgwNvGajV2YscJncHXyRKa2W5+Dtw4SNaCl7
7kFZuFobXNajbjvQ6PNYjM1akCKZYSSiJa17do7iLN3Jvqx82c+CLF+LWJe3I8pSLwnz4SkcF0nG
q29DMj50KLU/Ct3xWVQG2R5ugok1VEf4Etu1vOqDcIC52OkXuBO/ySahqFFLsAj2fcQIVDPqMb02
T+4Hzc6jCOJouIm9zIVTLmN75Js6Cp9IZxfzkFlo1TqC7RScGguaSzy3soDNhrhwfRQIcWtV84LS
CorXHb4XEu11mtfS69FlKHr4yFFfLEJl60erkQ8Fap07p0exT7shuKmktGb1GP83ZV/WLCmuNPmL
MGNHegVyX86+VL1gXd1VSCCxCMT268dRnnuzpqbtm5kXjIiQRJ5MQFKEux/7gXjL17Xzym2Of1yX
65w8ZcFCk4ix8V1zZD9cJ/vjemPLIxbXXbOlc+Nsw0h4W9UHY5qJTAB84ERpMA/OX5Z24mxwu2+0
q6ItU/O0t8u6fqd+eGzlOqqiTgJwsL540+A8VLwM4lvPNfPJ2vklo05zjPxy2JgOstoB9kW++y4T
W6cfu8OaxHxdaPho4sh8V4ly2vHKGnu6RtYsk1tHmj8tjh+94rHrD5PNym3rqux7pra3jh4ZNq5e
6qNj6+VlZOrz9kHkEsRWhS+unMfh4katk9TrR+ejday5rt4Xwua9S+ZwK3utv5XAzZoGlqcIIBmO
XJGt7TMlQJyZS3VB18cdVg2PeT7qczjYIjUBK+i2FG/NDw3O6o40at6xcrI+ah+//HrNpq3bdGFE
nPN8KZ5CawC2e/2ia8/j8Yxl33NoEX3KHOXdhlSFxAPXsW/9Eua7aWnUPhzJ/L7U7sH0LKUXYKUq
JbbNFn2oysKNF0xJb4Gs3tp5rGJOWrmv87K/ARkMmiHo+yrOWCj3d4SDk0cv1kTcwzqbKqsInpv1
QATWdq1XWBszfXLsk58b8jcDavA2oTaSLztsFrzEdDKtBsFeZiwnL8YKJ02PExkxDde1u8My1zlG
Yogj0bA34VvWU5k3Jycb8o8pqvHllDKMucvzD6WcaadtOW1MNJS5SC1/Hg4mOoz+L9EQ+2qsdUR3
JPlbtY44LGBjrEMELa67SBWgCIFcQLnxyUDO1A7IWQcDVqdDO7n7MdIP7hpQGbHa9LewNTV7vPRD
VEAKZIacUiL/GLj/OZ1ZaCf9Mv2TO99HPy/2mR5kEtTUK7F5ZT3QOJ23a5HHB+I3Fzt3ACi/C2r5
vCibobhqP3w1rixszyct05vtVt4Uu23bH7Dfx2Bd9ZKHdvEkOBXPYxDkp4DRnzoUiLmayI3bd7jN
zIWwofpbN72zcSnSRFxzZL3rsPgQuRVupEXrnTHbMQtwF5TN2ZiT5+45oDvPfp2tRahmU89V+ZEz
VV68xh7WhXT5QQJCdsrOvqKFmErA0rL5YKKDHf3l10w9mK5Wvlk8e3pX4Ms8IvXwZq4jK789mg8l
1/GB4vn3D2WiUjm3D2VZ5YTFQtnuMgOyWuFXdIVkGbMa+Rxn2Mls7j7CVkgWMQgu482tDLX5tVF0
A2H9d6Bbo2wdk6+NAimXtO3zDRAxiZa0eMkDubwhkbgp+0Y/G8seayzRePBkLMgIHADmLm8WEq1n
L6/HRxPLevog5po8GAuZ5xcUHOqblXneh54i52piVS5/OCzg12hZljc7Q8WqEz6oJ+vlia1EjGcj
O5uoI3MVV3Tuz7eL6HqKuSPIyUQrzPOxI311ukXDIMMzJaIjduz2WxhRAej0pQ9VeQAcrH5dwqgA
ZcZ2UmPmwu4vRGWfETLFuIvbMs7nzH42QbvHpWqvo8eqs+rXqRzqbVVM3Qosq1/HzJNnwJMB+jd9
+zQqiXg1TWVVlcDX51i4r02ZHoeNB6jn1kRp19ZHVFaEGrur8HyWilI6KVDE3TVoa5BV9HpaMDLE
KMFk25uzZcB4xW3nPBYS4G0gd2ZQndYx7DaPpSc/Aa48TAuqFFWZVS8OHeW15exqW45VJ0os2LBB
qONgogH0807ZTHicybZ+MT4X6+RAuvpsXJyO2d5shGYzwOx0+86tO7x9MfrkNOE2Y4tOjWl6uKCU
lIP9bDwOw1pvDgTwvOsF2FyOj0AR3ZqbFuMU4bZrAMQyJmH9cCnq4XmJpu9VNvRn4+6tFbeyTMPR
mHnX+scMM0xsTHMYlfvq9UJczJXoIro9x+yV3FvYQTqNMsWNIh5Hf7I3nq2HDd407bbq6yg1HYfa
sZ7Hn7e/tmvpks7ImW3NKMCwuxBLKHYu0qYvpnlQLVXi2ov79fFJ7mMPFHygQp03ybKEWwDEEx/o
vMcp8rzHEtnUM7XI8e4yZ+UEuL4Lsouxbq5xsGLaTNOOtfqre1dyD7mveUimvDywZoo2ws/1LRll
UlDmkHXk2eZVdrzloGSHUvk0VV/tPKrHrY4ivaGs4elY5s7FCUR/CUom03IS7O/sYLAm97jtD/9j
3PTH1Cyx+RP1Vg5IU7a89k8arILYlEfupkFi301TIqnXxn1oo/GKxb5HTd9OkzpV1J4OZGroQ+c5
v1rmzZ8hYWxrKRXugrUAjVXbZVaCPvdYhZpWWRG9zaODvKIc6RbJcPRxnbdB8/4JBNH2SXjinYly
/myKnGyjBlgijanzk+HLCscsZpFdI+VYVo+tN6DObyl5Zti2lCVnzebehDsBmAcTa9OJDdNmHmtU
UiJaPWaWWxwC1CAvN19bkfESTn2XulQxfWgmZW/cZrJ3Q2gTfGkFIAyLb+9INZC0zwbvzUTLCAyo
hrixQP54O4E4ljTWWGex49b2hZV046h+fvTWwyz5/Iic9I/ZVeXRWMZPtPvV1fjMwQ6tCTVHHj0E
XjkAxAg47hx1w2tQ6m6lm3XbcTV9y4kOYZHzxERrvwDgQPkATyFoXA0KFKDyO0/Gyho2xHQGVrfo
8t9Hs50tz1X4BJBvD7z/RbvV+OR4Vvc8gtl6oFlvxyZmfGFuVQlgzEgIre2Nj5aXXmn3PBTyeu8Y
zpMdG/OPjl4V2CJBp3G9Es+WryuZDoWssn3tEiKuFZYN1eg4SGHl0d6yKheE0TH8P86wwkdxPntf
7B7ZI2TSkKXw7ecQAOWxHYKzsfRkBSfmeH8Zyxwi35mB3q68nSdH53kYSP48IJ+6djbDZLy31qeb
p8CMLDJZR+xZEJwBNWDPIdsGlqjOXC7vrvmTitkNU5+FZGOvX585FEqdhOdZF2Ohri7P0+i8G0uB
6nhWNVl2AhCKM88Z1gDrAbXOr7OAU73ry/abaSGc9stvzFmIJPCb4gLAcx8b+u2CMm1MhRVdx1bQ
B3sNyJWXW/uZH0NALbqyeqQPw+R89SgK+mtp3P2QBeIwQHD12XMW/8kvd9nids+y0v1zhFc7IP9I
o5gGxjdOLTBKfvPVqQOA/Cmi2yq6hMGUhKXLz0Ff+VdzGOkEXPRS5NtBzfjQa4CREhSyeY34g7OZ
PKTUTDsTtcbudagy/NpBOV0qGoJRGJLTGIIFSR2QC2MTMPYatbL8bxLkwxNjAO1UdHRf7me5NbO0
WX0W6DqpX9Lfo/d2Ux2ca9r/YGvRA8lZoInx81+pw93ntqFPxq+AlUfarGv29lrcYNgmyakJ3weN
Bc9cU2y5V/+9e9UMOZDZUfnYu4pgQ5DlH9hIECyRcKZWnzkzPhM17cZBsT+j4Ch+9a1VphI6Mndn
LV5+IT1jF8HUdJybeWNcd785q8M+v2jidzsalMurL7KL1bTTP+tJiQKcOWHtlydSHolpkQ/WS4Zf
QheaHS3lPIoMewhufjlz2tGljRsyj0iQ4DcN14MJeIvLjvQ/PQj+0msoJbDuYNqrPYm8JXXrqd+N
pHVe8VNau1HkVWpM0QX9OUDaJjZmN5XYpmGlkCvu6sSz3O04FsWTCVKrVnGLJ+9k9Z7zagZWRYvE
6mqyEAPTCrn2DBneV3cBMj4A4Kth7nQ1ODkDn7MDgMP82BINaLu+92EXxXLqStmgGiT8DyuskK21
qnbfZ633oZru2xx44jFH/vP1XzpZzmynVe2Gl0qnlmWBc4jMeJ4POLH8lJuTcUkxY4X70AuDrbTc
ajfLTCI/Dh6UMb3Ox85qnXyN2fe0TRbJ2qd5Fv7RFdRKUPufP21b18mgAwkywzx8OM6l8v3507Ri
jQ9QW0OnT0pmZNDXVt5gmVam87+18qzWSSsnZMiGlMOHD2juOkLT66/LGvOPy6JVJ8Z621qjkwJ+
L6/3Q+HtauRULnePdDCPx0BNJUoFzdkEUGivrp2u9dluBvAvJZ5lzDNvvBfhXs5tsC1BHPgcVJeK
TvEfReTwFOwzci6iyH2YBj+KQdHnP9aemSrKNxBRvno6mbz1NA0AOv7q2brSu/WsHcJ+tKJ/mut+
z7Oi/QvoxinI2C/Q1ZF9aYbwLehot6mHkV9Ua5UnZU3uFjDR+gWZFtS2ogEcIBBsTK+ynr9ptvCP
Hsn4tApGdmU+mAlOgPxdFgFHXHQoy+dStD840FbI3fNfZYYZ1Wq6z4XTNi0CkE9rHQ0HoupvWPTL
tJ185KIAhUvyfibfseDc81nzX06ASaNQ7rdKOisWIeCPTp+5e0LKcF97DopEHLnAwB2nb35YX6Bg
Wnw4VvZNY0LQTkCvWevUr0PEs6SZS7F3aF2/2ihV7TFbLEnjs+Z1nEf7oR/KEx7Z+tW0CCayz5dZ
PBpXqGiXFISwg2m/5CDUt9IRqYkiiQ+Vgyl6MpcyLsKmFIx5/WSsnnk0LrmdH83YnCtrG9ZFkBoz
zKHBMeTNd9N2qqW6Sh7YMUHR/KQJl69IXV0HUdXfPd5lqQ8Y6FER0r47S7XtOqf+PmegNeMuxk3R
VPZnY/8wzS2H8N1EsLA3JnG2Ud2P32pPt3toSXRb454HkfZ+IT8qJd1D7bJ2YwYdrOBY42EEkLGn
m8LzD42qy+ey9qOE+xUWENEwlEk9ZJgKW8zVyCY/N30tHtg8bJCVH8sESAy9J8NooUC62v+PnW9D
rVf71wGcfOjjoq8PSHggJdqPSeEO9K1wqu6inSaIjb9ypiVt8tG7NVPV9Fuznojfm4VYLB3AQlSX
mXtYb8QoIv7Dy57GXeTos+4X/wMEK2QGOv5u25Q9hGHL4mV9iWJ9MOxoUQEjv5phGwRxiUTB2ZiZ
9zbkYf/OPOVfJ5mD770ONoRBHAE+XDbFEIegzPzddSq13QrJCSz/TwWkYL77XlSsEgX2cxNG0Ooo
e+uUUeB0FHJyW4831lMxOyphuiy+B4O+uqb/UpJYj1z901QBxDqifnybPMU3TUYBYG9mfbA4n/dF
1vUPcrZ02pQse0eB6KcsBvYrt/eB6+FztI77RgSZPqP12bOa2nssitbZeX6ojz1b2KUbqmDDoWPy
aq8vCpQxpx9W2G2tFjkxP6fDvvTsbD9bQFb3neutujpk37RIQhhz9vAGBDehuJmWm3l7l3blzRxz
PKWyskRq14X/JuwJ1XKvqjC/wuyDYoIZ1rfGEcrV+zYs2ls0VHm/hy4JvtO1MasjrPME62/RJkT1
BDod+tbXyya5z3xruEVl0Jd7TezpFqW04fvcseZbVKwo2nxw7Ft0EUW2Q4ndvV1IQW15x1vPu0WB
MA52INgGN5Nx29vZfRjeTMxtzm7RHbn1raZx2blBRm9RZ3AnyHa0fizm7tCRpt+DVf/m9Ks8SzvI
7mIO+Hm/zgoP5PBlOv/ZwjRjDLxmFPLEzphd09lJxQKR1lNGH6Tvkgtd+kQMTfaAydeLYobi5rbN
2XJzmnbmkNfFj4gHzsFYpkdoZUj9ynFbrP3vTQuBXJQoUAu7+8xZ79qvbiXGo+luXN3CrRNhYE4C
CR7FxpcVFU1blUFMZR3YkXj5xDyorzLIu9P9Ylnd81Nr1Y8lNuS/XX8sMan6S1VsTNv7xSK3PASk
a853v84teQwz691c+T42r1ySIDHm3MaIXrLIaZDTLvXtYHFfnxllENhpgLP/j1sIFvSxsd3Gvp8G
KKXVmHhBwbBkagMWcr6dmqZ9I6yY9R29Rf6H4XrBAfrKUVpYLzmv44S5xq7I2P5skSSvKFg/BcHa
rFw+6ejQQ5vjLjdmGJQR9k2svtgBzd8V4HLG70CS5tAqG8tYcBc/na4Hv7Yj+sIa7b9JZAOMv5R0
OiwMiO/b4JCtQo2EjzFyIFjQAqN9NoemL+hZrQdj9n0A3GUG4pfxjW2LIjVq/MArQ0cEmakiuhRR
H11K0aWaessJk7CP3NgaCLNo2CDxhXmlrLDONg1NxAE42rRma9+735zRzPnqZsxbX5UHR5BDJoG1
UbebZ9c6A9IgiC/B7sJh9nl1GdeDOTM+joJRmkc2YOr/e4BhSv6tW2EBzW439fEPvxnEdEWZPNsq
LJdvV/y3i5m+jqI/kEBcM3NI/Yoxm7f2Cv82zLo79+5GyBMhoYcwtzfKkPnubUYvtxObWuPO7aIC
PPqAv1iugnpSI8VuZLl451n55OWz/HvpsgK3Rf97C8r6/0uLzGr7dF56yH1QV56p7pG86vPq7NoR
9FgK/3B3RaIIu/hu33sot9R7aDNdyDqI8d8aR7MdpYNs7STQun+cG8zQvm8j14jcCUW5T0X7GkTC
uJ2D/vHmbCrgtV2AAI2vXgOdAnwUe2w7NcPcAk4UxSHQr5s7E3OyZjsRItPJ3XejcBr7T57nn9zQ
3+KmfddBLOWP4f4cyNj/MyvU0EcNSRRPHSZ204VU7ZQMW5ALAeJBxWWKAZgHtWB2JCo7dWuf2gI6
ZR6DaSI661yd5vgnL3GAX3lrnKEKPaRFZq9IS8Xjxhu755bbeJe4PDoQWiJdMqryySWfJmY8Lc0K
gP9pldx9YcD9mFdiBc8E6pkBK/BcP5vm5iAg2bKvbRLdrmF8PrOLpIxYt3drMu4daQMDI6UAenMU
lw65jz3T80eb1c6Ie5fgaCKmDXDKfdI5g5c6a2sTiGrtbOvBm1GUFu6xDsqhe81kITdBa4f4mvIX
CEBN3xxZYpsWyB516FZtJ5EDIFF183Fuy3CHhWP+CK0MBSqs77yX2DrHo/Tnf7wCBCAajHksoJwS
TR4FZsl34lJw/WplKOINnhLXMbLFwRZlcbDWdZddt/XGm+bptenAKuJhxH44pDzcRoJ8BJIrWf/P
oPH4CVlds0Wmtdc3Jy9wUceNZtGgOvQf25yZQ4d/yrP3O+/qt3l+Cf97QGotvzQTXmuSE3dnk+6b
Cd79f7Rdppat2LZ/HePelZVkOPbS3Zix735zdvctDeFnTl7unnvTu898mHK5uBapznc3qQDobcMq
QvEh6C6E0Tq2otzbThBY2oBqXaeLfKJRH7xYdU9em8p9bKK5fLBRSH3ttLPES9SL0zBK+rpkukuR
d4nwHSDqd2O49bD837irSeeZHhYLEBwzUjEo50IZ+8sEg4jx5wyPC9bcZ1UGzUHOOSjepTlmXMoT
KlDAMhjbnErcREcgWvtTME30TWbRdzyUIyTfYLnaeZGVPT7cLOYjsUWmx5sVRnu51PaTsWiJDEko
/OfKiz5st142cuyXB3NwAYTdVJlnA6IAX9X6XwEFRCXUjgjZ9Hagw1iYiKNYnIO9vr+P0JYFoGc5
21XQfDjf/Xps6KbygL6kY1ulwB/6mx6sqsceoJtHv44gRgi9FihWNYCWrAcPWZGLlChUZdiNYFUK
n/bynacWaLqtlmlbcN+NVcjLfaiL4VHrNCys6WzzeUwlMls/ihR75/CH0r1O7VJCi8Vqous8oKxm
Am2AN5PX2d+GMfBQQO5/UmmR3dz19VFmAzQcfzstoG5wRFm3W5IidyE45oTNBhuU7LCSDvpS6Mcw
UM0rOHQ1KmYVyGCV37xKLHB2qgv71ERlNAUXNcp3JKNFn2gQQ4nmHVTyUJ0dOVviIBrBd8up3NUD
xHbiSlf2sQMN/HYoq/F384e1hDKpHCs/ISuUn8xZttTsN9ME/vCJtUdDqqKOTRdn6Td4twR7hTrU
xBgqHrME25jZ6jTkvHhyAjXErO3aH90QvtLJ9l5LPflgKPrZVjRD9gHBM6QFGvWjXaQGWGvur2Co
eJcJ1c6kVVP1MHFmd7scEpGbCiivx3Acs4PTQePJ79zs0V0P2DW119Hz07ZAun8DDCwW6d14NUHT
DFP0T6Svi6MZwxwgIgMQeL5FmQq4NOYv72ppt7nvzd+9phk3GoX0wxTpYscHIMKzlUBSeAW/1i3L
E9BZQ2QiYN4DbDWl3wP65M2AXvy3hwWGysUCcDNqK1BBqi769PJsxK5HRSfQSJuPUf8IVzfEXsKD
XpODqBK0MRDM+d6xpXUm/WidG5C8zh2Q15sxB+PFBIzPRAMH29zY2IDDtgkF98WSS/RAeyDESeTz
H/Ysnru2hUIRoF37boG2mGgr6xOiK4lpAL5Smeq29M+mZ1YBqpNrTBCWXT1Lx0Z994a1oX0gMNuV
3kMRBu4DMpLjNpeW/M1noqpgbbKmM7YznYdyU2JnNMwTwY2JvuYQKOFeaf1qDK/GCyKWAP0dpjr6
J1KzLjdYd4uN3xOZ3nu1a//ca4a4m7NoZwLmo2TAPsSoQPPYEApBwwFas2Pvc9OXD0MD2QIU9JFw
Vsu8i9ou2phmJEOJADKCmHfX6P93L+jetG9ad7HlucMjRGCHR7ARhkeQuA4UlaTz3a95hULxshBs
B9HMBEphQ7Agcg+mk/Hj7533cz+uKa7IewD1Ahn2kYQfdmB/SlH7vwq6A6k1+mnlHQM0hDTvUWeF
6UCBr/NyBspiRYY9kFneQ9B0X73xjX4CPfzLy/VPDJdfwIUuxpisp1Er2YUFiiQ8EyUUYeG7B/ph
eoCkpb3yzgEG7sjFEMcMK6wY3F1uc3IxlvGvLtOKLizb3Qq/blUD8LfSPJrZzZ4s+WwIIOawrKSQ
Aro8N1II4KLICGTtvGuLZXhlRJ87p58fgkUOrxpV94QACXgwQQ513u3CwM0yUTsS00lW3lq0QFcl
NXuegeMyQeMC0wJQW39+MFaQIceQdecM25sKWsOjPAqf5pcBgNIUknzIRawmxFdQ/1nPwPfGV2bs
aW3TtVafLJlfxXZEpoMCV/KFEGgPuJZLtljyLi8WRHGwmZje5tUyLtt136u2FhfTvsMtuwPNC7PO
2oIARvQ0MB8JfAxGQaZQbgqkmJuwyeXXEGSrUU54+zTiabZDrB59fkFdyk7xgcanJYC4J+Qz8N58
mtTQAFzpgpIvZxDureETcOvPHOpxj+UxxMvmKQInTcwzqq1CRjswzMH8gWj01q8FQAKNBZB+aCUM
5ck9yrEHK1L8iWZ4uUOZcPxOkOj2e3sGyc/30hpb2as5swLAjdrGdbZuiJ+1AD05UV5TpQJlfeSf
MEsjFYvMGabk0c7qZOwyPyW1iyxuuSLJ99H0NNN1RURBI85x/bgCVPfouWpJ3lyenUhRiCOe/ykG
jO3vleL63NhefoAQwzc65H+xIqe7jDsUQnwWclvYDmOW5LiLlreAz2IXroAH0k2HQjX4W2mYEn4F
vD2IZ9mwx6b16JbpR7fMgD5vnVftOd8hNEpiG4iw1NcZsp1WFCvowib2DOAPZIeTYcTTgyxBxdKl
7woojGr7kVIbGq6oE8buAiU/oGv6DUDPkXVsQPxMUemA+rPGvGyL4jQBthizur9opOMhZ8j/KYPK
AWDQ6zd57bRbqGPIGNLYcQDWYeI2HEAn/s0J9fJX3+pdFvBDtwQPXqPsE4UEXYzJadhQrqoY8ju/
Mv2XqiRPsPf9WUwOvovuWwXl14JWH4MEmMRt9NabIQsMtFo8qqaOXesjr8okUC2mlba/qJr5f4nq
M2zKrYdvpqIKdZmo+2ljmZAG/jvYAO0RkGPsThS3Y78YkDKwrDFxl0oAYBV8d7m7APCNNSXlNRTM
hvkb2JGbpsIEO8uhO7RNeeUhkNVLjrpdUHZbNdV6B7ToX9ZYVa86+9XSEolE1b1ZyI5inbBcmwkJ
JMlzsKAngcljiVLbca/AY+IvWdpiDzWYGRDJ8acocnWFaMCYDuJVD4Pz5kXHAQjKxMrYqwNeSFqD
nAmRi3DNePqHWlVXf5mONTQxnpdSXkcoGG0cUGQ2S4kfA4XeYQdZVHXk+YG2/SZyG/+Q1coD82V8
0g5XWHz27Y6HrImHQT8C+pH6ah6BQvaPTk2s2AZjH0g7/RItNQqWc72kEGZQR1aMUMAANteGyiDk
bpLC0vZ+HMExq/0KwFfgurKaotrPo7e8blAm6jU5yiHQeJ2HVxIt7XPkb5huw12v+ZFW3E5CICBZ
RcL9soDH4OMVF0OwzjliW06SUYNT3mbQPQJjzW/7GSgO+wgOd3fEKoK7m3ZuId5WhpOC0gdOW/De
RPxbbHFtOKo6HHZAax7qBokuoCPR1IwCxV6EbwPklYKGnRvLaRmh9c2r46h8BSFvf0oniB4dGeXu
NtD2g+027RFA8gVPGCfqQWB/nHYgRe+0O//EJBaCJrPQpw7a4omFlUGM2S8/hu62tKo8yZpoQ5gg
/zxXk/5WEGzg5qjlceX+AMn8BWrVsYua3iH3NN9ExfB30+HnYXR5bPyQH+0G+n6owNeVSACbpQ9K
QNq1J1ugX9lrxZd2IzSAyEr/lFGJFEYPChC3mmazWJw8DCo7yIWsNf+YZTM/OZ5+qwLQ5oum+dZX
wtpEWYcfTzrAPGTDxQ7ZgBI+CtVOV790fPieK7/fioCHuzJEQaUZ9TYbVJXg85YnKacd5fhCZCNp
7MpguLQ1vixHsFc5oq7vtti6ZGxXFnK7IKG8D1l3lrJWWyiov42NnbAik8cF/0QzETltUNEst32d
nVWjXmYouW9sZ3hsMueTuxFSNZ062dhvQFNsGDZgLgZHy7UYcvalfxDMHlPVt7+YU9exD/K1rX65
0OiNJ7+YkrYTKc3yp77ynH0hjyrXQarauI66F1uw99a3OXQuJmx9ibzyKIRcuzdCEikHNlVReXAd
LBJKUn72ii64j8icRN25gUA2CecwZrRy40g2ZFuj3HPVgCyqvOuvVaCRzZXNNpuwhgLvxo6p1ek3
5PQLiFwEn16dg5GFlNMDs+l+FEmPDP2xtuaf+D8LLvTXvwWjfC4DbzxUqDzFnKFcjMl5SuYAcL4a
IqIJ0tCQf61wf0dlG7dCtqdi7PEOJpO/DbPQjbU1jaknnHchmgnYVYhfzYSmRTOIeCxBTmVjcTKH
gQXFCdXRk5AqPAICJQHjHV5ICYIFMkvQcbBi3atfhRe8B+P8t3J71MC4fwYY+9SAhQi5DwgUhNBQ
8jL10UGsBhoh4pVwHVwnTPdQShRq3+SdfJQzcHgW109ML7GvpdhILOpSF8SslAYFFLudEVhaCcly
p5Ob1mXesalJuVeS5OeCocrWjR4/LVQGhwwrtSPjpXMsRg8MTV4tp7oox301FTMkTUNvh/9tMF8G
LnMsZkFrBTym3Q7j6AJS3TmbpiijR9nnfJNDqVqD1uOzEMXUWQfPtMGSuGq96n+xdV7LrSptGr4i
qogNnIJQtmxZttda+4RaaZNTk7n6ecD/jKem5oRSN0i2Zejwfm84JjDF/ZUF6XeZSt3chBJvxbH1
Jgx39Eds5t/b9jgoIvHLMnXeO4r2vrSt/kOmieKhy4+/GfNgeSmM+m9Lw85Ja4bqu9JQE3WzbjrV
lmntkLy2Xsdw+X2yUPok6Fq+IyvuICfDfYCniiNDj7sRE1jvdUi1vk+i770ki9XvVWL1ngUu8j2y
CvjN1TJ+B09nw5Y1w3fNDQevgCX13bVasMXFkd+jiiFiCvPmOxKyydMGU75EinFOZlZIJBS4ABJ2
uNuaabzot1JBRTQl35cuq310SSac7qjbN+bEJGua50SwJw4jc7h1XTLeWv7Wy+TIPYQz9spMQLva
LZBa5rb1xFobRMl9URapvHUZX9lo+oPgt6zDNPP7bBq9WtEyjMeMFQXtIWnGEtpv1HKHTKbmCyjj
e1VV2j2G1j+dIafE3GLN0qjY+6jLvB/SqMPSqhZ+A0TqDZqRPzfWaHtznBlBBgTsGVjT6VXm3idm
v/1S34asmY99m4a3hb9FScUVzuJ7noTxC0Bq7+VsIlhuKOqzFvWSx355EebMhF3J2QdIgF0Xr4vq
kJ2sOqS9j5ih2xuO5Uc9bnSmamTPYuyrk7tozllLFmM31ss/VV/tO1kth6YdWVHU7gfk4F0vxxTh
C89/uMD4nRsn5k8RcEOcEdEIbG18isIsibwwB2gl0GJmyEeMlaZIhuIQyQrRDS9CyW76OnRHOcCV
KHq52sTslFpaTNwxwgcAAb/sQ8vv3cL21KKiEMn00GH5+jrWLqC6Vezb3qi9sQLUqNzI2WVVJLyW
ynLQJrXY4e8+nA1LiKc01lJuugXeQgtcppkMqCVLaIwn0mtpNJB0jeusdFYwWBiWou1osBi2LX6z
Z2WYmqM2Z7dYacNLx6Pq2VH927SX3reoMh4H1bjicg+EPNtaQDBJdaiiOPfN9L0VWvMSzZPugaj9
w+hNhXmM5zMGCMM84HHbRsqzqNv+NolJ8UrK9U9tjG2yTuBGj9H/mZh75LDAPFknX0C7ITf0EH8q
6ZrH0qrDg61p8SPHjcmrkb+rWnZD3rjnlphuXUu1MYOVeI5Cp/SLwnnKVVaBkZJ7g6M+mwA6gSHm
2dM65dy51XscC/tadspfOfGPmizNeDLrpgzaOfvTGvB3JL59u6x/qXqZXvNhnDwlnW0SJsbnjnkf
U1WmFVUU50I1w2AmgmEXDyil+zA8l2Nd7GJb+WtO5njB+c04THXiJ/1k+W3MfdLXenFW4gEJqAEw
Ok/VyZmHEZFO1VzNUbupki2VAVWE/ERfV9IUsiwrsrgQFzm505n4AelpcmgPiGyDZMJFwmni5VhY
eQu1sn7r2uquYL3gOz1lR7ttf2hxrvuG1EyesJyHz8WzqJ9QyeHT4kTNTayYaI/DWzCu/CWk8/NO
ZfdRu0l8RqOkUr1a/mlbA64cy4IdDwUGjzOj8jJN8U707o88LE2vswewjm4/Trm8TK3AFaSbbhMk
w5IBdp870YeN0U4wuXrtp3EeLFMk2AwPfEEYuO4FyRJBbOcfVTFNuwbILMgljPI8gU1YKdFtKfT6
Wk7JErQhU1QhTMOzQzffK+lg+12Rdn4cJgcwuPycLeVJqLq4sMYnl8bqjmaavhiaphxqHiQvnF9y
CBxjkcb3lv1sZFFoxrKQOR9dSde07FhVqbPSZ2dXG9F0KGqh7VIINl7s+LaVPpNxY7G8aQe/gCG5
s+zsnrjxBbNPGXRuF1G3LtQ9+R/WcbFVF8Vvg+kmaTOePmTFvrf0YOlFtU+oPHuRwjcXzmrQ2o70
kCvne0wFGUnCOAq6tPuhZQKvyL4dH1oBLFSgvml0PfZU1w39zhBgT2E67XJdPvhXOWAszk/gzxxT
vXoXzcbOzuHIRIBysPVtGYy5THeTTu6DkUzxRwI+g87VV+AGQmrvpD+wpNg3VoJoHCcI2OFV99rk
V1isFAJdav5ygkGfT+bsqaykzV7L1/HnFzYL4yVO87sSNos/qFr4FLfGD2FSh1+G+pz2WXzCZ8z0
TAU6V0U1o7YvNrtMpKeXwVB32gIc3jSayrgXIp0L4Sll7bnTS0heU+5B3W+8kHTRg6qwZxkaS34e
rAUWhFkVww4PgXvoZssejebkk8FTsJBV2KlPRQoRwG1OWjr252mMh/P26usQCbM/E3YBYtPzZE42
cDv89sNc5s6Bf259NnK1Pgvwrn23EEIzZcs5bpgY0oJNm4suyd8+zekoBvT5dGgoMGJrfAG9cDyg
/lusufKcNeWHdAoAlNIc5XFJ8Mllov5Hd/L5jNkIZq5GXwYDfqdeJbQCGxoLc2O9NE+Dkg/AC4dp
Xsozs0jJJmgKA6uvPkQCK6AjdoLPB2ppLRyAzMpXkgoj09kJz9uB5Svr0CS7WcDu+1BR5XnpsWbN
R+sgGQ7PUs3gLiYsS71GVm/kE/xuu7L//K62V9vXlCyWxkolXByMlPv4EGpFyY6Wfcb2ylmbEzsO
/t87WZcTvzQHMYXjWUTviJpqBrpA6yuD3QVVWddOP4wyKjW/VZvs1HULBfdlR5DYXVPcNCgn/jCK
b5ZWr04QrODbNgx9Bqn1F2ieh6q9ZQrDRZxyPpvDwkvUEDOnvDmOGBf7YRk6Xpqcxg5dosJiDRrs
ZJy33wAzD+rC9vJO2a4+MzE4i7+9xAytZvsbGsQ2QKLEKgT591tVumytRhO8pnW0M0QH/RyjMfdr
Gx1b88tZ8l/gLg7fbDhx55K/x+6YdqkPHrb48Wn7X9X6VJ3letia28HEzIPbfP1X/n+nw5qQm6+r
8f1v9zNpSw5MaK0e/WYQP9ic9H5r5roIhGJiMFJmR2JZXIo6XBDV3XmpnNQjwMaTroSfGdsNlDsO
A4y//fwnDtMTFcBJU7orptDJKVeKxBPPfY2vWZ8M9zKsrxnjwLksjNzP6+LnXGAIqBit4xV9r5wX
/bktXHwpF8UJ7EwqHsRoyglRuryGTVEydi8FISjR3aYqFhaPxB7eJcHAh2GFCVTLKs5T5HqTlPpl
1pYdEn53tB+95Bl2Bwe+ZFG9uZsM0gZCjBBSDuNJqUTGo+PMBEUlmNLYSsuqCZzRxbyhGfIzrk/q
ETNSllWIsS58NSe8YBTLW6g6e8oESYu0RC9zI/MxWV5Z19nZrZY//LNtf4a0ejLH0vEcPe12CSUy
fezc2xgvxgFQuUY15qdsIXaWbKtntUDUOLCN8uMcZ6Y+j6pnK6XiXFVEBfTlAaH9sqMK43JVEnrG
FGu+2lI6XrLvsP7lJSxT0w/x1ti1ytJcM4wzDK1SPmqG2b09SeeUd2g3XIWd8mIt3e8piw/20h0G
yDIP246rA49AeQzB0T+qkuS4MlV+9qFZ+zj+DzBG4/ymqOx7WncI6jyJf0bE6IAk+ZU9mT+GKL6L
MLH/FjF4GvOCXiriOQ9ZvpRR2nhSnY+N2YpfIPMOWABjlK12/RGw5JXSIBqXvkFoBVqyq6I2O+kK
NU27MJdjH7rLYaF0sIOlaewWpWsDlo+7qh7Tg9qseIcLIlWCtHZxL24Q/Y9KEw+v+ALejbRKfoRE
NKEEp5igP7JarVbxShKohlhe21H90bXa93Lsmks4IJik2k8dpiqQPKcuPkBjuYsylL9xmhWIW7OZ
QSro5iK/NEU9XqwVvZuh+o6GbI7uIJV3dU6D2DWAVFHs7cI+D6Yojd5hCv6KO2d5MiWJIYZK0sE8
qGPg9AXMRqtK9rmcnB8S/Fq6Dtz6NpwvAJ/RLjexUxqoIB+NGYSaqMWfrTsavp3Z2jM7AOMk66Q9
tGjPHonZoXqnEv5XqkfTctM/cuaGAWIx7m6V1zimFObRxTT2bhBu5ndKXP7O67/YCiTUSImVWaRw
H7CNcXJPbATDzVKyoM6WZyCGP7PenZY57h5j2zn3HmOLpITPPA9MC3kiGY62+nfOL3veat4ZtbTc
+2p/nt6u3Dq39nbYLv9691ff//sR22mxhNs4j9e/csLfELdSJWFW+XxZjRqL6LW9vdrmmyFRuWhr
/6+XX+e/Lt/6tsP/6ds+Z+ubta7cGWpNSOFAcd6DElwzqa4vVZslDHDqf/cag8mCYD2fK1B2A309
v7U/3/p5jGfKgIql7KMsbs7boV6n2dEkUcLb2mY7/3dbiV1WkQNxarMevVqayuPgFIYPiSh63frq
QjC6p+Z42Pq2g4o2XU3G8PrZVYjsJWIY+3pTN7ruydSh+Xy9qWwXSX2HDf//6kuJddS0QT199bHj
xJhZGM+VmWtBQq7PwaojUmWUxrqptaneQjJKmPqm7qd0tI8CIvJDV5XpvIRxEYgyFvdqXtg+RbOH
DWj1I4FxcUiNOjtSGEG1jDpxzLWdprvDbpA5WEpYPolqaK9mmh8c5tiLFBNLpCXLTyjHDhlb/ksp
7faAuct7KXN7dYdUA4VtF8NKJJ7GbkpZ4atP2dSdMUMpLu7I2rNhc3OERbUEhqsJb1YK/OOq5Wds
G5HPF+0+APSfyk6qP/BbK3fxKMpAXbQXys09W8y+9kWVTaSgNOXBlBWVHhVDJk1HKMfSe5cNg/pO
KiGE0S5b1RQgSXlhwYc3I+N7Wv8x2r5lpwyhsY+sj2U0612Bdu41TzApqKfqF1g+JrRrl4z0/ubm
pK+tre2AUDjat0i/d9v1W1/X6++uNcjr1hqSaqHCND113ezCU+viXVVk42sZhyUy2GQMFLwJX7e+
pGKxCznqtrXcvmkuSVP8xYbmPxcsk2VjhzHAQVk/YzsU+r/JaMX37WPcGhNElfQa7+uCoa/X5b3M
T1sfQZ3JtVPCm0vkSzXjM4h690VbClKyZDbvbSda4QmG7a0vspJ7UVJB3bqsalgucV793sb1rSsZ
l9lXa00/bM10bqvXGVT88xPKbK/oEJU2zutGcoUO+pLWqX1MW8ZXLFv+m3T7eUmLHaqphd+++v/v
dUD8JXRIQ99vn/d14aAlj4lqHDsb3LlxcKqesAw0T8a0+uc0JE1sfdthqNTqqVsPUaoQ9aHPy+r5
hDTnf058Xaxli32sdfXlq2t7ReRb9fTV56TFX5XsS6+Uies5sk2fKp2ScTwl/3n11SeUDhKBdM/b
FQoVps/LyqjJj4oOGYYEzhGc2gxX95buPQIICkLWDPutqWHTuWdPgu7atlrM6cOV5LNihevFyRgX
xzSOIVWvzTHu69OUwDPBqom9VyzeDTeH30YSz2fTpKh+1FuY+93Yi/eplOMRA/hmt12cT2127GQ9
7yITrfzQCfscShYlIgOdUxUtxiQtF2/2ULIFc+OPrWUVWvZY6wRbK3FC8YZbNy5JXXHfuqo+YjVR
1Mt1a8KYMv1ssn40+Dzs9AkXXivB1lbpEyWwXNd501gaHdWSRd3WrLB6wX+NRc52scFw8YKC4bKd
DGF0vH3Tua0Hf5wNnqu6flHXD806lrud65bX7cLGJdwonHtyQEORe1sfqathELe4ULns792kHhDR
MMVN28S2zU2OTqzvZxmHTE5l9g2hL0c7b/c4rOZwP6PkUOIW8haN97qWxd5Vmmyfj6vv5SgegAQW
xV+tDypYWe9KNoBO5eo3vECZ3eeyeLe0aWadzyjn2iJnLW7YlyVB7kwMT/4+KBPFFjf8aPI+f4ci
XN3d3jxsraYe5ZttnBgdk0AszcGGFXS2dd1FvpVpx6kM4/d2AsnKG0pSyGj0o1ZGth9TE1hRPtsf
YLoESW72e2CsFRtzWM4Xj7k3St/Ui+jo6juye5wXoQ7yvh30/GiYyrNRym+9riT7yGnmZ35pbDiq
Cbw6Z++iGMgiU4rHfiRqpIY6HoK4ZlU/u3J4CcNGfUsjnCZh3HjSdMNHAa6VNazVVaXh+5k12EXr
YXsVr2sMUZlPURnln13aFCZnxRhe0zb/XQvHOLaGgVSchEVvZol7KZriO2vv9rdjxrdhKrS/Ev+G
zG0tNkvPhIp6LMjJWh27DrqEhS+7jvtUtPKv41J6kaNZ72banhKIvL+1AmM45SV3LetVF9VFamq5
rzRw2lJJywACS03RO/nGoq85DA5ChrhzYy9E2fViDhWJgolIfsv4pxot4uC22srOL53drIIRlni2
E3niANqqMGMJPSZAYCzfxj5d1YV5fN6apAg8UXrRrijvxUvYz9Sh+rFBq2FML4k0V31Z2u5hBafH
tsEjxFLKozFkpZ/mQh4B/WRgrrJydubGK0t/fvxCDZICxQ4SVJAqFPopapEOpncJ4I3wTP0+Kt1r
tDACGQy1+yjUq6cxLWF9KVr9Tqp2+yyL8m6xW3sfFke7d62+385hLupeegJZvEn86Rmc383Ydh/4
IntC6Nb7YBnzY1FCbzs3YQQH1qz6W0vFb/G1GUDu1/eRx7C8lnoZbC3itOrX1s32cVhb+KM3yh18
/7Cd611Lvdt44X+2arO5d+NyMtVMxdZCP2ZNvtyK9dCpIxkPnQ5cQ6vu22E/OIrAy0gXt0nXbPa8
c+GB6OAZsHUa65nUYo6Z5+JS6FLc1FHjbDh3S2AmRGh8trdT24ECptlWw21rfH5U0bQWRdUKGJVM
5OM4FMCSbVwRMWvJGMEQzmFbs1p/AEUAwbtX2jNVC+hENKdO5+rFUZdTH89vn83tjCbr4ZxY2a3I
h+9mlVanAsTrNgzNfw44YNpBnYnG/z8nRtWdnnR+la9rO8PWDK+dtMaDQI61yPopSQcYNOkphgFE
DzwbmTPt4wExpZar0TNPEiIBMSzzNYFetfVt1zlzHT1vTcIFX1DcgTKs7//qX5oW+yIpFHwZI8lS
LiSdeg5jFKccyrQrIRgjsRzzmiLy2peYjJ4YAUXQOUT3Vljlex028W1rue4crtTKks0uJ8cuVQ7K
KFI20mX/popSfxK1/Q3GSAfphSsaaKlsjh9bI5bUmAqZLdetqXVQORDj5YetWc9legpHF+bw+k5s
PIvnZUw+f/DWJazZT2QevW4tqxiBWEc8UbZmMqZTIMwViF7fHgurPqPFEN7WzHXbepFIcLfW9vt1
kX7MRSFftt+9WHlek5Uqp+2KZiUWzbpWB1uzjtWFW7NsPj/NFQU2SClGUOuP2j4tCYeXvAbipbBM
ac3SStVXmlaeBcUCgOS5Yaw2q/aoCipDkdDyd3tijE6jyP4JgfgieRWjMHkxWmv5F9ziYwYJ/VH3
yEUoysePEl83j1COyhvYr9xgcOTHuhLhuTOWGHNzJTlShyyPFSaez3qRfuTYs/0hDAaH9nj6sJ36
T1lUwqvMbDprZH8+OynsG7Cf5M+JQnwLgs/GQIuc9JZPZQoTJ4oulEgP6bS8iaU0POw4oW/UuXjq
lr5avKLRuL15Uoe8eN4OihD5M2goCXPhTxuHR3/IUKA7IyFrAJoDhCuo52joVDw2e1QsbjddIMsv
J9k2v+o2V4jFKeY3q2+47aYXLZT6h1ji3+Xi4KKfPQ1zHe5jEf9t+iJ7TtIE39rcVvbI9NWP2ko1
Fq3dXnN08R6LAyWx/JuxLOPeUNbESSW/RIr7m+W6ejZl8tdMql/9FJuUdxr7qMEYpcrmBGmN0dgk
0xwHJsQPbmxk/4wUifLZcqAiNRQrbR7srJncnR5TXmogArxW1QFEPqXkF+/nrkwfeYc7MVUC7Vuz
RO7Rcql8QnzPgybGHtO0ISuNcOHbdgiv1j8Oqu/bWGqvpKicEaI3HlWoaK9WIGIWdpcALxN4r8ra
XNrG8zT9o3csku5VJ5zjXPTYH04QlKUPzqgcNYW6GpqmZo92XsceJDTOv6F6qLccBGyHv5LYlaL0
DNwqT0yPWGyK6EdTOPKx6EzadOnPNoV7yN12DGLKQTGn+Dq56e+5JN9+GvHOXZb63wUZTN3p7j9R
H7W+NcTdneKtdrCI+zxHVgkqn9TOLipV4wPm5y9Ckup/TVwwqQX9TfqegCl7zVGraswhxq73VEzq
SF6Jxle10pKXBpbK1toOjdVpe4TzgGPrFdshrHWYLpN7CRGrvGKjokH7S49wI4JUjCx4NFN9zJRW
A1en1r01LYwUb0XqPm2tAXbhYzQQY09iuG5dBuqDg52IZtc6mfZwB6OD5QmBaG1tXZphYfjW5dl5
e8M6+5wMZmbWLsmx0sLV7bPuH3MIpdVM6vvWqgotCnInLPdbc2JnQ726O28tV9f6R6LkMARsEh23
Pn12tdPglgImL5+2HViU7Hk0ipftDZGjzEHWZCpsBK5gVZ2+9DrVh/XTlPUwjQB/CqKB03YFUPd4
DitcoL4+MnLyM+ar2efvXCRj5Sfu/JhT4I7Z0vRHG9p4y8n4nBcxM13Vpf+KTuArzdrp1Y7Faz7+
qd3FeAPT9GfDml6ZJ4y3eqp/xxlGE9s5IFrVx5zSPcIYNd+E1sHnGtwx2K4tDT06N2Qy+NvZUaXS
o7aJdQjNF+b7GjKMnAvyFVhBIEVLXrcD5ihVQM5uFWT/06fPSeFFjYt5t9CT1zmaYHmFLt7f5iGP
E+PhVL3xyBaFQR9Oy2lrporbn7QFesh2iTYK48EENttF8nl92VJGnnBpPYr17U0k99DdQwzR0bY1
Sm+/bocsbRnt2nE62VFqv3Z4o9+mVEFmrkNAq8wIdXSxgPOs7wARjO94ybGnCbvSh/XbBnxBUwCx
+T+fJ/t/q0IJA5T9EKP0WXlFS6fvFa3tP5tbX2fKndSYz7aWGrXVYWkg2H029ZB3LcUhhLjxvHVN
xkI5r09Vn2S06LH1zUt41koejK0lO2U4dpasuIIfuh0GMT/XkEOePrtQQZ5G1v+eYZfJi+3wmHd4
Z4mZREBqu1SKjTF63Q6uGh/UylhuW2sKnfZGQsSh0vMk85d2RYFlY3vb2Sphls8tHeiszdL9V5/h
Zn9dVWXSG+r2rhFg7f21+701terrduA+wsFjoFr91Rea47tM1OmKo4/6OkRhepWa+P51QcY+BeeN
tj189Tk7YP/p80PbYcSwAhsh35rEfNWT9KWb3OLGHFiQiVWcB0QQ561FOKZQve2lm8evWmd2p//V
t73NaqtfsgujnVY3BSSf0r5vB0eCEtoIAlCo01erCiRdajFy3GVoVB8yDetHmNXAa26aHLa+IinB
KlMo5nFZ1f7chKT5JEV42i42DeefqMKl2DCh/9Sq6IKcYTaI+kQ+5FK/dgCFT/i9ykeVYXJrxkro
q8hByXoYL3ZvDnwBnIyhT+0opMKU0oR8qLNMn9vUOW0nty7NMTTA+9Y9afNY32ZzuggZD/w/R+O9
Ncf67E6yhxU0R8WTjOqgrANFHetd29pyp1nRAvEobPemYthPQ4ZEIx3C7FqYamCJ5ltrhBV6+OEa
1sOTNUQ4tsfUpNAl/Ar7dG/FGB5kFjudihWAW2vNcUoI7HFKGGzypA4RygklhtOtDvquYw3it6w+
SvefNtULb4El7JMVgpA0ZDbfqn3wY1DXm3DQVWU8w5h416SdHCImBABuFUo6JOVh0C/qgtdcpykG
xQXUSY5yyCf9g30Xgw3shV1tqLeiz0+zYivXpq+Rxw6jcyoGBHCG8Z62Y8r2z2GfDNuzGGLnsRSW
dp6paIN3dICJRuUV5dyhmfLUyejxpAGtR07U7tx6IC17YY5kM/ykDnctbt2X1YRvRsQg5sZE9xgZ
V7NN1b1CrrBXJR94ur5REdolnVbvK9E5l6EgTBkggJdfh3nEAV4YzQXTsm8wLKZTqHbDvibj1YOp
Ed6G8g8fE5+xWzE8fJ9H3zYNKreVol0L1qqFNal3I+eTx6ZYLhaGs1EMSaRQlqAiXXVEgHpstVGe
ZR/KQDWdcdfadnTNHbns1E7/Fk3kB8CY6oOIzJdGXeq7Bf3j3ujmu5ImzZHYvO6KTSK8EuaUIG/t
7lpXFSiJPqLfWkI/aubhCpHg2EsMGTuZ+aWsD24xuafSmBsSniBEicGMPSNBGyGH/mg1KyMw6rXA
HMnBgiD8C6umn4xyxdGkSu7zbQ0+dLjex50NBI/7RrQKdL2s6y4aR3wSoGvhJcGOvTeY7Q2B2kb9
1WT6jK7OlJcRosFJWQEPo71vK2ptXVazROE26qmD5DHGLCUBZ6dk7NR3vfg5COWW5+h8MUfx8/QO
e/nfxTGaM/U3lZkwk3iuqee5arRXE4WHyW1PuVfIMYN/Yze+UcbJtS+b6BxNrDAKjed3jom1znvy
Bd1xvXvrAsjKHvCksJP3mXyAwMjAUEUj5SEW8y9nDSCbHPKpgAK7GCj0k+zQInCTg7BP0RCTCBEh
ptHw5dQquSIl3xAClP6YJn/aoiYkNjGPzOVDBmMFeyu55wv9V+ZExEzA8FQfCOXoGusFYET3Uthl
OyJHHwTcojFzWoOH2KhOsWQcTBWTdL+h9eseTECWL3iaqtdhDdjdwnNtc7Yo1SPtKL1Yj8LA7GHq
xZrODkWxe8Zeqw2iLHN8SFn7pIr+KFQecGJIcBQCyvg9WGP90WFrzqR97MuQ3BMHTZMeUQNRJ+Sp
Lsvjp6iFyLPc2ZF0PnXPpjaJgcwLTwWDzFM15sfb1kqh3s2Ii58nF4Bd6v1MVTh6xViF6bNrYCiF
OEXXOEtdJ5iXhBHBzQKMhTCuouExO8DrJY/2wl3dZ5vhT+SEBQZlBvRGRyc4GI8piIfhIV5s/PYR
zHu9hpSp+zsiGkyg/QYtAZaxFDaos+2ZZaf6GE1XgVr1MJR7hQAWTVWwj8QvJopCCgu185ib+XWK
RXsFaiRLsZ8xRSu6Z9TLryDNrWfhJ39yZx0WqB5aJ1s4ZyUc3LOShc7ZWnk6Tdr/bB33WicMs2ZL
OqiaN81xwWGp02LSmCvn0PT9P2QfGGiCRRQodTY/jWQVXW3A42oVEEe5/sht5wL/YWaVvYbC6eM/
E7t20I0I+hKJgbrRh15bIaIo0gagootMqm61dWycpvKsTHQHqOsVpDjXgnTDZLBHzHy2S4pSeoXn
Ftaxj9rqHVCeSttlaXqo5848DLJxv+fuG1qmXu3C34uQOzTvzKXuSpFRfifG4JdWEZ31KZp8vVHb
HTt19zhAPDtY8EDhnVCSUkI2bz2Ce9uqAD1Uc8cK8MmdrPElH/EosmlhJkOYsBm9lYUiLl+HZqzs
z6Zg5X8SEomYXKybFbJ2dEcLHqNTQPRsXHcfEuDrxy7uaxpDn8+W2dPViEcxNI3LIlPKpqw+/uSl
HpRRNp/VBfsmjKLuWhr9tdaEKKQ6V0K0tpuR3RkT8XpYzXPMctKuqim7+ziQOdyl68hNy62j7i4T
lrqNzA91ZBN7l9v8G+GEnZSO/Uc/5Kw8rOQjy3V8Ds3qxTImsZ/KhP33egidp8Xt0aF1Whq0/T23
2+wcsz0456Gd7IwKAQBq7ORiCfOuRwbqDXfijiIEbIRxBb6XBqMi74seAq6BwXD/Y3CmFceNAybW
ijRSYWiJprVmXcHA/J+D0lMvGvA2JfOVRzXGUiusYWpMhdsBs5DXYGN7vhYClEUP9PCsNARuoZHo
g8xFYx0NsLHmaJzZcYa8F2jkiqH0iRu1urTm/LImjSPtCMVuwpXGJ65y4p6j7jeY/LPM3IFoZsc5
upIe68lFg13kmtUFRsZxnFGkQFe69WZ/Vzryn0ozzXZ635SLv3Hm4lXAb8E/C+xxLtEULM5tyjWN
pWBfPLuU5s5p23ws0I3eydqAbVj9jMckf1dLsmDc7o9ThdzcG0pgr1CBXHR2Ojk3lO062tN2mJnC
IFi5yi7crsYDPGJRuR0VyJ4hTIFZloTWrp9QLdob+dDlqUhrhuypt3fSSqGHUFKABFctfoVjWmJX
gudC+CZD3tOoIemVEAWUHmJV1vLzsBwJn1IA1mO2xB8xVnCYj+5JXax39n8xdl5LkiJbun4izNDi
NnRkpKzMkjdYdXUXWmuefj4WvZucPL2PzY2bKyACHMfFL5wRgvuCNwKgfcBmr7pD/zdVUN+qfzOv
aW/tkJ3rseYzCSowcRL/rCaQhFp4nHV9dcLvRV4aX5GQR5Fz/KQngXVJB+XTzCLAQm/Fzd1cjAfi
H2pnXGJvDNmtP3jx7F3DyHqM2UrbpzqySq2aI/xngBi3b66pT/daGr+NKrPUsAqQUQyhDC8mTZWP
rk3ScD2gQF9WBYggq7uTzYY3WK7SXoUj0ul3NzjaK7BdF2lsZWIiYNJPawuuPk/75lCktvcMC8B5
Uqe3GQTfswEYwc6D5lTFydeSgQHylVgo9iWbqZKcUz1jzFdmADQVXI47N2T8ZKTAX6xDHnTGviqL
/gI7onjrzLq5YPNp7SWpJ04D3ri2dmGjNA8Ml/k/bWcf9DL4c7KV6VzE6XxD+OO5nwF7m66dPAVI
uTwFjVazM4wUptM76dGq7epcQgM3AtgZSoLEXMbPW5ga7oBUsBOyyVjgwjuP2ZFZ9JPBOge9+CHL
nroQsNjP3H7DtKy9ZgtmplxwdSEIi6vpPEULbrQ2JvUKMCJckKQSTHr0RVEM/xj/kyX5Uj1bXrv6
rgy4r14LnQ6H8JRQgJ6NDnJaq6vg4J8m1WBgGL7FDUgB/3VsgvQUQOe1WwNu0TC+IlSOuiGed6uu
hmCEBDeUmUwY3NhByXvR3pCCzk8hSY5/TG4T3IHLsuYjg1V+iUTljbYquGQXiSYzK0iwsPh7Q12A
9nVbHQWhUjlPC6SQsSzAoR64ddDg9eDvEkVb1hHIDcBiHdlV+e4o+SFRA+dl+tPsB1DMy41rljNK
bMMn2nitz0eBKkrmOGdTdpGakdNyZ5BFDP4+vl1OIrW0UJ12tpOlB/mVCVrTbMAifLa4+p2DRj2L
wojj7SG5D1cwnL+65fmNZuRcctSoZTtYgkTuv0RxVQ7Y0sL4TpJZVp3DUtHxn1l+Uw7uM8B14yKX
lJ/hBU9hVA2Ik/TV0SvLP+W4dAzgmC+PcX3Ckil4qdxn18VaSKNb3ljq3RmpFTyZAH2s2F9pDdBu
2aEep3Q8qnr9U/DAEgzAqLsafh3rqUiOZNVgY0ZUOSl9vNscZdN7xXmFavCjh7l49Bq87pFxgNrY
Js2rPHs7cZ8G1n1Oc23QrVtDhN4eQ3e2t4q71GH614Zotm0PDeywDoS6CQ7yuORpSKzUXLZ1JSqt
wAp1n33lbucVfX6Hr6MH+kyiSwARgbahnCuNWRT6gskMEAGYc8qMZj6+i8rRDo4UIJFdI79bo3Pa
g4ayo4tcb2wa1qibQ9wmX+dRv5M7t94lqKW7wkqng9xruStJWzD/bzXEVxaItTwTOUJikrc2B0lL
YKQ4hjRdCEQT0ceh+yQPfm2acmu21iAlNSufuwoM+0FuhfxIva+5P21Q6HtW0BnlWtUf7WIbgtzl
en/N3OlngFfGCUN4i1b3qlV5C9M2POUzROdWnz7pS9chn+0stp3zHMwggbHj26nQOVHCbdATspK8
+H8u/O43SBTbK8jueqivNdenh5pMDtLE0A/SBcj3vUNu/GIDyBo/pXB515u7winevTXvQBUf76DB
Nl4RwZqcm5MR5tp8jN3wh9Jl6nG7w3SCd7rjQuneOhe1f84wsTzJb+n96inFHfmERmM/75ssvG8H
XQHmsfRDy2stR0rsv+Z5XTkjHBAmB2kJfZyeGMIwdVkagj4i7WTCsd6az1LBrmYqmPp+QILtIi14
7KzhMuUW05LqmDsDxkfuAq78r9e1i/Tqh2CFvdwArrAAUra2N8cPrr4AGI3Crhd5G7q3pVuWliTJ
La9g9WfpkSx9do6+Uw1gVtJnJ1DoI6W+BNvb+q6JrlEpnytvuHiNuZeWsB6CrcBZ+dI2bBBIX8iE
vTmj0H3d3vCtLUueJIOlFap9f2oA6Z1DJzpJmSmNXWpsx39sgpKWpyax9RhJr9EP5ZL8kLc227Ky
7b+7Hmzl2OBPzWsAV26XAo8pUkBuvQ3Ceflw6B5E00BnojrpJ3wo2KdnXCBPfLB1jEGdp3xuXxzG
BswP73VWLGa12LVQJ3JAKUPd3awFqzqP5Us+uN3JNGeGEo2uHtSgYO2mR2BmxwbvSZgFU77YRZrz
UB+CqHxysurdg5erSjtYX6ctLZlbM9nailQphrS99NgPSmOUoF66a4npCfQlM4bzJHdfTlKAZ5zA
rNDseh9a/V7eEljt5Er0Xe7gGt9yCxElmbdMuAYfIdV9t4VLEXLDulhJr6yDQw2JF3zDmOifox64
OzImR7nHEshjj5fhCUK5zJGn9I980u+82MhO6jzeErNEoMzrLtLJaPTaLZzdEvXcQ1gE6xfAaP+E
lJ9d5YTy5CVGT98ubBg7Gv6cB+8Zezl3xSz7if3q43l2yqVFbJ2BqqnOleO236e3o3boJ4j3210s
M4eeNFk+M5mbWQffgi4kpBJ4Ad/AJRuMxD3kR6UKe2tQTgx0UUbNOq46ZjLYAq9bnSfXuU4Ac9jP
PUOPRKM4svcZjmHr6GqdRUVaULDnpmtrJwyX+rE2EuMk55ff5dvReG31p9nI25NqGi/yVLdHK7G8
637FxhTtxqJA6R8K+d8TtK3jUOTbL+l1YMf0tMSRhukDGP+jltk57Pw2Hx4QZDcvQNOqO2HtDFFX
3dEWfpdhlq3PV57E1sdsD4YP9F94j+/MyasPFgRpZDEcA4eTgpfApQc/oBB4LLll8mSkWQcqa48W
8GC/wDfkn85cKmw9+vYk1wa99PfbTdhKJSZV/v+nYqw2wl56kPdJRgryYyS5jsW3tMTWzDnC9oMB
LcIMMtBVOvui4rEoVeSy65BLojhs8qqtUfa1/4bVrx9K+Z3vRhnrsWXu7oEF3LMhiD0GH3oZv7I5
wtK1vCaL+fy8DybzB1orrCeHfXIpmjBUj1J9jfrLFzQCDNIF6TqOk5YqI7ot2PKmOWPLQUMpUgMm
tgzC5O9swYqSlPS7sez668t5hInzMBbouvXEG+DpJ5tdqnmPXm/BJtQfrvwQs77TXV29ys2WQZ3E
tnu/5bERhOZ1AAFkqyxX35LbsRLbHuNWsJ3vw7FR/rlDqIM+jD5TOk4k3MAWSVrePO54wjR+KV9/
/FxqxS5SBvXdMFIe4dry5p8BRPurNNdIVx1A08szCLsOyQ1pKf8elaPXrgpQTnNxy/TwkQoSwBTZ
pnAfOCFC8JDSrWCbA0qBBFs9SQ7+r0Gr8+v665eWvJI9tndmHc+sjVlyPT3v2D/5572T2FpLoh/T
ctB61ne1Pl7g41GKxsZGa79pM1Kz0q9sowc59t/ytipSuo6zJboF8jy2pMTkuP961nfTGaktFT9c
6t/yPpz1w5WCpcPHaK7uQhh9yyuOhzN7FdW8zlXlhZeApRTImdCImLwvy2xbsOXNGZ6g0O+oU7UG
0bWSdLdy8q3quxKJ+mYAQogt+LVFy8uyvfEfXqrtBdpeNMnbDpMj/mveh8P+7fTr6zrnC7m/iEH7
jQcXhzaGtctYWD5cW7DOZLf0u7WKf6v+IW+dTyynXa8g5/lQZ73CkHj3mjL8Vjsv3EvXIHNQiW3f
aOlDtqTEtgHZVvlD3oek1PN7BAP6X1qNJEJS2BD5eDnZe2d4K014jUqupGeWsplWZ1V20r3ideve
AVNBG9/SyrzQyCUtPT9joYAVJSuz3HXpyA+sdt5L98DqP5KsDcrAf9PV1k7DVllDkN6lKGdImIi/
HeRJSrB1t5KUpuDIpH+rszWDLe9DE9pOMwZNypKFC9NrUGfz0Dl6Ou9l/psAMGC5KBnfgnaITusb
LzdlC9ZudUvL7fqvSSnYXl1JBiyk/N19S/rDGSRvzhKwE1rCa7R19uvAei2X57Md2eBVwuQtu1os
jBjLCsm7meNWTY6VQAYGW1JiH+pJJ7rlvfvjUvLhkMGrlONsPIAKfK6hUuAaIDVYKTc0kBzLh6vE
Ea99la7Lz5Isu8idKZM+zy6z6uyazLEu8oS3J7q+++8WM98NFbaqEpOHHxU9K3prpXWRK3cQPTHi
CJkUHa3sYfZKtmNQc9GmR3lF13VKaQHjrMfNN3mR/17VqtXgiHU2WycNm4N5nl0TJIJhiUNak6Bu
2K3cbWnfChT0z0JrVy66w85sYUBGh7ytfFi6FpxN3b8JZ9tiAyBS0a6RuyrPpc6gMulV8VbG8EyE
T64vD3huEd1p1/XMD7dfbuq7R7ROXde7LnMWia6vecTm5OyZ01Huslx2C+QHbEm5sR/y1lmdlHwk
c241pXj7S3oY6nsba70dNoZYxQW5/6Ur4vFsIAR41GHMkoR6hgBpccVnklJLZ+/McJDpWUo9D5in
niR4N9XBa6RlZ205h5rU2UMZ1O1Oas1dNl6UuTQPap8B0huGYtdEvOoSeJlr7m0PgKcGpug+TdyT
GoVWfkQyCMNlZvZHViVBDU/OtdGD5glOFnvNiMZCPM8c3Iti9T71x7cF0f4pgJTyCf5NfUA1bkSV
g6TkZQgeZQnbE/WICkRsV+mn2HNQFjS7hylGC8EBtnDS2ds/e5Y/P6dV8wu+46U3tfLLmJu4aqX+
j7xkSF7jA3/nBypI8ax5673Z+umxWs/Orh+w4aC1qOMMwy5o6vprPYPpZUpeftbV1N6jqAO8KkK2
Sy0WWwCTpeQ5tyr0m1T1UCERjDJUCY4bI8bqcVxKWErCTGDAUSBMtHNT2OXjPCXVo8QkyIrCQfcs
zxEWZhHeKuLgUFbID/nT8N1k8+zcqouUX6ZWBnYkKHEclgXgneszc4uLGNVrFcKn4WMkqqJgeGiz
AkyQ1w7Mh5vCvQOpwfaax2J7i+rX1E/R87AEEF2iZ19NfiCrqVwlq8ww6UZ3EVWuAuEzw2K3xgme
G9Swn1V2Qp9TRdP20zgGzCAoiG0PaFVqcy9zLEXxkN1Nw9A9aknnPc1LUGfA9mzaFuxqamwFoZ6l
e610cEUb2J0xJ8zmxlFHF8b/a0qi+XFNgeZA+dehzW3HV5HlPaEyE+2rsN2he2ocHc0yD9PU5Gi8
AaYvDM28sx2gzsBatYNu60m7wwoeGQwcwEsvLO8rqHb3zRJsSdrnOSlYQx2QNrLhppX6XT6bqbHX
TEO7k6CYgv9kFn2l7CcPlrsXpiw2I2rw1vsARl177L8nQ/7NYCsdXDh0f94tEz4zyETQCkWFSkw/
/8V259cwT/TvU5OAVkAQ5y0YM2DX6GA9zRp7ydaUWLfKzfs7vY/bS5rGxSOPQIPy36qfmlGhcWWp
+aAa/VuNatCDGyVPg101UF+V+lPcs3HkIPZ4lKQUsBX6Gfn1/FiPux7jjt20VI+1FFO+GCzXchw7
2GQ5CrRb+ozDu4Ot/IeTzuZNTlU3pvboeOEFchhOnRmyaCc+ONVh+wVtkPwOwzlZz1sbc/vUdO0x
V5G12ftYLPdB9opR4cyifdEwV7bNG0SL5hPc8/6RpeOrpDDabT9hWgcZKhsRa1pqSJ5jlB8PStw3
1UWPC9dAgNrQflixWKIKDLp79NP6+3pgWblMUTuRAgcliysymAloNm6FbirtGbFNbS9JuT1Zqi6f
KgdM2HJ/7HEE6FItA734bI+/17+TJrl/tosaztly/xCcBpGXTR7+9LSZcTBRTpGoBFUww3Df0tLa
xhYJyXeZUiwlHeSOw/AEcAYEXoDONWv1P9EPpVPS6291HYSX3h4CNN7D6kdZnqQ8HsL6lOqoNlWz
4rBgrbi4hbMeeG2CKLjvlmBI0D1xDf/8rqDvU+xkvgS+HR+hMMS3cszwMFwCiUmeySy7gBSAolqs
RQ1+g/+lohyy1t6O7kbMAf8vh6TuAL5C1c4fT9N2BSK3L+NjqbIauP/w66S2XGQqSr25T9uFR8G2
o2m1MGBRpHyIliBHYOJBkpPvo1gY+QPkdTVmcX0pLlWUy3dbJYnhoHfjw9exj8zBscuqSlhWHp4Y
k6LcOV8soPgoS0nph0MlKRduUR29OAiBr4fK1d4dkenmsSsBaHwsWH7VVMaQHV/mwv6WYk8Kcml2
01s7VenNHSMAJxrKm13GPqPKbsUxKULtVS3D4d7V6z/yUFNfB7tQX/WwfuzoYB/Zm4bpguggX7/e
QP/LqVv9ZgMt+eJmnIrNnPIhRc3gS1QpX+EjB09SaJbBg1/E9rOUgRQ+phDqPuVLzbH+kgya+ab5
UfFZS65ShW9O9qo2DfTLx7BOp/s+0NKHcQkQ99OHnZnURO1m3tFng8ZbklIHoikbOb77l5oMuJe6
rF3CXEq/ZF6NjrZmtHtJGn0zXAxcUw+laaGIv7Otrv+E6RXSRdaoHyMIlV+aHlsEFb7eeeFXfgEK
Vh7szDcvI5aZz6U9vgGh6b5b5c/ZbdyvluK2d1kZIZ1k6933ZgZIoTpW/oyIDlq6Yf87cOz2O5At
/TDHuIjbjf+mAT5Dw7YdwHsSi8P2OGMNC1/4P1nQIv8u/JCnWw6o2Gy+LwevPuLXVqIw5xRvmWLZ
d03aTWhu98WbDmP6E9bvOylUgLG9gcD4CpNXfZAs22/YX3CH8izJETWJq+ZNyV6SdeyazzO7dJKS
M3aD+qCi9abDiL4F0wwuobBC41ajFQMtuvZRYbPzBxbd4+4AFg9ZT6Rlj5U/OHdS0re+dzS1waLd
4XYy+/Q8CMZEX3q16vdwfKI7STqRagNTiPqbJG2MiPCB1P17Sc7K9NPlm/8oqanPnumv82cjBt/j
j8EljAblJc1a9SHyoRGHPnZVQ149A/Q5IjvRv5Re+zmJW/UGWGF40fWWVyVGVb5K3HupIPnoIp5K
pc4eJUsCE5WjyIbAUHc6hqsF7rGZHbxI9Rg62nNuvjRNcXI7t8KwsD4iY17e7MkpblEHWW4RCy5v
ikrQdJWLzKw6HWIPFy3djpqnUHOwAp+sNxTC0u+qVXlHdDPLiyTh6ACp14svpTkiSWn0YAmWalo/
+Ts0/UDV5CPuymoLULxKv4Oizs7Q8Z2Tzt7Hd9sybrmrWK9mmDkPZWIBsFiqtZP61wRa8sqnTXtg
WKfhRkTMXYJZS/09K3gN+N3/5G1VJGYp7V9Vr2vnfztebwHAdHb8VI9z8zgqFXDpwkX6DlSXyZfo
r1z1P5vjYH9pnBF9oFwv7rPQsFE2rlIQccP8ta/cF6k6Gul9HRnet7rJ1YNbx9ZDWnoYsNQ1aino
wn6GjvRLQfzqGBd7F9jQvVryUrlj/LPTAIhZhts8eWYX3Cm2k5yjNFRfUVWpd3J6Z/6mll7zq2Pf
CBiRGaPDOBkX1mxLVHdL68Wz0RzndXcQttTyXZLVBcq4aFTdl/Sp93YZHnpfj+9qxMn/LljrSHG5
5cIjAfyMjP9BnQM1Pkh5CO7xXs4WOy6ZdgWdsHLM65qUYt3TkvHEqx2tNQNNf7HMxDqr9gB3ezuF
5Zg3G3j5nRNayjHVCh1bqsG5WOB9r3jdNPeaYTonO8mm5wkfl0Pfqs1n3kYV6I/r/GDs/II2j/K7
8d7cIWFIOhbW6eXVbgvzF5xExCJN+nlaHy9tljiQVIL5WFdV/RjrbX0xjWq4i9zWwt3XL7El6Bz0
sQCr0vHBzNRLZLH83v8eB+PnJDKVvxSQluuFslxDKq6w/pzS4WeoKM43zW4y1I61+TW00QZniBI8
QaF2z9kiKq4qfnrr09g6sxyQPrlQgcA4NxbrZ3Rktj+H3+mAf0A+VP7UA3yQQScxwmYQngSu+VeG
MrLe9W/Bq2U07ae+A7OMTnHz5rXMCbu+0p7AbXTAc3BYgnflHFhc8/2Lrht4UI3OImmgptlt1rrs
JjHHqdkCRALhoUuQdcG/5pPmDN5bnnrftClWHsze87gHyPfWYVrfSbIzUJ7Lnbi76nGPMJXGuOza
lUDdisb1PgcQ0nfVEKoPfVX6n6N6/q5bgf4oqXlBgDu69SRVPc25RZrlP0sq7INzm5bpJ7PQ/c/+
zF5iYTWvpeE4n/3z6GfO95hP5bkd1fbstEPwo9DP9VDbP0oQWVjmVPVlCIbiGzZ3+96K3E/MI+8x
eSgea19BPD+AvNH1obZb85aCqGDHGWfdhckynhE7mniJEF4zIuMvsTu0EFMLnaD7vFVojNo4VHZn
nQYsBR+7JaBhTIcGb+SDJKWADdvisZlx28Ky+gbYiSsHXQW6AcPRHWt3xaOxBDZSvDdXMR5yp5o/
sQrwrSuj6ccULUCPFj4HOlBI7qX6t3geph9jHVn7ccmPlvz/Xd9Fcmmr77s+5wGetm8CF8G3/5x/
y/9v5//f9eW6ejXA3PbMo5lb8X5gwv5SDlP9ojumfraXPOQy6hcpyJn8rnlSBaHI5qVc8j4cy5cT
OSvFO8c630QJrIVt6VWNeqJlZH/nqdhHe7l52qpJ4Rh73q6u4RsE5ZOStRaESThfo1YPwdHhXT/0
6NgcslErniQYTZ5X0X/Rd1pTHfUwUe+DCiIenZQkUGhX79slkKRtKJDu13RWHXqma2g9/qdU8rek
HCF5aNvd8ghA25a1nmlLp3R68+g+ldyunz32HyiSed8T+Ew0qjK/ej5cUn10Pk127/00EKBjtdAb
nizXxXA0QW+lSNWI3VfYxBCPr02pnAzdm7+iyDCcO84qgqdfoGVd5RphBpyvr1rrASds79HvNDa6
lnNjXvGkc9c+gxuxcB0wjJPetOOdXododv/jsLOa61hhATmXyZcUSNCj1X10AVnBRO+dq5maJeI6
rf+SOYnygkB0d9AvHjZiyTyj6WKgHYMIuWPuGILAi4nH+qxUWX9m8ocsvvG7MtsfSIwMX6MYJ/ik
a/unqOm1ixq32dUfU/MxDHQ8MZRy/pKG6W9Ah9lvDg6xg79TTBN1LKx/X/CTORtjFzxWRdO8FEtg
qAwPwwK5xKWCoS9UpAbIhtWWj1oKLx7JZPU4eEX3KPWlGgZPR0wjJwzQEKdJFk92IPN4yfbJS4BY
xxFfyvQZ0SEMIiyM0YxOHU/4oNWPVtAl5wpqzUOSQaowRnO+d1yQxbDj7ZuTDdG1QMr45pmRdWXZ
o7jzpnm4y6pxvCpqVN4yo8DYx++j+6TxkXgaHPc+KSe8XmsWSaIu8U9x26o4MKj1yfWKEaIrossI
QPXP7E+UxzR2uhcftSd0g8EO0uOABqr6/nXusPrB3Hl8iyzkkTtz13chi1JBoX5u2IPeh6NqfBld
Fy1vdE+/4j3T76poGh98fKiQoM7TQzWFEUpY6MfxbYLw4afzH0njHn38yL6xe92gaxMtXPs5egVL
+juy1fkPJTH+YOEXerkVsFAeuPopa/k4+4N57pczuDH+HeDASiweRiZU9oRIJxCTPwpwiXpn/vTA
GjAFzIYb2qjjc504+qLGPyO6Vj941tQhhcwbwMyovGSNhpAM4n3jY4xaC4Py8ZKbSvTmK57z6Giw
acUIPjR7KHeWP1z6dJi+mTZzJ00L3tyCN0Wb8gLZAHX8FgEAPAbl0F/kKD1OrrUxaHe5ow0H1hKL
OxhBMVPVBRlseRhy+O1uzTInBBGlisTeZdpLiWR+LNmqj5noE3KB7TySV1UuPDQ28PYZjoGPVtli
5dgq3ZcOA8u70Vcz5Cu4JRl626xbDjA9liSKdt5xagt8Lpekbk6QlkyruErST2ttBzsx3mHyAEnO
dpgULIGeh/g9leZU3kYvqXCwICbBVkdikofTOLUbHYjSkIPG+j8cNyMYVUJQ/1/nluS7Szv4CFwZ
Ce3e5W2HyPXHqJzvsvRbM4XhG32uvytix7rqPtyKPjdeVc/xz8YQKvs55zE7XhE/21VxkZQcZBre
a9tl3oNlKReki+ZHr2ugFLZ5+7UfnWpnDE7wsw2UNwhF3p+mpp1yl+4AHfB9oOV6RAVEebss/s1i
xhPqIPEfVVTHfHaa9ttid79PrK58YJ37piLi/gBRoHrItSo8IWc67xJTrR62AillgPV3PRNLnqJ1
9mr3BYgMzs3LGeQQqbgle3t0ds5Qs2f5z0U+nFoZE/hCuv8lBaOKYOZyke0EkkwH9cLmV3x3cAfF
ue/GAAMirENxfFH6EAqJ7jybKDk+p/bS+2oFCAMzdNc8mL5YKqXuxWGp4MFRMS6JVaT+1+SSh1P3
8BAtgeQBwdSO+KKxC7KUbgVST/KqWs1O5oArgCRb28iPEbIwhy6eWN6v6j8iiAteodbftWCC/taX
0xenZNJeT43/ms95fwAq1r/oXYwapjNmT66BqEqMiNvDZPXDpQBVi4JjBGYf26qrlXpogiy9+OCo
0WOeqtUpY677rKK1y4oBq9epVSssrBfZZ35duGfN2/2a2CigWLNp/sBT9JvfpPav0vLvVBYyA5Rw
4DUldcJQ+nNRtjbyfSwysKHR/R4n797P8+KX0cQ/FZNVanpLAPSghiyrxw3LRGrBQtIzm7Phs18P
DZrmTCCkdHTC8hZmUAGlNMfC897v52YnpXEaZnheoiknpVNrp4+1Yv5IljOx45E/pXX1KmWx6bLm
hNASY/LoqWxV5THGSYh4YM3Rk8QkULPg+6yr1XXLkhhuqOEhxsdnPWorVZ3MOcdsRO0kz2lC5Cbd
Bt4p4qD7rd52HXXIHhqzsO/8WafuHONKBRPpdUy8ki0in80TLdVunttpNxUeFZz1SDunM1IxUiDB
6KIatFeWOrWiTNVpO0bzlV/lXKJs989p3lWxnBgOmZx8O1uPTce+d6bysJ5Xiv005hLvas62ouyx
wzIPhu1BBFtOrww1FEEYrO8OlIL1kvIDw0z1T55pflnzDPkF28UnL6EJ+k6nXpuwPfzrf9pq/31e
7c8sQLdh/Q3LXZDYux+7/Lj1N0nJetGuzJ5ihF2hip+t1lVvxVJNKvhmzTKPRKVEgkluv0RNt0O6
YfjDY0foQemGE6MN7NTG5qFJompfY2ARRFDNgib/aRXNhIYemMZevdqhP58dr/sLWO50SBFWVKNf
vZ5gHWna+FF46IN5Q3cN0/bPOvO9E2Omm4uEaVTp0UGzp0XK1vtlK1hkx91OqenIEZo1kcN3PdYY
G9yt3Dr5wjzzAgnvs9n03q7ntUPXY3qr/QpwcfdZC0ZOBs0PRezksVebeyeGf1mBemJB55iyulWY
+s+wGO4Vdj2nAkvECQmGctnwKxQ2HRL4vhd4xExTveQWKdpL3SbKsxoz5S3xM3qu/JvJWAR7uSVr
GHtoUmnysOZpmLjs5mLIrttRASt5h6xGcgnfVOVZCuCg/WxnGFdV20PlnF+b6rVJzeF5YCDUOjVa
6DlT8mEGMoJ4WcwPCT4rJSYrOORge1B1DsoO7bgboZqaHnhDK33stREHsCWYUv+lHuDxZ8XNCQYL
1D9BwWrxHo7ZeNILtMYkL0eB4TzjssaC6X/yupmBBJKm+rnCRa9wLf8pWwLkKLzSqZ5bG7mmtEUX
Z2QM8zwvQZQa5cWdnGknSXoQ4zlGjQLCULNmbfmNbX6NrNa4kyxXqXR0ycYZu9CmOEqeBIbu62wT
odkoVd4VoJhnTM16Ycm29IL93anIr3JhyfPDYWd7rXFop5od6+VHSmGUqPnNshEgXLIsltUfHUc5
DEEYvxTlsYAQ/NxqWvTCnvnvMar866AZDwiRp/cjZlXPErgzWv/IWlmnLS+d+hwTN5T5E1WJFSiN
voHndXeXWIn1zGK/tR7bRfZxLnzcj8K22ee5y6TNT/EYmq3SPa9pHJKqU12k5h6cL+Vhaem3ZfAc
N+7T7DE66OeKvaKqM589L1GerOgWLAkjiv8ORqv+3rFqeTeZ6TIthO+D+x/AjK3emKBylM50vXIi
Ry1svCuiZwzvuseymA5ri5rLKABr3O5QRW6eijoLXkwWyV70uHgt/WC8STUJGJLpO2yByoskpa6G
yvrBqkCOy1GSB6MihZKQPDCHG/eeGnjPaW54z+hyz3eG0f0I/BqVkCVfd7IeJ6l458cuzH+phgLm
lZ378EFqMPJ7ViPNuEUz7a+YovaiBJ79DFnUecZBrDpqoYuXwTg7z1KgtYh7qiWbM5KUAgRTzMcq
ZcCI84aCcmzYspVsGPs+ov9Neut+qxuydoqZWeOcU72KT+4EYgI5y/ClhA1xwJ4lORoOymh7p638
k+EZKIej3/KC1HP0YrYN3FAjYf1gZD3UNVJMhRYvEwkYu8y4ZeHmqc8jo40ywA5PwSzEX5T6fISH
/44tSfT1vuYtXn54a3jg7xZrFR9z6DuJYdecsX991y4soW6BMEpMgkGAkkvApBbgpGQiXdudPZ0d
7zFG8KWY3sIVeLXgvFWG3fU3VZ9ZZmmZxS7Ehy1gjAzVQdKZsB56M/tqLsSjbmHS1MtPwJsI5pEt
/COrQtgNNUgWBdDdvZNAr9pxxuCoXvQ3/onqqfcrSnQ0MJoc2Ucp7vsZhqhEY2RnkPxPYrY5EM5n
0w6VvfWOuRMWJAk6I7Frs4Uod3EtRuzltqzKnNE+we4Ahhn0BfOoTIYCxa77a+rMP33UItKiOo/Y
fx0s7TXA1/Gu6PpvDrf1FmEHdmo180c4md5xXFC1CacpvBs9TnaU/7vdbYnJE2APKzyaAfdKwSXt
pnb6oU4C89Ji1HZnG0V5tZkkJFVc7xS1Ow+m/TnlX1vWCEMfUofKE6YJaDVjchdB+lmxDnENiXkh
peUL4tpZHpbEMkQbjhWyIHx3e+2uQdkiqGw2uowSJb4kHe/f3Rgoytw322uQUHS0vaJkPuv9LLhV
ofXLzELlaFj3xVCPd01oD2tgmNF45+vLncumH5mmV3dQfqs7L68QHZdo7nq9dpSoWK9KTILE8SvQ
Th5qGAt2vljsWEqjgqDDoONfG1bpOfk1yhACWDiiy9+UQP7wluwyA2UZDd9Mf+EwzQtGUW5HIZxT
ibYzC1555kyH7clIO92SEvO0AXsrCLx03gU6gQTGAvvbAqszw3NnWrdkwd5LO5AgWpIDWxynOWru
Jav0LcwdApfRiNga9OJoYCs9z7cvik+p1tS4jxo5HLCFNbZGnU4frgkiX5DkuaeLPkRlYmMggSTj
CBViLVJ+1wwphxvGkO1ubpweVxQlHm+OWxwMbLraYpx2QYa1bog/9UF1K2YxuuqfWfv500vHN61c
hHUZj+AbW2A4B5V+Yuv8qGc9vNHkISuqcIdGGRulcxne22BhHgK/27Pf3uyGKXvMND4RuVdZBw+V
1ZtatXu6jJItdFYWy6q7/g9XZ7bcKLBl0S8igiFJ4FWgyZY8zy+EywPznEDC1/eSb3fciH6pKNuy
bEuQeXKffdYGN3A52q7mPdP39mGdSRCSPpm03qvqVb0TNGFwsY8TWSxDsssUQZQkgRtTRX8Em2DE
hsuikd8K25LhYi3GNjYUsTCTvYP9D55ufXZEeazbFv2OSKJsEO/d3JFZuJQ78EvZ1mXQr1HjKU16
c8PmyGRy2jTRwEBGOp4Av+InyWnpGiat1yRHVGGWKgTKlu3m7pIRrRxcuEgUNKfDtbVn8o39IWpB
VAw+WuOkfwePF8afAqJS+P51Ck7JUuRhRsBWXOcmXFMiSjMLuXoyAd865J8vhGZ2028eM5Ft4qQK
9er6+xjWjdGqg7JTXgQ4dJmQvNIiZVZ8mAW+mPkl8C/SJUGQ1GPDt8fWfVlbLAt2jCePdbF3jIVB
YAO//zgbeyqKNaT/+EHxnG79hfn91pAFbCJsOv5K7SmYzfHBo2Hf5A9P6mA5FP69BoF0oONpnjDT
kp7hk8Bg1rzRLVO6zMyPCcBgP/FNsrZGAXOKqafU+FUx2TK9Pl+uIDuX6lym64/LF8N6YKPsOGQb
XnzT2ONXV0FHsrlFQ2ueCGtaZvqNqUdijpmLCEH01BQDCbiSOTEmuKMSOcERDIWvhVmGUl2QIrCW
N9pWrzH7RQTldUMuM/mgFS0cn58luyCDCbFOIa6cBaKXex47Y1clQ3y/QFxfO/9fW5Kql5jJ5zIZ
O+VzEJytKboUgJN00mu8cjs3SL8NOKybRpNNbOn1LegQLBAgLePHIyIRrpGTHR0LJS/IzXuIC37o
LGUUp9PTYvk7gnCxj6RYsQxh0m3lhGQUX0Vnjbu102O0pGW7M/yX1KjrjZtX8bYva/SZqd650mhO
a8oTzgplMLOs20TnCjTlchzNT07+aRgs3rQd+8ehIKq1J68LPX8rg/bdUhN4FgBJvkPosZpecOQ6
wI7yNCTFs9pQDVrhCn91ExCYulGLrja5lx5cYZibCWSXzMULILFOYJIE81VSH3VmVOekr/gQQ01r
PFhO4vK15TUJps846XqgTs13vr6tdgF8rUy/MOdW0WA/E6H4POGXpOsCLXW+DkCmXnobSo9+hNam
l9FDMsMELGP7F/kGhIl8z2f3ptE07cvgJGweVlnz2TGp/lnT8+1E6rBqh1O8jgTI1sueeF5Jumyd
HpZ/JGejVz8V9fhhjQTKm2q5EzmV/7hecL0NQiDR6DT6BCt0DWRyxDMM2DDhmgj7ZgQIln9OvEib
viUU2HCMY6spslJhdaHa89qbUekh+BMpcO20u75y43uyDdWW1k4e6s57lrqKnHpkITDA0JblGxn3
ZWQFNLyHXmWbYahe8Ysy5Kg4Q+siIy8J96bsCRK+5MTijNbbwShfgPnfg07zN8PrJCHQdVnB3P18
9DP7uzGK7yqzv4bOISywh8xvcoZC4d7X87js/IpmQWbhZfdLfETpkrxZqKC6AvY3L82jmXc33UWo
qpdLI/bHGTyiF2Z+4RSr7DCJDdy7fqsNeRl3bm+nNN9kjUQtuRh1u0QfG4tNocIjJIH3wXph1ZRJ
mFvHvspuPYwYm7Zsbqqi+a0c79h18nPIOHhpcZf6ZRUJszxgVEEPihV5LXPMXL0/XynSzBJQ1VGH
A307OjlEnnkqImmQRm8batkYbq2j2DG+fMhGaTxhRM+crSBUylae3C+6fyLmjTZ0JfaoAHt3RclM
6+damztBqvfOTyX+YTwrmctlZjRvgdnkV1OYpP6FIfYwOSm08fJlWVUZwZ95Svv1q9Hy1W6W+0mG
diW7nUz0eQXNWUjIcwP5k5aU5waMtd8McAYbm46aGI5FHGPTlvs5MyI/I+v+fcnajyApn2Q7nrTE
02jOL6kqDwMenEJzTeRq2IFkA00znVLAgRjaAKP1pRsVLSdwo4+cnvsTqrxbHrqhmRFxF5hx8KGB
BpBdkbgfi9IfZFNXG680ngcfkI3K7PehKr5mcHpOp9+ZL/vBtosv1tmvU3YcRfW0MEYelmbz0I7A
yzM4TFOBo5rX41EQIrZvaAPg+XPQjoZ1TwMSmNpwTMbxnkwjMgR99PFZeT+DGEBTsMOSsU3Uey1A
/gJQ3hhiJvLSrME2lSdb1fcFaJ6Ntc7uVgTBXsvg+F4NAPqgDR0b7Sp4+wVm+QV7REqOJmns14Ri
NDfMDWPh88Cm29yRbYyygyqs3C+zUqfCnN9GfimOfq8ZJgxIn+VL0BvXrHyPmMvazTh6vPTJjUUy
fePae5XPB93Eu+EwzPVu4GVhkeDkT+9Qb+jtZdT/Myhgr73JUKkOijw1cyBYTAenooH1OToF/ZR6
N2fcvbMf/5QlEcoF/rRa969yVCc7UHejX4bkOdy3KvlwK86NjJAR3TCX7x4z9fBJmymkNUPKgyD6
c+XaoCMANr6mbOitmYpGb33HxGA87gXnjGPAabmpboge7akDMhOtittlfJUKUXktfb2Bw3Nb5nrY
dB5EQFNgOHKq5KmR5U+rdL+pVDlHXTCSGMnQYZ+ax8kMHjyHInJJIWfXyXTtDFTZ7Rh/jIr7bh3t
nQTm7Q3T2UG9g5xSRCDupFHSDe1iUKJ4p0DuvsIgxOiUIKE5aIf95PAie7yMRJ6sLOhWFY22FzDw
7/ubKZ+rqHocKhhRU2GYO9uB2TD02QMB8CqGbc8GRyV5H3ybehxPFiAyTmPuwY/VkyEWsJvB+CEU
pPHFyPC9jB/9EOySCaTokJFRHBRBVCIR9DQ4SozxUW0a3DwUYZ3Iwy5BERhNs0KxLg7VOvlHQiZf
vQx4Dzv4OLXflqI2XmZuzwa+Tp6dhNGQMDfDUMy5XLrswWL5iZhOwtVEfs+adacka34JGU03whpp
KznP8eATVFL/syDX+WvPlIRFIlic+eRz1ucx6a4lxWKi6pspoGlIvgioqzMDRC/U2i8+TYvQTS5Z
Ebb+WlxOAIU/6Rs/YKuRS1T44yVhkN1cEiCVD3BUu9fC7rg75lD2q3nrTpWmGC+LjfCpwWSJbyPJ
fif0bHXtNhdClqvhven52W3mrWW7msKK0IzMg+0gxztj1u0xM4o7J6EgJ5O2tt1676BMdd06U9Cm
054hbWeQVYQg9CzT5B98K9ipBZ691Oq4A7hojF9Ev8+sKY6xdDTJwIpu5U3VgjEDcS82JW7bw+om
fTRAxAzmPMxX99yPAd7U8cc1rohaPmUEs9aI0AAf8d4V7ZZRxrt8EmJn1t07kIWrsV4hPjcXRPNH
Jwiu1oHFsH6TPrfCoxLCA+UjEmw6M6HubDIwk1jQa3+PacklGtKbw1wy3CMXpkLcz3wEATnNC5nt
0t4JZ3myTXnqcu7AlFe4EIRK0JX8cb14ikoFcbjappbcZ1J/rPoK58xziSN1Qy5It60sXieixG+Y
xMA2snJel8wqqeUiwbuvBmS+i7cthB7yZg/XhrWTBB5tAtd4FI3YTQBuL4tUs4GDyijUgoF6f6HL
kf5RsLAZzjXowPcpdf7Z0lh2sT0BS2aEFKIhx9OyBG9HRegGXP2NwewAhQmxiSnzK9T4KkthJBXO
ryNVvZEaud+FmsS6iYToghe0zfvMN22ocl5UkHK6MQKuEs+1PxFcfshQbq+ngq61TeN+IaqosK0H
gH1VhFWGAUrHisyicS/fsM3QiCPbprHvF3vhwqW1tD541uRTB+RtCGpugJ6i3nKrA0etro2Mq63p
xWYo2+e8rBlHkleAMaO1oX6eVUCqLyLFRpbpfiZxHGrneiOxsLfie7GCr7Za8wgjW8tlOt579fzu
DfMXJNHDuiyhtK2PRmcutOQZRC/DF7HuXfgkcx3SBzFb8TgV3v04+Ixl5NV58kcaKJ1JIzt4z11F
on3lPMXqYRQmqG4YoiSIkbhjenGk0/pcuuIkLMmtmyjynOhj9KZ323LqmJp6jtLMvCNw5NmeSMUM
xnqXpMtDGrsTXkDvnoYKAS55DLN5ffODB18amETsC4uvUjpUKqfApsAEX5dEud1ECxRbYs43Uz/S
b0j3Rluf6/IZbF5AszM+cE2GfZs6W51bnMQmi4faWb01bOmE/tWQAOxE9MO7QDZ4MOI5qb3t3Jlv
RlnSahntfaxh7umYMLwSDFrnjWEyqa+0w3rvOkfqi6EuKTBmb+NSVXL6mm/N4kgl7UIdLkmpyoLQ
aibJjyEPoQyMMMabW3eOFfp+/r146VtKn3JZxio0JtiAeWAvR295bURWbmN7Xwoa0jVzqMygJltJ
DkwjxreiTi4KNSf/OOddC2QfsiHQK+ktlFby6ox9zhDpIotnrdm9XVK9d+1MyTFJRZtwoD2cEhId
eAEM5e82JiOjSNsblaQ7hyCRXbDo67aw/5UGA7tpDvn9whvq1BeOpGca4s3OwKOy6bjjt4HhcTYM
uJXmebipl10ABXhZkNvxc3VRXCTQ2RrGAjsmEUq6WvnA7F8Zo4Vk2XcTlyfTM4Ca5y3JQrFL6ykb
DimAjQ2mJW/TN/b37ICdKp8t6dUkblkfnmUcvFWjnwS4eZz2u2lAncLr/oY380lFPe86O71ZQQ5D
9i2KkDRYKATrbZ8S4Xqn2U25FRk4rD+xxGD9nn7Jt7yJAyKWM9Yoi6DzavJeAktfLz0wEjhzZMk7
/e3Ui8+aNwskyn1WBPbeuEQup+1yKl0T6ntWj7ss45xmUvu37fzCPYoNBFP9ZTmU2z5Z9nwfXfAx
AXybHokVei4s24hIwNq/MEgab+Yuxj30HejXznde0bafvGqk2sSY6q44zoiuZnTiuiwCjqksUbFD
wcu9ickWrbfrsde8m9L+6Cy8VBWeCQTbh4YXb1PPzr1RFkiGwnmb6FtayTxFpP9ceCpBckpd8ZSs
8mCVFOgiIZSP1YkKANIeZ1jfht3ajQ5GY0jCCFZ3QZrctz8svDGdn5nJSp1O96XgpCZ75mnymVgU
Yb6lPUENi92QBzU/ASAtd3i47nJvOtFWYNDPKG9EmaiIQ+BpvpBbF+fR+kxq/9Mbh5fB5MIs3Bey
Lx5tWUciIaeQCGAo4ATJLldDz93CWBcO8cPgmG+jcv8Z3oSujNNtcMiuy03EmJz931szh4mJ6diN
N0UHB5wFABvcBd5svceXw6tvJKcVUiFI7VNhyxXhbvhqO73rPOOlJJJ446XOHM4Nhbfp4maIuVqo
Ysa6CRgVF+bGFeVVE6t/tWCEIh1XoJTYn/rx0SvFtVPJIbSNkZqqxn5vAqjWuWFE4pLPOwbWllFw
oujz5iut0gPgiqs+S3dm4X6nfo9O1dMFJEmVKMVsby/tTSEJFO278thORKaOZrvFFf5ZWAN2UZuE
bjfb5gWN51zhf4trwMHull/hekxvvazGJDyfasOC7yStdMPQYzw7D7FihCKOf9faeLKJEtKySZ+M
4gNmYu2udmgkJm6s2b5ZYI9FjrK+vFEd7SB7bGY660wAfqv48mKn5cdiTa9FzVw1aQvQrxr+5my+
WYr53OTY8+LkkxLik2DVdOM1085tl4+xvczlmWzkRhXgCFwb2OM2bjtq84tSqfd08dLIWZBmzcwm
AN5GTUg/ApdEimKoT1VJnFLjPlT+LOigG+9rMp/MDoR0UJ9tlnDh+XvVNH5YzUDuarXN5uwtK3sR
/nZu++U65b+4bfFa2s19Ba1ReRWLi+xJW3IVeLzrtZ63MfnxuJyY1bbaa+aMHm1jwpzO5C9TFodl
BkuYkg2a5yai3lhPXI14zlfhRCY9VRhcCbMg9RyaoVp1TlJiVuzWxLtmgvJTiu6jXNfbCc4XbTV5
5g55lQW0NmOMgrrBg+kne7vPQ28eMRwbpEXl6w3DS1dQa9d95zpbF7wB+49FHmUZ+jZ317Sa04FM
Byj62MC1PwJZ549qneBBe4g3HnrKxqGi4yquz075MooiIkD1rk/VWzrRAr9cgutCxBTGEnOXSC4U
5idu1jLeo4i/xZ66Qbm9jQHlc0pgDq3srC0pRNelqB5Var9XWgoOeillLfNUfgDlSSg2xjp7/LMK
JCaiDOJxe+A09kio9lur8i9Ov09Mgaoj2Hwyldc4Yu7lzW1PfRu/Ux7gx0gpUWKE+pNBI6e3CFsZ
F7fY+pV9wGWErJcvDiVDl5APaZwarzVuOGu+6gptdx29HXnZddS4cuZMr4NdtYKiWUVZHOr+XDcG
DQKeYOsXxhfn3s3CLITIYv+gV4O5yQpkJSFZifaTqymbOTRCTqC3b4Rt7hJbvLj7ZaisK6Okg9Ux
iUAnwuOg5qcm4xnWflmC7sh4XLbpFzKYtOVUD8YyAI33imH/9+F/PgeGPue+HMo48hjhAMTf2uxV
irBxr2rIMrikP+k3X2TAuAmwkJ5ewi5Yjo3HSDpDTh8SHdkS+E89ZzQO/D271aJQHUWM0gfEnqPN
y1r2w36iQu9n9rCpR4DM1CP5wp+jKi+TXew+qzEfhTUFey/+9cjsDJfS+sRHxl4zYHfLTZGQc1y+
GyNA1cahtJez9RPXPjcNFXYVx/+cXIwhEpEfgQ0QgQPE2az5myTLkt9dZfOlZEuN69TDwxd7X2lg
f00D9u2FRTge4yMkZgDpKFYqsF+DAui3u2sX49xdflx26cA4EvvUDPk+8F/g54E9rEmWWOtwWvLT
asqHqr1tczFt8nJ+rBO6z6XvH/tWIGl6t4XNNLnnf/faBeKfdHeLW97nl9ZBYFTIhrq/FmYyh0Pv
cEcEpMAzVXZFPkYddUmn6eGriOJ65rZ2jvUkCNRxOb0dnCQVwCZwdpgSIoHltTBRC8eD0Jj029xt
b/t8etPVJWhR59M+dqrfOVuHs4K0kSBvmy4nZScJ2GAXh/6A42yD1HzLFu8cJL/24NCT7clD8zlw
tplfszzmj9X8EjsZdCGfM1qaOMmGEeuNVrAcdKNDP8g5O3vuvKGnus8z03otAlZr2LGcbpFYdEU+
lJVdixH1RU7ihjP2kzSr16Hyy63RiwyjRfIGY4QRdt/eM81khhg9WAYvpkOP2CGUQ0SqMbzIntvJ
Zljd5j22L93W1SAY0i2KPUGmfJd97dAL25m+/FyZ5K9mpMp4orkCQoURdzrus9Kc4Qxyl/y69MNC
SouJpunJKgECmg7Il6lpsVUhWLntd5F3sF/q+VAu6MxW6QZHWxxVpcbNktCYGlbEJ88rPkdEPnab
xtjUmB6GskmPST5dCmj73WXEZYNamYA70f2dWVU0Vmz3X3NpPcUfHQpLaBUGtas6DWiW2GT7q4TR
wJFi5D6WXJV1g9g5msydTDcT83UhHpV2G9QulPSFtoe8JNaMHYpfto4z/TIuGMgIxb5PoVRQ3m10
X4z3HZnp0UC80QXIf40uf07cLixHdBsNUcOakTWppdpjPnUQP9gR0k7EYTdm5lnN5q6iptwsHpPT
2UpiuTBvg1Y4e2GO3Q5C5HHtcm8ji3qb2gS2rAmbQ5KI4XpGby98DO55oV9kjcnUVM90zXj/6xXr
D4psnA35Vdkgq3NuhVObS6JXph0sBigSXZ2dlEf/tOsR7VtHGwzFwoMsg2q7KofNeB7eQPRsa/dS
fzaMxq3T0S1YScuseanl6hw8u8HNLJrlSgyXnlCPnYb4DTx8XtFT15bkiTO7sRUpl4UxCwawB4RA
bjSOWdJ9qcq+Cj2rjkOQKzVeTqZe2zwksq0GAHW5JW9LzY8oFm5hp+zdUAhxyVPoTq7IX5XktY0t
JQ95VmBg4rZnzOell/zFncuPZJ4IJSaRLGu0ZKQ/vbqBi7G4qE6gPvV10tybSChcUfUm5l3ZpsUA
7nvoOe7xs6122RE0MtF1psry6PVspd82YZ5MB8HBnXjhiojVUdR7msUOjJhdMJ2blPAWZmU/TSmI
e7fj7ZQvr87M1OXkTc9DzKwnNqB+XxNEwxKtbnW28iDjV5AShKyT/GsdOUaeP14l9FARDgMbMEqy
IJvL9ht+My/Rkt9N5mgQPu0zATP5xG7UDCZ0LX5aG4XOJmxkJGGz5kp2Y3Br3EhM/bdnsSiWG13b
R0AlzUpZ4XLNidb61on7adq/k16/Qc8QbgEo3O3u1kGakHFidOj4E/gW3y1suTNLJihoGUKvGRgy
Qfcw5ulmpscsSfHJ02k7pMZ70At/O1o9gWtZ0Zzp/HnbcvVJxxP0dGh7haZFpcM5h+FeKlbOtXvA
PiKEiVFEbNvH3ImXKxmb9DY4+ogaS46XNHpnwILHh/yojNLc9f4djAsKQ3N5mbR1WAcTVVj3z2qi
IyJnFdpJPYR6DiwKxXLlt0/O6aDeS0mLzPm1p+zO57TPIZhdcZo0ViOOA6OmAZ0GBjX7oWdu/DYh
j8RoCLMm3CmaB+O7b6Z3JyHXq4zPxYi3Uozfs4+g3+ZI8LgrnxSiAHlvAdzfWiJ+OM9TzPEwh96w
ZUDn07hMr6Xecq09oguqPL83RAs931245Na22TRYUSJr4sznXZj4Q1v/mM78T00mFYucDxZrz/4C
3Z6b8h/eDdIroZ/S7+VkbHv9A39RzlWV5sgvbrlPQeBiNowKIz9UJoHOfezcdUOQXzUD17bTRQkv
8mZpA+yBNMGtLnC3qZrnm9bfOrhnI18L0jbGz2Vpbtlhc6pgZyNaxuf6psYH0u6W/DKwqzh3ENqG
QX5tv3OGrDgq5I+2GcRh2iG9po2b8T+EkzJpxttaMplrfKG1zx9GcqD7aoJ2EjfTQJtt1fWX513Y
LIKjUT9grJt4Vyxz3SfBOtxml39c1LcKJ+3V36dk2RFlhPLQFpK/drhE0MT6UGF/xJNrs5YSrO4b
ART/flqitmMdjlvrKR+znOvAfB3AS0SWbXth4hx8Kd1IrMFrkqWCKTc07Wao5m0fc5CpZuYg8k2v
m+7Y6eFp8tp1b+dOtp368kZjGaN3THfO6ctuz81DsLE/FnCENb1aOnGUcKyxTOmDqUAd3jr9MN5M
rf9Q1ryg9Vpuqtbqb1SgWjK8dz6bvt/CZFG0N6CO3fbxgsiPzKhS/W8eLSjiHm35fLReHImzsB0+
2g6SCxNdlELVNui924qOWNSuYggpWrcxo4MTLVaYOZegjfkn75colpMivvCq6Ee9A/yNczG+Cdbk
nEjOKhzLdoXdpuFsFOgx1nxlkT9AkaN/WHKBR3n+neX0991YIMPI5KVc6H8K9qUEgnRvLL+a/OA8
dqybzHWmSNVVsjNKkhE6y//1XDyalXrRaoo3Agxy6C1m6A0L67OzfgvtH3qHmOz815NcoGtVfnWa
2VrTU9R+BiFG9ZJcz0773BeYKRQXlz08McdxHfQ4fJI43cZZD8VjtDdeIL4uEycU4tBJhsB2wtj2
TjbO65L+y3ZK5DHA8nPFoOKzdYkZT1qDbnvDC+CJ76Fk2JI5ogbxdadjH6hNXj4Fkj617ZFRBAvk
SjbL7eTQPXBF/J7e4UBhVQnjed2ONtb9qT8vY1HusWUclym+JS6E0Re0iMLSWHU8njNZlteqdn/6
VZ+FGG+pUsEWp9dFzCO4Og0MQcOuECNX96U6o49yK/NUUM4OFcqJc+hcdbQ0OeiVfjSW1TqPeIFs
fMC7JjtUPSWuCpwfu3DGTS2HV6NRKzpXwWbA62Yzmdlheur99FrRS0Nz+7SFUieLsNg89ZedoVQQ
DWsTBiLlasnuS8gMYcJa3/R7sEpHPJNs5YVpM9/ffpSSOLFYOyROGz+JO34Wovin+nTl6rf3c8f7
IjLCC8lb38l1+EgcRMg8v4zT53TQHDKe7MZPQgGiDIWBjq3Lyzz10w7jEyvsVa7yZ97/B+9f3/ZB
lKAXINMi+g+BuTFmjlVu8qMH/TDY3k9bqld/GR7pQsShnRtw8j2CswKIUl3McUBYF/cOfVSD1GAp
sGQTeeBvxmrtOPKbdJ292LkGlPbPimc/7Gp8YpduVq0Yz+ekVkbE7hwnLYE/XC3Osve4g+qk2Vcs
3LE03pwx+wVuVqM8d3rfmNjaGH9P+5/aG17JmUKNrpvbTuysmJ2TNR26cnCoxAT9uP5nFz7edL0d
/QxLnSlachmYO20v8TPGgsEutr49+4eGpr9N1+CssaRFtQUaAet11pl4eoP0Srurtcmz9Nw2BqmV
TnWSTKsVdVft1eKaW2xzLtXFHI613FuzTqCNtR0RLN2DzRNDWOP2L8RVz6E0YaKTdMeUweugU6zw
+6XNf9Kmu0Cn1NGpDf5uUjmFRMWhvOUQdslAW+YXa02Da5SNUA9kj/tuZm21Vz+lbX/njARBgKnm
18iiucLr6qOWM+/tnmXBUaijXR5mi0lwlVOcYOrdY/8G+qdbOlaaJoYm3Ann1L5TRrud21u1mtZ1
XU27uTaSqCsoytrh0NQWdSuacFZnvHu63vrpes4qFqA47eqt2aqrxCe4PTGJXcBxZAXGsA1Kg3Hl
6a3U/bafBkoAldwZFkX/XDffCQ29LieMMkiMLDIW+1Oq7laY6lAF5bJVFvVuqQqJHuQwLFRCZInn
O5U4/1pxnTismuQEerTDfgM8Do1wGXOfgh8yUj4Rv0Tnv9BB2Wti4JhpuXY4lKYJZYRO7FsGVm7T
2bzN5hG3h3Vsk7LaWcgDspJ32g4uVh7K0bYjSHHB69r29uugsycclpSjcKhcNTGoUcubenUeYyd/
EKwpO98b90W/7oPWuorZyRkWDceGBhnRlNs8R40ksTPP+o3daSfCRslHfkKx0+KLGSpUc2a5sybd
L5O185SiKkFsDMgs2LRGeRK6/47z6bsY6FXk68bqHspuHLlpGPmLmzc7ld+Zdn/GqYHXb0eOWbZ7
4Pf0yxbACh2ndpn+Q5KlYd/WPeKZces061Pqei+5pw+m7Ry7lFLVUPYJ/A7jHgKPzsiG6A7+uDn9
WsLYdmbLhgEaYgrEzu3YYc35X1+DDSz+CUeQw1YcEXXvpYcSV6rmdY2DqF9WsU+V9RyQw9p1wXs6
XhzxWXoyZowUGO1Igaj0ya3IPW1sBO7KfzahuI1xcwvwaMJ5NT12E1qMShiGbTx5ZnCMQLu4fagY
ZNgE63KqxyDKVpcUJR5Cx+TkwEmhzervXL9/cNzqsx/IKjNMD9Y+hjRzegoE8rITMFbg+o+zsijY
3Igllw40jARsuOK5IKCTcRPwYq7Tf9bmGBm4VDtSQ3Vm30rLIzMUbmCO5j628eGy5dEXeF3rwt2I
tGY2nVGfuHPvO2e4cXvth/QaOXYTWrcxOueuHOWwrfH0zD7OR62u7ZFucEI7pTe+IDkQ9Yi2upl7
CJL4Um2Pt3amX16WFudS74gEz9qYWS372rofrfGlMpHAoCJdJtL3BoPdQyApSigUZ6ZVLm1AeFIZ
2AkzWRAHqH7j4aPzrd3Yi9PoefBQWpIhC9ZsgBZeg6A5qvPcCnW2mmw8I0CstPVm44B9ZN4MRquP
1SDah1wYxQPH6sv//z7RDMw/wili25QxLMg4Taywd81h/79f5oGGnrbEGna3f5/CDkAfwhXv/32S
fE5y1nFfb911aB/QYboH7GKPrQm84+9TDvGuN11gHv7zgMujSgJMd/y2afTfJ0JIZ0p/to3j3+Mw
W+t73RFff3nWv3+YLTmkDFTStuY3+/vcIAcV4rBzwbj83+fKzA8toD63f4+A3bXgdskRtN1ivhV6
+t9/ONvd+6Ker/7f5wW1ASidmYbW/z3e6iQUC3GiT2rf/PfTJdFqNwkOo78n/ft82SxET6XuHWeR
XWt38V1OpudTF2OcatpZXf19KIOmuGTArdtM5+NT0Cfltd2hJdbJPLJzKP+eDISwZPxGhbWnz7PJ
4vv3rUsfDGGCWe/492FeBvmewQYR/eeJk3g+kVWIaHb5sX0Jda6w/vPQvx/lB+0rXRdx/vtJc0Zk
4xr7CYIED5/HrjpwnDbCvw8zJk/Pc2A/V53B72Gat05nDY9/z2PxnUgZfXf6eyK3xtTX1UG8+/uq
yt1wwdPLVE3Z3P/945Zdvyt6bi1QWWkajrKBdTFXQ/j3ZRzNzT0/MDv0ZDCzil8eU2VriuuKptZ/
n6cYFs15oN4jUtg7pZzsFok93TWzLu9owV+cA217D6LOi5okmx4KkJr/Q9mZLbeNbGv6VXbs60Y0
5uFEn74QZ1KkKMqSLN8gLNuFOTGPT98fki7TpV1dHX2DwMpMgBRFJjLX+odljarC01iV9sKHffOJ
tVe1CHo7fWnIvvG7s/rXcELPzkkt57MYLHGXKm3+xayKH5jKQpesxKvbxdm3oRDQBmPju5gAsqdu
/kczsKLIqKlQ4cgXnVowcUzq2R9Y0dxV92SrgORmqNCYdgz8AGtiljsdo6d8E1IL+UEh4mA0U/k9
rZxHB4T/e9THb64Iq68qewJWb7X3plO7vUvidFxHRYA1iqeVj5jJo6uZOkxBs+GybAuSAkrlpLD4
6cryUXZogeYwSfjFSoayo4pIDsVBqrDc4VbXcUUwrGwgZksZNvMNckd3V93goqj36zXwes6BT1NH
s/oyDxdT5ahrxdBQIZ7HyPt71AQ3Q2l117cqO0TttxtRU9OSQ+T9B0UF59+F1PvzEjwbjPTt1CXY
RVICfcAtKNu2pRVjCVqER35myqpRhvgJEYNoUWlW8yVLlZNuFX1Ajfhxcv3wjzKzvgLw9l57W3ex
QG6gzfZOSlbFKw+KyI2Do/fums1rx+8/06mLG93n3u8+WzlSLqG1gj3AP2hKpkfhFPbbYOv5Igj6
6eJpUb727Ay5nazu9qD73Q2uzf4Dtqb10igT9QVEYYxgUngu1eQiJl0/GUWG0IJh95QmqAW2SVie
+OJQKAry5JSwddoYaC0ck8RMN22JSkoqKHBlST8eE8toNoYAVSBMiv+tqWVHrR31Dco2wVHzdHvD
D8W5TxKIADkTLr+yvQB0simg9m8NKw4fWY2wpNMc+1uQ7tGVsL837MPv6iYYL3JoZE0KWZk/hw5d
/WGoAc35ouLxvekai9m3TZ5AT8X3eJ9teh9tU9SWSWfINhKem64s+nDVYxe6LCqVqp/fP2Z6jbNy
7E8rPZr6R3nAXtZZGMhJrGWozeO0DiZuYBTWpmBqw7g7JpeNqk+w06NyuF4XxiSVXd2v9hTBv0+4
+SFURaYfrP+5KTxkb+ApsRt0tzkuKmAse8jA8BIeDVSFl4B2hpVs63PXf2R1D0YfxU1qQoyTbU5v
LPsReSYZ9aGfnZAo28pI3gh+mreNcc8Dzsw95MEyLR/jZn5DtzbwnBWlXFvftb/GUf9Y6kjbPcim
wnMFkm7VNq+wUB/StFmqeg+6ggRKs1Zik/8ddpDhCjYifExlSshl6fWDw2MBIMDcSG4yWVzjuqwQ
4COPex0pQ4TzSTXNh9stZEduBc2DTUkdzWkXGZi+ftD8Ud3KxL1QUt4EX8z/S2Ng2epW0Ujxywvl
QHmQHfBQKQfPF09TAXw88exdMG9Ay7AyTh35n4cgK4G1oBr4haxhTZHHys96gVCFNcHHyVsKjoYj
fgg99x6jAOKNV5JPl+2Z4z0h96E+efNytyyhxShhy3iRH/ICVShrxG3aH0W5ku1tyI6ob4tXqjgO
4kQD9qoxpcvMwnJWC3vlUDt8m+7kaTPiXCqGDilzSznIpipO6JXx9VS23vo7D+Jamil/fGiX4Yc2
S3e1XVYmq94lh4rv1XgI9fHnQVXrx6jlb51M8OJZ6FiftRjygVokxReKdt8ts7C/Ko54aTSt2Zm2
YW5cLQ5XXmag+oEG/IuZa5TPYHgI3WU+DTR0mao0esXxElNjJkxQGcqqNsaDi8qWP8bGElQ4858Y
TmNZZj/GAlHPttY/B1atgiDNXXbsvbLvX7e61iErqlK6v1N7I9j6mWBr3UDtcvXsa+Fpb/iTKxcE
s/OD0JEZjJwJQMLQrsusSF87lSLaqKTaWoHC9cX2F9wgW7WvXRUUe62s0rUKQWyXt0H24o7jjmSk
+Kr1Rg7ryfcPWdjFF98M/pAvN+ku/8FyyB+cPOtOfkCVYZgvmN8HCEpqWjHYQGEH5gY5yfcYSdKj
PBhiaI+l2QKvtVwkDhR26SUAyaOhR+ZwJ8fA5ZxPgWnDgTMPP8Nft5DDs6J4zbI0395unRrAgk2l
a1ZtCTVgGKYdui3eSUYigYDmdMjeyzCuQLEAT931bn1yKAg2u5oMCOgwNVrkpVK9jh111ViY5Zsz
UbeOhrT+mqfZKzCP/hsWzceW9eiPurOhZIkAB/t8ustdaAJ3Chv5OR3tBfBbsgGEjBuYM90+gyfe
wFOexeVyp0RhTteKuwhr6Y0Mbx1JqmT4IIOz7Eh3P0QvSoeNuIEg9b1rh6W3rgsgvv1g17vQaPcy
kgc5xJrHybCc2UVmH5Ava5zHaFCVnXDhdWWw1Nmld4go6JCvltHcLcdUiq8u0pScaGVZjOGx+o0t
vbK/XqJr6aLSA+vhOpj/00nDWcKqLOcRwhA3+fUa1+t7P6v4ZvEaNZCCw1A0/XrRgMO+BEkmLv68
5YjUCqzOrza3bptlQgoM6A6ScDBX9HOluu59qcfVPVyWV/bE1icVWhV6Y/a5qB0kZWPw5A5fxHvZ
aaFqvwQHUmzVApxg0xnFRjjgXdPGCJ4jP3dWRYc4gh4P8Kigd2Ke00F1GzL705SCsvHyQPmxpr7m
/xAdS1KjaqxPGfdaAZBN7gfLCJdFnEIgAinwRDZzNXCvs2EZ1tNU+SROHZ0dJiQ79uaIuhtmE9/J
Xseg0jk2jn9PeR6B0ShKT0VtVycHxBol9Cp6L51sX4nYeqmMwoFTESAHMmXRa6GQQJgHOH+9klpq
TVLdDd/Bi1yvtJmxFsVY62dqS2TcnTL91KcwlBDwjB5j30c3SmtySiSps+lHWz/EPCOAw2QtFe04
v2d+azZjpjonk89n5SSJ8Zin2N9FquJ8GmbJIvR478rSdDd160/jXTZ7MLTOqB0pdaYkLlHdmpsE
CP5jMR+u45rKzPG2UH5eIXuaccQhuTd9LAght1PjXoFIbC+20YZPhY1mRYTQ20qG8sAA07HbCyv7
mQWE8NBtgGxjgGaSDiQD0u98rzVxpu2Cgy3S6tiHfbZKsrR50aP4m/xXa8YfkdWH32O+qyTTR4wu
5mtcpIoO5nxN6pBTqGKzfpmMuXzQ+z9Mcb1GeKl2p7vZz2tKG1xKkooDlCrvoDWjd6DkSX2r1ylI
lLEI1gnPhgo3bLqE7Pp4yiLYWCpttE6HMmsxKTDh8eGqe1fz16PyjI/6GCDCcGepLkcxN9wOTRph
AAzq9dMEkXbVDjiu19Fg3OdCT1aRFSuvkOQfer6F362oO5t1b7zCWxCUxev/GOpn7YNcuprhcC68
6OfQD3c1JxWP9bxMSCN+1SthPKt+VXwKut+CqPuqdbZ+7dG833o+XlN4Rb+pKx8QylR2OIvX6sAz
FsY/BVHVXMnTREMQIJoPhRejMOk+qOh2Hapk3q/JU4EGrYKn6l9bZYwyfLWfDFLW3qjshRUcoIyY
m5RS8Z6qvLKX7RDfSZ7KRi0bXHSR59EU/TxxJ0e1ttZaWzmglq3yVB5K16JW5rTxXYFyxs/xsmfU
gi+tV4WHkXn+HPDT2KYDiTktK8XZF5o4yzNWoS8NxdT9rX3wA23rGhTu5aV/HQva9OfYBu3eOzQO
WmSH3eAoDxZCn3yPMnPllBnaJU0L91ue3sbUI+WOj2Nkt61aiLV0GMtEwAyDTwri7wchGpX89Hyq
KyC+5Jk81AHPLuBJ4d2trdPdsTze4sSeknWcoWMmL4biiFLTh/uQrqRIU9c205VLjey3e7BwchZi
HFTwNQVcLeT6Oi86I2QgzoEainOZjg4ccd9YeqOe/d6xbToE/G6thWE4SyqtxlJeKA9IK4tzva3m
kbKh7sGH2Sw5NvA0MpxmXifKjUfMEMo7GUJlyje1gdKSDHUTyqgCV/NehpEdLXlA6p8KT9fPSWZ+
ks19hHZrY+IhF49ifK01Sr1sIZyd7FUs9QEnzekRo2zzqRbT9dZearaHPm4L9JS4iIrHuEJXiP3o
/La0FDXB3FKMU4+v0qvu40zyn+/WnN8ty7BwTSVpeL29W3nLhHeb1Qg0l7D0N1IJPeNxsW7yAFz0
LJZ+VUef9dRvYVmHMNE8IDSyV3ZMQ8rMLuNUFW+ploqtjMasPDBVQvFJtZUXs9aFFhhFZ7TdhmVN
Pns11M4IlCnMFj5CBaecpRDWSb5F+aFCPkuOvl7oGCHY6dKdfT2is6XU0Rm8WcDWon9M8L+4R0D+
0CqD+6rqvPzoDbCOPO9cdslzPTcLD55NlVBOb9rEfR0aI16QiI/uZW9jx3hijMlLoIGebkwsdoZe
cV8rSGNrUcXDWl6l6z3pyDaOT56Sei9TfC9f0lU69R6lVyqA80v5cUwhtxLKRoZjMr5N+M6iYVUX
n+rAX8mX9BpqY9qE83XbpfqLCWssidxjkxpUPFQVcjFGVkecsp1jX1rUXmLN9sGFmk/jmJrIDf3q
HhQwDLdLpmkamUSR2Ld4tBoWrJOwewrCtnvCaInUYQo41A8IkbzBQKYfv95GaK3/3MdGepTjcT2p
N0YH0VKG1XzDuYo730te01eZtUBTxNt4hrVp2rF6GAR8exYAQO0rhV+rikhma9jB9/CxDbv8Ox5O
GTjBYPYaMGHbTo0L0b+Pny27fvcMRXxPfB34i11+NnSrXDUoE96TjbSPxaSVeCB5zpdYKZdyaOlS
59N71b1MKd5woxrxJLGq/jIVXncnX8+GpJh2dvnVL4AqKuXAYkxJrEMNqXKVR7b7CnDgKIc2sf7W
uSocRN3WeFNkdOTfkPt9uXDYR/35NyTsoa5/Q56xppJ/QwVr6DkS5Tvw3W7tl4m5TtVk2gIOyJY6
wh7PMuyqRCz1UNWfzab+2Tt5gfFbqCZ6uaVolK1hO1MnMZT4RcUnfamOanUCDN/vSi2pt8gmoyOq
ROnSQTfv8zh2r0CgzT/c+lCnyvSjKZkmECGPIZRz9eT51akmn5m3CC70hvjaZ2W4QS8rQ/4u7Yt7
MnNYRs1nH8IWkWdshs1mwT6A0WXZj7AjsIH2m8w+pZqx8gcluqds5C5S8q4r2V66OlggiM7i3rDy
Vd70WEYELVcYXoTxize41xv0O8MxcdXSZns9x1HvTRMs6ByVcQCKJ6/Ga2dXhdqqqjoUCeYOOUT2
ep2eHyggoKIfU6BCCWydVoF1NMlvHu35IMMw7e3DhLmkjGS7HKFl1I8o+jgoU4sY6vt8bZ/jcRRa
2TrE9WYhBdhhuj4XCP0/RQGAyVoDZyGF0J2pfrY9N3minB5e24vUWbSaXn9BbQO2efcdtXGeYcBf
HoPC9LcB0kEbN0zFU9JT5GgUtftu9OoCAej2q4pq0xIZR+2EdCoOaG0arYdSqV8qVXsOqqRHUgej
rFF4r1aMh0qsOcl9W5Q9HiDGiGr/GJzZY0DGFsEjtPL+3tAb+9GaD6YObtHKH8c4smdFsfYIBPMA
/w+sZWUm1U6fWFbcxrd1Ha3Vhi2bbJOXdSEo/DFqs40MZYcaVT+Qrbf2t2EOSCqnzrMHyJv2Y1r6
9YPbKYvbAJRlWJrF47fbbWrDKTfNBKlPXiQ72jYalkka+lAuuJFs0xoxYHYdZTsZdrlvr0VUgIZQ
8cbxAuvVZUt36D1AADKsxzFcoVSjbmXoJPlzQ7nrDJnKf4Khvq6b1notxgACm3fRhtg8UrpAgj9Q
/wCGpW7iqmBLI9vkIYpEfQ/nCtoyY9UpN9b+VBW7phNvYIGhnnu+vtRUN770o7DOpv7ekluAOINd
xQ4ZMyivc2de5clFNSN1qVIdWsm2a4dfvBmjrh1khJSidfbEuxwuWyJLU3csWn+/T5zmKqiIRllV
TtdBJG3qtwAO1fUebC6Aa5fTG+QXd1F5VKZjSv/aPAFF6L0+3SLfv0ZyrhpQubj1dX+Jfl0nJ7lf
I+V11Jz6J72nVj1PgL9GXl9v7psFd/7mOm8IQD8G/S7ox+QIszE5Wol/abOx2yLHkhxv7fLs2lYO
FMx6kA0MvzWLipn+Tsb11H1LA4D5+DMc/czKj/JMHupyRFNFT1sMxP7s8DU1Gn6LTSfa5mqQ7eMe
H8rrbW536GplXGnxrN03318e5L1YFHR3//7X//zf/+vb8F/Bj/ycp2OQi3/BVjzn6GnV//1vW/v3
v4pr8+77f//bAd3o2Z7p6oaqQiK1NJv+b18vkQgYrf0PoTahHw+F902Ndcv+MvgDfIV569Utq7JR
ny1w3c8jBDTO5WaNvJg3POh2AlMc6MWbPy+Zw3kZnc0LamhmnzxSf/tErrWF3nU8YIDXyiHy4Gal
uxAVeN/yTol6j4UKJgHpOogT81RNlnE9ZJN2Mpla99SG+axRSzJPoPKLjaIF7d1tnOyg5oaBZh4h
mVxEJEUtsS2F2x8tkQ1HeWb8OptHoJwiWMaBOw3Zmhx9Xds1UZs/FhFQWt8cf4s8oe6s0BvX//zJ
W97HT94xDds2Xc8yXEc3XPevn3xkjeD4gsj5XmHjerT1LD/1rZqecLeYz2Fv19Q35pZyZY04kwHb
GJAOmQ8/m+PKQzawrP2jQnFzmZmqheDNUD96kVMhoUDb4NsWcFK1C2H1/RkXbfWtTKsW95nwpQSu
/xBRDX9R9Zc0adpnA9LUJQHLLVvdtomPmg/FUIapRlFlMBTE8+drLLgHqyCtK8j7rfUC1iJdTI5I
D7JX5Mlv9x+K3+6vGOqubyuIlr6G66nvN4h11N2R7PM/f9Ce8R8ftK2pfM8d09WgfJnmXz/o1hUu
C9ZA/CAj0qMXw+cnP+Eg8/hQLaQsIPahlic/41t3nyOLWguxv44L6xamMDqi+9CcqnvSOvBhE75w
mT22mGbOjZ0744flqe+b86mj/xxVWPaPrmTdVQaFt0Ozylh1bjN9bZq7sSYfPmEQs1Yzvd21mel+
snztLPszdjlkzPUCJqdvnyrkjRd1505f/Tr5NJBj/sQc8OGGKfCDi+oZAA0XQ4pu6WQN585xwvu2
L44yQiRwPP9s7874PKPA1xXCv+sMlB+BuRhL37wN4dLGFNdLdcWslhPrk20eg/IIkQ5Bwj4aLqpf
fhoHTcPgrSOX5Dbz3xIonx1nNbaW+qai/r8FLGRfQ3uMTgIO65PhYhIU5VaGYSpX/91d58srAy2E
f/5qaJb+l+8GCju25jIB2qpmWDY0jQ/Tn5MpAhEt5DUK/l+LbKztg9pFAohLpHG8ntu+ZR1AX6sL
4GGg1GXXdYDsuh4qC8PdHqp4VYeYDmYiXckJk9JxuXGbENDkPJf6WNtucgUjcDnN2h2Ebtkb4xr8
6HnDWnWq/BRC4zjJs7ZunyunjXa39gKB6OuI/s9OOR4dsJ8XydBjCxJP9SXXBQu4JMLrDQ5Ul02f
yc5nuxBg/NIIqvGz1088hdQhPCVefx2mTE53zAYUlH3hqfd9Hatr30JewZ1D2SYPQH4R9HEz7dom
w9tg2SHbroPncbfwdmd3vvOHm+pDd8/u2n3whubk1LqNWhiVZyXpX82KDZ0J2eEeIyQPxdt5RabE
2efaqE4Rejlf25Zl0U4ETXDxmUkB6824SAuMcq+re33+o43ayrb1WOkrGcphugeRuNA6cnA+mjx8
q7NzF7vZecSs5QxX5rkrBnXvtbnj3hl2MWyNjKeYHCIPzTw4tPPnts/V/a39NlbekxQqN1Cs/Hq/
GDFglJPCamFPaXIxklFbDjU+H4VnxRd50LPoy5SZ40FGPtLiZz/5LAN5TeigQg2eor67tX24zyAS
dfXPPyBLt/7jB2TosBo9TeMRZlv2h8k1Afue+WFefIH8m/HQF+FReveQnKcwVXje0qotgT/gL7uf
D90ybArrrQYadkB9lfSC94DsSHeRQcLjcakjZrmRoTK0lA384cJ84RcLgN8/ytwJ7rvKtbajBmLU
R+q6x0wQpK2BtPKyr0Z7W8bta8QKgJ06yiIN0xdIMeAWQNGNV1eQNZFttpZ7D/GoaPdMZhsZTaPZ
3qWULZBm6Yr6MmLgYwJ99sxH8Lsr+aaYtgUUfjtckaDpnvy8DR/7GKRNHvRPckSFuDWYxTTfybB0
bHffl3x1ZAi/buaLRj1iIJO4x9hw2RjueLKLcTxNZVNgKhWqSGK3wPtDF6D0UnbVivrFK1xzO3oY
zwe4kG3zEQeKYBi0S+jUCD+oqUYBbYTjP5/FcxtKIfqRBIY2HpxE8/ZIqGt7PQ3PEn4ggQgSeSDb
nThGLQ+8woSCRBrG3sG1E+c8KTNDiV9RTZ5v3ZGb2Gg4Yx1YK9i7UKBukaLFL+srjS6SXehhisnz
N3ySB2R7H5PEqY8yuo2AfBE+yat+3UOOiAIEvQx+8egA/jkvyskOemnIvvP7h2YZOh3K20F37btN
mXIalX1++/02p8qz0jx2tVvZp/n3DeY0uTccIOwejVs7tvqjquXZOnDT4bFzwogP1Ypf2hBMIF5D
+dcya86kXP0/7Oa9E6NNUhtIaW5P+ve60b4I2xNvAYj0hbBDY1/ocbzU5/TbqMfOMZ5TdBG0q53Q
kkcXCZYJP2baZIdwn+wQXcJOVUhhz6ayC9Hpwea2/B5Eus5hCvIteHQhIH/7dZIG8bUl/vNk7mo0
50EJMRe21dQ9KqxvEL+remCmFuR22Yg4Cm+ibPxiDSYjeoxiy9oXKti5sG3QM63RAVni4ulRgLXq
C7NP9RiPD6nibkoWF/e3+Y/Es72OJuaE69TXMTp0MbbS4mDXRwnMlgkYhW+27+jOI9mnBcnFMr16
76jg+ctKlF/mPIQckbdatGyqCkEzFJ1Otm8yEZSOvlNcTHx1VtyHIhPQUueDDG+HqlQ3vZGGu1tT
ayf9xhiraHrRoEhtLCdYmaYanqj5oaPvGMbZVWIEfhBm33SOCVMnd+NuHZa2upDd5jwwGsL4XlWD
kxKV8caNIOcZnYH/XFohlZ4JgZAEKU1oi3x5AGAtast3XkvH+oaMrvhRJNC0PHCCsHHHrVJWw3ui
RHgRtbWPC7CJcG2XV085WnbUBciCQKF/woIiWqltAuVs7jSixiGT561lp2zCMgiVeLsodjJU1LQ/
WMEsa9InTbGY+vQ5nfO0U1mIZWHVRr3GIC9bRRi1HMIUBXLVtFETkKeyUR5wEkJdfD6A6rbyO0TH
fg6XjTJkurU3rjlQIfND0NeDWUX7MIo/U+7xHnwozg/dfEZ6kdJbUowr2dEn+bD1KywktGxCZNyP
mFbcYfys6+sSEanXotP9QzAgVQnkDpS7GU8vk1BVvrh6fJGHQHlufWC9Shcllwa9zYM2Vl9u/UYF
gbQvBn0p23S1/urmQ8xCwelxQUtHpNT6oPjaWHDTPZCFYPkpcJNJ7Bd8U7JvfzOiCFQEYgvzs2GO
+SXw0Fma07Myiq3gt2juY6VhXPtyBDxu0dw3Ql3BkTPzkQpp4zPUA0oM8++tTGuxGRwk3+Xvjb1h
cxF1d/DNes2PNDuNjaa8WC6aWKgDwKStu4uqiV2a5soL/ojDfWlQge7nUXHR45RThpBM5940BhsZ
1oV2Rw3Uu5O31vM0PWtNe301+ZJd3+Wbygc5LMMYDskG6/r4Dp07tIEmndyKA4FfjIhbdciDrTSA
Mxd5QJTqNBS5hR5i/WAZ5sQunmotypiNDkOeZeW1EUgbyoR6meAxGvMIQ4BkFUG6PhdGJ9i0KP0D
qkqy5dZ8GxpqeDvKjjTThnmo6sx0/AJE/DbKIYoNIdpzHsrLP8hIgrHxfziZi+ii3QBKS2ejPq2d
7odC0w6IPw7tgkWissxLffxipNHes6fuWQ2cat8F7m/t5mDER+j/71mQGRcePgs1NbxP2lB6n8AV
LryoLy4yQkH7s0Zp5SgjHSuURdeWOf41DO0CGG+FMqUbGUaQx1BrcPSlvJs9VuPe0Wf0NYyDdafl
8UrXoctOfmUhljFaD5WjsemErPbOb++x05LgGbE9d4vOmoHSXl4eR5+ESt4ICudK9N1JyT0yBbdP
/hRQbArHEaS53V2gVLcI/jIkTjrIq6w20l7hP9KFzXFCcH3zz6tJ828Wk47qOOzSgWRYCNH8dacO
J1sE0D3TLzhc3tld2UL1VOoLvNpkX9QooYKhaS6yrXBqjUk/bTcylB0TlLoPVw2Kth1zr1GeLMAW
Ylq4g5ehHtneTkzbyjBwDHTA2MA5oGs29UEeSLqV69xSv06KUh9E4CBIgUxRfVDngxwiQyTIuU6e
3i7+7Rp5n2Gs3v7549JM9ePi2+E5hNq47WkmVJ2Pn1cNmgeAitG/6cjHgVTWQA7N6wltPsizIkx5
rEdqc6mgbu5uxb5rLdBtvXrjKIAbZIFQVg4z3QCq3DlsgfKAzaitPXw46/RUv7YNv87+/8f1erVu
rGDaqDMGhJSBS+bEjg9yWyzDwIyTg9xDyzABqvxbKHtvg2/XNjnSix8G38KgrnghVO8W6qA5926e
5w/uiGgqRN8neYDhhuuhZxgbq/TCp3TyxION1JKJEdk7vF8FzQDRUD3odLS22USGrpmwLzAMEHud
Td3xrua//d1OEGbL0iHeFxpTsl2gyQc3W3wORqZ8JRy0jQzF4HxSckc8Cn0qL6FqUNYyMuSqcoRG
lLZZXcN4QgSh98djH3fjiyF+xNkkPgPVEmDG3Pmbza2VJouWuavWe9k7mliGhaJ6hnk+sJ3gHcib
qVkEK3p+B9fQnGeoTjy2nigvdWedsgCEvWXF6CoHqbasBsc6ZGnhn6N4BCuSlNE7P443IInGk6HG
xs5GWmpdW3H1xXXelcYJ3z9ciC3s6z9//3X74/ffcGybJKmtW7qqm67xYb6YDGZNBaT/iz2w7Hgx
Nddc12EMqSdIl23X+gfFNvxD2JWPIfImGxnJ9iZrHbxL5l4Zx5ANIL0XxrbvTUpBaMjfCVhMCIlA
bgQvONU7o7OGS1naxRnxkwWixeNFNgHP79adgnuQDGWHqXtPdtXq97LJcfruvsaZXUbyMPhagUIi
WRXQ+t4q1v1gTfXP2eRA5BB0KIxXFplI3qvgQixy368DwnbkU8bnqDOCXRk7AA86RAE3Jn61MJod
FyQv24XrT17+lKMm35hmdQhapE4tHkubeKYAgHb8eYBXCyE6RcDh1oHwHiD0+QpnvkIOFoX9rhm+
TQWsAFLUBW15UGczzebXWSV7ZIx3tOuifulAxPHitRyoDOoJZfzzhzyADG9tKB1PQBnuZUvO4+h4
yyg02JYfkPND4gHaDaqgrvKCn8wXk7n/QUZt84DXrfuMOkr2qDrhA1aRyovehsNBpS4Gaa5VXrSx
jTaIiazqXuMZV1KBvTBXx481/xBcm60nJeZQhn1O/SUuD7ItK7xN3mTjxo+L7qD4Sotix9gdvFR3
i7tbLM9uY9x5tAzZ9p1CL1npGE5tr5u4kOTFPvSL51v1RJ6ZYQvFNsdR9lpDCbz6t3FWDuoRuaeJ
5YFmPmhUMhZ2xQrKmEN5UBtwt8IsHnMgp/uxsiLnrulwKK1QPfgwLC5RpFeRC2alOPnmIamr8EEe
UP5OTu54lgHZQEgZrhm+5K0+7cTUZ+ad7HEiN1xqpoaqwHypx5fp4FIxYMaJLwBzwDtD+JBRYSOR
E5CHlJE8ZKlXrhEGKmdtjPgiD2YBGbMtEO9LuvAoqvF77XfGMzL9roxkjSZWpt+i8M+oxiztOUn8
3/o6P9eXpF6zZVDY0x7JEnUvz5p+mK5nsi2ZepQj+xSsQ5uWe8dyMYzINV9d2U6L4s/1HF2iZJOh
2ov4Yafv3BIE/JC1yMGj5L0pldE/tX02rRRqkxfUE6OlKcLmWViU8/y+it+GLvoRs5/8ZgmNr/OA
bg7yKnjpRGw6agS7nCTI4Eml+LyUivtuh/Uf6Ie7n4WXYypSaNlzTvZ+6SOY8v/I5kH2+uuCwjUM
V2XzyKTKZEr3POH+Vg1MbD8UfVk7z3hnqXfy0dsXLSB9tCf2Mn09KMiTAhJK9/LRK3uzqP7Zq2ro
kMve27WyFyHuHWKLxePfXX+7INSbAGxIpY8HUeLwIRqkuzLHDI6xhoKAPLNbTLPZDHc61N85ieXG
HnRKPaoX7Jf75wJQ9QJftf7ZZNPetuNSUfQH04yK18mNpv3g5CqKT4RkCtWVG6CbIEM7cCjalk15
nBotf7WsfAFDGbaXBWg7aEJ7a7h1ubE63X5Gie4iN4JjMwHbb6L6Cc8Pa1sHSA0FTew8o41xiRS7
2QZWaG4RrNurdS7eLAX7Daqv2tE0cB9C8s5aebndvQCie5FZ7l9Ds1r8HIpIlHYd6iIZm/eFsrQa
3Tma8AWmJZYQqB/m7QG1BRZ7LeZNR12Ps6PR9O67nk0Xmx/lO5JpP5xwsN+gurV3XuZPrz7VpUVh
290z8pCoI3l6+5TG6F2VLUkKVUFkC/8T80EIoEi9U4UnkLrqZmjN5t7uTWerK4O391yw5IaS4xzb
9+rBLfE7Hm3chbwojzbtUDgnVBIV0CLjdEZjPljled9eRJyn8GHd5lNd6ezlddG/MHEZyF8M2ufI
Qe68LnoF4tH0mb+k+sYC4AjFwvlh9Xj0tnm4DyjabMueP6cDev0w5mP5KIryHT0kDX9eU0V4UCv3
8CNmsGN/J9uzoXE2FTbf6wESx1v4f1g7r+XGkazdPhEi4M0tvSflSlLdIMrCe4+nPwtJtahWd8/0
xH8uCoG0oFgEkLn3Zzxjg5CY/9g1556bG0DFEG4A54x3GOEiJVS10Q+9QFysiLBcK6CQNmaTQw2I
vZUKeHKPKCLIWc9Ilpj3es9RZ37pnLH5JUXhqmnQdzOzUN0M7GnQF46a+yRztZXWyO3eCoeIB6KX
wxr38wdsX3lcIqX03SjGlZIDO0HUHcV56O8gICXrehBFhINgGJeGvxANiqUAKRSnchJyKjpdT51p
ONzVdB8FH6YRne2gxu9GzuKtKjkYL3ZkKN1Jc7XBGwu5Dzt5xAMX+TxJT39p/ms3+uOPlBczOclU
vlOLMd1Af7M3uuSpFwkJ20lDu/heeSXANsaktv27UeXsKU/0aNXw09sbWt4dJSW1Foh09YSjS5nX
YpjATukfBEdRKC1p0ypF1JfN+HCrutVXo/IgSld6YxxU1zn+sU5MIq7Qt/FLokFNMAPbWFiy5j02
bVGd6sS+qFLoP4oq06h3VaQMZ4wy/UfbKZOFgU3FWjSGhp3s9JBkgCii80U8zlzrlhxW8wpCPkoU
Jy0e67NZSzXiqFhfIsxM7q3F9kRBwLWdolpkl0PQyk51LjCUfFAb70O3ZmhhTjrPWmQNm5wwHZ63
JJvVwiYDbQxvB1FMooH/P2ANC8JH2sVVMswEgp1suMQrRRW6al812anf6kaTG91FTxrRPAawysj3
/2WBrv4Z46DbumEDLQE4YnBzKoCJ/vw+KQBdjFmYYqNU+yRjVjxr81032muTuNtdMYEtRoxTHLt+
K01tt9LUJnrW02u9/1PPv44TPcHWa0/vV3gfF0RSue7KdJzhSUA6xW060ivOQa5a49jb5nASNeIw
xPmwlgBAzT41VGbMLkAEim07kRcQ3KHqGu4RMbPwnhsc+evS3YiSOOgVipo8KMq5YvgAttrabtD8
sAc45XhYmZaNLXXjnK0hcHeBFt4FaeicRZU4kwLSNY03Ih3+3kB0q1whagV/1qmWMBBV3EhZsIKS
zhfwwrHJtVLjwYdZtmf9EOF/oX4vifM+Bor9a0Si7KlUUE8fUO/ZKW5knBA/9Bdq7FXbPOscrMK8
LWEM4x4t3vwhytN1lJjZs5l24cFoiA2KImRzlacWaslln+bPw6gGc2lSpMqbkxSnQFUBXC+Ihpnc
5p2RYfKC9Xqln+JKQjsC3NGyTZQuWw/j+M1QUREcIgh5RKbtpyZX7zWSrT+SlhQKUo3lg4mW6wZI
My/Xv/Ygfom+BnIt67LLldWIf/HeVJPkyB44X+LKkXzhXfZTUHFU9bWpm+oCbdnSN66FN5eq5wbR
m9i4dHGm7EIiJchTVsaLjHyZ3xvJD0WCiSV68OnlXTPACrNM0ldVjrCLn0QswfN8eCGkDki4ZK+s
5kHwMmjzQLK7vSuWKa7feIdg6A+97BUYaZFFqaVqctMK0dwcOvW3p+gnwszR9xLpfMwWHffZRmFt
zqI0ehzaQFm4/DGXOHDqVepI7dHwk2HT17K6G4LW37u9kW0yGy4o4cZ4FZZecMf/WLNoNRLKg5eY
1Yo1+HjUimFcZGqmbT1ZGl6w7Jpbee8QM3fLYw8WG2856nUXGyTN7+k2Pbj6Arm0925yVCDbND3B
gI8yW41bgugWRZhyRc5vXu3Rs85XqGhj+erFXbyMTRsgSViAPlYid+7FjfodFfbYk80fgYw74IhB
7Nn0HHVX1WXAh1WL5wiHoMSMzB9JHP9Kpa58tIoi/29LX+PPKKHpUeUomq4qhNNkQ1f0T4+quo8U
C2um4Uk2Ege22Bdba3jwpugXGa2DsmEcFa9JEOYzU6qbc4sW/l2vKs+iPhojFHNwv8hLjBLyPtqK
jYgoBpXxsShazazeF0F+54x2fHCVoFv5ZY/gCoi0eU+041VLRjjGOVo9jr3NDav4XZn5N0Sm7GfJ
ViBqdEqyJfnzu64reS/JFcmbBml130rvK91RH8qp3geRh/CiNnxtsXlBBqiTCb2LHT1cEXnVIXU7
F/t9sf0nwdUfA7TbtmZs6TVsDhkFLUML11bcsrI0UAI4YkNevgXTrU5ZOLXbYl6eAsnz5b47iLLr
Zd3B642GrATK558aRBczNxkiOtbooS0TuwdGa15Qha/uylQv7xokNUEdmRcpbKs7H9WxQ4ZBzCKX
VfloWzUSafK0GZLlHF+coP9ZB3BkoZz+tuziPnRt6SWBAzKPwlK5jNbEXkQ2nPTlH8Mhd74N55u7
DjcNT/9dokcyaoN3RjO721hBn54RHYUp45npS1kGaEpZZrKWyip98S3ztXExRA+KMXhw8DEX1YOT
2ps4qvylGJQO7P50tXQPmO/Vz0G20TU3eXGgwe/JEpdo01LspeFBGvOzQIKnpXuyQqN49FBG3ncK
Uoai3ku9s6tUxaOG9V7qIK2GQtVKr2uW4KzkD9XQfTzc6pAw7JZ6Vmoz0eXWIIqNjQlvTl5ikXYV
wG81ie8cpGKWLDdkXpST81uY4AhVIB4csSzcJSAX9ho36EYLm+bol+hnyF6Lnk+IbdCQhP09qr/u
PLfT6gmNaXcGuKt5kX20cBNUrb+p7pQDzjOkVarVgM8cqkog2Q0P/xttcGdN5OFHhO3aHm3w+kfj
BQ9aO6bhbww6WK5O+bO+Ii/gNtGdPJUyO0A+0ozuRBsZnWubNkGG39tETu6v45yo9Bdtl6pLL4eJ
i2MEIjQZGDd94ulO+NldlvstYpwTiRdPMMjScV67M36RzQP23luW8d5vixPfzYJXYiEo+kl9dIqd
WNvJGjSOJFStB7skiz3J7/zC6Yy7H/inUsjo6KbSva3AtEI9Odj1nmufvIL1ZqHGw2tWePvAietj
JUfa2iKSNyPw6f1GMSFJUUPBfvU1I7n8bDVRvijsZjxrVj5sRk3Nt5oLPTWSYkQdQ+D/sV8pe61U
gqOMxv4S0Ff0rHUxkih8JlAuSJ/o/rchshR2hoOP9WTPk6aAQ+2VrXZn+REOQVhWfbe6ryyZ0aHF
6rw7Bj38JHAJebef8pNd6vcopNAAIujtTFeGflYb0N/lwTAvbVe/lrnTv7T2MKysVCfWOCFKakVf
oEHsPA5xhyKznQVzudaDlybDBFPj57ERRWcsYdZ73T2WSjXaHtGDOvVyMi3eJDWcHNGL4B2RT8n/
kRpdcyKfwFeRIyl+A0mNiKqTaQ6I5b+DrVD/X+A01J1FFaIdCB5hxkSuQMOTpTd25IKctZ5XPBlk
1Hkg4zWPUOfMGXpr3dfay+9Cfh0eknNLRF8yf4b1zX7QWu97PSoNdu6B/iSPp+vCAFdVHtRfXBxb
nvNaGTdNkqIjOhUdBzF1CdeH/bWVP6tLPfP0n9fp5l/efaamESBWDdtSHFm1PsXRFYRmzcEspEeY
i9j0uNjJD8XYnuUuiXZVV04+6n726GYsS3Q1sX7m4AK9mpv41ncwwK4OSOUUBt0hK6L058ezPNPM
W/dEtt+mjiW0ga99p6kNfDVmlVurczwarRhNQOxw4jje10R8f8E72PVNFn2tq1afo0iQXiCYqJuM
fccGtyCIl/YUBsVy42syhHuPRbkYhG1TRBQUnMYIbkIQBHIjCR4Rh5qpU3be75B2izqSv9MTRLS9
lzA1+9w2jQPlYv0XHCqQuU+Bt0kERDN49Zga/3T5E4yO8I2rAye0HjVSu4uoGaL8OTYQXfbHaA1Q
rNrDJxtzHHg4LRvSkfV0uLak+uDMRWUXV2Qix8Gee4kBktQcjwLnIuAw4uwTJuZTsesM7CTGGpfg
mrtpqzeTyTH5tAcU81h02m2zV6TCOqApiRS3qehPQYKXzrQL+pXk2G5kxk8xKJECBln4SqH4+Tao
ijxuS9/Wnqw4Z6kfn1WUfn82Xbe01Yq7pPCyOeyU9FeAFYWF/tELbmBIHWiycQ+r0lhmUWAeayTy
NmMeydtIjvyjAVxgpY+Inzi+/sV3CajFgGwOhOiwuZ+CMFIydo8pcEHeld3wC+HqsNb5gYDHA+/R
IuiKz9IS7+i3QQTCg+sgtq3F+6BBIAVKLIlKiLPXQYghl4dp23S9kqtK3aPsmqRIAACtWx3Ze2QJ
/eDLWHvfFMNWDp0WhbsxDx0Wu0QZK5e1bNX33kbEIAsYKDOjGJxrDDIJAKIATHrKcU/tZPCbkqRg
BNf+ruJ2+AqZql+VxFM2thFaU3WhhdnF06MXDADcE9D+cltV6nNa9+5JVImDKDpJvCLwHh4+1euV
qs6bpCuX6XAfNWjQCEA7GZDyIM5uB1EXeW2+idIDTyi7Zd8mP6S4rGHf6RoHZUrtWiZ4WtVOTazE
TfVJtA6NbBxK58Er+2qrJpH2HI3OiiSd+SD3ln9X+t1DrPYkwdBV2yjwkmGPq9pSavpgleVluumI
vy/EXavYQ7pxBru5FkVrYiKbowxrI69/G9PWrHdl8PXAuKiiKIXKsQD/ee9mP7XBkg4VftRHscD1
lVVgycXxuuZVbcxIic6r7YLgNMsZvNOWHdZzZEp80NXd8JVdprcYKt8/5KGfPBhj+LEeF7BDnxrJ
w9TfaBLnVVcP8aDZx6SW06eo8Ze6+ERBkm9Z+tuLTmvljTka/AckPgJDdQ2dN/KzJ6nGH27qO6RN
vk2ID8+7SG0eht7P17mthSuRKHSjRINoruPtylf2nIaXXFaGiXrxeAXBgPXSFqOGSylrY2uXuI2E
E3zN9jKsixejji7eFOtsw3xnIg792kVohCETEpwLN3C3yNJW68Bz9Ps4jREFB6vys8ZPMqp+p65s
vKbZPcFgDBbeT5Ab+lTzsQmOUIoYzoc+aVFbr1jFfBEpB7AvU44IxqlIKqQVKSM1wCFLtLblFujl
8N3G+2xgr+7y3zmH1VifYsx1Dg0U8mWMy9xrk5QwyPGySjJ0MhwFsnzMIgkgoAnJEx7SU1K3j6IH
BtBsWIP4qc6RVodAEmwVnMHumyn4JnpYyOTnRjscc55pC8zAq3M5HTrZ7BaynygLW/GR5orMkErL
1PDusMKnpA9OmhoXF/HyySgxIL+In/HUdiuhPvOh9D4Oz6X2v7x8HNn66/t/gtuQ+VFI1CmONbEk
PqR9NEOCSC33w+Po7EpJ6ZptkIBJchy9XSBrYO4FMUKceY3LBkhX42ARVq4Elqx1V03qGoDdu2Kh
EJvYF+iokz2XHyMrwr+DR9UaWZJwZbopUeEJTCxAxuHoVWfsdzFiySEXyWO1N3myfoHK8yW1I/Us
SrKHSUcaPkYBURvFTN0dz218K1LLeB3ggVsA5e5yp5JO0dj2k1qYehocCWHxqL/z67b6nvjNTwM9
99eSyBrYhXZ4DhHGxkA0vkSD152y0MhRhbGzU+lY7iZUumpbsjvFm0uCq1K0D70qj4c4wJF9VNuH
oUjVeYhb68p0yCrkvOt+OmaF9A9oo0gJMeZ16+8DFgj3iZ6gfaZ7MLkUp/ymcLenam4964OOo5Zu
pmuzyJs738yPMVDe1zhB1HgCGMp158+HLvMvVljcdZIfbvs+MPduChdFHHh9glBEgJV1pscrNMuC
9nen8r4lQxMUzosP33xZa3K5R7+sPpMS41XaBMMS+atiVUaufi55OkHAKuwVPrIkH2zHRw60iax7
20VIFBjcNwXADKKok5eJhWUai4tVJtvP2JK03207yGZFV1bLcGzCtQmreM4ToHt2TMQ6St1vf3jG
sC69ovNnjfbYprrz22ilO3bSm5rs/GKwYCwMkTqvawVB3cS31whGOfsMCfWNaUs71IfTpYL8zRjj
vimDrkYVGOOAFlzcKnMbduBpfVZz8HsVoMPvTdRdbJKtv0g5EbOxnDmi/NgToyO/Q0MAKLfhn+iQ
4CaWtT5mlmMLbSE+9J4f3olDUSDfLUVA+KaqSJJKLCTQDRL6Q501yRZ1+Utv55fCTPNHgLePSunE
Z+hn8lMmKV8yT7FOaphXx8EoLxABgPRjwcEW7lcoN+lBDrx7zJiGrWclgT4rg0w/SASgneWIs/tr
ZxI1zhu5XImiNJhnO2d7aKptd2rMusc3N01fdSmcvFcbf686zRGYpg3++Q8eju9wVvjazyj3vTXE
1Td+juDYRAQxCddMXUTZ8auvkoXLRusOT2RG0nMRh0+sTqrTgFzWnOWTssO4p/0i2zypgYYna4Ik
P3nvdneJ3WrHvrc2Rqz7KEGaJQE9HQj61Ihjb3fX9pa1y8foOzlGenSKMWydIAJpJ8qBamHSXGG6
hedAu8yJLH9hGdMsgd7zWpuKpmYiyOooDYyeMV8FTj7Mu7qSMlJxWrq/nlo6zjQuKy573k21kccL
ylaluY92Yuc7u7QaLsUQGmc7qdfsPpe6o/3MOgzE5LD+3ulGexnrJJ8MAMpVGbyOJfdhyE5naMLq
d6c/IAbYPVWR7xwKd8Q4BbeQRR/hKdyEPNIDqXE3chcks5zb+YLRc35JpzNLVy4JD/29qBKNbVYl
6w51vrkoAm5KTpJSfod0uc8mlbIyktttV+H6KopW4I1E3qJvoZSaj0EzdPcJVgXxVMozGfim16JL
KfcSpmccQJO9ncWR1q5b3/x2q7p1u/V1tLwgtcHV30damEiC4v2NJK2964sq3NqN6+yJXyabQFe8
YxcE1dovtehEKhFPo1wrzqNdWugcyqjOdN7F4c28yZIs2af2WO98bv9NE2T2QcsGPFkH7Fr7okZp
HdzHPaYQiCnrnfyYx3eI74M6sMcEodow3LR6WW5Dz6nPiAXgMeDE5avqpke54E7HzmzbKGn1NSyx
1wWpl1w00q4bgFTyps2baF5glbNUiKJuFZPZOkOaXhmIcdh4c3yDyrxU5dL8ZefJg8IaYl4RVLx0
mrTssDb8rUMq83kWvnotn7Dzo+yCEWWzKYf6ZHMrrSPV7ta9AVZGtmxiC6avPstG9V01k/B3ah5B
aRLI5Wa+mOSeXy0fHf2iVar7Ed3UVYHA+8HGas4JyQm6nlRdYBg187QiE1Bg3IbTRfxLRrN05qSs
SUzksFfQC7P9OGrGETEqZeE7nfKiI0VLDMQmUekoPLJXlYxcSeAbIzKWcrEjTGkBF+9+wa3gQUnW
nh1xZd4lVRPutQCBcDtph1PiTNsXw/geKrkHLaMeNopfN2vTY4mkBMNdA0r3hwNMDvuZZLgfEoRE
4hgJ2TJtm2fCEyRI6BFMC2e7yJI7tcNLqOmrjWx58dYakRlVRpTj+L+M1oNcm2dHR1gk6AoPCTLo
xYMaoESfA8fvA8d9NHS9uliod0V5OOs0NNmLSVW1r+NjMBbqmgxyvRTgLjxgsoXZBcVWQL+acAJn
wKM9idaqQVnHMvRHWW5T6KoZIVMMyIyyjeea3nbbplG85Wgr6StEjF9kXfpL4UDtyDT/ZzA9cw18
ffNWyrF9IQ6LBpa5bYN2WPdtlN57aucQr2yqH6aDRxESob9wmf5VyIH1VMj6iGJx9GoP+LtmqeZc
kukwKGhrqSE/VOw6VAkVWgR4x9LKl75bOhfR0XFMBERD3Znd6nIJ04/S4MEyzSK6xUZvXuzr3NfJ
YlNZe6Aa2m58RmvVX9pZnkIVJwAIZ5D1c6vFByd0vlqR5hwDjf21Xz2MmhbM1VE9jJWz15PS3VmO
jS4fBJX5OPgK0JO63zhxpWJ5GA/nfDoEm3RI0hWb42CTs1NYwNxXn018JLSy73+TnxtBKrNQYbdd
SjFe17WTLTti3zwuY2/EOZMHtS4Zdz3PkY08SOEiLkzlyQw9a+NG+J/yk+d+VeIXMDPxYrQrFlwy
rsyjC3ok0QxrFZpav+iMCJcLebAOWdE07YyU3IOB2uFG1N0OSmX/0aWyVeJqyAlDwKmwMquqZ7vq
Krxe9eBLW2bZok0M7RI5PltUsBDgudehNkIRgJAAvif2Np1adJgw18eu1NgCEqF6SMgzzQqEL7ei
Tkk0c9aOyBjD4Lrg4mT9Ihe1wIywdj373tNYJQeq/E2WpAGKeTbudImFIPLtPN2HKTRRSB0LwegF
0ar4tZN9AOvAgSbgsk0A3N+BSm/3zaiZ86i3y6UJht7wAxKSXoKNZt6n22BMuR9yWcJGacTcwnfc
+8Hq7j3TO8KN9lAJDyUCLFGzRjU+uyOeBiVZQjBTUmoJJgarJii15RPGQ+GxJ65BKKQun6I8s09O
pD/y+0EWc4DNA13WbrzobDUEe4b0yqIVfLCCXdyiaEkAC1KtqAvRMDjV+Q9RMH1fXmZWF00SlOMl
8lyYVErdw0zQxsu1TjbMtRrbYC+mLqKB3YJ+NqSDqMk75LRlAxffWmqASThWcWia+O0s1vJombXk
XdGfqCbhevpcT3kS8buK5XYV8yY8lgaWoTjxoPStOO5RHPgZONsGphXWEOPRKE1eAEl4hzUNvpQZ
j0UheaqMPc5ffDNbY9I8FXW1ne3UCLmmLLTVeaHD7Gpikyx8H61HGVeurEC4SHe1izwMxlzD6uHO
51OvB2uINxJby0L1RthowxRCOINgXbSGrPOaBrnp5CpcnFB/bSH1Hf3256BlJFob5Egcm8BtHkTW
rnIr1mLTGcpPVXqtFGVxqK0TWd5h1TZBvSRsSooihwnZSfGrG/nRV0MiyI8lQ/2F570yr0PXewCL
Eiz1sHTPpsyPIoi+sbkiAd/gGKM2Bq+WqSgO2BSAqjUcogPw2mhSe8vcpQhDd7F60ar7QK8gNspm
DMWcLzh0QgzmZKeMt66J2XA6KijK5yPxAD0yYoxKJO1OHAofSiCrrWaFq+JbXVk3MIx6tdj2calf
+3UKvmA9oSi0h51VjrY++quKvsNGZZw57pA9Kr5Z3XcV1q19kj3qVrt0Ilm6mxbqblMpzxqI1QMB
AvdaNPIES7ShC1eJmocIbLa9tMwzHxtBOY7JxWY/cMrL9mGKPCP3WsCOWe/vDJSAsLaPx7XhuPY+
KqUvfoh8TwdDUm/K6hE/mvIxA42Ua6g35Z5UPjpah0jaMDQ8YSna5IHXSktoxq3dEy5J3RHqlntK
Q/OnMo7hs5eE5TaQMUsqHC/CXZp0j95VwUa0wojAucrXc9ArtLqSsSDiIj3Iti7f8/4AxkJ1b7Xw
Fn10Hkw2mntLGgEMtoa2MbQKFTRXNmFMRdUmAcC0gAduPiWEEjYg8eUFcX1a8U1a5xmvdymyDEIs
frnWgYkuxVjVab11ruTN8jq2AXTG254439SZFV6FmSTIeNEatcT+dDTIrkVgWrywkHVcic5pF5Pf
7LE5Fp1lD3PTEqeo9XVs3+OoTEJ7LTprba1iUWO719bYrHDGNJNicx0bdCTeWlJC4k+IRmzYyLBG
ayzdNobltOfWG6wVxhf5wY72oE+CR6mat4rcPUqK1T4mZf8FFpVzzPS03xQt5E1J67sz7spbZFQd
uENSYF7rauUbThD56VrVIlZw0kk2u3Ku4uzOjhmgub9DWrM7iznSEqE29s/B2k77eWKlHUu8wEJt
N4z3ngfxG9bbj5Tg1Lc899UZKA/jnLhGuAl6e1fXY3JpjOipkSPvGT4yQj26guEdSknPZYRfErH2
YSVaAQ/g+1HEzk60Znr5kFRZe/ECW/vSfKuKxNuoPjJReYcFHfqcJdLNBa5sIUlOpKzHYefkaCJj
eGz9cYpzx7DTkSlV5x86fDjVEwX/u4HwgWfcu5Awv5j8eSRkgfH2jvdF49d258bZTpQko9PPIRYJ
ohSOaXbCcf2HKJX80dC3A5yieyTXx7Jo9nZPjk7MGtYjMlsgUxahKWnnwZXfDrq0taTOO9+qWfDn
u9j1nkSnWz3amsrSH8gUf2rIvFDG4A22wK2z6EI8gr2OaR+698u5LRtGo1SUJ/jwq6Crh1d7NN3F
WANqHpRUPsoq4S6w0ws7ZI/sD6WPGRkkeHEoJiUQcYaouc3tnfIOt1ABEXXK+1mcJQhPtxBKPjWI
zqK1ayTvQytkH48UdlcRlSD2ep21qvATq5A5DxtIxQRYhjHFqih4O6CnmO7i6SDObg23freGT/3+
RZfb9COA+AiDIS58GyeKtz63K/2LLp+muo39x0/5j1e7fYJbl0/TV9jbvH38f7zSbZpbl0/T3Lr8
b9/HP07zn68khonvQ2mHYtX4wb2oun2MW/EfL/GPXW4Nn77y/32q25/xaaq/+6Sfuvzd1T7V/X/8
pP841X/+pMg7lKwOtWyOQAhLu2C6DcXhP5Q/NJGKYhSu6m+jruVGx5BFzHItXwd8GPa3VxCVYqqP
o0Tt3/a/XfXWRybvPC5vLR9n+r9en80MW+9OD1md3654nfV6ndt1P9b+X697veLHv0RcvYYDYRQd
funv3/7tU32quxU/f9B/HCIaPnz02xSiJZ4u+qlONPyLun/R5X+fCkx9gxYvlgd6OFSnpvetZQki
HgNWijiQIxmgpxXIHYpgtHA2KWx3IdlVpq7jCuvEqnRYUU7NomM/eGDiAK8gIluXOzWre30hmj0c
4/XYOYL5hUEnqtrRifeFwyowV3N1rQ6oe+sklfDZLuakGYBeEpzeGwRc912PZv0Mf0Hy4ZgUv50a
/RhJc1ErDqr1NvBWdR09jXNxuZTmZRV/cwM8yHGAM+ZpkkRrclLEo+QkuweVudGLtD4htpTeS0Rf
DoZTX0Sb6FVw52JuVfYLaOHpveimovw68wm27EQXjDpYIqUsTZlVdIjzDAyXHiqz20T/8ur401ws
Q3UJov7NlZ0B5SXV/e6lGhG4SXBxBIkFDmwSWxRlS7V8ROict+Zbg/7exdQlumQ9XfCHuw4TY8VB
9HPeZzGKCBs5HfKuksNo0cqQLIA4FQeihFYIdYam2+HaKbLtI+jLYf1hDMjTP7p/qEVrMbbnvSZ3
M6nyU/aaunlqMdM7ibO4imdtixPNp3oWRMGC9Sm/oU8D+to/tJGHWsMfc4ge4pCzvUUFymzXtzpx
5sdWu4EG+etTvZgkr+x9mY/mTjSKKivuVok8TKLOnQFmkjyhMR20EvV7s3Su9aJR1Iuz2wF4nbkX
xVEI4IlTm2SKW4ZvY8WwSg/cRaCV+EwnSb8CAoA1STiqzgx9veqCzTZBEmwtJH61QKgJ25n9KnSy
+tJ5cn0pldzaWa39KKpu9chvPSIJbbPXoKs4JMCRV6butfNhGinqrtcQM90qxXVsyxuu1xENcj6+
oOhc4awCTVecIQp198bX/UTdRYTPyWfXtuu54OwK9q5fD6Ad6oVTBEefHO5OrjUtRsm/SKqdVEgY
ws9cSS7/dF5jUS7PRXe3Ltt+XysIQXpVi7tNqL1xpyOpcWyiG9Cobwctr/qVQTRfVH3o8pl5Ldq9
0IaO/aGrJrmdGC6I2MgXzAK3Cb4SvcsBGUOUrmLb3PsTKAJrQ/lrkqEO1BVQHN57+Kai4KTcJXN1
+wn0EyWAz1ei0hr97AD/1SAAssjesUFoGu0xcyJzNEUAuVPuA7KoexHXEwcLAa2NGdftVTQvH/Hr
YUsR39dkw679gFp0S1RPKqTj8upuUihYBXUZLnwjRMYUpGAKHATP5c51yru8G8o7UadMdQ2kbn9e
EaNdibJo/jRPL4dnHGa8bWtW3aGF+3xwuklGWZRD19f2toppb9ani2sDwSfwAL3VfPe1OiBxr7Zz
WfLyxW2GJg3f5vpUh526tnfV06dqUw6ktaTiLDy9GsTr4sN75fq2gU00zokhKB/eMKLnf3gjXV8y
nRvIcw/Q0xyGnzV3JTKmCQZjiK1muFGXEekVDvH72QDcvprdyqK57aLriE/1osgOul2D/H+pusbG
0kpnvys5kJgTPZCOt0PqVm9F3atnDTCRg2gU9dexLWycuTeW4/I2jKi6u2jzQpkjp4ROK87NWAqB
Tl+ouhYEgIAVjOOs6lUbUBnd1anVHdIwZWMaVMU2HONiG2mxLd93BrEDGUuWuehTTh0jQVUYJuOe
hqwbcciTqLJ9TCRZjHbIg1SKnMwdhI5nY2+NG15zyhkyq3oWZwnC6uqIke+tXjVAyCWqgXYRXR0Z
UO1M6XNjbfGxofhReTsQ1uMvAfW9CCRnygxMzYGOo7PyfjVRV02X7DOJlAxXu30Av0Q1vK3wcfzz
B/PTuAAdo89hsKrbMQ4KND5SXPiaBKFKCWNJFS1qv0m67zaeCPMSUv/Ffe8baNb4qW9nvZRcJi78
k+kppACaCnG02KkIJ6XeRkOvqbs2F2ZARBKkw1tdBrEq64t4JUZcB4t5MGskqFf4OHlMc5XomCkL
MaPZ+xvR5fOQaW6otcFejBCt2MctYtWyehOXsck9sMK7lf8686fpwxNRouKbb4boehhVfC7KqNr1
qo/hNjyXR9FXyLX8ua/cjgZpGqAPkooti6XwShKcgUptJcgwEcWJUCDjNX9tFWwD0WrZAB1Eqxib
NeQh32R4XeaZ6+TJZxiUqZCHdSLwBfipW1G0FkiQXFuTLN8HpQ6gqVLWIRAPxJpxakSoBAbPdHZr
uNX5UysIDmVthrAVRD9x6GrrrQHuxs+RDN/YdSRRbwPEJT7NJC4xoHYyEw2i8+3a8fShQF9VxwJY
k2bpWNcOwPECsw9f4UE59SC/enwBJAsDfQkAX3ktDAWQVT48DFkHP0+KEDVrPSSDU9ki+Sm7Ry8e
5Xsl4Ac7DRezpnVabnvivf9uVhdXbqWXJMuas3jcGp1trBW3hZkNPguTc6k9BGrgPeM9sPUKov21
HY6PWZHN+0kYDf5cdlIxZ5l5Uy9Ii6ydTbx1RauDqQZ/ClOKVjElrLzuIFoDXf4wZTqkJIqZw66z
n6QUYjIMTgaC3mruZSmqt43tm6uEgP0XaQxO4j186xED/Nzm/4+2L1tulGm2fSIigGK8FWiWLMty
227fED19zHMxFE9/ViX+jNvd/7/3iTjnhqAyswq1WwIqc+VasW1uotaEYoYBdiqIrE5mvaX35Any
z0fDLrxP78poqsQb+KSq7Ggmb943G3nitvngESMeP6v5VR0Fnx0rW2hRg2uBZWBkz4z2AG16Zbh7
H6IoGp7pMBX2Hs3R1dlSXGDVRqfctZoTP9DBBcCjSoHFoxG4LXSIOfIj6402Bc9yPm7zbuhxk8WE
Cb//Bxsqax6PY21bgoou9QRXDxXv7DOFCD0Y7ixn2i4TdKhC7XAHRVc9TQjU0vS4WcdzzHzdKb1U
ZRnNizDQO14igcInfQobMPydWwfmimLpANR05gPbNGwMufykOGDfNtLwpmS+moDbteza4SbCRvfi
wYx2ZBuBuD0BFfUTAnHDjUx1aYAqKFfPtjQNQKdDVtvCW6QcVtj0PTDzhXwUbkAuznNztOxwNTAO
Ig++gjtkOLoQND6KYAQKnU7pgNu7ovDjEvA5Cjqeb1MphoZBycN6RWNQncVr3Zz6ec0lJi8TEXjL
bFrXbMTbYvMSNK5y+1EdmnD7KcRqVTxRQ/dLZDYGaJJd4+D0Sgzs4KTilA7LmPwUSW4bVFlvkTS2
lsjZRaEoSAhPC8EzQkG0Bp0tl7RAY8e8v16NIrFHjcA6CGSiqrfjxQbBoA9JzXRNw96NYOvZeAHN
ur0awEGx+eQIhgz6Q0m2/2wvx0NU5dqxKZrMWtEio3PTRTXchXrIAU7K7Y2LneXVUvNmFTTTsKch
HdLOgX5Hn5xoVEP99tqZo1+kUXQp5cg1wvCKxsxlSg0WjnMHYblAQOPHczsOlgE3/6ah/Tv2wPEy
4Seig+yPpssLj0Y0bNo4B06pbkANz4drY6vRDY0AwFUGNzqwxOJAEJnBIZM2pwVQdZrA+U9eVOu7
SxHqh9pw3yboPSAMEPTFjxwmtKLla3vqQRsrpwN7W5z60v5niUdrIOBdVnulgLqvhRf2kdjRcOJV
BzCaFXs0VJyMPRTVU55mb1eDiluN9KVl71nGU6BuSoakjSPVMsAlCj1rqPr4oFgvz2SLoaE8Yiv/
79jYMzTKnckQyEkURUM6sNhKgKMpQ/+TYxlCQ8vYRCaEo5snpjnVeRQsvKKrGMUmsPJ7JoCPPh/a
aYMqfHQLnDi6qrGzggJd/oeX5hqdu6LYjDnhjeajuf/zfIqIQE47RyxXeL8+OZc1AAoGly9A6K4Z
oz8gAodX2qQg+rfQvHN2FL5GZ0YIIgFz+NHwJDwkEmO9oujOim1PRGy8pwMHa+q5Ctq13nBxX1ho
8siTANI98l8IiumvQWs2p3nkoIzWKua4SunP8e6lT5f/xZshJfZhbifnQlM4uhUQK9yhVh2iwylD
601aNQfABcEtBQDswxh5WSwL/tJSqol7sMbiH3LNQVKvO6udeL3MCYcyW4k+fFuHHCBX/f+4znLt
8X/+PF0/qR404et1nZlQ4mz1bQ9tlj0PGN63sr5nJ1FjGbx6ZeyUWSw5jGgBLqSDTAN55xgKr9GU
s9a4i14SOYUiaW0aKuOkAiIQgvCJp7VYk5Hc8xUpfEQT0hrNVxBhd+L07S5dCeB8VpXBxK6b+Fo1
6tjwkNQwDnGdm4Bu457PQzzyTjR26f5OfuRyhLOuas53b+81wRjvkeVT7vADCS9OlzlQheSQ2Hm3
qdJhxQ06cxp9thdg3jHm07ycXnrdrPY0n2bRBA1fHx/fFNCiyPnkGPrcOVm6UCAqOaKfA0JlwErU
p+ldt+zTkBxkE2C1hnwjWmv/51haOIvDb7YFRrTGulUKUzw6MwBamc8KaasyxbzR2f8izrEdBahg
JDOdbP2JG4uGOmC8ShEDMPvOmUX2JurDDzxaGaAFGTQvUwjUnTU7rJ7Ra7wyjBwY59FgADAnNybN
kHVNIdKLlCgNzRqt9+BIUgBgnspnXUMSHlkgEI7KYLzRz2tMeKe5T+zoFqJZ6RmHFD9bA+8xULiw
IDSubsvKfmgDq9l/GKI5ZN+HIDTZKq07e0OQlV0TyzBPpFcCJdarKVh3JAmTQIqUtLECFuw61n2b
NEzGxEpPUPqdJ9AsOjgsm6fSiOaPZpqsbUBp/MqpM+Q6O7EttZhdKzRarbsKeTLDNCFoLG2BAuW6
qrTaOYQcAgtAA9otDpUufnWhqR2QGmZXkJoe1CRSz1rHHSiFPwv0il25dImOK2fNGnec2W7s4RYq
Dqmi/zNHGmjWAjrdKD265vJhshBc3wlgMRUw7EeyZ9zlXg2Jj+281PJhyE0fMLGz+YMsy5XPmpva
+yLRQxAmYMfI5H7SiZV+B6g/+rYUbOlXi1ETE3C3tF+kcGC+EQnS+jlmWWJxLLZlmUkuM+F3Crni
8QkptGc0VCqPvBTmtuyMasfzJntUJnCWAfj44/eAMYbgRRMiLUNUQEJFnwwDkReRAaqRxXyrzj8O
DTmkYPJS8DIk76e5pQV4OgfG2hukXlueAg80Bs4L8K1acAg10KWjiQcsX00F/TYSa0Nul50puh0h
Rd6w4Vjyf7LSNA4RKJ6O6CTFf1WtVCDYUYYSKljS6jAUlZASIq+QIXRGh6ZFk9Ts+Ty2Ys4OVv+j
ckFrzymOlqMxkkgdWqGhliVC0LWHaZ+jDRoHNmmRshtrJOwnPEe83oQc1j9ZZuRHoIErpD7jPD+2
QER50AGGKKec1DqZu467Lsa7VWErxrmuVHStDwIdgFJKSg7BGiUubhR0kWdDDJi8pto31wlU5Wc0
4D1j11m+dHkyrbQyDp67DnAkrS/Fc1DH5gqCesVzYGfOqixDFyoKLVRwTfTsdgwdTSgbuAfNZpB8
k33aRpIE81AjqgfQ0HwYLl4K/t/OzbIw9uwBW3Iuuz9ZB3gMayAFHseufbYk2wnKZ0CxC9QMj0NY
r8k2AnI5QXtXuuWUvC8hJilXMNDQtXY1vVk7jVLtQJ/irFO07X7V0+SpRYvBVe1r/QK9zGxF9iLv
DT9XASN3JagX7c94NdNegqnmB/wBWiiV5OlXdLe1qzZ0gztgAaeHSuFXsod6Xm+ywDCRGMNF4pZv
OgNwIg6ezef4lUXJ+HOYQsgV4LZ27Ss+7aB+Uu9UIw8fsB0Eht4qrJ/xq87Bf0KRoDcTVysBLczb
mzX4JtH5VIjIB4VFhh6oDFmjRvbwkRGtBtlaCDs7A41nX4oaCpdKaOJp9n4WFkiVki1+P1u881ky
lueuADlWHFrXCG+ve3wX2R0d0MRu3JlJoG6tjJVSrPqjg4YiCa5VlTt7il0iwPOOTJgJzGmfhQ8g
9ytuWpMl60AF7L9s0TiWKFXlmb2d/eBj4k2GGF/DpEnWUwNp1yWilSWS/xpBPFFZEnt5HIlXI1TQ
8FGAanMLdpscvyJFjS6B3IG0kWv7JrSwPCviETKxtDmx5TaE/EGI/gYlNo8uOEM7yFLDQV43c/Cj
gcC8UKoGTSFyT/NhmlwbNeDx2DZnHqf5D71HwpfVbvUgAEzcD46ib8apUp6QwZojGJp+VrkA8ZCV
oCWqQH1Yk3zrkJ/7htKzdgSzLn8Aj6K4A/f5jhX42J5ainID7brBp1g6MDX7Bgo7iEPK6XUXT+ip
hMIiNqX32Fx6/dSgLBnkhs+FPb7wFnm4kiE7MrVcfLH1wqcWaNCjYjsMORWfupwd3dZWjmVBng+C
gVmk9cotDoRYg3W/tNApA1pcOkSWqh4UUx6ANc9xF8EpsLWGjpaC7nuOeyMqBdJD4bKn/T+dFqEA
yQvaYdH3WovxGsv7Nci+TNRwMhPbejQuFL+mgBebtgoFCFxxmIC7PU6QG80cYe/IxBhYxMFf+VtI
kbDxmInIWE1g4fCXuUscnYVpu03el/oUljoXxdVyqKuDckVPfJ6bPudWcW9WGTaaRppsGx0Kxa0e
Y6epZmic79RpbxrN96HK3Y3eqxOkCKAPmI55eyUbd/vJW4QD/6NNlXPR4YfW1CWG1sqadvA66Lf5
VHhcCKLnsuWHOmYE9aJNMAxfqGo5u2fu6D/P5/KmwRiahGnJruysTV92X5zYB/nlytTH7DyIvo/W
qYJWTwgPfh6msssYaqn5Cdp8Wxq9h3J5H6Ob2budVqQR2SniPZ7sRqS3l/d4uiSFuq9WDQKmSrJW
06GsAmvd9s20Wmx0Jvkzz3rpgsaWYkwHvITo13+bx50BTUEUOaR1eB6H1F6XtRQWfo9ZVuQgXtui
GvUTygfWoa7Nu/nvQUOwXqEtGn+A5V+EKtscRiansHE/f586D8nzyYaM77cgbOqVpg/quuW4sxG7
QNWynwDU95cQ0GJgWCGoKMnK27DOob4MnlCKokl22IN9QXr/nMTb9PxWKtFibVy7RoF2tyoV0JAK
S7FKK2uEEirGIeRxNr1AKZFsirR9DETX9Rp3KymeCg+5kRPWUFlE/g3YawbioeSXgcrbXikEu6fD
xHvbtwdIyS+2Bu11KCGq4SovVAPb4j70BykcRgdkq8G32iDnXYwBGBylcFhkpeyuGV8p4IO567UN
6Gxzj2zLGsjJAffU2va8BjmsQnPPeohXTXmp7v16QAFlm2kyoJf5uwPvHD9Qeu33y+K1i59BZXT4
8rn6DgxKoISRtGogNWyuTC/RZ20bl7YAyVotDzKATBRAh8T+aKJQORFgZXOe+Ptay/K/ryVK/uLG
iXZw9GhlW2b7QIdEK41tqAXdm64NL0GKpE+use+kpE3f5+59n0cyRwUtmSEcjG2gInoeI3GFWnyh
vUXbaMe5L7GV+Ry9XI9mqHJ9sgljdO9HrE+jrtKe4zx6HtPYvo4DXvfqlEV7GlLrjjvZR3ShtWfq
4ckTF1LY2pEGFBSBmR69jMZjbPC3Rh9EB9u0B2qqMdEM5nWQzvO1Fr8cmkFz0YH8dqllKXkpG0nc
M4VpvIyuQYM+P7mGis6r04DL5K6sbKlBAT3wCCAL4PTvo7yHam4mjmSiQwVWp609pTrIHBGGzCOQ
FgniVLMTx1Sx60M9Goldb7Syt3a0lUjpEUendACHY+BzTdNWtE0hG21L6GyxLTM+2WgBA1W/leqU
3TpCAyggQ6AF+0AahmZRe9+oGZQYJJ0Y2l3fCMNK0axNUwdFZg9xwY2C/slNIwukU1rlG7QZpJta
VlMXrwj1H6MGBA1KerGHPiV7/QkmT0PyVig5zt4FJk9welRpo3nuJ8e8lPSmE77J0DZEdgtdRNA0
epoqMHUFGhj9nV4zn4JOf4UgU3EhZ8f1FUjy9Mc6hzKr0KMtmaMcQnxsQB/uqMfW01iq7b5Qq9Qn
rxm2yjp0E9TR5AUCu367wLzkaH+6AIqJHy4QO62zAZUpUK9oc+EnM0o9DJF2oWFuAtAnNN3L0v6g
iMI5dYGI/daM4+81GjkmHfynEIIzNoNeWiC1KNMvo9JcKQAAShtkFyG7LDMhDxh9rzVsgt3AeMmm
3NxA3AVfKxOs9dmYgx8mxteul2CX5UC2AsIroLcttovdjZthUwMoiTwXxME+TaWhQmBKORd9utCL
el9YPCQxvkxmFzbVqpP6FHSwyg6JKjptEkCwuDwsbrKJKYz8aUAiiByfl5jXqRoUipGF9pneWKfl
MHR9e+grQJfe7SHQSCc2gmjP//cULYf91H6IKXk8blPufiflYXAl6+dGmVWKZ+FhS6pBk73OtxRE
FjojRWgIRetnvNss5hCCkuC0Q5H1t0U/rLfYf1s0hCBWX7SxY3s6OqfknoI2IGbgWNtxTF/nLYq0
09mn/QcahV8g+gU8rYwAvkzfxMmIbLEcLrG2XK2O4td5B0TeeT/T14MPgJNzTFheI6VTNLc2QwOf
qkxoRslrGzzCtf0oLHSmg7DmH0jYOV803D+Rw9OC05Q0zVFnAEJCv4jd8DcfVpHC1Z8Kv5DOl5xj
1vrbnEBTglMbxs1xSktIrg/CE3mJXTEy2q8c9+dVDxKXS9P2oPNQQ+y+onx6bW1wP4AvUnhZCy5H
exClj4pKcgH0eNxbjlC2ut2WV0dza+x80IfFXNAtS/IwEQ/3Y9/qL58mabxRwLZqlFfegPfAEbq9
NwZX5FCdwAsk+oMae5OaBXtKm/EuE072I2UpOinx9vYAfs0GPaaIiBSVPTVDf0f5s79FvK/xHyPQ
xAZxdnQB+06XfgEvRX5PQIduraK69WSKtkEDWPRIgIoyUq3DCI6tGeaQVwxQT6hhbNgI9qoOfLvb
ihW9V0Lr/UBIiKSI50VpPvdpUQG0JC1KGAo0dtrzop0GUfcEoiWAFuM1RbWH+1CtixO0DbADgTjZ
PEQPfXsl3lgNJuROwLAiTWSXpiZRixMt8b4OmSDo6dmJouHPDPp+C6BHNF6B5CM8TZaeXloppNdF
UfGjk/t07rqvEDsO/AwbrTnC5Gq/igDScYG021htggaq93wq6ADaS1llGhyQkROUP12MJniwIXOp
YOtCs1G0qVc6OB/kAzm0/HKckF4TeX7JK3CJNpLvrauTEYCqPx2NpWAvIR0hMmrzjLR38S2WjjCp
jJPOwEN8HpGqystWbW9v+Z2B2flmRIGa9O78oBfqN54+QykUHER9pHqxK6Y7DfimExrYQRH2FlD0
8brJFOD5lMTZCt5tTJXbR0sEpu0jXZJuChApAmWkxbM7VnT7GOPfA/oh6FVmaL3bZzqa2OlfBpj1
mgH9/9yNYPpY7ODGWRtZGj3/Jd6Sdj12SyAbW3CRlaD3yNIGv1KZk6Sx6oTNCmVjE4J2yF24lTau
DCvnkIyt2XOLykvDkYREcuAuarpqRSybwklBaaWA75CGhmX890m1ZgCcV4gzklQl6G/lQQFPJeCF
0M/g07826UggUwZFmAGwJxU66GA3rjSnPiWtENdIHorRXLdVCXZ3OaIDAP9G3OKlU1rcvFMvHWrF
NAKlI/g4gOyDJHJ4XEzJ2OTHoVe/kokOVueWe0fV+TyzjZtoXzTmL0j0dEdwf0LGqBvTHuKgZeeB
CN1EjWmokG+XRvJQJJ3N4TQ2wvxXkakq8DLpeMKWSVvXUz+sCGupDei+wXs5PDSmGDqjA1jSwFuQ
nhYz6HuTblV13duEpoXEdj2pl1S3IWWkcNfGPVnR8ZfrmmAt6tDxk5SJx7aPkEc13auuAssVjRXY
Qy1NOZJzGlQVDZUQWiev45j1DqLVgUdeB4+asyXsb+gsFo8muKBvkAMom6bpvLJRLvUAbjGKLE10
Z9eiUPe0jt7gp9Oag1iTV2+74aCh3xVsmPhEwHEk94leHWhZigASEoR9Sv1Ao7gAESW2nPWJVkPO
qgOJfS1Ao2VBb9SAHp6p9diGTZH+JUAzKwoeMWiioES6G/BF3jPQ6J7RlY1bcxNWjzXIMVbqAGW2
En+0AAmfEHJBra+GybjrwgKAC5k6xXZa8+I4qsGKh2GulxFbAc2QnvFQAl9LZaDZRjFsP+GJ5mVB
/ltgZEMEIKjzjVrUUAE2UX1TZAkumMwRcO/Bc/uR35GJnFYLAhvVNYYNRZDD6kDkRPPJtiyimR0w
unl3R3a1VQZI0kAzC/362qnp6mJXRcE1mBQD1F9EaRXmOoisNHCkTkHyI8ezHOQq0hO1Lk6hBZNu
LGgHr8gI7maE0+kcCurKYt11KEtBntp33eeo5OKypACEYqAtIIiVHSUOyBG3xggh7LbxcYNl9+TI
9BY171J7BkFGdrDLssCNz9W3Rt65dxWHrkFuxhBUCKbJUxs7eeaDU67sKQ++1U59NwxIyK/G6bXC
hg9/1ZKjg6Svf6VG/mQOafHaKfivRf+y+IL9QO4D4tteu75EQsAwtbMTjdNOhHZ3qFV3gCqv/seV
y9H4eGVTXlmJqrtKlMizlNkrivYfr9x36VNS5aqXFEYP6e9iAxIzsHFPhrI1SqF8YwO+526X6iDD
bpw1KP7dE3r++wPq6BAVHBL1PgWhmWe3dfVitt2zBG1j/j+gNkKlc0q/KZqiPoe9nfo6fvT3YRYo
W/RvJ4c4TdrzyJNpbbpT+WhHAQijI0P7DiGNt4+h4WMoQRh+7xiSgJ8+hpjcPz5GbDjlbx+jwYvN
meE92etG/J7rAfIVKELkj6CCLa+M47YiR4ar4gAsX2GL4o5MeNtqfbdl3ZaGND2agFWiIWfjPB19
3XbryaloDECPOUiR7cmI/Z5FJgTitfyKrRaACdy8QU/AvPWhTMJABOlItiYMJepXcl2B5PgGhFF+
tYK36ZAEQz0xNpFNMDr11HHj7dDKsxTwd0vpgS6VIyvuJ+RWMobEqfSAnAeqPZq6V8FS6ZNgg6Eh
u4ASyHQCGyw09dQfZIa6KKRiZBTp1FBUMQlxqmr1iveWwIurCnyYYjCaUy8ZVOig877H+zHIoGPQ
P+4XB6QREK2+R4uxWZc82EGus/MY8md7Kt5lKbivwDDhgAwVOGvygvPa3VPhL9cnyPE6oJe1gmA9
AwemIYpWQTA42zLWGuaT+LsmjdBUcLYk7E5i8XRGXh0sbisuvTUHdqYbOFTXQRJ2mSL2qBNLrRwJ
S30kClvyydHik5Hqe+Tv8yAwPEdWrGFoJAMsLBhMsU45OJToFXB+GyTjGFfQCZEvi1Qqp8McbXCG
Ll+U5peDKxSxFhXefofI2iWGwgBSiMUrgF1+lbnps4ibCq1+sBM3bRq7YLKos9nuCMkw5gTiVdqX
eE03fuH1bcA9DLmXUTK204GnOrpFhi5Gug22xRvKuNzmE8AOtFsssjy6CzU8uDgf0GkhyzyuG4T+
yHL9QNUdu7yfJtE+f4oa7ETWFg8ZdvBXBf9pHbNQuHBi2/CdIkKBUwqzDqwdr7XAfymVNXodezYq
r41Msa+ZobIbWHbWCp430Ewxu5OSYb9GSjV6puF1To/QRCR1bCD7UgCaHrVH8vLMPAjQVjyEYWTQ
GmTuIS16inKsQUsy5MGAR0rzVR6VKRSsuuhWiboG/Q6ASjWLo1sJ4n6QtTjeNIJ91qtZD03DILA3
tWG9eVNsq2kqmf42X0aQ00aD3dqEJo3beI3NK/lPaWcCc7s06hP+Ke3MWa6aUXMi7yQr4+RFdRzB
sm6+eOnXRMPI1j/O/Vsw/dZwV0tPw7GI7dErLFd5VELxx5kY9Tfb8H72KU5JoOU+ts24bYuUHaPR
AemO/NICB/EgqlHczJ6zY9WJDKqG+HI2oPtm2L18sNOXOfg3fkjABTr15WCp68qykSACiclxaiP9
KHRu+ZCEZyuyLY6/DZFL0OsVzVvcrJgsn0dQyP7k0OT6GZ64PncYJL4ULbrQIS+zR/Sv2kA8/mui
M/C6uR445bN1SXqZZKySFrQplgMKtN+j4whg98z6vpiZCOPlCrldvl3BNoHdkqxxrqeHUbamGUuw
peS3cMj3igKWTXQvJas6H5MNh8ontOQcfc8ntb5TZalWiXL3qHaAGMhKL5607UPrguKNmTV0W2UE
OfLW2GvoIZsnob2481uImwltCu4gR8pXSuZWX3mFcqSp59ExD/rqGXpks70RUCmCIJGxrtOm/lrh
XVXTyvKBFQHYinIBpLG093I6OqDCZXoNydVbaHVPELkofWjvpbdBRbqFzsg2SJuQNjr7fxOnlEgv
FCqoy8cx0jyXTaDbl3c0czv1gr8YeiSOQgVmmaxplmveOOCOUkUM+hXrbgIJtgsRHgUEeZumTbQt
CV1MNrsztVJ9SPMxvY9b/SeZKcqJHXVbGIZ4kVGqa29ZDjxMqRg3vGuim9nETQD1ePNGtjKK/BFN
jldmQp8kgVCzbwN1vaUImmAIpDulAOyNbHJCb4G9dc4DOHoYA8SXrsHaHT0DLt3sg77R15FMfdmw
m9z8aC+xLXqV8X+zD1MG9dk6WEVj1N2lxeBsUr0v12UR5V9AY8h20KV0vSjg+ZchatC0bIf2SnEx
TKYASQmpc0TBGgOfT58Pd+RMq2R6SEFCFuLVaYDOlp+Hpf6od0N8HWw+7PrUclSk4Sx+qPCwzFaD
FgZ7g201s237n+RQStBdHXN95Ic5HLJ90JuBCBXAWDVYWKZqvDPisnvmvjUaw7OqtByCU2MGNRMM
w6qTDJMKZGDlEKqkFcQV0MpCw3yEglloDjdUpt2r01lnMuOvC4aiECD3Km2wpAMVtBxCMDvy2pp4
DQzBN2mG/d3yuEV2JBOrGBkSaAF8eAzT03Z5+AbjWjb1fgggX0QKLHBOkHmZn9U0UUcOOgYZ0skA
uzv2kNqw6WWVLe9G/hBPwYZ3UXghU6c60DuOmp/kI9MyabH9PomPU33UuuEnxf/fToo7oMXA9oCP
1rUO8qT2eHGTEFCPqh1Y/V004VFJ8LZ5KwJePhZp8I8m37pqu4lXDl4mz6ATZPPQ+n1I3iUYGav2
vAyHFB1nWhbWvqvsA0N2Fo/Mme4xCqnPuP/riNlFsRoyq34AJET3zDzSr46uiQ1kpZsTiOD6w9BC
LMe1nfaC/DLzFQAmvkw1hDREWTffnTratxrwtqsScG6QFEAoNGffobwTvVi6rXspym3zkr0iaR/t
4m3JYQJgqRvMtyXRUn4K8d2NeTu8KKXeg5oRZwI9eCvoHAwvRYtr0tkgbX+NK9kEmlgXhKXeyPNo
Q9pgAdIqZ8sGxUUN4uQ1DZuugVA4FDlJKYw0w6pct8/vdpIWs5DAwMM4TfAueHYKyAavcGIEeP6s
INUxn3x0/ZcYFYCfQz/FbBN2rPOjyQ72seuKFxty1t1QVk+tVibnDAzRqxG6Hi8UFkPpcQ+OYOhs
Gvaq0nt3l6R6sI3QrOijMdlYx0OF/+sqmzqflRl0P2gsuNGBVsQw1iNEhaALak1rptpbYJl+BqYI
98RbD9AVv9DZu30xkX0ytTmeKO7JZErAyAg7nqrhnuxkIuf/aP+0Pr7jHz7P7+vT53QJ0fG+9qCb
GxddbRtNsaAW/n7oQWQr9O7SFSl43+vBQemiSL43zA7SNbDtyP80HUhG5IQ5hk0JhF4SG6owCe7S
fy61WN6Xm6cnoPS1xhwK4VINwShN+S1qK8/VnGxDNtJO6MB8ejdk6or1Onix8ShlRqjtURpVZ9zY
4GTGymyd7myDZf5LXLO3B3BSvYXNMDIZ5vKyO4M1xPqS/hs28fGP1X4Po+llEOK/2MK3n03YGEOB
6cIrE5r0rLavcRsbV6A9B/QP44teqqeMg9mCIluD8Z1lMQdciTo2JTK+mWJQHUYNuG4pRiimtWpa
oOl01FjmGHkFsC+bH66g+nN4NgTTCbQR9xRNy44u7ltsLg6p7XgYbaBWjEDJdxl0MJ/UCiWJwA7C
Mw1B9bdtch7fFCjS3XLBfCF7XNOM6eh6assVDadJYzuQMauzNxsjAGHGotiRl5aMILhxpqFcUmTg
5KMlC9DrZF3Iz2YYgBZFcZGsiDyd8iby0DY5YOKQgztRLqULqwmaeHG4oaGWRsNRV6FZ1NdR8Rii
bnQzsjmVQgFNDcrnZXrb1qrn2t1a4wwqhWHiXscarWq6VAuthh60EzYH0Ljrwf7wZ8Tg8GMz4lH/
KQLIKaTFZcnjL2vY2L/7Y8ygD493llxfA4mDlIrFDBwnSbvfJ8qGiPRn2+wHqT5I9usGLLBmoWhb
szZQldDBaoqO4Ppk0xAlk3lICBvC1ESDOZsWTM37JELrUNS7iUYU+j5RRzvCKQrRSp3o5aXL0iPk
B+0boMH2zdb1J7RxNWeQxNqQLK+dNfLb45qc3Fbcs0DKiksnmYoiuyvtTAcrLWansZms0VLfbGi6
o7YadqLN93m2nAQpjS3g/fE9mVSnx0sViJ+39AnG3umOEfSAV+SlNXTU4ApV769kGioFHUSDne7o
I0Bduz6YuqUCAPLvJwKzD1S/lAeycDWH6tP0PUjifk8JuBYEudup7qo5gTfEjN/hQXslJ33JUI2F
6HsSXekLFqUcbR+/T2/zqvIjSwd9c5E6+xjPAWB3nT136/zR1JPiMcd7EhvT8RLWDN9xUzc8U4/a
HTmBkJ52DEQJHk14n477VQ4SV2GvHatM7hi7EWhCx0PIB6R3AvsO+O7TGkXlZhjj76DB/WZ10PcB
0Yi7zyOoMdpZpr1iIvlpoqgUxzcTgGYKX1ETfW9KCL6m1GKHsrgmoRftFXVhcxVUTbZxwFowQAbp
pUtjBrbTDBUMWVnkUspF2oGs1T/Yf49HzfCsu03U7dG6PALCmgKpIDN/n3KAlR1XHotR0FgcH5KF
DWUC7QGsmkWMe3jfl+DSGIIrVLyCq6WhyoLXY3fbQ8b2Co4A5PwttH4NjnuiCD1ItPux+zYJ00y8
zI0sSR/+K7AHK/FMyQ7cyCUpltagJc26gWafvELd60jedlDvDno0vcmdHe5LFmT8Qr6nYaOrfgRW
2C8xdh54bfkzjB4VvQkFbTfnfw2r5WoEZH4Pk/uYeTWy00WVzmiXi9JqXQ9G5T4dAJyAMNmWT2l6
hC5Ydsw1xdgKoBAu0VACxl5qzq0LkLqudbP8qsfR1zgaql91Ar271B6jFRsBgW6i8lfn1l+FEhVf
87pIII2T2jeh48dcKVF2gUDF21Vqbfx4FcuIkzXqYA3oj19rpr6xxkBpejgCs0UcMR/M0IacaWX+
ZqNJkoLDCTVIbLjOOkPu7QaRmPJgomQDYR7TuJEtbF/4YPQPg4bHgWtCdriZwIW1xEP6CpDGVsVb
aqM11/nw3PMJoqWlcW+K0Tow+bJqAbux0VKRoIw9tRcU20egXX83zuLxZGQyMlkbh7F1nJ9lqp5U
sJwsJ7alzRb335PfYsrEFU8xr1/pHZnelulFWfQQm28DdU/2wXUuEXOAfcimr10I2YElvUtpYGk3
dIidG1a4oc4DMTxVIZQqIBWh+THqjJCcS6Y7FrSqRwGm+5Ty2vCiAs3qTRtmXjup4WaKTeNOAeJ2
PmiuHp3c1lj3eYD0FjkoZIDcklfgR7YhW4/+P1814xDCdF176QfQhXAzHTdl0eLvV5cKEpCtOOCl
UbyAPdeGRKWpHLr/w9qVNUeqM9lfRAS74LWoffNut/1CtHthF6sQ8OvnKPE1vj39zcREzAuBUilR
ZRcgZZ48RzVNc1v7A3upQEtzcjyo98VKO9ooJhaIFhT+E9M4mLCqX9VoaW/qxMuqjxMD/LhZC0EQ
x0B2kRu58Vx7XbeORWvfSAPaAlmTFEckDMDoEE7+pjKhipAaIQ/yCuQ7kT01+AXiTHhAewPIg7Zu
IOmXDrqx+c8+5EiHNAXbSay8l8noLC6+c9752G5ZZ9py9mU83ZradCYZsiw1x1vVRztM6mtM/FrU
5vSz738aBz4UsNwP9lsDWYYViI/ih9gKve3oAWMjQWN4MVM/2Yi6NZ5LTXwvyiH8ZSbgwcOq7gfo
nq3VoAZp5j+DAL4dLijoScGsqenP0zDMgyCrOg9qSgS0ADfRwj47JbWjBfkk0wAxp+wUhQNI2qmn
C9Px45S6pkxHAMUppqM1IIHGVVllqaEQPDEgvA4tsOTsh2DQ0Iq2udfstArKqo3fxkLeMAe1Xqte
fu9br/uFkqnfsed4zyy3wMPsDfZNxvQMuk9tfMRftrpko2VuWttjD2baviRhtJtU/ogOshx9YGti
1I1TO7eQLs6c4WhQBuqLz2d37MXjkVqdDsX5bvSnHUGCygE65X2DiN6MEFLwIVCy/N3WumCgIFFq
cia/4XMsoY5oPvL7j/OB2yu6eFl3Bv8GylN0pq2XCEtv649gSQfmRgVpuA1QYOm4oCpT6Gh1oEEh
tJ02i21K/auhvdXYdh8Tz6+wS9a1AX/DaD03B1m4N6MsUlTuJj7CBSBOStSBOsBkF64sh8e7L95Y
La+bMe8vi7PDFLF3Vj18cYOQe7IZnKIBF/gLCGL8S1tWjrXqEA84+Fb4UplmeB1b7FvWgN9vXQvk
Y7MLaq6mVZqEGp4uY7EGngiiBsvzaTDzCmTWG3owdWS3R2Ffed4Va6mcqSfMkYFb6S0Agmk7O//x
8KPZC9MyQLaIsnTFdugqesTI5KjLpFOdiA+XLjJKI7WB6gM2Qw0hDbwvfnFvlPGaHJ3EQHmQVTHr
YNpyts0zWGO1byDTZseroiogN2EY9m2STfXeSbr8wC1nvJkgBAmNuLR+HSD3yLRI++XJeu+WJnvr
WDEENKhw03ovcwPMI74YbyxMOQ8qdPdCTwSbd3vEiNx5UAhc262fjhsTCn2rQlUquKpSgQ7VUAcI
WvkXy5YGcDVqaw+ujRj0Vyg9ACHjhx92TWAuaasaeHOEfFafg/UykTvoo0HeGOmcG2CGh5sik/XF
dKFQ35qFC/Ed8KjoSTMeS1+/o5arTHQG3pJ8L1xVnqCG0iTUwbUo2+oV4HcsbPjHLH6ed2tTIJKa
GF6YbLiNjeaQmSAkXC6F3BI+DRA0e5ptGNN9mKbttQWpwsbzZLKhO6pUt5We8AcouZlnajWh3114
LcD7hz46+LUuNy4QF5u09D9sqFy9C0vNm+9FVNXySzVZN+RPtyLI49tNFMt6s0wkw/bWgmzxheZB
cBj0GyNLEWQCpUql+K+MLPndypTdOj3Eu9sQrPVkb12HBUZjmKcm4sOTmca7bvSM11waULLmzbgj
twwp9NzAxr6ZevP4n6adTK1auRI0XDRtEUp+tAgW2GjC2qNqMNwUztRtiYWMmili61+asWoSZZne
1OFm6Q0lghI6/x3htfDUQ1Po2Gb4ltS0Y0TLS9dDIYLqTR3FERlXwCWqpp4Ce9gqmn5qImWQXLKq
y+ZmNEr9ElXar3kmZDyuacS/UytqHefad/ozm6bpqeNtd6NBR4z6YsOKb5vcv1LfAOTibTNa4AzA
FcGoUd9hgbUPQbDylGiTBkzRuKW+ojeNexeEgTROOKJ5GLskoL5qipJHt/hd4Ze3kymw7iLk/YMs
eAZarrw/uYrcCbBha5+adgUtHfBFzS6opqktx7mjVspzExjAxNhSszeG8soz/0otGsSxQF8hQNCf
qElTMk/csSx9HBXtSd432b2mora8iu0dFhg95G7i6jCgdv9KLkjKxFdoUByWAV3R6jsUAgBBoSah
gyiSdp4kKur+YAG6vALDhI9UduWu0toHmrmybW1lak4Mka3WX9tiCm+rvAxvUS2Z7xPIG6108qlN
lNnxSlyplw7kPB65H7m3s1PW4OHS4Dcwz5v5YErSnSzaL4OWa3F1GSMFha2fcWeNgitgSPxIN08O
/jifa4FCJkBrU/vL239IxnwjGILgVafvUpH3exfVQg9R7PyM06n4wXUfmQNWPhWgS/ubQ9awJ38s
q9kBL95+X43YdKkZcmyW7hl4ZFaJC017bkTVheWa9WK22ykskpeqHurrkETAaSuz4DLeZQCOb5GM
sl6WQR9NrNZTRLKmqTzNb8bB9HGPJHGJ8j7II305iBCAt7gfofKLjka9W+kMMu/sig1PYg3+miy+
aWKdk5XlLsw51PAc24esa95unNZMn9oCS8Gki7qfJWJVmmnbv1uksSo2pq9Oh6BGDnw2dtoC20Ms
v49G1aDYTg0PIXYzD588vXlCyqPfpDlW+43CQrgKH9E2Nl6XTFypxXSwKUxd1gbGaADfoXqFJz96
owjl8rVTAjGlhn6O972Bb3UfDKYJKKwRC0AhfK9qVHILtCq4QR6Qt/fAFYW9QM9M/U3IR+oPwe22
Ni1/OtHAXA3sqLhlGh7rPBmPTJVV1J3Hr446o2bkhrhPw/5sTNDaBgsH+BnrUp7JjTwmLSp3nQBZ
7AHgIxF4TlEj4zlqc21AmKflKjF0eWv0XnUF9kUDmhWpU1dWJX6flRIn/WeEFWX+HQgBwWGe2z9Y
67UnejmJJvGvkEHbdTHe9EFjRv0WTHrNelnqqQGuzLsTmSRo+ra6ZwEkjfBom7rDW5hXBxDvaL8M
xzhDuHR6bcEsEDDU+9+AN0vbO0Lv9ygvBWpTDWIO6hZTvT5MQ1zeTKHNV9nI40uuKk6zBPBoCUmg
ufVpd1qHt+tCFkdugUtxIZkBLBS6PppgYFfV+ZE6cvy8NmVuI8dvhlByFfp4qcGQ9iJ+V9IQL5E5
RODIBSuaX/vWSwv+r21qyGFLTmBt/RhjurX9Yvywo3wva57cidqKH8zCAjA+10Ff1aTJQ96WzRlP
nFfqnOK4uoCi+sIHNz9bY5avoYwLgUXV9AXegCs6pUOopXiEqZ5xyNDDINyphHrcDRl75x2QuPzO
Hll9zYEfXXW9r3+Lm0Fbl7XJD9TMkLGAOqZ8ygy1BQPOdhWDGeZbmNYDsBW6d2Cxl55QdeoGWA6t
RNa2z1MRxRddG30Q6AIGACHZbq2VXnQsVVO5tcpNj+r4gnglNNGiBskwoLDWoLKJj9T8dDPUbACL
gRuNQAVT847KDjBsVeV330VMXUXMU72RQFoJ7zr4vDyjIs5df3ogJYESgFTKwFUeYQdKefKAJlH5
Pao/5iAPDYpz4CICRzIeSPp9h2TaZqpRAzKUtXGPUnrjPm/9bYMo5Q15FElqAXHgDytEp8Czy1J3
WuFpMx7I2bZQmN2ODTBXGEojGjUnwpHNxi7lVASVq22H3nk1oal1yEDHtOoUM4wzhdWJmhCpsZ4c
0X40o2FMtglKlddD3br7ikMwjPbqLr71vi1lsqaNPPVSk3bri7PdyfCEoE66oqxWZ3egCk55v00a
TwNIuRDH1ra8kw7U1pwdy0JQcg3IsNIAslPqrBmHZDcCAzTPtAz4c05EiqBKuM5iLHvMHEC3uOiz
Wz/DG22Y2F0dcpiAITgNpve2mPrUhSSCXcgg6nKRBiwu2nWqddl2blfRpDjLE+swt40QL9+65Fea
oizc7HYcBPaHajDwdvP8OUpsQVI3HPPkVEQyO2O183GYvBRgnz/bcVmBeb05kZ1GdKFvgUZVJ6oZ
68oU2HzqQwgGM9RSWqFmrsjmqA78+8uAAxS1WWhA6AxhdKRRgbSLk+JhckbncWgBkxmTGwHKuUey
WNp0AH2EuG2Vqbf0epVWgp3IgyMjsW5aKKE1WuNiRYVSybYGhxQNjSEle0Qxlr+iJkpijev/ciVm
1eI2AcSlQRbeF7mDSumpLk6dOiSDhbYY4wKYoak40Rl1l7YYQE5sDeBt/BwTkTv1k2c1VeDz+fOU
+rWmrzeQ0kp2dh5la9INPxSqOqzC72RtNrq8CADwL06eZ+tcN63T4Ja/2jATZ0OKj0OU2uJMNtcD
v55j5yfqnJSHAFsD4mifLtQzoIIOlM7gVSu0uyVNNfUsPulj/dp+VpbbSDOQidJUdNA6UFQqL2qR
Kw2c4m4eOGe0/plrmf7fc5H984rLXOY/V6SZTc6tE2qx8fjEw6jOUHlLCF7vs4ntjvmUdnisLL1Y
TnxtUi8S4nFuNhfb0eRlMNvwgFfbsTNTIHbINp96AKgcUsM4ko0O3K1Qz6wOKDMASelL3GEHAd6u
lo1PGuD3Xqq9VF1dvnPLe/HwQ3gHFfR8AjzpfPKvLj0c2DOkMo6qm6uR/8sU/+8+kABDlRf4uzeO
cJxzPbj2iogeijiPtw10amd2CItB2aWqdOfa4Ss/m95jMpnWy98GhZ7ZzOwQ/33QkFbWS2TZyVly
FF+KQhtu6dAlLIdWZrBYJgTibt1ELcizWIm+6orNklfGzkiwR3WlMX4ZmotAC+synKfsDXB16IMK
SqgrqJjebR3Gxi4LQQRLNhsZylXTMQ5qUF5tetTUH0LW5s+jNu14bQLUquy6lfmLXUblh52Bse1Q
A1/37JTYQ37aF/9/28sa9WuUvZoTXyp7BcpLaDKPc7KsBm3tWfjN45I/y3uz3vWONwRL/kwihYko
bOJtl6SYsKPXPLKHE5lmexyUISrKKOc2aWF2jq3qcbm0wANnV9fxGCzTNGH/dWrqGI18npom0kHl
fCtcM5gMVAi27oTAYA5IyjWvXDfQmrZAHcAQXucePKHGA+pangplI7/GDKGgCATJjmaYx9IEn7NI
sPugoElN+nnA8nSeaTEtc9ZJtsP7hp2oEziw+9TJxblHGf96KBhW3GohM6888OKrRhupWWXywDO9
L/MRVF2qScsVh0fItckwO5HN9UBwAFD4DXXObmpeF6nw7WLj5u9lWm30vk5Lg3wNwaxUthn2UVgG
0bQ9GK2pkw7d57Rhi63CWGFVNXSac6g6rOxoPeNFwEFQk9Yz1HS9XqIQCamJpUm9qGXD/ZKdvQi7
nh4VxLtwmL77HbZEEdP7MwjFscajNlNGOqNDEnJIxGbNjoaGYFnHa0MNofYyQ1iC4N/qm/s/7PPM
Xy4y5n6yYh6XW4Q4+sPAogfT7vU3BiFWP3SSH4VI+6AZUu8KCeDuDBoPlBOOpf/dqC/k4ECVOCgZ
OOXroaouHDoia+pwdxY0pt6h7Fyv3VomFz+Oims8AXuA1FbywzUf+8qYvlsoSl9Dx5arZXO4Q4oY
sYcWwp14545vhW63qySzolvOXftKHdgCoLZCdWgosZs7Kg38y6GJOoqhPjIjBrWioyBQQyvvySY7
Byi7sR/va0QGt1akyZswj80bo9HvWrWoTZFKopbstHirgTEfisAQeYwYM4+IqhyoqGUpdKEm1J2d
I8jP507yJzsdRqSWjk7i7v+0q2nBDq0dS6Pbf/FXdrpANmnxCQU5c+cfw1G9i/yxLuePt9TbkBsg
kfw0VflumdYEpv6SejKotXa4uC4SOgMw+Td9iNc1Cs2S+zbzAfstodgwND4PDNuoXljboIxPNvmb
5wEFICX/4WcgT+Ku+C1svs6ygkE/9B7JoBS7lLwNKt8KfyN1Bhh3nr0PyU/U6NVPthDjJsaj8Vzr
vDwZyK5uJ8/GohLkA6uo8LoflhkF2pQXv8HB/Syc0X7xtQHBfUTer66m6weoomo7hj3ZXcq9PpCd
bryNdn+QrpH/1tl0FKNfvwG0CYEusB8y0a5i2U8PusnTXWjX2bFmbXZje3G0NvxevgFJvxurLP+l
j/E3kafjcy+HEbtPg599Q9hn3NnlhvWsfGEC4UDlanXTIWFefKqbxAmqKBWgwHbaU+IZ00PXGg/g
6XDeoNEMNafQ7s7QD6vuQdP2TnZ8GURl+lpeOGjr7po2BpA68daaj+I6EGBGV63gyaU2Ymz2Lat/
b5yNmyb8B8A1kMlSDmbrjjvUUMab1Mz4LYpf+G0ZosALAYcK8XqnuDWgveatqgKfeMpvyIQaLg2Z
aelb8WrQyn2kdelWKtAH/tXanenlyQphY3m01Htv7ghRLTCF5S21YjcsL4UZX5ZBeYm3/hgnIPH8
nIgjYbzGzZRuNYKIYEH9MTH5sNhoV4XX/CCyt0nxcVaZGE9dseKOonybid/mI/nQ4Uu7GqLp1ALr
KgzvCAmbleOCxaPMreuMWZggjYHgQLoljEPEzfaCAo1n6iSTGxsX0+o//Fsg3JEmi5yT1nhOQHQU
dtl8KxPbuDcRNDv/xd7X/Ks9NbtvTt5++NcAAAXEXoHfzTc/TM37IUI11RzJ4mHffvC7IglyZi64
QQmTQKVqBfgXuqYD90Ro3+IPUz71kGTadyjh3najZXyb8OCNBIvf8QoDfUqbaedRONMNVKo9EGWg
IFmNRE63fBrUyLZEYChyq3kkOTghisBopAVExY1IITrO/hlJ19QZIIo00ok9/VsL8BE5YKWH2oto
U0SNfQ+EeLrFP8M/yywB3zDEq/dWa1XIC8QW1MKFDj1qC/Sqlpn9gHTRdqzYFKEmMd6Ao8v4kdqo
LARiNn12Jl2ufVOaN6WMtF0/9d3RrbvxjDw7xMdZWd/XeMyjPK/nr1hGPIYZwL2r+H4SDRjDKlYp
VRH7tdV0Hvzts03C+m+fLar0L58t0TSI7KraLyrdioe2CFor7o5zcZZqAjXfHansqzW1e9SRtIdK
ZplcIbIKCjkK13kNqzdWAsaA2egibbvxhlhbIY3NsWvt2HaAmFkQDyH+6mRsywTv6Mg5T0rFa1AH
LnS2bSOInbNq2FkD40cNkJCLdMVwoTM6iLQEQ1nouuulo67D96TVw1XRsGFrpZF18FgV33ujKmkb
QfUL5MkZJZ7VC3mMtmUiv2k9ofpHBtBjj44DHiXWktb/EuOfT8lpghOlAFiaOFs5xNj2g41uRHDX
YR5qUMJ8UytYcWu13crogAzsAQt6dB1ApO1s+kZuoQ6aU6eqEIHrsddIkq67dsqtj1DLp4b/zW3A
nb/jgCJCxoqJp6YodijlRl4Pd97WdOJpV6imzKsghW7IS8Zr/ZiZLmTHtUl/1Z3h15j63i0SzcMN
2LRRsa78LcN3g1YwZK7UtIXgO/IfU/YxbYm48X4qUNkOam0w7G49YMYCZBeTA21tqVnpaXqYN76q
FxUbyZcmYpnJIa11ZKJrVJd6BFyNEqdfGUbvbHzu62eH0K54SfTuFuUZtx9XhDrNKeoQp8knszuj
yAT0EgWIqs8Q6AzNbVShqLxkg9xSPx00lnxP3crcDdwUqGHBIeFRfynbukQpf+6AQcZzhxUZk7L9
8LFcIYKqbZH9Vd7UIVg0gP8SSgtZheQttNbFRcgQYELoSwVdCYlGmQHNj9Q9TrHy6rZgfOtWHkKT
w4qMjeqhMw9ImUNZs5vFXhkmqD/mXmGtjQpAwwErAwev8VNLNxpuofjSZTbuOTqNvYfKylMonCFu
TgfkqHKJkO4/7Q78Qhy8/mT5MpLaU5YY0CwPaK5lDISEEIpXB7Ng1sYecje/gh6s2+rgAr9WRmhd
dPFkKLgXHchMZ1MsrcBNR75JsFJh2IOE3nmKioBcMrKNPm+g3xPbm2WGJtGfsDuJQdPnCb7SoEp2
9NWBzqLM6TiYFFwYsZ/zN2TtpsYGfFd5OcyG0nk77smHTLZT/jOaplza5EPNsiwcO1h6XIOVa8OF
oGQjkTCSPPk4pIhGNqiXRzsfvBqEQ9Gv2ZZTD7k7DSu3faH9pgjklyBlliRQ+YlBnt4BzX7G3vFr
NPOP4CYN9pzoSUu0Z6CgrYupgR9QWvEIpfgxvdRjzsG9JLQ7FKGZQd3FJmI8ebQCYyT/OUTZBiBF
DuxHAuEaJ4x/ibR+LyO3+9aMyNtrbqzfY8HjgXuy1fF/LLMDXlo9WHAaVPOzbOPi5Yr7weH4W6Ry
PM+nmiW0o9FgTcWzGpVEqocOrgQyawQt3oDdYJeYKNoDHcYrgJd3EOtsHryp8s8oFmwCsmsC5Itl
E9c3WWhNt74zYP2iBsTgCkDGqHRONuqLH70ScrpS509ROTWrAYx8ZzqMUivOujosNmoKKdrAyc1t
OQEQLnl7ad2ofPKBgr1vvTDQzSYGrmXduDx/coaufELkFfDGStyTY1TmV6CkvBtqNWnzc+D1OE8C
vTrQquYx7kM1Z6k2tHgQyQM188mZ1sAC2Ttqdl6F9CAC3FtqjknYYjfWeGtLXRRcockB2Q0roF5k
4rVjXYLegno9t08uXYcVKvXqg9ncIGRwR51Yuiaryhn1faFp1gS25axBQUZz7LA4QCipyMILflvh
hc40WX0DX7bcm0bpTCuzDnsE4EcwwRsFNoYFlJnVGR0iqAIcwwSHpfk3v2UYjSAXGrY0/+9TLZf8
Y6o/PsFyjT/8qIO1Uhx64yGMIbKsQSWkXNHpcgDxh7MurWpYQSghPy0dLAElfV0W/wyh9tLtqRmX
Jp39eYG8Q0bSYGA5/J+nievPD0ZXoU8yG5erktFtartcubZxN4kEezf1IZYh1Jxd6JSGVFX6AuXN
+qBZSXnbQRrSQSrozBVjJx2q0QEKRAurYDStD5ukszTbahA1uozqDgA2WrTbRmSolfgcSyPKFGi5
gZmXxT7pqN2ecjyJ6KpLxwh6HenK7Mq9GCtzEffuJqsSP5iv+DkxolQo3AaHt6Rr54Jjl1wb6Xqe
igbH4jVnMr6Zp8qFUW3iRKtnF1/zrxZIiHZgmBBHV+jiOJ+xvP84+4uNXAbPZjlubIyjA/88W2yu
mmaZlToWWw2W0CC1cceD3s2/r3oGbqoYTOrUDJ3MvxcmJLRlZt7EyqOGvNo+7pw+oM7a9vz7EvGW
opb6ZR4kBZQCUcSDyBcgoly0/MazrCtoUuqf1eRcNVevftqCXWOGEw6LF6btmSU5uJl8PTywZngi
QDrB0COFRUckYLYvJvIge1FPN6gyX+kjNgS5k96CQM++S5OUXfFA2lCLDtoENufc6n72Y5Qh09cB
kVf5dRt4bggWA1ZEpya31X6+dl+7z7MsNT5sdNbntvsax2O+0suCvc690U43/IdMiOzOcZzsDrzX
7rntphOZIA6R3XUA4t+EeJZBNW+IAnLr+7sYZEy35EWHrmn3mVXKC7WGJM3uGl6+lIyDSUPNTKah
BWeFq5nRYbH1pdUEXqpnO3KhjlwUKLooUcRDNpozriEnGnV2tl6uGjFh7bIBDNTLfJGVmwdmDMBr
GR4+cFpO3sl2uzsaRl8JuIgaMqfVl9mNGjS86fwRlq+QYUcpwf51XUw8bG4Hn8Xn5ZMJFiYrAzSJ
qEnFH4x8W7cJV5rmsi/fqjZDwEhN0FWRCx38CRwgrdEa87eiSVnvQ3SvKESwXFbvuLfXauDWl2/a
N7121D35bfnDIUAK3n+RH5ZPN3DHvymjV5pr/h/6Q6WiruPN3Jwq+wiGDamKaeSBmRBJ0Mpi+J62
3aOZF9ljCsnGI9N1IHSVHXp2llZ21wnrcIA/vXbbgcro4BWV/SRAdEdOumsaQefqzSWxHG2tOWWx
EhDge+gH41l2I79I1XIrf9oCKwLm5No3Hhp3aG49kF51XmY8kKk3QO0VFVFyItvQR9W+SEo9mAc4
ZvQwGNtQCANMnIDoYV3dpweaHJy42RFREWNFTRrg48eiucZwR6Z+QigxH/pmR5Oj2qQ4pxb/RZ30
cbXEOCGFG93MV+8sCbRZ4m5oMo9l8qrb1ZX86eCn6fcyY8aZWgOWh7uQmT3oRPCFJm2I7oBUWVMn
mUpIZK7sJhyO1MymytqzBME6cqGPIFEZp08PZNAYNF78etL39AFA66EfIzFgK4k9lUxe9MTq7yab
idtqkj9D6fvfIO0+bqAIOO6jAc1YaGuQbgGjmfr+uWoKKPChgvobeAptUOIW3anqE0DXzLvZ3EOB
T9Q1+EIQowk+dtygUNvPOL0Fm58h9XHqebX6AtSz0hZi4oZ1r+FjV1H4QvnrSOfvohXlY4Uk2160
kPhBlNZ/VA6U2sYa8N1u3zQEOd9TBwDITNq/Myu/6fLRfBVpN0IP1OR3rpX0O682h2NYuxniFJkO
1kB7eMxGKONyCHT+UMOhUWr/TjCcFQgG4ycabkMrx08j11GSoOrIE08Ds4WRofgsj4dnaFSAyxn2
xU2q6vPcZ0gjIqA2u7movSc3VEd8zDYqt2W2JP0REtEBJI9H0HyjvENbFePPgsVAl/rmC2SHa4AS
jWLfDl32XPf2mVVG/I56njyoAI++Cmbql9IYkVqzxuT9c6TMIUZBI0s3AmzbsvS1lqZIEEU8f6Yz
HrnZfCb/YvubX6QbOp6bVf4lz6a51ngCM9j+S1ZvzrE544PmTO6B0mtzL0OWbONoNcpMPnN05Eyz
5HW7J/uQ5is+IbF7rfqq2rmgH3gxi2rms3Jzz9hkltccgEKCOG9eznxWWEvDnnYg0DZ97Vn5e4iT
oUoNMAWHBMTNSpobhZ0PYtcHD3YdZ/+hLYNUrMJEhCc/g+wIoDJZeS0mBwkXQ66pA3nC8ppAQ9Ba
p9OwBoYqPC1u4ejE2zHKWTDYqOaUAGqcRNH3j7E0+QYsZcN2bk4gYrPdBh/JZP2jkMYEAtf8TJ10
kAyEYSjquqMWzTZkxsdstiE/ZossLdr2gneIeHlmtiLOLMgPnaVnNFdqtXre7lO/aAJq0gFBXhBz
Ru3Vrn0ANpVHCwKxwFZSImT7yxyzhxrw7zn+dhWrhvZr1YN7Mh7t6kHLjBNxM4RQJ91nqLXaDOqm
gEZfomLR8qaGaPeDLaeTDvHXDR6O7BS3URx03mSf26y0nnXQpc+0dYKXR7BQVusIqLlv5BbmtX02
9GjnmWWPonr3ne6YtoVwRY2YxV2n692pi3pvrUdZ8i6KS1lb/lufgXZ16qbkqBc5f1ADqb/JSmjo
mIALWUnmHrIc87it6f6MEPCJ406+I1sqg97249vMMwyIuU5gGbXKCSLK2YevA0UWATlGvjaQPO3B
0AvuD1tfD3RmYasqufAQLsDZ3KvOrPi70w1QcfdQJqQOIMUU0a4FoHfndDaSsgJPog7LCPD7s2nn
4zlzVzOk1hVf2vzPiLtx3boIutL/Mo/79A7KckqD69bxdectB9cuxBTlmzkNeiCyVEJLL5L7zu21
vY5M541ESXiAvNz0Wg/DmTi0fQ72zqSUb3qdQw4S9ReaTItHjtJ7lG7jLGoqyIbikfyopeLDtvTS
Gdf1diN5A2YgGw9KlGgUR/rIoZvnZ7duvs+fWH0VtwLZF3kUsdhDsSB98ovqXJaa/5iC8OmIJ4q6
C+X4puy5jreFGcf20WWgSvm3fUIiY1Uabb3H42+4YME/XCbHldCHtstdZlbJqtYHiBBQD4uTadXV
Trwr5QhdMw06CJ6vglqqudhYlo97YNuau14dWhDrI3sBGzWpY7GVLWu3dWj2AaHcCO+GPfAds93w
QPi2xa6xdNrpwA6vcqJpXZStfKu5Q26t3XCBp0ekGeYNzxxtk6izyB0/zsj2t14AS0GfA6zkLsWv
5+ghdbBtJ1Y9NQ3/aSHK+DOp2y0CcfLNKMJsDfzUeBWeh8ieUbZbnjM3MPmkrUKvMM4eMSJQoJja
DiJyWOdERzLRgakoMp0hTQEt12qCEC3Aq9uUCVQrq4I7AnGRDQQA0L+x3AsCOeXVV49fLsxXE8py
+9R28EiutCE72LqGt0SdQQO9byMbYjpG+jPEXeGZrvO98uN0bThOcfUz3TvFU9luBsEFar1RLw41
z592W/wey7579OKk24VhWRyiwoFSmpqMPCYLiutJ63xHaD9dh2zia6Z74x4UgoRRp4PPeb0JmWNu
qClRvHfvfjjYlrNziwJw8bF7mHiI0v4sKQ7IaaDAEAoPd1AG+bDV7KKF6YHH7uZvmhWhhVet6pxU
Kp7xWF8Dsii1B0TX8FeQSVStqfY/Q+pqj1yviVcYVJ5ApNjcxQjGzDZqUgfQ7d3eCjQGAoTe7s0n
lIH3R9usFDe1h/BhA2mIpemCQBF/V+uSWhEQ0p7rB5liGIdU67PbNtEDc7r83I9ZGBCjt/uPXZRW
fi4tJc+ECPwGXL45RAmrFW5b4x18GwKYfzO/ZcIdwfWCf0TuJP2D7jUgHFKP2jH+8O1jMBpbpojv
YwPk1SJEIgt7w+nN1qHMM4jxBXIxH3YCYoAjc7aT/8TTcBNpE2oMui7b2zKJt0hyIK/nTXguIlcO
dhsUhWR5vjeyovtGHnGX2LsU4nwrLLaKYKae7zR92P21TcTzyJehSsbx/L3p/hdz59UdN5Jt6b/S
q54HfeHNrNv9ACAtk56yL1iUSMF7j18/HyJVRYpSq+aueZmShEIYIBPIQODEOWfvDTVcZLaon4lb
2jevi6IVj/94EPe/jsefWt8c+9J5WE9V21K/W8LlOM4EXZFCry8mPADbolG0+4KUMGSOi+WpDK6r
aQyetaX+phm2/a7PFFaW4RScyAJvzsf0eSVtihmkknje5FlvdokUlfieVhuoXw2ecd1kzqJ5svz4
gpl+wVVXkEkc8hpxHx3k9WjmLQLFc/8dif3SD00GbPMhf6fLrcw4HRu4aXJtmxkkF8dpXV0Cgi82
pD3V7xtL+SqgjZL5lWkrfXo5Ro6XyJcC41Nv8mMK1BoZxvX2pei0U71FHjnaZlYYnowZ6JUxfRDZ
72U5IE0XBfOVrdvjSe1ZyMR1oDy26bmDNt3Lk+ISLajJEOGRKLEwcQvr1UnI0ORr0ViLolUbwHaK
VtaK6jvR+qtjUzMicpEXEKhKxRVmAnYlArRqPdkXdS9jaq71Y2NCGDB3n+reLrVvfWrZd+jR+jDc
hvltFK4Ahj4+wdRt6F8LMMQ+tBr6tVSh+jdLVvouzMpmg5LUcgnkKzuaVWrulqrUbrSkMrzBMKNP
g1rc5VmpfwPYT36j0z9F9Z+HW1FP+saQqhD5866AH8HBFePkJ6MbArIHpvfi8Rf1ql6YO6tqzupD
zqzmN2C7L4oCYaQXQaK8irqd0UeQ4S4IEr00KJWO4Id0A4MNTFQVWfs4V9zaiMcLUezm8ntRQA95
O7xunX8sitZEBh72H48tF3J06iL3obY9Ga1VHJzVwCIbEUU2u86jS1EWm7VLUC7FIUmt+KRgfAo+
g6QfnwOjjG7McdLv5CW9EmQIWjFqO9JGk63oNefLMyi98Abb9txLVKuzRq8po9dquf51Lvgrzr2K
tjK3vd1qGzyUJAhPjfwh1uCG47kObouohY+byf8SjAwxqGCIcLqM2uVCqjjiiK1215Vt55VKMX1M
HO1xcKz0Wa07Dl/jUEZWs1SS0yfTQWh1Cg0ZQbaQZzps4UYZZ8IkgxJfBor0mEmBfjYoh1TJT2US
PQozTSwQbFCurq0N6VEYa47OGAQMX20Em5fg9eqnILuUGl4VK/OXqO+mHmjHWq+PtvfSVdQj05nx
YnBqF8LeZQdoJv9gIS9eKHb0JQ+AQVtwsV0lWTRe2QCoSTXooi8J0gCGDPeGasXB7scjUyVebopc
+1Bg2VxCwVRcYvUWl6xAkr0xSe9tLY4vtCTehmpe32dZMtyYqUVCy4gy6ITPxWsCWd6LVmkwulMY
2p/PrfJsPrWAPy4wjli1mLqE5CUeMtFXbCCu2xpjIV2LUlw7pv/HP/7r3//9dfrf4XN5QxppWBb/
KPr8poyLrv3XH6b8xz+qc/Xh6V9/6I6t2Yahw2FhOLCPmKZN+9fHO4Lg9Fb+V9TBN4YakXqvt2V7
36k+AgT5U1IEIdi0sMZ16+h7zVlZFUDS33XpDAy3760nQueEz4uvg+Sf17HhGKUXIFZ2qbCwRsMY
9qSaGdmVuUT5zha8csil6m401/HurDKYxt0PZXDEVxGJMC9mRpIaiU80JkcgBGYisQnT4HWd6Fzn
mS8zxo/IE5M9u26MIp8utXUzJV2zLZn0YGT6szVr+o+Q6ed7Y5Cx2I3cbMhHsodzF3Gs6CxOgJqC
7P7+1uvqz7feNHWTkWUYxKBN/cdbDz1eKY2tZd53YzzvCQKHZE0pyybXpfpTkxI0Wc2JcQEHXdt6
cyN6mGCegGrLpIn9uldTBNIxj+xX5xnllWZDm3rEiqWjYbTRpyxuVD/R0vHSQhLzoq7gyZiJTb1f
IH3m9ppPa1f4p8nxXrvKAUojYTafxGOmNPN1HyXaUddV5lwgDdbfjEtHe3tzdBmvL3dHJzXENEzj
x5sz2mltkzpf3J+NdLMywOWX+nsiFOUtirLDLVD9d2I6jNtC2oopTxTXXqRrFbdzhVaxGjmP+ID7
jWnkBaxpTExR0SLWYBjdR7VvLq3VRuSleFckcvnBkCokg6qRrnOpX7TWTSSVzQ2J9lsC9sZ9ubLp
13DbQneQBheiDsqwdNdV8D+KVnFAE09bY+Xlx2uGam0T6+D2tNzDOZUcFquAtT8ogDxOAZwZ2pg2
XhuAIoy6e7Trjfs3fXXlpjXVg41yxxvTXijMqb3hHNdGIT+3DCHopBGnB+avfFL0+LkZnfyhWzd4
CqvGSCAAo5DH5uAOQA+PuVMVD2qvNFtJWcqNaBVHj2N2PrqEvPf67G/UK1XeqHqXviKXHzprnZWV
bisaalWO/mZE6M4PI8KQZVvhr4FitgUM2dLWx+nVTMXMos5QyYT3Bq8o5OPk6WpUoFcWOMO4fq84
rfoojDBdGqZTaATTlRQ5mGhSgxRkkl4KCdizSqwQjz3Lw4rdxqmqyu1WtbeYJEC0d+oEcZm0vhAH
iQZR/I9155OFchrs2tYmy2bW7GxvjYtyIeu2ciH29CnVareIZ7KtCBTJe91ODi/NP/U5V+hNv/ub
uefHaX+9mRBAmbps2o4KEZ1j/ngz06iRlSyXgztramdCsbnjKuAXbtRYckj6zpXNkDnFp1I2NsLW
FT2aJgKlN+ojDLcQzxJGrGywx0O1b4kzrPNss86urzaAjC6HHvE2OohqND5wOikR7rRwKbwmVaB3
VeX8VnHS2BXOFtEg59L3BqIzMV4CaN0lvS+8pKrgsgmc7NYkz+X3d8Wxfhpimm7JhqWoUO7Kuvbm
rmBR6WHRZeadjFzupbYKZkBtkpLCtqrcCk7U0EwSf6puY3PJ/FfUyyWCBoIuWdTBnwcw1oZKXlAr
B9ZMHtxkdn7bJBJc3HnriVTA0oCeAynk8MJYMwaTcGf1lfXhpVdrkp1myUg3jqtrqAoSSDFiKdyL
Yr/WjTYIpWjWfqoT/arV1XTuvPYTdXNrY2rr0qdmpfd2rXDR75mG0RVRwwSmLrM+iJa4RmMraJDh
Eq2vejt62yKQqzunqFfXITB/ZjhV20Rtl31hkKiy1svlZDJH4FSENYUVP4T9Nsn4hu0OrTPdqyuA
pAKITOiWldJaWtvGGQWlrMMth0RYFBbQO49KcEDcu7rquxia+aULLuzc+pgVfXcnqkpeXX5GDGMr
iqJByYBQycrj78eIavz06DjobTgK4gKOobMKX9tfzUOzI/O6m7X6LoqU1etcfEjaJv5SjCQdBpMp
3xD5iUnPIwEYfr3oSwUjBvH94FNFWGmLbiosGZYZP/x4pNMMMguY+eTkUgzGFS4Wc0wafFLQ1Yqi
HS+bqOqX+yGyYBUJi20ME+iHqpTKS2hiSTVdi6wwur1trSw3azFvIB+tbWPaiyJAo++nFEWkkDcx
qWYbW2OUC0RQHKjtJl7M7hX0GrQ4llHTnIFDOKqWQ6YDdTtDr40cIgmUwJQz9Bq1ufI60IxX0Osq
nNpNP+b9+SPE58wAc8j7VlPrk6pa/a2pOuF1OoB/nQDxfNJ6FaVwWc5PZChYD0pYH4KoUj7BKtJt
mVODneiWJPCfV8S6xs4m32lgBSHqTb17fDmtFi54gNfDxWmrvgxxxVenttcX8kaRbpzrIXqAc10n
PwdvXWO1h7klIgCswPJgv4ifMJ8KN1/q4F06LKofSFN2XZAbuu/LQT2IMxkdEcCXM41yHt451QQ4
GZ2sIZg8FdE4nNNgk+11I+qNpps3raH1nmIu3+tEg+g3cZQmy9r5HHa8Q8SqvbZDPCiF3uefIYA/
CmXILukujGlxPpHEaHqJNUfgJ5BPtbpG2U8xDntF1TS+gZ1/tuP22AbFO8AM6bXMdHg7szBC8wKB
a6McHohzhcjZheVDmS8tMgHVsBNFs876QzuQOC6KiDBrN20rb5NeK2/xsCt+KWfWnVqX2bVcWztl
nqw7UTXFQecHarBstbVO1esW5Y5z92DMiiu1Kg7CWYtoEOyGmXkQDqNIRMjWum6yyI0eZADhGEs2
1G2fpEK5jRsDp17ZHrSgqb8NavqoJYsN5rUNPJbp+k2taO1Oz1qJfKAFugZQnNsq7su7X50nSw9T
XtU7HBbDph6QxCvi6q5a0SikQaKSvAJRCqlEtLHNCh4p6sTGQDhA9DUXZik7ronJT/NHuyz9ZS7n
d0kKQMOuTYVYCyt2rFsdgEbJi3QlNzSyygdYNB3HpmuIwI3DmF62SVl7rSI7t/CTRjvNrmIUZ8r5
lKp450lJtO5NlUCBWUb2FzBVmywP9W9h71wMHREZcTjpAM6tHkbxjoSmZfv7mVB7+7bEatBlTebF
YCqKwpzy40SIG6ru1EkaEIxXcLGOAeElARmAburGiXplD1UYHhFRN6AdFXXDw9KZNYI3sOSbVqXc
JkOBPTDW+deSUUlymf7hpQc5/CGB6iDeWyvFiuBZ6SFZZf0zOBtBqtKHkB+JPSQcEcb1wrbNz3aE
Rvax1+tzetVHnXojGmQiIDe/vw3KW7t0vQ2GjN2w/meaYoX96n1gTRN53rbcX33PabecFUnKIy+j
fAyJF24ATV3gy3x56LNQ8/VJq99OBuKIKiPJXzz9UQWfHZGyxPv9V9aVN3aOpdiKbfPL2Uwe+k8r
T5CmCkKDcXJ1NuiXwGpgQg/jz/iEs9UpD9tOuqudQN79WS3e8Y1CKtXP1SG8jedqWevjz0htvPRu
k87yjbgu4GjaCDdnbjnxO9WAy6XMNnPUQhxMyMMvUiW6k8L6+x5CCLo/9sA8ilDR/Xnde+lXIJF3
Xo7/1w+ukFa4Rr6W1dzEYdS9Kf5791xePebP7X+vR/3V68dj/s2sx9/fdrmMvza8N751b3v9cF4+
/fu38x+7xx8KmwJDZr7tn5v57rnts+5Pl87a8/+28R/P4iwA4p7/9cfjUx4XJD+z1Pza/fG9aXUB
aaaj8mT/5TRaP+F783ov/vXHh7nk0PAXxzw/tt2//pCwlP/JWFJsHgPOZWk4Msbnc5Oi0IRss6Y5
tq5ZrOJhQ+wiPE/GP/E66KbDH1nX4ZH64x/Ar0ST/E/HcSyFRQrD07IV9Y8/L/+7R+v8u/3aw7U6
sF4cXHDhyAYkU5pjALbgc7Q3jgQFasC0cerxSqs/Rh3+P0jVcRdMrqHfyPl5EP0whl6708QK4Xef
9mZOrENNJlTCp5G4/W0aXPN9Ofll5ga3RsEKyDU+IP8VXmq78iGuXP1jtYmfw1180Ld574KDgZTk
NL5XTjjXDrI7wRATuQvTPWI4F69+xF94/hRTfjtzrZMAvxsvfh1TlkXhjxP4TGogARNdwQeyYs7q
pSUfgo0zaqjX6JKFHnkYWV7VqbarFQ9Wu0wHKYeO2O0h5zl2ytgcxV4SOsRopkb3IxV9q1ovyE/v
4/RCbAZlSbYwan2uq2IidArzhKYssK0mFUJna10RjKarmJgENZljfopMghfU9QCcNmdZLtXFUWwA
AQYp2T0DJMuKTjQvs4tjLJcgTmMjLSFtpjzAAHwURbQMbgq7Rs47VMujacQLTu0q9rRGqo8vm56F
2xE+RXMbLiX5mFl9FJu8CZRdZYT7l6pGiavMXSwlRd4BkjRlaqo116s69hYTt9v3VbrBVoHUbf1I
wxrVfVFXngXm9IhfIkUVSGxFhVwU1XHRhxiSY2X2RrsJdtowbFlY10d90KujlETf95x1TxTb5lR2
Ckzt7Vwfcw1TxG0jqz6KTb3uKZNEHqAcT8Ti5OYYyE5ztDAYs1flEjztJpuCD3VW78EbqLtBSbtj
3nRAAg1wJHEXbEVVt0gyCteqZpIrFX+y5bo9hl36zR6SemOuJVElNi9FpU4+GiO5WFLdrVqlXD/c
SuUxQXMeLdH1ysWvYjfhyWpzOGjW6xVXKfbw9xQMwrVShuF5my/J/csVqqlUf79shJwaEo+1/qmK
JJjl6rY52lPFIH25eLEHgjiDVx9Hp9S3Rzjt26PYi0Fr7AZ9OdhTHW4dy3gv2jLogg9tBZcy6qz8
aqg9T3FfH1FP5aMdtQu3dl++Pxd50xbHeaeuI8Ew7Ooo9sToYIWp7kewnqJeVPGL25D7M+ZDJ+UW
1epUHusg6xfgip3k2ijGe1MoWUcUAAxXN7rUl6I6huG5n8bjOIIbAAU216zUIICZnHg6xkqDAamv
y5Vi2VvrdxDDdli/83lv6W9zIwD09TJeqwRJAFd8qbYsoTEKmkvxbUrxlf7aGNDgHR2Az0fRGrSI
ZQGdNfYE7LtjYDNV5CUjRxTFBjWp18U3XTK9Iom6nSVfL/m9yLlpjmGOlgJiF421M51ypzgMXdG6
rHtvikVAIMKBNMFHesnw20wrXE0LVAXYPyckkm9tqqz/+HJ6sde1MVmh2XDuhT+Lpw6SV6/RuV9j
y5M/rxuxJ+rmamL6LnDgkq4QBa6oXJSedKvawX4Rza96dvKzNEj5IVnnrHReiqPYI+2oaj6KXVbu
OPnFrtiwOn+MeGUQUJfs1H1pEEfXL5UvZxN9JDJn3KywE+gNuPPpX7ffxGfFY6fe9VFN4gDv2cXj
GamOobFOUUpeO/tx0d1RfHdI175fr7hoUOTpDoLMi3Orbi7Md9G8znrn9ki1N3GjfSjnqQDGr50C
BCmM9STnvqKXKJeK+v3MoigaRN35dK+OKaQeiY8R4qhGRbhOhpktWR+yX53mpU4dUdjy1KZ7stqy
8jXgeNE6TO3RGDdQwT+KUrJWyet4zRCk9EXdCGXqUey9bN7W5RMvFdPQ4p3E3QCfRWRR9CmW6Nu8
XvwvjxWHvbSU4riXsth7+1HrN3ypC3s9Evp9Mzlejax+K5nNgJ/xwtUiZWNNVbaXCvmjHsQGGBXe
emIzrm+9mpQNOETVqdoNKuDlOuzgVSql2VviBgLEbm59AKU9EwUb25DvtCRvtto6G79sZGt4XRQN
RVw/t2hwbOb1c2T0A7yiTSYvWV9zxdjl8qYbIcrXwr7x+3Xwi426vpBfiq/q1rdek6LNkJbZOuyR
ZIKSmZtcjCAW+rlWvRYdlIS14VZ19IOd9eU2bbrP3I7hgFF6Sswo28WkJxIYIn6bD8zpEHpeox+W
nj9z4Gk/WuIJqvUy9SeIPYiGO+UmNrg9TZNuZqO29gVpQxu1I+6ITl9zHPJ2xGRbdyOFiUlssGpR
ZjfDxbfncjuNc7Cvhq/i3hiaVEC+U4AYa9WrbL0j4i6Z6/suJTCCbkOyYwFqbPLR+NYnWn3RkxE0
T/Zj3UbhdrTCvZO2894p/F4pw6MevosSHt52tbCm1TxxrB5BmKEK7uJyICVlrVuHg6bq2R4WG75w
Ky3OYVRPo8IrpIUWxMdYujUV532HrTsD8DmSEVE2SoqJlJs7I4wOtRGqR0XSlPNm0ftrxzDT/UAS
PvJU9lUFo0GkLg81mpzbZM6Pw1jdxUJ+jtiTT+jPbVYawURvKk9FIcuXSZk7is062R6dfPpePDfE
8+ClWZF60QpRFJvzCBC7sZliBKfj4OGX5CVrSVdWROKC3C4NiFv9NII78CwVCsNuaQ+DPYKemEBh
GOjxuSjI8sz21jXOedBjJHHwQs2Vb+0k5xt1NdXERhFvaSf+Xiy0Qdktpr0jcvhUTcpNkWnDMbWl
4Sj26iSfwOBEjQ+fT3MEhottgZoTA+Ol7MhMdojUrdWpE7XnNpupA6q4DN7eP6tEj/M58p7YCLjQ
znHbsDS8dn0JgR9D1yaztQUlX3Z7XSSTI4QEXy0WkUzkjoPWpirF2hCdxN60vrnE3kuD6Hc+ZIG2
JsNBvxF1Vl07O7vRt2ZVMBOsG3kpQHqJMoNdcZWFFBdsNjLc1mZL0mmuGnL0FLSz1irRuKYSnfdK
KQ29gUC8m/V45SxbJpIY2IeiN26mwNS3jBRe6Wp0yJpg3I0msU6yI9a6rnkO7ZB8owrLXFQZiNUQ
0HcSF+JQkMN/NbwUR9LSXId85GwzTO6ALJPkMwCU2cX3aA9X2S5Etla7UJyNYW/GD8WzreSXZOCj
RqHuWt98IDfBVe6kTYCyiYtswN1Mfs6065INOwiQ1CbmuT83d+14auKrdZWEGHt4nIf3vfqISJAb
pbvM3oAEiNL3enKtJDtiO7l0USbXVrLrVJ6ZnaVc2DCkSAHP96lIrurp1E8ndHUDWJaDi0462CRJ
G7chrj/HD6EjzQ8pBGHNtA24rq15LE42lGm8sb3u6xL6sDZ+qyOv6XZIglnS5waKaK7/vrMORpIA
zb8G95enH1T0BGCV8aN3ZujWXxTJ1VFqVx/6aBPlrq54vYuwIjKUnbQ1UxfhU8COZo7vdRPG27Rz
a/0aoeHkXZPctPKX7FLeVu7JOFaPtptcTW7FI+rFHnDxo+Eln+cTNKHf5q32iDDcsCl96cZgJirc
6bOzIxX9oD4pt8VmPKQfZb96X/u2P+2dxY2utf2w79zCjW+sjQmzyA2LTpCLB9vPL5V99YXwedRd
KaHbVZuUjKJ4G0gHYormSRv8qt8qWNidX5JO7H8hNnxdHIwtxByLp28QBb8Kn+en6H31rTzVp4mV
v9ds8o8FSj4ssyF+940r9aH9qPvP3X65OPSfgwPfKt4tu9jjC2OHHMsbxEr21q6a3VnfyOGmLHll
+Qso712Rb8z6Y5fsY1xU4UatyaTbmvU+2BJFcrN8l0+QElueeU/IEOJG+UkvQWp586ew3K66sBpO
YkjjXOjYRzLUWdYm3mRBOLrBrifFKmlJcN5U6CTLzefm4mTdOlxWcTC94t6cjvawcTbxAWiJBAhq
2ZeonKAVj8I1g+NdD5n4CT3RW1J7LsPt9LlzvPYJ6c/EhdU1dfZh7FeTP99D8Wk6227ad85mhISS
UK95B2K5eNSqC3nZfkIwIwG5le4rMjm38lfyPQkCbyLepOs/kBrzF+vJKhiJHqD/1HIt+SLAFB49
7RoKBiBIs3cBmyq6xBfKFvf/B3jUeQ8ihQihinMK7kLZtz4NhTcHXvbZgb8Y0mJ0Ei90fT98nh+c
6qTqe/mE7XWbfVaeIYLFMyF/gdgrOw6PMqOyPimlh/WzK1IfhcjwkGGjmJDTeLMNszYrZVf9UOy6
wQ8BKr43vwy3+Y39sT6gRy+7iApUxYnHXxoOduDDxg9ZG7CsJzLOn4FX6Qr5xx4MIcACs3Kr6zu+
IafPRhb9nnKpHbXbYvamaePke8RL42f5cnyUvmY3cFd7LNIe1I/hU/qAOhFsJTCSmG7nBVfph/pD
eSHf4h0It3AJEQ12zatyD3/V8jE76Ffv5zuEm/faTfIMYtEKPbIIDF/+hsvPPKKrtKnRH5x3zbtu
N9yqe/1CPhBOb96riDY/sjpOD8RxXH0jfZRLz9oGPiSYfv+Ac565EJ9vxtHukPlksHaRh2Ydg166
HT7nB7KoVSSSTBdWKvkU+sypH3TliLzCfRn4XHq5yV0gGCqr39FVXXVr74tb51PqO++njekv+/Rz
vjM2UuXF9jWE2AA3SOfbZX54LEAi+iADA7c88bjB3XWl7cMUJxnj8NQBfHVxfR3z0eXJV5PdcpVE
nk1izW66/RrswxMrz32xR69vl6WefdPt5cPIzNMgDunCMZGTk+i4ql/fc08P3cXkprDaQgrMSA33
MdcwwGrrJzzWN85HWMxnSMBDr9a2genCHVCobn1l7QPDsxmHMOC7/S7cQAmwSz6Nl2XzjrVXInkh
Z3S2xgdl8ErGXu5pJ9sPD/Up2OZH8z1RCHsnuYThUg+UoGeRbbWt9hrvFDLJfQv0xRZq9T7ZPM/X
6cl51G9Ivr0Md9GXQvGMqymDxejl9WcXNQ4f8YrUmDbyIev2OI+ORCiaHYpPV4qNYdOtK5ygZL1O
Xl/l9+OouXFr9ptYtT+aiY1tvdfNUXW1qkLHFg/YcdWROIq9cF2QiD145zpoptbm0ZFjGY7+4SLV
22QXr30ysbr5z0draY0V0yIhYHVk8ZFp5qVd2V7Y6DaVhcWCKgKo3/+1SRqg/pJGUFPsiYa2rT5L
pWziR7KhKILG5RguyzZKU8KueK7sUVK8ZdFXkOu6O8n4Hlujqn14yNAqayMMzrEOSi+0h+kYVVaW
u3kRJcy7+CASUQ4smiwt8+c0nfdm42BOy0WOK9TGVST2umhdFLyUG5yOuziSL8xBz/wqa2ZXXTk4
5HVDHilG77r3Urey8+3ypr8J5AFKOwa/OfMDszxhpVsXSuXPiSLtUI8NCXwfbQtaGdcslEMSNe2u
X21pselS46qeJWU7rt6Flw0k7vxKf9XBYcRdGuRr4WWb1lWb2Gsqmyn3pVI3W3gy4yZC44dVoKn2
Htwj+l64g7vVJSj2zNUbHKeqvM8jh1i1cp/JWrC1HVxT1YR6yExo/iLoq/qC1CJlq2vMx/37qZ7H
A+IaW8mYnN2LA0m2C1REUnN9GOM+d+O6W475gidGA2LlqWTwwmCJ5dkPZEMYPbC0tSiP8QA1gXHr
DMGDFbbyMcoRn3KjRXmoGlBDxACmI3GAaSUb0nZabO9hvuIXb3QD/G9lk9c0QfmWrP46PdUG1wrs
yrfLgZXK+nu9bF7qhkEGWhKcBH2JMjSgi/S+nP1Zrx/ktr2yWPWge2zuh9URJ1x0axTEM4aBWW91
J+vt6kU6O49fnMmqOnwmAYiJVSLzQCon7VjMHQTfdcTMinZ5h7iJOxI02Zat9gHNM4WVGxsZTdxC
HvtN25jKRrhVxQ8sNi9FuytjLpKFIahEV/y8yrq0l2ZLYWFUO3A9zqPtzrONe6denc7nzepDNqqG
yjBUEJ6PMEnqLoDJUsFDJzysiZo0x3PZlqd8I4IT/6Ng3P9LnO2H8N1/iur9fxiMUxSoA1/FcX4K
xmFVNPETOUvn2N4awPt+zPdgnC3/UyYUZ67UAwaZfX+F4mzrn6YGbs1xFHLbnNexOI0gnazZjm2q
sikbBOX+isWp+j8NHPsO0WLTMlXTMf4nsTiVSODrYJzumJqhazqoOY1dss5/jDiF4yQvdlX2eyNF
jKvOm/haSsrkAnEwlvGD4ptZhH5cLqWnmNwtryeXxCMXz0+qGzIYIuJJ/ZWECoxrVxAUozpSgCeB
MyuDQNnpC5RQleGyNWp738hFvXMikLqv7vcv4mZvgmY463VbtRVNlW2LG6y+SZivSU90hmXqdjI/
Fdx6rJOkXGVxx1K+4In2llp1ewdDuJSyv/ls5U3u2fnDHfxysqXr/CRvPrzRkkFRcqPbNTVMfUO5
qzNoo5qZ7A9VgbaRl0dlwjCe1oUXQNr4N4kDv/x8fjZHMy3G2E8JkgvUJ5C66d0ut9sbTR9TXxkV
wv1orKHeIeHQO4BC8+U4bze2UcR/E15V3owfcf0aV0/eCcMSqNmP42cauj7NoPrakb0deUkz3IUr
IkWDBsmVdZBBmtaFvmUTnx9s8gbnWYc6b4cjAggHC8Oqkf7mlvz6G5E2uj5cCr6xH79RN0VBQE5a
t2MKx5eQTNGmUPT69PtBp6xR6ldxZS4ch6SiWratm6r2U65NG9paO9RBv5sWpfQhSk1AyZjJ+yoY
wcZ04VEOi+BqaXGeqYOCgp803lhNA1TAqtVTpUHEl02meZHEur37/Xd7E2AXX23NJkH6kDQXU1/v
0Kv8FwM1ZByRXb9r6yd04yFal6KvBOR5rQQPsS7LnhmQpvf7D/35thuqqjqqQeq0rjBr/fihQQTW
3NbKfgdSy0B61lkZLfDr/v5TfnXXVZ1MaduSnTXH9cdPkW1ErpQ05dLCyfYhAKyI0YO3zTQIYX7/
Ub+6i68/6s04ItMqrEMysHf2jLQmESoQRMlTlaSVq1l6685a5MfRfPn7T32bwyV+POTYiGMAuGUA
v5mQ5yg17XHkgVYtFLwiCWvfyeULdBHy7VKpujs411Ey95dVNT50lo5jrB72TA0OEGor9YfM0DZj
Iu2kEd3vlLwnvre6HUzmXbsfAJBO6Qm2TBTYe2fYIBrzrQm1ZScF6mUwT4NXNOG3ltTH/ZzeNHY5
e1BDopAzq/EJ30nY3Sq99FkHy7f/mytfb+ibJ0pjTSQrpmFb6k/D1m5DUyVkBlxYRdhGmeJbljqr
zhJXJUUDTA8NYMJBAsPoPKCXxRJZn2EhHCx/moxhYxbIRHU1tpsDutUCUm6XIxoqSYsHT3OLgcGi
Yjm6bQPODFWOK9ta9hWi2nUt+woyFidD1ZPLqf0a5wWryBXAEXyE0zZhrQsDqpp8+P0lK29T1dZf
WwNDQXqxphr8e/OoJkjlpYuRdTt4SvNN3y8XY508TyXyvO34bknK1Ft6W/LAbk17SEPReDa+zU57
JXfxtloS6RSWT0XK/2X5k4oCnd+QVBsFeKdirYw9knC2Zm+UGPHkUmiZ9eD0OD3lL4lkR+/yqRvc
0eI9KdW9Si5qjxsmRwsCfByhqfwid3AD9RJtepLfToN9i7jZuw6dmTQBXzDXoAWtS7WTlUNheChP
JAsMkxrxATceCTX2w21Yje9slqgTvjToj2K/1O9JcX1nG9l9kxjG3jHxRJhFv+kGKCTL4pilBZ5U
kl220BdofqmOvEf1+D3RKZu0RrubSEIJ34Hwu+mt4boxIVOIh8S15/HrXKmVJ1Xw25GgnHPv3MxK
j6p9Y/mzmUv7oeqR4TU6D6j8dTiSwNnq+Xaq3tXowuNIzDS3HLKjLq/uG8TtXNj6VDcbpDultFDe
cr5GjfG1tJobQ38wyxYJ1tr4rCommho60l3Y5f+HsvNqbhuJ2vQvQhVyuCUBkBSDJCvZvkHJQUAj
x0YDv34fcnZ3vvF4x7U3LJLjISmE7nPe8wYtUIcKXd8m8SzAJJ8P6eUE3utLHOt6sbsm/W5Yr8jD
7sf7Mlv+cFX9e+FCQEjVylJMeUdgwD/XSDWkzuTM3EeTPcZtpXa+LLStIdQz/u3gIJm+JTrwf7P1
/p9Eq99+q8Ou60Avu24E//zWoOfqCNaCbVd/JRX4cWrKj6l3L2rVXnq7eCsC9/Mf7p5/117+lcnm
GYFxlc6Yv2w5QxpIwjEnai+baPC6qFjbEFJp4xD1744n1yjQj/qoMSNx1of//vJ/F53EWCPU0d0g
0C3rV6lgOjkyn2XDn4v9ettfpwqmdrDXQoshZ93p497TfiBL+BOfzbD+tUryxTYm+SYUPotD/c/j
jEJIq8aZ43x1Jwy4wyKrquS2TBd1KGrxXtEz0OeO43W6fhlYPCGKle+ufM2dydj891H4TfnHr8EG
xzcdz/Aoif75awqyVg1c3YadwkkmhI670VP4VkEKhFH5C3cms+PL4OmS6PYGP9okZJKWR1U2Pzeu
We8c4L7//k3m704N9bDhXLVphmH/cll0GIGtQnoDrj2mD5IKKI4YJZZCvrbp8iEHWD5YUyfQ20wy
DZPyDVvSTwvj7tNQGl8KBba5H+zxLvO1ZVNMhr3xXELiOK/hqKfPRm6eR6F7F0oRuVMgtmNSnTtI
CJmdqAjQJ/nDYb6VNf/cGn3UwN61I7QCerVfahGUQZqWZPDmPXsNdnWI+u1ieEkV1XJiUzYY0cpc
YIln2QyHSlXs18EGsHGuN35Ftzbo7ru5Urq4EpirgHPQtiPThSGI1soKvbksY92p9bBIE+sw2f4z
zGcvSt1sDRWM7U0fnALljXun4Q9O7UOK2RujvZKIh2XTiKz6Q/X1KyOanZE/OTAMlIUWTEjrypj+
H0VsYvQB7nDzsJMkjI4Zhp6gk16mLfu1M05y7IjwzchJmbVyO9WwR5vsIxe43WUU/HJCuU15vtAF
KiDvDsCTY7NuVom12pw3nyvVTZv82syOmRuP5TfNn1/6rPTvSkxR0cZc6x/mQIhnrI3pSDBws8V3
G228nzJTapOBMZlY3tehcjYlttvbEg5WaOrD09y4P/77mr5Vff+6AP7H0fjlPpvHcraRvA47AilA
9sql35qrgXLIq+awLfwqYl1okaQVG9eQ+TYwB3Prec6LzMf7//4tzu9WegpwNmlWIQPM9p9nxl+k
PS/ONOwCUpV2s+1jGGcWb0jfmLoZmFk7cOVQdEDNShmg6qVxX6mmuPcCEkzhRqz8cBwYdA4pJu+0
qssRhr5F4rKG7+i1xsnrbqvs4ptj8iGQAd9HY5KHILVboC7XDzkYz3zsM9nBebh6CW5rEvq54Rd1
VPnio6zxDMSIEQdBJ4nRkX+uWqfH6WlcNtaaqF0Bk2ix9ENmskTdNHDQloNYBVfgU3+z7OQdn/IX
d8rZ2zGe9cbubSIL1+oycRKdtbX79Idv5OXdH44th+6X0wySbNgoABwXNvYvp9kx8ZhMcpZT3y7e
U8IvsF/QM/JRqOn/+5t+s0i6FJ/Qr22PT9WvJ/l/3F5DWbh1j2/Wrk3rj7zttpVHXm/XPPgzg+is
RdtdMSexa/v5v7/4NyUvWJiJyjWwbdfTfxWpYOyKoDJxWJ5rh5AOppqTr+xDMQ7fTQvq0MqYzzNx
mHHrwoVwpouowq5yk1DXw1Npwtbzf9jOxDS4Rc24ZH2OAR8DIiP7w7L7mwsdJrx5VTdTXNDY/vMY
janAxDXXsRbP0mAzd8dmyN+lXj4ozdlWQnxgSP4nMOtWtPzrEnDMAJI90Jz7644aSHKThODuMuR0
QewTsvaHnifC1fVOKSanW9Md2lgjdgWU4RP6sYNJVnM4BwXC9YZwZ6sfwwxlD+QOCs1VLM/CmOE0
/KkE+ne/xol02Do9zout/1p+iWmUDpHVw272mzHUW89lHcTX3tULgRF9/vHfF85vr1hapKvS09FB
+v55NtwgL1LSlIedhZvsaJ5tm281a/fC4swwgut3G6yqDLU/XbDeb25KA5SUy5UTYvu/rHc5+qbG
sNthV63j27zYj4ZHd5hkWJFnCu/4ghCrlP6zIIJl66ZjsskdmF5Sow9PyGXwqwHRrS4JdC7ucHdu
/7BV/gaK8olNoHnUuZnRD/yyaszXbJ6MKOGdqdnvrCqSRobcpaIdzvSNPzNBdSxtP8aNeON7y1Nr
p2Fir22EU+AKQlZ+EKFs/eHm+dUd4LqBsz+4nCm6W5Qov/wqLBkTfM/1frdMkH70askOWu0cymFF
rr1QvA5jEGxzkeoxKsI0pHA8tCYg4pT71cNS7WrTEU+WUqQrZPPTZKSPWcJsJ62PAdb8x87PLisr
zQlzGZL4EqfeCQrNS82+EOTGefQN6CtBFpzXlm2ilpRwAoOXCLNQ+TZ057qlQxAKhOcwjON7qZzP
K8p4rN1z79Xs0h9rJyBtGJi31hmBnwbbmtWvGBW24dBRA/x/X99+gFqNxdijljZ+ub4xcBeLU7sk
PabO1iI6PkIMK/FUhFHUTM6zyNDkav0HxMLwv7/Z+EV9dj1VAbuOF+hofHxO2z9vLZEbwP2kCu1c
VXr7XJ/svdCSZGcmFlP8xjXQekPClNV8Vybgm5bVOXcI3P//eyp6KbxvyOfBwObXnaGFrjm2vo3a
Uyz3vV1h/FLoeiTmGopEZrwrvzYuS1Ofctsc/nC5/gZI5xhYoLk0MR5Y/i93ubkmad5MfPmINcBm
SsmV9ZtveYvHWJV2Jj6McFqYcx9ymcZtBtnrv0/Cb1aZQAfys/GdMex/+T9QKdUjYbLdDs0BWdgB
+llmogOBhHllhrCO//QX0wr9ppekptSRdpHUZ7GO//O8o3ltpnQ1+E5JemJjejnWB6P7oABtYjH2
T2UNBcVQXfCsIbvnMkx+WF6WHT2VdDvc5oKHXHvHpgU2R7WkeNILuCozAYoT4UGD0dmbtJm07Yjv
Zlh6lvbiJ0T3LaTQUScXJ0LGvdcBiIksqfbJzMq3gdDErYfbwvuogtiC+v84wLZgikBwI3c7bW+t
xEs9tnMkcGnYV6ay3grb/ibdzIlmkzTwa090To3rB9lG8l542o5cScPU9U+gOdqznVBGerPzKpB6
HIC/knMiCHdpGht6nI6l0WpemSWz9chgo3sZP6zGnzZCSffNt16n1ch/SnD9HrJGP4lnjw4C71BH
O89Ep0I3qem5/SwJPuVesDCwXY7ZJB7WdTFeB0LKM0rP4HMy5PXO8hogIkbk93VQvlLJTIc+T9eL
MnUYR5NxN47BV5qg4twaKj/5a6lDDvTrVxQSz3qfTmE1rwGstnHB7R8WxTKqdxuHJ9YOswjRCYlN
oZfzdlmm5ikX3ncza9fvegGJzi/hjwmYLqYtzos3ifOkxh/tAgkmm+Zy3fhVM0VVi2NqakMAETd+
CL6gfSgKuBW5USmMLSUOXiXCnbWBiMrI7W3EI3ZnXF/d3vKy1d+uiY3hru6JCzu7uIxNM94twCS3
twy/daCKmLuyFvMpvz40ui3/enZ7LylUOEikWEL5cV5Yzgno0T3dnv39MFepjNoZTM53MKdahMe2
Zzb4ns2LOKc24r85RaGTJkVzzBQjfvRIY3PsvP4rGbV0L1dmLW65093t2VpVOGOXEOkKma73uA6t
91OxMZuEYJ3rO0z+lnuBRcneX4t907tYLyfOw98PHZQKQa1y8aohC52hULsa+H0/LDU8R7O1X3Cf
yfaEOuzmccKZdk7sZIN/uX8XyO514QzEmeelUUnK0JPtN7EBQeUND8fmCItmY2mUyXrbap/G1tA+
qaZ7lKU3npu81h6MHuw4uNqgKtx0Hdx3ntOsQC01DCQoXF9WlPjnBQrkNKgD8QKVtlF43D9QJvTz
UmqbMRfTw1Bgd5IfTYR+j10Z4LqC08JBtl0CYcFt4lx380e7wYkYgElGahEr7EmE9a0rs6OlC3lM
1hYXE+w7XsslL3dt03rRWJvJKx5yGr4JI4zM1SfaR62vi20AYaRyPddasr6aRXWn2UbwWOl9/1p9
xb9ufbUJtDzg/MrN0Hq7jvblJSXl+Mklwgpzye6lW/ouHAocOdrVglfUTIzoaInvodZY97dnlK4z
vQac6EHExjxSI+WL1WNItXqx1xVfUS46dx6OMXh3lbCOIYTYY9JcpKrSLeM1sq2NDKVP671cMcqN
WfjeJnNSSPm1ZTzpVV1sNPkwNS38upU/G4ZM8CKz2g115SOqKfhitGCY1hhze9YWcz2qFtNeE9HN
XKRMz5NHEvKmr6myP8tpPkL/ru9dsl0uzcB10pi+CrW+GvHyaTa222Y/MreC9GSnDhiE3sUNbnuR
vOnv6/Eagjo9Lr5yv1S5X0eDbNGOKm347KhXSC/VqyXsyGo1gOM6l7uk6vwvU3bXmYv7lfmvihWp
vPtBS4vPjsug/fq+a1Hllu24bqViWbX8ZnjBNW9BBGQu+ykjTKlf89d6EV9ZSMqvtZXwz4un3MTD
yzcK9zXLYysV1aua5unR8jEDW15buzOe/T5o4DqrF/QryQtK0eJCbvv326vSFuJc4/gAF7QxcdvW
OBtgr49sMpAx3eQpuD4sBIiAC61EijECDbF76fcWFjXhCri0b01jeQlgwYdQ5yzmbdhClLZT4BWg
f1OzqkgayoenSeEUEdjiU4/RxtN4fTCuSiTV+OY2TQtsGeXVv6sO0AHWELy768t8GvMnQVSqO+u4
WPdy1/nK289u8FlZdUG/5nIvmgXXiO3tjat1+fCTEz3vpTZPbD6+/ZC4Hv24E/bl4FwYy5Feqgof
m9WRMcXcwzlPpXtyNL+NnFFkoRLpcp/63XJ/eyavwcRNUW6dVcvjRVnM89RQPGCokd275WvQpWlc
SScAGktN/Nkt49iaIDZe562hq7nmnWuw9wZdsO6DpfKOFvha0WYXb/GaY2oU7dFukRkNQx7gHpjj
N+7UMSPa4dEUekEYlw210vTbY+XaXKXemt3fNju80oswy2ca/URfL7cHh7kBkQz6Tsd6+GQHXeSn
SGrtJHnHSufoZmMV5d3PRpPf3QSSXgnOxh9wDIjInMqsj+mog5BoQmLxxvSIZXwaOrUBLaup7sxl
3fe0ERvHFjCJg51ltT9EUXwqSEhjtrvE6Sp+aku/6xEwIKGxo3qw+RXUfRKrnMYjktFEoSeT/DRk
w9vYoRUw+x+5PNns4zQwWzXaX6TAqUpbYB+K6ZFyPqwVlBSvQMuwSAeZADWkVtknfxrf8E57WOfr
VLklfyy97rpMlhIbJom3cbzizTeTvb06300z29mD2CkTP52AZU37wCrispj+j3WEPF9bzVZLE4pW
j9zlvrwyLscWAjcTJjNtZORNa7/VkCbTDOV3RrO+Tov70LlyDY2yPRT9erCW8lHWkOhomcp2Pqjc
rjdEtiBEW3eD0KJFmrsidUOnZOToLT/pOB9bIoDCxevtbdXaIJDVYnHYKFkd/qy2plbWCTof5Xxy
25ei6CSxhc6n3Eb9OA22vjFkQlXggNcmlR4Owv/uG2VHQGeFxL4cH+sg+eQuaxdqajF2Q05lAm/u
CjJi0QUa1zX+fZlPfrSu8wjjtzqMQ43+Gg89G4dOodQ7vkmxg+1MqPcLf5BlfK1bHftw6jQfedE1
c3al9wyG9Uc2C43hn3nADdeAB8xQpSMoGk1a78eL1p3NQsd+nGUChbz1oPdXKrxTIt8w8m1pYl3o
X5YB4g+WolVUVGUbmUU+RF3WXWb8f2Och/uYURXORwjOw7QxL45GH1H3rYgHaQbHxWVJsL2f2ijh
4vvWh1ZbOq6fmOUWa3DB5+hRHwI6ZMPBC9x1I9vUSK2vRwTxCexsgH8dT+4u3UihTRECejbh9exl
crpTWYYuxEp33dycTEO8jCthqE7t3IEEfpCJ3KR1tRmm6qef5x/W0KCnX6G2T1QWGw8Gd1Fxjm05
vLrS+toZLQQDqOjOJ/teaAyj00Cy1s0qVGjbcb7SOMAtOgTN0bYtXkiBHzfF0IaQJMszRj7xarrv
sDhQkHROEfeugyBmkmy7hhuSeuhvumU8WTlU3lxXn4lZI5V7nu/7VhL8y+RzY3TzcWrYl0gEO1Sm
6HcJJHkr1RH9ddP3mg0wbxfxiFHWvcRgdjOJzAvR/qtjMS/qeHs2CD3s04Bcu4GtR/X2bl7T9tgq
qzkKjzYXnNEx2vZY+rYGFSQ7BiTNkCng9VEgUAc2Opixn9doldL+6E9pD8tgSGGeO0Dwtzdv8sJ2
TE+Wmv0ds5vuaGChi3hI7/6yNDTpb65ROoSokqN29q5f2NlLe8Q2jNXTUA53qb9pVA8w3tj+9vbb
YdrWseXl3xkNiGOeKnF06d1xMxymkLwok+UK/UapF8PR6XJsx6or7aNXa4Tc/dIUxZ7MTS0akuob
QUt15KVFt6nk1Byn60EocoYLQW07TFG06Zg53jX909mROrGplDkfKj8Fy2HP3Gg0gXd+7yL5dgct
9INpv7TQRuY50bd4wA7H2wNzwdgbzGDfa06k8Bg49CghoaiR0bEtM+b/XU+kvHC0t15L5ni4vrq9
RQtOSqaXR2tfHUXTkTtfZfXRV+tX36FYsiaIZQBRbTS5brdpkhWPg/x6lLthwGO7XesjP68+rAn3
/FhZh9xn489IKRxTIu6L6zNjznark437glABXyZNzKsE8wUemtUbY7s2XusSN0+9d7zN7f28DFgq
b09nJ4+A6bx9Vy/pEeJ6drw9I0R4rwmXLmi248E25r3AwMvrUcByNrq3rB1U/NdL7DHLI5fUhIW+
s8KkoMtDr1tqIj/eHhbNEUfVvJVNSsDG9W1/tP1N7eZ9OKMMr+PRtgZ6DQQT1USeaN8V39CsJhHD
DB8qtET6mMqLVQRQ773hjPGvXxMjTzU9M/FkXzM8Lp9ytLS9wRkn4F0Ue4MOLjKvZgZrib2wr/vn
EsTqXKorYz/Q27jTWpObvICwMXh9nGY/V99IjoB8fVQWfb/tcdx2Oz12Eofm2vKxegjW7Vz4/sZm
9kB4AAtYoX+fJ42M6JGFddGDH4s5xsrPVFQQuzbPIw6VgUEo83AVNPsVqDf9CE9XYSNjuMmL3du7
wU1kLK/s+9u7N6GzQ+hhZCVAFdpiRKuuZ/vb+1Z2dQC4/TvdnXwLwsn/FUzfPv72Up8te5sHBUmL
1//61/f89Xj7XxvNIBp80vrtX2/e/lV7+7l/f1zbe25oXm04/v5t6vbjb//mr1+Cq/0bpn7eXz/p
73+YJcRFKGW/NabEOuX2rYXm7Aec5qDEteNdbarx7vasvD77++Xt2e29X/4dVI4ynqb65fb+7WFO
e/PKnf0/HwWv34lJbrm/vbWKco36qvk2jChOXR/BUhV4dnh7+ffDmtNIN2vH2b49ZU2f7uxAOaFf
WnfYDvT7rBsIsUcKEvZNd5K6Zp/hULohCYwDYse82qnKSFAzEGOuX2eBBLnYW8hxHyo3Rvw4DGcr
Kvc7G1G7IcUj2xXESFhVveKEPVkPI4Y6cZnU6uz6dOJ4LcRVBTjTD4Gxs1uY8zMEK7OYf5a60neY
YjM+9Vfw+1CbmPYK/ZtP63KfAXXQZz+RpEjFloU9C/mmq1ZvO1TIOXWbtcctyp+kel16x8Q6Fcmb
r4gkTrLkrQGx32juqsX66n0NvAfH0ONGdd8SlZZ3ydJNkWcadP/J+FLmtHRTTyCZdMWuasQh61d3
h2H1Uz1CLqpXDJR782FdrFgEckGmjF/xDHhiGeOp7Mtx60/6sg1g+1luIjcFedfWzBBYNEHYS2Kh
pUdiVFV238TTLLtHYSfmpsWJsMbV3mrUg5ljo2UjjK80xLWL+Ckl5o7ZSOPhW2MoB/suXzu6ipwp
goJhQWMHWATGAiLWUyEhEuw1GRm4l5wqq/2ipvtJrz8lRTfv+tT3Q8DI4MGTzTdZ51lU+ERuptOz
RhJnNOkoakWtjinG9FUea+THc2avtMTJDs0+QyfaTTuvqYNj2sNNENRGBnFa+8n86daJsc/kSwZ9
61NqUM60Ijlp8FOOxnJYZAMbydJPQXDVrAa5QAnSiFDvKjT+4hrTrS55+6OxUxUNtMCx4aTppnCa
Eq8Gw91IXXoYcfQDQl6dcHBUZsbQsdn3BbCWUVw0rU/3Q7L+hONYXDwbPZbd+8dKKgGPTM6PFsQz
UbVvWtkOR4+gQWYdE9WO3TXnUrR7R9r6YSkE8e/Vq8ZPODpAHwTnSMaAia+i1S7tuPHyZD+Y7Tvd
rQyZ4TS7lFyte+Fu9ImSr8bQdNdOY7qtFYYAkvEmhPSOiWLl0RA29O5AYFXUgw7wH8QzDc2CcEqQ
b8dcFsf4R3hMAZUJtQFUg6Pbuy/SxOK5QGurlVBckOhNlXbAx6LcClXbh8qt2xPWjOxEFTF2C2Fa
VgK/ewVJhBWVfcHLiR1+tURo5X1/GsGHBh9mll35RPaRmxP5s/9ZEUZ3538rmqm/75JdnvT5dnXM
y5SCMAxKI2KMNA3dgP0hHRyfhgwZab7IKnadIdjBfQ3CrLC/zqUuEe+72dV/RL9MDHBpK9DsijeL
5L1YIIAP84bGKWsoUnsC87bYm8SaViLs4u8IvWaegbHqZde004Njln2U8SEBONdhmoYNkSUzVw1K
86VGN1r62EyYjIULnczS1HUdNKkszKX+fuWAtVpPMcLRoa8D0S/Xj5pRstaIL1rTfkyzsu8mY9U2
VPLurnKha1VrG6cOxoXwDtEhq9EkkT37nokkVrXTRZTcDdYpgXfO5iyD/ywwcK6hczo9M2lwvxM8
Jz/EidVh67ST2O7Vsu+bZt0R8Flg/Tn/EKJZHlkBIcLICbOzTk0IyvIuXmbkY/1auQeNbs64mmVX
9O6p2zVH1FYVqJ75amsVckp0LYfGmPBSW7Vgv0gU+qSYhWmQZ0+jsn4kzrlpL0POHIesBeuKBOcP
a2ME56yxttcIPvJPKm7t6100W1d7HGXce2lPExdIQv88vIesBVomPt/n7vpAmF9mA83VI25MXoDi
t+tPQ9Di0Hl7MFkbRyv4SLqMAoshRKQHM6M/HCP4MK/LTk0NTcURpOsyDvQYAQIO4oeIYwXp4xDn
jzSUKjR95hdVmqDlt2rsnSpWqms1ae6cPj0EPciKKSr4CFrtb8Z0jmrP26Mg1OJedIcxmchUr99t
Ize2KPEEY/LMDF8HWbtxCQkLaAuNaeZnMc4hKTRXVmvC5wGGCBS39el9wdfmmgXCZ1VbLQmGiH3F
jHg3wnq0jdrJJBJiCMRW98byKKwCgWwmYpdA0e9zJb+butqKgmKn1hEY9qo2qBOXn41pHRbX2i3F
4oKF+hvVa+0JlvNOUsE+GCb6dnqZzQR1E884C3ZNv34WZmrHuajf1jE/ZwlDjXSu8h2zHI3LDaFH
NTX7FNQrhnnVL89DwipbZqMTMW7+AtjobClu4e6Y9UZTGPaubtAfa6yNenNXjyZr1MSdGfCZFsvj
fcfhW7J7ylTsYSd8HlBD5duqMLx4yF+AvBEfBfFUW/fB6gcwa70SSF2UW6+dL3PaoGuGZBHN1bXH
8svlLig1nBkm9ZANx3EJto05+vcFFWBaav1jb7XfRRFw0dmyOKti+Fx0udgtgC9xM8nYATWLqJNT
/MMhxvUIF+OuMM6ZTRfSpGKLd2xx9BimRyWLdpiSlxTPvbyTmcLfDKR+68B+vsdYOxos+clYU/hz
eZexxVI9yFYY0fIFSUf1STJACvOitrdeXdcomLWr/xwENn+MTwqO+EGmxQ/8bbExxUl0wz3BgKe0
vpVlYO7suWeNBevaG/2aRKNH3AwDtQO4zHJwpr44Dr23lWObYBy4osn21TfNCaxjN+bBiczYNC7h
VMLGMhm24cyz8eD9XYAC9FNRdltjIgq6s+lh8fvCRKBR/kabmvzhEXe7dVMwXt2nTi4zVlt93Tiu
Mvcot/oHK/kke6t6aks065gUPcBRqJ/gxhexX49jaExf+ilpn/HLwF87E1+43brnEbkvhi1ZvQmS
D1Pm1Wcxye6oExe31a8vYcZV4eiaxR3h6uqQlWAMnYeDj5qND02UR78doz5Qoewc73O1YCENCRCU
BFsEa2nUvY8yFHkDrg4aUJKDa/LeNDs83o15vbc4zBsnt6sDvl7oY/mgXaCVMYLQrw6uR2Xuy8fW
zdILM9PLqNrqmYjwPRAUbi1++TE6o9xaU5/GdqV/FON9Don/1M3fACSGc5Ej0xpLqJVZHdzl1WRv
EdaaUS7UQTeGibtLR76hTfKYM8yaYcDsKkg9zLYoO5dOR/4sZ4YkNC91iiuv1bos7ZQpDhfunW5+
F/4UOYu0YOGlGLGJhAY3Gb+SZ3lxbw6+BnBhQmYr3oUrOcp1rARiJYzNYq3N3AeZOzt7sdwDQ9u9
HOdPju2MlwUxODuIIeO2uabPVOyuieMd4O7hi6zrwansqGHn+nNvZooKSTDbM4J91ZrfvFG3DkFu
nZUFjGApK3Lnqd/pyyTvSuZNG2vIaOJ9+1Sp9CfSOgBRz5vJN1rdqKznXak37mHMRB2n5ThB8XdJ
UUltNtxkKcETFOk4TezJJNswR8nvJauuIQznUQjH2egJhlNVm9uxWYOIaIzAIJoskStsvAnmYdqv
fZkcoPIc1oxosdIvoVWxUsy9G1tAVaHT6O2hL5xl4ybLa9YZztFCsbCpMBgMM1UFce2T4Kjw5nrC
gj8aXCDlBnbLrnVRCTOoEpgMVqxbwOMbsxuW0GPwZujDgRUJd/HVlQAfMvvk2+TFQ6senOCnYSfy
IC2Q4cFyNuMiKPrmvA1NuuxtawuqBZ9tVCeEJjLt6WwU2oKDaadvrv3ncaVhhe5KJLlyxFcTiPWA
pf7XdE7kuXciI8uzh1QhFiknnzrJ1SuKCw9EpaW7o6Pt9zpkbUt1BNAudxCnafzyoYCQ6/RousUO
EiaMc1cdkqJH/Tl4xLPUQRHOxUOed96l79wt5BP1og/bJO+1N0MxlfH6x3whoFmz1PeFWvFUNzSe
gGsnP0/WCGF2s+PEJPvefksaJ4k0kWhfXbKuvdp9M/Lv7VIlUeCo5WT70j/0V5dTKMxs6kVGrAwK
GMOuX6paDWfiwY1Pcn5ukcxTnE3aOcv94lKNrCRA+YQkVfKRQFLgoVK4Z1leHJ9eLsXqklF4OlDZ
DuNjQgXzsZS9d9HEAoLtQF51LVijV3OqsgVekE7Sb7xqRU10fRjsdIx7b/U2lI3BJdAfGXudqoUA
qr4p9v26PrfZmJ8YUSyfentF0q3Ra0w54yfH/twNq/94ewC22+eF+ZPAN4Z32LpDQvXwKR0WxEDp
8rwmuTqzH8hPtkSFb2ZfZ2BiUGvJhCaDlUbw63Bep6SiL9D6EDYQh5VUnsYqDEIjpxloeGLGvpbW
tinhPvvtjO8IHrCgckn/YK7h5MQB3MXIrq0l8ly9jqesyk9WNkRj4a/HGqAYQwvd2igdSzVdk4xz
HMbN18hVY0nmxwLeyMyQssuVf0I7ii1ACnlbtPNP0c0dM6PVjm4OtA4NayPEEMqsQ1ZboXufMjON
DR9Y0TgWZdo+1Y7gKG0tREunBU+BxaqzuHfaZGMKh/o9wRlh1JL0JPz6gQg6sc8YMICALqR9tp8Z
vrOK2LXA3TCvQhcH6HurWcYt85E8NstkIo0177fZwjDIcL7BRdUOTtb6O2WIO/gG/fH2oBHPs20V
B6ZtRPVYLU3kQrx5ltzxd7kcJlQEOrkAwv9CjNdPDfHmQ2lZUCXr9gCZqtksiTVTMtZttBZVFS6z
RXZRjzVY0LnpocKhddtXHWEk69TtnXYmgMUFucP1EOyVEL6EFjNznHjMk2FHelUbdcL/vA7rGZM+
aO/W3B+VJ1qGIvVnhLGERWYBYR6a8W2xderfpZzvRnriXW74XZi71aO5Tv2lkkLdk6N6XBbDDAl0
dOKaVWhXz4UeSjffwB7K3pZBM1gkyyGyNAh8iZ9TCuWzt8GEo7z/X+yd127lSpamn4gFenNLu72R
l24IpTJF7z2ffj4qa7q6Gt2YmfsBDvaRSW3DCEas+NdvtOjTkr8bY1RerWqC16fn70T9skSqc/oO
rl47IVNsUvU9B2ud1RvB3xQrDZQBpfXjYnoqpLQ9V5QUGra0g97rtsk6ukcCAzoQZP2Y7NDYP5XY
67s4hynORE6PrfWm7idZPxD1h6NHb4nNZTiKhfHHHGTIm02oubK2PKl6oe6HfrBNsYOsIENCLgj8
dOq+59xhwhMYILxBtek1OxH0iHbt+hsrk9rfQkk5PdYVe9zSBJVAIl89QnxHDNJHVe2Had4iWDCg
rHMqynrsbnpIeOBaq8zoh2RRt0OJvbL02YReJxFIitJjp/a1FeS1TH6JVe1qdakgGsSDU8MzDfJw
3Y1lXRN6A+k9w1fYxCTXJFhdJfhxEvfoR+wMpF8LE+VGxPF4CBthR+yDl+UAVzjuOYUeDue2EN7n
Yv6KZLCQYojIn1wx3KlXVdrjUHldR8M610LW4uDUmy5sKgIWkUuCokp+qciJx36/3bqlk82baSXh
hJVMmWIcmr5gvVcx3tKbhq0e+2XVSvHYoZxKlsmrphJbKwWFvB7KUC6BZKgl4NfVk9NXdHOLKjXt
LI3fmkEAqQXj55AKnwd7DJhY5iVv1+VQY36f4XZ6jDRfkjq440JHnm8J+EXCUr8TrES2+6pUgrAN
MUVijzpUWv8bPJy0UqXpbITSkzfRZMuz6pM2mR4sJAHAmEFaQxXkRXKMTY+O3aiW4ZqmDOFDA7i0
zPRrB9QLR2HsY455/UOTxbgMZBF0iEFQH/vy08AIErMw+n19sWDBHdfabtjO9Xj02GOfKLsFea8j
JKgWNKBwNLcpMHpD5VgYr7Fg4QlU1GXQiPHsNvWaQXaYDZ/V8MhgYbpUtJxNxEa5jqV0QH63mRCK
WDMtkMRb5DVkkq+qE8edclJh5eyLiRRPo69OZZmC/HRtezEMak69J5yrpHifw8y65gk4SAK2lqQ4
HWNg8kQF1TJZFcgyMbkeppy6Klp+mp+RF/WtFaxiAZ1iJk+hMlyhaNrLYKxPEp2yDZEyDpKcF+6P
QYtscuGmeuH4rwshkKf01GQrjlII5tUFm0uQo89hkiUnTSvB6RTgvdhTQwsznIbyLaqkX3He53Q5
yt8dh/ZgrrFqEqo/ZdbFJyh2pm9o6e9J26AuOcp3KZJ7zZwqV0ZF6Ktm+EuWS3LTfnBbgGw8XclL
ihH/DsxqbKn1vVTGmjNb9F+KKifAoq+FY6elFLJIC501KlXW2eIPfV4OWQXlS7im7NsjYJEppAAL
NSGH/QcYhpNSiLwaE1nRrXHIpF5yJC1ldMyGrmhcNB4C/gPxuwTcpKKfiHF2mGud0NlK8uRkHPZN
idnk3LKUUEfey/BbIiz6LqraAhvCbL2yTtNAj7gzDWu2wRzx9OG0UVvIRiJl21gLi2id6b3P2+QY
EXFQlxhctQ256igLcGKr6BCunIfNDhoW9lJcY+qBJAcMWjL1K5SAaNSsZ5QnbVcZExb6Gp6OZMXi
MWgKv3KExCKaVh/Ikf1gXMzjrPDx1NnU0Y80PY6KautGtByv1hLvFANKFwht5KpNiL8hzZYs1vGa
NiuSpqRqbwp6HqTAfv6ovouLQIbujEWelEzJ3lAvFSCLIrDiCMI9IiLNmWSLGSB33Mh5+4rtz4Rn
UlQF9Spihkb7aVZ1GvpKU8MiqVn31d46/jzkk/a7BlsD+0saH/Ai2dMvuuE/pJ7iVvlFTSl+5a16
10IxvhCSafpSnJyNcUrZX0fJAxIasQrj/IPijAHuwpyzpr4Db0leU6u6rNMw2zkgWFpv7bE+euqh
s1Iw5elBLot9k3X5IRKjdl/O2l0pjTmQGxatNWto72HGlsXRaOfwPL56yrWhNV/DvKU4n5QsmDM1
cwpLmKkDlOfUKHfF0H3KVZc91UBCAe0yGB6j0lyKoX2iqFr22K5CJSjzl5IaaYl7ZT9abW8jBCfv
POOYVscdK9KkOiNBxzj0IbBvwsWOezk+tCK7KAGwnA0bDYF5l3EUWFFhSFF6aDA0OEGZ8zciu1fO
kXnv4mp0hLkW/WWxPgyIa46o43KozmgPkG4NTl71u0aulOO8RJptcRYjNmk4ZtgiADRMkr+FZYlr
JZ6tFddJ+oRBEdGLIRw7xSdqNM66lQVdZXHUQV/OGIcPlzzMdT+1BtlTG+7yrpZBaOIyxE5w3omz
ah1yaun9mKMy12vSqg05v8RjLuzmyOd9cC4X0oelMkr4Nkt8If0Ya1z0E3Ik5UFBn5IW1Nzt11rl
qCycU6ygHPJoUpcMhXrfl/3km0i8XFMk3q3n3NbM+lvOvXIrJGxA5S7eE8tdXYtauBRLO+4HPesu
VhRhfVDH+XnivoyVWTpoBfZ1zRxihAAXLs4uca8OTkec+ikLSU1YCBYK2jJntSrF1PlZ+M2R06Qh
4BRV9bK8Z++4JFu6q9jUtypKr4oM6Luq+OwJ6XhkMA2mUM9CXtfirs6GM6h847RNqz+GOs2JuJUf
q5IaJZwgH41EyUIekH6VaU3SktFtid7quwnQ4iAF4i2h7/DKplBeRAxExz993atPjSL2NzPtn8j5
TCEDzbKTKVH+ouXxn0rXxz9VBb6nLZtHIHxYTeAonKzLaRR0BQPnOTubshqs1ly/sw2WcBDl1MOq
LD4MSgs6PizGJc7glIRRRaLnOLiR1OR7gVZ6mGAkmlgPcbEyiURO50ul1A4C6QXKYqFceuJZOZH2
2nWs19GJMSKogPKuzfawYNOFWradb+o84Xk8ierzCmvcjqcXdHLWdsbFVmPKb5itzbturr+LOmuI
1TYanUM/hCJ1mW+TJUWXluw02g0PZcjJF+jGOGrgnK6JmAH4Pk4dWSxjT4gGw+Vore0bMuwQAaBt
W2vq/hYubUpRCw+uwkOh51AnTwI63ij7kDTpijpZCJBtxr7cQnJjuf/AU4ywSKHq90k1RW6f4K69
yoSGc0rqdipap8esWL9r5ndijuWTag3KruEcbWfcy6uIVd00s/ykRgZndZ3QPyZZdS7ajdiimgOt
1TUk/qumy7ImJwSN2UWWTlFLc7vqlQICiXXv86i6TnqFCfPIrEMxhNugHornUS27i9zle7GpHhVN
AH5GmbM325aCptcc2aDikqxIeZ4X6wGwn/ACM3ZVJAL2UkXhIxzhF3UyJ1vMmgxj4DC/yx03fKVY
iWsoCQgZaN7ZSgl8GWUEunMsFyd6tJyx6nFXWNLiD2kv36v5RxSsuc2Q66dZj7rLIIpniTXD7YZK
9vJtFxFyoFud7MvLArdpooGl5WsFLjj0DxF+iHcrPnR6gNgq/8qApxx9FrtbN96qPs9PZLILHDwz
6Q1iIgJuqSXUgzbDK+fFcTqHtWq+K2lf0f1hU5SAf6gODbpLUeSAWQ6f5ZxCXdRr9VBI3QcnAvGI
0b64sxLFE5GDG9NSHXv45IwKixM5dPFtmpWnyqTWU6UYhGR7MGlQYbkxkPNlKTdkEHdJIQsej5CD
mnawiFIpOY4L5rh9g96o0yabI+vErOUh6jlvC+s07fJhCMYxk/ZY1qUPIcQ4ckY8g3XRKZRxxYJx
SHeLHk1AMsVhEpAF1mSHvbQJsGtUdOGJUS9RMDYA0GpWfuQhhQhmHcm9KAesoOmOvtDbhqZ3B9nT
1ewqFxDuCswPTaN+KYbt9Iy7QDvuBGRDZzUSn0Mamt+V0rAFGtpNH0D6xk7kWUNTudAVumcTxZDZ
h4QC4hLlVkNxqdYxoX7iiF5ltXgWwfrtKBvI3a5armuZvMYN8E5johcjuNNXpUXhRIsNKEXoWIz1
uc7y1i1gZdKHsliEUy28tYX+aUZ6FcT6+CgL0bWNIdwOWTkHoY79chbyMq2a37XFNI/06Ss6waSK
aU2Of2qO8c+4BSpPqEsmdAdvegvwmWXJXUJtSKNE1m3uSVQepHAug693JCYP6BT00MsqsKmfh1ST
jIsaqeIZNyY3cgX6QW+52rRHPWfCSxmRBX07DpDUYvOoTND7BvJcglwYi3OdpHC3NW14jpncgL3Z
C2SqNAA+5Ei1Rsa+7iLJtiar/rXQIloS/P/jFOuD2rS0g6ysAwc5HX5nR6teKZQvMhOy5w4Ih2pA
axzDMPGTrqf5YVn06ij04Z8ZOOghCdPVr0uICtYPXlXCMS3rWKF3A3ylt11xMpdvwxDm2VUUmJ2Y
ykgODndD0PSb6iBJlWdtnWInkUeFWMVReW4k8Z/f6jX7HW5xi9/m47ATK2jheTkX+2VaEAsU0ccy
KMkzuepWbVUvoxxGD5MywblI07s1xeS+K2lQx+ETqA7u2ooVQ8+zjHtWhvGL9NOLGOb6MIalY6H7
fIrz9dRbmgGcki1PWQXShsjs2OaQMDjmKMfJQBIVWW3zRugbWoAiqg9oM8egbcEcLNhsGAsMlp8R
cKJqkLCJg08fV62dg66YTPQlhDVqCzrIUqGTu0A190aMBX26uzAqta66yFXxDdRgBo0swmAgpWNP
Rc4tQbFhzwUN/nARWGaodB2xn1d/sDjLUlsvZ52C36mraaS+E6SdJan9dVw58tb4lb4s9B76wRwe
eGPfS9ta7go9xBuyeNqV0NDsts/CE7Tv3qOrSYM1bPVrBqPYzJx+HEKinCl4i274ZjgBCAlkYCIN
il8W2bYVS8qNk65641g5IPnRCP3QZq+fq8xTXxetyJ4IY2mfqN8iWxTyONDI/HamkjP2tPbrRZsB
yvrFeB0UcXiGYssR1yiWO60d6UIUhDtkRnpGwqHRgVw+Wr2Xzj8PwijR7EEDCX7Bz2iT7drGGgMS
X4+MVX6ArSc9hNohGYbsXnehgq32zJomcazRDeVplR57S5Bfpa+8Gy4EXEQvsSBHVxxFXmfdqt1c
Myr0bfF0HdpuuhbmekIBG5Iarhmpaq/gBn65UKKuCF9pE5ei3zVt9+NocBQz4lNTpcPQtE7k26Dm
n6kF93JOa+UVnlQMye6xHzmRpLoU+ZUytue4K6+GOgpXDgyQgOIRjGdN26MUCYeuZuQxTXnVV2nY
qaOBhaIxvnOykPYIx5QjkF20m2ep8K0ZzUybr6VnwQMFOMlUfeaoGhueHIWNW6GdQ23WvsSg4g7N
7s+ceIHndbjpfVx4CP8nb+2GP2Pdkzcqme6sVkTeG9phrBQN87joObIa8TgUvWpri7C67BNmMMnq
+Fdw+f8dTf8P8YLQNUyEnv9zvOC+/J18lv/uaPr3b/63o6n6D2gVm/fQZgOCFxF64X/GC5rmP0SU
u6oqItLHt3T71easu+ULSv8wMLHBKNPQJFX/0dF3f/MFFeMfBr/AxIlQQhgphvn/4mmqYCTx75J9
CCk4rvJ0FtS6H6ukfxe2DhyxkjWehf0SwpkaAroZhi2kSXENMdizdTLo83iToKdzQmQSaQAqZvTa
IhX3XE3lTblCRG05ubGY0BfuS/0AkSkoBigIXfvZd0jl1kz+BTt7cSEF31tdVg8cmT8b5LH+NMG1
h6bdHysEtm5eAAKkBUbmkx5jMiQkHsyp0mkQS+z7+a0ftOzEPQ1pSxmPyxQdElNu3QxoCRPPkpZo
UZ2snNZGvIwnirPMF6uptXNTPCMkltnZSW9pmvQXbNnGETicQpYKKdy6BhB7eBBaIGkLz0IjGXU3
LDR8XDlsAa+btL4GjvdUQ4tmfFQsw/5SQF+o2/zYCDQAFRNcO5rIXApTexil6ow9TttWB3qo5W8M
LAg4xkK9EOHUrfX3+GqJkq+pXQ43PzVh6sMkk5HmWmlhBItAGIYOX8cOI6z61RmG1ihpu6mVvJyQ
Qy/USPCo6mIvjp/xYP0h4ctuZONU5FkAynkVo1wOGmIkVnVqXrSmdOs6Iz6sj8+hBPtSxaevJcTF
QYl8K6iwPLlSf0VqTIaxqmtb1dQQxyA+Co9FzNKYdGrpKCQathuX1SS+Z5FLunThLN6b4RvepCXL
0es0myDwE+g9NPYvoB7jMOmDgwUz4K+VrBe1GJAwGg9LUsvOUqj6tcnvWcoLog5x4YYSJrYa0a3L
SQSh5fggKDiNN1X2W98IsiO9Frz6rMZJhYn0SaN4qEa271iS1l1MRUOMQti5mEDcOzOpnFxPab/U
+VdYWfkhBRbRqRptaZpktzOEbkc78jkpaY2WrUKyRY6ijB6ZnyxReUQpDWLdrF5HFCa9dDlfHnoF
q1/kPN0+NKTOlfX6RASdZ3Uh7A4Fq6S5++mVTMdFnKJLCZZK8blg2ifqj1NW1a8VuD5SUTNHlFxz
2vFDUcjsERqMU/ZYC69x7axYDbrmxpathmnXC8lLVleP3VqDLoCo7+Wu84Xc6DgKa/pO34AXqtTG
RzKNPQvyN2g0+IuruZ/ibaZrYErq/DSM8PI2ltYayQsxbyQjDoIIpUuAEj2hkquaq2Gyf8wlDLwB
eJqzpUFPI/M1sBSHM/5ENmMRnxKx2xRDr0O3iI5APW5Yw4ecjleUoaFtJilxQn39IJiRBsPhbkyp
eaFHAX8uzXEzGjkGjcafLEqQlRejG66IprBdUFyhj35Rn/gZ+qDAWosvIQPMUYQlKOd2JzPenjxA
LxQw01I05PEihR360YyDqm1KkgDTJ4X5vagI87aDnjbot6WEvFSh9rbxodP9CViqhyi9Nv0bTfUj
wqh4l5P7MpjrV0mbzU0G/RyldUgTp6ZCivr7oA1/MhHLRkHuVSdPoCJoWzucaCu7h52Q64b60JwV
LpfaU9uPJawsREREAJ1kGS8OSXTLaLn0zRiRF6xh80G8BAbuBDOtmWfULECqFpmeZNKzgjgmKHLs
KEhVPcrvA0F4ql1LAP1CIRoO/X+J2bGf6Q2lUZ3YQqRPLmZQ97g0gGtMOrxDas+DppzVnKU9sZRN
pEykhqQ8YEDzroWQxKOiOE7Ca07SKbBg9iqouKZqSTw6W5HvrJl6F9A+svwt0VtGLxFcCbYYuN01
1qsnot7e4mnWcA1GhbXKI93etvlEgHIZE7pFY1a94Gxn4C8G9S0Gjmqn5A9s5+luWThXqqv5VIwC
jEuhNx8rEj2Qt06BUkW3cB0e5qRAUK+LlQcEMJHsCvloKBs3Q3JnD0iyLPM7khIEJ/LwXPcF4HPy
x+xxWEZUQBwK3M9UmKmU1OFtLVBsrfqbVadn2nsPwiw+9GLzG2yG23Eset+YzFOYs+Uly4Dkfr5C
M/FNiZSqqJ4jRxbq0TNNUm1jgjRWMfNTWXFhzE6wV66DZDyXsbSeTalb7JUwz0Bp3ktRBSaQhBMS
EsHPqvVzRoEdrFL8R1mr+ZQa35Db9H1u7UtEh64Jhkel55WpNNxJdADRhFfFKe9BBWCEfR96wzzI
XIUUgupabood2C3JpF1TCwUrGhTI93mOWrs1Ow95vxJR5c+z8RhNpAAIonjVoTcos1a4WT7UrjAI
tR2La3PqzPUzVMv0kNXZC2ZU08WqtX2EpAXvsbl+KGYYxZmZB5gJZT6olGMmkXZum/I+ybHuFB39
tMGiv1u2Qg7rov5TW6V4ajNCGZREhmegD5/wo0mr1VIonXJ6bkLa4qEpD4E2DARvlZGT9mEHQ1lZ
HIl+LuzZ6deqaBcxbYQXRW8xa7B+jQa0874xtcBI5ZrmnrpJV8uboOkHCarIIbHW39k4/ML7Vw06
wBq76bFOY1E6pJHCPl7Ex9LUHpcUspsQijUdN7YK7CoQafbNk5hR4giFPnqasnq1lNDci40GCyWy
5OpM8IY+v9UFe6GwdLovVxv1THoisF52UP+Obl/P6bmFYpyiDd7PbbFpeOPFqfFQddaUMKJZ+qa5
XAdmrZ/heUEHReuySLTwMHaxM7oMl4Z4KWnZAf9OTlnrVF8KZ1LU0rSr4ix2cqhWpVDSDV3eEAJv
1D46v0mUnTUsFArqp+NiiLdoAbWS11G99GO+7I1R/gwbqH26MRhn1LixrcJJCKBbW46o0vGNtPnU
FFOCgBV1qcYnSZ+qxqodqWp/zwZJhpWE4ZvafPS1Mu6yjm0kwm7d663DAoL3iB0KPonqgylttGqh
eI2TRoVmhvBkyWtyPUoV0svMml3PULCE9VdC/wM4qLy0laazu2/Nv0R9kXtJ9uU6oX7zab681Des
+4LKLHQ7IdIEqZqk+mZPyl86gvBE4WqL1foVT6lMAxL2bF4NxxSWE0ZoBSt8TeQImHNQLzjqFav0
jilERxHXsrBl0WSbWFjYC1RhK4H10oeNE5JsAm8DgBrLQAAv8ZrPDTkHNHjZIpBCasmEI6/MSku7
KBKoQTgqvtAwF69pcaYz/QirQtgrSY/mU1rosxDEsnZHfAXWA9y00V3X0S1mjQiA5WVloZ+1ikKp
ojGSmz6+GWgThFT22yoVfAyGiMWaoTm3jQwJBmZ4UV8y0qkh7xPcSJVva2i6nFTVk+UYbiY5syCS
41g+ygZcv7ncAlSUlkAVYyHg0ZLFWvTquuy8uYh/F4JE1HROlvc8bP7n8VMS4gWyoJB08whTMRDI
tiLRGx69GSYw27YHrdL7A2Fg7T+///khNbaEEvNBmbbIv3aL/MOiiHCfivSayODzwuknJ1BT5xxB
wwwAs/26THp0b4MIqVkFG0rIjf756r/79r/72TzKoFZZAp65/S2kGjQTBUZi/+Oz/Py7sJHkFRh6
yBEFCciZt1f/edCyAqnsv77vqeHd2MT05T/95j99+fMvf54z0ok3oPFMMtV/PJsgyAI2NxUNEpNi
6u/z/t9+SimCOw6jiVatWXwsDfEp/3q1v5/g56myGu+VQhGsvy/887OqhT9L3xKiBNGYB0vjTNVX
yk77mQotLSYYEfwCYV51+Pmqy5vCjUK2s3/9ooU16BjbLMtVyHESFuQOacVMqZhWD8O8ZS7/PIQp
nUSK+eAnr3Jb6v7GV/589fMzS5ljNyozGQZRugb9kO/k/whchX3T2zBXe2p0Od8it8mMyIv8Wd4G
NC6YoX33bwGdP1Gd/+VnqmruRAQbwWJQtxyhRZSBapGds+RUgFq9AK2RDqVv946sbXlPYsvpN8ZO
jdfAKBZ3QUxsUCj/PPu/HpYtJrSapOJvQujPLyoC6HJj1YJwi+IRtlCeaB0FP5zIA9kSe/7183HE
sWmpZFBgopYGo+bEXfCaP39kxfpDLJWVT+w9ks0oanAq/fmNYpB2JY/t7ucNQ3n651v/L9/KOBj5
GHkwo0+aRZ7W9g6weycMmEbZIfsJv9m+Mrll/34b1zA7zDhNXH3LZW/Z7A7tFqnz8+3fnzHv3HCw
g2x/W/z1cKsS+5a2TLQe1xn/lbCyAEwXfshD6xFafypt4/w6H+hh7BcfixlXC8bF6zD2GJxU82/r
4XXyg94jtdOeF/Ku7SU9WaEnrfvwESvbQ0GP3AnCx9bT7jTT/RNcTwe1toM1abAeiMC0W+99e7ET
izPMwFvWuq/Eg53I5d2/ogx4NYmGvC5f/GBweUHifx5hxq7Vb6nwhOyRGzsoTq8AgDCXKXTIHIlx
YDoke6rgO+9NCigB7gHPzdz+7tzSblzpgBSXDLpxgqcE8xDh0GOxwpXgWizQ6UBV35LmrJZXLsta
BN16q7QvLs+Sidgv7C3tDS76/DEvOFmB8CX9LpYPDbRQGpiLT350t/UZPGu5NutNN/Zh5NGDF2Wd
IufCa4fnnCZ0TqU+3SafIZFCeFlOk55ysm9be/wuTQfMAohcih2R5vr0yvvIToMZ8DZU5EuLTWre
5OtsCnvIdiiSWpvO/GBBFkRz4fCtpfpEAq/kAdIPABrG0OAal4E4Ha0Fsg9YsU1JoFtn/L6GL4jW
Mv5YE8fhnfQxhnAWWKmcmrzSyG2zx6lHD4QXLDFcuW+UF4r/7cXmi5S7jEL1tqKYgSlDyx5GbUf3
zk32euQuIDq5K15X9rXzEOEjsGda2Bv/bvH0hvWptzdB3KN5bfYmHhfhjR3L438Ifz18OExH3pIJ
tcYNc3ftg+xlWZzkRbnC84dMid+CrT6UZ1hU4zk+CHzSAxrx6YkTJjEZk/lL/BJJ/OFam2TaiTeo
21yw8c9mRvHB1SmWl/Bh41JbqNriz8Ejt+yJiDSch3/tuifR9yAAdadqn7TnXiBZEVKyi/05QXsP
mZP/KotzOul+kb1sjhcRKX/NWXwYbMtFbmmjzPqiWIRAzxp4qc+xfOwvJT2Xk7D/RkhLyMP7uJ/z
ey/vDL8q9horRh06hjMzo9HTuE3Ye4WiAM7Tgz0o3/O3wjsnszD9ZAoMGkpbY69Kq4uH4uN4KX7D
lWhfpJTeX0AEYY3OlATFFwhVFsl9Wf0kFUHU3LvynT/vWzuSt+uhItaxo9Zl1CXO2AXC6w8ChOrl
ynxkyAbndT2IXwG/HN7ASj6kdDeiS+SwAmfAYyLl6678tmjqOGv3INVOUV55bYIdkRHl3wx/TSAP
903tACGq9ZnJFcVubGwvqTGy5mO5nuMXPhxPyQ0RM7BG99AvHqI25lSmOAtqM85muGWpELMGjAg4
qvjddFQFn8Vgkb/p5tn98MlMRgUkS64lnOLozKTMDXdjQqCE2NK9W97M0ezQYGxXqcyIW35uagI+
vwbld9w4uD17Tbuv2j3dSch1aPx5yiQ9Ce2vLmT3wQvEfISvW8inkeJ+zGHMS4E0LTtp+FTC20h+
I7d80dyzpXFYK5ryXRThXlU3uT6bj6sEa5R8SUZkyisExa9Sictcuh85i8dSwFPE1e9XhEDVS9d5
UKZYGbn3wAI1/MrcEB2RzbgPijM6KlYy9kI6+X5Yb9aHeWWE5XbHdR2dz8Qxr719SeIHLVi+uINp
G7I8cZuwLEztDj6UAT3gigvQp3JXgtpeCLNhopxW9JgBXzEcRoC2y9vWbtbYd6YSrxFIh+GLdRV6
OePMH62H8lvjG4+3cipfwJkWaOUOjgd80sj6rGNHfhT+4M7A7GHY0Al/iT7SPrtrd2pGTX5ZfPVR
vyLz/FmakiFQAAwKTzkwCXkn82F5622cUJmELmeRPljVt4HYrsgLr2gw6OM9sXImJwaOHFiuljE8
8xZU/rGGDswj3+ONBM/FzxH3frH6sJRi6cfnwmoq24c7gsiDbefANHb0EqfeVs3yhcVycDncDzYo
XxqzayG6oD920q9mxk7KrBeeVSbSt/BRsbkL/nhgsIBxMGGTXDXyij0kA/6+SD/e1Ufh/GcOPfGL
S4eZa8Op0eVO4nbcnj59BUlh2dUS7Du48x1+y1L98/JKEQiGU52w//00PjyuvvBs3BFLvZk2pLM7
2x/jaARcoPhz+uKLAHlqu+0iBLJmMElJOR58NnaRgd52QtVldZAOAl5tjBRzQylvtcyMvJIvzGa2
3ldGlKnFe8UuySlOHOyZDjAZGA6Fy0Upme23j+yIX5/MPLYLg0zV/tCc2L/MK6Nk3bnrV3bizl+d
jADhgudjPwhejQ+OYaeaJ44RoeUui4ISiFfhLDxLBwaJ/17Tl9n54iLoj7PDuHCZtDNXnC/5/Hws
Jj9b6HjY7lPtWHv0eeHS3NleNCycqpf8RX5kGKsT23P4aJx7jxmtsEYFVsqSxbUyzux+BGC3bE08
bfqJzFFm/Bw58vDg5xVXaBOuiXyRNz1ZzBkmC2dS/pKlEpzVZxXt3t75Y2qUgiltFUeWymhfrrsE
Byy0RU7+wjIoHbjz6Jec+GSsAW9s7tr5nU+BzVAFeEagwXZlUT15neDzUsbHe9udEjbUDx5APBeH
BTV6YtrTyI884z4ITOjaY1wQ+al+/FlqOJEwnXtPdVklmaz0fHgDRsAVLlpXubP+81fzNkl1Amaw
qfvmbbH58xIcxdfd0O7q8NZ9cVuHCOxYs9c9W/aC6rb3eGnrPCJP2lNFCSf+ctF3s/m4zVLVy6VA
ZqKfFDEIG4xnLjPFgupPt/wbLB4W7xQ9YEuxBss6P4IfoOfWh2f2zZ41tfloBbKFtenGJahOyS1d
nG4KhtEp9vg7RF5JyOd+w/SZ9b3lqjIjSSo6ju4oaIez8GAABu6gAjuadCCr4wT4MYKVYATJv2sH
Xx31Yx7jOqBwhN/3hk9TqxGdurth29LrTzXtg1w2PYTM2vnTfOSQDjXEZmmYt0VOhgbiTPMlMp5v
S/NWFgGy/uQDxtkqggaQpot9FT5VCer4vkfRvJ62iy/h1EqJ5ifT4yuR3ErjUzbVHtsqcUHyI0Qy
vbiyRJGKYU9f80HC1SLZQICNbpa+s51OPM2EiltNIdOwq82NF/oVkoXqRYMYeqgZRBoiUhCGflle
oG+p4zYNzOpctxs27DxHnYQJ5AXBwbLcqMzFKZCrM43qmoqYlGtXVDz8H2oqV8bnITprFXkrxxiX
LM76L2ytxjPKISZpEnkK9ynt/2tDTbNNMJypbV788Ys5y3ZOnc3cLXaz5U63Fiegd3SoMJxQlfwv
9s5jOXatudKv0qFx4w94M9AEpryjKboJgqYI7z2eXh/qxtWR7qA7NNfg8JDFokNh7525chlJXKc4
rLxN3VbcovBnM+82aBRHFRKAnef70Dy1fPiA8kFi5j7YcDF1xVuv12xybf1Ixk694k4r3tivuANG
0dHAtEeoHMeMcgjZcnlUI5eY8nUxIPC7byuTMwOAyVuGgnQYVCsjUehmtFYQ64vPQ7/nF6bj4N5a
h8gQ6Xc4XqndbBlJ3HMeO+COFOmcGOgmJTQZ0P1hW+GUAJbPAeWg8pzwmHKh3X2PzW8GKU54YLpH
0vv82EITepY+KpdFaayRayKoD+t9aycmpTEbsrpbIjt8UHbsWS4ViHTrqxvjy6olGv7wvZJ1L/6E
oIjMP42sJzjVWvuSEJKyI8HZX0XZ44zsCVB3m32UxXY0diq2Dzg5EKzWOhkk9/2cnKMHIsUcXC24
uTYUtrXHDdjWKc3TQaQgUY7NO3563NccpFSt7aO+YWSR6g7WxiSUn0y7+WbJkQDIIo4Nm+lyhtrb
jlmPjBko5CwX5ymQr9G2XsGbJvB4EsNBh77bX44pA1MxDzca4chmwosbwoNOcHFF+kuStJMdhyPg
I8POBpG1M2cfDHerHZMWpifhSgRApHTJBKQJtth7KhbnKJU9nZHYAFyrbycBQ0lbcBD+GNnJxLzu
vYKNaLkjSxldTPdjWqF9qYR1qK4y7JJ5ILy0opN3LwOTbm0XC2+IzLERHJWjUO15ZKLzfikGWztB
nPIVV2Xnx9pifBs12ZGJ9XBF0nCtm66zC713moNjXFzsTD7D9AivSAzxFPq2hzY8W+InA3X+FDxv
ypzA8cbTceDwdHGF//jzo+U0q/B0L0xkujY7+LBOLBzj0dLW2S24ThcOPAsTmmivilAYnwssbJNg
0wMEcOpmOEt1uIYrlCFrwZl+AkD6R/xkkn3OMWjnr0KH8YDtP/uQCUEJUTUqkGz1dCdC5GX+PzDs
edAeG4Bh1Y2rddayklqS5KoPPLMBjXvUOYgwnYycYEJnGhs2uvboP+iZrfygp8xe/A9VYMtAd2Pa
8VNwBN/VHi1IXeWXWTJY25YV6gtHfMIJSOldtjHpwz9Yj20lOaivMC3y+k0c46vywcus9lt8u+SD
j/Tvadyx/3ArGDbfidc6hcVrkMKK6La26z1Ewki7BMPznL6pvVeE0zoM3xV+ARBd4lXsTEWGpkM6
OEiNQ6DB96y43UP+PnxUKa28ywnMLklYO/3rgZBl37Z2zYFTWc4xErDrL/4Pz+lZvrYXBjENMR0Z
pFyyhs5Wf4L24KuuOjgj+0XsCUfszKPWI51NgnhAJLXdYHck2jqWSkC0jZPLXuNoh3KLGGvHtRvI
YvM/5tV40A4hu5vXHgKJnbB3cV4JPs31MdjMz4mXDPSWYe4FXJF+2xjYsHzAXnCryouM3SYuqZXp
95w5/GwE84KDH6OureoUH9ZKWrFncph71UsAofuoXwFZPBloWDyqGh3GTuaufSVUw0f6tliJQLN1
CZkXsVikv9qE6FLRT2GbCjvqGCWA+8k+oKC3zsJ+P2Vbxhj6Q7BH/nqVu00Vu0jXYhcXufDMbqq+
Yzqx1zA03mSJp2wIHnq0yDsMDyHbGX6ItrDXzpIL4s2uQKTXZsTFhFnnJ/I0PP2wRXvLtznDH9d/
ryD7gwCsC7Tnu3KtHrqtBCp7efJPmhsejLMApGAb58Ir9uJkj08RMgYvpAqVD9nvSHt3rvBxfI68
dKUPiPLe9Pfgo7u2oiuGu9itripXfMNv3DjxfBDhI7TIFGyO1VfpER/H4jglp0LeF6ZXN0+80Lid
sHvYmRPnuBOuGG0NAmY0MDEottbFcajue2LhWOz5p7K15a3hNW/xK7uo+M6ELFjjCo1aJYrZv/eF
Cg8Dn12vq7AVftYjl1UsPVbqhTgfCWM+dWtKv1RdZr2hRhDrLQLHnKo7y8gjqhXRfqd1ojqkQhDg
pFObFZA+6hGX1OBt+R+VIFc8ZTUfTA93OY8cj2aLiV3Cnol5OOFqO4HfBW2urtDO27PuIBs+DG8G
FARqWvM1O2DgpZlOF03r+hWOQhF4KioJ0SY9StgzzKKrYqTDqM2EGGRPBOE8qKY7HWXLwdujgLaN
o1Puje027zZoQWtjPUis1vhKuUmHPr0l2KhMHqU+PjnWZZYegPrFbb707DBJPDyB6dM4/0EzhOO0
+uQuwIqMsjdDje1N8UdusyBaD3HTZvhh9EfXBDvZYG5iB9e0p/fEqfvVQp5lW3b00hmrIN+ox8L2
35fdO7i2jIZsZTW+Jb/Ra/cFO7kAfnelbw30xLU2WEb5luNPW7E5JNNH85uW2ETDmGAft47IhrPK
YV38kuHKHge7gIrjIFUuY3EGUHJDJBtzvg3KCOLMtoyZ4AcBH8AAokJgl4fRUQpu/FY+hYlDFA0T
jI25pch/mqtd42SPGPdI8covP4uHOrQNDJmTPfwnwCHrFJ6xVZHyTfqKTQbusiZudIbt/8S55CW4
W3YQfDVs4EI379xxF713qBvXgbJ0L+FLL60xC0AlGD8K0Jhon63qvXwBUv1uIQt7MMIz9YLbdKCe
rGInNUDCJWOmecPWkeDwjg8s7rHb4SS9mu+dYK+rNe39gSWprPqn9lV/D9lFGYkvRt4OpxIZoEF8
QUvupNoaqkB34wrQBf5mcHxvmsY1VQ/K40g9cUUZLffH5FOm7w28mVsEL6QVqXyOX3sMCQrGy6/l
V/lVfFtHbVfT2YNrnKELwBZQqqeUBY1BWW+PHqXKLbYWfGSILtYJtRZ+BxuUd+ZaO48lFglOtGt3
ovTrH9qv6Fq+lt5SlZ3951zZBARtVraPTduYENNyqxrorfqyGXAkpRH5A1czau0bokfMvjbBHmgA
MqnhCZ7K5mZTAbABb6J1/9Xasw09H9nxJmTotkdCvBnhIjjLddywkwQPlLdH61RV9jPq7FNivGFG
b65E1Z1z7P+9/unROgUfzKtC8j7Fd/EJjO3lkwGQvuy2L+ErJVTMq8yPNQp2OoT6FjJvqCi4KNn9
q3FCDgkuflbYyRPbAvy0sQqgj19nR+11/MG/ovhQHourT4yebbxGu/GZO/FWxZc+rwC0X9RgZzw+
IweJ7O/Kia6SbZx82A0I707JTjh1nMjcCv4lJcDBJQ/G7lBGf2RQFu1zEm562ZPFNzQWjr6jOAPd
SOQHogM2CRYC1jMp54dWCC7BMgBCLEfvf38XxSCzoHqihhQNaxUM+G+JLUZfZARlu6kTDETT5Nxl
AxOg+2NWFe1LeDzrZBlhhYuVJhQJABkZlRY7/zCRx/X3Z7LlvT8fqkEP70F8bsU8czCqK/76+vs3
uT+1VWO+05RoIWxLNM//+PpErqVtMOwiMa53rYAx8v1NsHx4f8wvB0r00NQ+LThDnk47bOBW/+ep
//jK+ye0ggnRn6cUNRavadI8aZoJ+a8OPQa1G79iWnR/E1TLz7i/C9EajuL9XTLaGskzxDxfN2O4
//P0/j9/zT+PYUOKaPLPx/fnZGhxNxw1q388/ufDv94Ls1B07l/x5zOJiiK9ajia/nwCX0Z+yP3j
YqAuk8rScu9f8l9+/P3PhhEa0CtPLKsmoIBkTWclMdAwowC/Fgw3yqdVX1oAelVG1g1uE5oRrpjs
i2tZqY5od4DhYrCrWXnGZIZ6dHhqJGvT4fWAbkzdoojX3A76RK1rTttytOuh+RgFwpeZYAKvylhg
tusph0eJiC2pBQterfIaKjXBQowskH1AGFHBfyYBfStc3twRLUQhUWyu+0ySQIx7ddUTqi7W0AoS
37A2igZNNkxesVkYHVRL23aq4eCJz+Wd65P0I99yvBKuyS5YxE/DMO8zn/IM1VLeT24sbeTYQilM
bVklF3ylgoA6BZSDfBVXMy2c8EZKRVxZQlTGK6tGHRPiDNpkSILwZlIIvZk/RVPdGR2+61os7NSs
vpaR8Cnq80OOxbUffA29wiyIHCE4Aroln+d6iTZKUPoLhSZ7etcejU4CAMWt2PeNjxG6qEPs0QWq
WeAUNQ4CAYalIh0A01dOEc16DwLIeqUKoINMA1Ob9DT4xo0gGBmvfvkHJslRDIy3IIHCKnczquFv
SdoFQ/qdD4gnUUtQBISYTWXdb5ibX4yR830nKv26EOdwHUbRqhTwsICaqGm0060MTbfNXw0M/6VW
wmAYFXCFd0fGnGX2D2MkP2JfdJlwhoqGGnZUjpCciVCdQ8pqV1mLt+CAzWHGdo8ghIsuXztr3ZvP
ujoj3zNkj0CztaSb+wDMs9U+uExfDaQ/yUrPkhx/qVRb6YjefZYC3I4wFAD1yLhmSizdyrj7agKk
tzjJUO1xxhM8jZ81iJxxaA2ptoVaC/chOga/lVQeZlZnVQq2s+NDFZTq90x+Xe1rj1k7vZH/CQ5q
daCpSgrPKL9JAcaiYSfsB3ylUS/km6QyMPQABtM6eip1mVNTWMaxMG3DKv5BkqrKhugG2XAtTU7X
qdVK4sgJXemT+DDCB3Ix8HUbocYDXEzLU9SI73NJgE8lm4LbK/STmfwydojjm2z+SPSZLUWW4Mo0
NQb8o+DCDXyn12f6FDhoxPA/quOVpag37iRPktoXfzA/W/z+fKbSswFVY8aLaRz7fZ9GHiYdMHf7
LHAlkSig4MkI8dGXlBbECvhDGeTH8aXOAHRSC4N8BM9eKbekX0TqVSG9EZmR/Fl9i5guVknWb/Hv
tPux6jlkp72sSf5qwL/HtaaJwwuLSGSEeB1W+JCH2k4KhdMs+isYvv4J8uveitubNFiy69M8pKV+
hU1eQ8SEfTtVwXHutU89h74wFtTRTMTmjLAIocbs0JiKn3jKPNx0Oqz9CtNJ5hPk57NUkW8n1ZO1
UgP/F6+d+DB0b5rENleJ405Ldd2TFKbbIQYSsNGJaUiz39rwndYaOMVN86EmsMnpcwry/ldt5ifY
zvh4YZ1i+36ECWkR73W9eUW9JPJiDa0NAxAYxmLYkZpV4pUvKWZm61abT6UgvISsTa6u9hahBlpJ
AohMJG7NYGJWqUdOR/LoNEivPVHuHLdtsBYFOuYo1BAnTArw0ITPTjNslUY/EoS81yO5oaMRT4TV
UKkOwaW49XX5gwsjy5YBZLZTwll0KzUynNAIHAOdTqcj4JZ7YlQMTV5KQiYu/hTtLLP7KGamn5oA
7ImDf7CpU0xFoEteMFD60MrmWuUDkubxNNfyBtWiO3YxU1NBfA1MQK/EevaH6oLB4FooywseXmAf
OQcDTlii7WfRrzo+4TZMQJiiI44owousEjan6CmIvJhgs43jrgzD1BG0HkaXjp0NLhSO2KffQoEO
GIP3X1UH3qrSahsQFpuweeMYFH6ZJM5soQaPe8On5Wf/TquiQLGmQkaECme0T00X/baRPF2klrt/
xtnSV/EIhVrNCpyTYpWZPfbAaRd7cVO9JSO2NDhbn5WLAhIi4HkeZDctk2XnR0f/tKrC97T9IiyZ
pS7Kg11MIqGQ2exB1N/J2YPg16dgrJoT7OqFVQqgLhUTnY1fb/whZVrTYvgbdl+arOA9Ky+jrgWr
wzejz1J8IIpc4HgerpE+N1Sn1hna5xIBEdLCJuD1ENgxiE3LnTAaxlosVMbAiYC9NYh52QKCmHB7
8Qu6KDmzL6i4ZH34w6s4ElAWqRinFX6CLRiGU5GlvYo4PZC3mnPXdi1ASJ08i7P8XfShVzTdjgSK
MQCsLTWqJ1z7HUNKlvQkXSOvASS9pfsMQcS8IovhG/lpv81VlI8DAnJlJ3QHQyGyVxEZM6B4g2sy
phsp0fxjAORoYfCAenv6tlLQKbEBMsoyINoeQD8xcbIofBejHovfljkJwc8TlY4E0F7mj11TNate
xXZSb4AATCwQ/ZkNMUIrinGcrddEdUSQw7ymK79JH9rcdVL/Kyn7/0vKlgDh/4ekLKVoKKLm3/7P
LW9xUdv+/Pu/oUNbvuhvTZnxLxX5l4L1t6jL2n8KyizpXxp5kDoPm3imqSKxmH8LyuTlUzxOWrLB
N1OJVPxbUKb/y9JREPMl+pJtqcv/E0EZ++U/khIRlMEktTQ0aqqhEVS2pDd+fz5GedDwl/xftmQ1
TqUm3KndFbsRC2EZZ8FElqnzNql1A7dJlTGQm4CljFr1alFnMlmJ5opC9kfHFwJZhrDRQgI8qL4B
tHzRGSLrMjV9tjNTzKu7FvqVANu4VJE4Y2fD/IEBQxrscRXUXggYMqXvQBmMp7HSDrMwms6oGfPj
gEOgXWQqCWSS6F+0jjnZSGRQVqXtSq84Net6QrE/A14qBNzb6dtQlNV2GMl26OXDSOgCzraQGof4
1Zo4dxOOIWbKJcFvmkpenph+CksgAN43Adu5ph2aOEUDEcx7vDwxqZVXY7AZWkw5ch0AbaAvXYrg
CRX3RWboMxH3eTAMyB9+O9iEzdM9Kgqb6EhkVtrJh1ZslEubm/4Jpbc9L3p4XEvJVUI9gVN7zUZV
IxoakUphOSaulVKd4Pko2ONHGvVM7JmNX53ub/CC3ZoVXvKJSJEOMcpK5WE1UTxtkszS6adixcti
hTSXnEGSGgmPKiYGxAjTz9XlvNZISy4hhdqLUVlF8oVn6Yz9jBIPSIiWJbRocu5KkF8cmiUmAtON
uLytaCmDlzKhNkxcK3WcZdWR6WcKBVc1kvGC4NyAVsQUBrmOU/UCrUCMq0nCeHSMFWs3u43PFLGW
VQPycvOcDQZz0zHfq/nA9BZXjVWo5xYNV0EmiXU2pZ1c58p1FhtyGgvqOCw9NnGx5Ka2M07LJPhl
Wpy9RiHC4zRkqECoyygYb6KPf+LQoIMZQNGwQmIGVPjKRV88qHPD/PC1cMDhTXDkLi33uIxHECvA
TrMo7naKNdBj6WXqypPQMLICGVdQIead4rZU/7bRtdkhH/X0rzf8adoUpk99lB7IJLbTpsY0OyjP
gZy/+8jaihHarSZXsy2YtKCDX27Inos2ZkS4nIKTJVBgV1wKGktmTKLpajIUWvw9RkKljoEoPRo6
mi5EBnBPElvCme6YYITRBAouWh0uWK0wPFfGFJwymlq0V9Q5ZHqCVraunseHrNSbx6nhPAo5fpgW
uApM9J6wkJtuhtgnSF9qWGie7y9AfN7356qWLji1WXaxHECz2IV2K5YWFVXku1RFAXr3Xc65JS0H
2NgRSdO30jc+opkrNKIjLsddwbknWByAhtBNLq4lGbLGwxzswdXRdXFgLkdnuRyi0XKczsvBqnLC
YtytHbARhai0HL8V5/C0HMhh5gxWvxt6BKac1xrnNgJcYWUtR/m8HOrYVr/GPTKaajnwQ05+Eymd
rVbza3EvCpbyYKJOEAf6h1yp3HEpIQpqCWkpKoKJ8iLIyh2m1tQjGOtmK3+MHF3NeN0TAQUVBQr1
yLVfSpa5LlNHaPgTdeoZk7pGvxc40vCFBfGLjGEqAHC70SoGFL5K26AvBRKTfLRlQn1SsoexSnch
dH5VQ6k5JPcpkUIXbn7VpAosxddNXwqxQf7JhYz562Srl5ZajWiaAR4eQ3Vzjr10KejSpbSLVIn8
1wIMv28gYYTUeFoezhcxT3+rYHhCF1EtpWK2FI3V7LsmVWSkdKRGVTXm/1SY6VJqAlF81UvtWSIm
kNvht8Z83RWT4rtNy9Ypax8T7XrcEYIY4FShQfStwDPmKF93FtnheRZfgsKn+A3pQhlaZUH62yOp
R1dAchyJE6E9k5JIjhpRWxU45HO4lNahNr9aKsh5SdU9LdU399uEywBeVteI6pyAXHSmlOuBTuGu
LyV8uRTzPlV9tpT3JXU+1rYTvqmU/v3SBJA150R0BdiD4iu7NAp5v2sXKijYbUcfkd9Ceop0aS5k
ugy9hV6Qjso+zsyjbOC7nSHswyl6HS8tikmgsCOXYrA2xJDRnoktgZ9+pKkf4dW89Djithymd1yT
SA7qFdAJ2iEC615HUTqFYaetpbdSHBIohwHdsUq3k0Ui/Whk0AgsfRb9FmI/zAQDMINKRC2o0JWB
8v7ShCOWjR3F9x+IWlFt5AlOKP8WM3qcdrDMTdnGxdlqAsPT03lH6pNhF+abTLF+KAwyP1jr1mok
oIB54nAWrZPZtqajy1F/Fqbc68v6ZzaxusljyAQ04WyAnRfhtAu53vyMoujYS1g9S/6IMwwNrEAj
K987WlpblRbXrGPhpBjwjazgHGigjfTCZc7OHUeavw+FeTMQ+OjKsumv0l7Ev3nRXbE+ynt/jSuQ
Hf1GjfapLu13SB9eLQ15QmeeLS16szTr1lssqo9TUKnHLgSj6ifUNEIEW/xooq1ym6XtHzg32pQ0
NGu+YkqG1guEoAEpsEAMNKF/WaSKPkiCuUAKMtjCAMagZgP+KtN7NSiCWyZTjQZd2qYLMNEQskcZ
UWy7+NWI4EBUNadaXmHqOhnye+b35EFgnGOLykQUDAeHgfzdUMRxGxEFbDPrJnqum64qC8MdcIEN
sh+W6rwVwoGzGHxF5yWeFsAlBXmx6iHfjGAxVEt7DZm5jZfVbQCtsSqY1l0Ej9DXxbcGREdckJ0F
4qnGB3+BfOYF/OkwGbcjqihijsJ9t0BEM1hRuYBGWu1I4XlaoKR2AZVSha0LlKnLOEoX2IlORJFC
r4wgaOJHi6ts9iWDU7XgVSK4lQx+FTQvI7CHHEnrHHRLW2Cuznz2k00balcEbDqE5NjJdYx1Qce4
0WGuQo4CNTNAz2JQtJnOtanGi5WqjxIoCOHkPzKoWwP6hqJsZ4LGdRrz18nEUZ1bTFwAu0rYcDeu
ygXI6xdIb17AvQiUL+9+EZt166KRCVFdgMAgLb5HH6juWwElDBe4UAI3bDDOawLtRzdk2R1BFqP0
VC5AYzsvM82YWRCpK+/xAkcqCzDJHK5cgMphgSwnsMtpATEF0EziUPe5oncuBcIxKAE8zQX65CoB
goKGhqCiDaUfN6wj91+zla4YFD0YdfAV9O1VB1M1l7pSrJRd/qOCuOJw1NoRGGwFFjuazL/Chuwx
g4M0BheUGgGTE4yeBFyShRBC0Bu9O0nc3SFDHC+YmwLsVwICXqDgEUwYQfiTEYMqS/hJtRLKU4sE
bMg14jMU6W1l6ttkgZjbEfVBja+zRRaPiTuAbRjyBoMx1BE648UIv0xpAa1lC3fcKrF4VRdIuywY
F8+m6Eh5Pjh+KL2mCwDu4yVZWer3mPTrdkHIQcpjEHMD5FyT5gomte74CFHqYNbcFJQd8T/qhoJY
0uRJvsPwuvYs1TmsuLglAqA5yk0srduUl7/Xa+x4ckzr2ejUBeCPIGfrCucgTvg4E4gpFA/mAdwy
GEsTQgNQy5ylW+YZ4X0Gcn9XMzvohSMKr3j5tHkfbdw/c/84qpCOmB3ZtPfH/nxC5tqLkKX4bn/e
3L/kz4cGORu+NEWbfzz+X378/cn3X+wfz0mSeK/IXb5OuryVvPvzOGEZ0tzfZd9niPznR1WatDGV
AQk6vHWt6J7wm0bAufxJ9zcSxIu/3vvzmL4Mjv582DEA20GR1Mgc8KzO/CQeh59xf5b635/612Pq
TqRO3abLkOyuPOuWkRiBzJJNxUg2+H2udn/w/pz7m7uMbdRrqAf6MzHGgfOPr//zIVZsEKdbI3Sq
lDoC4vTfP0hCsLauuELFIi0bl1lfWI1UyXlkuvfHjH5kCEjgn5OMxAs1TAjH+6zwLr8M7xPE+7sd
U0VypF28LqohPAgMc06cVrOG9wasqysMUR2Kpw2Pu7V3ZuyM78OD8kTI4RnRN5KAPZVLYDdXmHSI
VF7nVypSANTiG4ItARYOlfQuepYW8kr2ZB5ga8X6jkE2i8eObvEZ1hdw7yvxIKXxkD6bF9zi7W/G
xnKBCuIgUQ876IOY05ZuOay6G+uXXuUe2u5kHzXpW/tCtwVjE31inUWWrJitmURICDht3m2/cziq
k51N0Ezdoodnh92dHXK0uMoXEQKFg7PKmmEVg/R8ICzBbhw8ul/KZ4Juexpkd0CxjDIZ9vtTZccd
R9oxXRPcIj2r6g4VwyiNrurpJqqUwLmkZxPWhgMHK0EruBKlyg5oZsMzQjzc9lbFo1DAJzrwlsz7
EIsLIoFk+Y2RzShC84a8Ixx5C+fFFOzmhnXjrHcrcoqCftzS98DqWsPHhakmbCzid+2J9CQY73Wy
Yx9tcXoUNgrZOwVl3WIgx6nuqM9w69Tn8TEWr8LnpSlWre/OGw30bp8+ZR9s0OklsqUNvJ+n/Al3
BkewtZUPfcB0gw28A4pcm5SNT2v1Zlhn1FYlHDCIaYK/I4Gvc+GTgPRFAZRPeRVSgqrwLiK3zOCZ
E1+6qb3pTT2X3kI1DQ7WsUU38Qb5UvhYRBjwyrWH1xEhQQpRHrnOuMNOFkBTcRcKYuo7l2qwEXu4
lwT+AiQCuIm8hU+JK/HF/zHhTZtuu1Hf/WdzC19prV+io77Vf/Iv/sdg/Fa/YmAAlUFiDv8DO7B9
xd51wfovcClgIVB+cQGUjQXF5AMRh7+Dn6S7N/GSv2aOTsY20ziYl4K30KLwjYk+/PdvCzoBxDPk
d/j2MveCML+zoBNAdNEugEgGrKwVFvYo+CA74pkeeMW1uiUfreCslkBt96M4nYPHN6T7kkvICIFD
NmlZ0F+LytVgQDgIGPHpUBE+Qnx2Rmfh6UuPU2xHV/+gnW7K42PUbwXnRjpT/QXTCpZDfMZZkp+O
K9D1OSbkwZX2M+NNe6lFHjBmS9+hymG7y1EGmgNRBnILPJxKuAUP+XmCkFee4UhACbsOUJP3ETvO
et5HDOj469E/7YVotS2uLWDSB8ybvx8F0FgFu8z0YBFOwLcFK2BVKbELkdQO8MeEgMH3jc/Vurpl
cBXXcAk28Mih5Y9O+dJg+O3I1ou6BmcB63Hmb2627yNDtRXI+QruS3TqjvW5fWoVtpDpbB6JWEcq
Bx9+Wznh6qZu602l2CnStNY1vL/ulFuC3AkdGwvDmNz69TtZ1xtMP5/BfDi/89YmLCuD5Gu27gSN
9CicfBdCBwxJULtlOfNicpft4aUEu+ViNretxKeHKzRFH4rTucyPfrA1wDjgaOzFnfYN52TRUMzw
o6HWdzoreYMoPjqRzGKDSDrFcYT5CkjC3PQ18oKFYvgReckOpk60o88pHiiYuHJYX5vo1R6YutnG
V0yV4onHeRuG+1Whr2rZzU4fRXmRH7rfHNnTdK6FFUE61YZxgk4uIEyvU2E51Wdzih6n2e5YvRCy
PuQfuMmi9EKlC5QF/Q4KMD314ljgsJBLfT3OB4EJvvrZ/2gIS9tjRWbu6Fr2x+yS+m3+RjgIKPYX
4ifdkYnfOWnVKrkyPXqtOteMeKTHnYGUXqTuy3UOz6jDcScp3exWrGsBCYOjfA23XNvOjIkHjy0s
8iK7wqPPxTTEw8gYErg9XcO37mFY9wuVEe5q5ZCTrUJVJcYADhFoEbZP5greIt+fO32xR+3f8bbi
JYLU+EawYg7Fyl6GeTtWIcN3OH/zgTUSeYRZKhtyAq+Sy5GqmoclnO8RGhKG1XgIIPLm+dl6LryR
l364xQuDdjkxnpQvDkuOQFKc96kbsDkMwbb4gBKcaHzINYBV9AA3PF2NXxOVqkjIgwv8wwYNBWjZ
edTiM9vhY7hh3Cz+KC7N0qwfw1W/gcuWIdrAYPIlW/f+8rJHlHix/AhwmT5/kHZQfAYP6RMBp+dH
fkXxVj/xBy9/9JGtZ/S3EYZClY1Cxfa3DQ5B7nxqN+QX3P9h0DR/oSCFoLVqrqPoRjAtXXDWEzIl
x3/IL8W1uOJXG6oMtWyuRJ4zgUIh4436OkVySsLGbVbPeIdX6xhSG+PZtdWiSfWawhEnjiToSLGw
ZpQ5XLMbJwPbyCt8KAm3/IHfxynP3Occb/6O2ZAnesGG2yr+MeEPriBTYu2k7FfcQg1rBd8yriMn
KX8giR4PmFav4J4lnvQl37KdwXaeWt8GhtGy44PP4TAT49q4mrVztNuqHESr1aKybaA12Tu9WrsZ
Uy6HgaxunOIA/ndg+w/zNrrhxuTETekVxqk0IOKIL+GzRVQx98Apeabx/mpfxSsL9Ra6EMmCHWlr
H/BoHTZP9ozKDmVH+zL2sBeJsl4FezxlduWWZfAWfPofwl7ZVvtgJeBYa5tOv+KI3RXNhWEXqHx6
kT+DPdw8gl7JVjK8+8bksjm5pEXUWKq8XJhGM5ReyJ81jGxenOZqSmsuIYzn5UXE3Yq/N3afl9sU
xhmokV3uTeh3GN0Tc78oUpjqpJ85JRp7HWS4VbM2Y5eVb17KvcBeSNMgkB8Fq/FlLj5yajh1x1sx
20zZRe1TxDQYYSVQxmABHvrWkZWVlG2M7skw1+XwFAL9RiFsXXEb8NLq8VZT93G0kpAUG85tbeqO
sNm74hpC40F4siwbO94iw6AFXuPMS66sAkILP+pzuIqtS7kxvLW/As1y/VVr6w53+SPJ8QTde8MD
oTYDtMQvUpSy70p4rtPAGX8UuklZgZa6L3MilHKc8BuShC9SV+7mCnX9SzwTnOZwL2cb8zOIG3tM
x7WwaY3P1OTm6Lal20qN7c/Papl64hYBG8cVMBVuRUCcmn/INRjsi1lw/i0/15g1kNNNm1jhdKyT
neIf/Y3Vf6gIBllAwY5tR9qkq/wcuzPBZl/sbZwnFNKSgSvxiEOY3fHKZQ9kUNbWinKluiYcvyPA
2JZClYV3ZucJ7QGz9Bv8wysMWRLDSjYOlxKUgrrs2TweG9XVHiv9AB6fo+4gBqL3vuc9YTYz1meq
jbebhNlB4ySLifhVYWlzXHk6a8xt8wf8ZdAOPM3lplypN/UmlJvG0W/4XpmUEe/lmXVuvCZeCxHY
7rcgJrCeIfIC+oOu2NmjBHt1cHCKBSSu2x1QSQLNijoXCBpRFVTDGQ09hn3QgR1kEIKjPxGTTr0j
DzipuzJIUOHF+VZmtcrjblTPQCpzekTpJTz6MfN3h2HFh/GGGsFUT2NPorXd/wioDe/Xg70v5UjB
WpbfGYtfevUtVzs9CzQe+ybelkgzXOBHkYxSFco9F85RlteSyHl6jJdkF8cr1jNzfQZPnL3P6rDR
goNmUhHrx2knen3nlfPhP9g7j+XmtXQ934rLc3Qhh4EnJAEQDCIlKk9Qisg5LABXfx6o26dPnYFd
nrtq178VKBJYWOELb6iy63SscDFdn1jfHIr8GMs/kn5C4Rsv4vcE8TnFlQmLVBfnZbB6G87p5RXw
2XDXXuenSrhCRQPyYWzcJvMHcLXDTn7qABUCCuYKTIK0QDPPWnebpedwesPUDTlBNpc83RTvMFeI
CF96KsyE4PGmQnHvYbngIeV4QEPzxiXAmP1ouBCgApTzK+Y8UF/wPOhgBiA4Kj8FWr5tzuE6ekyl
6im/SfhOXKLD3EDeDgxAWGDlrnglVvQPmD8bFZ2Leqfsx3rfFvdmjNXJXgsf89Qr2Q2qbbmbaLqh
385uBrC5B5dWfbagAeX8aJFtaddBuRDOcD729YHNTvzYPxi1dpRk2106e47lo8mUgYfL0XGLaG1J
Hr6jTbhFnVJnaC40aaPRTy32NkAVaAZ5K9O93VvFEeXeIgXG8kueINhnb9RC9BDi0EaVIYFtNAOk
LMVv0BM7ufZzAH2OO0unVWUINr6FEJ5/Waff3sEnHW6ITzsmQ+fgq44f0qC09opnQsBMTzOeUQRh
nCPGjk7PDPfUy+MT5ejSIW89ZUjPhN1qMf1QIPMEdSuRgLxjaUyMyH9pft/TzHziASyfRIMI5ZmH
DLoJk+FaZP487IAKjxLtkmPMPqh/2Na1lb1GPnBkY61R65/iXae29VlLW8KR5IdTCamWHzXEfcud
Eca+Gq5J8wvuL2c5QexUH6h8zz9sNvKwoxIsNI9jmtaxjHpassdAJpeeMCArvNjZm+DbXsDLor4E
7ILYHegQEKkgmR65aPac3N5oaNBRC+EoImBir1vye4Bs4yPHA+fTpr+wbuyDRgvbuyj8Giwd9XCP
uKO/FXvqV1vUN+6ij+yjP73XQbV5r7+hxbx8LWRiaBdv++9aZwcHIB+R7ydsTPOZhwCEG9ORjY0c
Ox/TXsll98m5uE8RPqPGTmWW9O5DumFvPt3AJjkf2m68TFANvwi7rK3GMWadgJfDO8iRXX0CPfM5
vrCXljvs1Jl7CpN4av1uJDWim0QXmSiVf8tLcc4O3NCmv2ENTfHAb4W3HrxU3T9RwmK7IdPLDuWl
rPfiYfpGFZSQBiHzTSTv8fc2KEYwq9G07N4x+JJqFwCzo1L3sJFT2YXMzG4dUKoSfCegAwSwujL6
udd414jzepBMN9YWn0Tm7jdPbGPV/eCz4DKur8FQmD3rVN5YvKxIhDY1l3oBe/rEHrRRCZ/EHt8U
muCBgtLPOsvmn8Stv/HAAZRlofC8KxDFWhPZbfMrPyn3LHc+pSBpuPYobn/DcSx+0Pm/t46Vb8Hh
2QBhW68nQmjzCzmZE4j7NW0myK/rfX4Jh0uZvi3WoVMRHiL3hkWESZ6dwi3jjHyHmtaRusKQ3Dov
6Ss5ueUpOGHv1R8KTNJn5obFF8yP4V51iXTYIEvPZs+krDpdmVo9rngb5YXwEhLPm4bXOuUC7yIH
PHHLby/USrINroMLZIXGhe40Mzjw/jGX/KJwlHQwbV2K1XT085DEJd6QWlQ6HeFN8m6+4RPHqoEs
AOsgOxM0Gc7jjzV6QFefMDcmaR8hGZc7+63ylZ2NuX1AmiFDA8su6KUnxS/kxhc+HF8ZhxnNcdys
sJAU1v64g9whP0peJa/Vg8U49dcIq8kHgXCLpwYhnBeiWV27VuEeJhW1D/OKZUb3wwQKQp97ULfY
trBlIcW4BOMu+2hPrbrBhzf2pS+M+VLYiwAXRjfynOtIE0ffhlRekKk5maX30nxB/z+hLXMMX9on
wYFJ0on3K6L29ia+xz1re2utF1ymlGr7MR1SdO84dQpvV827kRBiB9Yy23HYN+DHP8Lf8VY5J5x8
lXpPmStLbiLbNOaOlViZj4mzs6Acjad6fBUfnGd8zHvhQxNr+rcX3Fd6mh/Um8jZdOm3hnxGkvGe
3x4r6Lan7p5oZHg3Oa6rraoeewqv0D+rPYgLyoy4uW2pDnQ/ULHiLWtWGAjab+Qf7eg7D8Tmx8Il
w6QvuhuoYapv6luKAiCVmbvobhbBgLWBeszo6C4noCKqRzLB8VzeiAWKd3X2Hy26YczUBi4cCR1B
2LpP49FFHWQtdvykrZ97+a6DP+fzU1k9SsyhCadmFGTO8kKt2U1PXdYxuQvrCZSx0K8QsOoXar61
BRpmMxGH2vD4n+3+MrUPPPUzJKIaUyXI6uUF4Drmnp8VB0FDDQ6Z1Q0iYoUF6+iVCh1C15ivhqVn
LJ/8R0XGAYKz/u9Ow+oFTQhRP2F3MHVHc41DzeQ6Qkasq/3jansTf6MjN0pHPgOS0uCHv+WFWf9F
bQSf9gkWbWBjnh3u2NBO5PhrfQSa6B6utsnGGu54o+7BCo9QfqBHQxoK36jTEcKj2/pCxEu2RMES
mGO4DRhoVCObp7CnfL6FnPnC/9aK2954cR6a8gHs4TE0tubbIO1JvO6Y92gwIiStbMneXka2H4yo
CMPYNS5kGnb5IYtxw1FlY7sN4ys/s6PyMZSvydpYzDG7OuFv4rX71MN9N8GhQTzzZp8kl3gaAOEZ
LhH5OgVd9YgiKGROks8X6Y5jCAY9OwyIExo/BFE1gvl7OICVr2Z3SbZrR2/arwPyzhVhZgb4OCLR
haZVrmUl0GGoeWa2+7cDFme22xu5en0ryGrM9G76ZLTGF2IttjVEJfAoWmcfmx5xafiGj8cXqQtx
MbVcNsjEY1uyID0cSSyOPzm+mW+JfiPETCn60RPq6D9+srtNrwWCYbzGRFzoCC2vO9cziTJFDZbW
HVF7HnTReUZTSeyROYtfsHicPhWa2FutpjQDYTbzA1L7zZSAFfHhYo0vsmCl3QOpsJxN+ijTpswQ
z7h0tishxuAnCGFTK9QxL3aHs3jS3fnQNBviao9Fpn32N7BkJwoeDdUaAlD7jegemUu+pPpPKkRI
oVCzIkYAbps9A/5vQXW4BCOKtlfSywBqaoOu2y/sLiKqzNxSctcPQmAATg2GsARkBLISI1WlH2G8
oNME0io6pMGrdKMmypbhZ/GBkhKXxQPS/VH8RJRzfnUOxWZGRcKr8ASMcMP0GVGAKRkpUgYlsQ3f
ZnHWXspL5nK2vTFscvoSEmeRf9tUaJBVRcNW/pw29lvynkUBWwNXUzxNn7wT24pBwi5DbyBMveSg
px6h2Fdbu0JJ84RpnXpU2eDe45u4A5jODMyew5QkwQ3PaXaxDLy4wWDd2LVURobc4qbtx1vxTCfZ
mE/ogz3HTEJeX0cn7PL6zwzt0Nt0ZCFTrAYJdmefmeBUmmwOH5wJW9VlQNi7MAGk2EOivqYjYDeE
69ib1KGl5MvZs9G+FLNPq41mKPlr9shrKew0BBeZqxoez52nMRo0l1ykPOhYUC9OrGtMxNe4/J0Y
dgToe9w/yCQEw9T6vJVTBhHFUQODaGqupYO37G8POgaaOhWm5ECtfTLfoWpj3FrrAZFzp2Hn+SKx
9XPNeHyUrT9H+7z1J6iXTJ5kzTzYskmtAb8AkWBWlvR+XZ7D6pCCMSppmxtLO+wpONrzG4GJDkuS
YkW15+q5Vt6ZLzSF+Uw9nafbUCBt1rHhfnvtiQ9kJ2M8arYUGIKqV7RbNNYhv1NN5GtSruoJToOu
PKZQLfVxT2O9YnnH3/X0zaAO4o0/53PWdGXHQPek58jdHBlW7oj7qgl3Rp7ITtL2XJJCv54WGL9G
z1FZ+znWeOUsZMQZL13aM0apvLOhJpFfbbgYC6EqvNQQf3FrniIlyndmJ+9pTvece+FqKvvKXWNQ
w+p6puzPN1w+lfV+DUcMfqVSt2an5OQjpUZ41qCbaSCBR1WTWcIz417JBkM4KyxYorJpw6jCfZEo
aKC9xIqn4w20pfZ46lBcuCvmVkvIDNsek1lOdHY5FQ7FNjTY4e4lWCM7WpTvTrHljr5wQ3Hexmov
S786ZfuzHe1xruf6qZNQqhww2WLS2q6pvDJX+JaSq2qs7/3PT+YTnD7gEnTSapBuGA/SH4cUtqk1
WHIuezUXyr3OIIJ6kmE8SQOGn4/n4IeTvxwYVv6ezvj6QCPc9VzuHWFKHiO3w6TXXK6KRcRveAmP
Q/hTTGt4vW3uVsXDFGG9Dp7QOgRcI+rN3P+CyDP4dmRIVkTmlkmwPqQa2OauBNkGcWWjr2IMuBzR
vpHn7hQeSDYibBGod9UUWlDggnEu3vng8UaXAL5FggzHltvhv6W78YYmZR7jjsdDXTgja9b1m2Vc
WBWGHrDkCw1CTzDQFTDkjU4TWN6Bf+Mh8mbrwkDIisUAJ7ChWfdoHXXyH9vjwbJA+AxeyGPnDrlN
mMH1bjT95j5S9xJ7w+IuxX0DTHLtHwADJfrdjetS3kI5LGAhIpZDV9fZKY9mfqR4ImUUE27MeT48
BPUsAeV0Z+uK6Wou7yrryv0IphLx4N5aTjwGXuugqs9cBJhC+Vldp9QKfaXiTrjDXAXW+SR+MLoH
N8oocxW8jseg2Acew0JJwYKbj508jKsn/gCPD+Fg6LFjfvAop3EbQuhVfD6JnnuMc26CoApLnSag
cxTr6rNI+7gqLns50dhgWWT1FidMJll/HR5okEbYW7IW023/mAPxnBhjN24IW0Dp+LTYbIrZkPN3
GpIapc/VsY6N2CVyRM+kS10ZIkihbK0yeIARw3biDPdj/5YCE8MjoMqDQj8DaZNVzzY3nXruefvF
m0u/kgNa447mghjLFBerZdl44RlzmWP4yNqzuhvfcrsrgqvGNmlPXB4qe2tVZcJ/lHlLm2sd2Ojo
ANGBvoxPJKE1Ch/r8G8KlwpOqW2YkzbaElPwzxFmL5UQ1kDcQdlk5Y5cOMMzq3Tt5ykA68adzZLL
I2EtMj5Gh0Lhtly7Ttv2qj9Tw2M0MKOsMrzBd8xCMAWWikyly4CV3T4uPB4dA0XXWotdsDo5gE8G
lh2I71sDQWeqPzDdkC0BJr7NygNjquCTgMDN34JEPqveeNTkEE3a8lyZliF9O32tT4r86Hw29yH3
ROLEZEwODCxpHpfE/a+AIJSCALKaLlr/Ha67a24KPjLRD23xtGA0BfCBSTBSytyOPE/UKTIQJ75O
lZOsDCkpulju5PhWS0kNg495I5xm67N7brG2LlSwQA+J+cpixO/2C5QqagjMV2nLO492MOOSWsLz
2jDJSHDJgXWytko8Zg7mvScZPb5GepHBeP4tO1v3zHEdaY0R0KDi0VLhzCS0QDaMvaRmjpVBYvgd
+jiKuw64udPpSDlb4xmXNCpoCfAuOoygp3Yzi2I+jto9kP7mkTobSA7HPirY4iglFaJ7Kw99lsG6
fvRtY4Mv3GFZm1/R466GEz/gUTcYqTUkFTuHxjkYlrvwmRGV1TPIrpTKPeoMMJbYQ9SN0+1NA/7D
vrU/13mt3fMsKbTKNERpezbJtqdQD0Feyj1W1tB5AC6p5LIDlZRJgXMVqHJY8AnsA/uwqjrs/qT4
zZ0Fvl/dOYhc0CMfUVVd1YGQZWN7rlAzsde7GCOfBFoiUGeBtm5KUvJOutukgRPf9agDSl4ks3jc
Hoc9yHZI+k1HOw0q8SF9gVhhG9N/moPkoCn3UEBfYkwJb5xXq8V9DL1CaFNYOAQgyyHaGQQpZ0dC
sOvYLkctuqOzFzXHMT7O5c4YX8f+ce16UUqI3TghRtjm7YG9SqXkhKUY0GQE2+St/kEZwaFN49fN
nonJo2DKgvinJFUm/nzHCjSo9RFkWRuWSBmhC0MYCoN7beIJ+8iv2NrXmCMOunvpk+/tOOCtovjR
5BbqgKfGSV7KnPYHKXvI6ZnN613wygp5QL6FloteH8BIKLuArS1k5FEU267rHr/T9o2KCB9vdTtW
Hu9Mx4lzG/F13kBlNtL0n9cNZD2zcyppATsJAGVUjcrSY9oMxj3LEnB62D03bPSdV48HlbdaXKiB
Xf/FhKcHEmr3LN0eX1HoCtBW04eJGwLswKqQut3S4H/pK4hGsy6XkQcGBmY4atC1BUR/T6Z0jjai
dM/TEblbj0d92VPIYbil8j4k4mJj+duMWKz1NX9jzrCkuDJ2omVcHzYvYjKzGbFz8Igi2ZfzgIfG
zlMAWjG3nI+8jO2y+wAQwgbFeScZAS8ffEHeTLycbwswa8W2Ui5sY0NybiG7In+c7SJ5lZzhw/hU
zj6KZXzLGBKcsVrkiRz1SgfHcCjbr00GHit/VUQQc8CMnx2Fww5KTjphF6o/S2DJjM813uOtCEEy
ny0kXzr4HQCE04zq8Mjsj8RWHgLWDPW0XPt4ABNAS4ZIjLu3vtjkr9RGSdbJV9fjG+QJ5U+QRTnq
UMAM+g7UXwDSgmIyh3NLhSkkIkeyUMIFHs+9AjipriMYK7N5/ImGR41ZHbQGj0NmLiLiUlvSLRoN
bL3ykg22aZbuMLSNCko4JUIyxd1i5ylMod46QEOGuJ9ibIATJ/VcGbEyU7/H7V07KEOlHZwGdQE5
BURV6kUAYe097aFRQCNXD5nEnJKbLJBFTKNbgtSSwIyHt5yJQyhb4yEawgg6vqqykoSG7oPMJo5n
gozMsSIOc5tdoAZLnrLwRDqhPwlT5Fu07C2IFRM7V69r7hg/NrpNIhWpaK1hcXiwFuO7LaIPEXLI
1BqnMyxVf7CQIWZDi+wyQEQAPabeyd3MUm6TjaOCuf7l35+Hpjl7IYp8fz9qMw0LQA3VlPUFRZHN
+4nKTbnSgkp1QmqtwzVBNAlDNoynZFVlz/7zHzVaAEn+fd+vYuyDWttbBb8UGA91c4iy+H//o3W+
YVQcJWJuCDfkh3+/IDXTL3s2B1crS5pA6z/tOKNH+u/v/74aO6ZfgcX63OELkeDNgBb7+mUuV3wp
VXXql+Vy/JOPl7J2hss/ITpkWayRBLz/DrHBf13tn6Z822RI9P1bXv6ff9iACwXZyW/+7uvvh3UW
BmNLDtZ31HpaCyTk3yf//ZOuTyb7u5y/L/9+aNQNvml0EicNtlJUyA15JScdZqb/+kes3/63n/39
9u9nUM33Wop6nmaJU2HlaJSNUQPUpaldkZLIxRHs16x5bmW1w0sMieme/oYadWInjwZmyyYoc+c0
pLbpGrlV+Z1UPwkqMwtgMcNey9splYFy+u1yuSXzCz8jA/Fcc2wOVejg79kYNEYWMG0pJbTUGgEQ
jGWElwtAmVXGUUEbwnXijppnbaeE5B3MJsyAZ6ywN9k82NjOiGuNn5g3yqgdlTk6UeZMSpTftdPK
JrT1bNeNGEk5k/1ZdLfWoCBotEr5KNMKSUjXZYyWvMhuUt9QaxohFEn01ryfVeXayHPlazrA10ag
xDsRnsxgDn2jNSuE64fV8Ib6HPK+WpynbqJzpFXj8NCBq6ypWtlZHp7rYgiMMZATBUO2vEV+fcLe
r7DJtRxj3He5oA5V664Duc8tJkY6mr2u7PtdO5QA9qxTFiHzPGfN9zRIHNARYZBJtS2qaaajh0O3
nkMI7qG1pasQo/tGVijRlVmwCvcaG6GPcbR3YlyVqmTNqwWIkEIhwyiq5LmS+wA8fWIihIexCsAp
y0oCZQGDVFFltikQmiILaRMN72PFoLWN0Km8PmsOuUM5EW3KKCJAVoR1DqMNuXNhDEAzRxD/aLJo
8WszhxKJZYx+wFDpfl6lnw4VIAP69n7SJA6vnOARuy4PO6dsi1xQR4JEypAsAkxbGkFpGspz0ag3
dc26oEIENiVEoF4waNHtt53L5AhWzSjBY4/FWzVwxZKEVh6ifaehn/BN4uxatX7KKVoI7AF71nH2
ZvVEo7Lx6aSOcYoGDrgCf/ltnUQviklmCI55CCR1Pg7xiIQ88j1HB2PUo4zw02ih6pQra3ivVKEb
iTI/QwcTKKqc0DLRzqVa3y8Cu+WERi8UlOWoWMZro2pACUYJ48akYgHZO0x2czWK7kV56TTTeUHn
YsSEHWtD+1hMZZAmuLEPyMpkYY2Lm9Su1qcCBZH+3YwMxROiAavC4t02EjLGSsK5l8zJLo/sZJ1E
5DmJhQplbX2X9SJQf4Lblur6N16NVBsLzetN4hFpLEusrCzADEVXBkMiH2NLMQIBkjZdUMjA1hfy
XjogsyzRBVp6nL8Uzt9Z/7YiSyCBAbEP2sedNmbqQcuWQ1TlRP9z+GFoJnSOTJy7MYr8+bFoLDj3
inNq6+YEn6ZHU7U45qHyq80dBJqawhlHAL0GAEm9cTQMJfWldFRZrm5fKM1BRgvWhDzbda16KAFH
QPML7BGRulGdSZLqNN+2udkdYEgNWzk0vuWiKvyiMrElyTkJ2u5JtOW7MFEVGAfFX7T8bp3pMHUd
2TWkXD1Z8Yz+UJ3ssKp17RjKm4Ci0iidPxF/685e0pS9SGoozSZUGwwOl127CJzOOEecfkx2SwjZ
W5AVr6BFYCBWAwO2MaxAGoi3DLWSPTWyDkU9crBY4bzLhhj7zagLFFlaAqGV870ex+hQGkemSPGZ
hyoqoIDX+2p6UgryuAGamynorImOsmHcvundtNftXjouCTANaSVI1tMSeZrdPc1yPgWarJ0aHg0l
R9DfUexs50H7MQT5DYwrQU2AqEhR5ruJ/q6I0IxwEmO5GLr20joYPTrLkgRtohET4nPvtHNPTggJ
y8Tf2ZPacQoqBR2OKqaLjBVGqGi7CtftrdyYtxn+62GOdOEnIZIQGGcilEggY+bVaUhq7X5o0sdQ
cRrcrrosUNMnM6rkuz6sT060aEdkjFwzS9THfh5p6gDF6lpJwRAbFxHne5qHZI9h1+8co6GqavFT
tYugnAaV/S4ly3hy6uqMxlXup5COYQ/IH/kKkZBD+ll23Z7kuk5OmRI/l+ZInkcnY86VsyItbJv2
KHBHsGJXKepnZum2bqT6bBY96fkoiJsdI3eTDlm/PjJuutS6+WKYLpTSn3QKT2mnasBpC7REa8LO
SiT9KSfbzTPaLo1OG8jOFPM4hONjn6pdEMHQofGwlkjgDkdtmqAQ2ni6Vfx2lgI/QPkKIalDAhUi
6LQkQ6ZdfemLSLixbky+GGvcNKwxaIyZo1ZHM9IQpEcWKtIIBj0rowZGo5vvJUzkIGOPi1vYxc6p
KoRZVac/qRNWKg1by6CPqidkdTipdXFFBettqvpLW3TUCLJJ2y/yeNKTOvL71S+xMsVNp2qI8D3u
4ErlSypmB0UfWTvLxGwpy2YgLpIGM1oNA3Uac1ILqT30BrpgnUlRoenV/BH6z0XM00kaszspNR3X
WgpYEAT0Td00nKhg5xUUOuNUKr/LtHLz1HCJ3/WPUIb7zGR/KHWFUrllBwkR+r6IgHWY8XCSZudB
gYYcla1Dy8QuAXDvpKpL9/XYPaG9w9YuUVVUTJKtJbK/koVos7IxXWlM6lStGgWmTEkzKy00w4SL
QlA2kRwqI1CTPgZpWvXU5mwsCw1ZGXzdqkCZp+MZ1uOUlb8Q9zeY3Bkf9fLatKONJFKIxOnI/Zsw
XpbFSc5zfLGNAmzD8DbrE2DWmWxAPc5Leuybdjq12DaCG/6ODJPAPGp7rMIfhAEePXO6xgvT8TuZ
9fDm0FmSK/wMdIQvzlE0fkWdFfr4sBn1vqlp3ar9RBlgqYKmIKTPFITK29VAMuu+lB5HeZVwo7Ep
grf28pqEADEaWML1PLOM3y1MNfRo6V1DGWk3KyFH0JLdKdN51pL4NNS0UO1U84SCFKSwSHJIw/vK
IOHNYg01piqGKmm9tYkTCHV448B5MG0121SrokTtC9apW4chyr5OfpyUpd/o5VpjkqsbHrpVkIKD
m/OJm1Qh+BoU6HF+pj3YafCfzcZtm5ORqMvFSobmjDABZf2ZgIUKgR2PnatM9UVTevOUObReJ4g4
WZzCJE0XDMnV7NOuwvTUhgPooDTzTdOg5DoZKDwIudoLaxerO3Ik46hMUudZs/KimdllGYR5VvL2
Gdo656QNejOFkK6qbDnTTHFvLp0relzpEaEIUE2qhot0TJ9TFiiNKvdUzPq86Ego8B1b5BKbli6l
Ao4vgDBrw82j7pCOY/PcAVv0avrrqDs8oJlN+UKveWQ5Ad0o06VvlJLScKuXkPeqW58OpMMGhDsY
XUEyqGqgO861a+RkP6TdGieWVM6sbnwkNa39Dho2cGC+Lewce6rMeJ8d4G6x3h4FJGOKlsp7qzeX
otIcEFDLaoHWkjLMLskjg2uY+orJJSSVCq80p9nTe5TRmoQwQmJnyod2JyrqIGGqv1fEvsjkyz9F
i1baJAtk8kUbH5Nmbzks0lqN2MY0JnhIuzYXgxKEY2Fvtao4TCbbZClgWmg2XNmwe9Tk3D43I5Xd
SkUyOFlpCKucvmIoxylc7mQZKUAVcYg9+bQmljUqALqeRTL6+QtwRgBhJNQHJWuz+yFxUh/r73Cb
rbTIqrIS8PMzqqthhsYwSvhdk4S4NU6BKaAf2VgWIwIt0kOeI39kZhk1KbzLcBfSCE98W8tnqN9z
9GwbI3jTrIQ7Vimv0WtuQcFHBI6WlrVkp86hnNKgtueaqhzezVa28gVon4RG/iTL1EVMXVGutQ0Z
Vie0QVwX/aips2HKa2hB6BZu1RKpTR0u5T7uqyM8xp9mtpDrWqqEykn3Pph1sEhlR8khF95SKYew
BbntWF15aCmjleiEL7IdXXqNh9uhWd7IC4mhgcupsGVgZDPYDCmVDa8qu1dJSpCiVUeHmCVtg3YG
jk4WQckpAfXfL/1hgf/S9XeSOkZnW04vqi6kR9JdjbPza2lX998Ov+mEio1Nr3GQHqoS76+SRMEa
6GrKIcd33tNFL607kiFUjbUvkcUmuGZkrVO9KGk7LOC3+tcxnJ4pOxikTza7nNHtK6ttIFA49Skc
NEFDIg8QfYsPVt2ytzTxoaPTjzBc6GdNNsKJ5HFCafalpSg3vTDWLFQeD3OnAZyM6BkOhM7lqjiu
aLBPFFEEVtFrV12MwUh5ZIzCBB8eCWi70zR3zE+201TDZsqQ2TvtnnDblL5VmAVHW0lep4RjVUYi
cp0tLGhCWOhDU+m1SuV1wF47hW10NiNzU0e6zQvat0rDBR3xyndZGKsaZ8ISrWtKf8urkshPcUqr
cBlpy9uOCIH/0+oP53mhQd1gl9korjZFNCnBmnc18P+4ofsRxyNpV5HdTYl2kywx4pg2W/Q9UMz/
FBHw6zmugWpI5qqx3eZuG9/nC8adywyFzKEAPFTFHWb1T0tc7qU8im658dKN49eUOoBoY1LJmjIH
omVJjaA16LhOPnRTATsEBIlSTeAV7MNoZ+e4PWmK/N4uSDIUmnO0UBvYOIZpg70dHzqnGO8zWfxo
AhqJbcAKGdEj23RWlt2MJH81xXNdVcb3ot/KJLsvprYJhnKhDZROa9OZTlDnUG7N9PPEgYT+ef87
Ns647x16eejWYJhSLo6PghLe5AqIRvRbPqSFzoJiog48wz2TwPC5SvbChjV6Q4oXG2Wi9FiPyVdS
5d+1FTVUdZtrq4TDqQRLOXKqWov97XSy4pqrNEjSL88fg61MdzLC6k7BIKFbUfmNFoIDcNs8Ua9K
O+6trCCnEb1XsoNvB2U6jWOkBWqkEfDH56WoRmoJFq2LGm8O1DW20zxDO1iNahIUN9W15rISEwVW
D87c1xTEh2YXi4VgSq0vcHxpXTSs3bjRX0vH+dEKqfLSofssTZ64moQ1njPmRcsVKtKp5XUSUZFF
blfbUGl0JM4HzKmh6AMYn3SUQBx4Wzx1lo8e77rJAuuBhC89zlhlw4YqIGVzeDc69XdCm7Lvi18j
FBEIeTioLQBmdpoQuwepAE6kRIiXzzl95IRmnITaudO1n6UCCyq0vblrqqDVK7ZXnVQuHGN82bvX
aVyWS25cnQKmcYbOrI/mRwl2EVElSSJi7qilO7yHlHf3fdbGXiy6YfP/hd7+hNn+L0JvmqIr/0eh
txt6QvH/2H1kVf/xX8Xe/vWH/xJ7c8x/6EiqmejmaoahmzbvKX66/n/9Twk9ln/Ipm5ruoHUmmoa
/0XvzfiHo+uyTYigKpZlafp/6r3p6j9021BNy0TB15SJRv5f9N4UzZLRc6vyOarKVZrOkB3eQ5Vl
RTEV3IIN5b/pvTkyVbswbKRjKiHoVMdh7Za2PWwHQlM8KjIgbzFznfloGyFR6AyuYupel0K6Ykxv
gV6TiQNAy+nI6yAPDj9J2QMzmXMdlFIkrhEYfSsBpI0lb9iiJ48EKk6b5bKT9Dz3KpBVsYLg8eTg
ODPgzlJXxUNnDq/a0vmRTOmHatBdPJV+09hXRSOWxyXaCDQkzUJzCLe54rzJrQVPqnpKl+VO6NOX
XZeAeRBQGYoZVbH5gLTR3snKk5Ep1BFj65w5bDKymj1UffKppZxaaO/X9C4auXvIkJuDmJEgTzbE
Or5F1RZRMjdXJ+ME3rruOK3sQsDnlsrfOM+B+k3HpPLKenSXbrgOUw5zLe9w9LNboD+/IubFSc6h
0ev60yB0kEzZM0ksHFuNezZAU6NTdr9UESnaAJbPidSvRQEO2AOtyRr1ockz+urGrRf02LS6X0n3
zs5upffeGB/rpvzod+OIaEE3p4GSYmilaoRv2Na70tQ+KTKATBnPrkVBtHkggqMcux0i8yxZQJaU
6Rmr3fNYNfjcCQTeC243YxQoj2OoVo7XOpcqIEngU1GA2WdyYKb1Q19Oe3tRaW4MeAamyK/aSHmh
Q5R8NDOHMTIbUDnt7LvKr1lkXIxouOlD5Jm8B/SVGtRZkhBPq/KOvCOFigVML5VgGWcZ9GJj+myL
7CTFEgRJlBc9Z3nIk4fa/JIn8yzqXBx6BgEZr+lhnsp9Oo+Z61D+So4S9YptjQ22MS3XmGethknl
CyjhhgyVzJ4aK1B0QlMKrm6rzKRFefxEdGXv47Y/o9JUH2trfKxsvcNVDtenBWXr0ULzwOg6DAyh
YY8d2/WcKi8FAlG4VAGli+zsZFZN6ikYV+vTfReXOQC0mPIiDFXNCtH8GsvXwq5fsxgBhlJ+1q3s
pc6QD8tGHX2t/2DvPJYbV9Yt/S53jhPwSHT07YHoSVG2VGZPEGVU8B4J9/T3y1Sd0t67T1wz6FlP
ECApSiIBJDL/f31rBdbHvKq+L+PVDEk2LQl7zAXteZfePvaQ8maZ6dvXz/XkP62lONWJS8ugmc5d
bG57n7qhE0cPvtff2dVdYMQs8VPvCSdkmn4kVqxhfuM5ndyZA9BvnV+GeYI0Hpz8+r6hooErRMVH
LEUcQjTlEDHFtHwOBQiAhT28GF5lTgcnF6y+1gJVwdKWLxSigDRGsuSZ1Vir+6V1CH8YWLTSbkqq
bYMgs0IKUQyje4xNg1q96fxoxy7bVsyJw46euTcwbTShEh2WwOeJELW3vffnsKPDBvLN+UPbf7y7
iWjHETUYQyqJz79eZGXC2aPMQqS24n/bZy7kYfCBH9CfjETe3lEyh3Ybc0BX6MrzPA3WkRPz7VHe
8TXtrDRbCHOuoSjnyOfolEFwU3kDLYE+GTHvSb8Hpk8VQJptd+xjuMelSI4lwbkBNcRjwsoJL26V
vN6E9UDUNC1FvTc5DYbiubV/f0o/n3U2IteUyLrfP5+qN+kfW7iXbFevRP9W0/e1BR3fxlkpdwf2
oaM5CSionjPVRv+I3lRx5J3or78/8/5TlNR5V1qjizJd6+2db78JO2Fe0b9qTLOnOBy7veg4u72x
xm/Yi/Z5lbofptK4LJSypjz7CqUfFDboSiycLxOJEauE9GhTQTZz0D5YWFrSl53dSzmOB9kO2WUa
6w/TsnRXaSf20beqO92WlYNy9SdM9pQRn0Rl3U7i9eucjE8p4jYbP/Obxmj2DhYK3txmd2sZubfz
QjEgNWr871ltRsFqbO21EOcusFsUFvULra9pgy8XQdSNRJnSBLsCHnhIhotcP88WcKZYsNCJ1s+d
QxnMM76sjjARGHW4zM/ZcFfn/Sm3zfqM/9zXltXO0aiQ4JRL/c2dMWQYKGAcE3p6L2kYIfUIMMRi
FbJrDIFNo4i/YOD1WiWyf/LNiJjYEfpKjLvAGOSHtZLpea2rBxnNLGHnof7kz/muXJKnMksiVBl+
t2sSP9v1gYnkJVkPedyKcx5yw+2ZHyY/ZDN3d3by2HF27acyBMpY2v5M7Gy2XSom0lE8IG/DOGLD
SHIzxmV8ooCXHPDJvLjKYSfzVLAF61xCcdRjMSLMGsPTzGq6PI7KcUdv1jS6H0cYRmYTlDhSMyAu
bOindSdc6VCsgVxw+54rMghGbIKys6/lC7mKWF9lSlzfHIKVvifRN5zQ2Xs8faQeL41p04oi3muu
gWTt3/n0JKaJsTnrdrzfk24x09TwDUTNze/G+3uHXT/3/jBYm49GNRs7RAq/Gu5Lxd0dx45plzJX
OFqUOm5SA7BQd97dpoZJtB2050Oqgg4AoptqSakRFe1ZbzyLtcJG7wpPNGfheJ98f0SJS23v7DEr
sF0i0TA6o8agNnRcOTC/H1rJRI5NzPq7FP5ICq4he3xE1G5ihd1ZPzYm0s4Qm3ynqqnMmVi341KG
3kEJEoqoKojRWYLlOK1io/UI9TIh9c1Gjyh37c6kBsdE7XpNiSjVxz5eHeUkW7HFtMHaVCTK+1GW
Rou7k9roPf1CseSv3oKFXljOWBFQ8Xnb6BPh/aHeW1u8ewfiP8E8OO5GPf7akPVAtora0DJn9kJq
Qrwv/fZFnxAUFwBG9a7FvIG4F6P/HFW9B9NkNnSrIXGbAZEJ4HMek5mmv9FVfWV6MwROvpMVAYzv
z+nvG77dOnjzcIwMHLHeN4bJV/z+UO/p51b/S1tnAwHSKjdFf6f6dNN7edlR1okENfJ3oYfaez8H
9Qv6zAsK92RyYR1Gw8RvLC7EfV7V617rTvRGK1zwJ0S/ox/Tu2sYn9rXSYk81lIdu7drVOs99G5a
DQxtOdzZ7wMXxIagFPD7Sn0/hg6qumwK5FEfm1Ffs29X7tu+lzXfA7o7O31g3g+RPmx/ey6oQkpF
BYiQPkz6avVT8nl8fez0Y/2KbZAc2ibmR6swm7O+goeu5xvQj/ss4LpL6YziJMawVBUtl6G6ZPSl
lDj2r73356zYOgS9DXwV1925RwKASdrGC/r50FtTd3YJlz3r195+QD1XxxQ+R0/S6UaDdDaNhODf
33t/e87oAKcN5u5Iv5W6iwZ3ug+KFAgoIX0zTNeDrQeOkZWO3qvCxNqtYfeHPoQY4XH9KzmRfli6
EbdR/bhJK//YZ0Q1qUtQX5J1nySYfsQWI6UHCyXzEbWkRSLP2yFc78Kpzd4uSdrUDuktWbTRl6Tf
u6zByM3Z6UNMYAZTPn3cG8d6rLISMwl1dVatT1Sfvlr1JlJtdJQS9I1ymbMCUVdl6Lm8Wx/pPz3u
hY9Os8CYa6lU7NLbEVaHuVEDt6mfLMfBOORDhqiu+3WEtRRNP9R7eqMPvX6OngSefG0IMMzwqYfL
IloJ6/rTLr//SxXGSYbhrQuyx01Gxzj5pBPjVKE/wuzM6oPp1+y4o0WoPu5sMT+iz8qufol52K/3
6oexbQZYLPnGt7FpkuRbNOQEoKmPNFp8JL33vvlXz1UUZX4lUL39oPaT+1e/YmatssNI76f+NYV+
XxSbCAacFM/h30FW/+q9f3suT0i4XXuH01H9r/pVswi+BhMNH/2oRnrp93Wztbrhh4U8Y91UFpeP
G3M16c3Y83W/P0euEhebbRKm29nkvaDvLg1JbrGvjoV+R7yk7Oq36Df/q1+jX/jTeyjE7rzMua3U
h08655OVkLSsf+rt17397NjMNUecb4PSNASj+t/0xlf/79ur4wqbX3KiGHiPUP+dOL8ai9YCd7eW
vrJPJv0o6wq1ONbRZ98I+nOawDDQuD/QuG/OltrM+ubeOLTjbobays/rM60oxMcZY3Wr5wuJzz8T
R+XnznTp/aorYkmGaC8wL2jHuD5HjY1XZUkv9HYh+wIOgJvi8HujH2Ifycirn8zCkmZVAsuQqkv9
baOHbb3bDA6nkFiGR1IABpwH5I/Sbbod/zeTd7UJ1PihH7r6jpBVLyJwCNplgQfrwMhDD63ia0Nq
rz6Bfkp/IL2JM8s/jGVxGOj7NMdeiRMTNUtI1a1RhChZQ3ULjNXcwuDGwFJP3QPNDAMAOdPySUTK
2JeoWcqibqx6rx9KTFc4EdUA6hXmF29aXXh3j4FYbfSe5Y1omMhPHtTQO6sf1Xud724oMZM7rgbu
VA3t+WRzClpqxNaPJ7egqGSj1B48epipGh8CNZ2iMOwySkafhxGB0MZQk8NVDTdve6YXnxPCQUpn
tXaZ+pxCyRj1XssH22ervGatl0Bq4FKGXlF/cL3xZQJbFHkIUdSkoqxU58pUE7Oatby5afEuvhEy
wspPS0Fx4EioAGI8O+Hq46mrccFGEsvyea9PnBCR5tlbK8ZTvRsNNqeFGxGeHa+nVflVmtSz6Lqr
Xalu1JVtLodKZmhGmI1N6l6u9zhG3BfenzRHED3ZYSeZa9Hl700psuCw9sH+/XlPnUFDjAnl0BPN
0ODSvJ8NBNvqT4xqSqH33jfIH3mD1X+SZSx2+hcV+t6ld/255It3kcA53egdB5fF2CUaY3lM8FT3
1Bxcb1BicqqpDLysmI8oQDnA+gWjdlgcDO3XSB0afbaJsKQXqR97lctuMjiSg+t8tUf7UpUxuII+
+fQmpUZIDnUV/6TY1+5sypz8arCFtWrTE3KB+RzG03w2TRdA7P0xht/o0RpB+hLK5AwF87kWIxoc
C49dnOnUs3gK88951feqasdzFC6olyM2+uH/9RyIkRFClpTT7WhX9X07ltOdjDqsP+wd8xoKRSPO
M7kb7VcEPxsUbM/IPLNzakZ0sGy07SKsq0NQlRH2OWW7X8yV2B76Vw9W+UTUTnB0Q6UrbZ8bwjAu
2Vx/WN0oOvYp5o5kE3yxrSW5nVqMK+rVfJBkQdwW0KCRuDLdzq5ygXKZLaQZGbpoO052k4XQJkVD
WAjnIaSa+xFzuvyUj41SCAVPtJtUFWYAuTaDM1IzuIRsjI5dtD7meKwf2z4YLvgk346OHyE0U7OF
ydunsTljOm1cJSlHqIKz9ugjzt0YNKiRofbOye2LO3RWxs4I++rgLpzRfuvL0yDlMYxTfLZaz7uL
YdcyDK8pBS+fJiekZxlMy6YK0GlaxlxjfYjd7GBP91S2wEAyp73oPZm3r71Tjnuv7ZtbJ9GT3BLr
V2NOtjF1TiRNWMm2kmZNhS3/uYoDD+ouQnlYuOkdTVQKn6zGiQRElYo+w3Rc4N8iiY9V192tOO4x
nE0fHJnSw7EL0n8DxChuZU6HuJjK+3xZaU51qgwSkyWYmS0S6RkiJ0aUJCqE740caWuhg2/qtEZ0
Iq5O1VX7oEUnlFCbcVHrUyp89BrjQxE6w0GQT2Gh1LovHfndS+uLE9oIO5bkIBV1gFwTS64hKbfO
HO7caPxRW7g+0NwUKzKNNnI+eFU5XyME1UfXW/C2s8mbzRClzlJ454asuF0mycRSCnGUvMgRqawv
mfnN7yniVuOPJo5AjldQzSU8rnO6kmQlr1WP6RCxIPa+Q/x1uxYZDltWd3DaZNhHvQMH4c3mY+9y
s0RyqgQi+ALR+NoL7hSbXBlUDdidFqG3GymCb+Z28Q6eYWNuAeIZeOhCanNx9nlZr7fxEpOfwNR/
7yzldGpWG/v+GcXtlP4Yi+MwklLIFJbomOzVtHBOkUz7NqZVBeT/wfsGZX11HANUvOUPN55j4EBk
JXez0SzMZQOPYnSNLF7SzEhF+zp4ar7pJLThWGCilKhxd+m52dsxd/PBxNNpLg+pMwzHuLIOkReG
W6cuyHVLaVO3xAOTJYiMqBf3kVleQsPP4bqGIwl45SnP228N6XoIytCJ/P/u3X+ne2fTvbP1V/V9
/l/xa739Onz9Fch097V8/fd/u6ZV9dr/rXX3613/zGkK6bQR00TbLnQsX+cx/WrdhcE/bEeFLQnf
dDx6cPytf0Y1hf9whOt4gUuAWWh7AQ2/XrUK//3fXIfgJ9qAIfpH4YX85v9J644/8/fOnRUI0w7Q
BvH/mbalOnt/SmpykjwsB0abS2UadcJ4Rruic4gMH8Fjll4M0cVnQvkasTzFv1AEjPA3yMKS4EOb
2WX8M7CcCYUxc1zjxY38Vnyc0JP0P+PFLeqva+CMxo8xE8xqs5Vb80pDDl8o5AGU0wmk4i5SzwGN
87rxcVkAUljsrUlz5CPzbPow+EQmEmPXAWVGEislSEhaRvTdS+QMBuXbsX1pkrG4zw1BFlw0GQn6
6tpgSe6ackaIF4Yt4p8qTa0bUyQLlmuSIezgF3RID7YcI3z/uYmRRSKL6g9TCMO4GYI493EM9vDr
I80oVIqb2E3NQ2EM1qu9zDnG1r0BwT4nMTngSTsPOANErkRMksrev10KFtvJPRJ0m1rgNBRh3/PX
ssXsT0nM+HlTZoWXWl+DpMOzAtAKKy0TWgSjmQmH9tOUEDNwiBL3yZ18zDWcFXNE9FfWsHEWuzH2
KoPuG7lXFEQNNyyS6xCPpfLTCiK7O5quW6D5XpOZPp/nh9GXquz7dG9G/arMChxuYkuKthKVByqO
MSwVje4HS/jAgBVML/SwWgec3UGb4Cdz8hKHE0aO60xDtc9b/A2zrqNTM3iux6/yHCT5SS6jHXlH
0V0ZDsoyiFsFurNkk1pehYY0C1BayEolTfJnobxc232s/MJZuEe2NfJvq6bo07dR8CKDJiJUaWyG
+TGUdmFtEiPLEG+Qp2KdO1ZLWGhJJ8/l1qJg0+zcdfCbh3XuPRxuEaVXVCH6hgxDvO4xhukzYBVQ
jLVfKL6O1UNYtIb46TEFALQL1wnMbh5yqvSE20P/EwkaAJiNaZwalzL2Sd8obd8ky6NpVtFskUkH
RNiH/QQdbAeuOGRiaj1iZgqDRZ7Zl/FdTHXZPmZpX9p73/Z7865pRus5cxs7O0y5N7XXYujj+GrM
8Rx8rDwjtI9LGwpxjhhRIIdprUqijFKz4ajgLJT3E1J9Oe/spc2Qxo3pOV9j43PjlsvzGDjOk9X1
8c6IoHP73J0eqEdgCU6ZkVxDz7u3GrNUlrtF+qNw7fwDUSvTYarIP/PsKf3Wjn58mA3bu5SmaI51
7wIhibI62M080Ejga16FXze036uOhubgXNzOaq9pjLv/WlXOvZHTGAlTY/5QdL5Nq1TU2CW1we1M
OPshJJRhG1uBT4QLzF/nxdOz38YR0KvH3TezsmMsoRTNKCbCbWkpsiYo8O/61XklQ2X5Kvuiu2PR
6j7Wcooep3EFh7Ws6rEBAuH76JPNRKPwUdSx/DYWVnOSJiquJDd7fCFlkFxFMfODRevjIzJZn8sK
G0inzfKTv3CpFDLJ0dGm+AWKrIQKF5WaF8c5yVMd4k7Dj29JIUrFTVtb2VPBCHlPfmZFipCL96sM
YyxCuuAguyzaBV4w7FOCA3brMtPA6+z+6MqmegwdRpc0GLqrw6lI0bZf9+6aew+jGxlf7XSZ+VV1
83FMm+FByEzuuwostgiy8X7N4oKuOTaCUeKDH3up+2B6A4Ckl7jlXS6MaptkmfmzNLPquZNljyZZ
JOGNr9ICb6RZon3tV0h1ukzXYQwKjCGXxce4K8mbhwSw4DEco3K/LBiJ2k4ZbGP6rzsiaMJdVtuw
acbooFc1mSDZGZe5tIb5afVbgmYix4LIiBbSX5ZmObIYFhu7mMJDXpKzInoPXX/ZOtiryyDAH3Kt
vksL+V9Jn3PbEQv2PNadD8BG47luE5J0OD5HO228U1Tm88luiOdyc7z/CL5zzm1qzce8wENClPZ8
NTK74G5Fs1EMseS9IS6TkRd87yYXzdvapremg+9l2TXGLrAdRNai9rdOig2ACPzuTnQDqualSV6i
vliuiRTLzrbNbN+u83wYMiPbhXXpnD1RolUtucZ8l0CegkvpgMQjuBblIj6KXmaHWWQehmlzex3y
kSzwdSJCpzS7O76DgCG5yrID5iD1ITRNjE0ayz+yMocpiYR9WLo2RAe+YmZSUuWpOjfZG7GFqY6N
C5zlR8NdsCBQ9YpFnpO8VLC2N2GygxRvjgNna9ZofFd/jK7SivG0cQLsWKjpH2auaLx31ujQNg3W
kq6ZX5FP2j+KeOruvAyWvIGwwtYHYkiYSbppcrIdjBKoWIgJa7U8xVBhlcTnsEjaOYHkiC/LeEqA
344AR9XecRzr1jAD81TKLPwUBKX/knfCvifUBpewBEnpFJLOVw6DS18EN1QubwbRYYl2BbNkglKT
Zd+6jviZuGZ8QciZY3tidE8CkvXG9CRlmAkDXmu0gH/KFVfvFbVwufiYAyPlPyPIxuB0lNO9IOR1
R91xvKOW3R3WKMNFKvCjzTorkwHXKXZVGlBHNVe594wE4q520vmYxmD+aRWr4njTX5Hgp1sSnmmD
0jHaziHmBU4NSxbKscNRvCALJ64J4+WGa+5aZJrb0h9r2AB/JdiJHCZ/teYNzF22ZXnX7WaLK6NE
U7Snkt5j5BpyDqddtx8y3Cr8aiIVKDPlgcaduoFM9WXhfod3Cazn3MC+TyVAajFHLEUzqImbyRsg
20ZWh0hWitt0kfLJMDIc4An6Pq7EmpDxng57w5s57OS0beKOYaZ3QgOROc0vL4zmHS0EScSiP4Y3
7pL3X4lQb7eZObqHqp7xbyhmOUGztU3yOPpFcyqEQNcVib771Ej6TcjJmzu3yCa89l3XDrZZPLGc
w4Gvj65z6g7W1kzjQu4TyxcgkNY8rSTzkYPFWm31hw8o0Jtkz/yyG7Zu10xXbuoFTIuVMInz3aVY
CMCzZbrP3NDCn7sCZvaihqAfaSzmrQyE+y1eR9deq/83q6DDa60WB/3/Vim43+tmIa0rGf7PXx/2
b49/rSn+8mCnVyaP8rVbnl57WfDW99XHf/fFX6uU/0KdaLmhQKj3n8TQ4pfxZ1Xirzf8U5Vo/sPy
goBcWletQv6pSESs6ENUWT4ao/BvikRHJdDSXuLSDREtun9SJJr/oMEUgkajbnQhgP5nisQg5Ff9
VZFIRKBLjKbjhixvGHL+uq5ZGFzGKkjFuXXyTzOOFkOXeBjnGBvZhrjnR9lHYS/prTD62z5de5x/
PXTJi/0VTwryPRQpB3N6jTPYuUb8kSiWzqFKm6cvKYSEbIqfi2LuFgXfBX8MisVzgfKkovMCxek5
AHtzI5xLY3a36UgMoJxeos7MT2WFf6ecig9oKp3HJWhujZ7o7Waqzkw3iYesjOngVxERzpN4dhu6
LR1t5y3NJFpR4jbuAiqL0Iae4g4daSCbidwBQ3dnZ9SYlTQWJHOV475RFP6nJMzM+9rG0b5gvGuy
eL3zAmub+XgjRo3rPLaV/xr4oMjIjl5TbyhIv/Ru03CYTy7oZKsYSuYJ8saJmD26tWNcXHc5ymn4
MqUObo3QLONEoqE34UJTWfNLjjNj47hXpE/lNyf0VZzSMa7X5XGOKvNkSbreTtFugjJH1FkzHY5w
ioG6MvfxCB/KOpBUWojRwiAX0mru0X6gB8o2bTin21EkhLd76aVrAuBBTCBuuBLXC34LCEtOC4jq
rFlV7xgqdhUgaxcqmpX13zdf8a2LIl0DxbwCGNy5ioIlgHUzg8W6HbConcqdjNwDDdDyYIHQtoql
7RVVGzXwtZMmbeksHxZF32JRPigaV/pwudb6JBWn2+OvruBYyxPZoUiDC34htg1cGaJ32QUD/nKN
6/50nOriRNNwqYzuNpuN8DaaxN7/mA84ZK/hfC3IoKV2mHxzp3bcdrZJPya3qb57d65Xgxd56oZV
vxr8eywYuFnmc2kcTAA6CpzTNl0hmEdQZovJEHFIMKPg3Kc+wNcsc7qKNWwxIPwiESDFDRbhzY+q
hvYIXBhLM45+WIg8jw6t0k2uuOpcEdaDYq0boGtP0dej4rA9RWQjKvmjMpP5WLjoH+O1voCwIRGc
hhNa+pMXxOFltf0dpt6irqNP9XIP8xs/+rQnxnBrJR12D5xgh9bCYb8Rnz3DWS9LJ/BJBZrEpemx
U4T5qFjzzPrpdtiOJgbrTlJJzU1nRPgSVChoAlAtjECqC1fczFrVvNAEI3Ag7DCmGdJP0m9I4Mxp
GyVMUG7N+rsx9zgkjuWXGLnsTSCIarE7gstwD7LDwLsz7Qj4sMm2cdoSczotXxxRArDTf9oYnnE/
KSK/pAqK0HLJEqY/wtzKEfaicGH4LdarwvcnfAN9pKsuprQLi104GOj/GIaKpexmWHrv6A3tfg4K
oANuvLSxcQyaivgQZvnnoXDRno248+M0sPyBfjTEMYFeEMl36LKo6zKVR7FiKqke8XzKTjzirGGF
gvQ0PU4ZxGtSYr1k2wQu1P0jgcs/3QgfQyj0OB1JVpwFfUXzVfjAnkQBonltMEFY2uOcld/5v0mt
yoMTxWaEp3RbyJKC4gvqmmQzMgcgV8nd6BOQ2C8z6T951Bu7vsSGYaQsPJvJS8mgTeF1wA6pqGGu
BxIDO9KEN09djdndGmGS5iFOuzOeYgJxCMxOmfgX924/QZh4/vcxSVBDYfawo96E967EIGDJJTGe
AyaiQ8FayM8eut4HBylyKgMTDmaD325LT2wmX7ldufd+iNFSBvC8GWvsfGSEgnch9DBUc6Oh/Nys
Xb7nRtWyLE0rnAhRc7YYFduEKRX1ih56+eHF2ATNiHRuINT3pbuI7eJ3f6Cum25Q7FE1GoIGG57g
U/mKTUNxyKtuPXXIq3OTohG6yNswBcWSafW9nvHAi4L8DkhjwQdvMKCfWf9GhKIlOnpxim/crg5P
VWlTJLI9fLKN1zWEbk7nRJXRzG7rTK/wKGDtc4ihR+rEH7nn7iG+H9YupMQ1WMr5f7nNsoQxqSq/
QWC9GGZ0saae2SWG6X5sj1gCjZ/aWe6QKdFVzcgh6yxlt29fkqKPn+GOntqx8vbrjD0XbEK+G2Xr
kAE7kqw2U+un/oG9KmW9oDfte7wYx4+LI6KzzAa4dTuYWWbhet/TPDlEFPTvzIAAGMeG8UTYh7tS
QE5A7a4PUd4NzLLbWyvC7Xb2TPjZLFgeoHVrTnbAzxT76IHi6Q0Ct/AsXEpgkIv0IijJb4kW7TZB
i/0RDJp9SOzhyAwTKlKejIVwaTMUGEn32Cuhm1TeftlwHgHS/dFb7xyf2e/ol1ip1fKSRhP3BDFj
yGoUL2IRRDWPLSziggt53Ce7YIRW7pd53EoTiNq3gagRymPgvFrob8a6uAPPYfCNaMr73TWVzW3p
x+7F6dDZx3Z/66PtRLpYZ/fkCx782Llbm3A623B2fZLml4o1ABTScYwCJdAjvHEOCWTlzo4oCWcq
t6HhwqzF2AuLyK9s8rkjKza1Th4RZNGLc6stTdP2EgzlEenshMkwgc6iC8jflORTFQZeexUBy23W
DCdMgLZFSgQBcDkngphIHrDFVTaufeyejbTBKNqhLbOk8YcoSHDBAmk9+FEzUoVR9px0pkSSk3jq
W7de1OLFn2XeFVKXZmazbxtjvsV1BKZ1xBEzJzLcn7pR/ZflfZ8yDQjJeTLIeIoL41mQy34igw9P
NaowN9TFiluJVe7SxvGWlTDNdOT4DEBoc5IMWY4oikw+DzhcBXFjH+M1sNbNWHTdTRzjp4iKDBe0
BAG7ltDJTvywh4VIBfv0LqzTe67qPwe23AQmqpOiH59nJSgXkvQSpMcTZxmJEo3tE0sEQ70pOc3O
fuP8kZH0i/v+qFALquYMYkdzMI+eKZez3qwFa1laB1/zcurxihy/GyuLM1wMUYWYiPJ2ttJHYTGA
fZS3ymPkGRgu4gvrJnGBCjycmYrmFZ6DIONDLwg4wlABIU8ecB/IPVK8jRyqMjaWnTUM3wbm4Hjr
1+CE6p+cqwkbXZs6EjUt9zxLVt/zmJtEI710pb+PYshEksVfolxZnvxWVFlhf0s9NT5oUVXciFt7
HQ3SDzgRtZhO79G1bM96732DYI0vIw2PUuk39EYL6/TeYjvGifTjbozSSyJQTNXhkxOZ4OJRlJ9G
xpMKTnDjVTmuX5mPnbJnAmEyf91bbvOg/90pwEQwyTEM/q2S01I5ZxqQyuldvfHjJNjFkf9pVooI
LXgcm7iojpG67Oe0w49TS+XCbjxlyp9KC+PcsUPgpnd7l683x1cEKwbON9P6pCoSJ6EkGuNoGctG
7xYeYS7tigejPqxa6yg8qTQ6equfsNz6YfXNApuA+UusfNe0ylHvvW+oTOLfpdRxrllufSg+Ii5p
ZL9LBr3fusEOKa3Z9O3u/am8oVjhhsAuWkaovwZPfy36u+pt79YDctzbH6puWBFadBRoVkBD5AU4
iqZ2ctGbXu314mcr8Q9MJmpSuUkUYK5KT7XSOMwkFdDc8Y/aqu19Eyo5BMqyep+Tn10ajUG3ODHO
xaTOuZTrszVwQPqttcXVpoOj718LLc9Yp5ao5R5dvFZ5/JbZapcxrasVWulhrra7m43hi1bS6k1g
qaxbQToKE0fGPtm3jOpo2LOWT0rP5i7qOmrf7orjQdR3TyECgb1+cdT0SIvOeGhn6mhaHi0LPNPN
umRCrhRSWrfbKXWK3iNWGmmbfkxH+mMqpnivj5E+Fo5WWClvOL8KnnstHYu0XAzJdECS/eHtBP3r
+dtPE2uqnjTl9xM7wKVWCejpcFQrtCsn8vwm5UWZf+yYELx9IX+TIIf03woaUDI5sZx4+wr0p9Sf
11XIzPsnZ9gm/wOopgSuaRRlk4Db1IUYb+Dp3GMwWI8WK2JaIKT32J2yzYPXMQF3aG1gtqdIHgSc
y1K/GFAIGBtB+9jrOuNgOtBa3wnFA82KDOoUI1QoWqhS3FBOmtEWk538+r6ZQ5C9wEovPaRf6OJn
5KPUuOnqo6noJBtMaUxEspXhtTXaOxuMqVM8k5FwowfEQbxGAJDtUwR3wfbqZyKQuGMi0FJsVKAo
KQtcagWbmsdrBkRlAVOZMcReYeSs/Kb0U2l+zBR3VYjmcwyIZSsiK3O4BMixv+sUrYX24dHsNp6i
uKa5vE1hoG9KEwcsf3Qgc1l5dor+Yrazl4oHM1fIMEpjR8rnTH2C8UOm6DH8Ta6D4sliwLJWEWZq
oooISUWepNBnVO1Ju8ElSwTVwXLsDSnc0L7iQ4ajBM7L6UV8M6gT7BaEq4sU05MnsURbxHjuXfda
dN9nG3PXJ/pW+HBoRg5YLgGaY0ECPQdGZ8iYNBa3hKxzWa0L0VKJAI7xI0wW4s7giHXPGXqSqnhY
wPQQ9JCxocg9cuK+9mh3QPhwvjRRUwhvFpsZTy704E+iO4Vqqad4QIu+El/X8JAHSGaS2SG7EXyQ
htFVKp5QuciY88cogDMcAA4XJhlD13FJWCRP9d02Yc68DZrmRWAxYSlq0aRDuQHjO61DXZKAOrj5
194bP/S++GPkS1gT0gjkBAlJj/e5U2hkaT61BVSkszi7plu/5zZr6jGjK0jF+dFFt5T5+NviM2Kj
sk8/SpC9ebRfliiqb2IkSDel99p1TreVDqy9nWCBC8qJy9UuqfcrgOeAoQZa0Z+9ss0PhzDZYr2X
Kya0BQ7tgURrWgkbS3GjmSJIG1DSUjGlC/ETEKYUEL+tdv6UKfZ0zv1rsZB+K8BSA/BUbLPOA7hq
DraajzhLj4CslbTukrJ7WbvgOQd0DRXxanMdrYqBNRUN24DFIiQ5VGZxN+U4tTInPXQAtDUgLf/l
jTWGy02sGNsK2BavRzI3FX+7AOJSKYGHrZVRI4yuwWGIp4dZsbsgRib28UhgHEX2piC+jjsuG5rG
wEll+JDOYMDgwIHigiMA4U6RwhPI8EDDFF4Finjt8LEd5ny82GmbHjAw+IIRabiNrJpbwQnc8jWo
kSdGAi/qpB2/mrZk8DPkDgEfBk8rw4EvwWqCAnfwHqQiMrZJDnORxMyVjSK9+JX1oRcVttHtVNA/
Q49pdzisdGSf8q21zJNTfPfH6SL7ftnSXzou0Fg3KJbmTTeZ7UHgvCqz6mfReulm9JvPwsVRuhnD
XW1Zr8MS9tukxhmQKRbd04iI0SIsNrIhqTYe/4O9M9txW0uz9KsU+p4HHDaniyqgJWqWYnLYYfuG
iLAjOM8zn74/7vCxbPfpLFTdFdCJTCZJMSRaA7n3/6/1rcobREhmH/mxSQhyb1H4EbxmJOiRyix0
kTqiAbBtBWpepZxVPTiHKrElwaDGd2WXTGu3NnaNaT+4ITnHRa/3nm2QUpACtYgn642RRbAxup4M
zfTORnHEfQKSV3TPvHg+ayI60/RmZG11b+h1CYYiBI6nfB7NWt3NtfoFZmmxmWdx6mxdw69Neq8T
glI2vou0tjdzPI9AhAdiEktQydiUDeeCDYiUVILbxGwBto8r3EI8d6nmCoDh/CNclLsmpxqbJUa/
U1scggxgP3HXaPhKUQic8nMTDEzVwHSSkPPgxvMLYhoMrYhb17OtWDctQXuqu8SqKEAvo8xc1W2/
7zE6HLKQskALSNv3nbcYweiGaQhtcSUiTMAGspKRrBqa5eeGivWZy5oXjXyaZlC/UfaYtvUC9xVJ
uVd9/wPqBJitboVRe1i3BvbkLKtfQ6oo6DXenHhCeZefHRVaUCDSe3BghDTRI1mZmQrHnyi9ChiG
oIDAhWybMby3ovZz1zuv3NIJRhxh2WGTIBebHK34e2Ja02YAp3S2Bu6NMWOyTmA/bpyG6tU2bmCt
ptzS+CE11kZJEKDZ5ODg065Xbq8ExwyctuPeaX0XecgKyBrDLb0y1EHnMghCspqVF7urTa+cHCzs
FnFWdfRQJ2Z2Q/epX1kZTbJu6fbwSjjW7lAzQiJ3CGFSxEDEm9jU3aXwRwjv4ms90kMzabjtiswk
Y/YVYhahVZq7pV86rOBMmYgHiV1poa7r1M/XQ9MdqyL8UqgVWUWt51YmnmY4kOiDpnvfxD8SZMhm
4bMQcRbB6xfGLcpE/NKVzT8YwXyhaum2162HBq8lQJ4k3lfm3jCq4axYYMtd86IwC/MsgUInF495
gvokjxPi7AsuaEHX3/m9se7qEpKhD1gwG2+moBcXg281AM7dHA/TWSBv4val07M6Jllae2OTQmaC
JaxYwOC1tFpoMcFTZG6ythEnCt5rdB8rYWoPAV994LK01LfoTL4lRvJYdJcmd8xVTyfBQ23grvtO
Z87kdmsAMFTgSDXNnXYX+Up0N/U7wF/qkTIZlADVBThqmkRvA2mNYKKE2RJdKJ4S6tsr8JLFUS7s
HjB0gm5By8tHwYVt8AZ7KlZ2q1PxojhUopHfUAuOiEPx8RAm3PyDt2z0y5M/CHWHgKhfNR064moY
IT2mF25z6wTx6w14GWjdY/4h7l+i9uTrlblpGRKtUOsQ3GoYH2vwRHY5xevWTp5dn9xzehH1fkr7
L7RAXxg3ESiQflUTGEpJ6tz7ceEZPeOWOkI9zvk09vB9DAHjBiDwMkdsMhvNvC+eTXMqj21eWkyU
D7PK9Cpq09dO2A9FlWMQbwi2MuIX7NYvMxUPEh/gJo2CqebC+kfXddGjHkNu4ZMn3SEP5TPhMpzk
GQWC6lgrncXHGYqVQiTVMGnOipLpg1FV8bomzdbMIA1p7sG3igGSUFyRQbaUkobsU63pxaazm5Ji
pnGwDCzUqdmd8KhYx9AStzbtSxCDeLOKzAWZFRXlbUsipprUJND0qF7tniSwsU6qc2i50OQzpGx2
SH6r+Zz3fe6p6reqbAlJ4XPMylDfdpaGMVx1n4cy38S0rauF5C8Q0i74MGcpmHfadLarm2GmaOHW
xWMGAJH51dStpd2inVIk7tKWILelK0Ffpl6f0sWLUMs6QrYgleX2dREhyVvrJld6JbeP46SVuxBP
EHAgNfSkml5RcXa8S+odvm9hFAMWwP+Qj/k9PZFxy4CHV1h2XRc9fEUCmeFhFcuLxqNJEkYvADmr
8SWesy8OpYwNxNzuiAyRSebUoaFvc2hfuTPjQo167itFgmoLcsBw7Og6HIdlwQmcZw1Hi9yvWl9i
XUyHKLOGo9GNA5UcBoLzZGresLhHxqrpaLjRGZGbtoUjX0GfuBTLfnhJQrXKyO5lOBNA7z7Q7mrw
F84DImMMJeayoHLz6yJt0XnM+qwRQ8nsXiwzedr3D7CwGalF6aM56PXWHP3hKBfSYjAvAd9QzPdX
d0G4WAykz+C6r1CHOwhDtM1sjaL8MgOXBgOIjtigrzYDuTOvQ68wscKo8cBHC8GwTqxyr5hMjuax
DLm7+zSLajMG91S37TFdKkVV7uiYKRDgmeAmCf6luwWcstxLX1S5gODlmlhsUnJtOaLSESgbri28
phU1Ftc7x7BjEue7JXoJfPZR1TX+iVaNewfs/DGzdP1YLmt9XAUHm85n3ziA2ZIB1bc5uMrWhuwu
98UBV065po0CPG5HWkSTd68aUPCNFOM7SqgdEbBrB+TRckPuFm3eHhI+sXYhRMiF5EL80yYDXiyr
Jel68vwUZBB8ZZEc8g9WF4q9XMjdU9v6h5F40AaIwoppQrIr0/hGEyGb6XKy8owTBglryDwaOhcM
A2KataO1LOSmXFjAC7yqfkhK7sQZwL+jjZpxeVd+OYllExGFjW1rOQ/5yMQXIfIZMoeoC+FrPIqq
vnX7qVx3YRkw51oVlUr2KpOV2cY7Q4C4RQoBE6/JRlkzAtxyAmJ+SwH0wNUY01PSVnqq2Y3fnjWd
iD6ETc/JmL4wBloj3BxWkw5SUiuiV9PMPxYt35JkgqNaaMQ2Juoise+AHCS8XWMOw9mfmEsoNA97
ZJEbTUCsNyZxapnRtGNu7shdRApGAtMbBEbmm2h2gI/rdUA8xqpmD/xd7WOh9a/K4jDEBU8YTEwo
3QQ8g04p39zePgYt5k27Vz8oigZj1iLGUSohFtUGsoy7d7gROo1fVRx/bP7HY5Hx39+lHb//xX9c
om910RRv7b886n+SaMTSdO1fiUZOz3nz3PwmG3n/k79lI+Iv0ClgupGvC+HqmvtTOoL+/C/VFDoa
EHBXAt3wVRGv/qUu/7EtdOouj3AOPxTxhvWX66qO5lA8sdAKCe2/oojH0Pl/S0eIZLAd5Pqm4WCX
+kMST3uGDItgtE6a7x8wmhFPJTr1bLfYv2YuSIEaWbt8Knfa1FX9SfoIIU/j8ZQXfzRIi2E7KlYA
cNKD3Jf89Br2yy3kuokqY923tbmXh+X+1wjC1UF69LTf3Xp11xmHvoIe8beJ7+rkk/tAEFLzuD7c
Fg0XICM5QShJ8RAxmNtGItiYVbrJlOhLnxXaNnVXPdyud+NgotIqMKw6WztNyHP9cA/22HPigmAV
qyr3tavixMrUxzwYx70mFG8IlfCU6tG4sSzrrW+7amdrfSjOYJL3TlcLb0ZbfpSLxudCRufsiWmO
gN+1WKxV3u9DGXjvfkyyVJXWUXaatHsvt1BeD6vt75sjzZW5YWbQzOOtnQYx4lfCTdO5u8hhCiyY
Y2lBK5d3UblITWalOQ37lRDgp33bXNELgVmgY+iUC2VecinkKs0ZkpT5NxfQXD2/h0t/PQ15LtIf
KtfkgvNot4063LvLzb1aKvTXhdzXFjQVaOvt87gCa0jbSbo7Y6qY2IPpGqwt+Ps4lWgbGxINIO+i
cqHSI9aKuN+PdLNWbVYGm7lNle3chwsLeDwWowndRd1GWj0ysaQMTZVhQgl99P2oBkJWal43I/4B
1kzN0cQT7dDCkSOACAo+PZNiP94GSu8SyzIDk9UIYMo7ZJlGgaJCbXr4Yep8jDAFahkJQmAh0aGg
Y+eO4hJHtrSPBg1RQllpZBw454UdcpSWVbnQu0zdqwBf5FZUFM7W6cJLTB2Z+uXSPpELf/HTy7Vi
IjpCSx/oPzzZE305i19VNIfUZyvEgwfDOjAS3KI/jPa5zTfTjTvUs6S2xFY6vQ9DBzBHzImFAeya
AWnooLxsdffNrXA/xAgR19m83Hjfjy6lJVQeKZrXsfnij6uoUY19Hwufd7e7FxS6trD21A3A629K
Y0yM8mr0DhpELTkmw6/GwDObJ68sUaFkZVx6mV8Pq3B5O6wJ3/P63fK9uMDhyCHxLcuHP/7t+dLD
DJgA7Fq/VkhZYy4ind9XY7j8bZqSyiBXaQwyAsrNfWdDCqUlICLle91XCIcz+sqQJvWWofjQuCQJ
hVjLmmpkVoUbdDPD/yWNHstp2CPjwbJMc7QrH60RrTQGReto1/3HVCHZJgGttw3zagdvdl/jSR51
n3B5aHLvjC0UsI1aWQfpLZceeUsazOEj6WvoR2S+mWQ9DQv108kxtPiTX2/A0ZKVFYe1V/WkO9i0
tmoJ2xBgT9OcK4W0eJfZqFHFDp7Rev+YN+j1kiM+Bi/AcFFA9O6MghhSeR85+6SHA4QZJGcA05DZ
mY476QU3fhrC5Zrc5wxav0mIypG/fmnvrmR+DTN7tFMWGb1h2VNEQd/Id4LBawUSeKNqIHOcxTH9
fkoJpuSqbz15DZK7bPyWK6GguujTZ22Za8gJB12G/ghWT8SELuVlU+xtEh/fbd3yu/C+KpZ+dkfg
s7R6a0nx1c0jY5MYfguYCcJXoFNjnqlBoS4RXmti7dETl9TwoL8JYe1t9aXVTIqKRz3uztVIz5Rv
pYDlMQn9NEQzWb9m8NHS74ExbqKCrgY2fNdT05pKzc9LL9qq0yis+P267ITMrH069yu7jvK9qpUw
OoLhnlSZ1RAm5PuW5SUqtAbKX0ewiB+RO2vbE/XUAqj/HAUeFSOM3XF9phWD1tGPuiPtvO4o14wY
Ty3Yqn3WuSV6Q3xjmqvWx5CK/lFu+nr3HRJ6twlDcL/T8lIg+Lns2cbrlJAjW0Tg0Qc8J6dyW1Dv
OAINRCQhqRRyVS7sZef7mk7oo29x2ayDAo01c75VKAEVgoFuQC37QKpCdprVNDtNWpedQJ2Xm0Ip
KPm3YDJI8ghW+cRlZqy6GLsCXQV0BkAh/DA+LvYYyt3Yx7nCBnyLcDFkD3kDu7U1mCc5zj2t+H09
pzpBHUy6jLgh157OiasvmBi5D8UMyXmpSiNp4DpP2XLaaap5sHN1PJpV7xLyxS9+57slrZjBPkRW
eulHddwPwzhDWepXw0QVFp8a4aTNNJPTZgYbwhcOjo7E0BfBruKoE52n/uTiQajGDXh4D1a8v7Wo
lZM0t3xSWa3++KTkZshAiCilkUktDCsKZ03QPYykwseWuGkjmDNdJbDEtwgTjtTB04rfgVzkThlv
jTL/JOF70dK/lPA8uciXkY5TZvHBJDLa9hdawfsDUHVJQ2iz9LUeh9vMhqOhaxHXr5akOx3nV1Nr
D3Ex6Cs6Tc86HbIa8u2qTPunKCiep4bBmzHURCAquOfUSaXvSxtysj9kpavtqGUAQZzsI7zfjT8O
n1Iz1FZgQvHvDk9TkjYbs5NaQCieIQI4BJ1kFHB9CQ1lX5sVDn3rMfHHhNC9Zt4tqlMTH0JDPXzg
x0ipIbq0gMx3Om7gjkbBLi3J1DMj91OmRed2mKe9ZRC8MRlvqDNuiok2TeeTG907xSK9nD/VbgCm
TPRbA2QPF+jqk9XjR4nSTzapBjd0zjJjCaiPUqRHcWisoPjdNIl6VqOix1cffrUL+lxz7G4Mxk/4
pROXCka2x6PXIzFRmcI51T6t6FKnNpFMxUh2dlMs94HnsiADRCkrMiAKnWzXaqPtx6TV76rQ+pjR
geKV7TArb/2ICpvZLncfl1vLEvWX+6O6dgQaSIar3cZOINWjUsWUJrLHSHdJxouGeTvOo/ap4Z7k
9OobFVziLlPlW6sa5F2llUfjbwkdtCbkgoz+Ruu71vP/SJYfNUqyKwoMwS4oaf7kPUpn4KHgAmYL
Xk60KYp2F5CAUEE3P5E97MfgG9OABkukZl+BCnyepkG7B+KAFUVfdeMS8KKnAfW8r4A4wpNu0rec
AJ9CiifKxrZv9QZQmhhwIKiu/+wU5lG0lONtm0SFIsMxYtzRg44fkghPmW6kSPcy+2A4E5JjU203
o0UOo0lCMnSF0aLRisi43CqmibaqDT7qFdl2fAmIwoVGsWqJugTktc1FT1x0bhnbdBReOJPPFYU5
2c3KNopibnlxuMltwpZrmwCALFRTD+vcV6drgR4BzRrMRf9gPQw0avaicL6QT0IIsilu8tA1Vs3F
0nviMwwazvZYDJcOCWWOpIvyLl5aw2kJ13O/pM5wIQCmXPWPXXCfWCh3LFxhXOnoxYQ1nOsp/IhJ
ek0ml7qfaV9CGSruYOoT0A1AdyUGDgeAiN43ar7a/G9AfLae6o1ZhuMi9/uI4oHE1Dk+t6StIU4i
XKNEYQ78fd4Xen8/wXLy7Ikuba2bq9F0vzdBzYVQIJkQhU1+Re9DqIT36hXDHtjmbR8XLr/iDv1p
BkteoR/f2jQXy44cso4USF8j+X0qQuYn9uSFyAgCgk9iRJhD1n+gzfFdUcpdqfEPVxvymUlBC9zi
KRjzlwBv8moeKMPQZVniIWAi6nb4UtgjOUh990VTRfpC9sZzX/Wbgekyer3uMwlDzKFsaixtjlwi
MG2P8h2O5eygoZB/h2yV1cLbmuh/HfsxjreC2wZTLJOkkC22VbBUPxfyoOvmO6lLyuPkzj8e/m/u
y6Ka7NQyWvpXrcHoSOKijOWOq42LlE1uy0X0ky0lNwcj+fthizHjFo31pfZzEhDnoT7KtdYCyBeo
1H1ocysZcwa5Wy6y5ajrodd9cs2yGuZy/8+Hr08TF5CF5Ob0ISFZ531dPrmqmMFhCgGxL2d1PfCX
F7g+T5/4vCBaKZJg5V/LhwpGzjs/bQ80/dzNXFZP8XKPI5gC6KHfoKWvBepHOduWO+Xiesx1XzEt
s/vr9h/H2L0frciJ+JJaMfT85fmvi+uxyAzRyly35THhckrXfXlXxjMp6MuR/3hmnUsyMcheIsiv
T5c6oKaSIb4vRQ2KpxjsO41+8PaK95L8Lbl4h3AtTK5qIhd58BHc4ilAMfVO5ro+/r79z49dcWHy
eND1S1JywVxWAOOhaZNklrqKepX+gJwKp/T+hlu5OgubScVYKcDJYRVJmpFcuy6iBX903VQR0adc
TPfXXXItVwJy+7AS44347Q/k3//TPn4xQCevT389RnXde1yZBMiSrnYMs55Fnb+SMzFtulJxdv+/
hMndo53+M98bpqp/VcH83+nzy3P2u/NN/smPCqYj/nJcB7M0YH2hIwG9mt8c5y9ha7phaxQO0YUt
pP4fTA/DpIKJ49t1IPxYeN2w3v1dwVT/0nVhuPROyVFSYfL/lyqYlEJ/tb6JJf/DWE6DgqjObZhz
+BXpETPLEw1hFPs2a92t7ozcKGf3pOAi3ZfBVsvKfN9UgboKGhqVQOaj9dz7ybtf8rf6+L/lXXZX
gAFt/v1/af90GkxvbZezUR1d/+M0Zq2pp37GDFeVAAOmVHdOrd+92I363c1bwulinak0Tuwucex1
qyLuDQle2//y0f0o0/92Gn8ATpZ3w9Vo+QhIKrYla8q/vhuO0OLG7WlsqAg1PT8V6WbSFP2g+IQf
2odhKD4nFqjzyP2cTjX0TIIxSg2vHDgDZdcYfX8zRHm1+U9OSwiSGf74mGyMb5pJkcBZIhWW9+8X
8goIEdo/du3vbXQuSAO7YodE5lZbwgMz23RXIwm7XrHIY+sZlaY9jRqafh2VIf1JJvC9hcEYA/rO
7wKYhoV71sa0Ptv2Lhl9Z3GqzHvTJbYO0/55+rlISxuxnEkkNdKPaZMPTHcp64y3+OOXqOXpyae3
SVRUjWwd4PUlkFCtQn1VKsc6inszeKiYMy82tt1koWJT5kE5YE9/w7w+Ml7Ev1H5gKTbhrJGeiF0
stkg28Fpgy/jombN9350VyYwKQrJXX5R4/mDU9RAqKdvMKTXBqyO7cKbCI5+Pyy8qrTwkqk/BclB
c5ja90j/LMqWi8DTjr+7U3In4oEqdJK6OyYaMOmrdDrl+vDoB31MpbGzNo17Uolgj5kfnlNVoBin
Ysjofe9YDvKiCOYKyk3kmUvoMum5CHa9wk8PVPP39ANa7idvpO9C2i4tBIKh+9ouH0gejpdFEopg
Zze2HbFlzC3wH5GoNVfIRRtxdB2YTFHr7IZew3g/Ra95pgB8tZmPoCiy8/muABxRGRQlhc+kta/u
Y1xj1ctgkyhOuammAO96NS6X2wR+ycwUiaMo4gVgM0xyHNYMNM5BhmGRmANKePMEFEZsjVq/m/16
b+coATXX/KAZlrXTNeYPHQagoKcyWYaTRyHxIykioB2mCtfPGKTHcqxeLE3d+tzIZ/srBDWgC6ah
r0DuPmHCTL0SpOlaMdT7doRHkKSvNPO4q2bgHWpmm+vGIN5cHSib5fYXrfwQaUtNBLL1bay+BH2J
pISoZVKV1DBL+AGMKoK34XUsSGwvGUw1DXPxPENtHyNO3dqMpzM/Hy/dpGEughNyR97V7KVIkzUH
eNlY1+UqzqxvU4DMi0QFXA3T8AYjCOOiNvnAPQj51SzL95quwtaZBu3WiEhnBMhiXnK/Jthj8L2o
akwuAXq9d1PjWHSG6SHioD61dMjpb1P2kquyen5dZC110yomnUPuU8zqZYpSuLFLtRJK9a0VNOZW
yh3krj6oKdxd5Q9tl38kXSX95RD5oJRKyL+4/u1VPnF9oCajYhcrVIDfoY9L24ZC61MAJ4R2PSDI
bhnoyTX88fYGN/2THubavJG15SGisoa88e8DNRCuq6K2LU8+LBeFq6E5k6vvtWfe0nqdK1q+ln/4
vvN9KY+K3MRhKgTJRm5e69dyc7Y6x4Bqs7zmL2cyqWq49ydt0zaM/UWlIdqRI+af5/YOQ31/HfnX
kzx5+fS2HJTK1UqeLpeQHE0DfY8lVcmM3dfOEHy9FL6eUDVehmQyFnmz2AVmOxFlXwHuCJxtH/t3
wC13w6Cikgpqapb1cAzH/jESzfesuwUdFX+yLP2cZ9YxH/L+3q7mT8Lo3ojDOJZpkSHpo+7klyEZ
glOX7SX8it+FegC2RR+cQPkbDEnYJIIHoVj6Eu0Ur3o7fogNn6m5cesnqgsSqL3XA8fd9Xn3Fd3o
hjhnwqkbJn6hSxoGYDtrpzniJswn/5zj9VSdC9bzxGsRJkK5RGxFUfB1ob2scnL8coPqBZiokXQU
3Myhqn1wczXaFX15o4x+eJzD9IBOd37UjWLnK823xp7oaQrSuHKytzOzSLg8V/f53DpoPJuR0B80
wJFRuisIHKYHd0hZRRN9PcoWHprRg99GEK4Got+aEPN1kVJrSMYG3deEGzrKdC6/862ypPTx+/1S
dbdElhZehP93235P7MA6W5FVerWVQ4EKcSd27XLTQj/aWWLe1E6wBb3SbavFCtluM1jBhCFHmFMI
DJ7QS0FdQWLTK46gMXNqxtC8s+dgj5fb93RhgpvsvtdD9irm+aVX64+mUucPSm9Xe11xCf7hVhcM
0VJbxXRkBA2ZcF1cnMQb4z0XYuKEvhGPWx9S1iFB77lZyjp2DSHFsKOC9igFTGjIJzBZXIxVZhf8
wmozoQNMYE+/SINmyL6ZRY22QsKL99Nr0jtHpcZMxBMi7TJ8o3x3zCrtZNbVdw2CMIUCZ1NWt/hT
Pkcu/gIdIejBRq2a2ZTX8Oc/WR0iskg/aQ5ClIjC614plA9aZ9S7XoBk1iLKcpr1omfVqzVicSmj
qtpMs8ghkWINL8qTZuFDd5CXiWK+mRUDDbNJZU8nUmegNbtWY3/lqnwDdGygjW2QHWSikNbPSQp7
loGnOqvC44t9a+nAXXCVJ56wgnKvF1tN109V14+bYApthEKJclcwmiH26HW2+XolPsknsT9vg3b4
GhUqIeYBHJCA1L0o+8ZP/NCbCCLxDWzs0iT0E3utnX/0qaIwmqsfLfOm6B8c0MvO2D5kfhevlFp/
rvtyb4R5tlFKcAKRE342onJtqU6yVnPUzBTR4znF4dcDyCSXFX3kOnEr8kUVHcBKHdypId1sc37o
LeNhyvrPg284a9sZx1Pox1ulD2xQ4HeM/A6JGTTrGUekEoVoVoLxodYE9p+q45Y7G28u8v1VoJ9G
qMDcLTN3Az98hxvhK1o0KJ4uqQw5ntbBpoqadWh0SN30YFF8GFw9QPHbG15HjPbFMsrbEXUwdyjU
6R38Tg0yymo8qFl71DPnziEppbGwwIyKIAMv+YLg7KIK+1OdwOVzM76HyrFyehBfw3Q3RgFv9IRK
s6bmrS1BRrj9iV1CrhXge3MU98H2Ha4uYWisQ6BLo01BLK4nUKWFvgcm+BRTCCTDizQJA+tlT0AS
SVTbNkeuVhnR2bKyox14AeXrfThOZ6tF824q6plkSW+c++5Uzw/6DFzZ0Sm+BX75FVEDvg2hfYpb
tH6DMB7t+eREGp+iH15UNX2cYuvVGdVnAH2J4n9UQgvWHHwjhrSE5nwI3AyfbIy413W+50P2VJRY
JsmCdU9oqSh/ZzaI4cBNbwgQoEADbTy7ARlmAMhB2SofkfveH9YouuwCBNtJUT5W3GT2aa9/lkf5
ZUasSgc9ndzK5kZhELODEU+eJso4/jEapskky28AOk/ETovVjKj3ZrFBt7qSbVA40Xe3XKIhZ7Tk
UV3ya9TnwLMrCrRqhY1AJPXad9Q3e0/s1nQ2AuTRYZQ/1AJaQtnYBDLp9mXQGOkVCHC3iL5XlFp0
XGTc0ny1HAn5foygNN2ky5kIIp02VuNnXFVt3r4eSCu8stVQ0xfAvWDyPr0F7ZzfjkbBYqyh1fb9
8xCCwKX5mPLBTyURxiPwKXuC1MDnPfP/sAv5V7fZxS31V90dQvIHx6/wmL1UJyQVx86ZyGPnkKnF
HdFoSGxyccnNxKv0ubtxsiTaqEb5pijWbWIbSHHa4HbQDYObXmvcgLmiRZSmlxc1Rt2OM/KgwjzS
i747Eg16EYPWQE1Q7+k/q+SUNtm5nDIvhP/C39oNBC0+xDLLYkxYOFBUvSgADmvTxql6H6lef5jw
OaBJL1YK2qBOVO6hrcruBiRffjOGqyH3k5sGG99em6qXqAiOhvDbkxsPyZHew4PfDdONGB00/ugz
gix5Cy3O0U12RtPzMhnfrGQ2i5vBTC5aPy1DcPOJpFdaDBTONb3yCNf+guJvXCM6KJn7Tf2NXqv0
AlQU7OWEwCG/TRPNP+SMhdfCzH1vnmES+q6ywTsGwbApqpM7hYe8dYabdFmA/n0dHGIQMmJJc2v+
lLoTSss9lW4mQy0jF6LFiOzzgY45RvTiBuOwR2OYnO268DI6xAdfn787xXhnui9W5PG1GI5y0S9r
8GggB8vVptNmElKXvUbQOdykmNHRtC0XB6VciyUq/7r9br8ua0qDcjWUjzOR/3H8P+5shOslBtbY
vCvwaoR/mzLl2jXU55825b56+Qu5JhfS0Cn/7Lop165P5ZA16o0pegZ5sHwCrt8mSqbDNe5Frl0X
f3gyr8e9Wzav29c/qbjwRxYtdB+Iweq639ZjGszX7azK4NQs9tj357q+FA22v48U4Snze3GoDHSw
iHLl8b88HggJ7l+eJYHqwjD2p99WPl8H4bl2Jn3DUKlV18Xymomk4MvVtG8O2Fg/pghnVrof32It
TBl4GumTZWa7tgi020Fp3FWbTM1aZ4qH4p8A4DzpCRO2Hd+roGNBis/uoLLdR6NNGwAvPyT3bhVa
WYHxtsguU2eTGtlmzbZy/PTiZE29JRSgAS7LZh9o6SVS6D0rOBq3QzmIs9YYn2JkiLvZYCqdmrRV
BQhB8setbh/lNc1wxzHOdlrj06o/2ESPhyLed32dnuMwSs+0fMO1anAP00JrPQ9Nf3Bq9Ta23ZYW
pznV54nTw5Sph1vw1nY7F2do7x+ZiM/nPlfIJV/WnFpnkFAgcJCb2rIvN5wjzYD4QKr2j8OCWZvP
hjXV20RDhpIbaNo4k9n8gn49v8RINugnMyeguVthvYVMA3Rio9IKr+FjHfvUD87tstCoXTTYNA9x
RfZdOAjLg0ihYItgpnIM8so46cFdyo2N94gnZDrP7WUuRsz9LMwge4Q6YnNd5og6UIZzomAUnChg
b0APUQeyy4xpekqFYYw+2XpdXmbHSRm70bpwRf4NS46+RVq0atym2jshUW2zap6UnsykipbFnNLb
Ktw421ljBMqfan4bRzTGLBJNnILuKm2Gs1yTC2PpuLomkR16mjNfMsHRMqAy+AjoZ+uFJ48qJzff
UpnBx+S45qnKcuuEwBT+Onl3k2Z/c5nOn22zrqG3txtl2eqWbwrzC+qUwiKH9+e+0Ka0Qouw6YeH
MmfUizFBnOUXS645PVZvBPLFCrDlxMCxPXdDZ+3B8Blnd2iNXRLHT7MrdGgZ2CNN7WwvD8nHraE0
zijm65Ds7VDnnxINBLCQVArpixnlVLQnmpg1PVoF0iM/krOuZspZrqWB4zABizB7ZKhvMgSrUbOP
OlOpPMNU8FWn1dOMCr22gGnp1TCtTByiZ1rbydmw2y84CF0xalu5F2BETRgl7A+lcOIzbfofR8rD
5cJ2TrHVPVKBTbbdRESK0WeuJ7BQMZrmwwqzReW1vIft8qWXCyAjxXrWNDQ7DYKI0IxPcG1/LJQo
wC4kt99XARjSHraY4XbK/Ek+gDgtPhVx1/12oHxIPpt8XG7aKq4oY9EC/fHA9VXlwddNt60Mj2DR
aXXdd33R0miy49Q9GbFDSne98Fjkg3JRBhZTAOFufzm/66nIQ+RzVvLM036BMNILWMtHBr5wrogx
Wi5vxfW1/zi9PzblwX+chvxbeVzfRt/SrrrAoSWBiJQl7rsBs4Iy+ZB09tkZyCXJcHd4Iovyu4KC
8x5GyeciFcoNTfQcPCTlSUbpS6svNC8uXNzBbuYbv3BPhjp+U0FhIfCnfz/WJhknOEqO0Or1M8XH
O0BC1p5RfTi1820QP5EpCMgqNDZ6nXzTGedCYnBdLlLMdBEegATh1ylI6l6VKskOzC3Dr06+I0Ac
ntAM+EcKmESkq7ushYBh6dpOdM4XP5/Ui9Wln0PmNTuqG0xHjZE0b3jnB04CY1XDcNB0Y2eraHfB
PAWX2c+/ZurkPPXhc9mG27IetVs69Ble371S9/coRojBaCMAW0ye1rPT15skT75AGaPDO8zDGS+n
uho641snmm+IucVhqXRs+hhtQzvGN63ovzS+c4fu2doqYh2ESXOKtSfmaeYpncDr8RltuJ77pAFp
lFQdAJ+VA0YMQ+AHRIbIOuKJK1Hm0AAYSVacghPjfn8VWOV29lGdVK54MUu3XVfqcIAemjzoRWJS
QV+6oEENalktMHcOze3/Ye88muRmzi39X2YPBRJImFzMplDetaXrDYJkk/DeJIBffx+0rmIkauZT
3P2EIjr4USS7ugpIvOac50zrYrSses00eHVrdslhGdwML6n5QzfdW2+CbZMzjcUiIcDVX0ngjV4K
xOP+ypbiIrlpzeO/kunj2FiklbXTgzGSWj4z0OFWluecDAeZ0YIZm6F32ydTraaipN4NowFPJQ/1
xVmWjU4ejN7tDqlJrpCS7nXy52VbVVbMAHqo7/1bGrr+VeNXee1VckZwL08V6ltCJMIuYPjl7GP8
HIGoKxczKO1SBUMVhsKyH8faeQYJtodc4m7GimBfQ4sbKX6HtAbZm5fltM3D2L9APfplldF84ItN
hn0+I6sG7cTsDMuIWpZDWFgGhpehI9UtMkgxgeQKGQGCsJ53ZmHiovQMsY8lmlNmZMYTrIM7ZIXh
5JYFUw6MSIEz1NaxmtPfMvazB1NWauNzRTFpsxnyaaQl0bBXxqj38coLH3L9g64PL467kJDnWKeG
VN5MELf8sXj6/76V/7D0tYRQbOD+37BTnDpxEn0v/9m58t9/6R97X1LTBSoUMKhosdissrH7R5aD
+TeS1lmgrOtGakcXU8s/shz8v1FWmJZylc2SyxG8iv/e+0rxN5fqxAZKK9Y16f8sy0Gs3+SfN4oW
lhX2nDZbTt8k+d1eN47/tFFsJmPqm7wTFyMUL33bVLdwGZ1zZTv7Sqsf0HbJ4BpwxsJBYACLD/uh
JfXlohZx//gvgn78c5Grpzlv5VMRF1+batGXj/9yppz5pIiLvaijn7Iwf5VW91QZhrzGZWvzUIfW
ies4OVuafQPnEM2d62w6nPMbo0BnOTuFALVeNs/TNH6r88y9eO743AGsf7Da0v4UpgtZBpPZnS2m
aCectQ+8149db0zPpecme1Y36PtRAqPSHYrw0qfT0Ymt7kFavXtnVF/A4XvChTBuZxJpN4nT9ZhC
dPzdJcmymLjb7Hg0t2xSy5cmQ6E3g9veJVMpT30cMsL0bPlEw5IEEF0ex9AyXorU+W7TgD9NWFEv
iWPwopufbhXpF6+Qq0k8BydAvV811vwWmWYdqCHhJEkdiIGF2+5JgLjAZzcQr+LVJwZnfCmYfEaN
r64+ERWbHIT3KRyN5cjHh2CYPJG7P6Mjh3nnBCyw46svx4daOkFb9vMJNuB4rwYSvGVU/kKM7FFj
durFX+B/WlZ1GMeMkJrsg/oaulu9PgGSMcvI8utGJmzui2vG4WFFugTYZMqHsiI4fMVgTv0M9T/h
EAZIW8Y2q2Fn9PcVf/yeelvIAu1jYv0uFyx8gUolITeGTfsWGyfTj9xHl6zkS+xET76GLF544/MC
/enZYYs7u1Z/l0007XCU+1tw4c6TysVhdNL0FvfGWz4D1O571VxgwaI9aj5HRV9doIfgXjLrZ90o
jWebuGwC2v3LlJG0ZE086Efwe0fWlzs/RY0qyYd47FhOB5rcEWKwaD5m+2EQVND/dED837QFyEb+
9YaT3Gc+RwL6Boeolj9uOLYNOqdtay/a9YzdGAKTp6W+2siQNlS6tw6i/Yk4xhf2SeJUJt03Is/g
gMhUs/shnuuvX48lrPU7/t2reHr/3//LsWAqm0J4LCskFRQnwb8eAUaS27WBt/2iolifGOile0Sk
uChq/TxkhTyZY1ZwT3ZZ4A/uWyFM4ymsnUs7CkoKu/1SpY0LH5zdG5lRj02uliApwuhNS1AU9FgF
MQzfPD63Ddyq6FX9rJUzIytV82UcUtKrHLYrUmSM7wh92aWdQ0kwGqw4+BtVFd/c3N02lZrpyPiL
1DPjNlKYUuAfAliuScqTPFw3vTMsD96c3kbWZvU8e6dmBI5Y1g8il+4lHmGdmvi1grSNJoaWJ/yo
xQ9jXFg9hYZ3cI341solfY2G/jqL2Lt4WMsDn9SCXZYJgsOEe8sMEd1YclMM1eEKY4n7W9GWL9Zs
vGkVzQCKeFq35mcykOW1QtsP1FGC0gwPcQg51Ekh9So1smarrVcT02tWkmLHek9E+nnCHXWMV3ZO
lFIiyng6CcMj51r/LkK7P9ALfBKty82dYF9obAPyoYrvc2lyG3tmdYmi9Oqmq0K7+FYUfbRLdAkf
M1d0VIX4rnzGHFW5uIdsGL547tRuQWVlp1SDNitUfjLgzcFiYBKAOW5rFN3CUqe4yJWC7WN0P8JL
ptxlTYRW5MRLqo7xXKFnz2aQAgRmOPAfrhM94w7fHqHoQzOgDwfeJcZ3T+kK9iYkQbLCA0YTcmcV
WDxMw4MexVqMecnR9zrI2plPCJyDdsPhAhn69pvnC9S4MGlW2bV7kDHh4X2/AKtnU8mQmX80Xe+R
1jGOzGD46+FMuY7oYZzTfT9Kgzp7VtTMUoFN6KxwzYbb5IqIir5DnSFjKS/WMr/yMz0sXvhCE096
hUzGWyfce77C+PJhEvcPqsmwWjfRbR2ZdoInUzLZW2GbHIT1eSRBDMwUbB9zJl3Pa3FAtD2skEr1
l9g0j5VvK9CW3hPR6RASEbWC/4Wk04QKTreTPLRCGSi2PzUO1wCz1XTj2+F3B/34IVLMaGoRYzhg
A5eFL8aAKiln/AgiM90MhcqeHXT4yKm3YHKQtkwjwTN2C2lo8GGDyGZX1d1r14vp2ffYNRo8AeDt
zrcZSX8pp/JkSHfYgEJ9sSchHwg5qMVinzob+1oDn2ha+DmzJHxFUPa5WmOJDLs8tIZMSOupmFu1
q8wjELjFIMD4XTBn5b1OW2MbWqbahWXy2RKlHQA84naILVKBUmIFvHiBkTiPZLW3+G96oXZxx77X
GBMopRa1gF9j4PDDbA8LPQ46nlINfeRL1ObtEQagEVT5EzVJtysRS29V0kQgo1ln+VgQonH+Ieuh
PUo7ekxxpG76huV10s7PE3Erh0bmb8qQI9caJ0+ztG+x6Ve7MTYAdDrt57FUnzrmInDFl+IwlYbc
6vV9qFrnYqbGxMK4JKJvsQ5O+OqtwuwxDRzxiEZNUQJN3iYacF9Mdu9vldtD+bZgoZswlGK0IWs9
f9C1/FknubzbP4vFqqgZiu2AARcqzG+dsN9LuzCgy31PusTdqfVmLMPwMWY3L0o6VnvUyWFImDOu
Z1xNks+mlRQZrFav9TT2l7lPjvkqYC2E05ylbt8q+IBHBE5uTYfXmv1bXWA5bX32bAv0hk06Wods
To1AEdYEY4ibDArGebboOGq40JtQw1Iunp3Q9vaD2XmbZXLuvS69/ccdWaD6jee4untee647Cqq2
Qw87tsO9Wqr6aWzxScmlZa9CAF7Tk6LJg8PFbtj/Kiy/uxfs5jFKArOwamiLwn9UZqQefWAlQR1h
FGFHw/rRHqCzs/SRMwYPOje3cd+SmcGQH9rZszvDnq/n7pLj/q2qJD71CnS0VwCmbyAVBJTNr2Fu
u8eSYaSdL961qbZNk1hbj/yWbRmVhLTO9JTdQtzph3mZqB9Y3QsZaBmZk0yUf2vN/Rf3sOlhJZmX
sbR/uZzGx2zym50ENxG4KgLqo/kTVCUh8hIH61LkOwHS9/dMZeVTk5E4FlbVN4LkwZ/YwxNGBCjv
HCb3NncsjOOLAQykF/C81CmXE3Ya0yF0u1c7BpH4PzTWn/KemRBGOhNgRpGfO5ZlOy3n6tJLBF6u
nX83lmHeS9dmJ7p40SOE9ducmBRkudtdxxTPF7nBPIwekKrhZOgsKNUmVodmkM5mgeEWlMVcgSmr
79qMmxvjbxnA3fqOT8TCn8ZNOPY92pRIzpfE768uZ9qeQSeua96xwBxnvYcP0W0LP+YBIXE5NLbH
z2ZwM0oDm5DXQiUzUlYN2H/Gq5HiFaySNZ2H/9KZ0QXSq5MDjxrg7DxiX2B4HxkZmMcGhC0TZ6Th
BeRyrjH8gyNnuYimUzpY4ROLdcdEOeb74ZeiHogiG5ti30/mAzgBjXvEQnjv+N9zr87p9llRtzNt
CRm1/NyR/DS3b3XIvKJaD9hkPWqHKK2BSjqA+rmVTmKYv9rkupC2GY57WYu97ggciFaAEwt8HvEt
6LY4fu57/1eW89zOLAOaHOrtQVE15ZS01C3tu0jrwPc9ca9t8crLSY9llvyCb9U/jq5zslmFsbF3
GddFzaeuBgNKYMoYyCnsDwxqlu24fuyJtpI7aUKfMz3UW44iM2FEXDjq3uPjr+bmAcPO74RV6TGO
54PJtSpZ3DxNcXwfO5Qn0yJ+Rm5+cTK/Odjs1Q1uMm7CLS902s3rmztjLMm90njm0SXdWdzL1nw0
OXaBZ3c4iSZCi5lReyfkpd+8vGkZqrhP4BTLZwizPAGnQWKdHxrqzpouTE3PiWl1O5FyWNj5AOEI
sRP53C2uj8j+1HkEH7UkFaiqfyzYXW5GN032MVyny8cXMuPeCcjjjyNvvHhtNF9iRvOwQi7poBD7
8S8EIIhPQ98QnztJ+GwxP8lxaiZ8UB1gv951KsQGawPZJt7yXOaYpBwr+Bjf1WukR7MswzahGtya
jJs2c2tLxj7FdIwXxGOpb0WAt/sH9IblvtaMTr2azDiS0dI1eqg/LvgRw9CFFTSOmj+aQVGLAFkR
9EXioUW0KcTvbx9XZYEz9HHU8TUznQdVN+RuNVERdBNQdwv0ZkyHFKR9W+2r1rT2WlF513Ku97XX
fLHo7gKdwK+huq7PPkZbZmOu/M4r4+X1td6iknC2DPmKQzrOVjDlc7xfbH321qO/97tyFw11symt
7FQp7dKG1tt4IryDBUR1qUp72Xpl3RMxVq1X+nJURvEjNFV3Z2A7eC4nmH+azYwAqIzSvBvdZ9tI
AIkb+SUy1M9psKADtMkvmVQ/aHHlZeoajx02fcPokw5bk/CLciDfwpp0MaPZ2ZteyKmdIfRHCCR4
yHEr8/vuoe1h67nhQAatbWD+dwa1i6yTDWH5Cjvth5ipciKsp8QiwiUiVRYfo16wPgKP9ZIQhHss
/Q1h1zxx/TjZVoQw4BUn/6CJUbZIFotSq+LQdWN4dd58Tra7LsWzzSDCEH6zycMy2puVf8qdqvrs
VMkUEGLCerD1bAQQbxaBKfZT1bv+EQPdcqgm666wczqFcRQG3KNZkMKctJQfPCvs809PTOY9H6N4
C5XeJUqQs90alhOM9tVnGn1j+Ne+ZL310vvzYRianLRa7V2Rx7pEiFTW1kpBskZpySoIoO0Bkutv
PpXk3NSZ2BaVTThxe5KL0JifiWewOtzETlw8DU36OUwqN7BGkHypu94FykXWhYJ2q4rmR5h1LKMG
uOWd9C4iS+d7fxzL0r/lmqVUhTEQJT2hOcKxbhWpCRde2PdwWkgCCa3iMCw9TaLlmIiK3HGfNdTW
kXzscfqh9m9j8CPc3naRyM9UuS/ouEYWhaep7O/UACsfFpBY0j3MwoY04GTzo8kgB8UEcoiEMVNc
puB/y5r+P785JLldcDFm20JNF6eRzk1kTvf3aq60Qg8wd3SD9WHuHZfOwWgZHvTU7rvCtJODN3dk
LmRGoFOfUJT1yxqULWX2EMbC3LWptSAyrAiHq8yjW9LUppZ+zyzuJD1SMFrUVpMTG88aqcFFt914
6NaxW1Kvg69F5dQKDG9UixCMggfRJyL2tsJviH6CzdrkxpdkSpPLx68aUayoESzSsneBU9eYEfyq
uVKh+UdbiIckMdNn5pPlgzMUdGgcBEEEhh1zoSi33jR8t8k3e+ReyR4J2iANgvy1XW2RYxFZ9UOD
uPkaWj0Lh5Hgrb004vxCqU+ugM/DrvXTLhDmEp7bXECKsPrOp0RPfy4u+uiNURbPDEAF6haY9VZv
RAHqiqQpPDyI4bdw6ItrH693VumyBVzZXoNDG4F8Ek9AaxmvOiu/UOkOhySbQ/JPm1PFJRnkqgp3
DTrNB1Es7S7KQ/ipS1NcQIQHkT1lz0ZVzbCmMjiVCgVXqcTFj63iQa9DL2Oy79gJJnYEZFcmQ5S8
4sF0AMPxWozEjF85pRf8D9E7HJ/EezEbz3uJm5YjQZTuKZ6dlkTt3jrwGE+fqjkLEsseL2aV06m0
nI1zyv5UNG/VguwxcYiJqsl2OwA7sB4HP3zBvmHubXZMxzweDKI3KnYGmX/6+KFTO9tXkSqxs1o3
22/F7eNa6YU40Q0/aWrhx7rOl83HELK2XLaKjDK2+ADeQzRxG+rk/NiEBD8iQjZL/Uj3tYlWnpZI
2QQn2p+plz2yeWVEGdyZt7j5tHiICdoPcLbhPpMqooPGAQdbGeZesDq6EkvY/0qXuLommmPJQ/XF
cM/iwdsW6aGl9MKMS2RR5YRtMKvT4KjoNrKaY0qI8seCQp75WQhHEUhq5PdoRiN+JJGQoakqPqnO
715LCopjizH82LXL3fVQd8Tsgm7FAn5YWk1yxx3fYeW39c02IaVgpMVhvOhCYhFGMDmGzwW56Fey
5NpjzoHO09acDvEicFAoJLw6B9ab0Cbl4PbxwdjbMlXFBTY7KYcWpDGAO97l44usrP6waP3ijJZ3
GTVBImMxDcePAsQ3SCaOEI523STOtuj55os4VZYTYbnGNw2Qn/PCYhKTCjRV+letyucJAZMuDTvg
RP0e2R1iZWbjO4sn1F712BUIIegYeqCPs/2T4TD7MdPJ4+oek720neYYpveBcLzPZNF+amuTtEat
PpXFzXKBZzuss+4F6aY3xyC4F7bZkUcG28KZE7TJOv8RCFBKves/DeyttspbsquCu+r4iX1p2vqB
yLPqgoL0q10L7m+lb7CB8iBcKWqOXM7ER72Sq4l9nEay6gr6xqH42vsMdLqO5hbL7dGXqOdJjEgO
3epArdzqe9Itv3AptXvVfTGmZbNgdzvZdnILI7PZz+hPgNZNQKNSF3xbZbgBacjxcalIN+sQqvh8
N3saTzWsnWtljE99GSc3Jyq/xomhqTzVd2dt8Yo8yNdSeipRkIZJwUYh3bXYN5CQLOfy0jmamUJK
ry4bi3lTyEVLUi90AcbZA6uaPQdNt885xjeU0tFFJg7oPcdqiOdsrD2MfjrAHAcalfKnFCFjKoB7
u5VtvkZOHZFRUqJPrysiHdfPn9Jt3obGooj9rL+gWiFo1FpohXI8RsJtqZvtz3NBETYX+X1kCnpV
nk93H1mE2bNemGfCM+u8s29z6e/FoOXBUKWkqaDJh73LzER0hMFJMyAZPn6IYQBnSI95H+0TleAE
Lpkb3WjrQ9iyGizc+be23ObWcTJ1g4+WmknnYYwMVu+mds4F6E+w/KiXEOVvY81B2A4eR6XtbwYi
LbaGU/rMCCDGjiGDyjqxX11NOzPVpMWkRhwH0eA1QeQj0SQkmDZBb5q2YFKXpe0xmXlxGAwGU0GT
D3GtCxBS8GmN5LyzhRmd9Gh/9QFH3VvpPpdF1jLPiz47sePw0SoC5Qyme30FTlt24XuWIjFdh0Wk
FOO0TVYItdNMm7BkzAWpPTdIu4RywMiCJoPJMN4p0VyNPDJeBpY7bjWrvw9ThrD5ytrjuYYavlvG
fDxCesIc1FoIccv0XHx2kaecIt4lcIeUVtKt3u02Oc+zRciUTXdRGoZ3dhrCmkQMXQr9+joFNUkh
D1NKLPFIUDNccbCuAdXMIZ/QT3suYxtXMt9h/j7simZFZBPrtzPct0x39rmrOHe05ZVPo272Ue2c
qbzkPg/BbZljAVJiHQWlQpY7jcR7U32P+1G/qd55JSadiGUWUWl4s+exfDLRAeOfyRG5NIo2U9Tf
kEhD31Wl3pW5ICdvjCimrNe+hlsbyT65TENHFrZe3DPX6VdceEbCFPRjco9HlOdA09ztPnnuXBpt
teD+7GlzFSv6IE5C9XlU/r3NMLJjauEAbbVxGaoOo9Hamg42Z7iXUm356aKhB0G00ey/ougLGdgI
Qkz8Dr4klN1famxfnoLUJO3wrBAXwQxck3jc+KWMwF3ZjY0oPIxAb9jEAnezhMmr1RqpWtcXb/3i
JATumlEPA4eiBe/oExR4Y69yL7pYXDq98JeRqVFf7CPRkctAwwvaJgFWbsEFY8ubIasi61FZxVWt
X0rX+Ox+6JTbOAqE0iYpxB+anubY9+IpE1m87ezfvtHbQMfGN3tNYzQoj7Zx4y073VsoCrvIuzAm
fYSlTBxHVjdYMYFrohA5L6n7ZhpRc6gqcuTcZgqfOsyDPP9/VE2vXjJOLvYljbeVVJTHbJFdwNQm
f3WXJjB6QOEEsazjI2Udavam6P14oa1HpES89D+zjuabqkicLcJxtrItpsOUDXqnJhym/uCDKhId
z3G32Ml2Jtp1AnG5mAWwOr849UYCOWUa2P+GrFizunI+UQIdR8jGOz2O4W7JzfCWDi3zGYvk8UGD
zyZB67VDwlMQSLBLFdEO2vH8xz4t3lrsKTHcxtdGvndEf5IL4JmPS9qghEvyPWKSYk/YXxWAABFX
e+k/uWiW0anUDDuEti9wlT+ZPpezshc2mgNJa9G0fEWKT6ij89WuMpdHKj5SDxrVTmi8K8VMgUKK
36FgGXg2uxrkNZnElrl1oY8/L2xpr8jvHiOoe2xkzekLgVy/w2yhHWTqdvXHaW9ylH4ta+s5Spnd
ZGUN/FDzYOEjMg5JnXSPo0TkljhX7g6BBtMYtuijM9BoVLVL4g94Da0gKknlmyJoRWo0o/2S+fU+
neYZVFz81eiJT/LGBpZsnpP229kGWk0IzR+npOqpMF2iw/dANOpv9ZD7FxXCF/74f3lmshc18TjK
8uoaCIIrlo9BvdBP4MHRvj0/DAVNWoqpuHHmx3CIx1NkxNZtxH6RurN+5D5MDtzqK3HZJIXQGT6F
8Xfw0H1giVCeQp+hCT3RGqyh6pt0ZubUilp+KGOSFMIu/eJU73McpezaKobgwFY4I5r4Eg1xw7O/
mC6TpmPENfxE+8YQlhXg0s4EthQLyn633+caE8ZmSA3uRs/0AGAX13kWGSsbLHnJklKQNG33oIvC
vpriN2luf19rZykVvsqGV0xl7Yuvv5iu9egO4Mc6jpHtnPg/R2I8tm2y+Ju4tfuXyW3UhWHOozEv
73oo+2fEPwzw1daRjSYjAi/mKNLfEwfVtm3s76VlvroRvi7HVNl+O0msJrMymmCO5gjQhE0eYbLv
89g8JGn0kDrDi7QIiqL5IAwvBMPPZe66xjuhVNj0DCLgmCSC9SWouzK6W09vy3vZ7YVxNE3Xww3G
7YM+6EJ/k/C2YeOtZLb3y6I7ePrYhtgLs7RHApDySsbiXZgiYvcQrKsUVyx6L0p/2kLWfOvB2QQs
30laSWdu+mRkfWDkBTNxxLc0JEle47xILG4ZShcJgbl2SIjXzdUssvCGzF7h0+ZXUWRcMThgdXCn
wdzauT0e0Xd81ZH/SUdMCRziuQK3iSNW+3z5+NXHF2MhOmy0jCNehOgelUWMzCp+x+ScmRvYH/G9
DvWpq8YZgcr6eyBS4zti6v7Qy9V5igs8cF1X7HTl1aRDUYHdP76APYj2A3qcv/9euMxi3/ZsSDyJ
9s6M/PRO6b+cIqTj2VSm9//z+x+/EhhDqAkgH/ve3sThbvGM9qFSu9VqCKJDq/DB6YQjtvFgHlL2
4l4tDRLFJxPrGrSCaBzyo81AeNuE9siMJTPPSsk3ayYrVIisAX+UH0cDcpL0y2prLU27E4ri1wRy
tjP8CoW2FeqXjNHkdUzqrTDVs4slJ5hlkh6R5Ab4Ces9s/jHgncW0rqmcM7vScmEzA7dN03ntSGE
81Nl1r9LnXy2NabZITszT+5ZSsw0zw2jnH62D61N2oXRyouAmb4tQBL6VX/2qoL1tH4vy2+uO34X
LP+GqBVH3RwsgeM8977kQJCSFg59i/sS34i1o7ejanMxEcVl9NyxR80c4JeRAriCUhJdA12cB/So
ctFpGARBxWTKVZn5vVwjKeO3Qfzw2BfRSclzpSdSJRvkjtC7ih0Bp3fbKv1AjpBbyiE3NlZK0IdK
LYHd/ShlNT3IVpgMpb8tIj/Pnl9sFlEgqfC9p9wlz1bW2LyWcU/bOoxkLJnM1mRYsI5WxinEiUux
yiQ6doankJE4+uRwpCsd7sZxyqf4i+3UHroV6oOUotGAWh6Qh3z1Yv5BNAzfSiwY5lyS1Wg0CALZ
zSWLs/E7/k0zX7vC7pgZUP/K6gehhhpNul2RfArwwlgzorwdr8PZwr6aADo8TupHNqliE1Uw6uaq
cjdKuCIAvcPYZs/Winq48PKthRbRYp9Hk2O/Lzr8RJ23bKzReVG1R8Bv8j6Jjeut90VrxqBNY9zO
tfdzSRo0kmARDrGvn/M6u1dF+MTuuAmsHqaEmU3N3m3DC0gT7oKI5kz6c4D8Zt41jfPqsyZSHgG1
EsB/4MXOL5W9ox9ma9pF60DPLjfMjhM8X+6xiOx5a4flwa1L/G4a/rs59Gf+9Isemw5xa3Ox0llt
yOdt6bvkS2wlxCO7nbmr05ERKKRPAme+oGQ9TI5OAp4dvxzPPFK2760M063usxMnPMP4eA9jlE+g
FCVQt+bZap1mXyzO3g9ZJNkEEytPs1GIvJr5L1a7MaqRM8fvYrIfh5bpowzLrV3ibzKdHuFV8suT
gg8yGbYsK/29N6XbQXXRtg8RfIZee7Cc8qFjwGO7E/zBuCBXNTPfWEp+433FFmxPZNfFLhdV1fuU
8z0L+sHYsbXmGVMxRqnxZeaRpqo3+HxCJBFkTJesBrLuFAPLoOckRSVyWMLUDO2zcYWQ6COMyXyv
5/Sxc9eeFMsAkF0IrkzQeOBYlc4gorUvaKJ9bAn7MpX9bkwq9oay24KYrAAwI0xaqXkayx9deQpo
jkdF5DVEiSfZbiX+ZhbDJsj0ReMKQCzdLkHetEv9OhBG9oQHQAYQC5cAohlubdY687Aqm8eSXVnJ
fEsJm+CoBfaiWGA6rWkzWpk/iLnYJKKhtCdviYUwXEGjfp/Tyg6KmqH9Ar0FrMOnSlnHvGCW0grw
+izcXwaBl7rdF5X8WUQojIv5O8qm7xknGv6HBiIrgpq8a929Ds23ZmbkwwRj00z250HjBfVei0H0
+6XchzBwjp7X38iiCdHdM4iTM5poUW1h1jMp0k4PK3MklI4i3vR1dhjrtxbJS6D72Oft6V5mnQDG
J/KWPKzo7CR8qO5K8eyyE43dlzTNfgiSEDcOh3HZzjuV6Phg+up1ni6NHX7DpwdIgXXU3p/ks8m4
PvYZLkufzjfJvpKbGu+i2vpZV9HngbsuVYDsUoK8dziu3wpV/PLGDt4cedqjf4rq9lvhDtF2sUdW
Dcu1agniZTjEMAIe8VD0Dj738VF0RUwbHyY3k8+iCFPYtJK9eZ1WV+al76gD3qJq1Ce393+Pi/oV
OjxwG8CxuvXNzV/L01al6x/iNM+z+Z9QnoLi/ieYqKkK20/zmhTgLAP45X+pXcglaEYhEOjIPljY
sRlLkDZQkucNTFezJ7xlNPrbwWMyT1o3eS3cYYeI6ug/vDjwS//24hwHXa+LyNcDTP+vyjkZLrEX
s0s4p51vn9p1/OWqhPjpmCjJNGGen6ubsgnJZaKVB6Mfe3vyhArYyls06X2gF9LhukJc+wElqjU/
/4cX+AdPyfKl57keLw+TFEfhB7b+n9S9Y1y5Q6ei8Cxp8yLIHFQTZbwn1IgEPV54EHd6gsXAxtHM
Nfomlzxlu7r/9cv4N40xr8IzUakTH2b7Sv5BdRJy6IwI6eEZNQ1LigWGI5hlcIhvlUvRiQ2LR2KM
mKTK8/8gb1z/6X/VNvrEMfPJwJNaqVt/qC2bSHkEBpvuGTecuJOjxXMu8XeOVnmwrD9x5GJH67zK
/w8oK2v97P/4zsLh/OTKNUFI+X8kAgi/SqsyLxxWUEnzgOwLa4KxVWEnjn2UHGZdcGx102u5+L8r
byF1Uz4S+Ea1h1efiWFCuFKebWc1Mn8rJ5sd/HDJ03a8OU71vXAp4tE6/Cd5qv0H+oorZiVvmb5n
2ZJL5k95Kqhs2Ssq47M9tMxXjOWs1zFNxdIBg6wcH8kgYVPQHhHoycVuIIIs+RUBLo7yZpz3qBJT
bVXXKGPnbmBubMlbPmZW+1T3dX8ZTAweLfo9jwxH9saIyJf3QuNw113KwoHVxKZAcHGtSYuNTc8N
GEWThtml1oHV9I3CW7z+T69O34GghlbP8yyWjH98UFUpG5N32j0PzI03HTfwxrSbXTMOXzt7Bby2
DICFl35p4TTu//p7//vpxvf2hKPoSRwLSfC/HiB5aOEAp3s8C9PdAZDo9og0h13thUCOGJv+9Xf7
9+MKo7eC2AHeTHFs/fHd3N62GtSS7jmxjF+6qj+h8d58TPczUfyG1/zrr7+ftSqH/7gHHCVteHJI
i7Es/PHWZk3RMPmAbJuFobdLoK9SEh9Eh/+mGtZhx7oiSCrG/pHxXNctvh8LcnZY+QwB1/Vo03ry
ZEf184doFNAyEc42XRXEJaNy5H+xd2Y7bivblv2V+gEekAy2QKEe1FGUlJKycbp5Iextm30bJIPk
199B7VN1z7Hv3Rv3vWBASKXtTKWSjIi11pxjHnIWLDz99i2WJGRodHL/5if4fQH1HHtdRKnEBB/9
8pZVKbweVTgW6eCai62R9n0mu7sBTuM0uT5pFob2STAIc3xeLoKqYUWu0mNb5YjKQyHSVAG2ILIG
LXy9Cx4jT2vezbSJ3xZ4IzbhxH/9kn9fbLFY+Yx2edvZ7399z7Hmk6HV2OaJVgMNfkxSzHba6ogC
MDRwju2q1ehAKzwu9fNff2vjv1jzuJLJIaIB7VrOr/uhS/OW712ap4d/jHjhGfssyh0YbmdDMM2P
unF+MkgE3FhZz6xr1dR2E2GqaPzGv7najfXq+uXqwyCzpsLoQBLBjP37zTXqaSUSaHqnwmlZr1b1
0LJqfu5cf0mwNB+oyrnhOB9qrlb/zZ3t/n5r+7h0iKuxwDYyC//l2l9nXR5xm/qp0fXP9AQblCNi
/mR7QSmKlyVlBC3skhZotI5w9AzYSREzJEmcL25qYoDTjG+d4R6XobZvI5lR1PlEdcAyWlAzxA6J
kCmDy9tkGfcl4YjRRNYp9gfjnEMIJk5s2QzmqAe9XTmEaDFya9DUXmOi0gV9lg2GEftQtiA+5Oz4
UPwLf5dZ5cso+uNAPMeZocQ6+LNnE2wAK9jRalDNGnOcbJ3ERPolOaYTrMxeZlRfMmhU5uLJQ+Yz
KFRGdIR+B3KSFAGXUL44M51ATW2ziRvtYohx/jIpcdQyVElamb90K1iLQ+0Fj/TCXMxn2CmpqLJB
Jw/RG71L5RavfZyTxZoYVGfEQf/1xftfbNjAhihZ4R2ZFBCPxexfzkpVSvU4a5F9ipXlnZfcDlAa
kD0oveex189ejAwjn9EMAMskoNfuN1VWvQ1TRBru0jFcZlAVt+iKzaEIfANWiYeWkWFJ04VDa38g
nkHb4FAw/+aF27/f8b7usspyPIYK6D2uxH954XExIlvhDHh6yERtNCaLNv8c4tj+Rt7oF0+bAeTb
7lO+LBHWp4KZdDXce9zD/DLYTpHQlJy/WLNS/RIV6Zbus0A9iPOTYacIcyD+Gyd7j5lW7UemfIEV
dViOGmYNkrGW4X8SmUJeb2ildRYFk3wHmfqJBID742TVU/dfyjuOKRZGfzL3JP/QQ2a2fLZK8QxV
qIHI90cXIXoGiZEyKWTJPLZ08Do1+wftiydg/ttlSjDnOi2D8EM7RCW3MprKTYcb7Fj36LxsU33+
66vC+N2uQ04UREyPBZWb2PzlNtZbmSwA9O1T4YH2m5KrdEHXI2fDX+QXYhP35UwjjpEgmTE1CQUu
tJIEUUTuN3GAp/ZvXs9vW6oDAJTbBgsRa5v16+tpU8ngspuXE79eFboSSYWLrb/Wu2tq0Unon0GO
1Vu3Qfc46c0hWVCqVy6DtzSp5WWAePQ3J93fV31eEmhbQN3QbTlJ/fIWeYuJJpvm4clMUoHMlLBP
+hWRYt6QJwbtGRN5nevo8xP9/jl0ih6E52ieheGK7d+8Pb+d99fXgtbY0MV6eLV/WfNL3DkN/L2Z
gA4DXyDuhFD2bZAyBsR8zS8tMk2kr8w9d72jGTt34LVpqrnFOT7wuS3vzPUj/s9gwRJh5cyRKJ6X
afnyNy/0993J4UCxFiWYmygQfi3NCpGkk9O4wG4609/gndTDMtYvqGN96rTcO9KAVSwxMrpFkX/U
/KCtubX9tEwuWvoiFqJ1lWt/SOKuCzsiwkjf9spLMaun5DAh9H1p2qncstxde79vXlkhyjMTSwxH
qtmbsKEvdS6JMQIGtV9qH198/0NfkH/WswCrqvclOqum8ndJhSDcziyai6uwOmmj8jB6NspCfNkC
pb4lXTu0WzFturl0971J8kCDWehsE1Vrokw7WIPnBoMsVhWZWx1pFgjkQY5/WOoq3Q3ZMt+4pyu6
kupEbzRC3qh52xoa0ZlQd7il60PTz/1hnGsoLGsBUjPQQ/0q+suCWxJ3SOXclhkJwrgvB9f8YMwc
57M8/lCazWeg5Ezu02KvWb0R4uD82enoQUaxeFt6L09xYvdbZxj822MRzWgannVvfAVt+hmUBt4I
ba9QWl1SQ3uRZo8RB0ZF6VrxU9x8ZOCf4Tnw/ZPTzcdHJZ1G3c+pQsGe+aBdG3aCbbXExtUoUva4
MjpKC7jMX19Uv1/8tkGlj9/Yt0mj+7XYTSscMqi5SFHNBdVat32coRu1B5QlDlrLAEHN//O73za4
7YGfM6Rwxa/nzT7WzX6cErBBed4ftNp6KobRP2eQe8JshO20eCKAjECXBlUWIeW0/Va9gj1g2//r
n9/8pcCxOKa7nslOiBnM1n+7pyqsH0bbkYjdIh1sXa+6cBOxBds0bJH9Btg3rNBJoifNGubd6tdY
XK5Eu3b99yzXDkmnGJWRTZGm1TcOIjSOSZNqEDpOWsnZyWeUvyTPgvHfrkaZvV1q4ldzua8hIP7d
Su8Zv/04rPGwdQU/iymoUde96V82dqtgUmkh2oYf2qa7RxbpIxGvlBl97cdzLIsEoK8PeUXSRzOn
oXKj5ZT1OKFB//GhFyF52hReWRxmob1PU76cHg8pp3gk7hMHTzK9H5+ytZrmIa2LTQwR+WROOQOF
vj8KhHAMQUCd5DkGitswh127MEzJHHECB0qUZtKQcvrPD3WUKVpM4xnnuDhlCcho25E/oWtqp7Re
yEuXa1puKcl/LifyMkQEzUwVgkgROz9mWsNcG6zxqUCuHZGLu5STB/9u/RBOT8NA4lStD4+PfJlS
UBLLumId1hwUbo7nyu4xy3TZax9ZuKWjNj5SixbHybEC09OR2UzJa0vQlckqhmKufSt78ppb4JSM
rJbATT4kZWwHboudjVkCenHNIZKjS94ezsw/7VfoBbHcAfywiTgNh5mxTFNY7V1Lvxp9d4pE2V4X
K+EA3qXTQWDTIvijjo9llJPigpbEZLjxkhmj8VYBVwHO6uynKGdUUDBgNWarI1IpTyE/8HQuPQ/w
D7gZZUeHxjIOj+PZrBpI1vEay5x7h8Lqk2OPUezxKpmBP1XM3sOBAIGt7lb2a5+b6c4nlfxA+cJk
HonQzim0/qKJerhkiJ8oLhok92swdNfTayIO5x5Frf6WxbofxGiHO8uPXvH8b/OWe0jXWihAKVj2
XQJ4GbWf9RRXcXFrMwSzdY4Cy1GOEz7sOmxbGkRURldgUxBT9BX29hm7PG6tI9cgiOsqQbwqtCpI
oIQCnKec9u24Pkj5B97ZYy+U8aasXICEjDU8oLTk59ouL6hcVrWTDZEZ5VmMjyLoEbkGOLeIiuup
n/xWMnuMnDcEY+Y+Q10T1CV+yBwyUA+JhPlP/E6P6IbVijaUYR29IjFCs7SOMcU+GvWFMLSoI3td
kUW7yavW+FSV9rtVlZ88GSMsHRJ8pbjiQ3MAKjauiJzYwMoX16GjY/FvwJDtutH8iHCWs3NVWHvV
WelRJoS6mJts6KY7L3PTO9jj/+xQ6jmyQ697qVtU6hjJXh7G1HmV5U6t/2ai72IIQy/T5uh3qabh
VhvLAGE5q/aeQl41FulHlLDAbjwuo4e7mJyp/m6NTJi01CGPNvmqx4sT+NIoApWg75t1cI9VltTY
WinXcRlwvS4kvqGMeVNoxDfkT8P8XZ8W7fCEkcdgtdUddCN0F9xBIWpJxHRPO079guj6Q5l62VG2
K30LwosY8T1nBebFCcMfGZZzggubcGv0Anz7pXudzcLd6ba+z7Qcs5dDimPGzrv1ckaedWgRbfYK
mQG2aAeA3E+tgswCJqxVseqPsN7u1nhPHcspAoLiaMW1j2goXrfeOUZsqyOB7JILzZIktAgrpQrn
hqjEoB06kctdDwxhNzLAenJMSTPH5fykPDZ8lwm1XwsUejgLzgDt8x9NjlQUbV9DVla6KlMwnBQI
Ky9+9Uyl0kNHm4o9DUh/27qZOHi15ZKfWMehN0pOmU7cvnGu3dbA9545MWFZ8eVT1Q/G1Rdahifi
BeNOCSV1YI2REj7y2Ps0VKxJnfn5k5NTmdtU96Z7ZlfzHQVVwhWwbEbltgfbSry7Fkvj1nAzkTao
b2PEmCeAtNhSTA5dY6uRvrlicxmSDfqnupnoyVXqLTf9iJ0SDmTfxIDkPe81B8c0gY8sJeS5vqTq
oZJsYxPbJmJei9TEJ3uMRoRQd38y5BtteeOgtzPs9qQqThOpWOV0mvPUxVrSfy3mqgsIFI23cZMP
AOvH6EzU54vUJ8Br/tdkiEMfnwzphYjgZsTvAIewtToFyCW7G8sPZf5hkGI74bY6p6jJj+PYnJgy
ZmfI0N628+0ID0iDrtG1OFY2LCkvWh4fGg39h1H7t7rX3cPU6V0Q5dmzVdHq6xtu/LqpLGJA8aQN
KMzDtKz0MJ7LD2z5LFRoVHm3dRp9vhwwJKFv23Im9rEgTQS/MAwO4oEA+LhWj2lq1qAisjx5BpNP
tTz4gdY23M26ffUz8TOPnd0sEuaxJlOAyJ7sfYpqqoqZdyOcrc9zyXG5jXZOZX2J2tncQEMwD71n
c24u8huqe34NWUMMHaQHJsAK55cWxAVGAdxiy5WRJI02ffF3Bm7iQ4JteY8rpgyipcUr4RvE/upP
5qCLK2ULWjX4NDfVCZz8yFrRJpli79GzJ7Kg29Wu6V0Q0A37mnizA9ItPeB9PY59MR/qNp9CW7R4
ztcvzVA43RorrQXpDlm67vSqWIX2Lkuoxxr02prxSsgdgEyzKtnCfm1ZKktXVvdlrqtAjb3aLp2D
4WTMsfhEg0dahG7seSezve0SaJDMcrWMpJc+Vajylin7qvvvTn610sH97MDbkHZL0qisLYBJanxF
pbZ9aH/rPGXMkthfS9dBVZgVSehr/b6NNOuprKx5343dnZLyu5nCHyQuNDT0HfBOdrtq+o6cA/dh
KZ9d15AbvTbsozW4YHHjq0mPm5S3+fNsNdGuiIuLKQGzm125BjsitY2xJ26HWBkBR7T9kMI/k5gn
1gzylF4cVUcCSs2ZaTP0ckyomp2wzFtjV7fW62MsM/QiDx2tc3jd1Reho+DoRwdsXnu2VrH1FKPb
AdVXZ1YXmvnAODkCVccKYCHMU9NR8F0Id1Fnp6qDNE6Miz0658Urvrd95l8jZEGCBk9AhvC9nUTO
jxHN2zpahlNqROTHnavZb67oy5AUW40WMnkG8qJ3/j7n7UiBNNAKgiAwZy+17yVPNvYJYza8S9s5
O28hJ6GL1NeHs5yYno3Xlsm+W+Sl9aB42z4EGQiZALIZhvSNgBU2AvdtDUI0kLbup5QeUU0jes88
H00rXLM8I+jNK43nhu5INvyh24cWMYLVRX6YoinZJFFDvKGO4d4CQLdxGqzvarUw4hDFJ9wJBnXJ
N6TF07HpxR1Fa7WbM3jlkTNEJ4o8dPJYo7dG63UXki2bIDXtr2kkxJO9yNWolIWmXnyKJmUdmIeC
zSwxL7h4fVK96onWdl79otkS5KqdorJt0exRgeaNeq2E1M+DFe8Yos7bfrYqmsXyaGD7NTmav9Db
eytnUz8XC3oVFeVhkRY24+1x3M+uSK7ISQ5qwd4MoMS9GEOP8USN6Yn+o7HHlFGcaAuWFMz23dHS
d5bx7qRoHt0WNmOBvDUUXsIC0ufXYbH9G60TJ0VAmTIRRGBJ1d3K8Qvdv+bZeX4ATuLcne6Pcyii
aaLBRQLw1BMs40i6tbbv9gTZVjutW8g4c2M0hQMX52LtSNQeQkQechcLb3zWfBXqU6w/9YMmUcKT
aNfYTh5UiUv0h9UFWllgmlkQ3sEsQKgi02/umC/hpAYcq3750hk5G1qpveqx1QSZABPrWqSSLbbC
DJ5GoT+1zUu1AEowNIIgrSk+Rg3faxrzj6OQr205vTuGil7oFqGHanLzNmKypj0EYGbOJGK+3CO5
OKdqwduENW9czoQ9LzdzADzQlUr7MovihhNpIIL7Jxmu/LSd/pV6WNt1UD3TjuloS3xu0+dG2OUV
5xuLa6NYTVU4wGSD82h0pLoI/KFHp/W+QQcwcY6d254p2RLN5Smv22Zv2b7AuAHd6U8RsAROgHiU
cSrmoo3TzuoEx+dDa5v7xG+qZ9TYdZgmHuGWyfDsidL9qrjB/AVb0FDI6hQjjnxpHDQ3rCZhGhOx
Mk2kT/ZYMx9a+WYqk1NmfXJajfNgJZEkN5KI8B7J2kk2bRom5XyP26U+WNYSfXIS1DaTs1FkkN/j
kfRgO5Pi6i7syh3S7zlNzHskrJtvT3hAlCguM15qPy38N0/gcUTe9zS01rlRc/dsy0Y+jyOKyLFZ
rO1aPzyuW4UmfKs6GC5yQPk7uGJ6mVRnXLNB+O/sPv7entHDY/Q5zA1AghF97K4DaL7z1RwuGnUe
Ffa7RRbyWQMjvtV0swr4zXycuspmRsdqG2X6tvFRh1ZdGT+vSBn4j9SJ+WQBaBLTa9kDLVD5eHQK
jN20Db3XAtDkYgNAMfxXBX7lT64ItzXZPEvKtr6OCwYT2xNXG+bFOmKMWAFukVazz6q829A4Q3NV
TcDNQUR6nQWiZhzh56MTqwfOA+SsArgo8iXwCwXdoKiJbIJzAR/CRIDUVD9pZfh7pirmVnblsNXM
aQ6JloIjOtnikCHSexK1OCDmyc8lw6awd3uI8uC1J4Ysnt3d+XKIf7MZCXOeN0HvI9UgKEMLunnu
gzrSXytmAOeZhvSjvbXI5I+K5Kytj/OV1IEou2CxZmk2nTdG8G+qmq+dhqvL4gQ3VzLD8Qj8X5MJ
Db0Or6cRaIVOMPPKMpKZ/Z6meHBaSRpUtLqasOrLW9OOMqhiH5+V4Z1ZSMYAf7V3MGl+7dJBfjX7
QYAkGxemCSh3NiNYfgzes/ZBR74cE5LZO7O+KzzzyrBs+lyQKURueVkUDkdbAjUjhbw9birqrUpe
Vd/nJ6OPTmVf1Gevzb/FfasFRUzyWGUxBasF87AHIqlHP7tHtpWAqPa3KS2oK0ycQ2XL7llkHCQJ
jv02J/7MURtdlpeOQCNLvJ8mcxcnJS8XQEp/HuNenMrUpmFW28OJ43AK7ffcREv8NLWJOmAC8Dcd
oxIk4GBOHIasdsJ7WKGi2tK3wG42qRDOtQN3fbrGCC6Pk2n+dLvZfip17zJ7+CKkhSelnTN1TJBl
7ogQ/GKhON47VBQUTeOyHXn/jm73rjyWBlOwrQ9KvTxAUJyNdG58f2NAZntgJpCaG9doTjdjm3RP
mj28tagWt7Lvyn3jOREFezrsH3xtWsiRAhCt7OnkUUOcGhBgBAVUexS/OVQtpzu7mXkzwMy/UJ9z
ea4G2TK9jl558nLfuuHLPdcDYRuAsuI7/fvdmPktCTOxvutdZJWzlrSXDtw+6Pv2ZjTD/HE4oCnf
NHrc3SRCdAvXmjsu8uoO9jkeE37z4CEOkV1/UR3/8GE9tNVS7aahIkGgljsjRn3Z4qrY5F7/3g7i
bcSGjM0IqLltbd0sAhMGg2jLyv+t1BI8aIXZPim+Z+gr+x149xfOKpvW8ooAWy3HXJoaQdFVGGiK
7KkluuNRZXbV/GejtGgcEVaucZAGo9fFZu/S166lPxbX1kw48A7FayR+GMC4sIe3M8cq+6i3tfnR
i75CUfwWT3hmLFdF+8Qs8EcalP2TKUhF09BtRrKPDzjbjjHumHwRcm+NsGMSP3nCOfjdGjjIuTQG
No7REgvQ4whCMI1bzXzLBS0xwxic78vWqb6QShI/1eShLaVnvPmFs5Gx81mM9ngz0yLsdLc4Z235
EncUXpaw4L5E07OaLciprpbv+9zxtjJtvDDtzbMEqryXSthfRyO199psh05eiRu16IVLvnbkFKIH
MHdaisf4cYKrWV2NlOlFiuqYH8lH0AaE0R0rNCV9HCy6+zMx6EfhysToPSALUDP3qkSxmrjUr7Vi
2fGl+CS51jdJPPehWMYJZxUsbF+f9ywT6SHt1dmcGYGORnv9EwS5CsiAP027LNIFBge6ElNmEWJk
03mPZq7NERAtsn7sLMS26GX26jurvVIiHETtG3itpe3QvzVboUU9J+fIwTCTPeEaU2R+LBXoHSxC
yzL9cB3gfIue+XQEp2T1Cq4LuvzeZCmpUOtX5c79pgVweXD8+FdlDurkKFOBc05G8lEYI0EVgJ00
IduPTeDIyqRZ+xBNMijOTw7Ny01uA3Sx4ymwXNDoEWWdVzUyIB6Ze7SgnGILckb0vBXG8k0/5nsz
rqvT2OdfAfqmTxzl203nCPYuzk1hUvfPqvdFKKTLljLrj6Ypnbz1c3o3X4zSiHfCrsZDrMbPyur6
g+qJbM9zwMOz63Z731MUetNqUekVQpuEiIvHjj/0kCRqMso7qq1W4AvjmsSGCtRuKkr1yZFmmFq4
nl39iolWt0nwriZGZjPAIaArW+Cm0x2Jp0v0EpNSvdtPgynCiEV28Bx5XnT9eSHz/qo6ACFDp+HY
Vop7h0LUW4udoo++dQpqgtcNXM0tkA3PBrms+yo7kTobbxfPCYp1mKjjzaOMUsjp6zZgfiLCBnvQ
ZoGYcYwWjFVG1H7h7zC/mMO+T1PjIlV7NdXkhGTtHdHbyrt/qm9biC0O3aKG7hROlzDLdbmTRuPt
TEe+NoUpX4ous0KY6rQStfLeXR1lW892Hl86r/5D9wpioEarDTzECTQqvOFAx9d4a9mqwoqpR93V
98KG5aYAM6uIDQGDeYikeX5JiaxxyDxc9RvpU/ZStJ59Bqtt7Fg+7q4zgwtQbUxKA0v0kszOhZPo
ON/oIe9EB8Mjg3b6jGaVIV1LJrvtKMndmM83gcsN4zD5HfggxbPmsdhapvSOEZCZbTPgaKRWthlF
rFduCxUGq+8QAD8F0GVXMYNwaW1rtlx82CrZl5PpEoQwsK9pRGLrfup8VvN3L8GdpZGBfc3Mqbjq
Xfk18qsvg03TZC7eZGmaH8xxwW2K/hGsR0OG+/idmj/ZYZoizAv1743damc5pENKQCUHgWt7Q1sb
pkJsvXS2vV9YOF9rFqM58U42h6ZDMlnfGvIc39EbfPKMZg/mt/th0++M8w9e5YnLMOjJk8WCbKAp
u5gD4wOPdsvRrpYfKq0TrA0FkysxWu9R9JmK6K2kY/RSx7nYpUl+64dCZ5KRzoclSTCYqjQ/cqC/
qIp2upZF82vXkK/h9zO5f2U7bKJI2WvseIp+IJbPeLzeTY5AT6K5aGaqB0YFGPc0E0HGNKh9z+1B
7tq8az97qxUhUs10a9taf1ZG9Qk/XXOfa/mzGqCRmSorglxp7sdlNldC3aJd6xnvR64WwjIpvY5y
8DMOUETqxNN9gIJUB24R7YRLxlxDi20LgYS1yllBBXbf5pcO9fQpShcagLN5WrDI4OdBJhui5KTR
5YNZT8zqVWXTx6jWJljZhbxEhjqLtTVC/s3IaZtirqy7+YqOjugklrKdNk10dYf5Qz7E1n1FdEcb
i5fWtorTbtEzhB7a8TXBsnl0Rp2bY306N9HwqvvhGhN4K+okqN3a+BAnau+aevm5Y7oSFGAqDl1t
9B/ctgw5+O9GB7f7Zh/hVeZ6hFADKlL7ajTzZwX05D3xsYETJ7wfy51d9PmlXJCR+aUduj30Kap4
z+nPdTKs+Wk+fuQq36wjacIkZvB15JYGL/z58eM+bsYN/nf+sF/v0VoGVogJ+mrevTcyVb7TDTZJ
1lAbJTD4Q3JhbLTrOUGku3RrYdHZ+6zC0AHmI3jj7qK8W6pe0bE3sIq7HarZwNrt99f99fMVZ9nm
K1mZ22gz7ae9ebBPbZje0/v47n0SP8HecOptHMCCtHO2eER5mr20/X6wGX3s8/LgfZsYVx31sDjP
d3U33+TnDtE6PhM8US7sJxJ/QVXucIJp/WFQAb183KsoQXCQ6NdkLgk2bZK3ZGgOEiAabikGlUPj
NUdAiGMQZYOFFb/zt5mYtdAjgwnbXX31huSzqsuJG9XZM7cW33IOAhuOsxpo0Nw9xlV9KfJRfa0b
YADDRMDtjOTuPij9fYmrg4R1/5EPMpRJNTj5Mi0+0kne2h0ShNxOWrzllvVRjA4ds4zjZladBYaP
ihfx+rHbOxs8NvPh3qsdjszTPQdcFb3e3WfclG2jnJ0t5/b0eGgtcoxacJ9/PnWTjD5ig+snM7Pu
5D7idlpJ9Pz6NFo/yiWXxlCWJP12zYnJ10VLLiWd20NrTvXJb5yaeTkf/fK0YzpyXOxxl3miOpH2
AMkjiVseDeZlh6nwXh5/s0RkUqR2R4fYKKtTlJGDw4Dw8PjLqB6rUzvG9Wl9BUqZZJetX+7x+aZy
acLhwamUUZ4eDzHRE9zcPPzn5x4fgbVZl3327ALXsrF+T1mxX0dL1C7bx0u304a6kpnuNjYabDhD
c4pkXAdzX3TyrDfmENTg3Rbb/udXl2s26OOr//K5rAXgZHRFR35v8WGp2uTQuSZGJpmk/Y4NDSLU
Gi5K5VOdJLZOYuKXAB2jydKzJhPYDKpNYq7+5eHxudjtClp69Zk84Pr0eGAeS++UzFMeJ4fQt0RD
IiF0Vv3RJo6Vc1B9ytdvpBjv/6kd/P9k/78j+7Ouo7b478n+1x/qf51+dPLH/G9s/z//2z/Z/q74
B4x+UtktS4BqQi/7/9j+rv0PG+U7Ij1UMcy3/pPsb/xDOIaLSsX2OU4KC33f/0109/7h89V0nb/R
EbBhhfo///vfotPlL8//LcMc/9G/658tn9moa3uoczz+0vhVmWO2XVWKwe6Ocpq2gKq0pwWqIbbb
ie5mh9RFxkgG4fAz7CiTN/p+qOoh5pxk2e+GPGrfYr9/GdC07rI+yy+VBJqQ0gzZYMuTm8mTLKRF
nR3khF5gRYNb5F2eo1S/su/ZB2NexInDKvMSHG+t7zSB+JSpEk2DRERQlxauRlhNO6On6CY5rNzR
R8lAHor5tf0aGdk3TqnZs7TMfI/G7FqV5KigjXvncAzZQ4P6XsDf2xH63GyLTEPAozQrGIrm7sGR
unpj8eY1y9Ns0y/qpliGMQo0TdffsUtp+yT3U8qJ+WcK1IaISkjV63Y4xVtHs069BfWkHSKJ0qu8
jakfvQ2V9Yemsi+t8OugRh52bzMS0VksQrqgKxtsA1Y1P7mUqRvdTLPtU0ebqzZF9pSx4++k3skd
NOKFENu6PMAX08LOqt6yxXAPrZUjQKHsjKwWMFNMolUXqw/z0OHBV4EHajfALgIe2SkoCYng2c0w
brd1jWdeiz/FgIk3svPfSLphHXLf6hZQQqnSS5lIBhckKoBMCujtHMqB6XObQmxr6gUMwxi92QZ5
hpqitUxiyjYzTJ4BBN4naxCf7/Np3kSECwykihgLQSvNLxYCdLwy5DjP2bGnVcZb2Gcb2SPt9wpJ
Hg1DG3ci36vhixdw/2Dsfu79oQqE2Naqr19qPeV9K0fgXx2U9RFCITERM1MZ/odyIORnEQ0PL0Nz
7Wd8DrkQk3lb3vsepZ3J29H5jY8OkGyBkcnJ0r3r0JibNglnhCs7IajMJ99CR7+8V2tRYUPt8DJX
cGh0u9fexnOaRk/klYNty3v2KIMO9myq3WxHKBeMEZlLrtAJEUIwuRV1Bm8vU2fTnV78DispOhJq
xvw0e3QZxWj0gD+4NRouutQQl5Fgyr2IEEtjdhiI1kgWBi9cap1VgHLC3WnC5+XURIjmOk/P+n28
tKFI1DabfC8geHQ5cGiaK4O8I5e5oVkjY6GFjaxGaLcZK2i13CAEurSE4Uy6fYG14KGycumSM5Yk
gpaDrEq55kf1zXE+NUiOXgfto20s2fpLBes1AGFqHS0AaeVdpp43KV+ST4NkSCUUPdhujpHwiDrb
l6RFJJlZv7fuSgmUTjABmT+CsKOF2VZ2WBsUM1wKFy8i2ULvwVbR9nw2GdHRZR4Dp+yf6w49XmRG
42aywLC7Zb88wTSBvOHou67TVlqVtvEFtWea53SaazRGxAwo/DQCjdraCddInz92JVUK6IxkTDyA
f9PaFenSfc+sk0Bg0rOLneOZX4zefmaUne/TrsCYu8SXteG9je9zqQ3bxqvkq0fYlTtzOjTcsdgj
Y6mR3ZBNqsvhh1NH2CM8BqzK5p/1JtBnHCV+ELkkWk3qjfEu/cKJHMKoSOTWT32WRSk2tTFWQWM1
dKFw+k6V8rdjWXxLR2IASe/8TtWW0Wpu33IJfxaxSU9rh19v1nEC5bcw7Fzc2xscgNrBhpmuGcPR
+klGXUoDld+z5y9HoklODOeMjc2s7jL3aCEal+wtzx1fi1UlQcADyv3OIja19t41R3GJesbynEOM
UtqPXM8/EHPl7QxtDEU59ptE4q+v3CBu6x8eYPMmquyziQYWFuo3bSqrjYNIq88bM3QkAG7c9986
qRE2EB+YN9JKdrWRC9oYOZBzA3VmjsiipaZIVlLjRBKjPXiHPJ3ORUcGs7P+I/oPJe9QdYzRcTIJ
LvwA3/oOXe+8s1Vm7bMjUtrqC/4NSTzWgCVybld3fPnmoc84KDFffMGlUFEfhBWAZtY4KK6diz4p
pxHmlYhbFPyYnVU30WGoSPCqUwVCtpZIq9L4B8rD4zCsi2r6PU5GtL3tGuSnj9h1a1gac8+ZHcG/
cjiIygmtC7kC5E0OLFta9R/snddy5MyaXZ8IE/DmtlC+WIbe3CDoGt5mAkjg6Weh/zMa6UQoJN3r
hkGyu9lkEUB+Zu+1IyKzYiz0Fr1p5ThbN/X/pJ5m3rm1Oezmyn0Xje7etYYwtwVxLsiaI/0Csmxn
2aXYdCVBABOyFrbKcxL21lBsS1O2N3NKKXYLbR93zX3u2c3VG7SUsON4l4iS4acpJOAt7x7cyoD+
c9Du/Lg9lkaX33eiAX3AqUJ8d7uzYy3CzTIhKsrak+Ol+RZe0I/SrGOsmdF5wijEoNH8MwPRWOQd
zrYyGTYgfRCMpiuIhzmPJsntWZnILeE9WpvW70+iVu+A2SGfMKDmMthDtKNFJuuwHCryVZZzq/er
bUD3Y0+KxMSIv0dG/Sb2jpqG6gWr8iVxydkm6V4nG/qL034Is+XLqXJ4VN3nwIhmxcoX5Q1QldWs
t2QIdgq0a50+BDM7mrg/91Pc7SjN+IHT5Fm0XbJF2NmHsa6N4d+bce6T1cAqELJBhHEiUWvHjzfg
8ue9PSjAeSxaXWW8F2Yc7NwiuHiRmrZB92IKdEHwCdgswF2uOx41Ol+Wq5g0zVRdAE7Pe8ONvn0C
V1aIsdPQGtl0ViMzfcP29nTwDqqWTEf8lj5IDbe41T96jAgYH5ihHFMZou/+nE0WZaNBqvcy/J38
EYl8z1rKtyv2t0SLrfMWelRbjQRcC+MPB7O9zDGyfkK65vYXgJP7SUB5S6UEllF275YlF2HwsKyd
7oSRA3/3yV4Gg4PDP3+tcVDfRZSFy1GGo57c71QxHKNAckbIYorT3IM5tfZ0c1dZbnQ0Ehr6UVbE
zJFGinZym2bvItWR32XkQco+eQpscbFY84KiBhBl8+KGeTSRLFBruMca+7XRFtI8Jg2yHx3noPxr
N8vujIZmiwb3qEPFEDzkqE2APfFgYIDIQLRoDoa5dm3yJJJJP3EWkr/hxt6qoae60yaXX2g/qlB3
WcXZmIwOHIrdqqjT+toR+0G40xQ8QJz89mf70W0ikAeMujuR+Q9l9VhLhsIuG5xTbqTjacQYFfTO
Xc3ZXHI2IiCweIlyGew7vbB2sdxC2A3gJXnpraH7JJR45okaQ5TErLfM0Z46n7yPvLV+sqiaH3MS
MpTQH3sFNiAenv6+QYv+PKkpu4yeGJ5sVbkhB+6wR49XbFzdJMieUCT4bRkBKkmzdly+krTZ7Gsa
cuoa6H7tIrMbrZQXoq2YXTfSAQ+DZMgmkYIjsb7YUaRvWXO1oGyU96THpnfIbTx+DOhBW8wSImdk
OmfZzu+uclgpszJlsT4aD9TKGFtL50l3JucpyvOtXhni/p9PBQgdqlGvWAM3rCGl/ZTH3BykeA17
1kHoScbW3E2aNm2YTpnkXUr1bGjcvgYQQ3xd/AiMRb8dRowAJ/nlmlLjp/hmu0hYlDKrc6U3SHob
N70E2Es7MBeDN0OZwi0y5tyuOf0+EPY+ZhQxLBNh/QCAGWoSv7cVYiKgaga4KyBAw3NRkBBZM38J
LcD8yrTvJy+/oliNQm3Wjs3Y4TKODTisjjuF8yifLHDxQSvEi6tSD+gmmX3BsBn7KKDgR9u1RJoU
kK32tglYpdSW0X3JCT2OsMtBrb+OkL/thG0L0lTB1qB+A3yAGQX4zZgM5n4hCc8TGwtQxWyJd+Rl
QoWDwweD0QiqZ5ZVaodIlJcgWZwTu9LlFTIoF0ikNckTr6z7Ku63peFx6EGOW/ccditJQD3mSdDp
vbdNUqCRma1w7g3eE5RPADEplOlZsoZwynjbpXi4WtP4KnhQrFkaGCvUR/UK+/MJ0f9KggpbxdXc
bOGxwKMOWgOK/jxnbykOnlVHutjyYG1JDNM1Zhk+WOOecQlD/ZWuhp/sQxD1dU8t4q0GLmY/7+4c
2KEoXU+e5zB4XCqUQWvuOtN7AtbbXlv2XoA/vyjO5caeA7BhqkcIOn6JvLHuedycupZNT25CFXR9
WTGDirs7uillgIMqLNPagyjGcAa/JvDyP2UyCoTM3AJumz/qUAVMZzr41CYrcn5pji3/F8f+k67T
TZZCmWvRNntfIwq0HO9VqpcsZbh1kX+kiUXQ7Fvs2GeLjLTd4Lr1WoruYMQkVKJ3Emunyh6dxHjz
G34jJYssJrreyvJjG5JPfMbwT7k4sL2thzutiz58l2YlVeJxqKJuLSb5E3PuziPzUllWTQj2/M1v
aVDzxo03s2IeJJKE6f7gfUzNQBfLxuhAgtPMLjpG4iUR1LAAg1iFpyB16SL+piGbFBL8dDGJ12bW
36UzeVoM6Q8Ybos4th5aahOOQXM1sX5nC53+adDfm2IedgBGm9VC5muSH88bCUooCL1HSaH2mWsP
BLiiUjdcju4oT0bYkZW+ChUKxo6NxganjbcZA9gXQR895xiwwyGH5D47Hh3UGJw69DNBz3jZ5JB4
GmZ/xz61QA/nGfuIcfjYgHAO4ubONUp5HWsbfKkFwyAxLzYQzn1ex9epKJBSCUmQZz+ErjtBxiQ6
OZSBB/97dq/kO6RcKPUn5cF37iErMegfcDh7qp733tycdE88xTkif0o4sFO21qCi7CWqaYNb3tZe
nMrRdiM310q1PC5SM+HEJ2+LcR3RzwixNhngz62O5W2N8DoPqybNd0ZeQjIkDzH8q72ZTfOMGIi9
Rvfler082Ul/tlr/mGaM9iuAzpeK3e2G6rA9BCnPh76d/QPZ0GrNaAm4VkRJDRl5X5tUebk8Axg7
J5xHMBMAwaYJYaaaR6KB4R56A8FHZYwDS8+Ge7QPng3batcUWL9V1nzNmsoPPIDB/HPHrhHWs1SX
KePuDJ9GGehPTvuNCgl/DYkre3SLa3dGka41fHMol3a1cLvd0PehSyNjzxhp4ll/NysjOKqghnI0
WuY2TzjK456q0Y5s61TZ4habvRG2XfEOC6KZkOBC3K+3oEhN/2HqQcDauldvio7td5OoVaKj/err
CJLsLJjD2tTZYLiPatg0LTK8iZgfVkYhVZihMyaME0w7a2iGAO5wIniFCHZzkMTUKRXLBWGc87Yw
7i9iUjsaV1zOwR/MA8UqyIP71nIxHbAsywQ3dxT3jKiIfVjjRkKqG1gbOSLm1XT7sewiUOo2Jfms
J0Zoqlcoj/qul2pnGEzQOllRMMy/tkmQGpaLj4gCHFVBsKMc+RxkTSSNxcF+n9XRhzPkSGEr9pOY
IeaVI3yeGrP9Taoh9vO+21ioVkM9+bJZmq8gVWnrXqNE82tMBhaIyVlSGtL6bQBPYdbsr/D2HokG
OS0Ctb1BKYS+WMgNQVC3WUnu9hwSfELQQyroZXpKA/ZBeXR08hJ5k/cxe3r3nl+R/EDVrrsEYUUP
J0v7BgYI4CL+MCy+ANE11a7S6rUxwjSHv3rzKgL4BjQA80D36pouzQHZIFuIFLQljLM2HdCOSsHy
oKMkS2CmaEIFG45K0+D6Z19EVmMi1RnFTHV2ggCKvqknCoD5GmO0JnqaHASBU1q+/u3iMmQSa826
RBxmuzkGXegs/Cpe57+thC8ivioVI8B7CRx7q/D+bcZYHZP5fmSNCuMDXJsofJ595DtjtCAyo61C
qomOXYW7SP+Y7WQzV1ELA0+2zjaS3L7kFGFoRvM8oyAoGdWUaOv3tV6kZFmwDxTtiISmdAfMxfZX
pg209yOBJwk9cmXW+PnKA4gDzXDeOhKzMGvRElcti3LXJLWGSnwaugTxXRzvYbM9BjLXWKOy+YmL
1tjHdvs0+VCMCVS8RVPLsZ20EDFF2azTJroWNE7noZ4qlmbx9whbneVI8YgPsgCwl92TfHDXD4l5
ByG4DyWN94YpCYkoiqELvsfpgSyv174Fube0GoWApI/m7gRgKgmnmpiy3uiPwBLhcpWQ1OxGPQJS
3YxcIyILKsJIILNh2/yHOfL/Nxj/hw2G8Q/N63+/wdj91l2cfv7P64t//Zv/iibW/wPnuRFAyTXB
CdgWduJ/RRP7zn+4egBcAPCNBZ9oIQX9K5p4AUb918JC/w/LWTAvrK48MjrN/5d9hYk/5N/3FR6S
J76a7hqcx/hd/1e7a2DWlR/VfrHnmv0lU5S1fs/t1P4hP/moqOKwzOTPaQlw1op3U5Jw9iVDfyxm
4zwJPGdJMWxibHgMidENLO7ZFZHM8X7USNEqIRBFXUA7TGBmKEbj3u+1iw9gHZKmhcDXt/50k87T
x/Z+Z7c96q6GjZlOfYu+Hj5jZl80DfeBYPa4MpTRbZWnVdsugX6eZ2JTlAUaGQcX6SymZGP1/qU0
30aix6VD5ILIkGi7tXNrNK0Oe9RVdP/izDTJ36KIZS4tS6ZlJLSE5P0cigGfZJKbPzwb43U2W2uR
7xNyu2g/zEtV2x9Gxx3l1rPBn7rbKdM/7SK5EZyOpFRUR/B/h4nmBfp9j8qn9q8DCRVp7np08hgD
p5H6AWfWLrVxM2dJ8jiUw30b4YPzgxrlFjzkoNTXREsluKejktqWscbQOoiAMuchyxmNOc0zeYnj
3ZwTADXPB3ukcRBCrFAiWHTqdrlJp9GmhOxHcGHJveZOv3aB1wyzU+pYu5y+w6zmHUT5LSO+iiTE
ZjxYPW7xamVOxX3u6geHcXhbGvOa1+qGG//FT4LsyEPu6PYzir+4HjYd08XVqMsm5DQP+y5hDu6y
Q2XZGk5SAbkz/R/c5xDdtT8mSyOpHWs921kkFDiz8x2YEVvc6rWKwYXXLs4th9IwHiGoN9eJHyvC
AUON9hqV9h3I1jDFSbN2cxM0to/SqFUQ7dL+HvRKQbSz/zBK+13rkRF3NeO9OyTJPw1xm7nsXxdV
9GTO7N48f+8KFJeQnDalsO9sbbRRbpNeMOF4mNLfxU3lgxPkUsgfTKv5iYZgZy8ROazsVtY072FL
HmVFWaYw1q0nEw8c85aNz14QbX7SEbonDiDDY85+8ehERmjr07fl/E49SDeVYI+EJUG0MIzHPOJV
L3KZbj1DngVj68PEZAiJT3FuWMVtzT4ytmWF7YzeOECWND1kSVZuUxEl5566086n/rFgySXzds+D
hbSa9iRNJU8yVU9qAMqpZTTeQoP2GjsRaXDRG5EkhMtO2F8BoEF0ZsCXafaJnuI8DMRJpxo6GMYk
6xlR0MaKbcXYNtVWBPqcdK2nNOCX2UaJtxM9vktM5y0h3QLCfJ8ckgRFbNWPH0Y4RXG1yWXrU6CD
0k3c+iygsVZaHBxAiD9nyqJd99xtZ2XHltPvLmPMWtdcu7STGKWG+T0ZgpItSndXSXsiwVCxLESV
KG37WudYygDIQkXC5BRFrFsinlLb3sO64Kf63vjRpgYsdh47a8PEG9GnnKd1Em2CiWDzSi4/dKNu
fpUhA1mESvyFfVy20V5z/Z1TJMFuBDi21ntilkz4l6GNAxsoqTU/WQkvTZB8pZoQIb64RwWR9+oS
P0JrUxw7z2nuPQOILz59AdA1P43S0VaUm9B8vbdcC4yL0/QUdtnWCsDUd078LZg27qLafBm71N3X
QK5XSc8mscUuQoFEhQKqxmSlSaZxCQxwKmtCQoYFjs6KYq0W8kYPZ8oGuHAqmrXqapN1ybc9l+mT
o/L1bHTZxh0HBv+G1Pe2ctsNK20vFKV3N2qUUu5M0iPWdrTN+UnDHtOS0VnOP9B1u01ruJT9Q3DO
mGnwr5H3RRlpsHRmYT5gge1y90VCfVqXPGiGFru+QKSpZIKdOjYO1FVqozcFAfGjW6w5C09oN+Fe
N0l7JbJyL+Lq2RIJ5pHA21mugoQ4CWKZ0w8OUNZQ8+IWKgk39tS93krkPRbON1chlWJjjVyXkF5t
rsoXWVWfnq7OmbLHK+5K6FBB9F2SHLvRu5wlR5ecjeQLz7YIBzEDyHU6J4RK9GyK7AX1u7UVVXpC
m6Y2aA0Bwej4HEu9ufpcBliEqgM2mDAgdWrvpMPSwFXmRjh+sDWn/uSruNj25A3gydKxcyfvmm+a
tynzjwxR7W0woAMEL0WQpFDvidfXFwMv/DDJ4xgwUoy7elo3IJQRgCIOk6b2gNktW3WxfjWC9iEZ
oWEErhjfUGrOF7vzHgbgO0cl+VYNgq9XljcinPS7GQFwOj+TKnVDIQzvn0yodazacteQR1STL7WW
6aDeksY4c6AJ/JIWESvNrarZSU45fgStjQRSU14Rk4Ywn9nR+0Mlrkl9MKMq50maB7sqqi9F5nz2
Zp+S1FpseosUaWcZ7gEPA0sPrGFTTVS9sUiuuCIvJhv0jXRgSwmn/uKscV9nz36ezKdCDsuiKq02
lRkwnMnZePndK97Pb7wuwZGYE2+p0fezP2/dcR2Ys8/YuHTgxng/AmMLg0f3LYO1u8LMd2GJgHL1
6EoGKomFDg4JfH4XL6rVZppPTb+xRm14gLujSEQJrujt2GQHGIoDo8X+wGFclH1+AbB8xlwYYMOA
zoPE46JXAUtmrdOeyB3miTfJ98xjTQvjkojmOpdr3Z8sXtiYqA9UT4yHPJ19c4JBMWdL1NOBbxAU
BuQEdcmxB3/GkXWYMsc8q27cuTWRWVxVh27mDBy0Ir24BbiGoTu0Mxk8NceJCaLspFKkoe57iUox
zGsiLAN46WQx9JdJbz/JemEnvFUE1q0HM282DjdtU0KwZq6fhCa6uVAnLgKqeCPRTpa8MoGpQuCC
xa4wso98ie2diePgXAL5rlCfhA0DPrIlQdFkLjq+iBZtROi/42dIXuPupU/+CPkxBcS1kko57NgL
PsU48h8yeQoSWMiKVSQpKxQSZkJMApk1CKunQu6ZtuVXu9xNrucfKhJgV66yoOJRiui6uPQDkuRy
UtrRLOuzYTeAMzzZnfLa+yTrog+NxfAz5UVzarNHFtCnKCa8wDZddTBjLk1Pbwx2oMUv5VBwxENk
r/WczVHe8WKA++PQnM1XICTDRlr0s5am9VvCz8mCZI3VkaQmGwczRHrUq3b4w2ZuDTlwEFXyhiTH
YOGO0KcZZmqsGsdGFA0a1degNtSV0T61qbNNZLzb3mw6okvgbLAL31uN0+xNbAtjifxzJJ+8d0Yi
HS++4U4nPSr9++WSafLCuVfDw9hqJcbrvFtrLkY7FhTtJoomkgkLzqk+dY+B2XEwD8VDbzHOZXDJ
NRtjaEIWuzLVEiTqksFlLPprwKAr+Pz4hqvqhrt4nfviXvekuJVmV1+lz8rN6B0Smizcgv1T7qYI
KqClh7PRtqyZce8aheWtnIDRdF3gNjeQ9oeS723HoBa9Se96XALNl4zr/KTcgHVWyl+DI6lv7ASY
fmWa18D9YJPpraPGLPZeySAgEeotrpu7qTTfHYsnAW5hQBYDya25LHEDxH6oTRzSQz8boR9VpHc1
HAWKxBzDV9e6ZCEyTN7HQO6D0ZT5jgn6NZZYRAyaeafryTCtDorSRSsJZE+Dh7waPt1aHLQkwl04
gS9qql8dKAli7NYIvrwOsWrV73rTBCzuf+Gs+mXFwnb2PfB7BCLTfh5oN14gIbDa/hxSh/RTUPOx
dSBo90xtemWGRdTBEuklr0oRHYINGA4+P16unS2KiJ5BFL7RsJsE27lxJ1M8+JrYaXO3lZrcSXd+
cRSqoToz1zo7RIT2kAZmtqqW82CJiAm7530BQFz7sbxTonnkLy5U7GTbmM29X7pPnLSSiJzfYTEK
F5N4jYS17VgXhWidT3k77kzJKEyO0Beq3jg368ZpX5a/ZDaI5x2ye6f6KLPxAVL/nV866bqy0d8b
uP9NMEAontg1tpy0VnAqJpfkRoato/enZ9kVx6nDYH3bNAnOHpmEg45vnfFNi1Td75pHWcevY3cf
B82OK/ZJxjcnw+Ns+Jt5Bv5h2b+ufRPkkiD66PgY4/ZA3xHMJ8WfOwOGMyxBhAjk++X/paFe5YY4
jx5nvDbF69p+7JjNhoNRbUeN3Axfud5KH5ty5VnRSvOjTTm6hP20+nKDnN1gIcCNa3dKT16aHmr4
JpgaiI1s0v3EgpvW4xBbiFVbuAThbAc7hwHWbKbnkuHfNySE1PedVZWT0QWVUVbGuxLibezEnerZ
oLSfiLKetZC4wQcvMsxLozXbyVHfWoB11v+wPe81Ape3asqnqk8fqlx8CFtdNKrrtJzvkq7Z2SrZ
N6L+sib9hnDq7HYULCSB+C5LQ9ObHivlP7lTZe202Hzz4vzsThZhZv2BpX8pp01PiUNBv4HBSAqa
NYWN4W2ciq3wUOyTa9NxuM4RweclyzStI/Vbqw50ZAX8Eo10vhq3P5Yy7oZMkvBx08zyJiKuFAjT
IRA4mgfPaRFzBNcSh0a38eqe22mZxscI5NywdkZcQg9Ds9yQ5g11BP4ofRXziOjr/JyQzdIw7tPb
+EGQFYC3G0OwPz35c3nnifToYpvIJHL43iEiWB7tublCQ7my5AKwV2t76beX1mtXBm2Ym6ZrV3Pu
GA28DixFFmgthPmKKwdDqEjf+5wwtwqdEsGvLMWOmWM/uBqo6nw48RAKh0H86pZ9Qo5yDlw247O6
8JPe2ZzSxM6udKP8ABVw0Sb/AsbsN1dPnVHeWoBiQpjHeH6WOmJJDPDUdyvb93+auEVFZ9wCN37W
PHFIyQ0FUngkJJiRpEG4VrvNSgbmOmdqUeIyUj5eQnsdVzmhtfb0PiTZ30cmsKMtTt53oekPrp98
LtjkqNwTg/Rdx+lGd63HshaEA9dfuoUGAI1DN4gn39wleXENfAKVPUwZgnarLA++nd7XFUGUbQJb
VfwxnOgeQsOH3q4CX314sn1hl3WY2boRs/zUFe6PTHR8Vqb/PJT2s26In0BqeHmnY+XV2Lx1oG7B
XQZPyh2/Y4KJ9UzSMHCxgCN4r7Pmk2jby5jYl1JahNEmb2zWK9QUKwt0DDK6g2rjM9qiUzOMWqjG
gLxnh9t+gg9Ss/aDnvvHHLnlvFZ/rRTzqdxZKmC2aZ7xJqUPysbZCC24KIqJqnHeRjY0PNNA4wyX
PrcIgnzvteyz4ncSBfljXyfEp+nYvms2iUG16zVkGzo9utM/8sBgYQzkUmvUBgjAUXPVzQULWJbJ
TljtXpfTLqOxsOBjgfl5JGLskNkGlsDp3Dtc2q7aOP1NBdWqmvkWySpEWAISb3ks7rEgI6FtmSFo
4qTZH96FQePVN6lGGI4RRUqaxQqfU9o2PlS0Htlwn/x0ZrxtB/ua5pFN225jcFHoFKiWWrJzDMRe
Kxyn2ELiW1kS/opYOpw09VMW2UuTdCB1/ABPRYYSJhrvp6rj6ZZrTx3H5ioqmzORucdWx9NueC9z
w1U9AbipUn3LUB1hogsM877J2vvcscSKrM53YdVbvCw0bfNttu2ViQZxnPSHMWDoZBHB7XavgapZ
BXUtg6+KzpQtk1V0MKynNEMzO+5jEqtqwnWAlHg90wn4d+gam1HuNCk+jNq9N3LIZMalSsFDyBJk
C64qOV6rQbuWpBVNBkH3wCws1ULxerbH+rlym9PkDXe9la0nIw4zUb0R0PSUlcYjw3V/1U7nZga8
B5mfcOw2Y1sBWErURMEoApuWQg+f8q6mDbTdveRh4mYRgpR6xzhnHcehZXp3bSnfEmunVEcPZj84
1ngjw+QtKa+4EE6ZzYlL96cH8JrGfN+RUN5bb0aBk6K2sYDmlAYuWNAIyF/3pg/ZU7NKOnsX84wY
lEfsn3+Z0+W2r8WLpDzvUsGWOyb1NafSQrohnHU1uPdOF8nN8rUqfbpLmFJU6HhCCZLNJIbGq3+6
mGAZEta48L0xBolS8lsp2M069q9ORxtH/R9hescKH3uOQcgMptfcGO8HfjoMGokBSdQcNr7e/sYQ
/1aTaSBfm1+7tjpDF90Uc0SJM9xcF1Fgq7FZd6GnZiQlekoR3KQji6vfB3d4CUz5UYriwuZn1xTF
rq9BLDQPZkPEmq8zU3On7lxNP7jS/6QZyAK9+IyQ7a7mDvQEaSAPUU4rbJNUh/caVy41YmhkFjgh
/vZEF+XasPEJdL7GmvdYjdG9Ycqjn2GByhSpOERbs8t7nImml5OxKjQirzzgqaYiR8quir2RbgWT
7MV9Dbi1B6hdNYwnuwLUDGRHcmO2DFTSsHX6M8Y4fRNUI/lS3viY2R8E5F7pXCmYCugS3nRfzAfS
QR9rkfO4Gua3bgA74dXNjk3UBh3SVdcQdaMAXSkJWt4qf3IxHVX/G7fV8gB/KQbXJgVOM7lkoctZ
0NOUwdy07dHmaqxBu4i5AupAA7swccxeTBa4a1564tmwBtQ3SA5nwFfzsXBo0ImfCr108I+2gyym
TPUzU2equhqCZMsOf2a6XdfUWEBhQsv3/xSyYgYmzb0I5mHTa5F+N3MZuQaVkUOYnm0lwU3aOnO7
gEcdG/ly1dLCb/MmxmFHRP2qnyoM3cZ0oANYsdBESkDnDEDFEOJR1Wa3AQyXbBwR73s3wlCexE90
BCwvSeMjwAIC+MDIPAZh43XEMUPZSc9mgjDGaO2nzA1ukYFEarStmzvaV9HV7J+BdeJmJEQmjp/Y
zt8In3qJHPTGjoROZ6keAZxs7T2kGrUrihqdr2lQN1eEbGXZyvCCBLFB5+OgFC99Dt9dn7xXk9U5
5Hh1gJeDKMN9czSL8odWL6WWg9Afaxu7fXDAnmGfJfzH7AfCw0tcAzFRT8jk6APMql6VDea8wQ92
LV4ARpnTljG7vBDy6gXrIGkPXTRYz3XxzZLhsxsvdj8TsOw9dw1pCKhOYVXwKyyjjW5qWmjzRJvy
nZU6hMZ56DPQdOFGDGjGq2X3idiTLLF4PADN+kyakju47A+OYYFB8xr7kBM7F2ZIESyMyOtY0+E0
1tNdNvUE7CTwHQPhjwwHWa6PlKdxikNME52zS9C/9YpLycptE6rAYFNDgbF0Fm/kADPZqfPHoi9+
M7zATRGIbeDy7RGlzKHm3pJO/YHLyXH3WtY1HUA9o0J/1jL7pU4An6SO9iiWK7nrWIsAmeRMhMCC
HNE3N70vcV27DDeQjqJT3iY5F1s3j3AWOJ7KPlnTqSYEOo1Fd8sy60kZ9QsJzzhUO2QqXlNdm8rf
oFQsV84AzQq95Dt0rZ/Z3rmwilyWwCSHgeya7cNcF7+9zoSX5K4ezMdqgqq5Iu3wpRmdGEouXkkT
3o5svzjizvo4Ib7X6XDtbhRwOBdlpkkJ/m3sAtO+zX7zhfEYpZnWrhksc1mQ65lHgkxC1tmA4F56
bxkdNsaMVz9Yx4b1UzTswxb2NUhka5NSJDj7wsddUoJCSjQEyrDO+BWU3MBlYB4USwdbQ2qDXnGw
h/cIKW0CYHFucjy3ECFi4zlKXeZxmnHgyHZWXDGX0cdAycJwb8qaMkH90FaxuuqLTwgSa8ydrIoK
Aw1BXr0bOIdxmK9H3XgYs/RHR5wUT+1jnFlfZrcwy3NqrUp9gyMk9GZ8sVKaEmRMTIee9ZHTJ+i+
tRpzp50cIk5eIeFS29zJjKS1lWRgt+VqTIir5oddGT7dRQt70eFUBBbiooLQvrwYlErWPDhdFTIE
wcygLiy5Xl2mhavZVb+wXe5Tpn6j/8AOZd3q0VbXupTjAqsFWb9m2V8N0sL1LLkHinJyJDrfUeoH
JsxEsnqE9DKvrkA0yLDRSHKuiRzN3e7AcPrHlbhTVAyDBV1Rypo+GCV3gnluh+Izpr4P7ci5H/Nx
pwYCqPWRL2YclDv+Fm7+7kTyDVPbVWpdv0nK4jFOw9zNfqbql9QHnrDUjbZknO45J680zlrgbkxI
bpaFkptsyUtnALKc5mlfdOqTMA+1EpNH0gSpeg3pz6E7+I9kmYTwYz8tRasV6DN1TMFFN6vl4jwD
jJiwlohToBtqVzbNr5YCaWWn2M2LMCy5T6X3HgzBc+QWu9kB2YM8s1npI8VIJzbQnW++hma87ORL
TJSRkaF0e45Ldc08cBNBl+zduSBmWdW/RdUeDFXdhmrapAZu8GSRFUlsNkwVLbYUEKdtVyTrCAnH
8e+boMNA9N8fasuH//a5f/vw3/7Z33/xzxdAaZhPFqunElYKOhCScaBrzryEXTt4YbR4cIPFdVux
K2DFPD9UeGpX9uIgNZc3f9/77zf/F59TLE/wpjAW8WAJLPrCGhrADL8PTfjKqKrm6M9R/c+bvx8G
nicP3vzcocCTpyw2SUbQa76Ar7x47SSludKRisxhupiBteXbtVVJuN3fd4mvxGX8991ZGtfI9tU2
8lMeymTrlMe/b7TFI/zPewIboRu5e6sI5E5v2oPv9Hy/f7/Nf97Nl//l78fNhGRsZGThNR0Jra2D
cAwa+bE3xn+9+fu5vx/+/QOP3A9+7//jj8Xynkc6JqhPFHi4rmqdmSWfbKoXWw2SjWbaHNmgNUdp
Qw+3dbz1cQ5Ti3Vqizqc9/77zd/PIRjWDkH/hUz0FmnjDwnTzcGFSZBEPiHnMeM4z0q/ZtY3F8vL
MblLIijx2lRre58HE60owzdItxzHglmVOf7m0h/pUnnj0/cUom5PjQHENQhwXcw8JgGtROtSdVic
cyM6xH6Fx7GZjp097Y1O5+E6DZe8U83GczyouNw/yiFyNuYQpFteYfB81YepOA7/yd6ZLbfNbFn6
iXACSACZwC1ngqJmS7ZvELIlY56BxPD09YH/qXJFRXV09H3fwCQlSxQx7dx7rW+xCEBaVd0r7Exb
0el5TRPIjrjFjDz7Y+JUtyfPCfxhnO+9aXn20jELhBP2l7iKAnNufrVp3JyQvGasrVHaYctHdDvc
907jc0WVF6YM6P9bBWpUn1Wjw+3UWfwagfLUyNiZVVGkh4jJJTUpEqzIgyZRzcVOFl1B50OYZ2M0
n+zR6u61216tCtUIUUznWizVmTp88w3NYn41I42+ubfvtbDt+7mPOPvtKcCA+LDY9R9VZMme/4K/
ws1ANzvXNkmAupjVY9JP3llZdni3oqfD2ibAbfpJGDxjvlp8ERhQXMuK+n1h+IL/pFf8m3pTSLdg
5lPNsJnpGEPG6Hcf4wTIdbSr8sHolvJhSf5UkLE2ukWm69FdTLUJK0myV4hJocTFN7gHjVXex0oV
96bxynRpgkUJUwC/IyMV2m3lYk0HbZH2w/pcXXM60ld6pEQilM8iahStrGa+kydS0v7YtAjQtsHc
aHwbGeoC8LKt+x3WJGLAcSNiP2EpQR+g2Fs1y03Af/fWxEC49Oe7ZH0nzJ4MpnOUNxbQ8Q1x4cNx
gi1yj0a83/p10XIn8nPoa+I79zvzRJvulQKEPFx2IhMllCYMVApmcnxXXHJkZY2097fX/vny7Stu
oWLYXBUfzGVJiKrG81KMxTshIZ+kfdxVRUPtmlYvziqsd9r7MJYB2ZbfcER3xvSBReTLHNJXYu+u
WTGjqGguOCZfkx7tZe9Yb5Wd4Zv1659KjLRvFrqyzfI8ElZxgUe5cwwSO3oqRQv5XMUA5oRFqGny
oLaTu66kzkubwxCv1kAb0qIC95GY2t1WSr87lTih8+x2uSlq2PaQKOMYjWRInaoM/7mJ8gkfWgxg
ycOd7Fj61edeZUzeE1Y15knj/IiVrKahFbC8xTeFr9jr3bcRdIs3Zz/wQlOmsvA0ZfdoFUhnrDbI
T4y2KUumFTHcxJsxJWDWteuHQl17xqgaBb4vmKVkyUudgK0l6WyjVdMTZIooleb373FllKnC/DnU
9bFQBfrJyl4dchfPg20VLvYfl7XdprGc4gBA6jlMuPLPU0WnL+q2ktrBAhOuI7X13eRgiGq6jBlB
HPi8vg/SfnaWZ4I10QK10eNgiPwOrhvezincCrTaNTRMA8wzFeS9WfQTF0Ko5guO8EYb72HN5FXE
JbPdrDq17vIRrlzkTLfPngVrPX123Xuu+K9+j3k5VeW3uS12xmzfNY1VwCKRT54Vn+s+/e1Yj6OO
Z5rkzCwqr/8JDPiQVXI+zIql3zB9lThMzy0TkkdjitWuHhipmUJccBDbMqpPSxRmO5d13mFQ6QNx
jc6uGPkY8pmsYnFnplSUoKkGBmFTaeEo7H14mQj9rTXuwGaRY5PXs7GrBWmGSeJQMl6r6KKo4naA
R8ttDg54T4MC8HTRfKnI+aVU6G4GZpXmYNOTTP2XGZ3mKXYFQUmla12a6EPHlngfCMWw3S4olIrO
yTDZuzkz3i3jHqM+c1wUKE7bfCIt5TKtg6qO/4BUYOFvVhSI+aNPcaaFZmUcoRUzEgtaGXFNFQto
I84g7nEHjgH1rKVkZ5uX2WVkJ1RS7WWL3rud6EQkc/eRej2d+rrkuHFZlhFtt4k+vU6WF1WWSNVY
/IDyt6uHiXbCRszeieil5sRqt3zG2/gNxdQv7aRf6fBpO9gVtZghZC/Rieuu81jwYRUuTb1SINdj
xc88YPrmQezb5f6MOzrs+8OH6ZbAUGgv99JZMCX61bbvpwcrnoZ9Ixk+wpquwU3ZRAt8xIa9HFxW
lOzuhzqy3B+ha3018fIgk0KcS9l6+3QCOcqEftPGvokb3OTc7ukVSkHZTNMjRpbORHMw8EeEzi62
oShWsTPwfrppVywcXQDhn3KWnntDkMNVhsxnWjXvfaP7LXAUR0a+vBpLCmNfxEFklfdutYbSmNZL
7FIzi6Kctmh79FYNDYntDvVbXn5NRkbeW4oJD3496AIlr6mLRKcK70zPuXeiGuWbTxIS8Cxio1bt
l0uYsRLtz2E2sUPW7RNtWWzVnvUAaG/TuvFznoWgnZhUQMiLnplZn+gMefeRMiKO6No8p3GNVHse
ipNfU7h4LlFdVV4VuPbHwLaHP7JZ3oqx1PxsGbhS3A1kNrzlw0PsdJ/RpF8btAcUahhcRjPct5iH
hjR8pMviHZqoofvcz1uuNs5RUxtDoSc6bw2UK6x1tdDIL1KGTPw/atxPoj9Mpv9p9mgy9YApNMvM
3+EKZLdVfXJKx8M1icaxyGlPYLDaJLIxD00JfZJiqSUcdT97Vngxoq+yU8jrPLBbDMbEJeG+e8gm
5k24HLwrCH7vOucGYnhoC+YSOqjxQXGZroL+2dvGyVTdsIs8vPm4ZMZAlfRqCCKnhLkKhElBGul7
ui/50R3Q6ZhjG+4b4KP5MBiB0wEI7BykXHqp8/KAwandqZ53f0uswgdTBGP1PhlucvnnlVuQVbuu
AuJXeCbLtjQxa4SIwy6ybbhVRXU3Yaht3v95iubk2DrWeJpDQNYsshkursXfHDGxyOLL7ZGkiXzS
brqf3TgMYPci4bw9XFoazgXe7J1dWm/lonomh3zLbaN0WB3ScvjOs/5kjjEaDROkYIQ0Il4fYVXb
yb6wSWoSUAnK8kxaU3mpwbfvEqP1N2WIbY2QDNlwUZFrntXsbBRgu40iq2su4pLLVoMjsS0ucanS
PTvoruavv7TrpjHC8RC7xvvtpSz2wi3KknLb9K6TnUcywc+N4e5lJ/yTF3WQZUV3uW30Chqfahdk
gT+chAQkplpSYsMyNQPy6aFx0wbZ5ZOgVaXxRc7uMWKPowc0kGGVfAOs/HFHHEl9yTWhoWhLms3A
JZDjuviFfc3g1pWdSEu6x93McLHA7Ow0qbPDp99dkDvi7iNBBMsph49rosRLIHxe7KhKeI/pb5at
HA+oSC/4o7xtOTG4WJNYcmuiYSIV4ylnri/0FupLbw4oOmpxtABlUEr4WXPRtdnAguVTxgoAumqC
Two9865PqY6GImov4GzF1sK8ytUFK9nm9iJQqx2HFE3wxC9ZuQNs9Ep8CGqOL5nn0Nu5/UICxFQD
BWOCgqTXDyGaGBgMXXIlrHk4twlOufW9Y0KaLrdHfcK9dYDLT1+gfSjDInlqNWea1f4WkbmcfWa+
JAq20J0gGFeYOsxmvMSO42+amnrGWIaHvuANJOb0XTCC363k9rrsPDzkILm4bf9sJB2wrnEzFCmU
c7OQH3zQh2Uc8itj7XrneYcKnVBkuCilPLpJcop2Vhh1+JrGCanEuEtaMzk4T85zOFLrzT6xc4R5
2rp7SwuE0IZJBEqN5FIDlMKyT8NcpemfG6Xo/9sh/i92CGG5ay7h/9kOcU24Ngxt8t/9EP/+T//p
h/D/ZfqQAZSQ3GL+spx8919KUXdI779znMx/ScuycF4rzxamvf7y/7RFyH8RtI53gm8wcXZ7zv+T
L0KI/5FjS5qZwqBhugQ228p2/2dIdGtJTE1NFAfodHCVR0+1VfbH7NZUiZkMISwjqzQLj/n67LaR
sbVvTTM9mXNWn7X1eWOj3TZotjsU/CsrzWzh3rJ6vM9oLRKTBYu8z+Up9aqfvQkNwI9KvLSQNmO7
+JIdU2hISVez6TaJ9sfDXPhwpXA289/Tu5DzIcIvq+VAy4bgZ2y2EVaNMgYxBTiq9AfuEhaNHcrp
Fz1b2bFelsswjGQwkJpyDg3T3TQe10YG8MRussKUFvEQGFg3LUkFD1mGUlgFTesv7+YUlEDutwPA
kyrjP5fhr66WkkyN8G7hymUnw0GiA0U/3BQo8zN7K7y53HmWkBt7oPAQbsgMOaw17T+bW3Dk26f4
rFsr3IzNerfD0ySMxGe4n20RuK/pBlm90RBxLSLQpij+AE1TbQgZK7kjmF+2eIX2OcMDWpW3xpzt
OxnDcXdpdi4etrrKaaJ9nhanpdbfmE3H2z50uUoK1gfVpbbr7EgM8B+Zqmfm6mIVimNcdFjs2+ox
j6NHr57PvZVOO1MScAO6cOs03cWiRjjSO+s8gKRRnuyRUihyEgq4pU2Z1Ds5j+F1DGlLxyIK92mj
HpWhrA2MLGDTWffQGjLbJWuvmXgVlqkLn0cWZtDv0wHR1KgDTHtBUZFUNiwf0EumZvyafDIVitCs
WPz2uxEe8q7LTXefV/mLO/q72mtMBhsdQZrQIDZ+hEU286tpvygAx16bhpA50AkkxjidYyMPlumJ
EMf4lNc5WgHlvPpFC8OwJ1REe9eiJV2Ej+aiyDG8RK79pZdi3AwhGRejxe7lyvyYaN6my2J4to6T
yV/X5qgKVNsRzzMoujuZTk+hQ0hkVJtoBaNyPo/VnOyz1npaFnTnqNfiV89QSINRYouGUMsmN3sK
9d54YKGO5SOLzq6pf0yDO+8YWbMyRV1UWhKYzrwTY0czwrFxvxp5dYQuHzOTLj+T/GmOcxY3mUnW
5egMcP7cb7ryeffCDcyUsQM2pIixeX8GbMT8126fJVMIdlqzhaaCZqod+cRd4Lu17BmYOp857d6f
xLtx5yI3pAicGZespbM7x1rERnmv0cKEA6ncLkwS2JdJuDCKf47ICTxUTnfybezZsETms5Cskmz0
IDGscDfObFb2O4DL7L0YTUlv6pihXoUMbRYHKx4uOglZGuf1fUXkXg9nZdPPHYOaaqvb47BEj/Yk
D7i8DkyzqaaZjlDlUv2ALCeUukhPtULQy9T2EFNv7EsmMwQ5REhLCupysueEDdo0j7OrsJIHgVR4
72zBzdDWnL/1nbEc3bottoZ3EoURveD0xwWAPMc0vR/07M/dSPaMZSh6QM7jVHAgF4WvL7Vwf5nE
cSQLE2zZsY/vklrj4OYxyGZwqlHyLRm7YTNksGMilDuhNexQN26jFetqL1W/NUuI4jmW22NY0BQp
3McZa+6DRjxn6Pg9dbKQ2pyB9AIDgzkotQM/o0ZV3qaSlpjMDwvoZQF0aR+VcqDDZH5EzG4NAgKY
aG+ccIz2XV/8wdIWDD62n2wO7wVd9g0tCRZlQEU37aQQPc+ogCEzeViGHImPeoUgV8y6SqY2jgFU
ocaVkqvx2hvJyV1SdXBy67Jgg7ex8h8rWdf7bOh+OQUZ6OifvpLG+T4Q3XcWJcPKRNQP1myvoLyl
2THRBOI3tswEnXRXcmmDQSfPcUpm2jzPHzO5SFtVL3j1VXcyC4xZZhLDR7Avo0aMpa3pDpeU2MKu
6Q9eVgSiBQGcJ+KxZYGLGDmlwXCsewAEHSFtYMnn+2aT9submpwe+CuhT97ifY4ro0lwi7DC4Q6w
xmMDeIAuIrlFOvmdll56CXU8MPuEJx7P76rPPKzGXgrsZ+IBqSYOvaE2aTlfWloTnQXMq4b0tKnF
yttK8vGUmeMf2lYV0hznCtJthvxOagQijK0uF8p0Kuszt5Yn/N9NVbmfanyTSf4doUv2MiZoTX0Y
4Fsy56Jtbo5fvY/Drkz1M1BED6bBNG9KhKjdso4JLPNnsgJ26aaXYWBW025ihdNOtFsxXQWWjBB5
53AIQuQRtJpZz9Z8Sr3Wvwv3PSqi6MWMS1IvOq4qxf1MzPnRhO+znXzzze6eaAdBkmFqAmt0qPcT
kIqN/8si58WiE7KNvFEf58R+MasiuxdxvEoqslNfTwozGIb+idZdkgA2iKrmp0HgBywXgTXYHxlF
6pqWD4i2PZKxbzJevidOXQNPgO04urAV0uEn8257X5n9j16Sc7fIiFBMS41b1uEkG6DBslm1MFGn
oLaIarQgW6EeQwHmW8l3YtvTiyuNTxdj2T5zaai0qb3sHBBnSMQaMPwzYs8xCpPr6Od7d2Soi0jv
sbLG4hyV7FbVgDIoZbebU5XtZI1CPet04KLD2SuNpDKrXbgqFBt5g5Y76szwyL32gSZp4NXIzNYB
VmCK/GwMNoYwOqF3tULQnrjdqWmR3WZDLg+qMt8GU3+3EwBqc1fuwVeYmynDilhl9u941jvZuvcG
jg1kFOQboR3dCsn1nLHKWQ0Gykj9CF8sp7t/MduO0zjpjN8+AWnOuPb2EYvbwEOAH9wjoMz7pQ/8
hJk0fBeuOvPyPas5eR2hkS1GECBZ6HznrgPJa27D3eRxM1Mu8QfQCOgDL7j9bfAXXDajB1SYaOIA
gpO8FhgtwjyEw0HZ5yPTZpQyWtbndup+EsOUIARXCSQe6yvpqTNIKCC3tUmPrkLgZ6M3njsP62ZU
wCJBjEZlt8aSw6l6JE4Ika6bf5tIHjssKoPghcH/vh1L5D3IPPGlAvuGvsyUhVphG383LPs773Le
IuHhWm0Z0VvnAlBWmCEjhcKLGR0DM4bnyoxBSbtpwOlF74Zp/satlrOZQ2dzuVvvuqLgCgZm3Slo
W3lZwl2wjhA5r5jBehTZU1ULuAegZEwCqrMCMeVCMkHrS3ksoVV3RLx12rZOLElIJ0vwIE5hvgrR
Plucsxg6e6AaVCyD+8rxKfawpFO4buCJHLyahmZwW4yDdebmzZFhw6Wgn7v3fK+kNDvZ2NYuoBMY
6g34IlpDIFjDIlpY8FUZieGh63ZTmYG1ilh3lpqGAllwhzojIZVRN3LMyN3bKUC5hM8TFDvNhfXS
mSsfaWj3YNfOT8yw4EGc9rL4BSmkmfuz9PKeDDHgU72J9F8M3B5vTxuNLov4TuYhjckdxPcf09Vo
MEPs6jk5WJkjBIYD+2K2Dn0HlSx3o7lev3OfdpZDF0nJlvnFWD03trvpRZYfYJg1b0XUBUSgu3u3
QWZLOUI2glli5aNgd10ginOza5onAwX8Li9VfHBJJ8G6trAwaFIS69SjxRpjGyKEoJVN5Zdy5S6Y
WnAQVm84ZOV1CZMHu1hAjTkdN2EMlta4i+gpQWE9eWRi7JVcV/RpduxCehc+YU93i8h+TSn6ujxG
kUeQDsILX1wcq5ekI9UPfqyRa/qF3EkfL+uQHzyC7q4yEctD19xFq4kx6+yj49OCkEofWHN07wvo
jQ086cvsJxQFZvVCDyTcWzERfUA0LuTYyjvmIPj7MlATpPL6Li1zTzwD9QGt5p9FrH7MVRVvzYxB
0bAK4iuBMnTkMjqhVY+IkTygU98tdhLzTq/4yrN70+IPQYy+dSNYr17X7ZfoZ0yKStD2W9Qt1YaF
w/fWc9JjJ7itih5CZ9b9TtrCeUIlc2kLMPjUS3D/kES2dSnRbdWnKIg7FR7jSP92lecxVcUCuGae
pbMTvhip/kQs1Rxg7TCsQD8ftf1b7MqCrsgnszfzMDTtdIf55YI0kDyVYHGmBo3wD98t9ANLGUQN
yVU1DNk1eTHUrgweWtQYzfJds9c+5tTeNFNW/on2CG6v7PN5HS4NR79ZHkhS45yOPTot2A4O+bSQ
RO4foOlwKAHSN6Fx5oiRz61MTrU3RHih6Kji3vktJOj/0RBAmpDPbQib+kZrND0x/o4QKO/jsvV3
YuY4WvxnFQ93ZUT3mFw37gP4wyrHmo/EfD4bJrA2H/bsR5G6+yqt9gmp6J8iBZOqUR+1ddNQ4cIW
Id4a+6DEgzJm99M83eFFeWh7kb8SpMIF2uXvry2jZZJOuASgxnNu2O6+LU1qZT6XreDs3i1mjciU
dJ9jprauOROUJceXIYm5RSZEHZumvgszMqu6VVg9Vxh9xuWHXRePkymGO+RV4pAI8M440TEmlGth
1ZGcg5vM5Z68j0yGbnE3Pwltj3SP87dCtXBbWNxPjsA17a54TKXPk67lISHf/khjcNxLKd57O8n2
cTiOiALECHzpd+cRgOSq4g8ggQPC7uRqaf0gWGxTZWYEPaaiOxMj++pnlry0Tr/s4ox7/ISZF9xW
f1eKkWKsaFBi2AATAO9fMVp91dJA8M+Ywc3VC2AyLBC2AczWw/M5Yyfb+WXdXJsUlMrYvrUK44HP
deAwOZJEPVNbV6/dtD0BD/o2CALXM+WKuExG0vhu31tJkvZiYLg3TPES95LaUatgNugALkpR66DJ
hvqJDIH3xm7TX11ifeumyDkreMJthHUOinJfs4TBernpDGg6motJDWcQD1f27MzORThzA5+tK/b0
IHqmwgynUR1VF3rAAbkGRD5ncImSymrQQMzc+SA9Srf8JqrkaxH8OPwwLI+JYsun/BeV7wfB1rAo
wv4uGjm2y4qzzSx8CwVV7dz7zLC5HJ3krOSmpHhr1LAGTfEnlFFYbWocC4zsdFyTmqhnRKhN+2B4
r8mIYyENvQEN+/BYSrHK7w2BwKxSxeb2fBkIgb89um2wM4EZGAJPdiuL6qlpKwwla4T9bdO4jRVU
6+b2lIs3VlAx5tuyyEVAl55pdz463I7a+F5K5AI4u1yqNv9Rhll4vv22bn0Lt01tN12ALurvmzB7
TCAu4Tj7SaEp1uvm9uh/e9qNhEKVRndW6xs0CxednvqogB+eb09uL08COCcT5i+zteh8Y4Og6b1Q
OK1v9vYIisgD8VDGYZhCm+H5+lUDuD+HfXTO1w+NEHnxz4dkp6WztQSOAWcd+8h+0NQi5KEEQwz1
GpWa6oWzI/+7Pw1tyUho6YJq3dwe+fTn/nnUsptu39FTAIi9aEO8RSMiV6pZbN1W1gc2Hf6NNgko
NgZy2fCajkNgr/9vmjoWoOwmJ/TNU6uxp2EtDRZwhf9sJgLuGOP914uaOwpHCTBg1rqPfwVrf8Vu
f18rqdZJzkuh+YVj0Evr35vc0O0h85LXSa7tNmU9Rw05CXT/qkDH8JNo1YO/nsix+Lux1pwFiuw6
aHwCNDBgQg7H/XDGl07IjZHVp5nbc4CGtwkUNToHNMRw+KENe4jIRQqv4Z+nRmZaO38AcOCsHcK0
kMRociaiV/hBcOoYmFZEEFec3DG9IDR73dxe96osKuiDamNTeQv6jp6kL9zXgw58xRIelvHA8Zz1
qEaLH1Z6Jd4KjuHk5t2phvYWGMpLCZEbiZiI6j74u8lhZwSZnKcDis2n2+v8/jQg5i81mSyTdWF3
pOAMHQI0M6aLh9wMmEV9jCoV2G5WbwnEHbZFh1ns76Zcf+ka/4deZv3Ko73+BKuJ+iBZfyAEwD4Y
5tykhl6ft8ZMonyu2m3YVq8VOtV96vjQ3ybiRxTzcpSBqwuq35SlCa89mqpD3L/5cE23ZFtwTbec
n3pCRpJmI32RhaDFhu6sSu3ziMM0BFLitSreoFUmLoog+41rZMsW4gQ8BDf8AX/rKYoBzCGfOQyp
9dLY/vtclOOeKEFGmyTvNOkjPHxSoK2mvzLyhjYu5WdqvDDGboAIx7j5XO8N1fOdzRToMFCtI0we
/UMxfxbJlB89zuNC06VLRX6fG6Dl0mhjnphMZ7uSRcMpdVZ/hxdgIkz3lZ2/RR4kSOLa/SwvgN6i
iugKVGROm79UNTG4UdH/oaQbzoNLVWpkb0lGjqdMuV6aR53P7s5xOQTl2i5nMgAbN9QH31PDQ1rx
Yz3Dq+hSVleCfctt0YzZIW2xSOXjStcmW3ywP3sYwfibWU9IH3GYMH4gOaTzilmdU4sokXAKmZs3
oDR8+WHkb6A1lp3bSvDqOQsuQZzrIDPjUI0QIP3UxWoCSzzLW3llJH3OUjwvpb5qEBBBU7E8c/jL
NnnXDI8d8K/OsL81JO9UA8UyGbjvlV2+GkO1HD1Ck1p6ZUcL2vPGwaG2EPCIi8YvkBMpdciDomzf
EzcfAnr39DYMgYrO+oE/nOGYFCj+ykmco/Et7cf2lU4WEorxmPkLsIl8XJed+dMUuWpHUuHBhSEK
/NSa9soavusVfTE0NKB6+cHAJv8l9fCjVAxTLRX/6heFBn0xUB6jFt8ahI9j5Sp/8YG/Q7zee7k6
+D3CLEXgeaTFJ3SkFySX5MUxKY/CxyVUM9Iz+p6+BQXTpwFCW2IzgYg9ttgUs4LZq8N4g0qmQiIV
yodyPIUmRhx3pZ/alcqOPml62zZq42M+RV+ExyPMpCBntrB21/TT0hggpcUqb8ILMJlQHq0KxLuT
4sns/G+sECaUVSwxe2oEvFX0Cn6OE7PiyJ2IyKDDyCiEWwma+ce5XA2HNaF5tsc0ZI6/6bYURC+C
0/Xpr8IYjy+F9dg+A6Ykos8br5TgPxbb6w+ynqHBDppGKM6ZqRqv+JyJXhcal8iVU4ujy3XuU0wZ
m8h1fzhFQmrF8FyhTKVkm97wnTqwh/ufjMFx/bhmztqew6xLYzoXKYVPRXxHXP6I2DGsw91dFcUo
5HuTtg0rxs5Lz225ukHmJd/i8WcIVYSvxIrBYXC96mAxTN1Ybnzl5Nqso4wcDy/85xmHeaHOtp3X
hzxBUqUKYo2dx5qQpp2N4XhtbcG8EnZgNt4H2BrzDh5ryfLcfcCYDrgyRUaDLuI8SwOfd/pzdjyS
u6Ej4OeEgII0HYGb9WSF5neZZj9pbKMHiPBAjPW59qzowrV1X1b9kSJuH7c9cIqJpV0siU+OgT0N
3HuxZqPRn0X7GjNYYWnyaRj8G8ZAZjUqDlKaG/JDbHmAd/HbdQrMmNr8044gKpYJoWKCzQu+SAat
tHiVJFgzVQMMPoXZsFeOLw9FOJkYduk/+1yGqafxNtHohuRf1A+TgW9oDupYfhuzXjyap67ZdxVH
Xlg3JDpUHdBZQ36UHc5E8gszRTJ81tjFAf3KqXHJ/igzsqKSuTwNCxd2kUfACyIPXBO302TkCj7E
+uD1852w3XsuWERWJSxuhD3wu2lNsri8j/M3FzrBFgXKm1jSMDBsfWj8CA2ZlSxvowYq1IeCztri
nskURuVr06IVh9pu8Q9YyZ2T+G9ZnRAV5jmoGmIMNkYEuWNOrjqLcJhRfjqA2lQ8/4rQ1x6JIM02
WNReKTzfzRhZDkyeo/K5/1dxu9d9rzfA+q9JgvjS9IF3IUZ1e8DOfMsbYfJ0kxXiHJvFSO1bRzWr
l9Gx9stsHh2BGomoDQjV2q1ZKlcfVa7fGyYHGysmwlrpj6Qasfy01nM3kcEIWGcD7wmPbhWNd9oc
Hroi/6IZ6Gi5xWpOvqZDX4y5JX7tKiTzcX3t9oXbJlljqYpV5o/Z7I2+ZnqIF6qU2wZka00BFBRe
EdMWw9N2SqRzPxKvh4nlGWEXkWrutm3GINftcJQVlcFtE5qUK7dHc9gjgImtJAR+Ze1wFnuEZCa1
YLQyGPoyh050BAADumg5D4kZ7RN6kozpnHDH+LPBYEZzFZdUoJxuOhEKcy1ybjxEzDzEE7dxP7U8
a1uO7RTUOb4uAFZU+MkERBbfCf0iQYgF9Ss3yY4KhSJWqnwj0q46315vllwcixGcjOc9NbTv98vA
eDLJnhH7yYNpY123pU9hrbcT6S9BLQY6hUQL0fwp0jNS5S6QHUkRee+OxD2gdxQ4TPezmRcXe/Hy
C+SRAjrASEeE5VU0J6TKjBLtZhNVgMIlsxkpunTvIJ8J5Lq5PbptCERkSXV7iEGjCqqDjs3sUiY0
hqbMtpgPW1/14NQB3P9umzsUcDNWmD3dss/IJNQNhAnhbxXJbrenLPXqDaTnU4sgeHvbRypM/r23
CDcej07a3jVAVnae8AmObcksgsQx07BPyAVk8YcLg18FdJ7eeQRNgY8jjcYns0iMo+1IHPqhi/Sa
MvDvxi4pFTsYrETerA9vX5llcwgF6wX0Yeiu+ogA6TK5J3bnxy3BbDbxr26zhHDociSTcz1O/3mt
l91VE0bDicrKTy5EEq923XE9um8pa7dHzKP781C+jam0A66cIBF0xJmAWeSW/baaLpx1Y61LhGVx
MkSoIdkYSGlPzf+SduemE0DIEQpRN3aopzT5NyV96iSFPGbTzwsgnJRhFwWJjx5K2pPairrx6Dav
ZT3ZdZgEVcsxtpb6t41KBpBbkbov1mUdlJSvaqZLym39rBjND3ZMGU4JVyKfRN5NGU6EjmLZgtA1
WTUdDOwSouA6Yt+GWqmtJWeJgBWTzd8NMn1svhFL2JJ4yw2fIdTJxPjjaA4cAzvFPxv/vx7ZDQh7
W3GM4h3xDlMCM94O/1MtMjR7ohzr0w5Xj4K9i+zlhBYWEgmnF54ozjbXZj0T0ce97YjIzXD0LDNq
jq5VcoenA18eRRpDfEryupq4oyI3vjS2dekZAdGgLCYD6xXZe1G60E/161OMjDpDdljpI/K9Exow
rl11+Bz6PgSUddePN+fR6K6XvK4LkSHa41PvLYxz1ECtHlY0fp2eN6udkycGQsHWhZDhqr3Oqu/d
6lSyb1KXxKVu9dWy/Rs/eIslvD11wAgcbb8/9+siT+MW2oW2Cf96cbhQ2utaEEMrHktnYAXSLUyG
YgZPnqYpbA+/pJifU3IdCXJiFUokWx3kWYSF9/Z8ijQ9zzbhs9DVcFFkNJ1r2go3Cc5EnCzoz/Ut
Vuvx2Xb2P6GLt7ceN98xXYDWWv+OKqc5vLVFf1Udu1DfcgNvEYJNTqhz4x8ifkllzvY5lngN+ZEz
gYn//um35ybetNvvZlTVBLeN6Cbe6N/nGADQLjvLkzFkP+PIPsox9o4dTh/+nPXo4gixUKIvximc
1ovL+lrroMNUTCF2t7/YwY2OV2z9HFKj+744FnlGE1iE9eOJ70rEOFioBhn0oAqrMbP/OTdvb1HP
gOgID2ZOty7L2wKc0Vx9y9f2SNfM0ZEgyIfbs3BOPkkS0nu1es9CxodruhAIaaU5Vda3dTtfbk9v
m2X9wjjEAw4Heu63dz7NRnOwbXHnd9gCnBx1CXs3Ve66VwCu1zbxLiwC9TicdVEQjW1zyhNat6WD
/p07GARFCZOsztonI4dFUr8AfrVPfjbcWyWhZQoLOeHt1g7qIqiZ/2DvTJYbR9Yl/S5n3SjDEJgW
Z8OZIimSmqUNTFJKmOcZT99fIKsy65b17e6zvxsaSCmVqSQIRPjv/rlbnbpQvbCCQIzkyqUngJ+q
jlq6sCTTQXdguy21gM8gMLFculuL7rNA11zkbnqHp/0laqxXK3FuywLAJztKsQXtIb2v5jGJpmlb
RBG3c7W5MYv8UNvFq9kazDtM9U4xBZli0CPLEUb8ok7fsNuTye70FFRruMxIUqGUkCIznBjQv3hs
x4NReqc8YTupmzgc9fY26pO3vE64zopT29MEZcf5J3J8fdehVXaUPVcDtOjEU3cN6zHHL5slq0Jy
W0qzsgEkwCGwTsj0F4f468K+avTrrAvAodzcw/OQsDIOi0YSasXa0NkYs0hlodL0+6LKP/lETgtP
YVGmhwDtdbUmLhrp1ZLkm7VkWoDntzQt8lPZfszK9iNXL6btic/Aq+ibJSvn5hRatV3qr5xeffKF
cnYRLtaRFtPr0Tffmsu6vgy661AS56xzxd3MH0ZEZwrro4jhW6Vue4CccptAjlOPJpjoHJKh1ffl
uMeGwHVtJLqoJZOycYMMBH5qq/v/8XqyBW3G/5fXU3cs9//m9bz9+qje6/i/sK/1n3/oT68nnk4D
yLQwqVOyVFPIn/cn+1pTxR9Y8E3LsOGMGo7EVGd51QT//pcwcHYaugOIyLUEJi6+9KfpU6j/icmT
Jnn+wiJPRj/P9j/+/S9MncJUTU0Yrs0ezuSfxtc/3+/CzK///S/tfyXsgtTRC7pj1olm4MrDJuA0
d9P+n9pw//PX5mJddw7Rzj/1v/3R9HQgBfl4acVKM8hVzn9XXlpIMvMf6gTuwM4OBWQdvE3J1ZNK
TCI1GRtxBm816QbUmqB/yp2cRMzUczeWig4009cUiYefReOAVH0y5B9ca0hBETWaC/FOtAGFCMnA
BJxqWBgb1QA9kOLwbe8WD4BCXgqpM1UITg3CU4MAlUolypSaVCXVKdxJ442HYJUgXMFV3SdSyXKl
ptVIdatgt6EbFWqDR60HxMq1VnnKQh3x1fvpE5Dy916qZULqZi0CGkhM+wbHBFXkiGupVNlSqbdh
A1mMCHAaQlyKIJfx9zBwgS8rpFqnItu5Ur+LpZLnSU1PlepeE064xyl4EyPG0UiDgFNDIEKEooSB
zh5yxHpE+ZBltnuhdN+9CJBz+uw+ZsqJVoDG6Em10aSmT6qPZB6ffN6ote3cxFKfzKVSOUjNElQq
Ipep4P0gVJtJZdNF4syk1gmhxpPaJwQP3FxSD50QRrlpP7l+6i5zyynXXfWQIaFijYVjzT3lNGKh
R5NNLlVQBlvZACEV2AoptkOShccJ6lcU29pOr1PhvHZSvQVtStZEprcq8nELd1Z5kXsHZF8H+deQ
OrDhGp9dWIJwkRpxiFgcSdUYKCW4COuJ7TXmNKksC6kxt1JtDpCdozZaKTZ7FthKXqUe62RgqQFd
GJ3LnTAQQD8HMkC2olTd944A2DorAn0ja8iqovFWmvqZd122AhSr2AH0aVX2JYC2Hqu4PFIgm65Y
JxBjjcHMtUnMu5cX5yJ1rRUeMxDUGlVCbKLPrHstrKes74wU60ZjsPntcQv3Tr72rfyJ9C/DGPYO
m7breoxOmFlTY12XQITLkuD0ZN4NkDvgyuVLPYH4bZis+42BYHmJz9GykWrGNqemFmIzyrYaETUM
blM8hAuNbkBc4i0NqA2Q3dL+SKr0IyhbmIIQpjthwzhN4CQp4zIw2UEVFnzhka2CeAfPwFqtDs01
0bmj25t79us/om7w1kZzFZ2hL5UIlDObNShW5If95C2GfQdp4WNKutdgKKsdzgxGhE32jkMZ1D0e
RMUwyNl55rLtea8UvWRK2BwU92PQint5fV1wf3d508TS7kDVlf2wa4C4Op5OZX0v1G02eORTvPDb
itM7Lo/riU7cbc6mmcQnPR0Wnqk+0MF2rkVrPOhZ8VDFGahsKkrmwP/PB5sUWiqew3RsVxE+w6iy
rnGj0ObpBQC9SFgvtNZRbywdKUgJLzbE614G3zRLJVPssgb1xQ11vS4uEYjVVeaATGxPkRE/UCz4
GfHpEgrtkzRjmNod9SFsGNJliqWfmJFkqz+bE8uVqaknTAIMMsc6OVAWQCkNuD29pdYT3gsGYGg1
ckHNFWXyO0ql0oFuSIiful7u2lIs/Wa4lIkfsqas7Z1NHwfM3kfQJtCvbCLnGA5Pvu18sMLrj5W5
G5yYAIAHezSynLs8dBIy8sRAe+LeYDiBrxhnRvoOgXKL6X7sjGvFxAMhJmb8FOZkZ680yQeQ5YF7
aunRq3A7NmhAQH0MgAyPa5yZo7kMREHWzkERwoFOSPqrSM0danu/rSnMXetCvBWA0uv2hGUrKivy
csgaq4KWHcpCzIsIF61GE1mI936p9y0FBrGZ3hpVeKdZ7bIckaudtiILMCkfrXBwORSavtRFjVCK
sXmFCh2uCse9wDSAbevfJPlULWD0BQsbHJtGKeCaIClqRItWFKgbfQqaldEKYzliQ5cfrWFq+2Ni
WuM6jn7oqbr3THFTTTAiMXYj/+bKV9l3L1yQeDViRtNqxzzIfxR5f+ZmcKzg+C6igItuIJKrq+Km
8vOjG435quq/Q11njp5WXwFqK1nvnltl8z16I0O4OHiImrrYdfiVc/gKpFCb72ho6Ld1nFXj2OIY
msUL2d11bKME4uNtVxbRCK5tCZ3EnvM9EZVbZIG56OPOp1+m20UpTigFuRziKf+7iXlWbcWiFljC
5oYgPwVC++gH/a4ax2Pjs7sJujE7dt6GLTA0dD150hrBCDs2um2TkYiNwvECqewRkLQCR8mVMLwS
gpqlb0YPNdpCWJU5g4bIV02uhL5qRA+T2UQz0LyRfrlhViMZk38i7kIeUhxcNslrSuVeAbqq9P0a
717pMTPhZ/t2+124lKUh/R3BN07HqQ6vY/rk6D72gORiC8rMbDXx1/FofQMRtDcO9P6CTPLKC6B/
NqZ9x4/cli3AjKBXGQ7KLIqm+8cYVPGxa4ODSpHDgiIFdydYu2Om2vLNoKfKcjw4zR3kVcZaNalT
0NIEQt1kqfJ5WpQtCl+YQ2Qc3XpVaMR/OxeDCB1jvVW8pKVJx22Ufbudtqx7tdw2LOmWE2Y55tE+
XOZ6ZEzY9YcxDJdqZTNurjpAHDr5T42ug7jWqDwra8rLuLDR9H0IfaYjIbXrSAVrXU4yjbi7sI7E
LTsEIZ4WcupUHXfrmu7VxhnekWkH+hlqe4NZ58u/ob/W3tWgXlf5pLzS+BNuh9puD6wVMOImouBm
D6+30KQfcRBUusXlh5bIJZ7T7EBgxEdFTWXb5nlsgNZN6KjULar45yBMtqmA2eZOW5pRm50xILg3
arOsebOIlNREF0QBfSxixGcgyfP/FyHElF9tywVjruiGFMWWWCloLB+14LaUoZmuhNQlDCXaNjZg
7YZaOE2jN6rF5bVUEYvZqaZfoDTiI4IW1yKipCGFKT7IXn1kfZX2e5sd7aaHDAN6xhuPvV0ZG8fE
nmgqOh8jRSfvTUSzn7izFr69phhBxwHMOgXxBwohDjZMidQA9lmyarCd5OagXpUa/LcoA9jkWMS2
XRTcZQBljiYx003OXH0hrPbEOcAaJIGMDrCj9IHgF1n3w67jH1OkfiCc3XvBkOCRHFgyt+0bIXJn
PbaOeUOkqEHV00HKmeOjgkVgZ2Uphj7PeHAn/JB5jrO7oPHZ634IWA5KE2CabEG2dgkPwC5xH+Ju
tML8kBntp9745tlFgEyRPohxKw9p6hRXBqahZ+4d0AcLRLBs47vOqZzrwTRu5MQz4c47mcrb7bfH
2h42VqSWy5KZ4QodSwGijBaU9OnZJMGMnQuL0NjTb1dhhaKyVOkeGHWd86q6jQkw7WgJy3dqgi0y
476mkgIOAqzXmJLC2yhHcZzQGZazqcaiFX6pAq1ZEuSFIR+wsjEsfI9RhntDs8ICfoLfoYOVILiI
rdYynjoftXp/Jken7XUFG0Ju44igfXtktWAaSz/vnxVKv7d9PB6FCZQ3sPlg41LcjdDi9j23TSpd
kmwbqR0oPDpZhzQ2mAvIZbvtUg5rsJTTc0QaxacyWaONL+oKMOmEgiMxejtuFNRo2c0hQaPa1d50
HaPO2w2xB3FAtXEbNQbctXKCSWTfJV2BKS0kd0wlnPqUOsYl0gSGTtx0sQ5VUI9sgnPlohtV49AW
Q3QqPfJQXEhaLT/W+aRehjJYGtoYQAuFxYjWuVApewXqlT+U9eQc0qK8N90Ci2Bmk5e5q1UH2qk6
hdBM0nLjZGD4XDfPtiFWdIwlnr3pnQnHkaXcq2kfUuYovE3WQcZPVO0ZvHvHym1RdWl/2wMDZLR9
9D2GCJPD4nQ2BaW/nEGzZ+gfrzlx8hn6rDhmqFVBHwaYBxK3OEoq4Fjzq0y7wZhyPSuKbLiZrULY
uON08ft5lyJoWrrcP+hYVbp0JEmU+d8/rTGzK2Z+oAZvZFCBXuuXxnvYGLQUZqLFhl4yR3HdVB4y
A7v5+bwp3/0CKKhV0zGkxYqc2HCv3YVmsKqILzMfkuVD8iEE0Kt0frtrIV13By7k5s6MYBUOKWae
RAr6qaCThJpyDlGdnHWr1c+BFNB/Q7jmo15K/vMRVbnXUpjVpq0ZtrU+8ElLipzzz5gfVC7sbEDs
7e+Xfv4FFTQBrQsUqMHo5/NPI1iJfD4f/n7RFeEu15mtdVJ1V6Uuz1oLUOB8WLn+tPe1YzorWQEA
sRvMEHww5sOZMVZS3g4IXjnPXC02HgpeknqwtgP6QSw9RVR8pvx3KRNb1E5TGdozJ8IexH5jthfl
ntnCy0WPDTT+6+cHIOD5jUVZsglpJ55YMXoqJnyduZcr36r5aEiNSVtTAGRIat3sDpt5W/NRoZrd
xDDLfgF8ioIoNWdsPwUIk3bKd6NDkEta2mZPWIDAeBNnciQ3P9elKYz1ybQzFINCeshgzS9GmKji
dmfa7aqVuK8ZBDYfJWSu1o0+vHbyW6FIE6sMftqo5pMvlAaq0JGjsm7IAFVESUxnJL+yz1pHW8+/
OG+SPBFpm4Y5Fa9D+RszZChJf5lDsevRmINIg87xix9mSol75of1tXeD5Z6qXPnSNAGzdtmGLuLs
0aSxTE7o/kK0zXS2+WkmChovjJZIjdpsaOi+lo0BtCWSZ2Y0w9p+HsrnYwCsNnZTbdHKAbPrK5wL
tTycn88P89NJ8ZhsVBmFf23KNnzmu6lTe2QT523mE0dhy4AVOH0JKGBKFtUvKtr8uwx3ba7FNyUB
Bt6TebqlS91elQ8Riv7WYnAwOx3JsGJMC12qQxwRcSnR70zRa9Da5FQ4kkPieSIc80FZYTIl8CrP
9fmBz/SfR6Mlh1C/n89fVucX3S7uqWZij/zrz5HiUKf1/Lxp9bR6+cdPm2oj3dfq11DIsUopOO9+
HsIyo71Ga1mbyBejDrE9rUKu87+/s6uZygzyYT6av7EbuA+j3ow02HNKUNe7JqeU7uZnqstJMx+5
RvVSto2NSZvvqnA7a2vK6TNGWIW5KpQsXEU5zAjj19x4niD/46mlZVuXjO22d9ikYgr468cbBpyL
WIA2mf9v5//W3wP4+TVanqVj8K+Hf3xLkE8miDeu6MTc/5yRERLy1LXiV0B7ETzZZov0nBO54N6H
6x+IDEOYWXq3Z6DffFiO+gkCPXne4ZKP8OAcqbx788XJlexDZz5ExqXatuSe0ORXOj94i+fx4t8O
51kknsOdHQbd1p0vkj8njUCM4OphT53HYobV0Z+nqNjCuJT8/ufPT0M5SJuP5oegKF+nvjXATzOF
nodzP+d0v597wMW3oH+YqTHUmyd781HG9XPo9BA+jFatdLgeP3/3+YvgeOBdoUGten9khwfFMJBX
FT5AQQXcmkNC7DkTXqdZJrPVU/pGaa3lMyAfYOewA03luLlJ3rHSdvtOWlDnBwbdoN3mwx4AFGjm
f56E8pycjQzzOWmiv22g2lz+dn7Ph4j71iJmNLKcnxZGENPWA3Pq9+dgPrPVRrvV4A5TAPTrYzJ/
z++/o9QKFct3ESzn10K8M+ygBzlCFxC+5n/g/EdqqyCbO4A1gb7dT6uIti4WcPLuN5thZlvMP57O
X2Aiby//ZyLz/zORMRimAMz47+kbD1/De/139Maff+KvcYzxBxMQh8GKZuqGMCRo49c4xvrDMnTd
ViEzuM7fxzGG9Qe+NeGS3LBdTdVM69c4Rjf/cNAymNGQW7Qdknr/yXjGFKb2X8czmqabQqdlXCeH
axlCl+Obv41n1IbqTyK+6h4zTUfEr7snFsQ810+LRW5bdLEAw9K94i71uQG603jMWpeQOarqyLfo
SXE0SE2SVXU2plPdGWb6XlEux6rT3hU51j21e3CFrJJwg2thOvd9g6iUo3kFE5XLMsucTeIRDx4D
BVWvj6ZRvYPbWSnMDEqSckOony2NnuiQsHBEUV9beLsKzc9uyZ5hzluIIDvGhUNFXmlSZ1DfmjR1
sFinLLt1B0Ta0rgwlceqiC2OIPLGHJqD3jZwPSaiCspn5Lr+xop1djEVcCdy6LpN+19PVxNd0zhQ
bPA9UB5sUBJrJ562rdY+pSpynRSODeopFCV8qF0rgEgsFj3tYoupBBDXh4MOupNulzbdOF79Vjoa
JCpxhLOMG1YP9sjfjbY0MMzdADEE9DMCmyrRI8hpAVAgYF10vn5K01E9MEv5+Yw8mX6aX9cqi0pV
VT2hpmm3pKKZZeWhu8W2D0AcIfHIVXc4YGW2VuNApapuuco5M3P/4oEpvuSlss3yHhVqNKJ1lTTD
yjVL9eJPEOmdFBjc/FRK8xdAVLEauhsDh+06NEPxYHc0q4B8BLSYdgEtzN6z72XgJFyfzi0/BKNE
V8d5fqicUcF2mt93xgd8FXvngc7SF05iTWj9+EeyVN/Sq8pralWi/vEuRyG4cQiABeU+MYQsw8wN
fxPpmoR02QTyOb2RDWPn2Ge2faxGcwHToTjQAGaj+Ofs5fk5qzDpgstQ2eFtiEqNXk4JdhPACKtU
HcB8n1EBoyonC5LbfT2GAWJPCP7bNpv7rDLFVVNvO3ePsFg9qkrOg/rmG5N3Pz/R2c0QAe0uWCtw
XEUWHSwoz5kSvqiJnRwMlVU7xQzRC60dxWpUTWsd1cbLkNfjg2c0TyDDug9sRngAJyGunUUoHsLX
wFJSxV3Uqu0Bh9otcj9KrcX23hmK2w4GJYoIMxiV9fGNm7Xmg24ZtyxymlsLtWiVVfr9oOTjD8oI
MZoXLNDyzEMytoLXHOMBuaJtFYuUTtLBugv6OHrTPE1Z9Fru3I+RWbDiIppa98yMnKyb9kmExFfy
Pl8nhpAU7jrmmzP5+6KLvY9OJ4irDGd3aPrH2s6nXRAMysapjfpFtlYknqWf4dLQe9yjXeL79Vbu
2PtPMQStTZHmYu0Mrv+EIOGsO9NXWbjzVQJsW62FghkJ29nFRQvwoNaeATrml1oYTMCqOt47Hh4o
s667H+m7ouGzilmtLgenZBrRubf1kFJVLjEIyRA6x0DTw6XI6uIhsNqtSRxhndSasi6jqXtwvIrF
R6c/AoI/iSLx31MF+zJLuOmSa+p4CtBrlnoKFNbhw3YoCwPZw0GUTxJ3uM9BvtxTr7ZrTaQXQobd
JpKvEy5iExmO9NbL77DryiV6VCN9ICl1AIavcUXRJo6v/pSFITu1v17ivQQ5rKKUWhbWliErnlUG
FdvJyZX1/HQcdZZQAQMGPGWHqu+SZ1OLz14e11dzahmk5COW6f7NKp3p1JdB9lBnyS2itX+enw1+
76/0IPF3aHVLUprOA1cgjEDp6B/HMFafU/AtTmWaD+PQt5fKdJ8QoVa2aiV3kPOTa4PAkvWEK4XF
Fgi0eXoS1ZCclBiYhdFGG8fXGZPjawwPnv4gdAMPckgLXg7U874QFlSxxCu/AncLoKM7dqVNGkVB
DpuSODtlbJDPvH/Kwu+6ACOyl+1UN5cWl/peyUjyttwuV8Tei41d0BFWWMbZV7vwB2XBZydRlU/4
f5q1T2x/fFZEZrL5xPozP13lHWPoqi31fVUL+yXhrEoCLX4WlGYcbALvlL+mzkvvTvVS5fTC810Y
qMN+/tKuueVTDzP13iEJqefTiua7U/g86ZZ2Lvq0e7IUQ9mooYbc3HnmxnXpFhW+4l0zzZTdDaxt
vcbGJtmVVB/AVVh2lDPdlpkDgAmwPW17FeFFERRPds6bktpNeBjC7NbLC/fcT0zkAt9mMBRo0aNt
wtEIkvFF99xqowk/vE/VvL061NCGQg3uy54iIEZhxc7MiVvoUYMiAZaBqRWBESdqnytT2URhnt3Q
vRU+DjUGR6hC9b4ow/BRr0p28Cq/0fzVjIldrLAiSNFUfLX1kBGr6WJa7ZVxT3v4+Zp8SuFnDu9P
ffKKqTk58mE+6jP+PX1nButmoOdrsHFbz0cxsZFlzDRslQa4qAzJWIIki5uhqnFlhjPABWhRFMuh
tJuWl0QDJh7X35qqUuPQtQUWY/pc2ItwG7SSmzADe6c5bL4n/hM4f5ydIf0AnPgGKM1XHGr9Pg79
XZCodLTlITVdETf2njSETu7lWHgSCd9Et4Q14+qSKk16VbjKQiGItY1ifWkTCyLBTWGbwidZxHoN
cjAu4PyH6n3vhRECiaftaKa08ItV7iYHYWYY5avvpluNKA7bpLjf0eT6wUWY0qVScc/+yCjEytvn
0o6jUyeGdzbcjJIKTClYN4iQ0HtejPdhl1Qb6r8ZrzcNfy3bKlsIgpD2pz1GDxO4ZrqYcd8FRFOq
4aqB0eag/PZCWsXbSoVGCUCjbrSLQsHIwtC7H8Yw7qkukN46mncaxSwXOQGdHfKcWDKieQGywHy3
xVmvJvrGtihM68PCW6B9E/otPv0ajYZP65MCeBSxbI3bFoSVn65d0gxGqX9qqXJqbPVWUZmjtuLV
KYJtrzlXqN0oNkn/Zbdk58oybWG0WI9+Wz/FtrmtweLLARjt9uMXyR+L3Cup+GZ4Nr3is6PsZOlS
TchSwwaOzoAG7YpZRB8EV39ikG1ucL10a6/z3nLIs4vsR4stx6bDXPrGa0rSScYQet0SSN1gP6c0
LjHJ64X+px5DXSYiewVt25SIvVGFEdRcMaPCegJ1pw/To6clN6XsN5xM7Tlv1HvPju/y1iWRZ/F5
Ur97jHz9+ORRJg+WZ1X45s7TlRtyRGdvUm5IXqw4mwAa+Mupuwy0YjvSGaQH8AYM5T3u6ysqyL6O
mf0r1m60813MlZi0z0CtnOEvcwVrZdzi8Q/aGtv+tMx9KoXpKM3s/gF7e7qa8HisDAJXfPoZCznW
p9WHAZR9PpJVtC91E0xzBBS0T/lkG9axBAjri/IxtwE7uNzrjZuwKM+lLzqAwPWR9VO85apmBx6e
R2241TNwaYno6xUE+MCjB91VvXIbuPa5xoxo0Fua2Zl30BmdL+WyO6QNh0DAi9l62W3idq92Wh7y
KfvMGvhMoOceVD6Pq6YiXSZsY5fqMDmK0lsQ2pY/XFuyEbNB8o0XbexV/vnAtxomtlTaAH0N2vsx
Tg+pSqIqc9RqORoFiaZK23CqB4vWsUBM+OqTmhu3seS7D67BJIGOvKk0bMAf/N41Tiw3jDBt6NTM
1h2pQ+OVqRluC5DJgF5vjZYx+AiAZTEGX6UMkxpK+dkVYb+oW6p/rUc7dd8w6X1Ezg/uABevqvin
FpSolD1SnvPtpOMHRVFHvYFnoDJeJ+bWXmIarLhPWkAnxnesrE+jJr46ykrGsDyK4quuZTI0pxgg
C/ZmzVsOZewzMMMrY2ggfWbxDokjP5IQ4vY10hLCvagLizcr4lzmPrB1zGGXB8GJBfMLcLxnvzXv
asu6dQr3mujjJc8RX8d0eFWdluKq+kaUyoGlEfVCVfADtYYqVE5ASnY8eoDA6rQRRYGFda5i69BK
JphJogM2gJ3AHa8vdFrzoURUpboHydygdLdX+ouiRZcImIuphhef+6+lMN/Oh4lISd3KNuld2RkB
E2GGzNEqqtJL10H8aifS8D4G7SpNz77VcskKNlUVk71tA39V0k1W0O0p093lNH21ZEMWmKEOtXUr
C2mZAHhLFg3AUycr3hl9eK4TnZmi1l2cEeJWUr15gFxzxaa6pwNPkNT1JhvCU1uCR28ajT7iEHaq
KBHhsQXVCqkoIGh7YQ9ItKpi3rLf38Cirlhv0BcvLPbHmsP/gTsNwUlE2JTdOrjYlfcQ5tV3PNbG
ou3opzWSjSeE8+nfRfdOa9xbbhY+xLnxTOMx86W6UFaAf6msqNMNq6yarg5OKciUw27Ss7Mom2cN
+8axrzAheeEYbxCAqcYr2crtXKU/1WWEjzp5CA24WbpZiBXzbIGF+szOD5ceBcQsvoZxVbohML7A
3WgWbOGyI+AIuJ+WM2E9BXjI1iaFG1R5RJvObesVA7cDab32gJFIq5tgPxqdvy7U5KwovXRvO+e+
d2pU35QJrBuxaIFBUsDuJMrT2kuDtgmrsts9+8S9SSXrenKof6rM+JV+GP2mStnFZ7WKVxE0LeYz
Z9WTduJeg8qpp+Mm0ZrypabkqwFfTsVrcx+nIaYlz3rXDWgffs61742ZuYACLSYsBuybLd78RWlQ
XZWH9jUYvQ3bWrS/yrmzGBpSGm88qbrF7bLC4K7gjvQb51yb2RXHCGbtRD3VZMbWFNQ4B1c59Nxe
ndSl646mvEVWjMpjzURK6dwQ/FL4YiZJAmWkP/WZ+h2MBsVdTZjtClqz11op2Fj7eLVbGUiw5LQg
kdmY38/nF3GePcf6ZK/n1/GvMx2qZbjhH983P43U8IbdWLmd/2iVcHaHiBH/+Nb5i6rHilAM6nH+
kfNLfdmthpL2o8nhRusZfnZQbbJ2UZpzWcYcZZh7zKqEZhGSsv4rSFnMNqP6guBxCve0pNYLXWn2
ed2cRVPtHWQfCK0YTVvrxQy7j7iYvuxo/CpBuyHMe6vaxU7Z919TTAcdoKAHbmIHMKOAEShTTFkr
mLogZC70r3EEfO4wziy0EwBMqI0/piknkp1wF+hM7VgW1kqEZNPz1lCXJIdIejuFxpWTuUosHzop
9s9HU4IVn4g54ajWZhQKmGX+4vwQMA7bTL35WMaDgskwfE+DxLoBwL7relGyXbUXydAOBOCJJ5GV
7hle48XVshQOwRzOcxwJJ5DPC/b4N0W7i5vkmpuauq3pfEOwymW3G9VqVGhAS0gyYkGszuCgPCdi
CoCMUQBU0gyISyp6mxw8KJ3h6we1I580P+i/jiz0P5ZSPh9iBv8Hh376/YiVM9Oje3AzuJtoz7XN
H7qFBqfeN7r/lPT+oY7TVRNqJ9esPoPae7Rl6wIeO30gCbbq4/RIRBSYC0NZMh5dNJ0MgmcLS+hH
XynXwqTFsVVX2Iq2IS2gHT1tOEE9zg02KaB49YOXMweuAdelgq2+HV475qpkfGQXzLpxlbcSeDiZ
0uw2HNwfxejsodaSvKQbwGQ5C/wNo8O11UyqFeRck+R8eyqy8lYJ/Q0wV8CUyhvetBXaH0v8cm1S
Kkvu/E2b1JNRNnxGMCai0VHZhwsXsUG9OJkLFZLmZ93bGW1/6w5kn+kdoS1rM9XiQOLXygPGa8VR
qNGWwqF00ZZEyRz9rHvROZbtYkPUWpRT9AARIJ4pYcyvaXMGZ2XyQPXNQuTJjckuykkeRqLvC6F7
z5rSbT0lYn8x0Ct/FnYFoy5pPjyHWTdsWXNFKvOiR3uDYQMmouI7LkagAcqNMzqw3JtWFg1gkaLJ
sBvc/Lbgwr8YWLUQJgd9CZsxKbpiX5vpeqCgTmnaY5l6j3lhqStVxGcouvkSL/AoMmdbidfRA3qV
UAXPrekmjy54nDC21IWN4xZnHir2zdQ22zSjsyyuo02fp89e66wHzTCXCVSzZRWEDwUodCpVsD6x
C2DBsXAcUKQFbZ8s9xcOQ/hlZfkGdNHxMTC5eIuu8ldK+RogO8AApmlHtpjVnwL6RyNoB4nC6DPK
U2eFcIsyCbZK708EI98GrwUoVXNyZn61Fn1Bii7ATV8ICpW84Mc4Gu1tKFg94nUaYm5jieM+g1ir
4Pe0D1HYsZUB7Sqy/qVMwCzhMO7hnGkCimw8fTYuweBWAUtn6sQYda/fp9N9olf6ylVb2fhIkZWq
PDo2pjQR5KSYW5LQrXlQQ+oswzsSMzSggtZtxmvnQ//Vmhch6p3SPLegB42gWPdtucdOdBdldCSr
tnbba0SzcCbVhPPM70oxTormrUGDnOk3WrBCPyVerREoGIEGlrd10n2VU/jqRxdDK5+THJtaVqQp
q0loUL3FFc00m03XB0e38/zXtsg/NSveMw49DqI9e/6TwwfR6FiFOEa5LBzKWkF+rXyWIpZW35e1
+ixM2JVDdk+jNITknnt0fJjAVkkDWCpRjU3+HpdjvFBDLGK5QTNjAwYtEG4AIlt8eCTMYPnitErN
/CEI4vt0Kr5pZdnqU/ldwIxVveaaqFxzbO041LiM8uxjCocPj4uCpqXfVCafmpZIsW2/YcJ7ayfs
ima1qgVZV8Ka4aLT8nQDEghHMURIGuz010oM0c6dpofa0e4T2QEo1ny6HnO1vyaOg6WXCtk67DqE
fChS+KNO8FN27vjYUjy28cf8JpNLVa/Ivhul2ap6qy0gdT1W3AJaXzvjF8wXKtWc2pht8snejCFb
wWjyT9z6Nqht0OeAcpifGB6XhYdlJ9ZfDe22ZfVmjdltPvX7ZvCvFHPeWYJF2YRS3CJ7mCAq+vgi
8r7nV1HOQ5Pe1CapFSJroaYOi9Cw78vIAr0x7nFfgzYC0Yt14LVX3bsAm6HvhPraZm2o+vq06Esd
6FLCr5snuE7VOEIPGWXrwNryWfBM+XCV/8VtWjy4iQv4lCtCbAUbvQmohpwysn6QcDN+heA1mqjs
detsRXcv5eKR+6gP2qm3/jdj57XbOLBF2S8iwBxeRYqSLEvO8YVwaubMKoavn0U1cH3RuIOZF0OW
bSWTrFPn7L0231RA1roFXZVdgjewCkIJ0y/ZW/PJTBOcu5byWqTFm5GSSJhmXuAu+XMXoy0an0Z4
Q/xZenM5kYaCQ7/5Q/HxVKYOBgSIDdmgskdzb1sbb8s4447IFV1HQqux/+gU1IbTi2PzpnSiaH0F
OgQdKZbJfAHAzL4IASjjMR4LHILBEcOK3vrgxLtdItTPKFlTzJLbdNQ+C8flIu+1t7E2cN73IxBK
7IWFzgfYZXSw1+12PUOwqZEY2ajLfQLQzvz3D7KqUt+NaYcACEzgBNA2QuXM/8Paz6wd2CDsLois
J6u13ycLXaCjPUUJDQ45/qHGfRbFgyVkHaazi3nErgOOLaJvjHHeMHZiXUldJRBTEq+0uis0bFwU
8vyPheV5244u8S0zdGyevxBShI2AtjXq+mfpYsXsIULNVnSyhHgayeYqe7U9L+g69kMPyKJXj3qx
LJvCZqPtQbUvxbxSualLe5pPqrtJJAF0BK8shBWHSQG5hBUdtKKuvS3aRzlmzzMjmE2ZI9311itk
278pk/yw8WNu3JE031Jq125BHVq4RChyqHSbqbZISUelP0WsrQiM6LvrpsHuzJpZf4gjczSfsVdo
C6LAOhLMGYgIbUuDG8pu5pZBMyQaUMb4Ft2lvU3nYW295i7yIxflrKPB6UieOmGg4O+6sBu8lwXd
mDEOX6J1zc1kLjPnXHzjFN5dr9MlHYyHoZ1eGsM7Q8vnxbbKKx1bS63EBu15tS8VWpR2krLOsqAB
r/1Mk3mfLmT8ss37s9iYMjrJnpU5H3J1Pd1Ac5w2oweXh7b6IUo/ads7nEJodGGbVob+xtifJbtI
vyHcbk3YMrSxSAxYGh+wmXO/AcsKCVonPtcU23rgBchEdTayo6u8eGKrQdy4Viw3EB6HuEZ4L35n
YqLbEg25CXRq0LwvypsnDDdIMxYliAU+dLeY/0zJ8FVCQhxSh9oVIuwm0mw2kICRK6M+a4N4xlQK
56W/wafPv/dIEFwbzFgHlDoxAvAvxE4LD+pL/gT6lmZUQLEkzLNjt9NRqgjLi7jWrhMQHaAZouRZ
bchoa8fYw2CCjZjUQHOxkc0TbOhE8lRNZhqYLh6PYQ3QWjCYufyXLBLpmdqwwephdijTo5o3Jyfm
mufVbNDyZCbqu/kw9ZWcEh+GcqKJJX/cRt0xVyFPPdM3o1Y+TWhnwxQngC8TuEtQgatVFlVr8xne
7E+ltFaIRDo06fNrzbM2MJe2U8CCY5p+NscJ8fuVK9WdAhPFym7sEs11Prs/onfp/zPXq2hXK8p6
BShBIQLt5KWVZNqU3UaCSkTZpm6yBitMpXsvEJeoG2L5UQnE++TIe1pHtIIhcC3j7ut7544N7WMS
jR967joYc6HSVO6wG1TjrSudeRdByPPl1L33xYpZhBoZJBO5C5roWZy0G4tBoRWpjY/hLqVNlZ+Q
ZIdywqUFGxVbBgx1PWJJp2Rv9r2DQ7DpbErQwt03S0+NbhHrJZU+xE2Ht4kdjKNiOyK9KVI1O8iI
Eglkn323jMz8scoenYJts04nwO8qhSs7TUCeWWciEEjGXEB++3crSlLYShTGpM5vPcdNfa1bnmMF
fGkpyJ4eXZS7duXOgVCnLwFk2bdK/RYQT+a701XM5CWgMca90/2AeBwoDjKDhFweDyxd52G0ttET
aeiR5hI9fqOTJUzL/X7uvSiYwXQHTQsSGettCWFFXUUFFJPWS+QYd+YUF36U0iV0sf97TvUGXdr3
xLOAFxwktQevR0bakZQ6NP1taOpg4btHp9EdIq3U+apcijOXhzBlrG+fo4IzmcmTASEeGpISmyow
CGmEYmKRaexuZv2BRc3mD1Q9C61nhV0N+QZOJ+LJQ47PJRn7cV8WS7EtTJu0aJa4rOoO1NJkJjPs
ycbkpBhMG9JiOqS5x4yuUA9xoS37xaUMsU3MajjmJ6+PdvARAisz0rDqKRHMbgpd0pxYYIbOz2w2
5EuvvNadc5W2UR42EEZa4J1xMyFso6FidK62isv1K1lI7KH5wrWoJl18HuZPlLbLqVBlwPSsCNTy
noCnxW8V5xQJgF8xmYAMjUi5z/LrKkofIjFSeKBspT27qg4tF16Ssk8TcHFMJ0Flinv2saFQVW+r
ZUxqZeUQ3VrVuyWF4lLdkgY7Ub26RBG4xT2sfu8FOgg9nBr76Dfdue0yEHUqiX0iUmtjev1NpLuE
PmYy3fF8H4lsuGpKwZW6ZBxvNkQgyuqTPOqg7rM4INCRa6xirJBpPq44O1sV1MtevW8c+yCdCvsC
Zl5Wk5rQTJt6M7Ix9PNXNNucL/Q/1d4SJcykJHO3GmuUXfewtXVyaiw6PiPzyNjRPisl7hHJKzdt
3h0Tx3lyZ4woUVTkNwrUha4IG97SPoYudmBbQnRcYTI/oB2CNOJA7IqP5AhKiFrezmK5NnBcBQx3
NurQ35ZdzqiDRBD83fAHJGwCRw44Mol74D+9bJc8ecAuYfhtXIldkTbqnRvFjBIV4wmY7L1MBsG2
I2HLKY2nNGrDBbPdxmToSDQCBLbOG8mM8JpQ7cuB1PHltlDOpjJUO467k5ErZ0QFKD+m7qwvkr4E
ezjEOylAoEX5aJPsyX2loQ9R+Rkax8Go2e6NsWX7usfSQ0TNiAN36IvnvCLhnl4QEwfxobL5shsU
Qsgb7qQkB8zL+U8uIDWgcJT21rQVxoPG+CLBUcOcMcJ5afC9Wss+m5s7Ocf6JolJ/crJ40Rjarv0
kdxz4pky7NfASL1KCHApnLOSO8c4sxBBGTmtNfGWoh7azQ3J42oZ0ag4qUryRneQncgAbcbWsUUJ
F0OtC96jS7ZMPsxzAXVuFD7LBdLRstT9kuGy4rc2wDP44lzCveYoGdL5TS8/7dpUNpbZVoEhX7m2
4yKqtG+td4lFcwj/LQ3VxRcjTuXOjWQwdgl+pwpLYE79m2NB94q6pTrEmpOypaIp3xo4gphZEiOj
Mxv1MEeQEcEV28JH0Eka35YNULeNovlsQM1kzS6PU6PJMBfgN5Ca7E2n/xNrGW2u/I9Zd27Q8B9x
JRm3dpteCSQxrAOhk5ifczreeBY4EC3bRjMh2G4qn4Y6e8CzjZlxzK6iZXyaeTc6eL05/RisodkW
6FC2iaoHie1UoVlVxbaeVQ51fJ38m7J73JHEHaD/0UBxQNwJKv5rbPfLh9ycBtCISbGTtUPqRJ1/
Qx6vNqpdP0bRtEc28SYYv+PS5ELktf3HkiV7KmnVWZx9EeMScer6D4Oq50WGXMp5frq2IPHEs6NN
p37GKgpFjfBZWSLyJAhSpMWHPWM1zmz9iJXjO7IrKlpqf+pb91HauwSCAAls4y2AqLPnoTNFgbRH
WCPwFpKYOtZ6v3Pz/jvXgGQyDoZQqTrtHcbZI9Yyb1sOedg6SnRVaPrDMOwlUxUGhSr+8iR6YTCF
20Kh/myHhIaTnuHCa8CwsXiadDT8dCrfSQgbgBOwLLnJxHXfu8pYx31RZLumBAmvsGJaE/tJYJbZ
pi77H0ZxNbsPhFcxabOSPl01ewV5nQZ+FibbI8MuOpqmb0sOOB6aKwOBvLvuaDstnQ7Te1CSAhai
7L+RdrGJKmA46vY87GY02ah57ITzWNnV8NhUTXteVOWbBDvzqm9WxryX37vX7qM2kYfYxy5c3Mym
3xnjwP6xi6y/rbPlLhYgWuo0iKYExzEhYGLdcQGhR28HjGW2F1wh7SlaSnmqh77buQba3NSNiQ6y
B0IT+/oFEwHww9667wzrs7by17jUIshjsxpyVZPOPaRIA8RSnh2RRsHlxejF7mewTnbJBTKHlUmb
qQtURxIzZrmHqXnJ+2U6RA0AYNVqP+tetqv52BeRuB0aY+DCQIlZCxo+Tad0226Azx5bu2RAIjn3
TQwZGcy1UpyjWckPmpznGyCR10U84NJIO/VgL+oNjQN62NmyI259Rbhv1ITAVKyva9rJqG4HOvR+
T7y2H49kcfCFAJss+k5KRmxT22wz29spxIfvyALE46grW9FOI4gGDJZWdFYUCJOjwWHgyuw8z/aD
VkfGvVnUB28k+HCKtYeUWdR+UquY0jSCfW1rO8DEV5LB/pXmeifF0aNAnbQnjQ6hZcolzCNV8XNw
HFe64X4A+K38uQPhMJcWw8OcrBFNsmshGFwzod/lZVMRtko321PTZ23pkyByh48eIx5pjKC1MdsF
c0eHLEpIljOIr9UKE81aXsiNVXn9AR2IyqXkvUBSQXpFpYTM3jvSShkDcWtmDVNv+7ZckQ1gpEXx
Ia1Wu9EEDLfyM1Kt/LkAFZIWxqdV2NuhKRWasaBUyTTNQVeJZLwvOBRQ1A5doFx2v0oQOcAnuuFF
aYUHZaEKIwefWIFHEDwRhVHTfdtxSWHqOXAmhuZmHHRWSknyabNsZRsfuE6xm6qSlzFTuPoaSPtK
L9pN647zO3WH6mym6VtTsy5DvT+mCkHERZ9flRzUYFLNKxVlEogKauuxnkTQbR1j5XTGy7vBZniC
AmY3GTSEmilGOrxGOlkUXj689eC2QeczNaFC/hm7ptjl8FV9byDx20OAzv0UyALbxBarZKlwvC6j
6BHd9ly5Ol6sXhHpAHaS158xhnCODRcbpzYXusPqi0p1HzhSPqoxRAzyLASXLcLeRD08lqk3hEOP
mb2KiGiyEjFvHC5OMssjElgrdVXJPxHfVPp6baKd1Q2JZVOpQjXhyoeWpN3GxvzRkUA1kGiLUMq5
rTvV3NneYoUFcwcf4cpznlICjkv1LEY+N9MgJ7tw6rNUW3q8+jL5bjM+qlIu+zYotWAu8PEjQ+gt
gLag2hOP7E8ZmsnRK6fyrwntcot+CmLN//d9Orv3fPP7i2SS/PfDNJRCoJWToTpqGXlYl1+8/E7T
2gjtLt/Tx3dhyfznGaO84UeX79M54UeXP/ivmxeD3O9DQSude909/F9fxd8X+fcZWe/6BUrW+rL/
3hNjDgycFi/i0e4Mjo/1XV+e/e8LuTybjlOqxBjCu7v8vFFySojLzTa3l+7v5/f3wS/3/j7K5Zbq
TB3nAwfpwZPvMYlsV24JMBNLsX4YtKnmMoNf5XIrQvvw99bvfe6ywJH7/T5DZEVX7T+/ebkVr1fq
3/t64A5TlJn7y/1/H+Hy079//Ptcv3/3z8NYyirr0cDSazZ9dNiJmkbdEN/8vpBWV5hAXB7rv27W
Pcfq9vfRMDYTJTZZT3k5sjWXRPCFrlBvLjaQy5eLP+TiFPnnvt9vL7eqwbl28soL/7n/H3/J77cL
VSh7H9zcl7/4/cHvk/3ed/mV4uJfudz8x7ry+5z//Ik3gNiFI5T4dEB2vz/8+3Yv318eqhINqLJ/
HubvL13u/P3L36fPF+/K6wVZeSsMtq8oyzRTkey++PYCGrV+aaPrrcu36jRAlv/nx6MaZosbZt7a
cfkPUPbyQJcv/9yn1jKCf2Na/u8z/K9n/f+9T/MiXtPvY6EvbK+6q+Vy9+VBwJgwA7zc/H3Q//r5
P+/n8u2/P1a8krwBXHr/8yP4fdjf1/E/H+byi//8zuW+BAXZdnSMH5EKAJ2rjTDRGKFtCNRj9KGV
RjfcxsOYhn8vF6PxrFh9ES2nRG+eLleDmhbeVZLV9cE0cgcL7Np9gN2X5wotRbZstqGsi1iOU1n7
GHAd7Jj+dscZGdKRrKbuSLeug5vXErwNItTa8Z7Pek7rTHXLRxUQ095Lsl0+ycdWpLQcFVqaDh5U
bFuo/4RNymMkb0h9O1kLC0ckqJn7cr6dG2gGURTkCXoCIxvYezCHpQfYrnLdOVBd3M0V3IBdqanf
XjE9ao2Xh0mLKKKE9DsMoMzJmF0ZGVRJMWzhGuhGlxJSWi1Ncm2jgjrF6xymNkiJmMtzqaEFYIht
BZ5dIQigFGaK3mzNfIjumlYcJnV2YFsu6p3p2vp+GXllNtvVyXmhNGFrM+QaEnYKHd3tYxIC10qM
Gbgs2erzmQbQS+jYZDemrtmgfGdlC76QWS79GEwtCP2XJ8MsDlXTnFDpNkTNmm/t2F6BeChCCqh0
a7G2U6FcJzETqSyh7caOvYZ5f5gTcU1Xgj1GRhtQUes+iPG5qgZTgGgw03Bs+eyswdhDTkseY2aI
SwO9A2gM4BI25r073+Ry+gPQoTy50ntjps54VHrX8ZwDhyh4nCpTr4junnbMzq514skQPWXsW7rk
pZV/sogCUlWpCKbFgokIl1xpILLqjL+Vzt2lps0nbdJOb/rR3FIbP1NLTmHfqkBGhv7bSW/LmKE9
ukD+1qaVvDPAC93rCm5kMSpU5sXiO1H+3ksvAQuJsKmBR4IQIelCd9FgJg1EcKHR2OombzxG17jP
3bsJZu/e7XnR04LmE7K7cqVW/KOb0ID5gK9eM0iqcFXGBpxLg87OPlH+DNBsgm46rUeQntnDqUiW
H0bYlMk944HWfB8UJzrXuvhqSyJMdU4/Hxmg3EwzUrkkcRrfVEHwR7hrGFOMQYc3xOz7KYAuFhpm
Dgc3V9E7D8T20JBlhqMPL8CYEfPjw0SzRi4OVmvI6iZuBMRP1bCAIJokkV3CQkenhNCgo7tZGzZL
6342BQDQWI0/ZqmEg6so/qhRl2nGiX5CckwqrFxe8q2sylfIvPS1p+XVa2d4FuZeU34cD6SPnhrp
wdBIlPIy9W4ZItc35gKWjnwES4Y/zbsWLtV3rdB5Jexm0yr5V95qIlxaCmMaj02ouM/JWkFbGTyJ
rqgE8LSKXohSXy+c0v4ICjhINe0mnuhOlExfhfphtSZlz+zIrege+rx9Qkxf+B6dSttr3rQBzI5p
lr5rkAgzyOdajQyfrDg645Fa0qQBsrNoE3GYRD8jn2LckTnJ3jIVQKatdm9n5jOxUa2Jba0o2CP1
ZasGVUZmDGh+MGZirxkILotifok9+RHFbcfUuP7OlleC4CA1oQ4lxJTZvf7ktsmTxH0Ar3vQwvHo
aaFqS+9jmIQb0K6aZsR4GTTJjR3pf6oCPbVqv2WjdUaX+QJ/79rU+bVSG0+Giv5uWMxsC9F9MzT9
dYQ+hNbUvMtxxhO4RhTy/GnLnYyKx7wS75qomAsN862ZKcEo8AzadBIxSXDtNhmEkdSHSErQYO3I
JuOY8LtaoI7LPiQf0sq708CyKYdmwoKFTav1B/aIhP0VjoPfp6+PRhN2pRXdoUYZSKzwMn8dIdtT
GRiweLGs0XEoitcxJsJB84pVGU87ou/Ll8bSDN8a5qCYchJhcoy4NpRUN5+YiKGy3/YEj9iZfien
tTn9Iu0VI5PmWCkRRKT6d63kZLDoX30L1oyGqy9UKCbCKXHMCMq1MiKEW0NI4xZMtZI5ftVQKYD/
hWc21w9q1p7bfvbLar5uBI3OnoaVPvKCof15PdY7ddA7kr4J2yUn7Ya5FQQn21wTINi3xtOBvJ6E
/0gFBztEL0J7dCBbMNMOHVN1B/QNssn6XOY0tgzn0Lb2R58223oybxN3pQQC5E40UE5xRDKCGCP0
H+54NTBZj0GNBC2r7lYYGbr2EUiYrTC7Qdw3o2+oJmjTyhcQnuskktPOSA0mAyMaJcfeMfV+JMx5
5wyluatNfWct4ylPKlIY1NDUCoToCfKQuS3eUovDTKlfPbXOrqQfJ+7Gatp7NMCPpVU8zwuoYbPr
H5Nu+aon+0Wv0dXQGi6httvxdFrcwMlpuGo9UlbNtk91g4wGYABtI4Yyttkf8giFSmrvxlTBXYJS
7Y2p/bsXF492I64n4ksydUTgWux7s3gjaw5I2AAXW1AbGPI6WTMVZ3xuakdTK2/021TpAqPj/CQI
wir27LpRHxbM+tKRpAteoc+5+T4P03vcMxN0CiShbk2bIGXiW+Zfo5M+Ge2K3lh+Moa0EmL1ItOD
IASD+SoTObW+b3CVilRhOp7DOeLzeDAXBCn1ksptrhkiKDG8ml780bv9IRbYcuhuAiaDajYOzk9v
9gupEwzOxYCEoTIZP6nILRRz3LSVCit89QgN1V0ewxvQEEZsMUXtJts7vJU9jM+WsWY9MaZXR6Rt
ymzWpBmyNhN72BaC/XKEoN109P2qo26bCKankx8H60stMR6p46vgRR3U5iVt8najzsWz1ymkBRBI
00WE9wiHjz4+aw1lgqXvhmzcTzU0vj3QqrDnY+EigVQixXK1GRkTviczg0HhNOfUXdULA8EW/WwH
k3ed1/VDIQzUDDoI9pSzd3Sjn6KYrup8tHwSj19QhVzr3nAr3MJ3xHjXDPG7VSImEICOCaMs3hyP
OJgFs6cPXZHIO5Pe8MKxkZsAPLmIvbSdNlLRkB1hqNeckjtTzMuBlMmI5GK8AahtMAPhmeF0ES/2
QFuOvGxAz3F9Q/wyBDY8KL5qouc0yvixtoufZjWulCTVIr0WTymN+H2XMFVB0OPgWsBjgO68iuUR
6VZCjlj0jg0m4JKrhzYEJKeXJ6PzTkPd5AEQOlspUjxfjNYNEqmY3L8Q9I31K3agzizkQ0NV208O
H6Pj4CAoUVkFQidhtcfDTp+FyWr5gJ4aAmiOmAkN9QaGQ3o/yO0Q2cMjCxyV5J33rU5CXIN68oH/
WHs3Gh4Vkv8YYAjSXvH7zRBctVG8dz18d+ky1UjhfXpI5gqaNB1TkaKu2wDZPCcPRViLJrCNGZ8x
60OQWub7cpHuwV2KF9gJ8GWQ5sgGHTi18TxyetaSxTC9NvFjyXi8mUDkbuI2vde4/AQ9wFF0DDlj
QnJN0/oPoFDa42BM/Nx4inr3jODkU5tQpSwdfFINk1CUuiHj3pOI26NNsRjTZJNefKYE2WSdddLT
/Jla+9m1DVIEYw19tD590ZVi2OLK6eyC3IzsOchdAYWJYE3HvlPijPa43SLdhiPbjATE0Lu1ZMm0
yS6AG7nUYHZBXlCc/gHOaA5Hq9a6DXN3hVzD8cmqx62mW4QllQprq8M+2CalbpwY9ir5rUFvnJnr
Jy2xaseY7QbADFPMBTAIulyjZ76tuRXJ1vEnW2PQhzlZKonGxN/hoFH+6JFOkAsEL5vpYJoMRxIV
y0Y1fS9BTFyUFKLQdRHc5a7vYcrJFuvUCe+xVMQPox3Dg/EIcBXJezDjlN5gNdrCVbrNpGkiImnf
pg4YV7XcLwbNGdm8tyYRMpOHaAxSz1NjIhmdmujJHRHQtmpM3YkpH60sBnAXLQdI1AhxCuOVZS/t
eZNW1kcmwGNKsGhmDMPRNOZHXcW8lHEGJnzCuZkSk2gpP9DTJTHTzoY9YgKBKLWn92VacUxPhcNZ
WpZjSzoxn5M5mud4Kk/zSoNlk6RTjvUnWJ4vCowBExsZclX5qvdHRQttskDIRyedrTZDmNIYJxTE
1abq4gOdn93VuztG2ybPubApxtFI+jeZGJ+6rcyEjMgHcNnbedAyYimKwk87KkLL4+ivldnbUpjE
nCE5BZXBYoGkj/TtPwbjCvJ8xQ9D7ct1E+q+pfuzrt6lqOs3SetAOWJ2r3gcJY6lf1iu+5MyX8Iq
SNqLPu7lrHtMHrT71vKQTpGd7nsG1rm8ttY/2KapNQQIsFb6KoNxMIQaokhHky51QNb4xAbT37WH
10xroWeDxEWg2NaI/vqiecqK6pSo9pXsoNeQwBqMg8cMXiPp3i5Wy18WbOp+OdMKeG3M7xlJUlMu
GcHSiMmMXtw51fjm9ONXCoZxYaht69o7+k4QQMaY+9VC/s7UYetbRgYCHDyN+SBz504wDN3MWXmS
OJYUZpSbOvPeMgv9Cfqnx2i4F6bKIJSt+6bqIJ2qDlHiSXUqLPPa1Jh85kRY2wtpgJ3q3AB+OUrA
EgE5A7eeOT7pUnlSPQFfMJnvcbjJALTBXRl5DMKz6MBW69X17l167YhMSgdU6mpYGDIKbApM28GX
lOl1MI/WFbKxzRpONDgJ+iFcz8VTiwP0Ss2iPcek3zWJsZ0yjZ2YRPCG36DaKrpN53lNVUTk3uPz
i9Nl6wm8p5WzHVv1VSmKK7cT+i6a5l09RWEtC0wvZKAiqRq+kjWOwjIO1Bd4wikwRmdjUVWy+xpv
1PxAJW0dlFV5IlPYhLUkZKu3t9T7Cr4P77UiBsV33ex7dpJXQIZbkiFLfC0CmqGnI7qaX2ozLSBY
7QowJJtKVsQ74WqxM0Z7pnjNKybsEdPOICLRXfXsDi2MN+J21LBwOkRW7bJVfGXnT9PE6m3VCFqb
kZJDQkn23B7eZSIqRELelQm0NiKJNk+a8xAnIZDWFNPrdGxy/RMQxJ4MZ6DENMFphnyl4/yUo2IL
ldoj4IgzfusRVumTlgJcauzP1Rx6BW7VOY3Reg4tky9yaZQ6ikHYb03ohhswRAwGInohafpdR8U1
LFqcXlkD6jGyms1CBnsy1SA6qbOBuOvfo4Gpo3jSmF2TY6m9O6hZnGWif+KVh9xovmtmQKFTF99g
+T6oqMewBYa9xAhVW74QZcf8Xl1uOtiuzu3EasqpeMap/JHqUahb8g9IlnPk4fNKuUZpTrctpfNM
eOBxJjV7u7Ts4muju5Ed+C/+WXjx7pAE6TtlbYUnzQwsWB22RVqJMEXAaDNsBkw4PnOOogbRGkQu
o2lvu3je8XfkS4k4yLPkQFzpEx5UJUiZ/j2bOtqRsY3uhuTbm15a13hBP/NIRh3VJtQVC52F30ck
1SPqQJGEltJht0DBy7mJZrdud21nh8abauv4P4znqRQKH2h3X/Ph0RQ0iCXJZ8ilxquE+6HFowwW
tFr8Z7z4GgvBY7zYe23VvZlx0lMKb6gA4HCzh8WkiL9LwHsealyPUr/1kviu+eHCG8WI+VrjGubh
XWGyU7M7SNzZ2CIhUF+TrtfJsqvPVjE+TugUAAWmt5kjr+G8A01nJmsyhg3YBF4TjBhMs/GgfSCl
/nBwLvcqB2ZuPTuJ/aDbVYA//5TAls0HLCjFfNV3nC0x1ml32veG+ioG61NxkITwvg6YqkLcuDRj
MtZ/Z0mNjarLQ0veUWufei4AkA/hkw7aW7RuXl0lvl46tBqgNHOdsEJF9l9NO61agedCQFCmQzoy
/KPwVkEplxFHC1WMqGpvv6i4qSwmyHU0fFamvGsSscAHsNjTiAenMI+ILHqfIQU1FVJ7l4klL0xR
ArPMfigANIYyOrDYrP5KymSfWTlAuyRUc+s7cTv6VF3XBGahxSGpkvrcnHM7n/yuLQ6NnPCTEEvW
1tZHrgHC05nEAnveZjn+22wwPpOouuvguvMSjiK5caAh9Mt4XSnQb3Ib6UYK/mI07qNBwZ0R/Vkq
5VFfPWs4dh6VnLjWsLIW8O+xSk7CqKPtBI5vDNqXI4YDRLMHiDjxoa7y7yFaP+ykeJ81+ZJXWFUq
A6dxX/Oe0/E85+OpztIHLBQflBAf6ipzdmoZWs38Lpp4BN3FQq6UpGiSVAcGVneQN8NxpVM5QZRc
2a8zrVk11cle1ekmJO8elqB1pnpdFvERFfR96Y7k4KjK2xKP12rrXSVeddK5hANF2Q11jcRg1FHV
DPDj09e0AD3/p7WaL8soPqOmIexBr++AZm+QsHFxsXHHRJg/7Pa4rDGz2F5tOnpFrjVHoygfEENu
KgcNSYX6ZR6xMCVa9JJlqGItAfmF2ItjupgGY2rE9EpNdFFbgbXzh2XKNo6T5uESO0eC1j9ss31H
On4jy8jdphynnCEvuB2crSJgO9enVLjxTu8y3xlJqndIlzCy5axEMAwLojGgJW+BshmsPxBarMKH
ko1QdFHl3pIozFc99eRisVvfVGN495ND8wZME7tyKjqO4upkFM8QZIKkqAl3GF4TifZ1PQSXudUJ
K3NxZNgcKPTyz9j9dnTEXyNnONO5vYmglLJL0EeuTtrWyppjYZYPQ6K/lZNtstFLKGvHZud6yzYx
ib8kFO4B9QLrsEpThuYx0QjD9DDM5WszZF/sfh9HdxgODn4Qo1qiAILAq9Vcd030RnkArDyhRIlo
1F8rrrnt0FH5iO1zUEz6vlNM2nrZbFAytPF1OSvXZC8oZ/aaL1NJb3cRTtg1aRWgtCCddUCIg6GG
zrhZ5PuK1JVaYUDAA8CwUr7Y95K7IB9N4ob206KcG3blh7jMaWK68ZVMRzaNShcac6/4TYbovoEn
PfclCd8FWuZ2aWMmEQ4bNTdRd2WkkXHntQdLcZHjz54L7dAo75W5R1MDmWN3+fbvfdEavfdnYXwT
OAVhfV3V6KxVA6B3gNi7InGDuJpeXTM9MfgRoe3gqWq9+VA7ZY7jwHm36SNrGKg3jiGUPe8nXDQK
VQHNtyu10mdr87wUXb+TVOjdyBomOxqQ6fAAme9DDCCgUpvVZ1HGg6lJb+dEfxxnBvZSMBpq6Rsv
fSuRS6Ii6PGmKAI0YW1Q2tuj9oMbmJOGCruMok8jM8HmgGINoCqZHhb5REWC1dlcllxAuuNasiUK
ok1370TOV+LpmF9MUH5chCMRHYhSuFZNOlaDp794+VkgRcAjfGrXp0vXCYxhg0kek/fRc59dEyKG
W+2JmkSmPmfXi2rfl2R3ZGAYUNY8VDEOd4xMBxIQaWk6N3gYN53jfneT5bAYQvKyirtsHR14CrG2
y9QdTTUecUEYnBFeNW+FOlwJie6RYMtpU89I1hC6cVobB2J8fjySh0LSdgmy3bR5QifUjsT/Ye+8
dmNHsm37K4V6Z18ySAbJg9P9oPROKa8tvRCy9N7z6+8g1VXatdHd6Pt+ASHBdMpM2oi15hyT9OG8
Ys/SYdsPGO9ASJ3LsP3RJxXDoT7E1qgnn10wVqc6qokeBnVuMlPWPXJa2CnpD+h4A331RzBYJ8f7
RAUVHtRy8iIw4cwDO+X0GN4m3YOrY0tpbeZoBLnBtcL63dcZKuEMZYYTMne2kOXBkNmEgao9RlD+
7agGUhdRYoEGZW604GA0VF9ka1wyx76TavJYJXa8UkoMBq0GgsJTYIXZYhNMUrgQRSYb0WPSrm4N
KocUqdBpUvbE+Etur2AbixzG7kgYQW9G0QZlEO8SB51e2Fq15cuIITHpKFW6Lc2V1uNd1cR4q3vm
cIoOYSmN7UUkpbZyx/ZOizMGqjpJGy2knwsieSBfvEdhcVU65C3Hw+QuivGMCGNXJ3WDdIfGVDVS
fLKs6KWhyMfVJlMwm1IxizN/54XtNIAWT6bE/0q10tvw6vJKTdAsdQJ529R6cp8LKiwYlxTGrjXB
MwOmQQyVXgxNj8HItQvmBcgcxc5GVZxNe9kqE4ImafKVk5olY37aHrLt7F1TUPELyJ+gX8YO4+he
BIOjXCKeA35XRs11kdAEqsyKTUPUEnX5k2fCVWio2/QErmkdZU3GUvkubLHQMJva+IUBdoD81VNN
2x1HKScxS1h4bIJTaqhnJzf0jaE2xbodst1YhBg0onTlCwMkn8fFwfOM6gAwnZoMloYw6h9kig9U
re/pmrH90xHYHBVZN6hCMLuU1Zm3Jhhf5aEkszdV9XLRFWlwrAnEvShKivY5IeaHkr0YBhiwwBq5
JxOIH4Q9rlJzGn9mtXkY250ZcSaNAzJz5Khv8ZxBtDbIdDKqqSdUqspFoyX4tqyoZFwbmxdZQ1nN
8NktCI4RB/qNSc2BxjRLmg8ErSS4xFJ3YcPzF1AizI5QIYNDtMrt6ZA8xz0fEQ0cwnpcmgvCuXRU
dMURf+1jLVm3rlZLKHsRGhoO+2XSP5SSX1yYfKQAH01gt+S0RktG2u2j6RDVMWL4tilKHrzsWqWE
wh5Fo5utsvKjCsojSISVy2dr+bDWC06h2jTKsuj1rKSNEhy0/dZg4n6hKomyEo2RbmgW676Zrh1k
mL7f8nnFiyqN+iYR7qoNh0dwDMe8tVqoCWGGnhJrRTrQIhoBCPTByItICE3gcZum95rrslladrP3
6KFSOHSEUwKwoGwu83dRx6yiIbxqJ6eu7doPsd/aW3xK7cor8vyiRoO6FEWxbdJDmbInmy6uKQ4k
yCz5yRhqTjd9Spo7cQjEsC5N9jkj194Ja39RxWfbj+9NWlw7ORniZnE1VlLdVwHG8sp9QbvHuw1B
WG9850KWWvY5p0zSDS+l0rWXHT1miX+KtJVV5StPTmlMUPVSXXC+Q1JgKNYqHu03PzLo6dD2WqCM
ZawxMhYZGLEyr92IjHNl0g/Rksv2LtTdYS+x4lwETH2MtGEw62X9WsmVDcmIt7USq+vSvhIGYT+W
Ojy0PYCqSqUq3Jf3dUtHRHb47ry0AgPkgNfp45Fv7538qn6KJS0y/VO0wZXNbJ9JMFfFtu0fDcF0
oMGvduE7CmP2bZmZ/tnLcCVkOm0DxipdhZ43a5+AR6Dpdk9RE7WkkL53NgX9nJgCzpDKXU1RIBOk
e3kilRQ/9PvWZXoYxnWyQgvyojB1L31rgBwWGLskDK8VIwdCQwQUUyQizjOH+rXWMueDGkfxP08/
VL17rVuVEYvsthrnnk2UZrA+41cc5S7vxVyi2MyMhVXe8ItC9ip8RWVuQionF9wei2WkhNtEhS1E
bsVVUTnhPkOXvACZ77GSL4bcObAfpQutwGvj1113mWPNMkqELD3oLL95GYbszBU2ZBRMIlueBTBR
U3Qg+XoIs+qIs4yqvxPmV+qYv4cVWpDaD2+F6rgLv6D06mdksfgFhRMMdM05lYsgUd6otXfPirel
+4qMXTEu24o2GxFeb5YFH9QymBqV1WUxOXNCTR03HlS7czDdEBh1mSiOtZ8fwqfy1ppUHvJI8msr
+w5wQb9NEIgTggdIGUvj2lYcyIJlOyzzgvOwm2t3YROE7AfqY5X73VITwlp4+taWeMaM0Xn0Ah+o
TElNO6sS8tVcJjLECTAWIlwzK3ZFX921Vj5uBAakVQtMqY8Mj94x3TlYIMWGgwcXsY1FiSwYerV0
4hjCcY6VqOyZeUXk5pZVc9nm9k2cskLTEb9qrpWXtVPnF1EAkpL3I4BXyN5ZFF14LklPsUfKjDgK
X7tGg0lq0ZYPG+1Bl4WFuuM5L1J34/cYrDPQZaV1TuiILbGwT6Gs9crNlXVLi1WLlWpJmu1HiGnL
lS3W8GwflU2/TpICeJh7CZTs5EnmKkzL0MECge4UcrAzDT20k+cMcvoPTrnA2Cz7StPL66KJKMNI
SBwD/U+D65IXk4it4M102ytyRrXLwNTbZZ0m3lqJwb8Vmv1pmS3ew/qhr1GaGaQHLKwBhW01cH7W
R3JV7G2pQ2cNPy3JDjom8VvRQ9JQrZqxH7E0eTp4h07P78sIMUXNziWquz6qDk6Jwgef5gqd+b0W
wTWwHOPNaMkgtHQNtJwj9IUrrKMgiSam/7JqPbkjmXTY52F/r4HRJxdZoduesQIs4x1uwKbxlQVO
kXjduwDtCRK/gxBB39TCyY+MHBj4cG51ugem4T75VyhQOKss3G5cNaJeKm15AjwWb5Bl7IbWPeek
CKPVgeuukSJITS/k9D88Jqn5UY79yQBvwCh16bv+AUNyesHeqSAIqtaRgU8rmkZn9FHOMvSxdEcV
hs1W3xZmvdMgJjVJf6sMo3Zq0AKJ3OQyEGzhUpgM3vUPEengjGFFKFlNNvwYcTFgvQly7QpET6Xt
H2p6adTcXoRR10f0n5zt7WGt1LWzrOAoO4bP3hJcxxlcPo9zfVZuKkPbyTbmUg4geRVr+XMsA6x1
PXYloXx4ZvMSGdFrDVGZvV9suoLtYgQdQWJqtJZjBa6WImQYJitFCemg6fj5xBQpaeBio8JAx9Zk
NbdolhE+cYbdh3V4z/a/sV5L/JJLj3oBZVqK/pWj4jtkWmV6H33V31TC+sjj+hGu/i1dCCikIbl0
ilXTd8ZdVrhMBwxtUu/QR1XwXEsDvJHqO/YFOQoFU36VrrPl6oe80F41twOzlKITm7pZaU3GMDM1
YGFpvmt7eWjL/aAPG4sjKEW9l3DidqXyQ2+Cz1LgxIZl3W8yQM2di3u+/Eit6tHJvSlbJzsXxlpz
uXJyToee72wToz31ACXwznY0T1aNHSCpU4187TFQLXIrXpmTzYWTz7slPmho2it/dE49krRlqhlv
ceJdYxb29zCE9r05zobyUw4gjIF7cpSAAqO0SDbkQqgrZHMmowuIjancaF3vHaua0ESvKm7wga1U
M+Pwj4x9yaTUqwsFozzogcQpas7wGMnCD+KCSMVK652eKvxucIqGpIrD8JZJmPRWytBhgfCdA5WN
RV+l03Uw0FYk1d35eXmlNzoJv/aCrxEsO3y0S5tq+aKk5icB5l4UtMsXwQBDzyJ3KpTFNZEceHX7
nI5VTxOjT0KKVfGmqBUAJfm5HlUNanO7xjUBXi1iUJZX2ywF9dFQEw5SyDt1T96xP54C+NULcgnT
lZrXe88Od66nIlRHcaQBYFzBr3kMmCzGPX6XtmIIUHtw4Bj0A4B492joFSFgBfI5gqUyiBdZF2dD
rbeJEw+rWmO8G9e4QxhXK4s0zmBtd1e1p7/mxsHTOWv2QWfRDvt00DhkhgmxsnU+rKF+ofhlFPYD
HZRNn3r0SqKDzqTU9xhGkHp8JhrxTMjaOega1B7aLvdIKNUoD8hEXvUCMxzlqXKTF+oergxos1I8
Vj28m4KCqZmAWanbcOGk8jId9VtXD28Mzilr22o2UTlunFzbu1zJDTtcNBkNMgkyKQypRmKBC7FI
iKLXl8gouWd7DHZydDEVPGO1TnZBBqq61dZWXTMqodjoELp+kSvx0ejLdzds36OKXkU4Evt8ExcN
sbScCNEi/EB3/x705kfTZisX0rmuxvlGVXr6ZQMgw4JZu/RfKcnSsMdARvFMOevZeOeb1kNo9VtV
6DtMmSQE1eIYdMqEl0Wj03BBNCu8tsdPtNSrQs25YFTlonWMtVlwhVW7VyTrV3H0augT4CDaUdS9
xhJGNFmdPY6usyxBH2B10u6drESN5Dz5DdJ2Op1HBUzCBUK7BuFsfzQT+xavFQXuxL5Xy/bYuNl5
Rvn/n7f+f7yP7Oorpbj6x/9y/y3LhzLw/PqXu/+4yxL+/nd6z5+v+es7/nEK3kqU95/1f3zV5iO7
fEk+ql9f9Jf/zKf/89stX+qXv9xZzXkF181HOdx8VE1cz9+C3zG98r998reP/yb1QOhSENP871MP
LqfY6N+WLzDQ/ppF/fXGP8IP5N8Im3ZMSxD/bJrGr1nUhiS/QJj2V4zBn1nUDlnUqnRUQ6pCNVXr
pyxq82+0nFXd4m1g+FRd+38JPyDz2vr952xqg9gD+MyEMPANTdvQdMHzb9/Z1CQw5BWlb3HUCTIg
A2W+wYioY73Qx02gWmLzHXDSktEERcb5IwBlTkGpVQ/llZLKZTXFngwlZV3c2Ps24aKdjQ7637jk
JBN1jE9No+nHVTxnT1lTpks5ZU2RK3VuJpvOfAMOUU22gd46WPsXemyne6+sinQbTHlF831TuAdK
g+QUe4m3K+DKNYvkJm0FrhI/eYgzGyGUfqN6sbpN20v8uSNWwGAlB83coU+PFJR5aTiWF7LI7ytv
vEvUrjl2XbIDyohAnsKaHKJ8zdAEzLeHFscz7OsuCA+G6xNthVjjIsqzAxVZzNwkia9619gCwEwY
aRXQwybEop8Wb3qGgF9I64pJ+Y/Cjm5QJF7jW3+MTdp9gnMCvxChKGevhZVo1UYJQF5I0z0WFDEW
deB8SgATJdTmHkUPD9j0V/P65ECysBN4X7WprJTRfCyS4WxG6bWmB89mLvG2d8n1FMuTCjemn3UD
4Z/LQvPcOjT1CMLoGFoS7trjkJz+Ye1Xj8hH9waVxaGHN2pOSJKoQ2FVec6wToKcGrGJi7TIEF12
6Q2KRG3hzmKckEaXfsSO9Zx7rNXe8hIKeTEuD208+EH5lFNidIfiVivKK7uy7h1fe6jsSVTZgaJK
5MkB5oWHlOF0cS2U8kKhxBgZ9FpIM+ig8S59r3gvJos+E+j3CU6TkdscU/qIZbpjgvlGxenN1hnZ
JKRXM34hfhDHfbzHlLYnimHdK3TdSMVdOq57EVkSEy0JspXmU0lNTVBiRvEpSIeg9zpSZpuEjd41
YKRzXGsfZszWivM7sj0ZOqWDRi3U/Ew84gWpixEMQCqHhUNedjQ2Rn60QqvQienHDVbDjlf6z0GH
C5PUi2FdilqnxY1EJbYolDmvzKxjwmTLc5r+6Bg5XTh5UC409gf4ydktBVzBqmImj6rCoHjSuked
3sa0P+Vqts1U+9rT4E/GauWTNx1fBbgOOuUcjcayTeReseRZoG5eIHCjyBCQoZBBqK2i4R2B9SVc
I9TGdXhu8Ppu6gizWmPyTi25LtE9IzuCRkUHTE+dy7phrtCokGwDYB2MouB45eLdqNUrBUJNrVHd
iLQR4kS4NUlM58JOnaq3tLWd5/dmJ98bdKf4VqHStG534ZfxLdXtcW1G4Q4K7FkHb3qR0ZVdCj3Y
K223QJFrodMzrlILTWQRAxOIi23iRY8FhWAYDczlKmOhAn4j2eBU2vVdF6GJmWqR2OOZGgvmIqmM
HxhTIVFeJBJtaozlfFHnlGZuu9ZmI1tTa0BddYOJdwWkAGBxwiBM77ru9cMYqwe/oUhLtgc2Farp
zJfjfPjkA56SwLhSsKrgnQlejaTfqW2ycqvy1pXhK8sIqTu5Rb3v0CLm++7yoI3Wuhseg8JDNLNs
m03XAjwnnoomhOmxoQRDcgwFmBAMps4mXs9kQOsUpSHuGryZXvEZ1srWcy5Tp7yrS/WGyJEIwxzH
dBvqV41/iksrvmBady31AGhEC7gHWU5Rk4SpgN9Ws+5KpMMNAzFA8Ra7V/jc6oTIJJX8rOw6Itg6
Apim9AcZq7dOyM4sTCo8Vt19qCYSi2Hbe1Bf4+DDRSiIirq7qfWSGWRa32nEHlwYA2hvB7n7ykc0
QzFyOq7c29Zv3yo9u1Hz9rlnloHuEreuoPdEeveGX76kAHFFj3fXhV26shpSLajGaZ2+bIVxnxFZ
VRkjrQLycbSJ8hirNy4XAasdPjWR3nUddZIg/Ozhsob9uFZEXq+A1GMGrSGP4E22Aoe+2yTKR1IT
4vVG0UCmsuQHIm1t0nuVfy9siyR2SOYXka5uY2gZpdtsinHhvFGk/BQNM3HbfBsHo1/1PiRJEQQn
B2zUykw5/41jSsrKaFwGLWPwON1GoYEXRP2wXDJjMoaH/giwyjesI6I3Us+6g4XDadEm41XgNode
hd1otAXfKV+o0INaMeV7rck7uVHdiN5MfdT1XR8lV0biZqwzhetgbq5QH+wDWu2i1qAtptdxG394
oX4aZVVSYu5fbL0Hx9tnV7goFjSlLYJXirWuwNHTfP9jSr5pO9qdJA1TaqR43GEX0ZVnWYU2hEtn
W9i00ie9SYR7YcF45dJO3bc2pR9XTVORdHyd4Kl9H9x4+GyzNsQQ0RT6NpATj9dSf6QuIEFTZ3ql
2MOuL0iBsKx2J4ry2KPaHHyGE/QtTYuTfKq4GNQ7GkrjjQZ6jZlQu4XKTIMRS0gdGSc17W0weNGG
9Jlt3mnrwrQe+x5W1LS3OyLXNpXtwm4Ph7XXiyevQ9LkVeTwUGFqO3oiQYjV7UfqqwTW9R9OX6+U
xDrFnX6fa+Zt2ms01fvmKbTcelIv7qsRXEEjod0p1Q1EWcrknbJjTq1VsKD7PrvWM3EDoPYA2RNq
Cd1uQcHQKeWVNvnHSR/v7fTOwSBf5dGLQdQqHK3wIR/ZEdUQsZxMDsASKeSbOee7nhpBZhWbLKUp
lowqxXiT/abNAO+5NRaicaQnGhc/zC5Bz2LyeK6y56bu4B4ZUiBzUbm6sYdQhN3ACN/K3NhL1di3
ki+cB+O90yeEpxiIupynQENpH47y3Y/EhtkJkMFOeXWQWyxy82yGvrPrIv1Ux9hZqiJ+ZlKibrI8
3NiVviHDwcY3FqnrzitiyiC47wJTLBtUGBd053EUcIijzX6BUX2XDpxyyrL4oM1ORbW41yOaQWGO
hiCN42OOH4AJG6J4Vb/PWg5XP7dJAlmauX0ftARO6Zb7GMFkXJl++STs+DzIDF5EFt7IxP1IUwzD
Cv3gHmUwcys05zaMCHpogRpwvplaL0n/qufEVAhPvcz11xEHgNHFdxQkqag+JZdoWBkLaPjAypgz
YmJUd7aBHjVO1EdYZlP8LHuCq3qICHmLmtmPfZ5B9gKOprZUXTlj7g2jJx676VrUzgktnPZWs1Go
OFe6oz53pv1ewc9bVFV3jCr0tehdTwPWJJFl967jg5jzwTBYOTZBMJ627jMzrhE5qJ2xVKJeoALx
zsLfNhgOGzVgfBR5T7EevYaF91JE46XPzLsW4SXJjCdrkA4RfCqSee2irshyHTN2RDg0sPv6hyEl
VJva1O1o68+pIg+ZaToUd+PbJpZHFHBQans3w2+8TuC2dJn3aGLnXKWRj4tU57yLo4LT31JJjTsF
EsuFItFyOCEMsaD/YYaYRZI6v3IZWPNTqDkOsqype3IR8r0zToeOJvXGEVszjt5TTatp8ey9BMyc
ag9voUwhbSHXL610cgcSFFKZB0bkikHwVGBm6+k4LzoY8pVVL+ya9htAtZPqePT6p6Roq70mR8ug
Pc0JDn/bjasgDHBqpG+qmY6UQN0Xz/DvJGXxCyXFlmYOdDUMcCiRlpGUVrylFWxaZZq2x/5Lb3c/
LL99H5r6Q4xyyUj7NXAwSOQq68p3w5tGof0aN8m+dLB9GXW41dwGJT5x6mZ31Er3IIXpIngunxuv
AudCqFZAYwaIaxWGdCitHyJMDm5RfPqUOdHjx8+dsJemZm/rngE9hrZrrSEwyC6pmdZ4C9S0O2lq
dHa0FpurL1/rWOL0AtY1okEXKAW4jmeNaoM+KcGPy2SHTFds6Ktz+W9Qb9soO1yfca+94YTbY5oR
YFbIQDMY/zcIOge7f+OEc0Pz8sJxr7scphMyCjJi8OjjRoSnEuE8Kq67EOKFTkEDJ1XEkPm+N9K7
wfO4/C9cLEzAEejeRVODzVex95F6dmBAsMYUSSaECbPNxgaXNeIMbezcuepZ0DhcDkW1g0fJJKii
Qm8n61bAcs66W1F2PrXQbNuMVPlU583whptKj81t2aD+6DQwi/aTm4dHBS4Rhy4HmN1CUsaqQKom
O2+X0JkQuxYq/JbC2vtQadeRAv21BwQVoVfxJ5VT4TwIjVidrLLDlR4gG1At40xrYRHV2gMWbFq+
5qbA+4UeH8mPBSzKvQs7inAynka1BnEpMuQCCC7IVIJTU5X+OtDB3OlZv9UHzlEgkewL9wn6Sr1r
4KhoyBxWyPiIXFymVL4uJurSXiZHvUNf7SYWpmP/Ad7VIuusy6nj6pGVU2fxRyPUDaWtYypoULYf
ge++e2P3w7HM18aXpEkx3nbsPfPvKyO3Posov3ZtDNFWQG3Qz110QGhAnMxcaOYbib07TeuPZXDu
Na6Xnptt7MyBIetucF5tC8FgoU8QEENCySbGS3hB1sBdVYCjCKUJ5IZJraMW5WKkG5AUTcjB2SvM
+PwnvzwbpH0skHUD91D8Yx1EN2LUqZMSKRKSmNZ4dxQWF0Ku3hpEEnuwmNY2pf0z51jPN9F3xHVY
uwhZpRZMIRfJnm7Uxs/Z1/sxGZJtiinCc4dx20zZwXNstuOd/aDodnXaFnhr8vf5fWQyYXYuC28J
rhty6/zgbLpPkW6sTInc9PuxPhfNJlR6f1i0TY4vn0/Gxs8noOUbcJTG/QqV3Is7PTbfdBxpTZlW
GHdkmF0kRYdcF8FyvIBXgvQ64D94DloyJBnec9vl6sqZoRLSCJN1HVW37ZSOKiNCJRpEnuNXMaYL
op3ZUUOcCjQxRV86fUG9nGOd51+bTr/LNCvs5xOJZIaUzEs5DmhEONODM2DA9CcaPDutM2XzOqZB
ZVKZF6ebTPEgkCmbQkNqmcZdNC7mnxVXigHAfPqZX4vzu62B4GyOWvj9X4sECK1kKqecXD6vx1a9
cKtpWPc49uJrzX2tpQCLR2bGw3JepfNaQdwEh7HWqLpMq3neJvO6npfmx752h/n+fKPHJNRVjb8t
DGdZd83NvCoCa0oUnlfN994wP1P2RAUUTjwuv8gr05cUbcn6qT2yTBBWkF4CzqruEYFVsf+1fo3U
IvlOMfQ1dCIQVjklEDoYnu6v0zHDfSjww081rjnFPQmltRk9AAcebEmIVU669cYKBSqlHaIo/wTn
fH3wvKJ+WrRi0qU04cPomV75tfUCxHj4DnSBGJudY86nBwudYdClH3ITQ7/+Wrk95T70w99HjS0s
QjrmlffrGtQL/xK8n60AoNX9CW8d2v6z0iSwK6fDcb7hENkLy065xv2xA2Vqe5WUXbuevwv2yDPx
l+o6V6do9yrhQO+Esp6//fwv5nfOS//2MadBke9zuVnOewJsLWoJGe3qaUcQvbS2hktL+8+DbHqB
LEZeYDAszr1hO+/BfWN22yE1QVzhULAoS7n2dKT9288loXnn+kZObwMJ3vzZ80fO33YMT3hcCTYG
mVjuvvakae3Pe9J89/uxzDJW0xnJnMJLXKvo1pC7rixvSmKfXz/ffB+tP+2iX4vz8+Cqu60z1UGm
lf31ltonnOahrtL111ZNC6/aCK/cfR/h88+b3zI/Nt/1pr1QbSE81hGrySJHaKrO0uT+Y318v//X
XXC+P2+1eenrPfP9r8Vfnp/v/vLY126bzyCn+SnE6ZSOY2Pn5fAyYrHV6Gws1FbKr/UjnKklIhAg
DmIdokG1TZxA8xbvJFJraZ3Tsb62yB93M/sooGyPCPAIhbpObX3blc3BbCGNUmu8TkmerXq0nA6d
dRSIarnVFaQOhdJslYHk7fkmc7J6X2qlVBfzfSu2EZPmaEiX1hQONoJaX9hp61MFLSY2w/T6f72I
kDZfd7a4jeKcjFF5h7fPP3TTjRt0XAXm+67AGLaYFxtRllsgd5tO7zviPUzpHeYnPLrqC6Qh2F45
QyfTYTjfEADyz6VfHuv1Hi/Q/PTX4vy8Pe/2//Klvz7//Z+DngA2hBYhfSmIVOvvt//0774Wrenr
/PTo10f/9MD83u9//f2vfnnsl7sIkJ9Tt0ROr1cm+Xr/8UeL6XTw/Z/npXGCSeVBfT/f+2nl/PK6
n77q97/BJ4EFWzCXml89f3zIzoUp6MlPYwJ65sj5nxb7oCFgPhmcbeMiBvyz/YLIIt/PN/Nj89Lc
l5nvVn20bmAEbtQmwK7kTGiuQsD5mm/gmPKgF+mUHHvPW1E05zLiT9dYvgwn/+/7kAPlgkIVg9D5
vA9yMNnPN868A3jT6dNB/LDOdI22KCcAc4Zs1dMgSeUCtzIrJjXlPGYaQ2oa0iKta3ohZtVw33/1
dJDjTJfIqPW2RmSjv1DpCKWV74P9mho6QA3BQGJtyoJUYgVzGaJATmN9eSLbz/dVAEP7+e7glM8J
vYOVZhEDJaaDdl5iJLHpfHBpMsbbGqhjsEYUxsy8TFW0VSRFL9MCXLetktmW/7n0y2MlDkdmoR0O
vYIOVq11/7zpvKzcfz0Wqv0mSogkQbM1v6A1HNq1BWPJaXtCTSz285LGivlamh8LOjGFNOFbHIYw
3VVlxejXNO18348Oi/MWnu/jt3pws8xdze21udsW0BmB/jxt5u/u25CX0YLZNRXjaVxXTDfz0ryl
f3lMn8aPzH0IjIm5rHx14L6W5w3dptTUattZzJtz3sTfHTk5X4q+7s/jS4DzgM+K7dyMC/Apc52b
xjDkxEL2AYyG6isoPojWy1fzFjSUluSF7y06P4gkhdosY9VGUVkDI96yDU7vnRL6BRcbtq3bwthl
Msh9bwjDdZHE92Y1FHvke1l3yLOw3g3yyVWdcu8o6s83/+oxKjBbJai0ja+RNTUoRE/NN3VKGaBC
9LH6fmwovHofYu2aEhuJx/VQbYzBK1r9fEcN0lx1VfvD1CbL4LydvHkTzYuAse5dgf8SQyr7+veW
mDfM99bxS41JqoWXd94E3zfWdHL6vvt1UMI+XUVDBEmfA2zeQP9qU0FbSGFkinzrUe6aN0ouidzL
QQLPR9rXJpqPPBt+xCIdOloivlXs26miPlgAllzwNotQhOV+Gp3jZwkvdEahNBOi/M2lk7DqpnXn
aaz2mAQ0Ykqm+1+Ljgc5U/WZP8+rUJ3W49f6npbmuxrsoJ0W0ACbjpYgFPYK+/zjfIKcjx08q6SY
zItfx1Img51EwdXkNq1pmdj9Qmfr49DizOArhKATNQ4vTRXRtsfSRf+SQvP87DidKdyUgDI55vCC
2JcKIwfCNd18352X5sdMRaHxwABi3tOgZpb0z/gf/19a8V9JKwzh6P9JWnGO6GJkyV9lFV9v+kNW
YfzNQEppmULXHF3H+v/7b91HVf/9dwVtBOIJKS00FyqqC5un0kmr8fffdWt6xtIsaWs2FiEpf/+N
xvz8lP43qZmcXFF9cJEyUVz8oS35i0bmWzPzG8bgKy5IdfX334WmOn+RVZg8gERDOI42ST90Pu6v
soqyjey0x7G0V4LJBjiQrTHke1wpsD2I+OhK+qMYzpC79ZTFldvIhrGUNVq/9CNARUndHQZHlYsU
hj11AsL4inoKGjaMneMqsM4MDjfD2KelV+qrRuz8Lg0Ojb5hHhUtdEKQF11Zv/bwIrAIoNxPmGkT
bLk0Bg2AH2A9tCr2ftQTZ0+ca4sEE8yWyKS1zzFW5CYeM1zoxK2pCsiCqrf289L3jWIQ6hf0ewpU
S9NylO38lPC0inyX6U1FR0wZ8Y3VGv7TAyI1QqOByX/deFUuiOhxk2VkMmaY70LIg+kzVmD6/3zx
/MR8E0zvmJfm/zIvDWmFpdlMVxoFZzQSn37VjQvFTlCBqHFymG+ggNHWIO1ya4YCAYgQQC8Vsf9a
qrNlQpVuMYwEtXtImXcu1NFwHOMDcZXMERxHATQeENTuHkldmbI8mHXYiPYP3zch3ZIFMkR7MUQu
rS43aM0lRDu0g6bICa4PjpQAx1VFXqBJP7sS4SadMB4wC69EZ7+B6OeyCZhkJdX4R4wcGb5C/mwD
lr6An3btdiEAbV/a+MRseN+Eql6UHpnptvLUgP+jARGvW7BtQCj6cUuD4agjfbxgZmMtjb4QJ68W
2qnvBng94A9ZbWis12EZblV/iHaKTaNDVB4krEZDZzZ86qmWnlonjgimTU5dlW4byziUod4cXXIJ
w1q8eh3ouqCHh56qqjgVCne1snaXupnpp7yE+Uf3noJ83N4SE7XsI2c4guhwVqVZwc5STP9E7YK9
syZSsCM5a9sZ+haHQnJp+A5w5KRsN3rnoTbRIvT6ZtkNG6NQNj34axzXmNFEguvZco0jyltEA311
oK1pHtUY3wa5OA/zc07esfZI3U1coADzC2Qo7Z0olY3GTz8N9qCftOlb15X/0CpT4Rmv9vzcOL1A
BskZeou19NXxXnphuakpOV8MUToey46f1cmA9YE/whHKmzXW3mSu1fadNoYbc2hOsik55iuDoW4Y
6ta6ktVfHuvKp9KPLoPaGxdx5CcHRThk6GI+FSlXTaxVEFr5cAa00+L84PdN6mMnpoqOjx0mhDnp
szSDTw7r4TDfE9OUIlJTQqlHiyq38KCT4ckpymvgNfc4iDzOUBiscEv101jX7DlYCl1exZ6GNrIZ
yLmOlXXktZd65PT7BnoB/ZLSwCkUML+Fg6bt7P4q8okgwrwiUDQlz3M5pKOvv80cCR97Kpl+1XLm
xdxiXKVF2VZ1cziQb+ic2z0CsW4vppsufjFMtpzt6HA8BVNvhAmsi5bKJc7G7f9l7zzWIze2dPsu
Pcf5EDARwOBO0ht6VypO8LEM4b3H098VWepLieqWTt9xD0QlTZFpkEDE3vtf6/Ilv4EbKlhQbBtb
NFtOCdSb9XRDXA3RBvcamaAS3XpT4xXVRoPmxBAbyxaZfIdiOmyBpNanRH+Y9fr9cuvytckbkB1m
qNYF051t4GE4F/KQdxQoq4G8s1O1NSBc/w26FOxBvUC83KUlD99E3DB3fHkm+5GctEddm/U5Q9tO
tqG8T6XJV0y46JFpLmMNwUFGcCYO7HWdRaxmKNeTC6WsqC4rZ+D5UA31Yqcza3mUwc6JreXUmoVJ
Md3OD3bMYIAbHuKi3me9zwi9IefdkHTP9jJzNqaMv7NKWq8BT3o8MKuSM8SOXlAQxJ9NgqUlfQ3Z
2T66H0lvcbZ98hLE28Piqh3qaOfG2GL0UB5YbHiF7sFwEW3pxai8bAsvNy9FrY/i6Vh7K9uLUYyU
KJ/osFOU/FTWAyTw0Jl9tbuUdi/VYOnGXK4uNeKg1xevjOkGP0gI/xHP2MQJ3VSjSWmpFtQ5CPZN
kKjsme2g9d1SyiQwHzg7e2nvFR4irkStfejJJLVf3fZnqJf+dR7ObDj0ohWNHTj7U+GT959ERNDe
k++xlzTby0/ijaRIWhFtvPw0M20EW4ISFhYgYJUn1cEbrZhJp24H87KmmX2M85GRFk6HAE1nY2Ms
zhcL8U49DcdPj/3y6fCr6kouZia28etpgOy2hoW7HC5PyuXDpUbpTvIKDfm3sRAwMRJps02yi61b
WUgpFt+knBCjJKkj4HgcHak+QFO33CzzAn3FwoUW1EuyiozBPy03k7IpAgNsarsCbHjRXI1ume4z
C4xaT85t2zPzswl0MT/WYHGaGypmowB+YzqZFG0nNz7NPqsAc4gesf4auz4Hdu8nIybqCV0wVd0N
vC2ecP2BmDUnsFLvyBVi9q2/lgm7qWjAZqc3rzlz2kkaB4dMci2o4GNUescr4+qPHy5fa5f+XtPx
oZ9ysrt8sP/frcuniHSqUx4bFAZDxfx2CXKHw+xwefeHpuBscLl5+eD5rk+SXbkMqHZXSUjniukJ
DZTCKX750Imeymkb/DoHgXy5luTRVkUBxAkz3i0bv2XbOebr5e9ezrcfd+Pj00VXbgqJ5VLv/CHV
CuZgjr948EM9Owilsy+tC2V4IN17unyAr+ls2pxnpDRD5woSJSHHjuFD1l/MHRnR2XKMzVJU04HZ
JyOQOBMLfWRG0BJKsonL+vLe/NUpciShWa8DZnwprY5BDTYUuOMQiZ01MjJQp9uEfxh71KFbhfdw
XdvpmaG9dH+p2V+aFfmiw4QffYvLdz6+LfJD2/f28dLT+Pjy5VYSONVRDa+2LnhRZncPEDUZguUz
Tz8pSc9418env27Z2sw6cmqvZSi2l6+VKQYtJmX5J5XOc5+TutzTbXH3No+4sIrp5CSZeZUMarly
e/84VLRvQ5XP27gpfsYIF0/CsME4VFpC7/v3s65bZLrqdLmV6FtF3LDDv9y8fPHjZ/6rr6l2GqGU
hSniAH7Xx4e8UM2B1iuZ1P/8+qd/f/mG1NWvy61+qo21YdjkFfVbr6pyXEGXmzVYBWrLk6UX7Dkc
V07o/VTu6gBO6WTjRfu4hH58erk1LA6QwMu3L59fLrMfn+bM9pEwn09k4vHvoVNFpsclByUW3vVB
q9Qvn4/6feQ6HqOl7QgxSZcBLh+AP4O68LqePHENWceGHHr5MDH2iimVcji5LfDUAmUiGTloYziX
EF1D4UB1VAbtgcHIYD+DmULV4sw8G7LSgrTLzcnXRaTMEOXp87f+8FM4bkZzO0F2+/VTBSl97AjL
RZRwKaW0+qL1Ue6kZ4W54fI5WU9qiJeb7FoQMVxuLrqhIi6ihsvN+VI2//gtlubzV2oaMiLhtKHK
S+eCzC11z1+//I9f+fiVgS5RX37j5WuTdk0AGb58+dNPRRdfxeU7v25e/vqvO3L50cvn8UV4cfn8
11/8+FWmtmRYPpS8s9JRyE+//+Ne/LrbH9/++O3/xtfK/JyomizKjo3QcQlmBnOA+zJpY8lNvWU4
ajmY4/w0Fc6EK3WkJSnqG6K69EG1Z2RAOJJo80ipFSQV2XVXW0kY4XL2AlFJq40lbIXfWaK/gYmr
twv1mU2t/SalxY8L7TzJLewncRs9T9qH0mszCnKTlcNIN5AnJmlb7U/JLiaVsnuytVul8ugsLdq3
IofhadEGlh4VC4KxhTIvibABuxmyFuC+zYrRB0iB+mE64DQABLW7zODCJ9WuG7G+1KxP11OXNLwX
cMIk2g4zaE9MhTAmkBEi3InhxsgcvlrdxHS4/M1LwDAq7ZuZKZ85CGjmSbzaRga2hWgtGG6rxlSz
aGeN6uUp5+1yADdA8YvnLWudc6lNNzbKm0i7b6Loxzh/yxDiJNqMM2hHTgiftdPWHGVHR6dmQ1qU
uCJt7E0IdkQVdrxU5O7asP+B9mhTmb67twIqEkxc7ULGSuF4d18YJv/hGqDPdQEjn7m28k9XfTo/
pOD1bIjkDZnBVnuAHIRAEWKgFEEQyJT0Zci/mdBcem0QmlEJ5Q1r3bpJN8zO3NUUH+kCgGDhVrPO
tIuIRGq1DuXr4mMpcrSvqNTmIszgIdl+bEbssvdTw2Q9Q92EL+iANdp95CNBMrUNaWrClxb06TlF
VbCmcNJtKm1PKtAoGQ6JuQmx0qQNS7F2LQktXeJIPyVcqeFFQIo3o5gAuXgOtKupsgzmaFmA5pRo
C+1zmhA7jdrwFFW4nkakT94I/81GAxXltfMQO96jV2U3zDaxe9cYO2a0aY0keyaXxs2CVsqnnEGM
E9NULFFOjcwjh0ioCm2jAlp2xX8Mu2pTVTvirIpiTnBEYlvCLpwmY9ZWZDI2iXZdaWSZC0DVp0F4
hNzYnEzEWKY2ZPnalZUDaKuQZ00tx6sQDPE5ldwPME/pqbZbZ5w5OPvF3k0Wo3O9z4h4Qk4tdBi5
7rpvl+6Dh3TmOFZfDMfjtIrVK7PxeyWIvlxt/EIk4l572gIGC4zpZQrjzHINuHYH9aDxVpjDjAyH
WIFMrLbdb27rkgnEMlYxX1dxilrPQ2qu4CAgOp2WZm8t43BtmtcxPs+1Ar+5cqyy4afoGmQ2fKpm
uoEd4MAvXo+puJdl397NxTttoMdybuWZMytmRUxp6kld1dqd1iBRgw3uUMAyyECIF7KauyyKDn7l
ExhIPFICULH2ENfo2Gg/W4GoLdDGNtRPj652uNXnPsHo5mivZY3HBr0abIPSyAjTQmEKC/cEKyRn
medRMK8YrCe30WYMwY5B/5NFLqmZyUYoxsmpzLHMgeb4BdvJEdDlHia60k1uahglWxmmrzSj53Xg
T5s2yjC4aZOdqlmEdtR9LG25Q67xJQ9IWzakx0mYH8htPlYXMx6KvEjhyuuQ5qUmGRtjwqOXaKMe
ZKofY+e3+4BzFCmKvN/GHXtcZ2IX3bU3BSOe4YCjr4cOjrJv1O4+ML/dxkPnF0vr7M4AX6wxflvG
TOc9CLrS/iBaI4JdAdMEddaL3QAkmk2MgfPAE229DEP2XsUtnD54Agd4PIVrcPhWb5QpeEwD+AYH
HaEPdGGR5ZPQnsIWYWGvzYXlEmX7RE/URg5ewxzBoY/o0BMYDzN11QLn27dl9jDMApOjw/TpGHbZ
tqviEiCmvakSEgGRWKptPL314fg6IVmE2/zchdmJ+hXjwm326KNjNGau4rmVbqc2Os/GdFtY8hvq
g057HEnJn/wBs2ON4rFUo7eZzPcxqswNmoZ3TzDzHw2ghHwFN2fh8Iu1S6ytlhuhnyBYEukuIz4X
TQzceto1aZDxISGCf7KyMVH62kk5Iaesxq2X4apMkFaO2l7Z18xshmw9PS5VRP/9/jqzsV3aPu7k
KnaQ2aPCnAsoBEn8m6MdmS6ZAxizw7eeQam1iUiz1UbNOBKtzu5trNeBHOo6qFLF0NEasf26laiq
wzbeBmZIz3OePfJMa9lhOiC0hesLpafjXi8IPidt+oy089NB/ol/Btfz7O2aEVO6lPJGIApttDE0
1O7QFIko9WacQfBg2aJB2uq1azSeq/s6EweuwszddWCfFcx8K1m+lFHC+FWiGXPSQjPMonFFaKZa
xYxxyBhIb0uN3Y6Ahmr7acIr0rbZC0iAiTWj9dMq70KXMhS8IZJvzsyp8AUQ37l9q6LkGWz8G0Be
Orbauyq0gZXt6s2snaxLGN3ag7h2IlHsYXrlhbjzFgaWCz+BsmRM28WHrRV2oTjO2voaoX/tB/u5
0z7YPuK6TAHhwUEVq7QzNo0r877SHtmmSGzKPMaDUzJBlfcamluBCehy0CYlNLMJlJcV+eZ+QVKL
bAEkBHa8CX1tjMZ2Kk2K1bxkuVLHmWQzWjqct0LLbwssuKX24TqIcQMC2NqTy8oPiYpSzxW+H3Dt
dyqu2zNxvm8OMSlRNXTF4ngdd7NFoJFaYISRV/Z5CicJS2/cBd9FND31C88jHAVAVUHDHA3oDOqS
jD74NSvYwXoQrn1yEQEvCIEtbQY2I8aOqxZbsAC4QPvvW0bEa+fWzch8GTOjGrlrIxsmsx1TRGUJ
aCMiNmeMxBNmyMFW+8SDUOSW4U/2HFTxnbD3vzRG8QDeAD+xE88awnlnxicC8/tRW5Ctiw/ZJE6Q
Wvau6kc0vRQEI951DdjZCrsxZU+a1xPBr7Ul5ic2e4/oRtOrEW7AmAEFJSnK2dy/jvQ2ZMkfXHad
mxSBs9Am59mu7gWEtbPRDauqMM5tAkteNAzcEp0lQbXU1b0/NNSakUJDjxvXS4gousEYTUk80gLp
olHs+YzfDEUFrmXvBaB7JkKaejuqTcVdGPvqdia/2JX+K6ejemWzmN9VnfC3WT+Jm4HIfmOaJ9/n
Ch6LcOJKW0BzyGI6MONWab5xac0PlTNPd8o2861pIP6mBo4qIK4cmgEMZjuSBrvoD4yHbcMiL8/E
Md6VC90LH5XamH3xvUycH0DS51WmeoMgDQWhMTOn23FC4z4+FSwJwS9Vciuz/liNZrSGhbAcbE4N
nBB9837spqsIE/Mt0u2jdKjtZqO/ZZkED2XASsoedp277U3qRA17rwmVwECB0leAjAyzjfdDF2+S
2GmOo2iSvS2bbN2BcdqraSMzAvWdFeOSpXPDteNbL3MglxlnZeAtjMq3wVVSRpjPg+g9bq+TQuxy
rq8sI4ODm1cPtnxUvhBPQSNQK4/tzvdABdsgrur6aztQOO876wWuL+Pqyr7P0aFXaNEp4N0LD458
yWDndtLu9Elb1E106qWFV33KbWNlatV6BLWFcXEyHFV/yKbzANxm5SqTYvL00Gtfu1HiF1DTSWmT
u5Nbdx2NznWH5N3VtvdBe98z5rihpwKSgQ34QrqcfQGa+FH74okn0/ZBId9rlzys4m5DZoQlDH0x
gjTENVHJzVxtxi57mvMGME6c/7ALJTY5+Qr2Y+ijRMwIfllblO1+WlHeEacKpk2X9qeYaaWygWXU
KLqDaQRATgSw8hPFpEfGCDS7HOZt+mRHb/E6k/zlrHQZkWwJ8I72rQl6lFVXuiVwhIdXY0qTuH/t
OfevYZgQD0zl16ZLek54HhkCR/Fm6t/k1D2lvX/vACGd6oUagyDbFSzbpmWgxp6nt7kgUJpb/pch
x/tsKnO1VDVKigUOVxJhHRH9uKWQdlZEZ3inQsRoKQDlHiHzxtCP0lqFbnIbVHs1MFrX5sOpPA9x
/M2NiZ0MDQFJ13phOOi9WbgquZO7k+Hw05mBRqX6BZTVkdeMbZsDDxQB0m70S6xCXD/m3P+SLmJf
qeEn9JxnKwKtGzp7lvVvQRrNR/iPGjspH8wWSLwxPaVguGRmdKfO7fdF6c6bQgdkkSK5Hm9I1DQg
Gu3pugxHAMWMyE/qzVpQWlRj6G+XCihEDKPoJbxEuMNSXPWmVdGirKdz59zQGgo3cgGbEi35swmn
ul90YsfO7c2czbfsXagEucYZfUjHWdinXGN2/csCLfyGXQpk6wHQIk9ZNQck0RoHCnT3nb7te9Qv
+lsUHkOLQ1s6z5wlftQ0z3ZVTj53CGveGBH+AJ+zdgAylOtzeDUYAxfRkBAfnXWiyLQWfHeAR16/
yNAcdhuYOt4D757RrVJ2KQH+DI+GXhb/MJcIuVjufsUo04LOWBdpqzZ+/E01sCEBjG1bhR1lol29
igeFDX6BoCIoJrZN+R6B8VpH0XyIIH2LorPW9QCaJdB3wByKg4ianiEyoqbGb32o50KVumGN8MXu
7MfGGu7swrj3RHwLWht8YBJSSs3H7zZQ67rj+sRGvu5teEpx9ByqgJAsQSswkN4pmrXp3ojYIUfh
nW+VjCXlEeu+SAtXsh6AtJ9Dj8T1tiJ3sZsZctH0GsbW0YRYrN77CSUaTwUlPZP0VAkTHnQWfVPN
9TXnsl/FMB+uUioMsasxDGp8s+v2q9cb63yREz0yplyyMXmZxVtkia8h/DjiYHDbmQoqd52zjgfR
3sB8xs5Do2SS1xZg0XMVc1V2+mDFOMVCu/9M9YmgO7Pxh6w165shm9ZOj6tldoPrZtSDQZQxLOsb
fBRS/f3Qw5zX82BckedK7URnggdK03d4fzQmIckEilHM1o6YYIRnjIdhnHlEzILlnaCSOKtNZpTl
rncfptJ47sd3P6LqLcXz6ELPA/36arjPSkmucvaQs+ZThyBjt0ifaKV6zgAq5O83WRKvaX4do0rd
uBU8UZCg4qqYB36IlWqdOKwcEANNZRUjT+IMYnYKJmp7Fxk0BRHWc3pIYKeTN+zNbyIMmj0mg3pd
Cc583OfI9sptTc9csBxtfPNa71FXAW01EWDpklITJs3pS89A/kqaYpfAwF6HocvyW9akQL27uDPj
rTFmm56A91Ys/nPaNu9dXr7rmRIXhdVQEFhkpxLoYbM6fomA5G6smGkusL2OCx0qjnwGM935WsXf
nSy/c/PFPdYLaoqcdeew2DOYHfvabHEw4TFcTRJy3AD6WbzkKBUJMw6cjAn0iS76bgzAFGrmrNjd
r7u8euKieW1Xy70C877Ot7Z+nUSa+OtxsHmM5AvWQ40Lbwk5WkydBlSxtQ1Js2uHjz2Kr2WS+TsI
/RtbHqtEJuvIVo8RBeiV51ynLiMGGUBs6DV31OMISo3pnXJpnzJmUbfjk5yTp3hYHsgb34fxfIw7
MPNtvmuaGze1vpY8hGCAr1F/r8h5haNx17oLh5dxNcXgGopF7fTGdOlxm6AvJ88hbu00fLMC+3mB
eUQ+HeMjke8kUhhc2CUMuY4vG88eGfjKNa8HgO/IKEmIlujB124tX51luLd4tezA2RLnMiPnEVXu
U+1MZP++0lSwMxaI7ErXKhkI7+QcMeglAfUCfesWrNhm87ooDXquKSGIa1Pk733rv9p9/60ovo1t
gAWABkduBs+0ke5rA8iaLN4t7my2VO9hlD5mbvlE9GNhUM4Hz1eobz7H875N+68FC2x0ApySknoG
i9eVb1nSHJtGPRZg9D0no1AwHZ252GRW9ei6yblpzS9KtI+jynfRRKu49IJ7b1qoLA/Ne+ql9374
MkKXs1oDGEhCEDX7Xpl0lRplnDOj3zEyotYm1ORdM9T52m39amOJ+osR31VL/DXt2p95eANClVGm
qkKU2HnXpQXzA8p9ACGkNuxrNbjvrshbkCy6WGXZN8NglWvkzlSRWGlHCHZUfAq6L7bTHqLwt2YK
jWPezfcQ5zkJmkygxQ9LvP/fgb5/Z6DP86AQ/Q0qafMzexvfmp//8Tt66fjj//zHr3/z+zifcv9l
AgUHRy9dk7CzBEL0+zgf31KeoocnfeHwDfdjms//lwdridEy22GBbAv+0X9O83n/chwhXMYAXcvT
lKT/yTSfo/7MSCLCZlLGFZ5jCs/3uHvmn4f5UlqjCafd+oAoCHwpvbBFDPXOkyQl3Sg4xexYtvpY
XMExvbCRBrkdY4BFYhhh99TkQYDcQVEVTKYleLTmREPYRM+VLFX12aXludqZKurYInfheYCXYXpU
xCpQjFzXre6Mb0zPBV31bWnsjPDVk6RfOzyGVGhkf449fNq20ZkbUUdvSGS8favkDQwHGGmEcmkc
umc4pvANnJW7eLR35/JnWubI8Vo32Xk8xHU6+OD729+cCZBZxcPCr9T02auD65WiZ7+fJlB88ywR
XUXqZbbNcEvF8cazG2NL/C/dNpZJgKmJKvYjsO0Kd0+2133k7H6mWQ8Eu2eJMgTRcpZzuC8WhyVx
XF83AvrO7OFgA52CvXs5KLOrd06b3llEhKmLU1OPOTmn3hXjdc2J7jP1q/mpL3lDGyqjXBg1bIs9
zkROotR6qiEPLqH5dTFRHeDzAATuPo6jVW3ZfKSPQai+xhgxs2u7Yd0+Mva1bRzxcyH3pfcyNyKz
BOZSn+HLvt0Q0jBXTRu/9uRYQ8NCxNFQ78vFtJ7jjuLsuM2Bq4KtzOFGATuX5ns6YsiwK3daNUn3
WIUkmKR2qO1Mq3vJrTDbLJPelC7hOZIwSbyQpgrVuCIA9Sci674ZrHs37elw+CmTTH2EzwZyye4W
JMMN0y/jxgzTd4I/SD5Py2CSQRNlfg1+FkCBfAoCKjqqlThmGqbA2G/tqFb9EET5Vy79lU0qJZK2
JL+L+EPIzcwVYTKEB6w6esu6h2i4mm2NmOivBZRaapTF40BheB0HRMabjsXmSE07SwtQ6mF7TL3w
3vLyq3LOr1zzW1Pld1WdnibiIfBSA6YKGDeExR2++jI4zpW8gYK6YFbLbPuewfbX2mXaUWEp7NN8
S2oweyGGv55gkWOMwjsV4R8ym02ujAP8IUYP42JdBbdhX99ONt4alchVGvDIhx5HgctSnhmEVYXA
b5dzgWBdycxab4Y9hoMDRbdqm0/WuunBTg4kOAEe+Hh+hulQjqNDQlAd+qrxSR+P03Ew002YlxHK
LxuNXJFVrCZAk1Qmq40kfJLCm6B1dtiszfw98R6Afpzb0au38JdvA8c4QfKEbt4oybThY9+04y2D
GFy75R5M8yPms+7BwCzqw3sp2Ny+2FW2ncYYns0moNd0zEaXQOLikW2D/NhK/5DMjwAXoWdP9AeI
1jyB/FGZbLZZGqxLWvh7SiMAIny4zG2eXMkgVdsQugY7FEwmjJH4G9liJ0s51aQNwI/qG/LO4M69
sbOoO/m2caM46eyoG2GgjheKxwGDtoH4Mo8MHLAve2DcyNjA3FgNirnXfqbPolXyNlTgpqGlRY3L
Yc5sO8r6Hv7rdGUviIcsUMRwiGZW93bRbAtqUPu8DImuzpydhuzBq33nkMek6dO53QUp7H/ENMsO
pe2tPyz+Do4RjNeSXnn0WAKB3mZR8dh2tJsSusNZEoh9t4T0GiKUNqTa84VhzMegTbC8AehAqiyY
QPXFnapFtvHn8WaY7y1sCx1zryCCI0lrM4APan5P4iHe0FJ+WaziMQ57LR5zoFr2gTxL5k0gDA3i
WNBRZuQRH0jFJhHsfH+urCXfjdwBu+6ac0xs72yNNHg7Y/kxpNTKA/jw8/SSgObj3ADvd3C9vR12
3YEY172a2mlPz5BmeAA6NlGNPFuWGx4r0KIqf2n0id8SU382xYSuNsOLlZsQQZcyPqMcE2tmkX3o
m3V6BV4MCv0cHTOGGrXuc997I0Ahj/MoA1wkmsuiWRd6PDa323dLtZQSgoVy5lwbZxBS7j7EEWUU
rnsuhrhaA9Az1lFW5+coo0tHOkmskSAkFO2Wmy6h8WE05bU9zeaZGKa74amgpEaZOKr99EoV9hef
ksPedpR/noe6Oti+vC4Tk91zMSfbqHHkhp2v/HUvGn1XLvenXt4jlTClrr/CmPx04ED7dS+LKJ3O
dEZY3Ya8lxkXH+bazX+/Cdvp6HUvrl8CEpH2U2mShzYIf88CRWLjWPeTTUeX1t0QpfZJqtY+XW4V
DPifHBwuqy5xzU25DO+5i/elnGt6m8lvA7IwDnQ6MPBO140FP8ecnbuwoMg1+8t1Ri2dHntB4IWN
bN+raT8ay3UNzmb1vwvQf2cBakupYx7/PazzS9x+LwuGev64BP39X/2+BvXkvzy9vhTuB47z9zWo
b/3L8zgIfN+xdWzEJTfye6TEIVLCAtMhneE5llI2d+P3Rahj/Ys1rWJCQjqWycLR+Z8sQgUJmeoX
nVUvlx3PByLq2iZVHX6dkDb34Y+cTiIoUdq7kTxfSvVAqKZb7BCuKJqDW09ItMshunEhbEC6RH+h
WwwFjL6Yav++d8brPzx9vyde/phwEXrJ+/nuKEuavsMy25OCx/3Hu5PypFRWlQPdYQXOYFcEKROl
z6wq6HhvfhWwsvBy2F5DdTv6Y/YrOwVh9r9O2Pw5XvPr2VCO5NlFN+zRZf7zn/dxnYJZ13mEKfha
ekP/6FLCl+Tcz6OJZmOUXb4ZKtwtLt2kf3js+qn+9Ng5VDhWXFdSR3Y+PfYmGqOwTwVt9Hx038pg
TveSa0o+91Qvm9h6MpLwvORwFNRCviz5IfMM+CjwHoYFOrLJDBCFEb2RfGyXwz/cOTZEf7lzgv0S
KmKTrrL4dJyMdTow0NA45yxoERC19VdQidWuZoZgl7cxK5CW1ETohBvk5B7AhJxpcdaibDQeM/Sq
Ry4i9Th5u7+/X44OPH160ng3kJlnK8XGSL9f/3jATMyW5GqKnXNENmlPCJkhho42OdiUdzNNw2fH
5GpgZcYmWZxx02aDe+Lq4p7IdqGCO7SJYx3sdqAjVs/nee7UzjAp64wqTG5NQetrIOfSN482bQta
1Mj7ZBiL8yinHzJq5H1ffmVCQx381DnEZDPI14Tlq+z8ZyOxnAccBHe8yVIwpCgTuIDdSzOhNW9V
p96f7/sweG8Lp7kHREZqsfXsY5Sor4a0vphUVq7+/tkS7J8/PVvS5G0lTY+0mnKsT/GxRERBn4WB
c47LEjlb0Dob6YpuA8ShRSarpV1Tnayx3IM6KJrvJVzx9f/vHdFBO1vwTucN9emNBjTQzGi0O2fX
Y+SpN6Nrik32w9JP+8rqHklN0Q+fW6C4zrGDx915NC/+/sn465FD2ZMcn8su3/VM9xOhmFJeYzDP
45zZNzL2d3AUeOGpn4+I2O+APO54jf7p9PbXsy1/U1rM/PJ/LgmfjlZzSBzVWdrxaLqHqSndjdFa
j2Xo3ZVBbuwS31zOunNodZoNuahr06GYXOPobDDw/v3jt/56vpGsRZRAZOvwQnzOEoItFMNiCPtc
ph3y59HGtNlde8xlm1RNHzQQzVVA4RkxpjUYg1ZZhuJaTOVyxNEeb+yowtXQYYRowXAAd5qzrS+z
B9ss3GM5J+BdG4Y1va68ypt2hhTCyVtQNOft1v9aovy3J27rr2dukIJcx5gt54b1+cgOLIGOUqYO
fIu5PBcL+7emCYF7TFG+nxITXYLvXVUGmigUTM6RlSeZhVm+2mVVP7TLsoJ5NJJSSwuA72gR7ZHh
wbKKhmM/2meELcZN1oaMq0RsbtDgbU0GExEDhGqXKbbInUzZY1S0khO/bf7h9PvnSpG+LvGgHJTe
vj5clfnp7ZJmPkDKtOK4Sd36AG8YcZjJ3R2LHlT0oBtI5fbvDw9d5/rLuUJK0nxCsQyxPr8/aK03
ZaNqG8KiPz3kYTjfwQ6+E+y9aaE1lNUZJNszhOmxVOeDZ60d+SOti/wfLsriz9ceLvSOY/omthNW
KOqv79QqIrNU1xVb3QAZYSzMR0S02V4xuraOpnjas/shNOJ5cpWH1HGttuVKSKn34Fltv/ezcBOG
TfjIZGbzDxdt989nVH3f6OtSJpRSv0S2XsP98fpTAUK2pFD+qfbztTQytRVup0teOSA26NaboU9y
mMXeNWMb7Vl0/Yb9n3erryvhmFlbq6alzBSccR5drA5yIvMzhDa5gRqHiuvvm5LDuADKeZhGb+uz
KqMF2/pb5ijZcM+uQ6QqOE+id6+mGn0UxRhx48WyPsyd5zOQFBBoIXYSev62gFjdNRUdsMQz91Nk
MgypRzQIBsb7PMVg26DhYXmE42qJrU2SlFtBpufghJV5Nx5iUZbnvz/OeAn/fKS5LH0ptireuL5p
U3r9XActvImBu9x2TmEoAGe5EkhutOzKWBo7WeS3jFHQ6mNok2Yt4ciF+74uJc0cVmjEDgKd2Ep0
dqs2cWLEaKZWSI7nU26TQE0MiQCBrVLcjQkiLuc1d/LjkqTMB01OeRmuPc068eQreT+NZrzP0pR5
B3JRGzF16zS11KnwGKsd5XhThwlz4OxZebFVe4rA/60bImTrBWUZ3SkdDkryYiZZoCu2l8+nJGM0
3GfM0Lxg0yrlEcdamLRcquiI8XPA+WGX5ziCruLFjX9i+xn043zDpncXAHdkfx8WzKBQAmR5wCE0
pmeGo+z1MnsHzhvxPQE78Gh24q/i4ktGffe4RIDUPfeB81p00MuiJhteZ5I9cxa1j5GFNGKIkN74
tUEVTOKVIzINpjJ37jrOobejQYaZ6DCkQbMaj6z/93UStVd567GHd0O1Te0M7vjc+ldd2ABO8xkh
aV2LeEzRYxJcMmetJgYOTWadTgBB9UTZb8rEPki1g2QOwOCWi/Bjlr0mRfKb7R6yBZCeQCG6UUM8
XbXOWK6X0fxSDmF47IWLXbTP9LgXs3MGs+Alc8YUpLNiMyHxXXX5YJ92Jer0lcOk4tEdbuLeRuHs
J/tlIslTNO0663z1OIaLDy41gHTedXufFPdpXuZn9DPjFS60g+Wa0dHM5U/4v9CqIr/eZqqli1fG
8c4RIPIpqod38PbaFbwceCVt9JoW862DPjQnpv2gLF7z0WYh3/UPMh3SqyAjXB26QbGtk0yxjI+e
nLRW9yiAmecPWXjkebMfJ9kBpQSMGxfZO3He8MEYgvfARNg3uhQwhyjzmQ3vWMy62XJdhOQZyMmU
nGtiJu9uuiCn6bp43m9jxRxVUlzXyajOGii2Z6HaU71R41ZkA9TieW6eaJoj3qr2vRGQ5G/nBy+P
9m4ZTTcGYjsbpSdzH2bFVBfFQuEzTNWhYt961Y1VL0hnMnc5cKzZm7LpWc8IXhvbZ5I6sgqPt1I2
buqw11YbjnCgOdsuDzhSfW6JOnhnnJw5waX84Ydcg32apHejV95wJrMYWFj8fWjriePWnE9+D5ey
bb8ZvDWeA/sr0/QPCBWsq2VkZWGzk95X0f9l7DyX2+bSLX0v8x9nkEPVnFM1zBSDstMflGzJiBtp
Axvh6ucB5G7Znp7TU9WNjwRBWhLJHd53rWfZ6akv1EXrMH7XxAJIK9pHyDruWrclHRN7+JQKYxO4
b0nht1tHoKMgGZqafKbKo4imk0TNQOhAGhPvlEb3Y1q/2PgBDmALqoOM8heKfTRa3AB6r13f8Qsi
xUwb7xia4YsdhONpbqFrtuovUWdQwiktoMW8q8SFdclTBJV1KJIb9EXjJztE6gH6MqJ889qeKVHG
KLukTnuehbdN/M2tLLLN5CL2znWqn279M+gN7ZI78kXmc1KPR2Wtm75HQFlvim6UWyezwLsmzZdE
P+ZEv3+WZfMtMcKNnJMC3XIWKyAW3dAXyS4hUNW+9xBVSv7BgQzgdVszBIKpZ1bo8iu6ipH4Gt4t
ncAkpCtosAtPS89lrVEpbMXeIQEYa4TEmRaUPwRLCkjeKJsNo7qrMur3ys/OokzCC9E4WPum4hHF
fLhzA+uotOlbjMh7S6cYQRYdl2Ot7E1Yq2+gaNNOyH1QSA/xGlQCYragaXaGeyaq4jDK8JIGg7y3
gl1BftbObYmNtR0CHWRfgiSSLdvQ0jSeCkTHrRc9dYalgL2J58YGJkaiefiptu23SCeIwp/GjG00
P4kqOus+r2CNE2IYfCIhp7xaISNSiqFs7nM5KyZrJKseXocmJwAorD8PrNBQikbNoem64SxU8IRW
JuH7BmdgMOzbWY0zABHeEMNHZCjZpU/RedDnArBNJ8mDD52UQfYNFdO6N9Joh+xUI0LDOUqJj1K1
xl0d1jzdRvIhpX+h0teg2aPpwy6xYGe8M1sU+2lDk2xl+BB+m64gA4LMBtaLj5OkT4ELvD4GjE73
CLPaEiWnIXznNGbTXdE2/MnMQs0Jac1WT+UTxTGcSWKWmWTBt1C45QONjGJNfhk0ib5HnmUO1mdl
G2pHAN0WujoSjSljhjDl2zTC/Cx6Sx2LEAaSxm4I9HDd4Qza9+wZNnFsj9uSHCQ+JOZ9pMlx7Trs
JQIzjPnqZs7Wc1t7WxX5Eyqr/GzJ86ga7RCUdbfBBBSNJzR47Bar4Q4EOwoH9M2xDJ1zZWrPQWPY
q1CDjtuiedkPXcU2Pps1wQgGELcyprgNMdqIbW4G3bNuTbTvZHfInVn3wZdajtRfk+YwCNqTZlB/
1WqW2REi7Bk86m7pkAnAX3p4yCbkzNW8ufDtXr6OKVExqAT0U1ZORHcMVI1qu/gp0BxtfM2xznXs
3bduLW59/P+gDqphJzr/rFTb3LMOR+gaBFidQ2eXV018woFF9KXRlDfkiOIFLG60mP2LRRaAjpvG
LWMNGLsVE3xlkTGBzPHYjwO7S6vd2IGm9slk6Lshq9YYM1I6JMNwVk2ablvaZryPncM6CNu5tKnf
GLXfnGtfA9NAOkpCLsC6mVR/wzisYxraBQTzsh9XQNZLIIZG4N42JWptVaKNTO14hmYZ+slU+TXo
mtfatMZvCezrvDX3TUzu9iBtOkppd5Whm9DwyWB2qOCa1haFPlJFSQqDyTAbPTdwKlwmfzPdkXRG
rgdh56yTM/8QlmIg863EuCDNZqMFtrlKLRHuhJWANs8pOKzqWiOuYP4X8ayjkneTZJU5X4FO9Oc0
DLD/8OHCIpU653hSqLHxi51xOFkCbRopLA5x8QU60c7NCLKb/W+uJGOj8WnX4kZnZkTFPZFz1vo/
41L1R+nb31ThvlZVynbX1rdFmLYbpMnfMy1M2JIIWq2aukPf4wDrp0kTm8GuaqyGvvZ01i11LVz6
L5HdfjW14EgKMFmI1V4Y1ZvtYNgLTL5dpuuQTZjujSFh7rCJ1erjra3El67MYmQECcN0Ga2k4T4M
Yhh2sCWwRxbxN9c9zcWwIbbivTcT1Q3n5wAmlpaT+E5i2mdHZkdPd3duMgSbqhQRizhnNxFnsGom
+TjwlUXuWCRwTb9Jv8r2Aj3ydhRqFdVDe8yDiHR4u4CDT7xrGONpqAkjUKm8aKZPqlmxKzqDLLUn
1SPNbQbrk89/R4O3rW/Hb86QubskpktPC2SVO+3Ie12+6GJ86Yz00I3GD2erANzSBs1hEfcRxsrZ
P1bRzms+aR1BBCILgnXiSGvdOK9m7sC8z0hMTo2avMg8Ww28GaW9+ILMelVWBCMAGriOKi6JnW4r
FsaZQ2ddolJMNd4WAjkATNvrOCrulV5jygFQY2A6CC3N2Pg0q3T6l83MPWiSDEFhfa4HvCoZQrOV
7KNmA56R1a+7KSWSjFy3JQyM8oravd22agfiyedP0T7CmUVEWZvqiC8nQeBtgyuXBu0m0gLuonZm
8Ex0pEALrSaF7MKNyL51KjY7rTwQhcIkSx64phz0zxhJ2Qb3ITplerBG2qJ+H0Kk14a2ZdNXtknP
WjaP12mQYEqdbuvsqlnZ1y7Tv4lY+BCcBnfdIuW0nOJW85o9VEjUFQEDOju1DWtEPFEy6TZoQHEL
JW/seA/YPFqUDiHqvsb+xMRwx1r01cZgxZjEzB15GBE9tAUkLd/7ZFHtTQlKo3Fq/Es1gbJGMXvC
623mxztW6KTO4yksLXq/ZHFSsT9UWv0G0j7Bn5btGTY/NwDjVgGlJMcCDtxGmrFCG/yox4wWYra8
TF55Al+N4c7KHtlV3Ey9LLceXtk1P+i+iKyRccw9wPlF/C8hHDNpBcD0PbEPs1c/dt76AaxSbOmA
dcZ0Pw7eUxLW4zarYyaCNISuG1sbN4rOumERdNLinVe+QqYpwntRwd3x+4eKRTDjR2uzpwx+KI2h
UjWU6Wn7AFnFBOJrP4ba3VjKebR6bME6EZt9Y71aFWYJC2F7LTBrNXUC88LcDUEG8do1kDiQBBGV
TD+yddHgdd+t4m7KESL2geZs5p685q77CT9d5ljwqBRGubL8nmsgStoikiArXjNFEx0iikPiFYJB
IhKNsZBnEkwR8htflek0uLLyc8RCcI1B9lB4IEtsp/IYaYf487Rva3n1Q9Jtwj6I1rkt702T19TC
Kp5/kKMT8ltInRwLRWSuxstNuLTsqoFZlbNb9+6h2UrktLRUCRa5cdyvTmPoADPK4RbCT5ia6CRT
nNfopchNwraw4qPr8/fPrqaaETwG23GbYtXWFvaNz26CoeJ78q0cECLaw/CSJ4SiaBDkhW8yu3RW
sIJP2ErW+Q6gA72xO0yhHjuu6AEdLYyROWw2HGNzKyP3nDbMrsJw8Gx6n4EBoQLaq6gxoGKIleeq
l8b5kpvtqxZkLE+A9TCFmeh7NhHuaWkluDoSdIflZJyThl5urLdk63bZjd3HB09Enwq9+mlEDM/d
ULHIDdgOO/669fNrxCwXmgLab+Deae1I0FiOOY7y9MFzSXYz0bn2uMxzWagzJdD+Eck/ENNknLZm
QJXImupm66BUYvbJ0q0BysEyjKxeW2iQwsD+RsVTJxnVwnJu+sThqC4/GBEx0pka9F1HO36Tg+RY
17U37rw+AUda1m9O4BsX1y3PpEGnN9g6SiyFiF1VQ9KRXhLJhBr1yuuk1+VWPhTpNY7EnTXG0/Hj
vGxt1Fuorhh1yoQdle4jQed7sdxdDmxKyCaBumdsK0uScgV8AxMlEdAqhxVeWbPwpC3VeFOH/bGd
zzXLubGNX+NCxARMNNEV+vch0qV+49VxdF0Ozj9vuRb+oCEaCZiL/Gerd7/YuaUOsGooOuWyD45x
pMHimu96fX3OKoePULauiLbaRYCqsJ3kZAfvyqqrVnBVADwkCltqiq8RTjvRsBraGVPo39gVk3tg
TP0uqFD/u7yFBqo5Ub3KAqWLn6XtWobq3oe5XbD/8Uo721UaEpkAR0oWYwkbJfM3RMIbfiV0dYjV
CaCitH1pHAjfqkW4RfOQgVPYG8/VXh2nOQPoIHMvoj7mMM1kTveYptFtl8f63i7jHS97S1EmWicT
u7nACPLVii5ttoOhSTSqGp9kbb2MiXTxW6U/u2lGc9k1X6C5xhhbrP7rGGcHVeo1JVEK6Y3XHMnS
ih98Q52lacV3xDBkRhJfervYDwkVUUu66jyPlD1yI2buiGUtvsWTFvUOBRGpH52M3WA5SYEkJPBP
Q9W1Z1/WeHC64lZOyXQlNLbcM0kNe+BXpLGkifbgdMaBFELyOaDnHqU+OKdcTK+jVcaPdC8untnG
Z9+vYQtWKNuHMQxuXcKlHdnc65kXHBqWFqjDDO/RcJhMwshQGw2A4kk64lY6DpN1lPeHdI54yLIx
YMRuh71XYPAeSR+34jq60ROD9A1IoppGpqBsSVFSMk72WDvKO51SGblBRFOJQCI9nLae2X8WMWG/
tDecsyyKR7eub/EAZOcSSaCs0Xf1Few43+RHLiLTR+ZY93u3vit06W3j0DfunfgB+2u97cMk+qyk
uPqVEX8nDrz1B4pubuJtqhpMhWa2asu35SuW8vwgckLs8gGrnDfmzaH0nlOvZXjHIX+ZzR0E0+ya
gXkAiVLzmKfH3LTLkxOXPxqswrc2edqHSfmEEZHG4ZnO8C1QHqIm1NV1Y4gTv3q8r4SptsMQQelC
/5Il2b7xkeLQ8HBPQ1HsPDa3mR1El368MycLpWXUR1taksFMou6gbhBgRkewX0koEA8Vy/sWgd6p
jMrPZil0eIFksADC1M5Yox6DkUgsrZzFtMz/bZsjHxTUTyLFxmcIos9NFb5ovpmQgO4/jL3dnBFc
PBu5Y5yMATeBS43uppq0Z32MyweDODS22z5OPMNeL5tPs6yjY6vcC5Wi6K6TuK4FtN91ZkX1HlWX
fql0pV9yOzUuUs/LFf1YkpCkPuFynE8u1/SFoy7+IxZuMoZceR/beoyclBjjhB4wBSuWAOs+ZmUC
u/OesN/2yFQI62qYnVRdaTtnpKrWVrg4LQJhI5lUA50Aq+upjhQRrMIno9IaiEWUMSacTOR8jdua
7c+h792nILSCQ92IEbo8maWURfdVXyOYNemB81PS1zJ7HesE2+c8NNdkPHjz5/ghnowv+vAlBTgA
DDiRa3zZZ6nrivcAb/JYwaXTcIptLLwdCQOWzj502zQrK+HbyE/LIGeC1YCGcaj85EC+WrZGB/ma
WCWT6rgx7eJCO99e1YlT7ARJGl1zG7AhW/Xkm8wWmfiH5QLsnjRtvEkTd03STHDwZwSnbXbuUY8+
VQq+4HLge/Qw2ekPW/MZSf0BY4FOqWXyqdF3PTX75Rb2N2r4VWrKLQHp1E5Rb54QXSFjsxAED56L
rE06/FVyn5JmPMFEUrm2ZjWGdFsmJ6Xmphz7/h6oZFdq2CoNTCWKbPYIHSxa5pQNBvUT3zoDWxIn
naFZj7RhF8TGUVixt2qDPJ8h3hVtHfdx7N0fMvKcdeou46vxBO7N2Sujuu8bpKpQF+vt4Ay3aEWp
SRFSEkr+zBaC17JLZkIB45e0enb/XXoTW5I1noX5Lu7eQIgMR8+WJ23q6VWxVN+4wjlmGdXoOip/
Ok2mnRj9D1ThqpXV2fCb/T22FlS5rtXvi67Jb/wqeK4mL7lPgCT7BNd3du3elCM/8eBoxM+2jI5s
yeCqNNHFcMm6qkRQIVZPWWUVcxRNGQI3ibdR7iWrmpETxkA43sT1QOIOOmoKTdmWSG4Wh5QiVnoW
fLKUZp76XHscGn2ugKw8LXK3gUdx38crT58suNXRMa+CvPmm2Eseifve90bOEKX4cKcjLsPO3naD
U68mqcO9zwV/71Rfj31WI2qhDDaa4w3bTpIm0+nOMojvHeSeKv8+cu2HipbW2pnI89A6hCUoyB0C
dbddigo+td14LzT6GE5lb1LWJPqooZL0iEwNNYsEPFPfa3lzae1GHNHYbmjeEoYBxYeWgr+OBT5n
c/hBaU5jt0ZJz2UZSn3Ri9jvoER/1SkSiRw611jPJZ9BQJyoXrzMjK/xcD/Fo32YMv3OiKp2j3JG
0ib2r4mwZ7M2maAd6DrcwN26LBva2Ea6rcwm2lIMAZWRCHyTOgZVt+N382NWdRjMisp9q23R7TDn
3sPpDNj4kFKnlZ9dJoZdhLjRN+xD6IRfsUj329oI+jXFAfSS2TTHwhfk7VbYBQePrBj21bwYzZTM
rDdOVd6D5gp3RvVdUgw/uKSNlHEQUn99iGyVb1ozfG1c7c2JrHyrwlkTnNffEvQ8Ky1gcW3ntNJq
j31QEntwwCtMo1R5Y0M86iaOhMgNv/bCnTap8ovd0FAl6CW6hoxhH1ACfZpWeIdct2BlWp/CKPoa
NNjpK2us1oXrRzgTEgNwVMKowG41TkrmxJBmqhVuwKUDfi1AGmJ4ojlhmVdvTD+1sUXHI2se0qb7
MQ0tH8WffcJqoabtZCZ9dQoJUGak2IFn2mFB2E76l6lJKOEnqD/zDNh95Y+7KVBY9DCHEHucndjA
u0P/I6jmEgcd6U1vZ+u0qcVeKyOW6aCCU51IHKLi23xAnGWMZ4MSxQ4Z2bMzFPmmh1tBllS1AdPO
bshh0RxUNfZV4dabLHfvJ83+NpJ/wnjgkyWaFNvRtcttYFoNkUmy34whDhPXmj/e2k8nHfUNCYs5
+GObNDK7o+RhnGo7tPY0X2fbLNHKdcjXw5eveijBcrV479sUXyP2t11mUATq2Y8HHgtw2BjyqPu7
up+eNVHeB5O/B77fHmQLsrCuAHcspAGln9J5IUnxq2F6wIAQUtWmEQdtaR8Z6ePAFv7UlxsL7dxm
ZOl9YwUpa1I3mHNs83TDsOogK67tGyfB6W/X01cPefRzmsTOrRur204FmA5keAiwBD7la5/GahM2
7rnPGRNCmDt7Ii/TXa+ziBf2qE49azvTi7COiiNCy+os630ROM+F77+4OXZ2f/QOsGK92wr/bECd
fjclTbrTczYWwmT7ZMj8NpnUSWDrBTzDG5QTdztFWniK7cI/213M+sre9BbwramDRVV5LJQqgQU+
owBK/Z7dkahMPovYA4hf39Ujzn36Bnz+OuM5D/sBvFO2KbKK/GM7egTC8NZpFqUcPJgXUQ5XB/32
fjSteqtX4kcxKbYYqZRE1fgvSLbwsleW/smMCFpsE7Ld8UQfKsgeXebXNNyHOxiUtMULKi928Lmc
mx0ge75ZQ/lZ9I0xW4WjA6vSH2bJb1OqTq19IWgZTZPct6lXbMsWK23pGnd6VOn7whPkasNuOiSV
tjMUevwsgf0DyNKH/gaMDyMFpSYE+6VOK5gukeIfenKi4rX0uh92rWd7IlQuDkyYs5WoA4Fe+bHx
q2pdWnDB49Lam0beby2HGZoekg8FqfJYTVTRoeDpqyLz83XRRda6131Jzaoz9uhivtOPbte0B+99
xuK95efpenSJXddlg/6wwISduuNV5BpIN4B8kIIxXTsVHa7BJlVb7F1syFeBlYVK/MZJGN06m8XP
GApWW3aNkzWoWxa9xr5LgoeucbAvR1iMo8F3twhT17IWl8Lpo/04ZjdodaKt0jwBCLWjLUk/3Jjh
AwE8GFIqR29nJeZXaOHw4RBH5OZQoTPIjjoj59rHlLWhoJs5bX6cFJ92Mg9siCHSYA1NRXAjU3kA
6RnfWDgCmM7pZ6ZDHX+q8MS0s2umpHOz1tGlYvvNqBd4amSqca0jUTAQQPWmW6sJeVQwudUpiOGm
AUUvVPOl8USxV3Nv0NbJd3XC9OeYjDhmeuv7AJvg0PkTIWYjO/Q6ijatHPc18a/nJrNRKQ6QHLwE
8IGmZdpjWO/9DIhEQgg65Whx63oA34o3TyvW0VDZ57Id3A0SFWhiGvpPjH7QT3cEBmq38O42htUw
eaOeWc+gEK3zErpnPcVWaCIjnbVWAkyLXTxXZdyyLJSYonStRV+Bpw1pDrhjlxy70u+OacaGSmNb
FJm0xDV0Smtq42wQvDjZJYLNZ0Q8l9lkwY1PwfgOEdWTjioNUJ15zXtb2wFTLTapWYdkKxpb94s5
CLz7rFUAxpOON6Rf2WX7zK6Bvgsb52ftFwZpaUgGjQSTi4jogCTztEGeZRX0gHNwtObt3mZbeutI
Uik1Q55NUALQMyMktF11Vm5zUXXY7qxyPNmqzK/1RDy3nAyPygFkkBYt+aoZB7Vx1QAFOMLhNukj
OF9VPxO3x1ip5c+VDng5Dnvq5bo8gcszNyW6jI2jnOmK4WaDnqa9sT3+6UoqHNwBGQLhGNFUS7oj
uphDZLZ4N0i/cWvNWFOQaGg9sHdNm6xdeTaggCBCdjWr5knmo4Mygo5KDVFux9Qb73oHGwQzjr/1
u/qMaqHdFvZ0p7mF3FrswtamSaD15MGEC6Qtrk1ljHs1uhU0Yw8kSYodf7CIv8zUp3TtSt289Uot
3QyhLnfegIIkVgQcdbW1M23K7uNAJ6dS9Ex8oR4ipIKPIjBPWcPfrTbS8CbUgzUOnq3U1OeEPx9m
ZTj21QTfLgpO/RA8O1P63cA4wrqwY+pNfz8s59SfDyzntFyvmREsDO16pm3timb0TIJNIhizqefA
IFpuLieXAyjPdC2l268JhGww7YTHcKaXL7Es2mTAL17uf5z05gCceuGcLzeXKyVEqFXc0mSHEcX+
u2e0WIVZA8V6fjVRTKdwzm3OlhCf5V+GEzcjkeYfTxeFOOI9eE9SMRcY7HyoFxjsx33yhIHGgVT/
yFOZHP2h6UdsnE5JCJ0p98tjHxfodeiyba389ZI+s/y0xpIys9xcDsA9G1A46qxqAroJZoUBb84g
+PnPDqcc0Eo2vmdG0VZ9rDNL7JyZoRuQKhS4ENCXoKHlVO9b5U5G9qMtUsEIGmG+z7LyCNKGTvA2
msS+tMbkoGa6N4DwF3dyXpenZ/ObVNl+szeKJ2lbVE+A0Ky1AMnDorL7n38IZOWSLULTb2wgFrR/
3f2vp1Lwv/81P+ef1/z5jP+6JD+aUpY/2//2qv1beX0Rb/Lvi/54Zf71Xz/d5qV9+eMOm2dAX/fd
G4WaN9nl7T8yUeYr/38f/GX6fhqrt//8Hy+vgqEwkW2T/Gh/N+MY+iwt/387eP53/iKzPxJh3p/x
y71jmMF/BJ6JS9zH0GLjL/iHg5wpAjO4bug4D0wSWVwEyb/MO57xH5bNp8L2bN+xHGPWhP4y7zg8
5GBu8S3LQvRu4uv5x+9+9+5qeH/T/rVbBZ3pnxpdfh7DNByb+oLPL4pv/U/1qc8cS6dLt98m2f5s
hjGim+1QRu9yvIeNMb0ks3XVaNPXuujMFeUS675JZXoENoNfD+TnEPfDfRSDbO062uqB45SPTaPk
PR3VFXut6nE5RF3rwI4R5IxGY/UYscm6dI5/53lGWq1bhe1Swi67eb9Y89k7zwTbaYqYD6qcmmii
ogs22VDm5eXj4FWqvPhxS9NqTFgoyb4Wm4+Hl1vLNcstpTwN+cv7iyynCzP8xPqh29mRhiAuro0v
uWdcwb91bwa2vdHouq9jM9CWHBz3mgNnIa7CEvuIDfujratpVXtUJr0JbV6hlw1lubAm9jms0BmE
zx+nlvPL4eNc7edbWTsgNecnaYkrz313r1kIC9e4Y4ZTMR8kZffTcpdPWn4IGvF/nffNjJpRWQHl
Xa5eDu/3yyHjseWFaCYem7zvDt5yvfP+rKIYjoVDv4r6BznypZT3lE6jtT1qWIFym8gP1TkIXdEk
n3BJUy/5+2aYCHGyKy0/kqXtYbcv/P7iFmK4LLfQ16Ft96VMT/OjywNtXWK0d4CV6ClU/yZr6q8J
sDCWAQrtAMSlL1W2jqj1ANqsIppGoI6DbqBCgTyxx9D11TASsuIbKlB+2tmfDFAbXl/VXwfTLQ5I
36LdclkPBa0sbesBG3b/29PrSNlrzYqoLXsdCSqFZiQ3VPXv3u+GSWZf3ZCIARG6au8WumaubP8W
A1bIFwQ9EMsXDUFV4N96RhncOvMhcA2WQXiwPs53cRHeeGZ0v5xaDt00BdS9M7UhkuHXa8QIGOk/
D2JHH6c/d/NBEVNwnoTKt9rA5+uvB5ZLPs7JhBh0dDzltsKISt/QjveGrD8v97rJbimYzQ/8fR/9
Dw8xyhIIlQvILR3BEh9XFo0wY9Zd5q9nLo8wPBPYwEQF9q59WA46C0O0Ud5VFF370FVGi1ozua9F
kL6icr2OeixerCphC1cF0fMoQXolpWeSlx5Pe3egmBmmFDa8BEygUwbdKdIrrX8GUhmicTGFdo1J
FcEsT1LUoMbk7v2QF9m5yI2b307ND2p+7aydDOjYxwOJCpK7V3MY4l/PnS8UqQy3aYHWOKUPgPm7
9pF8BE+KX+hhOdgm73Pnxvb241wSTucgxSsAt659ANLcnXVfe39SSC31CLyOontp2mf8xMU5E/vl
DlUniqy/3YxHaZ/HoPK3BGb9egSwhn1OCbtQoMFDBNeWQUiG1OOrzwoXK4p9STvGPfIIkOvO5x22
gzrDLRuaYszs/ft13RT+elxI/dUSxg1alXavtbb+gJp7fPA2y+33Q29W+0gCUWWlZkA046LJY3Sk
notYk1NDJIpz62VfPp4E3cKBdvzHi6Lcnq8uI3VbR7iDIgQVd37esso3u0uI1Pfu/RQIiV3aAxVf
7uYEdN0Foyk+rv0476ApIDgGZCG8LQ/MBmWJyVbhpafAjP7MET/8cqNp+fRdRxtHc1xkF/xEXOD8
mhX+/QVOil/Hif6Ns8hYzDW/WQxxJQQWFRuf/zu2Zf49yVJIMcpWTs6bG5A80vKHPbPYN86mEyh3
5+WOu69F+6xh8yMc1wYj1yZTuccnYzx0vrYZB9MBJsH7YSinpBoMJIDUIONhORdHBvsZYgVRpyTO
xRDpUdhN5h+LNP2eTwQAsPreV1P0kpl8QnNVD/cVTKnl3nLoFeG+nXh6v1MlZz2ekrs27rUnp6VX
hNm1Oy8PVuiC1kXRNMflrk5BQrollWWyv27z3NFuyPTRtlWup5+nvL6LYpG+Ahz7kmWUj4hKtHZF
knm70fDPIlagDDDe3CWY2vZNbkFGkjPMFov81g314tkoqmoVkyu7H3PkQmlnktpNtW8VK4UzsuOA
9Ygyl/DgdmAC4S7KQTFF5+Xecpkv0VBB4rR2o/Tsh/fL8ALAhYtNiyw9H1I2WWEamqDEe8bsB/8i
Ut/DKANAZQbTHQqI6QTjDOqCGMrv4bX3DPalApjfBMdiuG8z9/rbIvLXSu13H7P5tx+Nj4I3h/QB
enXwUAV/+2W9lM16KSEU9p5ubHJIqg8qMqZ7C7RNairqIwrpz9TWd64PRHIMZbu10kE8UXZr4Rh0
6G+idDhZpDatSfoJT4wn2om1KKUZgfysLlVI6+YfDyy3lnPLdcvdv859PPevB/7VxR/nWGGaNBW9
Y56YBToH27lUdqYdgUuEe/rz6k5oNW0LW7O/jF73GKBh+tn09HHQ3v/oYmGAM4ks54w2FZ35zD/o
Gx0PyXIfTQj8MG8++35zOeu2jtybcXJ+v3x+4nI+MPsBynGXn+kXpofa1OWxCkUFJNHKCdyzgi9+
2d6ORhm+JVqxB6dEqGrgCgoIvX7NzW7a9qmSa6kEd1sxmdA6uTnk9W1audnNct1yagQygj8gZZrL
PMHU4BB7mOF1sfiuTaWIt7JU1jZM9ew+yjjoVQs9v2RV0NglbRKlZfc+uSiI8WeF/Hxuuc7WUB4I
XwFvmp+2HAC6aDddOn75OGUPSlw8TPcWf/KN2fTmgcvnMnZmPWcA1cWAqnM52FaNTCg3GrQmrBA+
HlhuLefQ69F8/VcPd01mrgYz1jZ/Pa818dCtXGm9gLptzm4Qvdm0q66D3zmfvDxYR1aUPEGl7R9j
Ov8idbSHStfKcxVY0dpoY+M7Pe9DGPnmZ28SDtKUKD/2WNRxvKofywUgb98qx5GPgZPUIOFsfHya
pX1uOn9vV73xPQAMs7bMAKpN5ldnZh+yJucH8n1UZPtoMsW6AG6wLkOCrrKxiC+ja5Zy48TmsZdm
dGVpHD9S0bpLyli/1HTnHo1Sg3LjkRqzPLgclNbcjejOLsu9jytqGIePy7P++RrLFdQowvfXaNPI
XvWmINeOECzq0lnoo0Wab6al4d9o4KP+uDncTf2o7Wdc5LZ2Ou1TqOJpwzbOOZCmrH3CJVewVGU2
WB51UQtrnq89xlmhPfSi26OT1z4p9B//xs1o/unEsz2dic7B34zJEu02+9o/95MhpJNEy/LiLTMD
dVeaqlr1aSi/V1l8AqMMPj+7GonAm6EidaZGZj77iBBu2hQsX+5PpKNYA5aXKofiM894fpZbNxIS
9k0CTDLY4dKjq+XRZXcz0nT/+1F3xsP9blnFx225+FUdgABo9p2/XeWaEWleiRv3R4Sd0m0IpKaZ
nKlDJijDvt8Pkji+k7UtIaC3hJQtF/m1X13Ig9h67Zj5YLxRK006DXFi1vAKzU9pM/QnTQkFlm9i
ekv/EjNIY44bS3PT2+XccnCx6u5lotMxnx9w5oPXmNFe+aTW9P9mcbJ4tH9bm/CGWfyedoBL32ea
8f8yBtPnrKmnD6R59OkFU1X5aRgLNuq+9UVaVXcsetC3rmXZX1KdPboiPek6lwie6hITZFjZXyzf
Sg7J/yHsvHYcR7Zt+0OXAL15lZTyXmnrhSjX9N7z6+9gqLpUnbvP3kCDYBhS2ZUpMmKtNcdEo/Qk
mvji/YjBJJ41W5IuluHd7lfnqbXUawp5xL0LJ7tUMEeDZpt2X4IeDzYvyaudzL8IAe/p9N6urV9n
6JZzQmiTpr/OGrBuQwp/KMvC9uQ7DUUVvoneh4gsPLhNZBvEhHuK/UEEwZwXh7CvcH8Tp11oFwtA
PMBJEwndyPS+112q6AhHvusK1Zq9mvUbJ8tLHHDzH2JCyfNshkrQvmLCilqLsqol/i3VR0ytpR44
0deqgt+Od6P2ZIy1+oLtnbxMq1x7IiH6Z1MfwCOEmnRLLN07iFSkOBMHP2eDbdt2s/w0gBXm/1JG
mxMv4NOvn12+JvOu1SwUyJ94AormDbLTh+aPtrJL82gEmNJNEfw+kU9VEAxXFP0ckFaDpVCxWpya
YgAG9FOomsN9mld1LiWOcUMJENZZCsqxmVSr9iWkbPESlb6zk5vktZ2wnHBS3cugIAEwPMrU2ziz
KKFF6kMxY4j6fbpCTBw9741XlLETV4h+E70LdxUdqafb4q6iJa4Qd01g1FEf8vdd/KHU5qGBmErM
CzA6LfD+1bTC2CpRHenz++nUFmfi0FG8ve1MdjwzcdrgWY741lg3EQL///7YAYH8H78GQn06ltE6
ERyNgOE/H5sqSs0oDwz1R5xXJRi7IjolZXx17CDeWrmHPcJ0aAclOoWBhm45t/Ol6BNzxVlZW9pT
pzjt/NNAX3T1pvWH90/9Q19Gx7y7feqOpk9XvXBfZ4O/e9xfTKukkJxtrEn3Txd994PWRk9VU5Oy
+v3z/roiHddqnfDV+edAWnnRwWNH9+h/fJik5CuSUdJODIr+QK+TrW+X8SpJi5bNjs+hjig0vbc/
n4oJrjlVon4+/eMyHywLlfCfbza1aymXFmYuTYVjvXUw5dg+iDM0jiredAfomLeg926aV9r7IsPS
0u4arCP8Gkwz6WnSxdOISeB1L5qgqymlBMA5i0IScI7kdy+VqryNSCOuxNz6o5WhybekUf6IKeyc
K22k7EfPTp/zWN2JfsIHVA3Udr5O/ED5UM3roJIDBVtpIrEupYWY9S93VdJiXPz3P1zV/MRA4fXh
ICmDCAOKhBC22Pp+/3qlzh37ceX/hVmmRB0SoB+EefgNm26PVKZR7UPUlcsaYf1OtLJQ9eWFryaQ
AwfMvETnHyNduEbnVhxEV41zN45aqo0HpQNy5zG5Hz3nPqfKo2Q/wKKvAdKs5I7nlho1qwC9/ZHS
aPsCaJQVH8BNyo+ci+hK67TakmrDvYeaigt11PYlH81ymYT4c4k+MS+qbaDIptng2ciULvZ2CSuQ
jV2mMOYUXGPE2eMg+kz0Xkse0WSUp3mWWsTl/fTfrvtj2Ii6YS05bN8DuDqf7v+p+W+3KipeiQME
1X/5yZy6trYx/0Y4jvfSPrNSaS/OgqB6bSPqwz71Q/z+NUPM1UjtzpxMnxZjRM4f13+a14F3mJfU
xOAy9I8bZBn24jPxIRVlBAubn5aysd+d4o4mQcG1Q+TQbwx950adviMoF+5GZ+ehwKqWUk2/GLR7
hMkzdHrGfd7jCuKNF9eVh9Wj63GZuKevrwL3Rjxb3tv8LFiN1N1rrRof2hTsj0jr10RWvpotFreE
TYqVS6z23HvxU2naxRd7IMMcDyV7qqaw9n5lIVbXXfPDITQlAh1mTIJfmvRlPWrQtYUl0DrFVKaL
C/ek4pmb49rxKlWVd8rj+iNxs+IV27V835C1JMpMs6ECbZNEeM/d5yYNukd4hE/RNNqVG8naJ0FG
CUHadGetD8vNIONtkhtScOsygvi4y1g/ZOcjtLGgiwukjC6ATLiVo71pQxvLgEib3ujNiOuKZc3M
EE2s6DPCajwPgX2/QHSR3mgoWEMw63nheBV3ooLkArjTP4gZbZ/xP0hQ78lzi25uOhT6tmTSy8X9
iUdpKch6l7jXoBQEL3geioMYfTwZHwMR7xZDJRL/6EJDxU0eD9THJz36xGzl9+3dtbIR722gALzH
awdHCfFev7enl/ugGGRxFPfw6Hq8/hFj/cdqQMx7LA4+3e5xLf8E8a9P05XO/x+LBe0/tlgTa8qc
/lNtg8zi9Ej+45GroZQvnTCqvuult1HNIN/HuasumyL8SWniKGNdVOX7+6nnvNW5hIkPVdLfqQN7
ptTDfMVLWn5ye8PZVY5VHVjg6oukRIBTIkvbWQjkZyrKisPYa86zmajoKmX7HYFdum6B31GD6Tvv
td58zd3KPMeZF188x/sgrH/57++XKQf6z+WpYSuGAyGHxRHcq8+RU2ARtoqdbPrdDPGvK8PevLpI
z8fIN8+iJcu2ukqJXFBLOhRU0pkZlVFsxsRo0pn4qasJdQWOpS8j8CPAK0ZgN0PhAsfhLNe6UyuP
BKKmFhlPXCrEqTgYA7qycZC3HdgNkhImnt1SW+7qqJZXLYVmJz/oeeUShXhGKwJF08n1GWURPkpy
W+JzjcDbeyYHIqnSTpyJvlFXgdBbLtXADH6aJuY2UethSTMNg7nmXkHQHr0hKF5YhBlLvHXwBQiB
KNQD1ROx7mJjPTV1TXmTJMc4iZasQgwY61cHque5KcZLJaXh/4BLKZ/TyOybJxQ5ywOZta2qfA5W
upIi93lpSN8CyQAEkkpftLhNL+LgGojv0zg882Oi72P3j10ill3NYKaXwAjTS9l4CeyYBKBx4SJ+
dz3zjDyvBW87kFX+anSSi/MLNwQ6khISm6pd9RIW8N+fAfho19ssuMT9RL8UlC8eyLw6UsdLk3sN
v37X2TUuAo0shNgbu6Z6jUMKqiCTdV8RKyJkyfS/MH5apbFpf1U70wG34ni3IRzrZauk7g51T/3U
lmDHkZYdH+kgfUTU2WhK9GeKqDSv0DO1vUgRDU6KD56CBckjr/T7oqCpZTz7uMCaLhBTJLtvMOXI
jrUfQzXKB2hhj08wpOIcGB1VxkVWX5OkaA5lUB6DSK6voosvBTINX0PQO81QWieDORxTKr4oBsvc
6275kzJOaCla4FyoVLp1fKveS7Mal03P2y9FKvGO9v3Qtg4VsYkfn8rORvI89bcJtdg6xVrQGYYB
b/Q4WBC5o2hziAFpdNLhcfBl81ezrPsXN2qJsYMPajXEAX8fVFfXdnFjQAhxET1uYiNeiD4xZagT
bedXvrKKZHbOZZg1b+r30mq1N3DswyEpZBLXU1OSoCGU2oAOvQy0t5IX5KxrU+/465rMK/Sr4vnm
ClhmASC+0Ocx/xvfK/Mwyrn8JaCsvDMl6nrAb9/Mgc0+BsVfigEPHSOQdHzB6wH/lnYNNTL9QgGm
8oT4OdmglgjeQ8oQxPzEVyy+ndCjRdOBbM7FHykK5TWB3OZenfOP4pw/0wUKJf6fY1d86yxDRK0c
W7XvWag/3guGB60nacrsG/o2BZGIbWKcywEAUz+vE6CRoq8DHU4yUVbXpc174jHPt/Nu58buvui0
emcTCpk1Vq+svKHBu8rrnsJWHb+GToIGXba9vQ5gdIujygbsfHnGcJYXUmpuKE6szqKr1kNn1RqV
Mnv0iQFjNPkCx7hvulxZlA4a+CRTloassjVCa93vSBd0O8W3dRLP1JGIpuflIfj0cuh291PRa5oV
ZaN/TBCneU7OJwzBo083qqfDffZ0NbXT4yx0I3PX6hKBUpTGN733g3UV2cT6hlS+epBpJveVGg49
stWwyvy9OLhM3A85ltUkMiiunAZEnzizp9H/s0+LoG6BgX/MElPJkU0GgS0yyLyC45w31pOE1RAu
a7EFAcR0VUpg2Ym401bGzOtl5SqUqExdgxVnJxjiqKRoia6qTeMtiQnq9lQ3PKtWx2ufbZmWVcNH
UcbeWveQmje5OXz4gb9TWU49Y8Gok/bDFEdM4xdjzFI7Co5d6mpXFPlX0U81TPdUDpa3EU2VHU44
Jh9GCMJxKkoPMyA4RlXN2sH3n+vp0CpPPdU9t3uPT6W2h7Rg65ulcYrSJN/5Rr1TJ0CqoKRKOr+b
2O9C9FBmeat8D3FxCCRLjILaoLpBHvKNxMJhMYRecKRMpdxWyNlWdRo1V3WUkVPapvsNJAN+kbr7
0zSLN1LS5VtXdcZCni4qfKkCgmBOJFWgVzOqaNkoiVMrZc90PyBKhkA2tTXZdVd5WOKZMPiFtlAN
3SYL5azBbUTyCstM3BykZC1yOynyEtIH3rASiR9KFTu8oYetTVXOG4sIHLhHJz64vj3eCGgeUYTg
cOWmxlNUS/1CH1FEGwizzr5eO3vFQAI/tYo8s87izJazuYNI+mjHAVkJu18CknDRHE4PXjtA847b
4Id47hpwbH8NiHYy9otxyNXdp+dzYGjXDj3TDJO6nHdU4j75TtZdrCzMFh6ympfYIdFbRwm2qpn5
w4rk/HufDVvQ8q43c7qLFI0tVfw0ACm5R3GwCzMBlwLuBmscbCamAUkyXDyRlfdg1EhmiwGpcVTM
n1tgTY68d4eRg50oe9G063ikAH1ql5WJubGVn+/zpq77qGjz9ZDvl4h5/Imdxa36SRdRxtlC8SF+
jKHc3sRBITRP2dfVxKzu5oYQ0zozKldizENdcMiV9kW0Gjdtb0UZfjPQO+PETQgwtw33JA5OEVbY
ReIy8uhrzEg6da6z9JLK3D/6rQhVs4TbHp8knVS5YAfGszyZQ9xRlqJTTJZTvN7KMD1GVlZvKASJ
3weElrWRkPsixHpumvCb6MZzMlpFSY1x2TSr5Q+duno/OJlArZ6dWkJ4TH9tW9mWLHq0gBkSv0c9
xLIhCrqlrXhs+8xM+ZJJSCGynAdB2g/OGSdCSsoUp8QJkDQ85TvehdonyhY0HOIpQO6WyFYCCpql
eicOEaDYfPZo99JI0XxXeIt2mpOIYQ+DSQxfcI5RcmhdTYzLeBFK6dlyJFzESyn4UY9g/+r+Ozle
3NrcoDllYWWSWcW8UQOh8Aqa5iJmBqr8Cu7AfjGUYVhKsRtvHV/+dC/PRuUUmfnZ6ka4y7FiFXAI
ONX7SKMAfTrFthBbp8bbyCDVd2b7vbH4zVSO2W4szyxeigTIsRl3FOGS5nmR3aBGJA1yhmVr+ZIN
gLRsH+GkGHUSdGGja8hgMxi17DLaVGaqz0WzSnik6UovwRNiFBfmdN+0rFNEM+UXZsU6yrWx8AlU
tf5Px6E6y+2AucguoQvbtr6ELk58gWKncLkq6cnAgIrvRgviyfa9dafM1WauxJF1LCCgP3VOpj7r
aa3Maisfvla1vGtKTfoSqTrIHg2PkMq3zyNEKBJ8YYVPePThmlVyUKmJxo8gaJ+MRsfaOtXTDSnY
YZdBAUW7vhcHhXzf/Uw0G8VK9t10eEyRXBNWmIG4eKy9Yamk4ZNMeedOHIgD1zvdR6o8q22T9E5i
SysJpAagiQ5/4+mQOUmwadP666NLnI1SCfkhyJS1lCT1ItDhReG1eaIQJ3qGolXsRL839YcyEo1o
uPVtqe06SnYWpQdTwUeffSS8mh3FmWyV2TFuh1+jw9QUfWLUwc16j7Hh+K4j8pmrg4wlidlXh5IE
0FzKq+IbjDGkimbyMXgNaEA1aTdGXqi3XMO2bWQFTLno2nfq8gjiuDyKM5Xo14JNtjkncsTvSbIZ
FiO2GZLc8oySxzF9jwFx8VAhQNWsIV2JAdF3v4OhBjeLJdpKV6u9w2uMCt3gRH0dOevC1u5NaDXd
vYnQAoG5lO87wPXbbMSYp0bHTXzEis5jDq9LV2V+dLbLM7Ppm3NVW4jGlMAgQRpqiNSMgggdzNry
n02pNLslMIl8n3x17Yw/4iLRnmU1Cz5aTe/RX1FRrNexueyLWt9lsVztnGaAoYpl8oVyDRClhUk4
OPCzFd/c+ISG/TUNUnmjTS3RRTg6PuH8i84CkOIyNUiF88/CcIKn75MN+H3el8XBzk3/qnQtzBmA
QEtKmpsPHwY+lpPNs4IF5z5HaD9Xk6L9qDGWnPVN0B8C1Rxvtaof4BU3H2qaJcs+UCkemS6nfgds
UhricReiHCJxT4DC3oq8vThYfurcm2IgE2n9xxxE8f4iNaDmSI1+U/Vw2cZt/Rbz/dwllFvhm+3X
byECbAxbJPs+yq9SgejQ4YE0jcppNU+1xH7W68I9pwV1fegqD5nsosyNM/dMkjI8ZCbZ3KklusQh
TT+G3tROOoWC51Fy8g0YwrMcweYu1CTbIMSoXtUEQnCdlBBApyayr681TpJH0cKYZS3LRXgVLVt6
8qy+uUGsCmC1FgsNLOy+Qiy5nzJW7ayYTkVbHIKud0E8VPHTY6IY+NRsrEyjNiz/436Pm3ya+2/3
xO1cncsYVbEOiY1To3rBWiuBVwUEVqInSF/2PAD09CRHb4PZmD9qvI40XYNdRjDtVASx9FE5ACxG
TfOu3fTX2nYytP84Jw6ddcpSGeQIDRdR315JE0ytSE6Dyx2+eDj3ljg6PYv+wAfBJPpTJT4ZLIeu
avsVT3X/XPSE3fK8L7/VRnG0wt57NdyKxXrKHqwa7OG1JP4gJkgmfi2BoiPaH0Jlb45NzvfDq76l
xgQFUZoviWTqT2VoZ1vFj7ur2eOeKi61cX3w1CS/9V6lbfTGipcVf+MfY9bOxQSthOLa12NOak63
gONQVJ1OP1UX62s/C7oZib5wJoXUgosqcHEQ9d+iVFycPQY+zfvUFJOLwI/mttl7i8etxNmn+z0+
Q2VBT2XeiArZRHtvZEO/roqh/rDLJYLQ6EsFsH5lx/yaQrzQvxDkwdvNGoiFaiMVDQXi1mlaktV7
hyDKMyY5AdAlrKWDeih3fYdzTyBH1e7RbKe+yJag84hh0b5P/H3Joy/PJoPwqHQX/zbZR4WyLg2s
LKFhz4JI469AdZTnpgq/+7mRHvSpVQ62MccQaVzXkqvhcsUry59lSM3nIqDEP48B7CVw/wg52X2w
w0/IvweZbIfIW1gFb/cI0uOCexvj4l01TZbB86JoNnw0veiwYq/x2TvCrhNnU5+kYzGqaznOZoOz
18Bx74lGOHvRfBywqNV3tfLz0fNp1oiD33ysEctO28W8zKprNNXGDdQSUc5XN1vRVGpJZ3EZOQun
S9Nns7RhEOvSR9hRkFNoI5S+LFYOkhLJEFqd9CMuyq2Pw9oPAGuvmul1r6lnGk96Wam7MLHkQxMU
Mt4dA0WReSJtVaBZGzyPA8CXpnQy9fbXodd1e9axa1mZSuydxUAtdTX24EvRwCARc1NrKLslQbst
YGg4YB5UEk+Ofir1Nved+K828H8Gsk2uR4rYFfjjePBJTW3LsUtWo93lV0oT/fnIC/pbjPRfXMQa
6VznjvkuVzjnORBeT41JIbnW6+C4SsSQTrXwpbH+Bl1CVDwHBZStPimCozlV9SnIcgbYZRddwiwK
/In6rR6lk19H7otSB/rKkHXWr5FSvui2e61SM//SW8bLKCfZ1Yra9CpbNguFQgONPzXFgFRW8Kjb
9ii6UAeTyyYtVmtv7JapAlDyH0pUvZWJi9jFqtB9Ol6/lcdoPLE17Odh0Kffwf3YY1T8SFCGAihR
okvsSsWGHx0+L+njZyxZIZdPU6rBXGm10n0g5TAXHliG/eio9r7jdbdo2rH+MNpkLT6XgDh/qKxR
r7lRmk9V6nbH3hx/HTKKnXaA1pFT/N3v2D1K2jakwr9g2zR/TH7MGTrSBdmg4DweGRccBcOVkCmz
1JMXOWYQ63vTrmy03/xPiOaohIBt3XjciiYIZTh+lezsCKb5r0ZNtr9QovIgRoPafScgbR15lAav
bIOPeW815/uNSDt7iRddxYWKZs7crk4uzQBiXby8E4rOughUoXhpi76mC8khlubh0SX6KZLrCqLJ
telt2PCF9RX9p7+iXPOrUreUj+J7V2yyePxO4fC4buQqOQFjlSkN1khFDgq8rahyfgykXNUBpCff
verYEEn+EqTQMeWxaK6uO20EYUbi4telO5AL4SrHrvxCVB2XPApOF/EIF850BypbCmqtc8cIr+Lg
NPFGpi7oeG8FFXFaU9qYYxzdJ8C7HVdaCJfZqjMg1yoM26g/iIOr1tDjxengvLdjuBwrz33NXMvf
dRWiMj0anddAHZylmlr+Up2aTudac/68nI0YLbX4R57q9lFcasRQXWAnPhP4yK9abNwnmXau7nMt
Gmfimswz43WapB5QGew8dJYm44R/6rLBUZZDPvF0eDpBHKxshV1hUO3lMEOVJoYy6HozMV8Tv4Jk
yOG3xAmWkBMLS2nsdguK4SJameHVp3/2y2o3GKz9mKvGMbYFzNV8tbpPo2b1j3uIftHVB0O3J1T1
kskJhrBshshiqU9tQ0bZUpPgrR/je38i9+qTCdhlAy82ePvnfNHflln2XHpsOYDe7Zq2oYp8OgMy
KO3UGK2OFBEs7wdpXGfFyIPp96LTwEYG2HqxE122ZTtn8SdbutuaDN+myAupJL3Svf2fyzsxoNbG
z7xSfNZF/1hPPpaCTdQpxJ5xr63Md4Im3QcRcFCQRug8WVPTD7oT8VEWQnGoHryKVI/oh03DH3Y5
8m6DOPncss4HRwouTXuR8LhA5AZNWUpk6SNSpS+l2xrwwzU4nU7JRmDqN7FsA6Cd5gS0nPZJzVpz
28mOu+VPj0D3b91GpVjQI6KhXotCV9Yb0tmFKytaQvuRh3K5BGDcY+FOKWxiGZA5wqZ6Uor2idIM
9Vz2pXHDCyBfGE5ZrPjnNW4EzeVdYWqIiHNJv4kpvy/oKW5kqxxSsOjIyXMPqGpUoS/BSkb/UfJM
zJLwOZS6cVZV1rZFaYx3SN27x8RKXGRGybk30ByT9d+mcVzvWuDMrB/qwzAVp4mDOm28sIJ4d7u2
2oiucNqg+dPBJKg1p/4xIkFDCk8a8R4dJW9wFmnWKFsoWYd7U8QK9Sg/BLmpbkWrHFUeqLZdoAFz
VyyC3Js4UOD4pvVmgazAcW9jBIaCxbsFTZZm47Ji0XPpiw46BQQdeD1WV8NZzM0Cx5mDX5Lud9OC
Ke5shQZa0kK6aWqr3sbvfSeb5Ry3CJy79KDdQuOZCMyOudHD15Rqlb9kF62KY9TvOMfjgAnF2Qxw
xlLDhO11ENUkMXTzCCipupSTV5fiN/euNG3Zj08z6r62jmJQTJu6bFfZou3I1+zxKChDDmzvLXDd
5SJQgptcytmaBQ1IK3UqexDD95mFMo6LXtNgqj2uFJMMz/sRdZB5MXUJrmWlXRJdH95Hma0+4SOo
VVMTvcCXmIfXuQrG+yylJqZm15SdB2wUpwNrGv4Yx5Yy2t99qZfieYFvNDLGWpdgfIyzVqbStQ9Z
lnbgzdze9HElpSkOI86qpJVg2xVZzlJYdCqx5PtLcRpRkWLOxam4sl6S38zXNd7B69hvq6sHRhc1
nNX+oFCIE7X9JscyxQClVp1qbB62nsLrycV45aVqpS+kJtof0DTYpCuXJJblbeIljbdqWoMUekC2
305L/0CsjgVV28Dt6oBRqWWqvbQoGBIcNc9GKmsvPa1oaomxDsWNGJOnmdNYXkbKfew/rxNjylQR
/Ps63YmprfYjH+J0Xs21PiWjNrjNhprrbsVrIL9lGizabCruMfE/1okJhmb91CSB/q2jSmg2NAk2
qGOZ7SCQYbpDBfuXgrVZPgKa8aZfuUwso22D6EjRpToXA4rmz02FrVDZ8aUpK1/bBsaEkQe+MhP3
jsPuhEl98Orj9YVPkpKtlRpGIiU9EYte3diGkxleNdniibPezNauBJcWDN9UBjNNeYyKs8dlWIrg
BgHp/MhyfdYXmvnuWeqwyqOoX/VO7L73iTLzUz35ymuqflKVJNqaPJ6f+Wc6mzz4MCx041kRju0z
9t6UakWNvHQGqcXsMOqJnFfpXIy2coUekXCElmJSSQysmneNFl0N5LXP6OQJBMv6uHvcqbKo3s6m
GzMfaLtW7ko3avYJzo8TBlLC4nlqVha//OnQ2ibcXnF6nzh1RlL4qvCXtHrME2fF6F2oPUNqn5ev
PParv8op5oCy4QdLXiCMgRM/56blUU4KVaXqMQQA2huCae2PUWn1l9ZKhksflyyJKBQQXeJgTGxC
v2pOokUEu7/cR8UFfskKoQXH/bhH6fD4jot++7hHoNsDiJ3yVXQlPEqOSt5RJDRJgSnXtnZgYKxd
PR0ezUTy3gIZV0RPKIrFAFXucr3UJ/WwaItDFbkRYqUCyhg3+HzXP9ph4F0LVbcRpBvJWqGkFvSO
JL9ieYq3ea20K9erlVe47gWlN72xhTUTb4YpuO6pVCr5aZAt49QH5mY54ypuMIDxzTTGpwewK/aL
mI50cvwC99yHp6iVs3vTR6WkOtmLaBUStaxOUdbz0YmKXRlqxU6cPQ5SYJMiEe2QXJZ9n1lNfNGw
huMU5A38Hal5dp3J99eru5cAHtK27G2glVMzNI14l6qpMSvkpH/J/IGqIB2stBi1egmDhz6OZ7Fp
dC8dFlUHkBLf06mVEu44huHwKsbqItZOTpCfxYWR52rnwcMFYpoZ64FxKSxpKcayPLeurgdpYBpz
Ut54dfpTDPW6H70oPI28MBjmYQS0O9Gfxbx0aGYQBceb+Gyrg1AY9rhxNBWMhsZMX9xuAA9MqpLa
+exl9IlPZk51FGN2SFGsGvbRXgzyNU/miVOGWzEqWUG2wJUgW4tm1hInSHsg0nBEyfvn9i518+CA
h+ufhwGLNLlT9qJ7bMqcCLU+/poRKuinQDgsGi9Qq4WYI4cSc8Z6HNexWl5+NcWFYlxcHYJiXGJ5
lODvBZ8hNzt5y3KAmBOvbEp6jBi3w8buYZRqxaKGgsqvaurssC2gClNMAoq10OWR4CI2KofHYew9
+aCG2EVQ4bdRppYYFP3ggJsBhbgDcRLoMoaaDKcKKvbZYxLx8+CpKptpQSP91eZUt5HypW61UzAd
7M14Lw6+R5l0e1criaPd1IBsp/GkSK8BmE14HL/niFNJCpO9xT92Zg39KbIgc6mBB1lHD6vXoODt
3juGRzyGZqkWV0iR4Vm09CZejFo73Fi9sNXI9pFXgGooi2zhqiTI8WnXpieWfvGLaFgOAKYWoRP6
0MNcKrW0NsvguvM3N08sMu2eTN7s3lZK54SzwIgxhqpfxH3snBd4qsGr5364h9RHY3ApwOYjRBfy
o3E7RPVfouveP8YwS3zohuKHEH2tnSHrbb3myW/BFCtOhyfEtIuKRq86eSNqUWCEh3racJXTQfRL
ICh8RdYOYioYawCo/Evd+x7TxFW/54r+xB4KOOv83eMZMHxxJ9cFJZPf+8Cq133j1LiYdPd+zzXH
d7sc67UhF83S0eEsslDx9zp+XPO6KPRVk7TtdbCS7uora9+u9YvoYYWirolzSjNrdNx4Hqb49Em2
UW0kz2qv+JvoZ4X9/32UgiCkOIHvzMXFfhL9bCmsXZjNEL02fbHp00S9aDhgICw0kXHwoFCSwH7x
v4rOKrCbW9laJF+4IO0JV2Rmje8AF5is90+ONLyJMY9w7UFVq3TW1IF6tVvj1RvLH6qbtc9h4Zm3
3MRLq3bqObd7kRxXOujTmBnDM7KjrF6Lqa2tjStgJRUPC0aT0XX2v++jDpW4TxixXu0CpMOVop60
aWdUTLulPNVuSthpB9Hy5JpYEEhJIJlslvDOKI/TfDEI9t24QVT7PJ/4bfckBl1tLOF16icr8Sla
ikGIjnZvb80cxHfe5fqVl5SO7RHP9XBwsk1d+sY1VVTvNOSQSqdBMc1Xen0BpzdePq4yuluGdOsi
rlFzrVmN0WBgpvD3Rb1SXm1XDeFY8kmulNngdPlgfZrx6YNF0wvDfVQGL6bZKqfSKKuFHPnuK7iU
vyCWjj993OclLUZ5jfJYsdXxo4bpTrWKRvERr5llURojvkQugTWJTVBGhSTg3qGed5ZtvLp5svYA
tRZFn9yq6VB6HQoMiQqZNIuTm2OzkFADYy9aYoZVVNYMg/N6I65y2iTcl4PzzdItA3C1lbFljoqG
Si2r26AGhrIb+dGxtXt1k1jtiYoIqIulOAYu+G9F/hAz7l0IEfF4mK4oyDJRGSfvlKlL9Jsjm5M0
LPqFnDXtKdPw5wvjqPgYK61cFLIybAGyum/QIO1EzT9GLLzXXVs3T0YQFcQgYyQiEdhJ2P7yvHDy
/JpNB92t5Zk/+vlG9GmKQsCXbVBje9g5u9nVJQhLdUfWzsSYmJUDekCmUByMrtVO2nQwYHvPO9xA
l6KvUiLtBExCO1m+dWHjom4fXQV85WOgXNSKdcFMXJ5TKs4XHvR9EiEw+TGakbEXB8l2CHWJ06wt
OM1woQS+X1Xzx6SqBwMumuR7Icr/bmIyvunJzG50N/zOc+MnOHQynv047hUXNGGF8eUNwS8oalt2
v6amtcKRAdhr6ywlTy6+DZPFW1Inxm3w8W8aJQuLDK1StgE8pams2ruAXNiGhkedlrHAO8/68GOM
ZZTQ6LEuoimRvIOSZLzZmmttwhYHhCwiyZ75ICniESK0EUvaG+jKFwR3xlnFPuIZfvdSdFcR9EjJ
T/u5aHqa6yySNtH/60VaHqUgm6G99gSnJy6+6Rt4DNa1xrdh8E5eCuy81vJ39pUfmLKN51Y3jCv4
2r3oLhWUxENZVk9NEBfvaWT2+Ad1JgnmPnglE3O/uldVwohW0pxjG28xkjEfhGIgeFAn9P85O68l
x3VlTT8RI+jNrbxXqXz1DaItvfd8+vMR6tW1dp89ExNzwyASICRVSSSQ+RscvUb/AwuMB9GDyVO4
jV5J4yP4O8dRu8FVaNDn5KYffJTTpo+s4j3INJuFxhStghzNT1SPEPhO85MqSKB07BjPnaaHS2Wu
blezIvDYGdEZ5Gz8zOPlKMvcVRjg3uw21lYWx2F7LXuqPK8NqPfjWFQ+JlFUww24MLDAquxqouRx
G0frXU5b5li7IYEElGl+lRZNRVF+1Al6VI7dRGtZWUdY9IPKdk/us665o6KCLiedCrSWLdAB+3r8
ZnVqNC40Y3yK4sDYFdQm822gu8EugwF0mizqCHHbeFu1CUxoDU3XXJoOCsMQ9UeSq5rGN0/G8vDc
oJKczy3L7LoN6+F4r9ijcqyKHB2tPvWew3JUrpaXnGQrNszpedY8mbvcrm+PeZ7OMqYR3BoIazgt
UKcP0fJ/FJqp8u3Kg/fU9b4XnaX8EKJeUqwIA8xG8o3bV+N3eMfYdIe99Yp2TDgDjEqguQN2ruFQ
PU0KPlsVtL17s4On++CpwWrUtIb0tgFaM4OwsA4MIS6F7nZPPtAqbuSP4dDT6FM0mQ1EDmSfEhTD
OTBLKIt0BnXMiFj7EeN0cIqhFGx4XYpasYFibMf+YipT81q0qnYHgSEs+CtTxxT9AIpqDgtcjDwA
h2ndsMnY9L9pVV3sDNMC8zYY9keVk3Kt66/8igc0dyFXc2v9hTcfKpluifIjBjgYnOI6kEW45Sra
4BzkAfoGgEx5ykBO8xGnknI+/N3/r6Gf1xtN2/2+Xgbl5ffuqiFfUGb6zW3JGw2Y3H51VGAhDhKT
i/jilmhLANQOrqGnBF91P8MHrjO956qE/wwSRr2SHtcQoG1iFNgqlO+jOlgYqp0cqtQSNySnum3g
BayYh0bcZKxvM2XJd9nYdJlKYjjp+B4m6O9kxVRuWyDP72Nlf3VRWHqooDA8ZamxDbhBsFvF6iee
bJDI3Pds1OZJEoFiwMBRr3v3PBbAGLygX1kjBcgM7MdjA0hipwZ6vgN3ozwGPb+hgnXTixHjFKYZ
dUptTVRvU4Gdh25b8dmam4qnLEo3D1+Q/AFi2jmPMtxkg7ePC4znBGuFN57xAlA+tjay1/WsX5BU
vYvslCHZbPL+aMJ/fxmGftp5feyuzb7VPsiIndtOWE96pvlnJ6if48F1Fjme9jPIgRfX8cJp8Vxa
63MTjB1umAL3UtkLMUE5KIJKOAJX4YsRFv5FC8jrK9ZHlgdvqjVaz3Wd6RuwYvm65g/wbIgZSetU
wbKrFevZpThxMYvoJenx4tObftgolXFqLad9wv6se8oQqAHgG8XHcQaJoibl76dEjUEP0CvHRU24
rFgA3mSrH3XUEVBgxv3JuwESLnC9a+yHACgA39t6+K61JduLLP0izChYs7ZneaO76qUtLH0pRxSo
yil59L0ha7WsXerxYgLV4VSOvpo8ZJvqFqF3ZbrYZXgSVZ29O5EWgBaL24NliPS9N12UbdlxtVhJ
XfoioIbAH+K9SyyxZiWqb41qrBaBT34E0S9/MWlAXPIuWCfIMX8NdYQpHNNQLhHIzsNQ8Jjh9289
6z4+FUZZFDczCaJdaijKWXrHyoOalI8WmhyYTvwTb0BeJuaAh2PW6zAQhuFDmfJrC8b5l0jjVWWr
yXcMAubNPGAnOIjxpmvZJ6qD2h/t2WZS1VP7sSl0sdARbvnmFPom0q3xl+GLw0g25kut59VSHX3v
ZFmRv1DiqsXSoa9eQ5x/DkjzjEvZrALb3oJZoUo39+ox+hRBiicm+LTqlcJtvnLwit+Nc6+tkzCy
zZLkztzLYggWb8N/QiE5gRGNhv5ZEd/kTAVy1XZe98/AdMZnLIFmxBsvYOjZThS5fW3xCwPQ1f4S
7t5Um/onxeB0McRa8YIFB/q9o4lSukZy3wrQrR7J895U4JLLMbDyr7Fb7eDoNb/S0tr3JFq+4A6D
AHVYTbdYD6E4KykGYUUwnk01zpG7aPUXYy7VulA3f2J0w/qv+cUt4AcK8OprkyQOYAIv5xsHQxw/
X7Ed0DF4sDAMWeqRs7Fq/o7A+LuDkj0DGtXCfek01RG1Gmw7ptGJKJFgfXqUB9n12bT1EFCVi27Z
v67JElgVWukpOx4f+aWaDzWYk5VW9d0Kpcr8Qn4JCJvs1mo3/ldPyJ6OFTtjZC+slhePnUQz7HOX
Z/H9YOU+q6O+2ZQ9vsEy1pcCYEZW6x8IZol9K5vYlLqoEAJYna9VLRwfyD12FF+08EhFvMJYYD4d
fW0+nbJ6m4vucu8pOxFiyCLKYCNP/zU+cK8jWZSbZ+KzQ3bkbVKN7ExNEUjZ3AwbzPEMg5uDJjr/
TW3xiCBpMu1kL09qbENyHHZkL0V1lLsU9ckay/JpnnJoNOVVThm2U7OQTTllT/VrJZs+y5v7lLKJ
VsLWMktnx29QPUi7Ax86FiJlarj4jMmz3hHTweqrIb33yOBfY/5bjAXLrvaaMxUeE2r9S4MRy8Ng
dO5D6zvugwuXK7Hz6fQZN4dBX6QJmAk5gv2t+5DMqMSGTCwVqn8uxT0EjQgbvzM5Dv93g6Is9+d4
2wete67mM82Nfp/JGFul371/jftvvYAS3Pt8eeKfBWqucaw7h2aAQYgSEQxZ1zNNcylPTRNzsHv0
PkCOpZinLwK3q++Xylglr5en/7qIcolzKND2X42Bk0IUUCqMdQDqpljYPEyp78PZ0FhWVsB0ysyj
+PinY4wd/wKZfCmHfca9GI1Z7hfA7UlVuwvZ3Zj6GVRxf/wcp0Q4UtXh+D5YlrNvMKrdOLU6HPTY
Gw6dhaD9QrYnNxkPoZoLc/3ZbxYZ/XKoDN7H39u66evgAgGBovq0iNRr5mbTVz+3q7WKy8QhCMP+
SdeadxkXVbGwxnGoMXzKWOYluu/fUuyKHzIXBTW+7M2qqm1M6crAqHeUHlXU6gZEZ6eysY+gLO+j
5SUsLr1rXDzLBrU/ruotZeNR4jrLmDwYKKYvgPByV1EDsejcek6ezizZRV9nJkme2OOXlSmHro+h
pvojFvBYYhWqXmLXHb+aRTG+oyCAOuGmDAr1pXmphNO94KVncK7HXfcisc6/z20D4Un83q/QtF3s
lXJ90xtYq/odsklAln5WRuuc9DAZnjFtLHhgs3sKIzE8s9T1dy0r8JXsVeo8OdeT9012JqWhsUQ6
gktIcC2bqo1m+Fdj7EA0mqV3loe0pci9sMSIh6HiRRi4z+3PfnnmlO1ONRP90OLQ2G4bBYOZIiO7
6kVFd7Q6chULIZT2KNvOHJRnf8XcREf8iswkCzEDQQ3dBO/jGuGp6RwMAN3+98FykAseoqnc/NUB
YQDVp9KdzTH+uYL8nn/FbSw6831Z/hWXc4ogf8KAkTv5/AqDrfenSpBInrlBku0zaX2+x+MTrtY/
tB8Zt9ikQUX7JBIxZm8w7jN0P3NhD31OJ2Nyzj9jZeiv2fXAP2p2We/MYcKfQQuRrrBEu/PiNCpg
IrQjZbo+z2fT+vmUtjzLUEpd4HN20oOCu48jjAuCVubF1CcfRZ1xpXVKcbFHgRCxFmbaCoOrDND9
3Guyfug7Dw8FvihglWf3lzF8G3GL2WWYN69lMxMWFq0RiDRwwxE2o9FPfYY2yc7YeuRX4rwwRjxQ
YHwoNSV8A8voHewOOUM5yB/KitsVFrGyyc8aZxvTrY9y8BCIc0U5+ubaNvU0vhMyXKdWhSytHd7f
lG6yl1O+3KEPRfZRxnb8ICENrFHqGxEYPMnDJ9IBDPpfkVz7iOIufgAsXN/xEv/nee6vU1vvn3P0
A2Qx6MqHNhvBFJBoDo6VKkacbAMFaNh8gNnYrLIp4T6RFS10RaWNTimE1ZM8a2Rwmmw251g9snOb
B8n+sNab3+Pvo+QFcUpFHeEvoLl/TSK77xdFThCf8GRgR3SMvbbedq33TIJXwZ0HE6yzPA37zIdh
RXDkB8lNA1IDaD8Hd1UFoiPfg1CQDYmEcgzJjmDVchm8H40rotWcRsQ7dC46ykrkfy9Kyi4AAeVR
jlQM3JL7KjuY3oBcCATVUp/RpBX787PUI7u3/3TXaq/0lz/NIUSneiGVyjTUgOpVEg/LvrTi44Bz
tL+VU8hDg2WffIHIospy+dO8z4Cez4B4TIpBFJukm/ZhW5Zxkwfsy9pzZAbA7QPuXnj9KvvQqVL+
d61xy+rEvMWlD2NEwQLqM+ZxD17VsUPhdZ5KduROJRajToXxM6aq9rsXT81RziTj3FdXNfhxaERc
aWh59KA41f31ZAjryYzybPsor4kcCLddo+9xkRkg7xfDyWi4X3XC61ihltEiQ7Cj5YX7iKNaWRS7
5gGj8Fc4QQ0Hf76wkIPkqfApPGqRW68/F2LVvLL7bP4/LNj+70PquMZjEPjLZujY+EzgG/Bvra4C
ODNqw/PB7h/80RoOLY95C2AasTJ3XsnAmnvZcuKqumaGVl4dr/wxYL2+/wzJEThBJSBJ8GMZLaSI
465QzqisYioVdONbMkGnHFrRPA4YrK2TQhFnr+lwX8XL6qAj4Hyq3cnfGnlTPSim1a8ibGlepqlk
09xZ7mvSDt1RabEPWlAgcYFpcvDTIT0V5VHLQu+kC59OpIJ/d8oRuj5GJ1MPFiobYzWxood8LixG
YeRcXLtby5Y8KNwFDonR/OhGP46AoYb9tvBKjAJtYa9qOzEPtQ/Z3A8DZWuOk/vcKRWb1kw/Nlj8
OpS0H7zw4lhWjBgih5in8a1Bujd1neYqW/e47x3YCyonChD4MudZ/UXYoXWQI9QkSW4u4ssLStfW
znR81V9C0ACSUFfB9nN2NUUItM8onH/G8jpR1pORpCs5jZywLdtxS1mdTzS/KWs+DFnc7IsA8837
W/BUg7WBrT2b9TT6SxtlinPQdNvP99zaRvaQkz79z0+HvyYCMimg+flty+HosN8/3Wfozyf8fAeR
6VISiXx7d3/JjO0GQBWWD5+vGTl4exoZFbjPV+1CRayhwv3+hHLCKsx+f8L7XysMXKR+5093n1u3
fNY7fDo5Ws4vP2GNjNjnm+znT5g29//f/c/SF5DA4+H3p5NXq451UHwXVNT8h5BXYxb7JdIr6/A5
vUPZcTFUeAABwyufwB3NfFe1OBd26z5SKnuqdcf7gHyD4hxOsIdME+VbrmXLwlbSS6575tqbsBJo
nPzKjcl6yqTh9iS4y4QxVc/E1E+KZnyVnfJQAsYwLG+8j686SPMNCdCNrIf2UdCe3CL+8Tne08gf
8sxnwemqq9ZQWOuVs0x7OswOXq72GPi5/oii1MkdGuUcza2xdPpDEPGnlZ1ymC2QrGe1HaAKyRDR
BMhRuEgez3PIg94UwzrtnOJfMYFvrWc79fX+KmNUk/MX+kK+jLyqMUNcQewiPcjmoI31BXDzvSWv
GhrkjEq7RJzzz/sN9B70geY+yFCE4MMOMYl8+fl+0Qz/latJfZQjEgwGz45e39+pDKHtTh50iAOq
fXwgGTM+Yr9r738SwP7FVo1SYPzGl8E7GyLLLrWiQWAd/fAqz6wkhTqFW+xONh0rQcm91EEghCam
23+N9mJ12FewHT8nkCPkgVcQ2fj7FT7DdlxEkPH/eYXPjqRsf79KDgllNuCyl2qHRrIaYDmkK6S2
WXRsdEsxoNT78Z7lPGLWkzccqTq7lNur8uJ5WCUMatDcDNAFK+o59rMSuP6yM7Lh3ar7YKENxvgt
yptz5Xbil4dXsZYFA2tCrDyRSkeVPHF11idq8N0xtZ+N4yvvQeq5qHO12YsOrwc7KM+8QV1ia2oY
6oW3q22xVHSOjtK5ey9zq/2g8M01ckfasLDy0sR3flzjCahW0S5qedRY8jdGl+5lz2B4M+Moo5a8
0Lt0PN2jjuEtBh4EaxAVGO6tGv7LGV7RDfl+RUs2rcbyZFlmczlbu+FVaD6W6A9tw7rYh5UWkjP1
/KvqgQcBX6wgx9gly1hPm/NU2+pjpNYvMu76Mc5jU9UcuLtrcCqNFf6dygd4Vm3j6cKmkMzlQ3/O
9RYJ2t4M9vw0tLUMs0M8YturPkc3awpcaGB20iCF6sGz3LBMJAlJxTfBBMxMjnVdNHCU59NJR7XC
tbRDr/k5+cVgFbpdsZ7wgn7xbMpn7YA5guvY+K0p2CrYOfgO2exaKFdRrv6SrUlp3KsXeWd5JZov
1iMq6UuUgnkWzwc324EswWtybvRxsUW5vbnJa9NoejH9UL3IFp8EXV4RRCc5NOkBAbak6vekD5Tn
lP3nnp9CoS7Mog7J1XMwBi1cqk5m4EoZ/o5NKXwuFK5rgMIWaT85MBr0f7rngXY7FQcx5kCN/8QL
a040dGrMjXR6jXFbAVZdJm+dMurI//Pkl00clvGxiUz/4APSemMN8KpaZfQAXX16ba2VHKRlXnI1
io7vMTO4egSfydZYCcyXJK5FOV8RoATm3lHj5tg7k3uWvRP1b3BI/ssIuupmGc2lapL0zdTc8Dg1
YUU6novybsoxJ+7tjbzIKjBkHNuQzQMOK0fU+8XGj6FhykMkfXm82YcnmS17ZNAAS0h2FCmYya+q
p4i01hi3+q2NjQrt4TBe5/yFN7KzH11xpex4b8lQ1fb+MktGfkLz5R4l7aPWWFS8hoICJLKgL0rr
R2wTmIlEsLePIBeAYP6lWfU3lB2A/YQzTdx0iofYLK2tLaaZMzcgAqjwyPZau56Z1d4Cae/ia+1A
n9LmMrrWYhYFdOm7LcpiEae5+lIENqUWU9dJZJverkchau8p04wnKcI1yqr5S52wNeNL2X8nv7a6
z1Rm8b7oO/MrXo+Y0raq+dQ2ZL2aJEzPhppTuYsHfxdiYnkNHCNfuVqcvoW28gNXOutnMtzu82B6
dVOwWvlorb4BfNUpNw/Vh5WYJlyahuRlwtbqOcQP4rmrcYKKHfhzcyiqzWkBawNk9dxZtmm5yUmn
r2Uv98b41Jk9ENG5t0Bd+Lk5fs5FPW7OasXNSfY7XpquW4cvmfKReW33PHbpqkTO+A0vLQ34BY6q
smkUlrOxg7ZEyLqp39iJYeUUD9An5sFGKjYUPronTaTVI9Sqe3iw0+CY5TM6eh6V5PzmoI8M21Ft
rWOvYOxnWkp/nvUpVmod9EvTnoazjMkDUIThnMyHKWrsFZZODJmv6BGyxbV+7pFtXUWw9LNbxmQv
cnCgpzL7qNa4obb9JC617TvnJndwvzQm9yspuIM/iOm1mDBwyAUuuXAyw3ffnPCWSNyvCoTmVaZP
5instOgho3wDrVd3vmbR+KZhPoEpPA4iIuvBNfbhw+fBacS5ZqFzhMxYuovY9eL9pNh4DM7jktD5
PdgP0SA21ewc48srFjapukVpNTW/f9lmd7EpU/48GM+PDzWCZoepB8oj2QH4E36vJpSVJHOgoQWk
J0DNCVbB6IXfVbsNL5IdMPc188j/j+vkLKY17F2tCq/qBFVAqSnECyv2HgOr9x7dGviIa99kZFRJ
+iCT06xkn4zZbrMZvGa6ylZixfGu7lEuCzCBy5a2qB8QrR3O0TxZLnR3M+EiFeqW/RjgsYLofcrG
xGjsRz2f3FviAHOhT0Zq21LWAj77KslrVBujOFobEEDOGqhst6qiZRTF1auW43Yvz2QMmlX7NA54
v5Ns/uL1vww7r96dws72DgS3tQwLPzx6TmtS7OVuhXUMUgZpH36JJvU7lP3uFsRtfhmN0VnI8XVm
IBWRO/3FM9T0JnTzp4xbXiFYB5Q2sjX8zjy3PMk499YG7cwUe1Yr9d8jk+L8/HaUXkm2CRJsW9nk
3Vl/3l3fu8M6n98FCjPHsnV+v7uOpdSy18WmRkolKvv8Z+loVzKy+fsU5dbKjgf1LBqvPJYYaW/6
Poxfpg6IAmmU/Cds8GXcDOa1NfR01ZqGQOrSxwRkPvs8pK0ybu0uPnl2+++4HGuq5qtvusFL15lH
LbH1dzGU6JBlcXAutRZ6vCrytZ4K523Qk6sIXe1HZOSPoOLSN8PnY/VVrhwjY+rPqFPAHDWD+gOs
/N5n7f1DE8UXrLnMF7VSso1bkHw3wka99P4UzqKZ4kusYK8+D0UOCUcnr6ifc9jfm85sfZzYQ/uK
etSw1LWRH/FodkhxjwJU22Q6eyPydmwwYikW9DZlVYMf+ph8sYrwG57W4huZhEuOQMfPUp/WKrf9
YOF1Z0RP8mjR2sjfwBhZQP3YmHla/fQC9QEztfab0YU/py6wdort9RsV55EnAXgvL56Qi8ifuqpk
AzoKbSNj3WRWV4hjuyzv8/sI5Ar9pZeYpDFwmBvz8DHIIu9ahBYo5vkMJn69apM8XDcuciLrAIUx
/gPesdIpSvN4Zd9olfHjvbcR8JIivHzXsYN4EeXulnn+ueQe4696v0TOH2g5Pr5D2GwSt1MWkYI5
sXB7/Yj3OPZBfl597aJX8MfOt6RqxRLpbe3Mf8E+m8gOL6u5ox2/p/CQv0Z2H639in2APQJRKdQe
ebU4cr5NZgEjow3eiz7uNqEbqXulsHDsiPBolSOGzn424GC+hJmJZ3dluYD37OqlTbUnOQBJonSB
qB+Qs7quMEQPdf4E1IuAYgKvq98dMNk7JUmLTYURjNPGwSv69/o+Mb1+7Q6q9cXGoD10svFNVIO5
c3V8Q2S8Ur81Q5h8tNi5bVvgR1vNC+0vSZpaXwyXjMKQqM62bPvkY0y+yb4YjvOGbbWxw7JlehuN
eiXjmsVGNapTnZzXELySUN7JlyC/46xCTKANO1GWlRVgdcZe4ijPirn5GZMdOEL/ryG96ZnwKVpz
9de1A0j7A6ruOFoi8ScPVQROuQwL41+xLO3zK28i2lIpwIvoz+Bk7kCt30V12vrxV1xvoNwGfnP+
Ky78PDu3IP672B6XNazlZd/3b5lVV7dyZi66aPgc/4Rgvdc3zGnuIapsFUkkWLEK29rAxNK5wFHv
5ueWsW7MAcGTzvM2hWEWZ4+d3g5W7HBUG/6flMXF3re94pjmQberUfk8WwJFnSYuqGAouPjFaCE/
BFGNJoCo/KdU61CIjViMRrp6AQaQXyvbUDe21olFllmCjfX9b6GOOzQS2JnadnaVMXkmEs86wAy6
yJbhRT5SRmlQnmsKUmHSZ9d7LKpSLARTNVkF46g+QQb3D81UAWAV5liy1wuWAKD7m+y1kqZcOSH2
oLJpxG5/Ksb8W16l6lNtVu0FscVT4gtUe/UopKJrxTvZNE2tX2RFJO69YT9tTS8Wj1RP/edGb1dy
lDuxfqlM1vEqbEWAX2jNjNZEnbAX0SmozOY1NKtlPBrIMTtkCieza9ey2TbxD7jx44ObdvEtY+9p
NQkgUQ/X4MIuG3QvuSjFrSqnYrJTc/xdHduqHyuXLLCZhOd2Fq6NGys8dzz8ZZ88+H1TrVs9qNa2
rU0JQOj2wbRsdeuDINlnONdf5UEzy3illjaGdkae3WNhM6WwlfwAF1AbOOM8WMbkGQzOaqe2FDg/
Y0IJxAq1F20B8rCY1l0yUBuZNXhSr00PEaSmbUL7geuQs+valhuU9+LphvgVJgceGO7PqBS/9HZQ
X9NKmYAl1cG1yWt3hz56iNaibV56Df5uYRTlqxYVIfWNsvsJltcyDO+XUUXP0XNWqSZPqNG+H5rU
QaGuS29lnGNp+p/xbu78K0ZuA/+RdpFYwa/S8mv94oFnhpKhTmsTYME5nwwNbGT0E0uiEVWXcTzK
s8+DY2npVotbWNS4uHnzIWAdAutxPo2M6rnTqRB/Gr3JuK7A05ex++A/42Tv5+Ch0sp1oppip8BG
22K2OoI2ssM3XVMUtANVax/VfvgWxOnX0PbqKw/u8M2cq+BJ/eoLZyA1nD7JS6ay1g+UDPulHJSw
gwX5BduDLCzPlJHHxtTDLLIGx3ixI1NbpfFYXxNNT3aaWqbgFwz7VEZJsgmqQXt0IIkte+gkH/3k
PJJkn4H8LL8oWi0ETPZQsAwJTKNaQndsHs2aJ0haaupJQ6v2kLmKv5tKdboWQTauRoxMX/ueXXLx
zj0nPZlWQQkgqvsFCS41XgFvTU7+TJPyWqiQC9mWByB5EQiHdsKjMf6nR84hh8sx92tkW1dQbO27
j7E201swS19rQ5+fhqy8ylA0h0AgWOeob7YyJA+9qbdXcgULec1nXJ7pswr2PcaI+9A/8yMNtr1P
qKbk6dK4vrpBlp/keHUKlY2wphogluFtLRJbx6mMykOT9x4p+DY4u7VhbMC3xQ84WbkrNi7jUz5a
DQVjo5yfuQVWRYa/clt4Z2ZsakcUWxAxSGe1EK1q4o0MRlrm4rc+97s+Cs2CbNp4VEcdCJrGfjr3
2/qp6xOQ4KYgWZ2q6VZte4QRh8Lcj2lV7rM5MxmhyLiZvCp5KBSZytb9Z1PN06Wt1uU7PsIBOqGk
FjuESWFzZiyVx62YN1ELgIXrri+RGhO5s3XccWHNgI+uVMIDG3D83uamE7RiAV9COUVJ2r3+GdY6
oAvdAcZMHhi/h4naFpiWMcxjNhmXs9nzMHAt/x7GKsQGJzAlp7hpqq2SuBT341F/Cm27ugXcwe0m
sMql0CEFdCgSHCov0Z8cO9N3uW/B5J8Hu1i9PGVQe+ahZpHmSw2s204O1dQmObQKcG3ZNJ0Gw0uv
1He9Q0kI2SD1KQ1Q1rQ8K34tfHY97aTb703EYph/v/Y1npCSCBrth5J1rLkShLbJVSxc0lzRwq+2
bDMwXQVPs67jtLwpSm0u6xaqeRV1aDS1KalDigBfIZGf86AlbxG5O7/K3V/U517EEJUfRWoVS0cp
zUcDlNymQUf1bEexsW/H1NhhmtZd5IxI/WSIcglUs7sh+FrlrE55ds254/uMZQp6Z57R7LxiOc4i
hSawqL3c4/y3XdBfMSpi5SFISW1P1i6ApBjl5pDhNzOm6xT9IVS6FaNIb2FT5C9lW77kvaFfRtFl
L7zLHHCjRUZm7pyUHKk716gOstdp6wj9TqvbyV6qHiXqTsLGn5NrScNam5pc91C3FzA0Jfh3I/lw
Q/VkzR4ktsP2xBfee2bas9xo2F68qAaY2WmC7XkDISwuu0VtOM3PaSN8pfhZJckAQARJLLXoP6B2
eCehVL8PTVuP6yRPjMVfHX817apmtwU5UsanMEc7xMNCMJ1M7xQ0pKERX2fTGlns8Mtw+MGKDEHm
of+F8uErhuLBu5eiEwyvqL9GyWDtang5cF3c4ppSEF4hs21vbXP0ljze+LPPhxaCwdHWXHTkBgN7
cRnMcUXFWHqMqUxbgufXFC5C0zdPfV2LZ+H38w9FbzBmpJl2XrWuWgvLi3kwLgH2djJM5DbmZtB6
6Dhjhnyfyim89hIo7Yu8dGJX/Ijg0dKZh9pN2y9Z+oSbhP0EvEh/ildFwsYzN5TBeGtTbj/1in3D
ECyAJA84P4SIDlirIh77n2qhPWVUGb+Kzq4XumN7r/h5jUs8d9MntVXDNcLTRy910AkMRjRboynf
DyBxUD7RlHzZVN2BpYYLnp1ezTGTrWK5ySqPRfaUzoeRygKVhpuMqMI/ec60V+k6B4HtnXUttyZ8
u6FPq7ZIV0CEenUl+6uRjHDeoVdct+IckZdflubgLrJAfY4d2Fc2kgzbkfLTxhZZtZTKQlI4KJoJ
sE1ezNbxwFrVqcYRMdFfHZOP58b6VbZUUuggr5/xVK0fNDSHD1WeVSs/c6yPsct/OKmV3gqvVi7I
Q1P0tnp+R/g8zNnIG9Xk+lsatD8s/mYfPFxavC+BBURGGy5RbH7Abb6/5JCY1qHrgiT2HCwztb7e
Vz50a4He5Ih3DnY76nTi1/JFm7hB4gOC/1vT+RvbA2GJ3lv4w+MfY1SKtou1SNmRAPw2VgibpyYC
5CV66L+5LChEZnrhvJmjKbZYnWRbuyzaW2AX50SMOqZcBlv/Kv2uNii7kHQOHpyovPVKEO2HIbSP
iHijCDkfrOTqF1/zMmj8hd/DF83D7levb1RD3Q5h6b0HuejXjaFWR5cNxNXnLS6jlkWWgYLDBtdt
81pNrb/syUXCFiojlKK9IF40bexA+1SvhtZOX7XZYhXxlGwhnKLgGzVuctV9C9Da/ea6IcoqPYQz
HijR1q5QRhGq1b95NnCtygy67741biu/pHDXGs9dZnqw9JSbb2e7xkRsYXQQHRljfdk0mEz3aeBu
YzTJj/lQDzvbVQ5iyrO1NnrHKam7hUrSg0RMO2y60LA3uWjfAydrcHh3w0WdjeE3dJkeXKt0fhb8
eJByxgMWGfSNpzTNAenXgwe/+cKA2cwchsIlG8Glx8BABj+IbvKAQJl2VGJU6edQrCjIiqWutaa2
o517Z9TOal+8D27xUNoZ2fi8+h/WzqvJbV3Zwr+IVczhVTmONNn2C8ve22bOmb/+foTs4ewp+4Q6
9wUFNBqgRiOJRPfqtZ4oH48vEDvLz5mkvMBSaN2pYV6dB6O8diFQnjwJw2PgfA/lJj3JkE44YT/s
PQt2FeD9mX6S7tyGSkXfTD53oDK2YNOhZpqG0mBepsjWg6m23V1j1hSuS4DadCkMVqXc+EfVac5K
3dhw1k+IwwmY6Dv0eET4O8p9MFID9AXCLhqKscDTCxcxdvzqCw/9KSzaw3OPttCliMPnWsmqOwKt
fJPGjgxfV7Uvsp2GC4oskm0ZtH/bZELukQnWzn1vUdqo+8GSp43sRO9eTEIa392jiwBceYy+EdbH
o1OMYe8EUb64jQPV6hdDpcaA6tJ2nfd28VJoYbNGFDLfiqGpmdx+HAV+WW+k/s3Jh2VXUwZKlE1L
j7euxan16OpU+i0nUMUx8vQHUsHS0u8QIfSdQ1oN12IIjYudgGrt6rXuaH9zrisWclh/63SjvY51
Qtopg+azDD6PJd/DUFKXQxNWPzr9sbMtWH4i3zkVpJkWsFC1qz6ieKYJkSIPpMbdIRRHwImv8zWB
yfOaTj3S0NdEjQuKODGJyTajUKrr+K0UQ1nVkztJKb9FoHoydL+eykhuuQdBCyWGVuCN58EmWMZ9
7gnMZ/eQNNmSMgjzKc/kZBEAEyBx3r/XVhunYRxp3HV98+vvpNWEh5hwuD3stYGrvym4WTBlD0H8
o3Bz+9AXcD/aDfo2VN0ku0Cnwor6TCqTS7jJOHIPGy3XistolxbFlnJDDMe7OnWR7TIe1Y+pTV7O
5+u/4x5Cci6DSgHCw/ECKXO2doNAfmjGyEJlqJOf8vi+LHkAneR679s2DHetjiJ86Dn1ZQim5IsT
l59VNz3LBd/0KO5RWwfORJRLW5oWkutaY+i7xh3lHVhplMwzNV4rhlXsFZPdAHdPt4yuIDPNcylV
y2tVLs3vdp48KgMyQVUmy8jWSOvOCPMfnPLufH4LP3str7DzowyKpqDZlUN9Z/NV2kaq3W17wx6u
smV7Kzig1VeZBKVqJuGP1DyTyQI6zpf5ava19dny4TktWqV6IMHUbIq4zsC6lGCjCWPxzFVds0pv
lmllRd+KrF/6WRl/l/0SEYQ0iJ9NoIGbFuqT4zhqsLQYYHl9p1PI6Q9ntdbtJ9txFH6yN0S5iq+B
b1DeacvFwdU7Czxh913xIn4obQsovlGZAOGb8AgVcbgmcjPcJY6ZL1rD+BYqufdEKeKwUyBO3UJ6
6jxzRocqMvX+gsYCAGGaDA9DoneU/ZTypkzb5hVe1IPwCMwaxHhBfE7tqmzb9NVOtrx4DyeEuVfI
P5z4X0ak/mrzAvWEswog8l83PUH3QQ2GU0rYd9EHjvtk6DrhoLI/TNiTToMhuOhBC/Z1fA4A6lFR
U9br0kCm2uO9XJnoX+65uUgvTTj6C7u1SX9Ps1Vjozhj6E+yDPkoiQceimpupCWQCk1vu33TEL0e
bSX97MTW9w6k6bVwQv2aaf7fiLWnFEA7ixwc9ZI6PhgWHNncIyI1bPs2Sh88dYpcZ031lwl5VhI0
yndOOd8LObCeC6if1ooSfbaHMl+R93SuydSAWYZJldzRzjUlVYLfo1JWYwlmyXdL5yocHccEmh+S
xJ5tudSbRH/5YZl2EW4xcaWrfdv7tllsIq7TXPq2I9gsef7azvL0LHkVAgRjDPFTq8UnUBdfLACT
50Az1plfPUJBHSzVUT2NlXPUE+K4lmMr5xxR9+U4+MrKqOt+58SVukeHZLjkUxPs0oGQCyiDYJd7
TrDSzUZ9NQf49Mu+/0Ex3Oh3nNihtXouibcvqtrJ1h0ESfxcxt54IIOw9HXJQCgq13byAIgtLkyF
WI1n7dxISpd85Pm+KvEn31GhgbERgdHkfDiNFKsuE410dGhq/aozIiL08mBRUtc07SKqm0fIgpKd
sM0NVWG/XCpb7dad1WkLnkbOOqmCV7vqCMNYevAysVGu2sTQrpHjOxuf4mw3MbZkpMYTBUbpzjNQ
vOnUAsafoD53pZY8wqjAczUqe2Cv9H4vbEoC9AV2WeCgkn3lKGB9V1TCUOMkR2Y/eBpPyahNfJUl
aTj4ejYewGPz7rhkMAKK+k8N2CMeBKNPUkXaoaMId91CwLxLit6+l5H3lC215dCD0jx1r8RKA844
ftAsYy8JTmCG030wErCwgXmsCmtUV5rvuJC7dA8e0XDHMEnhj6FknmsQii71avdS5mX3PEtP1c7I
RowmT00e6N1nEyEA5Mh9HvLiunxG5YsgeqQ/8fkxwegsYXhPr3Yz6Qo3zxbFyFcin8mtKchLrwoY
wtbD5CUmwqJy7+r8LzFA6FRekzCNVpZVjlcYppyFptQ9WRZtvN5ssmFu1djWwb/iIiY4LegXA4jk
ZMm7MFrKBgLutdSUp96xilPTxD97MVQLMHRDwwjpNSBl4XPr8kvE5yqW203MnfBcGqj7SrKRbxPF
camqpOFj4Oyb2iJ+n45nozS5ASThfV1IEV9/fhZ5grVQhIWhG2ETSkhKw7oXttrOCDRW0JaGtsox
qXJJ0hHVBfW3HeU0XWXFcNdAB3SVYTZYaq7v3fu86i2huZhsYQdrvjdebcBEJ750Vaes4BXUuU27
+tHJ1WRbh/rn1m+js9/+TRC8vIubId84tgtbTIACUeVCuil6cCpDkyO6c1Nbd33RD4ROkR/pTdlE
aMKCr1qKP7twnHwxkLdYGLpUv/B7ryzr0PUeC7tEqS0s3Ysp86EIIkh7guhoNmjzqo3BrWUaiqaD
1IMqSCfrs4WYUnvi1mm3krpYvWrVQyDImWQzRp6HN/jG3SQTjttTFUb6YqSohFOvOoX6EHATBEui
KXyFxwLfbDaKJ2s3AqeybhAj7VX4hSYKJ+HXoWsFX7R5ijJ4BPLQi1eNpeiHOqBe3wHM9aT4ZvXA
cXoh90n2BPPjGpikdD89qLtNpbxqsVOcyiRwb0MjT5JlOHThBgIXNFbStpfWiJdK2xiY7kOlZ39R
OgFGLO26A9+1YNGRqbo3sgi8nBOPW8NxAVyV0ouPttVDNyRLvSmrJ28Yyqcssa85ZMJ3uSeVT47W
Gct2GBp+YRnatuJuSVGEK7d274ws785tPrh3KWLr8HOGr14SlvtA9nMKN7zo1YyITRKHDHZiNqKO
Gow8qTIx60oIV6WR9CjbuvzA/WMnzL3VpqfYz0A2cdAEIDn6kDeQwTS0Kl5RD2E+G3EEgbcKdzgV
VeZzUhH7Bmgmr+xpaAyyss0zbu9SZBnPCVVKQEKVeC3Wqk7rbWH4bta3tQ3IYe72Ggy/OPOEV22y
0fXgSWOrqO0DSNup/xJDFZHKNcz88kY4px2YdB3a0dus7EUpoRs/397W9r27gvBH3gpnjWKKVenb
7m02NqtmZVFmvxPOctABemqnNKy47uhLS72uoy240Z1hOe2l9QZrkwRjfrKjY0aE7gm1r1aRu6ep
kuYpKfsX8nPOOYNZYAfDA+z6Wt9dmjreU9LuHC1Ngo1F2GrlazFSmXUztVoX3ekgFVw5VwOoS1P9
SHbkYHeoTQv/tAziFefnAPly1E2stOMRLyBPLIcxsnXkLhKl/yvNjfZrnvsqqraacaEuPdwF8EbV
pMOujRE9NzJSYaaTqgdi5u0ydHrvtSR0vNHgOdiIWaVC9qMuYtRFptlMB9JXZe3VC2ztpflaFYm3
U/0M0vKOsF2YmOWqkopyC3KZ+5btjcPBQabCWIeG9asbT11dSQp1+c7hXVdPlHwTTdVenvHgDp33
YvLnUbQ8rCRogF40Pm33bowQ0TSSjE6/hN7wIEbhmGZ3Beg8MQJjZZw0FHoWQV/4L2MJyZPd9/Cd
T7si0KltJnatVWhK2mVw5Z+NLu0tiYLA2cwDf36IXcCUk9Nsj3U4F/0hMJcfJjIvlBeFmwzb2Vm4
EI/grGPCNf92ObflwGiUivKMMMGG+u7hsz2a7mqsne40KKl8llXCXY0KcDDkjOwPkE0Ek6KQaIpJ
Vkj0Ys2YeDAQhh0tFIWETXnrxdmUZG6Rp/0wIZzFLKy9iH5MO4tlaP568ChAZLEeAVHfdq2ILQN7
IinVLEAyr6JhTA9ZFfxsqA1MD0S+04PozROz3zzxwe8/cJm3B24G4b3Yf14nhrPPfKX/wOXDVvPa
P77KP15tfgWzy4ftK0/69fL/eKV5m9nlwzazy3/3fvxxm399JbFMvB9KO6Dv6AcPwjS/jHn4x0v8
0WWe+PCW//dbzX/Gh61+90o/uPzuah9s/4+v9I9b/etXant+ydOhliHaO/BoF0xfQ9H8i/G7qajy
WZWSI7ytuo0bPcrej28L3i377RWEUWx12+Xf+c9XnV+13KFCs55n3u/07/b7d9fnMMPRu9NDns7n
K952/fg+vLf+r9e9XfH9XyKuXg/j1Si6djP/tfOr+mCbhx9f6B+XiIl3L33eQszE07/8g01M/Ae2
/8Dlv9/Kdkqoc0vt6yAZwbGR2okhEbDZMX5rxEw0DMVB1a7CLCyiV4kFs6/pluFRTJckkPZOjCyb
1nkPmdboS68yqK2qDek+C2II1Or+iVMwRLbTKM6pJGzBt0zzYs0Y6OaB7PsPMS/sLrRRm7GEEUvY
RFP1sGWYOiCwGrL9E3TRF0g94kthS/G+sx0EnzvqfG0zujUwVMbnPIWBdPLSogglOTEbWBJwNk8+
3WxiWo307y0AKiJnDdQyYqvc76lzzlV5fXN0YZVcVUZgw5NsUF+SjUjscLIHh4mY6saP0HK14bsx
qJ/viotO0IC8fUh1zzQcAqu4FEpcXBSl0baeXgBdF6tbrRp2bgGy4d1qq3cAJqfNZ8gF2VEsrMwc
WSKjvp/3Elv7nVYR1PSOt/2CpGhOYRpDy/vrksIt7bv+rPJgcXPTR45olrpz5LKniBm9IG9SqL+J
1UOPTIn6O+H6Rqb+ahy6rcH/7Qgo1zv51aRlLwTvhVEsn6cLcCKO5OiHpGtAVdh5QdFpCtNHZu3z
wvJvA0cJHNAwkz0HjgvBFcGr2wphnJdJ1hgtSXrU63drbp7VUK67OEmPHxeOyuDvm1C6/7CXGBqZ
eSbSbeyVykCrPkZobZQ77y5oEu9O9AB7eei2lt7WBTJLXpvZeUL4dc4YnUcqSyfXeeVtI619sO0o
Jm4a6AfRjITODigj6wfRQzBt2CdSshCTyZubGLq67qUUnLAiozgasVlp0Toy8DLUxnyIx5pCvWsl
SbkT1hYxuTWYWm0pJm6zk7vodaNMyFv1TsJ39iDjZG6kHEoP8Bo/fefZSPEfERlSCdj+Y1IbM32n
q/bX2W6CJ1Th00ozsjyuvBUz88UcNAxB1XVQmEyv+u113YYppXqUGtpr8SIMy1N5R8oEhi3bPYjG
yDIU62/tbO0iE2tGTQjRwsk3AdmC8PWA8t0Yd9K7DfQiJ2AQd7F02/C26N2GZQ/XqwRDw0qFGf2o
T00Y5s1RDEVvbj7YqNODNpaD2HKe+K82mJfdrqH2ziaD2i7l4FP2p4QjIgrIanL1ZT+9hkbK6SpE
UEJMEG+L0KBGpDaDIx1eWvtAKcCYLsQY7OlPo2X4TwgtyBthBz3mHOYVs28phC3FNmLt7PNhmHs9
1RhOvR/l6LPUpGQycgMmNz2MHgMAanvbImgg8wl7LVptJzwo4HI4czv+1Zpg7GlGdV1uxiWQKgsK
/wlO0k5wkmYA1JOPuUnqceoKYz3NiN7sI5ZU/cbqkW+aXYX5d8NAQFTmnWJ5vHPbergfHeOq10n3
VHDgPuS6Wq6HMk6/erpBSgmAFaGzAZK3KQUlR+6nwgC4GhXQr4V17S6ketgLsLFAIYumrmx3aRhO
sp5tAracUlW3TsBvLcXEDZ7sOm641Ww++u9Az17dRnuYF7/dHBuquKsAxlwErtyDUzjOgZOrni5E
VzRwsRtACCo07W/WkjLtvlCNjTZ7QnbqIsM5+ZA3QiZ2asRyu6gDAJaEBXKz6mEMTSFUl0evRjYn
qO7KHN5n0RNNPiRU26Y6qA63+jkRvfViD5ADTM76VjjLmoYcdOTDiVpb1aVP45fQdSzIh2Mgp1KM
GtabLSSVdRET/tT7kz3p05f4bY+ofSJsmZ9qJ4/OcP9H56a0VpVD6BNSr58mMTkW3QiepFLyPSS0
J3m0h24hfKoOBDV5T5ThUyeiPnDaK2nrKtiKbtwY3+1AzbbvbOJS4Y8cXvCT6EuETPteSyC6051D
MjW9qcBIOY9FD51gdEnMavfRLrXO4Xe23vDdg4ToE5ruk89tV2EVY7FGNO1A6clSzBTFIO/IKreG
qVx13c9fauLNvgyQ3Yx9/ZmoR202+YvnpTIK6h24fjl7UZCQvxid+ShWhLkdn8uch8ZcJ1prNvzQ
6JRcH/3Ud4+il3T5l8GzzY0YdUPhHr0KSDI3918u4VtvtnXATFHDcVGfmGbnidtisY/Y8cPlaqp1
VmmdTJz4/1g3O/9cG8ioUFjBRvaDbFuMuncvySUs9IUTfyJ699nodeUH4tqOoZP6tb3wMbai+rPT
RqR0wtZ/8EOb30wjlI5mbcbHD/s0kH4d/a6E74YP8UmRK2vfSTnxJ2gHFjXiOacAeYnh3MAKuGlD
oJdgEczyNYwkZx3D1rWwCJSTME2iNbxjzamZGpJ175vZJlwUWVlHpS3tZ7tYMA+Fm7CluWbuxshB
q+0fWxr5+P4K83otJB1RJ8nVNQwKoWLEHSxYybdiGMt5cuck8R0A2yhfNilqFp6P2pav1fB89Shw
KVrQLyDV6kic/6PJ0OtF79WA23shpsJOgcdadHMvQQW2IKz2zugWmbnWuhCUm1M1m0CJlKnkwH8U
TaNDIIHW/b0YeQUEOLNHN7l1eATW+MuDpybwjwry3kqRVivSjt65FCRJRR3z2O5m/VoYoc70z4Mg
RIonJ2H8s8+8ZvapJtolMRGGmreTwerBIJRrz3CFRK6SP7cVSnS/Br9mCqmQNinVURTDTL97mpet
Q6gcluJncP5VzAaYcf1pYrbdfkenCX1wCaRPP6uimbeaJ+Zl81azc4ZgE/HaJOV3vR4fqfXvFzYZ
98MYoRejJpZHrpWSothym2JZwVXiN+pDP01CjGEvGwVktvDtJdM4BtWkd5tpbUFaJTjapRpcxGyQ
8x9JE2jMxdAiM3+ne/0kJCQ/lsO6pT6mAkkHZGGSO7czbeU2pr9PEbo4JRYsXJyJ8mgluhCLD9XC
zkB2UoZabuoh7atFock/XW/z81LR64KJg2HgrCKGRNmpZuoB4UVS9mBTbXzn1pryNJD0XGqRpe9B
TSlPfmnZsN17LorTOVRhst4tzSn7aiD5uje04q9ilG2Oq5MNTKMHCKwp9+OUhxWN7in6Pqjrv8So
mXK2wjegdOe3vtOe83LRE/sqmVTuYemKj33UFdSv8zyl8D5c9BLAjLC1CtWateM627HIpLucOt31
ULeozfVevuyrRDmMookrAE7ZJCe4EIZ3U9N8BtfHwUvanz3h8s5bi4JPaSaXO9A75UGVIZZ8UxsU
koNimAXZkbSIfxSmWqgSVgmpM1NOJwr+X/qEwrk0qZyTehXoMZKF71b0Sn40TMs73jYQM/MuYwrd
9ertZQxtRaJ89OKlEeTfSaXmj2SgikdJir+Q629P+jRSZKPfAZlEymryyAu1eMyCZgX1+XgV/kox
IkTcUyIlJiXDrO7VmtD9tFwsct1YAXCE1vftAnacnJPUoLZfy/NlR6hkYUZOdhTOoAjGvTpQKSSu
j0KEvB9s0pIQV1ut9tpUpXa2JOCxYmh5kCqPNVU5Ylg4VrWQ9cg6p54kv/5c07aKdpYSeMbdwtFe
5zU8xIZXVUXtz4fTMrDibwkYnEs2NaQwlYuvJsa6n9RLZ5uYSPQMnYQIlR8xFI1w8fXgsQedeJhN
okfNaG8SnJn3IXdoH9wUyt+3y908VWrN3d4B6zq9BNH0lg6DeupvO1eqjwZnzxy2AbU+qn25Mztv
2NlKXUNPiylWTY2qFTEWXWG9rRHLzYokIlDcolr7I/jnps5+syCTqfmMAmmnNBwhRBO3ngvqahpX
sqTejJS7/JyeHT/YxmlFYzbOz8ViWtdidauAy/+4tRE7doK25z+2zSl92WkD/I3wgsSrCMWZT0rj
dNxpdUQ6TS/7pNjPkCJbLxCdlecqRDLQ6uP0U+oO+dr2KC/niA3RcykvrExWVs6EzEcKOj0aE3JT
9IRtBIgOrHiaEU321hNDaNKYdowYWp5uuvFm3V7mmfkEL3VzVfykvaqK4a66DsWb2WbKhXeucncr
TB1Fl7DMTpSu2mD3e2EUTQgxxNYE0DHxXDfXuTEfw9rNrqAzLY6KBkWcWVU6AO65YBGa8jkxQLNR
YroKodfc5WSrX5qKd6gKDSSHJyVm6n+prnab+qhPw64GwUqFsHsSs6btf+0GZ7gTS0HAXpJSLa5i
ztbzbaOb8YOYC6R6AQInflIcxXnukB+G4cUxpacAprwrgM3qmLkgUqdRArXBrdc4MSIESlvtxURv
eOXVKe1mB5MWzyOT8zzR+NJeVvQGwQvchC84Nm/TeABTZl+xOyJyReT7t9W3Ob8EjiFpylryPHfj
dD48BLGXXUQjG0hDjTUCumKIoPHPiSqvoKaRZW8zO6fTLJIT3cqPcqjn3naJeiW7eL7qrLsmRyDo
bUKsMDqidqFkQcakSxsTpu091zH3qYJqzEROKU9Se8hyoRUsaC3n8TyNcCGEl2I81HWxq3SKl/1o
3Gbk/2F58tqrq6l83qaeFp1DNAAv5JR/WkI366aoD/8g4TBNtHldUsEAmJRo8dqVYur0QweeQAho
951TW9dhaqjKRQW4JDoWK4F19RPDuhqKa23rPrIWs01XJOVEhdNRmMRS4QuNzaJOVR+MIruJScXz
gttlZtt8Gael4riFm+bo+Fa7pzCb4vQ4H19NHrlXid4Qj5yGNmxUlO3r930rVY+Rbm09WR3BmrTe
MQZhugzEULeiddx41U7MBkX/NXSnVD3onOeCT6/wglsF4nsOhIhWsHVRKekGWo5gK4ZjWICiVHzn
LIZKCeJTSl9TzW/uuFPFt0Xos8A8DFPDWnjlmiEtyhI8vximFoSdKoLbesHH1swzlBagA9pXuZVu
+dHVHkk28EsOkcDfgQn9NoT43+AI7JcWUt+XD746PAFoseCbxqi88/i4onjXWdXyqB3bqRE90QRI
UR2twncLONCZkYBbLVotqiHcZBiV1YPm1OFrF9VO+JSnTf2ay813pQk2tlUU93knq0+UpQOPLCue
FANfe+pBe6w8o3O3YjbQOe+jWqIBwMB5QPn7GLnApKLJuSSGeKUE/CAmxfqw+Cu2OQ0Ji5+Hn71S
guF68pZyiP1HiOVlw5BXMV+1B9FQfCUb/kNntPkDxZwjsSQZssvRjeKlHXNcTXUdYtQ3/7rNtppv
GHeqpX53EwTJ+k6JL13GLyWPk7Djg0a8NFMjJvo0NfdenzzXZvHLNC1IUzs/l2a4vPk3pncI/fHc
CIrSGqlE0Zub+je2ITH+nd+8LAz5/GdS3a/02IvASrsw7gw6FcNTTala+SqMQTSi1+bkSRZi/GEa
LGiw8wP3JOy3HcSSD36z7Z1PDlfHhu/Dd0UuVB4yuPC7K81LRO/jq0l1YkM9j3WLPzqKHee9hZ/m
S8a64FcFpm40ApadDas0n9oo3xgTt7QYQ20SAB4G0Djbul5Dw+jdeFrYCKNYMzelbYWHPO+ke4CD
xmNbpX9JmdGdxIiQq7rhbGasWj43jwiH7IIo609pYyuo5FCpMZihir5pql6ETTRtakByaavZWgxz
aQS7W7Tjnpgtn/+m9F9AQwdUqCkNWoFZutGdoTlHUeVQpxJ4B2lifmVTAtcAhPyx9MCge/5F9AyV
u02mNLAj/3MClTGix67xKuzmmITQUEwuSvyj6kgkiT2SzPYhh+hVfuYkEwVZakNvGwvfciBh4P4V
I0xyTOo4O1p9eB/oRrIN30zCXpilny8+dnsq2rHyRt9Wi/l3Tm+7Cduft8xd59fude5tATnZa6Vz
0nMVBy1EC1Qa5NSYLAKz9b+nwDwpIvrBf+aTBjfW66hk9cpV7PiSZTAJQu6n7gazUC4mz2grs23y
JaX7DsmHejz5OvDsTelTSmRVVr96ZxRd0WgeAPW21lzgWmC2wXar42meHqC4bxaNy9uEbvLXeSKA
HhYlNjQv5SR74G7LzzF0pGJEpYR+rLLxsxiJpsv16UPTlWu1GrIHYZMDiGDK0ebLjclFNJtUbbAW
c/pkgv5E3Y6S1ixnW5LU9mJoAavPG/XRN1dBu/y2K+VgB8rkwoXYQ9hSB25ZN+7DjbDxcBQsCzWo
d/CMXLJ8QOIDmaWH1jH7M7yZ53AaUSZfPAyw8G8gTRtXYigaYvjfAcqHRCdxiyvDubhkvMUiYaqp
tt7CbNAuS4ihqRPuB5BkLtKMfa5eYtDxej4Gd/U0EnbVN/Ujzw4HMbLlUQelqA7F1kJyayGMt6aS
1YurIhWmNTDNCZvfydqdPoSLKinDtelIxV2QG2RnoebdxZai3fF32wCeLeW5NUmgyK3u/z3kyjKB
DIVi7lY/pHqQffULCldtWKkgO5KkdTQW1kmHoeTgVLK+tQiKXFvqIVdQsMivRhZ8I8NV/rDCLeIa
3obfmXJrUT13bRzVXGaFh81sGmeR8Wx+amrnIGZNKYLxPh74iKM1au5ksJD7GImblaaW5omy+e9Q
KvgUUChIek+muZltJhztu0xuqDfHQ9ilfshbuKx/LaN283/Z7ndXFbbpFXLuUtceSPlySl/WU9NM
mVfRUGy0CgH8nmaT8PDUQdk0qsw/dPIVNrFeDCkEfQDvbuzFaN6XKpkULpBtRrnUoQFWPsksJ09F
G1Msan2Byt65VGTYhiotdpkqB3dpV1P9a2jmPdEglKccF3IldEgXyGIYX3qjeewiPsFSXy2Njhwn
p/zjjV/1HdWq6A5Ooq7LQqdUZmJWVTWDRvSmRriMEztrM0WtgzH5Mar5cOEXDZrr3m+/UaxyKCir
fPUgN9pSX97uisANkbGRvxl8xnapbUG/k1nZS08B0taxx2EthlVft2uEmtKtGLpjF65kQwv3Yuio
E/kVQhfHgZ/KFw8mK8qNoN4qZFk6o/8MrjmFfq2QbfW5V9Kfw3KKt4qhEzkuVGTtz1kxTK65vh48
+Xs7jg7Mr6aM6lCsg/Wt0wh0dMcJxlRQLOGPWSVSK5/FSDSJn0xEFur3sNPSZN1be9Uk0E/YQKMc
RtZuvelhncKYoiMJRKGZmNCRcrjN8lXTKVGavOPSUNe52sE9+zbtFIaWr8SOt22prF0MqSuta6Ri
lm3cZgcjStAJRC52NYI//yYbkDCozhdp7Iz1qPjBoSnt9FGLtG+IeCbb3PPA6TRedhaN7fb1qbMv
YjBURdGs5klN8pSlUSKx1DdFt4PQ8MVNC4oJnVJdOKol3dWTnAfZAO+SxrAtGYr2zp4XqacvOhvy
yaBuiBvgJlbBQNvuxxalS9IX4edGhaPSNOyvdedxo4tyeOJb6jKarm7hjMicr9AEfVXytnzUtSE6
8KikrKF47r5GPB7HmvNVJ1JHpjaXwcKqyoM+2t/FOs4B3L4pO7nvqXgkH9Ho3HcD40ZJJvePumIq
X6goRbsTiMheHB1Fk3AU8q2c29R0mhRNUFD2KdcFAuGpZcM0nI/WOXfMlTiE2uEk15Z6S8Wt5UsV
hfIlq9zPZeApezESjZgMI3fRURt3nu2aquqnJtfGAqlKuXJezFEbz6YbDItWRlRwhGRu7ai9vRXD
RDKeUXVeosaKJsZEW6Mroc+7pvon0YtGP6kWout5dlQt5inZrjm0lArIcJa8c/zZRfZvodemA5vj
2J/CqfGIwqSrUus+WZnZbMUE6lsu0idB9mrqKRWHeelX/K870EOi60+0O+EkajHdcE63ZmLyuY1v
Tg0pNwWtLwixJsy0QEVX8LkpHD99C41ReKklQsXouY7qrp60eyrg8tzVQ21XJ6r6LLfuz1mo78LD
0KEMx3OCvaCWzvs2WtG2DHX9Bwz7+ypsCPJB0sDx0d2blZVdRSA/VotxIXupfxRDT/H9dSFDTWZH
1nPVj+gjReMX07XzTVz3BB8dq/w02bNCHb5QMgstKx9h0jvLAoTUIZP74JNuR5AZO9VTM8ACmQTt
d2G2k87f5lq/MJKdyRntAHM3TM1TT//ncJD6bpIvZPrWvbn7wK30ghvnvObDPjdvBXmBdDHv6TnW
vUUdxLZMre4keVmH4D1SVkanXBq0zHXEfLGJ2Ujuu5NosjJ9knrP2kZVaLpnYYMaBAyNmpcLsQKQ
SUB4etq1SMdop5D/yRF/ReubmqQ87jbRWzEX/0BrXIhZIwg/Z5Xc7MZaUalqmFYEfk0mKDcDqvTe
HEUVGJQ+5smov3KMjSKoLVseaHIeQsqaJMZWKiNzk8NnBtu1qsgrz6t/5DmhfCku0Amk7oXKil9i
7/ytyL433c8JIQB/s00MGR8m7NSi+HXeRngLlfibcPw/9//dNrPtJh//tiI1YFbhu8urCaZXE0zy
0MJ7fq2Grz54eqotFKkqVsQYsisKY+nVmnrgCyhgMi/CIprRR0Wu7EzrnasT1wPnod1tydsOfTEk
/Iy5zVqsFFvrttzeDcSyhElPWh/FC0MnjBz44WYMDc9ZKNxXz7ndrRUxFOuSPM5IZ8r6RvYoG6fM
r21OAYjQ+ZWJq1Pva/GDP7bbecKpm/ZYEXS8vQxdnkTApBVCzv9H2Hl1t41se/6rnNXPgzXI4a45
80BSTKKoLEt+wbJsN3IsoBA+/fxQdFt2355z+wGN2lUFygxA1d7/4N0XpJ36gESp6TT+fS4C+wbc
y1H16UuoGjyEOqyJ1dHSVB1d3Q9XrREEGzNlHb5mBxeuBP2LG7R3GcOHeusi3nNSV+Gu0N/jZvPR
D/avO6DqcuP52d5PeufcOVXO87WgBGoIHYgOygbndLadszrzo9Y6RF33eBmnpkRD/q0My3lf8J9F
4psZHj+JfSesZOUuV1XjPi614EInr66Ol5c00MpIYGVthqXaOMg+goJX13vVxOscI2AHKpJq+gVS
H23/iGGAf42/hHc5/K2pOlRMBmmyrac4RXkQ7J+VDvkKf5v2Ho+59j5JqXnZtQnja5ha3mYO8Ex+
janBPAW7TT6g1qGaapya26WsPWwSzJe5f7ueEHG3qwVcbAPX82u7kj8OQe9dDywaoMCjtASZ6q+O
xbK8wQgBOU4nFVW7RbsczQlkBhujiTbqCr+cqsuq0aonREGEHxrWSLOOeRTmm1hi1gWe8F0anKBM
k2QbHNzS66HQN5c2LFT/dBk1BREKFm78/kuPoyZVy3xUz9l+wxNkGZ6zXrHbULueYRWyvuLgZLWG
DTNVPwR9TOOYjXVySuC5oj5vHdMi30bkOPepB61qrhvnSM3W3Uf28KBZAyxrVJFX1iy7LRuo6XNG
FgH+6fRqRmgi8A3ptm0uL/HSbedLfCjMX+Jq/Ayc5DLeznvtBldFJFlG5JOGpjm3i7tunrE97uop
Oc6L9+7gYS1gYKC3FYvZrsXGZc8vKt6o3ghp1lPoZjyglrlNObl3upbs+2Us1gf+0Y/CFyRM53vh
SmslWlR70IJbodhtfbGMHnuMSCbImdtQXE1hrvI0yM4yqfNHHJduG9TE34BZlVs3EhoCa0H9FsBk
Jn9UQ/bDo52CP66JxQ0UzfYG6WoMhBpMgAa/vYQiN0agiEp+e2O0Grm0Ani2GqzGqA7VVIfag8ce
RjjyRPGi+fIxUJ1pi6RzNXz9uLwKq4t8xIY4+dx7b/lYzdvWEpGxbWYX0qLGdm2DEWmz5j4qWEYt
XU6aNaext7iLF0Gab0kgFav/NgssVXq0AmtzuYi63mWQnclPhma1+9RKk/PHwa1AUQ/T+iOCPFJy
RscSr4Q5cZ5ISUYHFfsYos5E7c/r0DC0zUeHMflMI2sa7RxZwDtcXuwSVKdVC7ID9aaNldu//hWW
Ryqur/svfpsNxyic5DHQvR8HFVNN1fHR/GVI2mj56pf2z8toc2ivQ2y11qr3Y/L/91re8sJaV8d7
PJsPSHvMu2T04lW7SGh1KPsjBeDXm1oLrOsyDpDeUlJbGaJRNxn1nfXkJCR7w3bScblkjl7xoUyz
ea2GID+QoKyEAVMU1c5+zD2P1WOrvQ2DcYA5hxq3Ho8Uvxbt8iXezM13K0OpI0lj81x39lHE/XbQ
5DEVTvUeF77gKWlpz0lqN5tRaMOdqzvJzkNb49rHemLd51ONtZ2J+H3XfSmElz5btebdVRCJS+Te
nkPqMU9VdFRd6oD0A5BmXeAbyGjWFfdC2Cs8d782eAU/ZZjb4lyhrVXLwczoyRv5kflZv5lYa288
a+VqSfYYxb18zMYi3fhF2O3ywpWPelWlN9wBX1SnOoxR+NlntXhSLeQ4vJ2w4W6mOmmhNRfzl4sF
XvzjYrPI+x2J4Jup7yj4zRVrmEXER6KQDeZkaaJ8cuV15q7JUQNKEm3gIfyXE48yxjFygbCzA770
o6MR9RdsXjwklskCaEVMlWnM7hTSCpThbdMV2Z0CYS19YmmpvihNb4We66upY9XhOV1NuTDTV2D1
6wevsqsH1tKQJcq53Kmm6rAqeMJp6p1VSDiyPZmd93QZv0yKtMUuNWLTk08yzdeD3b2nQdRfqyFU
MvzbbnbXHxMMvVvr3CRPwrBXmcciOKsT6SAVnIeHoNBu0zbS2CwB/DxjWSbPxSCo/+s5pJUQKc+d
5cFZwKOo3YWhYfEmhmLdODElsuVhmpsZ2sYptj9LSx1UZ7WM+Bj2n2OTxIVvFJB7M+2qcn3UCdlT
+8iNXE1p4V+PY9zc4lHSrHFpLb7+zyMKrjH+fo3eaPAksapo32R59ygm7TXkbzxVS6st+3g/D6Ox
1jRbPFrV2D1m+atp59mDijh4jOBk6Axb1ZdMgXe2R3SSItHd56kJrLmxz+xNceYupHwfeGTHjpa+
dl5gbUVgJYcq091zz83AHfzwuuUx10LX5XScA+3KrwFA4vruI4c5Y7Y0d+bzhPTSpWlK13zuZej9
0vzoVYP/aW5J7m+P5m0xm91JHQId5QMeuhVSjn/F1Jneo3hBKjikClIuAM+pwFZXR1lycwn2C5o0
7b194Vrzca5Rx1ai7D0OSDyTvCdpzNp+kj1Q/dJM3vTGWiP6Gb8DnAQOlvjPppdikViDwckkwq5W
cnYGzTxnKMhAbuJnciqi+urS6aadd3Aj/VMMpYFST/hSCW4RgTv3O4mBzaYKZuupiW1xTflDrlTT
RBz8LhEZJj2t1q8t65Nh1v2j6msRWMi0Jj6rllFP9do/zwm38js0cPzrKdOyNQAA7EUmd7qRzWyt
sVuK3z3L27JScj7JrkZVxEQhy520+KVeDMGWAWpmthiTtCOKTmomS+vkfW6cbTl5zqdhGOqdzK7i
COnvGcRw+y1p8DmcOkN7ceXw3jptdqtauvki+k5/BlLX31Ncu8nzCufvPqSSaebRWjXNcih2QIHd
K3B6rwX8+EPTuuUMyl6b9zWoazMnNaQvByce0Zz6eTYWKGWwGRi2qkMdjDp3L+M8BD+uEQ1bf8zP
BUUU7I96gQJEGG+9Ehet0e/ZGbdTdg563eSOmRsPKDUP66wWPm/6HK2E19rIcVnjuvaj6trtm8a/
nBZhXV0bvkMK2qtRZNS+9hbq3CTcKqyGRmDgE0+pyhqwxem74dEMF8/wwk6/5mG4JvXY/1mk8s5G
jOptnvjB2FZT33VBVu/l4JIjNArzbKWNvokNCvZodn9Rkyb/UKNC9N1zhmIV62X7XEqM1lsvlKs2
wgGc+qBEUZTfnJjsdt9lbv9ETmLxGgPbrnrbKo4o8thfVadXRcEjb4zqUgfszl/w7w5uVMtyhb+2
/AHE2XJppIv/8Vqqs9Fm//drJRie2JYR3NjLZHWt1HyK8sLeqLSbdPocd6Ok+5Gv+6UtR81fFz2K
Q2JZW3cm2h8zejB7tCKcp9xIvW0jy+yqW9baMm2RvtW4A8ulqY/WfCZrTd2XlmbU5uOY3auJ6mKe
Ux9w8Bh45tGPQVADW6sIrtW1dGv851eKnuso4dFjReHlEJmdA3Q0zpJtL0W/Uj2BbH50q+ZljF4I
4wDO4/AxOa3ZWUToB62MyeI22oJxuzZdvM2AsVILzLm/LqFwkT3XY2NKsGXi9DK6SADXakZ6nJHI
033jzdFjYMZdH26HqJo+WzPaU3+F+walXRXWvX8M/zZaXaRccnq/jVbhOE2/BRXaxqPuyz07J2eX
oUb/ZE/RV+m201dEQh40BIhebDN1IFc5OszNlu1PP88rNQKZxe0gA9icYVwDaO8/Wakxri0q8Des
JlFe1bWuulHtHtz4sOhCBcNXltbYdlX2n2VUn/GV8d8Gs8XtqCGr7ZFP3bXo7Bw90WsnKQPzaq4G
8YSw+YCunBi/Vq213HjsP0kM7VAdXvVlMD9JgC3ok+hgvJZ3zWmBe/xDHA+1m86u9afIRwt2cJwf
4xOMoj7Gf8SX8XIZH3qMV9dXb+jv4z9eN+I6fxuv/p7fx//D9dXf3y5/vzdVVyMFlCcrcL7HVj98
7VGBnrMcfxh/BZMuQfDfKfekDMyv+Kd/G1PbOyJyK1lwOs4e9aB0G/rh9Bm9NqTYWu2TZ6J53Cxx
zIunzyjyrO2f8RKi3SW+jJ99W+7JnnSrAsOVa2FnbbvKC829bgbLw8BDmhvVow6q46OpzlphMeVv
3VXaH/t4HPcf8ckYHDJlsf6IrTO6TEVmvtVSPPtUVf9Eb7fQPPTG+nnYj3jUrEdkWLZ5HbRI+3HA
T6s9qaY6UwdtoFwe2Z1ACYVHkgZFq567G3XI6qC7SZaDaobO6KyReOk2H7HW7sljq3akzenWsqN5
peapKapjqlGVhdPZIu/v6W9ytrB6a6PnyneSkxw84xKfUiROxtzFTlPHkYS9gX2WA/IvWV4cG6/H
RT0HzbULSoy70W7XTiR64c15UJFna9G/K+fHMWF7E1Rst7zpEXeQ+dHHuwBKqcR8cYlBu5kwdmXB
kbjQ/FzzDnLb9NiNARK4wDJQPg7aZh2NPoyC3DyrXjdZeFagxK4MK54fe4S4lt0wi8lubelW8JrG
0ycDXcI/8+zOQ8kwWrku+Ih54Qkiq3/V56xbzArYgdT7zyYMt2GH81x8RgJq2WJaA1a+KHGNe92L
QQYYCLvpTX1UrZHUyK06a26FbMbLucYzduOYOe/ZCBAIDj+soSKCet7ATLxpy3qsdq2cWDIjqLem
ODneONC2SrSgUPqx5HsoqvVYTzZ6t7V2FelFcsyMYX4QTorkLMJy+1F3giu/i8XWH3GMNbRofOmy
RfCxK+ODmfbjy+SnxooNYIkPA71zk/FEwQDPLpIRl5KGJ8bPAyaQP5rsj9KjFjTo0aMFdIYGJZ+F
169Zi1A1SQ1uG1mEJ87ShGeP6J0sN+lo8U+yvEVdswJLTAr+yq2F+Vpri4e4yIJbCm7ttQ26BG8o
TcKXjOMtF+9WTQc7ovR9814dWNzfWrqBlGGEdtkljuyArdV3AuT2fZVDTEnMGdntv6bYSTOQN4xf
P0IzIp173SKh/XEZ6qQY2/BkvEwVCFOu87kvN0aIEXILGOcmm03rE1L8TaR3nyrHjM4+Yp4rFdYz
EwcN2301ULWk3u9vsWAHN5WRUNxo5gJX1stDm7WBtunTlj1SVdrbWRrFrZ9F5eVQYHWCMTQS2C5Q
lHMFsnKnW/iwOaKfbotIurBvDO8zEs3b2o6q79XQvVatMb7Ynj5caWYqTji8Daeqq5rNYPbdk2yK
cEOJPNkLI5lfyC8Ao4layBeDMb3Efv9ZA2sCTZCWHjmsb4rh0S47+0kHO8XHO7+UOPPcxXPwoAY1
y1cGzoOx8hKUls2y32n6mG0bG/0+uC/jsyWDk8Zz94vro4NpjYBzkgTXSSiZ6NKNQ/elmaDQVV7u
348oi10PBjiACaT2l4bkmxV49SeU9/N95EXJTnRO97aUjNQAXHrRwJ1KeWylaT6aSfPSk3fdReQC
9u0i/NoFhvG0II62WeslR0x/IUEiZrXG7Mt8H7U/G1ObvgEo5e4HX/whDrxkb9WJtfdFqN93Edre
CI/N38APIaClfW0jPwd3I8y7yMO2WkgPy1mgDmUl0utgUZBWh3Ca9RPYn2I7LdCKj9jlzEdk2u/4
Ql16nGVgbPAWe5ZN0Pt5Hd4bFyNU7NWauhyP0eyRWvz7qWqrg2nb41GHRvLfB+mdplN2jobx6KQN
VwHAGIMRQipBB2RmJYY8R23i3NftKO/S4EtqW9iq50VcnqIpfFB9XtA593Et9X1bgkkdoBSk68yJ
7StZuQY1rKUdoTK75tZcIfvG8MBG47H2d0WDyt9Um8Z+bilJQ2b3WAcbVHzEDP4bA0vZ3wmRAPvX
h7NqIXjb39WuT4a5zMwrFVOHRU8BrwLjjJEJl1KxLjRfC0PrjpcRzqtZREcyFDNaohLuVgXWAu+Y
Bf/YmN491fv0NtcDTGZi/76wGu++LJzuiKd2slLNyBvNW9wUSeFJf/4ijOE4miBdtCCb951m21sW
HfobAETkT7WDGLV7Mk/yfvSa7Og7ZrCKwuhPu86WJd/iYe08ug1rk4662WpEQfnZzNJ8I8JG8Po5
RgCgBG88wYLF86Cs60XrX/exLqjYVvI2XOwKkIidHvselOBka8VrFGHb7HkI1bku6gLwvO/rUGTv
uPhFK1nYGHsMSKplvjAxg0iBZniyeEIuFi+sPvXuexJ/V9MI/BDauLHtGgEbA+DB3i1N61qy6D1E
krfR15d7hO52e3seshvo39yK3DG7xWqRxyK7gPtpMTNponp+xN5MJz2CIdvo+Q7aK6Pxin9CBuOQ
H7WHkG0Xe803W58OdbmI8IcOjOF+xuKgiKeVKw3veXaxx036lk111MKQNrNNIKL2FQQSzhBWhfiw
5bWvdb5iLxS9TrpbnZASyddqVO7B+bZyH9uRZRKSLxs/L5FFNYU8OyJs+U27LVaojfbixwGkyIDs
RGXKRyfS1vp0ip2zzOsEz5qxPJpYKH216vKbozvpm24AX0xSH19Zw6XumuczQFkXqYsias/KrsdE
tN9z/aa2Vvog5K2/0MgUk1YxbsFiSuTw5YO/0HFVaMgi1FlyaR4DP68fZ7iLR0ym5appM7kfwcRt
sUfSb7MuSdCvMM6qBVIWYMpyQLmw22XoE/OEjOz0qrEGc6XVhfuAHIu5mkY3/Cz75hYXCD9a8ah1
F0FbXvUmKTOYI02ZbEur4kk5WJkGOCrH09VMPYgZnXdDmsqaNxGEK9aJ/enSbGRobjsHQSafsjQf
Q5pu/czQ9aOeCXy2kBld5WbY3KhDsRRvWt758RLMyj3qNfZJdeqFjfoIObKrxsHMI/dBhXR2lJ5z
q9i6GtL3EzgwfsaVfZfKwLqLK9mcIRii6vpXSCxnHQqT4Th51x/xMdPstStkvTWSLEInGsPO/eVy
3BHB7kzO5VLqwliO9ifRDn8aYkZbf4yr78VZDH73XcucfmX7zfTot3PAv9Qejuxsg83QVe+sAFxc
NCghS72MqYRBsVPNj45Lk+JVFojy5m/x0e71TYqu9kYN+zhUFSkMu7xTEdsvan8zTka/Nu2gvBrD
o25G8kEdYp+3NjSlflBNlMoNFH9R4hmFfND4Fj4gc1nuIt/HXX6ZpWKoacJeN9LgqMYNHcSXbA63
lwnLsMqMy62Yw2mjZg2tLR/aVn/BkrQ6qdDo4zUrRXpWk8DuVbiNxPuaCsXZGEjETQbOlVY7kIxF
lp+7p/mmRUW0tV0rOpJWNh6MGXlXNWL0xDvZLf1R6H57aB0xbMMOr2C9Sg+iqh0LkxczPDcdfP8+
cE6okiDhipfAxrEXkSqsCTfIwLYH8pb+q8vDJak9+yVOjPQ0gEFb16Hrv1qx4Faotym77Mp5cULs
Two/XncViHnD8LODKCzjBD4t2aVpOtxWXVdfoTaqP5Ctd9e2EOlL0yQG+jIFuvTu9FnDEOKrkOmh
ziyLZ5s/7ZJwDuGVcOhjbs5BOZnsbsjGuyHC+vn0Fjq5v+7mYL5uMuk9J7l7FdczcfRXdsaMbqpT
WuNbaZKVlsi6hmQicCG3KIEs06cKWFhcj/VtX8/tfRgPX9T02jfdTeEgy25Svc6S4oZks3UIAqDm
fT3Ks+V55VWM2+6T0xgOFNYy+SJc3KPVlqcdDokc3D8ROXh23Kx6S6qqWevCMB/KcYq26ooDW4/L
FT10W89aMWA+NbrVUzOODtB+I/nixPLGzEw2UVyxBFXxzaDiNX1dvGcsM/bf3MTi8xhc62QVsf0Y
D8Awhtx7GyygLBrqAwcbFelHPcrZRSJQMNd6iaFXeUHRRaXdX3Pn6NcKRQeqtV9P5XvoNwkGVKG/
bo3W3EcBzUHmiCUNA67J5GvAUHf2LtGwCFe9Y8YOLQaSvVa9VgOp3YNaiLefc60Fpr9Bszh6z+Mr
Hv7Ge9MbHaZdhX5yEpHfTppdLlS18WlBmNWVeWiFOz2z16+PkZnGVwpY9ns8WeIKiPZ7vGa98E9x
NV4b65aKZOHs9TyNtkVgxFjQW+lzLC1t12foH3hhmj0PplYfXRPzS9VbGbnGvmPiibT0BoGJm/qY
38zGUsTpxLuCe9iazI/DgEzBB/pDxah3Uo7/if7QRjs/qpgCiKgO4VAXEIBDPQuh4wCHtht/tigj
a6n51vjc2YXpYnlSv3U4Xr+0i4A+SUAUzpah+Xcn2/YVqEaVKbCn3j6rM3M5Q9D/dtTm/KhCH/Gq
dLvd8HOW6qAg/mNq2Dm/zDLj+Vs7C3tvGkZ62xeZt6mg+2ycGpV1FVOHCGrD3qwDXK0g8dyKVvYs
cOH+wfOy13LOJP/Cn1NwB9sFTe9fX8apa4UhpMluIa78EtT00N14M3iH3hGJtpF21e5bhG5XeSBi
DDeXV8h4BXVtdZ3L7OUV7Fp6myI0yDtZfXDvzgZMO2NsvwXW97pKx3enLq01b0NxS2nZOcYYhG1N
7HZvYyNz8EgT3pVWBOwsDVm+uLqEndOY/X5cmqXTIr2c+e1R9SLmIIEyxcNp0pPyxemLz0E6uGc4
3eWLnbKV51d17GK+NnrOq4pZr9/A8CFvFNvpOdWC4hHm0K2KO35VgdCANDzjqPTmDfVmCtzyBdt3
+7oekh/TwwKJsQQV9bPl5v84PQLU8ubO1WU6Iuz2deQF5torLNAYVhKus4BsT2ZN7AX8Pv0k+tcA
UaPnrhXaXZRTSC/89FNvxf6RFE+Hp02dfRrZtW51T4CW4jNZBZorduYU4jBntfF57HBnH9GH3osJ
iyQtmuSmi2vnZU7cP+scd4omv4eazBJ7IWHA11ilbnX2LXs8Kadd5ce7hPi+Y8fh/GXR+zPUNngW
DkUaAmFt+0ObNw8p6tT6Dk5A90sT75j+gFXUQ9Pr1TnOWhiGYVBsLNtGAXE5FEX/OUcu5TDJBuPA
qUuLWwPF8XXqef1WNdU4fekoJpMiYmuVlwu0Y7sJrBwUnrSmpzEki5Ba4hUHwoYK+eRsQCMtCQUE
t9Hkzm9GHmovTpevMifrXm3L1Y/h6GtrNSuKzH5dONhEq179dULe75VES3IqcpzU4Hh3rN7TYjOJ
sD6KRHc3pDXjrcx5gqMxIF14jOzAPPtyWiHULQDknsAPkSWRVP+zWBQHa5HJ2bD29lfd0PJ8R6Ns
TfYxffa7DGQWXqnfCwFSL3S/pcAQSBt786NVYkM7jnZ0bTvw2ZCKSK40D86901b4Fc2km6mmo4/o
vA/chSkNRkhbYpuwG8PaO8Ddds8iCZpNMOXma2s6t+qF7CTeZ3AhsYbjQVrrM1CDKkxv1Zkrmm+a
FnsUAn+LN20XYGCPu3hB6nM/amw4pe7Ik3TFcFJnfZn+OPMGR7vWE6DiDPgI/20o7ujDpbeXi66K
W5OYzCibZX1c7AOsrC5ls4EP6KYx01fVWS9wkSpZTbmfP6nil6fZX1gqlTeqC/+AcmPib7FTnSxB
8su1miTQjsVIOTnOzOgOEztng1ET0KYENruKhcsZefcrTTcpF+NSeIk3oSn2kurtSo34mJAnSEsF
3tiA0vzrIknBn+IniPwsL6PialYmfXsTZNiRq45frs4L2rdJqtf3bCX6Z1H6N8kkQYIsLd8onjU9
Cc6q5YnqW1gsmhxTIZ89HN3xmqznk7M0a/DMq8b2B6ATzNQRrVmbUSCPvZjlcybjaV3gk3dQc8l4
Yy2Z2vNezR11btjTENu7y99goDASSlwT1FyfIte2t/R8q3qHLHSAPi7+eg0WnG3hYqEoh/oldNP9
rJveZ9fW3E0O+AHyUFw/wR+8u8RR5dhk7OdP+lh2D75tflFxdZ1kEqhzBt1855Zwr2U3+5/H3ja4
23btbZxkwdk1HZc0hIGGYFeMGzFiK9n48XAHC3O40xZ6fstjctYDIGc/447pxBsKlw4rNEaojsgx
MKsoUWBZQlGtawHCrtNtiVnJtYoVdpauuGM6m+bQpYC/DVbxV01gToeMwubTUM33XTvgE9SRC5w8
IZ9cDzIiDgGnYWldQjFqJi2as6qVwlfDyzwfrlVzCtPyKsrjaRtmYBD9vne3pWLu6HHYr+rlFPP4
rd3KeFnCEOsXdo8BrrfedGkMCGfB4RpztiuC+VjWnvbWcUt1ClbkbK33iIzy7QIR+dYVwR4TteqZ
h4S4RiF2cdgljkbQ1wnXG914dIayijfTXdw0xnXCMvvagifj92TITW7aK2cY24dSK4N9PKXjbkzz
6akwx6+k/t2vqct9BL2ET1Vt51sf5MWRZHpyhwQucjJu5n71ywdXH/v3zsTi1wvd/BwYgAKEAPWq
eYV9jTaCWIWse7jN0VSHMBvs6yUxA9x/Cf5yGqio1TfFlvowmo9Lf+cY2TpYtpos79cYEoQn8te2
vxk8PdkkmuZt+qLzzjh49+x5Un4tcd3spWV54GvoiBwBYFQ6IyRFbtZ7FaSi5V+6nTiGbBK4cjWi
1LXpDfROdMudH/DOdXaLsRQWXlNXcDcev2Pu0mLTkM4PUcCGE5GVs2qpCVQP9c24bFV1re4LFrb9
uslFe6eGhDzDDnNluCsLNeAHZzlEJuIbUZkFB9W0ZJSfY30P4/kOyj1p/fbFQX0hWkGcf9D5k9/i
KMuwS0qqRx3uypVeYDFQo8py8MI5PrBbis55kOCHRO7lMY4abcUPv/ssm/zHFU1qIH9dUaCbtQvm
Ur/CKtTc20aGpkXbhq8IMX9vXau9i2ESYPcYvKjwZOmkV4o52PnLqNqzdo6ZGE/stmdM302Hz5q4
RB93M4LlPuJMJV7LYqP+n+SnYXQttrzQ6byqhoudj782cbfUVhSh3HUxzRgtDXZ7SjUIp9tpOZWL
FZA6CKPx8A5hTI0ASrdSwY8xFsq9O6cu9HVSknZUzsCGOe3LjkJVym9y5YDRfJ683KQONMMDjqro
amg7/6Vzl29Q9QljseAcDcmflxagzb1gtbeJ7b76NDVFx601LA9RqCUbPwzlVmvAXZsBTl2F5EkV
DnLHV7Z6LRE96ZfErQ0FZpPVGfafCNHeO5GXrbA2m7/0IEl5ghX5vZllOeXTCLbiT6lGdaYEFy+q
jJceNtqscsPtxziZDsU6cQtrXeLNN/TlcDcth7zxyaNH9fe+QANEtVTcihJYpM3EWhT95cuwIG+b
29p5VaM+wt3EAscxq2L/0dHUJLBSDwCjupp6PaFLA7yrVWZf6iG6srk1nHMx4nPVT8lDCZZnbbqg
UKcWAMMQV81nw+heML1MvpcW1VCz564bGLuyN2q2gHZ0NH2BqZTmfLem2HoNmikmg1OMT+aQjZuy
buw7iQTM1hSpuOlNGCXmYC+EzkFuPvDyMh77tV8HUPQomFFhGWJxo7oFfFCcYYbvgg3iriEdjBRP
lWETV93PvYuPjgGMq9Rqcu+ZifkbRpN82kl37MHjvcLMU8NT8iyHTIp43Yqh2nOXQnZRpPYmXm64
6tB1aR1f2pnTlu3KEjDJ//jX//6//+fr+F/R9+qOVEpUlf8q++KuSspO/PsP1//jX/UlfPj27z9s
z2C1SX04sPTA9BzD1un/+uUhAXT47z+M/+WzMh5CHG3fc4PVzVhyf1IHx0da0dTEIara8UZzLHvY
GJUx3hhVehZB2R0+xqq4XpvPfFHJ3fshn4vT6BDPRu8JT5R8TwE536hmbzjmdYv5Dm85vSATwlsr
TE+qNYjQe4L2Dt7o0muxskTy8lZ1VOYItaqp0DXzEeqyZX7Vd1b9GvmJf/DnvNuoJlqD5br1i/Q0
2nX92m9AVBevmUUxKJ+NfK0G6ZmUm4BU6MEuk+fSL89zN7Z3hh3W+yCq5MqwKujjKlg2PnS1ODyp
FinV9q41tOmqFEG28Zuivas8+eU/fy7qff/75+Ij8+n7tmH6nmf+/rlMNWoopGa79w7lHDB11X09
tfJ+0KpnZQpvlWCKytlxt8piPpX6ixrFbiJnM82OIDLK7/XCmVEHRxo9nj7Zd6B57T0fOfE0648/
RzlLpuRnSI9cG1VevV/XUTq+5OhWzCHlAtUCGwwZJXmJu7x/KGcfMi9jIi0U59SxyYrc/Q9vhvX3
L6llmbphB4Zu2QY8PPv3N2Nsw6KLBs/5MobhlbWoYRvLgf1Tz+KNMweJohCEwV/Bxh/jTUuR45eY
Gt1T47/OKs2GM77MVm11Fo+IA+tzQQpxthCI6votOYychYCbnds4zy8HOZYpqucqADlW15FTYJRq
R20ANjyS12qOil+GUAh+RpUkQhdBGPqqckpYCRZ2pf/5fXK9v79P7NV80wws3zAN39KXH/svP2YT
cOgs2VK/z63otobdF1ubNfSBdG/+nA7VrW+n+pfSLyhE9U5C3j9Ob+Mg11aqo/btZzSIw0do2elR
FsF0lY0NdoRt94hJK9aecx4/yC7ND5dmvJRYVJ1FJ3G967UUg5447+Gq/uxRtZgJ3ftswNLtozKj
zkzN8m4+5qpZHxf9ZTDz1euqER/xcAT2i8Qi9wUgL9d1OUXXHoz8/8fZee3IjXPt+ooEKFHhtHKu
zsEngj22lXPW1e9HLP/Tds+HGWDPAcEk1biqRZFrvSG/tQMDu0++ra0cteYpH/MQEgxuV7jyio/h
JEoza9kbuv8fq62uz8vpn4+1a9iaIXR7DjI4hvXnL1SrWo3uOyT4TgnLTZ+qLi5L6CQ5LsRTwjGc
37GQu0Re1Z2KxkXMoMubN7vWw6ORdNl9KKLsXktwSU1619zLvlvRwZDxgwLj1nme7EMEOCXG07Vb
2WxHK7vvC90h2Jw0m1F+uOcVJL/zsltDnfGQC4HOHZtG1iyGSkG/2oipljAPCCU79TK2teLkJgV8
od+qDcLMu2jy7jy1hhUQZXzjfSJ2rGHWaRrKeDv0RnjNo0RfA6/t7yNWjhWGlfGT3xHKI5rhvShF
DxVvmJT3JAi+KSogfUV3TuhyT09w1h4qU2t2EwAywsFtfKcTE76TNThF37kBCpZ/d+UNYpBRk76Y
7jQ4twuK0ofBmoKf/bi+6aBfeoQrQ4VVK5+F8SYrL+OvhJ8gcNuIUflqaS9N0eOHrAvo0XMttick
7WW1nkL31imbAPLNQ/NTxOTI/SWY9ngOmyZrtwmAesvCj3emMyp7ksAxSt9KbSw1J8AqAbGBE1YB
3ilRmu5IXB6hAFqy3/Irzhq/VQF/r1Gtnw4fc3KXze1Kti3d+haZfr318mYfqkXwHKhtsRLkKE75
ZDoXlzz60piTAm06G28m4o1Xcb4hy2ruMS4nj+y15HUra7zRGSSDYfB8rAwdKK8z4WHsXOLRNbAs
OQhIObr2FboIwpuKpVml42JUI2zC5slG45KOzsIvtmE3p8nt1Quo0l9FlmHUQ0zA3nKen/RF3aXq
JdKALyJvv5HzLO2HOjbB1W5i5zxmWNgPnhV8cXvYMfEoOJZ1tbizB/Tu3NwIv1RdDkHLcxJwRKby
SDruYnae90zsqlu40YFc2nhRvEr11x0em6R/gdu5ZXE1FPgVSPdiMZ5O5VH2ZWBe0QTViisRnee+
QGOj4qTurzkKEwADA7sbEXP214Vgc6tk4EfkdfISWXODCMJRwr/m416Tg3B+wsOyToKELzYCg7c2
Jy9Y2Rwr1lqjs8NBXf8CGyQ/Cq+yrrWtW9cxAnX4728OuZ34Y10yLNtwHWE5rqabjtwm/vbmEGWE
u7FiFV8VM8qWNlGhbV4WeIsCZHrvBAp26Nq95I7THokno18w9zsRSolqIaZrMinenS/M731hjfjU
cn5hO1EfhD6or1FZLGR/4BnhjmhosZFNLcMiFATHE1E742QGQ3W7bakVbMgbNb1MIkg3ia71GC8k
4UZ3fIc1JbZfe+SN4hkU+6k/9Zdm0eZf/DF21j3GQPsE3cXXUM1vAOMIrdJbP27m7WtCPFkCfT/N
z+iXgGE3VCJ0HI5h5eSPc15yVWShuZFNZWzyK6zUXUy8q0B4WYfhHXT5Pmrz4hGDbDIsTf1jHBVt
/e+/lvOP9zzvEJtEmOD3EjppjD/fIlVZGw5ZzOBrF7Q4QWv562TV3n2Ulvalz6t+0Yi2fx/aAPyA
71qwlR3tGY2cDZbY/bvohmTrtHq4FWbarOsApIsBvuSozYVDZu0om7Im+wKhk6ux7UOkx9kd73Ek
XVQ2XCVeyHeIBWIXO/DQ9KVanDxt7E8FZhnPzSiuQRVNV0SJ8mdXFz/IdzRn2QrmIGVTBPVRNtM2
7JeVa/f7ar6y9Dmq+ZNhb+VoCG58baRVvfFdPT0EM+QMDGR76mY+kTVrx7fLpu7rE6g9oJayR459
zCp7HRlxh9NCVqM01Ub9dxYza87vpbpFfozY5gPrc7GLo5pgSqISwohVphpxN0+tG39ne5Aza3e0
zzZSbtNCmLl9zivzUuVi3JfzgByV/Vpj2f/xw8sf9vfHVCdGKTTVNlSTw5r2eYPXI0Xd9a5vfBl1
v1rlVgGiVij9rYj5g0eNxH3Jq8jacKSIzlbpWPfphPCujcCibJEHT66iM4GDcgSeTaW6de6Z4SKr
wdWMPVJmskArKrs4Nmua35gKmyw8xx1Upwi1DJeOrd7+3/+ozc+bfF0YKn/OhgoT1jAM7dPWKDZF
6RhapH2xNe+1htR8blhlfiuGHnU++I4aG5TJXqSIS59BjfQrM/PcuzLV803M8R4jJTRIRZZ7h9IJ
rYMKhGbXJdN09rqh2hRYM99BP+sXvTE2xyLUiMWbRb0DdA1KKJnWjpd6exP83kHWCjXqbrXs79r/
Gv3o+5hHYi3+j6X6Hw+/LlxLdzTTMYQ7H94/HYbYmEyc2cfqS5SmP7LsSnjeOw9RZF3CGcsj8TlC
T+MVikdi9dEna3Hr6CcNg63bBSUaNQtZjaYZRGyU40beQE6WAyjZzNEP7ziStB5/Qb07FAbKYAzQ
WnH68w3+LavqUM9STWOy7omBgjuAMKoD6IEbptdXW+qYzH122Grn2xRQX7emMU/x0VxZoDU7IgNb
Z3dVnT7pjjAP0mwIJ+LszldFsxOI6ELAoikLOTdP49vcFLy/sxBl0O58Zdj0kV5D93VabdEO5Rmk
vPMlUBPs6R3AeERIbA6x4s1sfPeL1dvNEuYC6iJa79xVCWKs+jyA2BDh4DzIriBr/GsxeYhuzgPZ
yN6l8UbMwEWQn9tBncNDDERT8WoCiPz3x8SWz8Efa4DFadgF2GrbDiBE43NkAMnKREPL9os1gBwv
65DgF+4C60jp7ZfS9PqVqGtrF8xNpQfDrRpNdpajvLpx7yUqPBZCPGVsnWT3aIGd4uX2DTVQ+6XV
wH84uaku5aCrY8Pi8ahQzKNOfh/0/RPuROVFlMI+Cz/Uly3Kyt+AucOoMsa3qS5A/eGass9Cv3iq
lOpVTuiUrF5Y7djcI/cYHwN/StaJNyhfm3AhJ+R65q4KNxiPXpG5+MR7vPrnW+On98T+1npiF2Ps
BkPBjUwSL53UIuzn9/y+yBxtVS2q78e5gP7zq6/KzOpeFkil/N4nJ39cq0RdfZv30adHKCWxp/jj
Xp/vX9qggjgm6WTPH21bvQRwQt4TA3uhuByyfV4r9lsfoRtf2+9dA4cu6dQKtSbPerdL7MChLLIx
7cCVYDCCyBn90CuhJtSZdddlA5rXCdRQ1y33XUHiD6GQhMfE8LGLhu4fQZ+rxv7IxqMPXty8eXR0
sC96Xr+4EATOk9k4j8DZjHXvIu4W4kb8OPpVh80dvkcR0hVLNi4gzIf2KucOEw5eSaV4sFaZ62sk
w6p8ShZy9FbkzdJ0o+k+4UB0EoNmbPW/hVKk3skn+ZMPkRWMtKctVsx3H13ygk/Xf2p+ul0Lo29V
Ct1ayGulzMrH/VIsxw5qgaVRbjfrrs+NO1FoDQkOPtaYa8PcJ0fVwtVvtX+fl6MZvnFVcmzejHG3
JNxdVv3cezZay7wNEJvWTq5EyMtRZ54ta8XgA05hXkyOaDIgQUzsxUBRq9G9LHKvQczAC9PljKa5
9TXCnPZ2NsOF53ntXKhNC78l1q8fl0Z2q1z0qV320aivUTd6Nh13vLfVqV5qfVdvZVMWQ6a1i75z
0n3XFNO97NNS4MEKpCfZkv3F6O5zpxjPH12tiNDPb6O7zBDNnch+eBqp4jrB0YhQ6/iGrdcP8o3+
nato5sOgBZdmtIc3UVoGaBrUm3BI+X1WH7PSQK28jGkBLh/G4DIajbRcJv7FQ9rswVWV4bH2I07R
pAy3fjcNj3o5GqeZf+i4XVYSn8QDCpwLSEHmdrniQEbh5aTFjzrvCHT5x3uOgcWjOqTt2tJ6fS2b
oxuH99lYLmXrNmMstaXp68oWxjKhM58zMsJedrUxPNM4hnrH7q/PdthE2jthWn29lwOySHpgnxtX
GLOWVV8t5Gw50tjqOUiK8kFzEc8uG9GfY9vRLl4LIAkQafktQYAsRdbxNU/TbJuhp7gTal48Y/11
Lyd8CXXfPgR2rYSo0cHrcBvzPDjOQExlHK5QYNMLZIDFbYbGTuaoxObpY4ac5hcZLmpWAzLZVB02
y5XD6TjAmnwQw/ydJdVR8xGRD1KaidV4+yzrjTVqDSXKmgQq7MFLvxkI6JSxNXzHqAhgMZaaD93k
I4+TNtbOi9SRtdexb1MSnjnXsv+ySCpLdsVdlqXjnvdximLFawvTC5O+AQHAOv9VuHPzo69ITX7G
mWi5AeHmLgJyuW9Y9S2lckBa2ejuqQAxozK3r4HKa1kqBkxj8mCnpX4qer7lqehRfEa18cvkzJQl
TRkuqUqoysRMRDc5pIL8XhaNVn6BNwT6KHBzuDRt+w4110qy8ssEyH/r1VOxlc1EPxSDBzxsGMvd
NJr1Rl6MJOQyh+f22isK8k5ePK5lf1CHuybSxHMxqd0h6U2xkrfRKvuiJoTBvKxHOqBFdzIRlglb
0BveTWyMF6UtDYqm8R4j9y+yX/PBboPvlsYGw1s8HIN5ut4o6s7FsG8tZxWquJq1RcoXBPTZsAoF
xc5+eB9FgwRAuYjxW1v2sSOeLbW1F0NTT2+NX8e4PYXjVxH58NYr/bsRZTvSJD4gTOVnDjcyIlBx
LTmxBwvS3Js+T6sfsZ/eK0Nn3E9+mMGYFsNdBmx+CWHC28SxPmv7Kq23G/UmZ683BPXai5JFhX7i
1RVK5i0MDYZgxVe6iTMflfzoXQ9UlxNWWSlnr9eU82CjAxbr5VF2ffTLmtp7Pf8oNpyfBszAUNYT
H7atBguHrim+OkmIbI+peM9jZiQgml3lzs0L/54TjrMwoHCQiaXP8vvsIvTgnhTlKVKN/mgMmnlV
G19c8QuJZ1m2teySRQrQBpuWoT2QiiQy27JlcFUteO5jALdAX2JQJG34jFKHfY27kvWKQcuLh0ff
+JGXYfhcqHq1csYUzyN3aM7DXBR6hLxDVu1UL2vOqmNTzDU5KKeVplEsBSS+tez7NK9MBmwvrSdI
O9qp0tXp2LtpiYFOHT1NA2lwH/DFjxDfjMb0fnQiCBce0lPkW/1p7YMYu10Ega/cRIm2EEClj7aO
cKwGI61DsNLodorZ3N2aqMqbp7FGHWZhr034ds9NhoFBVfCYRCKtnkuIgmuMwYKt41vlc2YgZ8mq
buMWQ1MvTYxEnRzRy7kZ2ra9C9CSXsqm03blgQ1mdGuiqOge4SWCP5onp5OlnvXC/57oT148qV+B
gv8VAdF8H+rSW/iVsJ+SSq9XuWMF97D/8k3UD+p5UMqB4PWoHpKRHymxCiRW8PNZWqre3sGwjXcq
/+0tbWwukPLEyq9GjUN2913Tgv4nj4ZSJcnPiJ3dIsYa4aUMx2BdFUCEfzqZnq5iK+EJUCPLPfWl
vsNmkQegMK2XrMyMQ+GN493cKpuCb8oPsmdQwMlC0YwJEVM1fbZ9E0i0r1QHOepqGZqL6NoDiWdU
74YelTt32sgmWeNo2xPQW09jlj6jR2Uu0laJT25eB1dd136yGHavYZDmuwKezdpCmPLVz12NsF+h
osrCqNsFJz1o8ocmYwURPsI2c7ddmtURNrNcULvXBr3bdTHU6laO8seCyn1SJeCzuGXfrypgSi8m
MnpXuzd/+1xIgelaXmO0w0bHntFSu/oBx7EcaHKJZVdshRcfqcWVU6X1K3LprzCT+PuM+iUZb/eb
M3kAteaLBNyT7RAIrMLniwIHpJaBrfHrFCS3iyynXzpV4Xzz+xSBCjuqH/z5k1I9+P2TAMHVr1nl
v1qKr/xIy+63T4LVu5sUa8FaKkCJzsl4maKXRZU2m/845M2xjlwm629ZedJDuqlaBM4AIP0zztNm
XhEoKnwKOwoMhD/b+KhXmf6S6tH75Ef1FeE//SUwYhCsdfU0lGx9+tFbyUlwsbE1Bmp9uyRoxkNk
giqSzRkwuUWFzuCH4xbOoPQrtEmMnbwjEpGgLIqY5NM8OobRNcaC5k7jVH4g+hNe8tzLdkGCzwK7
NYQ/xBSefDfJF0HEkTIPB9il6YAzVmI9yRn+8IrmW/coxwNsR/js5iJbocarKB3V5DC6wYtTuxaC
KQancdXaepWhzEBC5wS3FHrQ3KyVLNrFcRSBN6LpJuWAvKZr72TTbCyYoUWjHwNnfGQhftEdK3uw
4y57iDlygMQkQt8VPAtLP+LhDbP0KEdBjLTnf/8FNeMf4SwyfK6rCmI1Fiwh8SmcFdmsJmXt9Jzw
hnFLgHAyyEpOLIxeijhWg5l2dG6Fah6tKuOPin8rRDuPBKo1ijsv+6arTvRQVHn8UGJivXdi0ZAe
iyCWu2iJqggTb2s1VNZjXnRvaseLuU2N5urXDmorxbRPFL17m7p+2k0CGGeAONxbaaC8MRECu1gm
Djngw2+XQw9p9k7No9PPdytaGLKuY5XnHnuSlxF4try8Lqb8UJAdxoCLaeUMp8jMtDqloE9fnV+f
6bp1fHTczFzKWb5A0E9jdTzKe6CJRLJuXClONCwHIoF3OgpzdwXmCz7L2+WjyxVgYowB0TbZJwsP
K56Nibru7VLknLWTWVqvKia6Jx9/xV1upOi9zbWPvv9V+/d5duT+up/7d+3TXeLQFVug0+QQ1fu6
U7xtFIThkgPaNJ/SpnstDZKNaLt89dHna+206lrNWMvL5EBn6uXSTO1u+9FnCwfBtFEvN6KfvoMD
Rx6z1gRPnq/uhUEYaxI9StV16Dyg/54vrSxo3/VOPIEfCwDhKGs6IDCpTnkxyq7+8u9/3/9IZBsG
ZwQAGRYsdMK2cvy3hFFmccgJ9SZ4R6gmjA+WvauN7AmCV/PDctqtGGvti+o7YhnotnEt0dTfV8Fk
bSH756cc9ftFDnBwAcKKP/K5UJD1X1kxSFDZ1Ovm8u//y8bnrIlhu8I2CG5ahmM6pvgUOLM01Q8D
slJfpnFYRe5UA32gMJMCz2fbbnYck+NFr3q/+tTBxuIbP7uFnprdu53VR6h9wM01KFakESBPpWn/
7oPXX6QiVc89mmGPypherVTt34uKH0jHUmaXBito04Wf6eexqQhtDib+2nnCS95yHQ3bREZkTRZy
Ihn4Ht+qMP8PCILhfFqY+Ic7toWIsmWb4GlAqPyZPIJFD8Igm+0HLBZMkZT5ifyMPxt5U7XnItX9
/OQVcM4JYO8/9cumnPExV/YlIkerNTHx+ptv8mneR/Pj2tyFuAOrKUIT1uwfDMTNj4Fw3yEOEAOp
zRGDBtsXG8esGZ2nwARdDjDn72QXaK1hz0o6oU3LoLxJr2LjVDuhuUOObnhQi7JHTONORDm3VDr+
Nv2qRbVlvkDeRPHKYAEswD/Km8AwGy8x1nFyUNRtvPaK3pSJkmNCjJAtJ+n5eC5kranNfIHMcrv+
NJClaLUv5ESLR2WpawjJVm1hI6cXT8vACLsnO7HGC1/IQ5t2qHvNRTm8w5iKH2/jFqFRNsn1SY4B
ztCzrDnlCZ43Vtmg5eoHGp4NhnpKtPJXTfbJIp5HP02WfXK0bkx7L3zUafrJL46q2xJ8GJN7oRUF
cfH/K+Tg5CB4v8nNsTjK9sewGiFpTNJgIEnr4rerTMrGmN+82lyo4DIirU0vzvweBh4Sn6cmu/a3
1zAg+Q1mrS3593l0dvNBgjMjkwhaQN6kK1P1XrQbOSZnhelU7VFdHdmozO/y//WpWjfuQ8/89alR
OqhLZxBAEdJpQkEXg8YEyb33GiQLrLTCvULcdK6y2euj8q73RPENBBhO3aBn1zRrvuIvbFxQlTcv
smZ5JidAXDKssjA5Jk6AS+RAxDkfG4m6XMvmRyGvqNB1/ehSST4sWi1GJqXplTMAF8TY9MzZBKql
nGXfRxFYfrD0izA5ED2Oj2h44QA412RRK96YL2SVrFWyQRv1GrVBcor8DAUsp8jWDj/DqoqKap0i
s4GqBHrQBLkGiG/tT7/M0c/ou+yxbohb96Ourm/Num3vXWyDdMP08qXIKkIvZdHhR8fkwO3bSxZN
J4I/ydknh4fsqXAWXmMar8OgW+tW1NNWNnPMARfmNMbXMqj9l4odi+Ym5msyjR2E5T+usrq7FJIM
280mIi6g1994mg8joLVXz8qrbd5z/MnzoEDRMnyQE1B6Gxd24Fl3Q+h2R1HkSAgPbvENNOh8A6dQ
nFUGIOiIsJB+147mtJADQKDuiZQ0z53nF6jLICgbZ6DXQ0c/yAmiRJNaIejSOfipFss49czuqXc5
tHpotHFyrjYzCefrsEI4EfBQDIGNLbOx80LdfDFrIEfzcOTEoLktzitpX1lrJxDDYQYXw/tCek4J
lGMpFecGdZXZiGdJYoZfxPugLlJ4uW5zHHL/F2FDH7rv5BOKezzQxktVlqSngGC+1+a01sJGuaK3
MD6MLnGlAgzpLs704UFHZfG+NU9yTPZUml2AugmspWwSu7g3TdM64KkY7OvQMDaxquVvY1Zv5Hdh
DW23DJqpvqRJSQpvFOL29SLEvMqyPHvXDB5qXHnU/RAM5aPA8ElemWkxEmiFgJNQA8BRTN9du8MY
fIGrcfshdA+Rvd5Bo9PAq+OqJmW2tCqEEZQOycvMRNu0LuHJQW4t3VtllBWchG6Vv4dG9f9nzj8/
gvtkdVvN24KPj1B8XfzHa1n/51sZZypDBbxp2oblfn4rC+E3bmq1w7NpTs41Ttor9h3lu9bij9mh
0bKVzQzZDqvSCZhVZAaXfUsIcuxXXu4rXczXYxfLDEE8SIJKBCT+/2qKabvsMsZoK2u30dL6j9Qk
MiV/HlvnnRVpScvGIBcIkfH5zMPZoS4LMNRPZtUjvInqrloZ2s42EeOUtY8+93/0yXlufsU1dDEq
KVkpNGOSfUhw+tBNJZHHxPUOnV7sx2yKjK02ePZmbHnz3Nq402zQM0YTZUjeu7ZJVkZd2YfSRVBU
1I+RrSTsyqxsHwZhyvJMMxq777gvandQmQxIf+F3OYsIQLo2HJzMZLPynmwgLa8FcMFNVzuVdUmG
rERrLixe9Zb9Rx00+D/OzbDIV77hVU9+Opn3PH/s+WaAzmjjvJS7OG4GnPSc2Eu2AUpO154s78n2
ho1sjXHrXmWtah0VlTH89GIb+emF7FSs9B0FLW//MVleT5Rqo86X3ubKa5OWt7Hs7AZcx0PfgCVr
aN7WD9WSvUpfvBICtkECFMlB/ksi130gc2kSvA27567JiPDyL7LwK1jCKR9Q3Mps8V6k4dcgmtK/
wil6N6vcZNs/ePyBOiAbMYd8mieEvCeeQ1Gy1PUuYOt5u3Sryj2UPsb8strY1kvT4H/iY2NVaW3h
LT+2UiiU4rkAO247tWa6ccKp3LMfd55IE98bRmh8LYQXo5joGxfDCIqLX9a8hOaBNpguBQ/Ws6tm
/t4Oq25T9iw4dfSXHCf1HKynBEt6s1FnbwavXxts/y9Jwr6i19ziq+5Gr7C8OmT9dHEgkausZD/f
+jLCHvht1lLd9q1db+3CVd4CxGvkhAT/qLXeG9UBffXoKQsJ0Mw3VH2zWjrj5JxhDxvXuuhIycwD
rUfCFyUr5V73au84pWm5slLh3kU9DBd0SV/qKq+RLyv8Z8HZoPC18bWz7eI0Vib6SWM2vkLzCDdN
aGQg8hkNC4RVFayfLnK0gvNkm9krKkvDpcI2gSMJs+JwmrajryCG1IbTaxO18VLF/uYoL7Jdf90i
3fak1L1yZ2c4ycoPhveyt92gW8mLMF1MVo3nWHskzepzFaHNMo0TwI56PjWFkfH80cQn6lezLLzq
SGjp96YcDStCDvLaZnZXCkufkG5K7tE1SfyLwDuEfid+VXn1dbM/dekdNGjcyvofY/IKxRNrI7ZU
MCH7OPM88VYOdYVkB4JzADAJ2cckaDrd2if5LE3nFSq+UnZ0LEZPPMaT83DrT1yLqBsIWacZvHt2
0z9kf82WZJnWCAJAWkru0qZoFsEMNVFG7FrSwDGv1lT2F/Cf+EFEyOp2LcAaxHnXdtbYh1sVvxr7
INseyZgttpto5PCSRQzHPGcjMpZ1iVXPra8srXOoTsrhN3DN3Odr9yNQbY/Fgu0rKLcuCr9Vvf9g
R174o+vLLU7FebAo0m8pBuHRomivnIxFsMjjCEULf/pRj97Vqpz+G+4736cq1971yRxQBUPgbiDs
vUAlHpldz7aRFEw4QUBgc3kPqR56mp1DkGuuykmyVhsNXlGOky5ln1JBmVkoAfdI5T3IIIRb9Dt/
yuGP65we67EgmPJ156XDwkXmHK5p7K8VqzQvnHFV2Kyats/cqD2D20ImTgT1oxKwV3amqvuCUtzV
80ErLpSVn3Xdjd0UzqQmyWySLCbfT7VjMIH8mflPzYg1hWWk+aKrBhsAGgXBPugPBZ51rh+xEYHM
qnP7OxTUuoMf1G/a7M8mC3dmErd+esYgXjnKLjnVChCF9NA5XX3MtQOcBzUR7JKoEitdH/2rnjYT
7lXWiDNdYp6bSO3WuptnT/hi6XBvDf+bMQCBqdlDL7q4WMXI+vyVD/GswKeZz26I+KG8U+Vrv+6U
zwathqXoW0upxJnQVi7C4OzMjYRt6DntpwRht74MN7WtzL4IjNiJGcFDxJ9zCRKSqEnU7Kikp2Gu
RVqZnvyianY5DoS3WvB336fR3K/7tQqVH3SAenCJjcIqmauBpaoHRVDIpiyE4WTW+jYJZUOhY7TB
VCe2tGWuFeFdh/Rm4hjJK5Af/eCYbb3SLajO6GWgDBYQHYCult45iYEP6zyAHlqx6t3WOZR+4L5U
SbtMLHPAIwXof9Z340Y2wX3tcZITT3j7RKSLIYAlqG+3+LnyVbP7zsPa+4Jpe7hM81mgTDGqTZaE
2QlZXrDMyO5uy8nv7jV3GpdBAHtdTUg+GHOEyZ9jTU0fmnsnq14/umTNKXtzFc5uhiqGP1qcOicc
yR0O/fDmUJoTS31uyj5ZTAU7lwWcQywiHcT5UAy6rwiALTXyYQjpFkgpyPY0t4faB8Uk27zF/6/t
p9WrqWZofmXqmwp+OK3U7CcHREQ7M8F5CaBBEJvWA1hhaxM4RXi07NQ/t86ccFKa6rnNM9QvUPb9
0X5Lkjj/melgSKtKd54Vlj2AA0lz9vtKP+R2Gm+Tsi0fOHUi8ZGWybcOw015ldYVV39ktQK45y1Z
Wrf/HvnTxZ+0G7KEpmvrKmFhVwhD5c/pz5gXMcqgc9TC+0vks/zBZPjHlFgf3I6feu3X39J4Wr+J
FpnrCIP1ZRyeRx1rPK2GVqwILby2+rDHCQnLv9Iz2JHllzCq6n3rrgy7CLdpkQcPQfaQxM01N3zz
oCrCOBAtwNAlL5Jl2LUgYEzIBpyazFWujqh+DYnK0sHtYNCi8blpXzVTMVfNiH4bcbtmC62CcLJR
QRVpAmwttIM1g29sFVYQgtJvuoa4Vma8RT9Azhp3U/6MGZ0L0gcFY538Js5RTnZSNU/bplX7rLgT
RkU+CUy49mJHNjVdQqxUjnb0SNADVW+9r69ixInL66DZhKhIHxXVJuWOQuoiw6d1k4JMXfUe/lRO
kCw9oeUbKFzqpvcSYzOJv1pTz/YdoZa1TXx8KRAy3RABH5Z2VbD3Fu3em8JkBxcXrMwEbigW+QKJ
XgideKgpIf/LdU6OJxZoOKflYlDD6bFHNDpScG8cA9750HvRFNFjew2OSVkDvCs2o+HoizjoSd3H
TblSEWTD+QEtGaXXv8Y5kn2dlZXrzPeyhaKU6Sr19eIhAg0IpEA/I2Ktnxs4TrEWtjgyBEsUboYD
gGP3iIMhwuc1BClyhsFjDGlymQw6IUd83QAhltUeHb4Vepgk86NmP6Fjj1hDsbAGIgbR1P6VqqVx
Aj7zzQ+MrR2wZ7LKPMoWXjeWB6LhfuOnp9QwX4bIMg5+o9qrWCDfy67FX0aa2+AdadXkWJ441aUn
yPzpqWSRHgNEX1sYGVXkFY+BWTwJ0aQHEZKq9swj4esrsljWG2vvPnAwd8d33Amyc25Y0WulJFvN
7ntMrcJ6mZOOvDcB03WVuUgCG/RDEWAAh4MeTNlo0XVdc26twwQMYj2reW4w9T23iTOdgxyAimKT
FYeadSo8XGZVGFkbezDFoSijlzz1+rM3EpSN0cxwtMrbtaN+73AeXbAkO3tkSxGF1odHLaraiyx0
G+XEocyw4AsqQFelahyNsQYqZ9ingmzstQeJshqtAPl+GxtawLbL3psWjXr2S0e8QD9cOEFwLIli
H5RUGfaj272n8MfPpj6AjTb4GQ0ArkvdwFiYEz3gRvCTq65CIMGbHH07sJNdpbq9DBXjL7Uv13qo
83oZh+GsZuldAycPd3rwtZDkkccYjWYVZy1G6GmwJmDhbhPfzleIKK+swf9q6Ub3H8ua9udxm1VN
aMIW0D2JGmAB8xkJjBJZZruVm30HdqS/5v+PsfPajd1at/SrGL7nbk5mAr3PBUNFqUo5rBtCWpKY
c5rk0/dX8j4H7eWG3YCxAEO5ipz8wxjjW9BTwY6xJwVDzmArNF2YlsmQCpsow1o/mc0X3Ax7m/BE
g5OSg0/P80POln1MpwXXMPf2P5y8f15k8yvaBtMA5MpCYxNhG784VYSqFV3ZNtmnhAxFpDfMwVmt
b9tC1DBrl3mn2VBUGuZAfkPvuClE7+kzSqvvGOFmJZUjWwgV14uNLqx+w8KFtiUdyttardxQXRNt
s17O2iqfU9+1Cj00ShMGUJ08D4v6T6/4n6c03684wmthIr/HFPIX+yazTLfOcbZ9lASaHchctI4o
dgI48hlQpoI8LGAtkVfhd/UY10aQzwuQ5pqD89B0/L9/cV3xp3HL928Dl52IXNcVLJt/9e5LRP7a
xIHy4dKFkHsydgC868/JSS6mpWUIVsPNPSsjqcWRzpeu5D/HYZBX4+yu+9pwtq1q07MwNtxRG8pD
pCQIzobU3oikJVd+JU1ynJIXNGDqqV+TU97bAnHHlF6Xo1ZsR0gcZvg9/gBV+azUaeRpTfaQju09
TzE3jJu5hGhWmNtO1Z/TAtBjZpDaZlg5qXGXBUM2uiMvFyFEY2upoYinfVn2mp+Y6uQvsehgddnY
iC7/21lWEfazfYyxfsF9KL1SQoMkqPPLHdJka6bDq1atRCs29V3tGO5Bi8VhTpV7ssGyp5y71hOO
+17WhAXqy6ge0eUYuyrmAVIrRbY1I607cqd0F13zOH6Zi3HmPMAF1xXhMpMf20X5eKWpw4Cm1gXa
oDbHoR2H66IEx2zF9eiTV5x7ueqkzInEDfAEhf1NCqm0X9avv3//xV+qGq5EVngmd76h2bbzS1VT
k5Rqt2ZcfVS2Km+mzm3Aa0XG7LPXue8TjbaoYaquXa7Opq2TW5Oz4O9/B+0v1+Bl94tGhQtRZ6X6
6x5YKHYvsbOuH6IufkJ1G65QbxSky5UxKlWSYr6X01reXSP02NKBxftkETJkpI38ea6dTWpq74AJ
xmsJLJdomEU5FmQKZEulBvM8aVfrDBb0739t8cuo8vtgAjNguI4m3Msu9Bd5hshpJ9E12R9px8Wn
5uabO85aAHiQkJAobveVbSGRWYcnMwkZ3u8JT9d/1I7c8+jGrAqHkCKkmU/K1HhMX91Dby+Flzmw
CYAZ+IL3jFLYEQ9pK9RwSeod+VBqMPTxUThkT0QgDK2+DOCnWHsZr33A5NTZzg6zvnkoyFkp4YUC
Z7rEfBfPkSKrjT2Txpywqz62yEfDNopIYonT6cq2FvY5rJGx4oIkHeus99psea8MdpsJjkg/V5Yx
XGJpb2rTSehD6ynos6nFDbm4m3jUN0ltdrf6PJR45ws7lHC7NpFhZFQkLtWqGc9M99YBv5veBp0R
D37UULi62RvGwKRv3xXDMK852c1AUcD3CgdwaItN3bOzdGEWFj1glXP3s5F+jdR9uJa+a2e57Ing
bXZNP6AmZuqypWIQBzJ0U0KDf6o6WF8CQvRugqtVD8neuuzaDNpt6JcphMnE2PdzLMOZCDMeAWZ1
75LKvnOn8dMkSrGkqNHETmCIu2l6KtUzAiT6OxXd7CFarlytyXdJOwtvmYx0ZVpS+WZb+Avo8xvd
VsDKtmRZzqqbVB6bC+U2rV4qAwEDJApRHuFtUhtWIojnL8LGy/u+NqydMfWrPzCCVk1xQ8D9BXOE
m7Beh/4fHgO/GIL+uJQNYh9sxu8usXu/GMJGNXK5L+3ow+rShGpqqrzcVtxNjgJpI9R0ZOk8TSfL
MqeTEQv4nll8rAus7RQPG2lM99MFOIhz8aHkTfn7O+2vBwQVgGu6CA6Epdl/CZjRtXldcznnn3M6
npENi3vhInfvUBj7Eed2sIxdcTOQhoZOYvKFtuBIE47wB5MSRtGheve9qH9IZ0RBm9s6Ishsurfn
B7d23pd4aR5idv7/JBZxf322UqvoGpsYXXdcgzvvzx2jJdK+7EEWfCoxwTcrkYpzbT8ORcaDi/jS
jSU16SVKVO/x7LAeQhZ7T9rwjV24h0pY5v67mZpU/VrpJXq9aq/N0LLqkX5HwKfwYtSV9jD317po
9hmDw61w4ksQB8YaEtPcQzevqqdH/RY00M8FpdirnjsIV4buOiujbstsOH8op46xGafPMMrnv3/n
flGwfV9XjkHz5qimhtbV/UUvs5YjiQAyzz6dUutDN7dinicRtu/eudXTJj9aUlghXqnPRQEUNcqD
svTmsZRdiHuJAOI5udal2l2ZZdKQby1ebMD1N7qj7CEWTspgPGH2hQaJWSNAvZh6bV9MPkMVMj2y
uD2tVfRjVEcOtYimCp/rY4Sv59iNZJH//d/K9fOX9xv9D49QzeEitYT1y03UzaXZO3FVfRamqQYo
aecTbmAX0PYU2/uUoudcpnmATqa6dtf43hiSr6hdNT9XNXNTGG58/f1P7TLaJbmHEAMTZSV2q2wc
81uOqmjfOP0rCGZ5pTDudYYyTJXuBFBZEsDAeBR348ngd7sxCBxKubZ2rhHDtC8U40ay7jvl1Wtq
70FqFNAs4TiQh1O5umc2DnZXVX9srTGM2NHruSGOQMnR8g+TStIulLAR3UyFPb6xeZYw99pFcZb4
I9AQr4+ry/KDFmu9M8vKWwxLAWpSEgGCQedMnEF1NVxSj+LSbUHYEwiOloZfzByVJ2Up2oAVxRn9
Yn3S5MMwrOmOljNmTm9h6i6rBsrwVPgIwTV/1R8pUJB49vPnaI1Ht+1g+XBaEwbusVTMzwVFnbci
aA0ziCdeecnht8wOVHFbnagg3aNj1emRJVbtDblh7kQSycPiLF8yHTW2DpU4RBeia6RVn8nYEuHA
HNMDGiCvGigdUQuXciDbT3IUbkzKFCxyDDxUQmsuo1DDvEzgpsn2QM8c5dQRKpYVT5bRwbS8EHg1
h5kbmiG8MeLYJ0t/bUxfLOiHc0H14BGPsSfrbd4aUZc/IfQ/RB0z4np5dwolvqLpaTcyJtW7Q1rn
ZQupQ8zG1aN5+QeHtAehtbmKo+ad7J3PDh/4TtTmiWBn484YR7mzSVOdyaU9aymSSmmWP6uxuzYs
UukHJ76Z4WzdEJbq96K8gxxRf9kxz0LrxGzffq7EankLq4djpWonaQrtfhHJdnGa/Gam4yHzbBl2
HEvMt+dkBiGU4KRFr7ezUkb/xJPyMG5KN8x4lB9RvC/X8cioanXc/iaGf/YP9aX9lxrXtoSpm/SP
tivQG/5yDk+QKbnqjPHTAh/j58lC2VPiy3LckTOUkuHsOC0XZL/RYLk3XhYT5GGJOEgAM26tdP1Z
ytTcFjmB85lJ8PgPph62R0yWu8+zy4SKOp7n3xWESMwgROFxxMXXeDO83Kpm6C+R5Wk6Nul4XpxA
xAvx/eW8XKn9j7yodjqizzsiAmoAgtV4TXqVuclq8fWdBoNrZAu7RN+bkh0Q8WX5a9lPRYB1jKfI
mNCY87PmMjU3eGK0LeYBvKFxWh9nQrXyC++z6rvxfsw04a/TQ8nmi9w1mYVqRTRQslaf0kFpZMlp
2MYRC6X8cglHXXqasmm5Ti3zZlib7o+u/n/9KTWu/06R+1kTK4YYbPjlf//roS75739fvuZ/PufP
X/Ff1+lPNpL11/C3n7X9rE9v5Wf/6yf96Tvz0//z2wVvw9uf/ieshnRYbsfPbrn77Mdi+O/0u8tn
/v9+8LfP7+/ysDSf//797aNMqyDthy79Ofz+nw9ddPl0OZce7H/y9S4/4T8fvvwJ//79Hpho8pv/
1tUM/Ul8++O7/l9f+vnWD//+XbGdf5l8K9uyLFWYpNX+/ht5gZePOPq/UFA4Fs9dF7AXOV6//1bV
3ZDw081/aRSLpqNdtLcan/X7b/3lB/Ih7V8qBRbDIJO7hUbM+P2/X4X/ZAD+8fb9vzMBNezkf3oa
mkzLAcKQMcE3tXTxF40ocUt5xRK3xpM5xFsRTfZV2o4PpUF4lC2fAWL0d1MPbgDg0kS+pTCvsuU4
rShhR9Nytme7dOuNgRLtZLe3ka1EAas7kNrMsMEny8Bg9Qf+6rR0oAEm1f2ZZYWNECrPmJYpqa8D
SQev3bf4FSWCipNTFtk97OtQ7Sr9kY4ItgE28I2AaxtIjOfmkuvbQUWbbkIKYabucCB2Te31YlpD
lcWFZ1b4BwCcuJtGulBoY/OIH5q8X9xwBOmHgl/U472oQ3LYsW1H6QHelgw6pn9kSMbutmpSkHKG
C9kjxlJExnyPB67vm+KegA34iZNuwYZedykTwIDYNVSVEqM2dtV9mS7mVkvko5uwpqrY+F0p5naU
TnpsEMr5SEX6V0VHD9Z3+hb0t7thNmucgD2xLON6OVhz9dHlC6P4eliCqdbEts85BjFuU1Reag0j
7V+KOr1aJujCA8dTlkEC0tP2Evnv7jWuKppDW2BB1N87ltU+x0e1Fxd1hEA73vZGWKc0v1pnbKrv
vZ5kXBtp8UEYEwV7WNZyeVsnxtH6o0ndf0TtJUJ8+nfEvFa7taDrtdh6XbPfjSc7DVyrvIuG1KQD
7Y3zvBgl7s+YJPYkIqAptnnyjcoxtxZiC2EEnYDZyFB1m8fJSoaNPi5tgNPfhBpZXzbBYTESkxX1
pIvi+SOdJZk3397+tRbP5Ka2V2pnP0kKKl83c7DxKPTu5hxf5USUOw//ZW/VHL8oGjNmOqwIrKH2
1zQynyLccIMW6Xuti++MJdXpXlHqtHDS27K6gYYQHXWrZTCtUQkuibVCfGbQz4rytrP1/I4XlLBJ
Cwh4Pz80ilv4vasOoVIkiD6nzArWZnYQBNezrwAX3MTdB74I19OQVN0QM81jTEddI5q3hdn0FRb/
6laZktIz1J7xlzZZz0lq7nB4E60GUSQgt+tsW8Ulpq+Jue6JCAPzc11eBviXHOqY+VQiyztcaGE6
DveGS2DY0pEcxn782AjrymWifoBib+5agrluI3JQGuBje1HFu9Fou6tUytnTUXPuIaPsM1Z4IRUO
9guOT882x/44KOstusV8txLUcMSsoNTrwU7VnguovCfA56QV6XJbx9FHOTploNmqyvtaORSeY7VJ
WrI8s9JKPZHqXtaC0yEPXAZKA8VAEao4akB3lR/24j60KVmzeRSUGaQ83qgE73EAvvlKcdkv16Kn
fxp795B3+aNaGqzuXPdqKaqzWlU4zfXxTNdWnGEJnWzbOtaWzI6SfgRxlKqGRqYdRgaEoav009ZN
GgDXdQ0ooBm3LEGSkFja7jyv0ncH5h56lTx02lPVkTyMEzuoVIFnLQYmCp8Pkbpi30S19cARZN/M
8/iV9Dor+opkzrQu65C9tHWFLokzo9FDFxmNn6iGtc3arkIeVlc+MIQTeWY2EEQ32hYOy4olRa0x
DiNaYWe8K9G2H7LUwl4wL5U/M8UJlaylo8IpzeujUesYKNfb3N2qyfjRW/kmLmJtq8RFvmMoWnlI
Vz9tQrTIQ8hFMKhw9ebMKW8Ckued44yGq8iAZaVgT32WnGlQ0RnDo6tXL4mVG/IjlxBn/xQmuvNl
uNFTpyel34hK91KFpANyjzG9nhYnJkebeRW/tzzz0iIDWcq7tvosi2F87IhmqaURZAbFmGpkI9ZR
ZrV56UvW55AMp30ntBJ6uEarbaoymKZCIgd0ggQWIfDdT/JCgC60tvQ6kayboW+fKfdyNq+dFah8
Ds7oly7vWo9MIwilhnxkasqsTrIp6okHTwRj51mtfq5OexjrCymnmn+WZEr4Wj7sxy6bQntJMr8u
ilAXdu+Vhdiy4NC9UVdY8ba41DC0eUOMpXxh4pUn6lOzSLZr1IdeCjzbi3UcPfzqO+kyqQG7c2UY
irxxRKJ487qXHWCK0UaaU60cHDpM91DiWuSYl4a/GuUS9sqzkcaPSy/T0Gxcnb0WxvVlfjdlKX2c
L3LrMlbc62v7qsXrO2va6PYClWLOc9cvo7dAVyFUKL0hy5lcqGHq0UhkJo4u/ojeSG+7i4tJktC8
6UoS2scVK1FuXOsRdKSJhdNG5DFp/7qgU8/dQyFImidpvUdJR8K1ql47mALPg02OHIED6s6psvcV
ViPCOVPxViNUOOm2terMnt0uh7g3q1NpGHSWZbmSa54BlyD7DBXUWPDIJq5/SZbhgHgqjGxj2bk5
mUqrjoZigNWlDaCsRJVWIU3o25Kg4RncbM/MCWeWtSKFMSVXCRdY0YI1rO2eVIvmxrKy+FGWyq6U
bbgSRLPrV+Njse0EtB6Wy0I3OXyGrwUa0kPV79S6fKFxaO7YljzX7fqz0gEeMczTMDCmgVmb/bn1
mkLR9xnp6JGiHMTYvdLQtru2YITkIpcPIri2vt3b1ta11/JeaMM+j5SeRZ1sYCpE2k3EH6AzNb51
LSvMKiV9WfJ9JvtoxwAQkK4tVCJdodmYFhsXwD73Tipv+0okLxM9QgUf0muy0XxwIgXFuOM1vCTP
tog/EiaSvoVr+ET2Uhe6VDA+Myh1l7cW8LZhLO6NdK6hDXZDQJDbuGVtXfpZ0kcvEkqYtgzDCc8k
9Irsyoo1423C3xXM8KaOgyVOwKvUY5Kgk0ZKb4PQcl7Yvb4l6jrvVaM0HqoR2k0dk0CZdKvxQKzG
84QiwhtY+mxo4uI703Jnr0M3Q6JCIcIhRf/Q2DI/jKa8M/DGXOvTBeuxKs3OincxUYmfrQKL1bS6
7B5F7bidHMRg0QhVMpt5PQhiszZupyU7nYa9ASLwBb+Io5FUeW35TBz1yk5sAnIlSkma0M3aNvF2
TvIFDQhSWYzeFbk4K3f+OFxZGElL0vXapDm4UJUf3IGL2HT16aesEQVa7R0ZqarfEoO6RzUYFnV9
z0ul+kufNvtx0MeNFa3llQ58+ui02Vsa25aftc7Im0LUeCdaZCFp8mBlN5c6ayrXjVZEFqqByvTx
7T/y7N1YXZzv7RbXzKiad2PT32jzHlCA88MhpoR6d3XvV7vXw6ReKxgiqEOTeFiBABs+Ga+fxAQT
aTRgjwDBtAbK5cKBTJOFOTLyCz7B5rbTv7J+NoNkYJYNLuDGgT6OP9qYze4De9JrpCFAAUXh+LCS
eMCRXA6Qdd7o6GtYhD1JJ+sDYjM1HylMCmEyqwNprslrRHhMeh3Zs/yMm/qYGMn6CvHjHgnBO7ni
9V2lT/vFGK85jzhBkHltC6O9smYnPQsuS0+O87C15hdzFg6+O6rS2nebsF5F9xkNvI92n1pnZ4Ky
mpRKqCpfQNlQAjjsCjM1q33FQr8ke6sPhZ0bGzBoM2RHAHvVCqjCMhCHpMA1R+NAHZdgSGhAVbIb
3Ys5/2icPA/6WSw7Mjee27oP20ZZfKJX3dd86q4jxKiIxtElmlANZWo8RY4z+Laqfc3lxSNVOUNg
M9U86GlebWgTPvRKMmvQGMn02CLVJiVyTEufpj6tDrQeq6fWUxmYl6/5/sLZ6MZDYpSzV5d8biyj
+2ZW+mCtcxLLt6TsrhgVk6dKrUmuneSHgyg7zDQgmEULq2B2oidLVVSPwgMqTBzPf/zD+bxP1OZW
GYCO1sWaHRJccDZXnEa4XM1MbEsBdi21McYSt6KtG+V8+P5ndlN5IG/hVdQsnIxUxD4yLJd7A233
0oWTVc+HPLZcv5i00l9j4vfIal4D1R5agkBQEx+iOatgHTBpQS/wLJYVuNrQnpTeZjRuysonCMLw
U40kpLkfYWmhHTcTA/2F2VqBro4L0f/FcpipLUmLnC9ls/U+tFIJS4CxvlusZLVGAwa7BSqvk9LT
rTH8Bczr5WIDylqIhcDesDHjkRleebe29l09jaGdvFv5lF8NH8nkIg2ts3NpjqY/pLPrR6I/1rKI
95FikrgzHUBCq9sctu8+bozkWihYWqscIg7b17Njq7B62M/HZYZCxcGXMa3FU40wxZO5kd7lM7qc
Fjw26n1cBXl2J0p725jtp6sm6r2SRTUBLEoeFhXBZ3mULUG6Tq/KTNSzCZRjk8fOSwVO2quH2di6
pjfO3JLADpJDhjhvmPXhfkXp7yux85rJerdAldmpVfEyFvarkVnboRFX9py8J6Zb4XUynpXuOkH8
2+JQ8aJWTL6W8dCaovU8DsvrkLubVSVmbibE1kGYFMRWdHAuJ1uiIvFRpz2NyTGHG2YUpyKF91HW
xxaMhmGqyxZx87ZLpmlXSXfejWhU+8WJGOEKSuOVeKCRHtDr8szajW3jF4mlbGKpng1L2ofIvJrK
2TjoY/s2obXyx9S8Q6me8WMbNTSjMj+myVM+O2+W1G+4d2+qMX+O9MY6uGilhFRPhmWPBCecv79R
vUqxa1kIthEyhb7hwYFnIoxUuLv2+qzFpXaMau7jpGOL2k5D5ON6yX3zcvmNeTnTBTE+IFP9GAEs
3BMwzF1aLtul1HdFW1isddxim+fKeZolO67K2LtL2YZkFeEi1fib+slePVFoU4BKG4r6Mt5z8Nym
o06NU1JElpGWolOiHQn1eYUDW56/pXoxsefLuZGZ2De9rhxGQGDHzoyjvTJ8KONlGO9CuC/HUaEJ
7E6OXNi+57YMlpIE9e+/v1TESNfjPNBZmQdDb81DRvF2cBMEjCbfr2kYEhuxWfiqYLW6XM40Nuf3
xlq+khh11sZ08Md5XoJaoY6ilnkQLRSQinDXDST2wYuS+CfVUEddT1izkZhbNiiPs4z0wJ2UuwoF
qBgxj4o8zAdWa5NNVohTnNR1IJEG4avP4/VJteBCKlZyHdvFR+mQTIMU0tgo6lZRqZU1HFT0BwhO
bIOQsXyUW2MiK15Vo0d7TpMLsedzrl77Vpb3mvZpre4Tg+J4o2GMnKcWLt+o56hEEIIVCfg5nJ6a
Zc+BVOr9WPRBlEhxJI3+HdftDhR0wC7I3g6aAzdF/BgF2G/QKcBxXwdmgIfawV+9rCwVxjHb1bMH
oYEZdXaBTYo3l4mEZ7bDdugXM4xzeptuuZDItc9Gad3rEx5X94fGpIwI9ha92WZmMhY78dHqncJz
e7TArTaw2sevlrBSCOKh9cZcn8+DTBI/xW+wMSNnK8GSXWmU+j6QwThUi5FTu28O5OuaJW/GEsG1
McXHLIuEEdqlB2AywnVpHSOFgNA0c0iL1UV7nvmszKwf1WYgacZqvLY0CX2WNUS7fJJ+IbBHKuRG
ne2+hGl10c5OozYGUY43BIGg7iuQvkDLxigVynzXFTJs1uImr+Bsyfqzpdf1ZBLvUntyfKjO5+Yx
sUFnytYvk+7JJeMFqWJxg2u3D/v0h5YotaeaRc6xAX62tB+TgQOtZhSyaifu6022NIdSlp/NwOWg
AXkwonYhrXS+BomDRyPK2e4sAQiFwjOa6k3tYh8/xX17cZ0n8EXySFc9glskyb/j21LJ3YQ4y3P1
/qTxLMHloXi2BV9sWK9R7/FcqKlZiFSp6T9S48PJkg/mhoSB38uYNLpc13mDupfcyl9n6zIi3hsd
75xom41hk6IQmbekHTNmnYq3GsXlJIcBTUjpFcR85omyt4doF6vVh9O1e3YMVVgM5iGqel/Nkoow
caXxSEeb/GlQ98YQNVc0VUc1U24aEomY9pzjDr3W1Nw7ScP+dXA3GfUNxdEd98gQN7dVOn1aWplR
VlrP8SRPNeoegxEFOvE7BkyHVFPe00gnh7EwwMBnBxWnOCXAZcMd7yI1hLtUbjjUFNxk+k03WL3v
Sk7cyUioWp9Xt/u5zsZntvaPpWGFZGGGmTM/9ZG1cyv5M43yNhDdcq2k+rsi2/sVZhGGlo9JFXf2
OgeqO8HVqF6nAmlDVjM/MnOQpWPxJpVG9dxZfghixyJt4PbhfaBRORkaY1PahL2bWrVnxuJRZ2W/
YLVl+cL9hEaiGV7r1nyY6QLmOtsUHOZFne/6yfB19CdromzL0iafoGbqSjCHV+OggjLDxd2IzFdU
/QM+e8B0FFWqndqMbYon06r5HaP+zqYLUaeWDzkA7QtSqVjBvTMGvkn2RvmBYQPjVnetdzMPVvS0
3orw1C+M5boe2vdBM44RidP1DG8nk9UTUia2oQJuWk5dNqjMPeviczH2FbZw3ywu3Y1T7hZji7Ti
o4vmV9SgqJUE9WNNAL3VVOd2JTRQvymMcFBaoqlI88mHG5drKnb8sk2RvkOCWGfeWLhfnhnhHUcG
PZBx6GusnmDE6qFl2zXxFkUC/r2HgDRSWyemcl8ldEFRZjzl+mOeOwdcOvsWaDsC6pzNsCIYhsqv
xshpo3L3sVMuAcDO+po4xPWbkb7u9YxA2pxpizsnX32ln9CHLNye7h4JdKgNqLhA/KjXbf25MAez
qiZMdQTX1eggbxzv2rU09irYR2YcPgFISwjRhHdkvOtdWfgFYfz7wU2uQfAldOXFplijKgQyfi6n
iMKUYU7Vps0mVTh60eURTVPN2w6Fx54ctM5fI/ke58mP6pIinSZHFMzQ3yKGKqIkf2rpDgrD0yPY
7CLZGU07bSei2ugV4+Bb/aF0jKUMgE+DQjyFpmYjKXA88VBbXJrisfbShZy+PqqRK3NbaXC1grRs
mckK0+/tBpQRojOC2EcKT7adhCW9WUk876XaovJ0sbBz6XsQxwlDsM3U01LTupL5VpeOt2qKwsC8
ZMBvHyB9UAONZPJO5mMseJXnk2WKt6r42V7Mek7ChqAj7k4jjPTYL4LlpG3O+wwF2oaAmoLjutuI
kd05BnhqDOJuFN0Ik4pKq5oyfYN2+u5bbq24xrCPW4afbTrRqYMpTCKyazuz2XUTcnDzjIJebXSy
Ctfa4Sm3UDYmYqPhLwlm4jIWTXXR9N+tDTmPvc1IQrXdJExIF8gr97LYAVxf1Hgrm1xueS5CU5Yj
qPUh7wMCYxpfj6qnhSlcF8eYSgu8dln6nKP5xG2FAJRDyxWttk0t90ZtjQeRLLmnOUl6bXUJDOC4
0P1hMu9YP2MFSAzalnx675L4YbCI5DT6mHMnZq5aa12o9v29UwwOpwHwDDvA4o79c9kPC2AwhwkQ
DnmeEETSrptu5e50XBfVmaFSi+iJe2PgwzcF1doSt1wpkXrVuesUxoO2y4eKGsVxvnAVg1rkrEKj
XCFeIwu6rZcwRfSPy+PGiC1PdFyGQ4W1E/V/qEIBAFzgp676RIGLhLyx84PGTIQKpPg51gpiN+3x
ojbd5y5NmOmW+lmN1x+9WVpc13p9mpJug7flETtfv9HNqPDNpaDJA5+slNFbM65k1gkE9JPuEvuz
FFuNgCovn+i32+mJaf8YzONn1i8HqZcf84A8Uatzj9S1V8OqziiwQqtutu1EjFY2rS9VT5yA5Vb3
wDhyV7117JqTh6l+Z87Uwz80e753KkYYrpiJsjAZKMQYmJVqJVMp81pcxWUjrcAYZ17qGMtMt2AC
vlgbMLPuhOx3wh658RXFM4YFdWDk9919xEgnlRzcNqFMnqoNh3KObpUIwa0enSkLGP1flM8V6huS
UQBcVr7ba5jA1oxlWM5AgT3EHZ7dPCCUP/V6tcBNjWbYiL/K5cNcumtbjbRANKz9kFndkfEsXMTJ
sbEtl+zUlN2Pbh64YotXk3LXkvLqEmjJ/NdvlAbonmWnnMrTTX7pDfQ1pJy5HspnC0MDfi6Lmktt
P9diok0p6VIYd+nbXB1vNTk/s10My14POmyoijt+rbwkE0wvRxZdoDZ8lznelVx72KvRpoVajhZe
BDJ2b+vFkr7QwJzgL9RUi+1rNIT4Qm+xNhIYAY8zzkPbiq/btP/R23mIeoCIOcqGdITfgstSsTLC
FelaPVUUDzj4X/B2Hy7fqyM3pqoxtTDjG/SX1u18NhY0W/IgeLamxryNiB6Ny3NrVy/AWW9m1bpz
MV8MEQjg6UXT7CveSXcuAm2ptmYWBb1pU6dw+ugX+eZW44gk3n4MyGoLCw6pbrj0JypOqHql1SEJ
WW84KtNS3CN4fkj76kUy6BgIvpD2dFVazVGf68fCeOBVC7hLIe90IRRjtuTu2ZzH8+X9IrIGuV92
5keeVJzWtXUbDf2PuWGqtWYTIPORXlvOXlkTUIIILJrnnU4SH5DLjkdLyZPxwmhp9K5lTN/e4gl7
bokeNvCjwZK70yzHUwbz/7B3XsmNa1uankpPADfgCPMKEKATRVEU5V4QKZPw3mP0/QF56jBv9rlR
Xe8VikDAE4LZe6+1fmNFGg66UeVUSo50R/YWrZTayqPyXJtnEIr3GCPuKmN0tSDZIFmbWn25egZC
5Wor2JhtdiyrVrFQsXwaMqjjJq5NEZkqAZwOJl9VtEmS6HkQhi+qinaS1g06I/6D0saPIvxNcuHd
dmiqg5pQN6jhtQWxp1pFp55K2XeRpvlCDwaKdFmgxxs+k3uGXCMhba7LjTxrb560e099J7F1SMZO
XmfACs0u2uKYBWUTFU2i5HSC1YkRU/vga4PT8I4IEqgXVdpAut+1UfAkRwy8BahpzbiJ62LreYK7
iivb06i6FNneKwaqStLaM7D4QM744pEEbgRiWjPbDICkLRpFRJJDB8zIZX7xGyH6kSdkPejT8u6+
H3O7mwHRiv6aYChWCeZ9Eq+cujGuFNpf+zifjQ9BRSLkpJXii9QbK0scfyLq5NNZ1+eRT96SNJ+H
0/UCsgMZ+HfvruzUnSwC86ylGFj0k0z2AblPsgngtsIQ0Z3iB+Xrt3owtlKE9E0gI6ncf2Yq3jWU
PVVhWlcMXARaVKMRPiap/mpT9TrKxrUOyLuTjPjKGu1pjDUHwPZOa8pn6pjvE2PF1nsXV94ZRcyf
cRlc8dwBsB2fqTnvcEWy45FCK/gKM4tOYrcR8vJJC9o1RSo3NJMPWaQOrCmXzA+dcNV+kobZTpif
tvGPShAfq6R+S/nqhay4a4PoFRT9W98Iuu2ryrqL9W2cpg8TJVj4dqQ35cotYzqgNAd4ZSKCHa3p
Y3aG5l9lRXrIeSaKYXxxrRYCwHZQow6UXkUqaRr9ZymlD9HwRH3p2xuN+9KX79HufU8wC/XRHUsC
/y6chntDA3MiZMdJUQ+VUnyHXWxXMSpCQvuq8FFpGhWoUUrXITXTWDwndfiWpfIeQVnyeQS4LY0J
H9jLSljdrcJwLZJsLHREp8PiPtDNrdJRTBGb/qRMxamXq30zKfdCikutQH9p+Pvai+9aqX8iuXSp
6FPAQPqPuYS3K9KVTc6rTesJHcQaDT7PFAGjgvjpMVv1gtXYfkoqUmubg5bP0VdVOclenHTYnNiV
dzPK0cwwQp1fFk9OHzz/QfIqNygMrE3JX9HOCKRK6gpOZ0bSClqvlyoj6AmoMVWVWf4Ju82t2WRP
QKWdThnBr62UGSLpIJ0B3Wx0Wv2iRP1uNSqAE8jw+5gGo7C8SQdSQPp40bU5G9O3ZNKq09SpR4Tq
H7C8g84ebP0KhHA63XlUUetpuk/j+h1ToEdQaGYQoA+t6y9oKXjmuEOr/DMXCiopknzf1PGjB9N/
uPZS+aNv3a6q7/q6fg3U8U1vJTyKzefA4JND2ydR6+ZzlMMjUqGgXM0Nak1UMcHlkafKd0Mj4wzt
b2NdTymNUdkAFwM27tCb5OJSitFxjnsIalYxYyRaDEdTeEx9kVr6oOloLgayM+v1lAyzkCu6YBLq
rztdulLdOpqZbIEO2BPjbEM1eVY7Pnuk1Dj7dBBJPxRKvc2kitePxNMKRUxF/R7Z7kmGY5qjO0gY
+ADKS0B8K+dhCl/qvrpoq5VrMoygOkC6PLDzIiCuK+CBQBpvVqajSerP+XfjUTuLiom1bHAMJPLC
1UxQmX8wVaWLjnDGOgzMu8FvHyE67Ak7tl4Q4vgtu02XP+t2JU1HAJS+5Q0qcUjQbZKVcRAC6s/z
TkNaviA4SbgXfsvI4Vh6qj3lcnFuA1fHgrdfJ3l2MYCUqEhgxqn5IYPFZVS7ehQnNEpNcz0RwCEc
EZEZHmrKiNOzMrWbaIW4ulBvkLq0NZWkiFCR5GawgyCDTIK5Rme5l1BriEe6g6HfVnp3Mj2NNKG6
82A0j4J+HH1lB8pxE03KTn1FgBN22VM3heshHLeG0Z7U8M2fU5l9/h31xgfZ1p2WUQMNRIh8+kdp
XinRbH0v+fZU4+gFHmqtWrkzxPrH5GmPXho5fRvA7SeD02LmJ1HKESDvjxNNZAH5nRQeUnX6e0Y1
DTYNFM0k30sxWFQwXKoz0WvZ+OMIa+jds7YMxswdsAEqUBkSOWQAhlR+m5tMvx5etRRpLKo/sNPr
k2Y0im1GYrmP860p0zyCmjiuxgDJ+a7bZ8IvsPz/wj//G/gnvclMsf3P8M/77/7/HL+H8DP/Hfr5
12F/QT9J9/1LBMezwqdG1DRKUH9jPyXR/Je4giRrioYKbVZj039hP/X5IACZHPULGHrDfkr/Ar+J
ERRKMVQRaX7/J9hPwsd/h36KaBYD1zRW4NwlzVz9SSotIzWZesKXuxqkm1+iVmcpRG8bktJ3kaF1
pJsFsdojvl6KtmbWCqYTNKIEeXz5YJHLYPWpkgh1lBVKi9WwrwOt/zVRVKqEnmwAAUnH91SSy71C
fntvZhA/+BVmM8PsJGeZbb2s+rV9WYx1rwQ2B1is7vx8jxk0UsRK+VBCU3EjQ8n2y0Sqa/yYltnC
1JH6Sr+MvMv2ppT+NdH/nlvWtYBcnFESAnIVXrqfVqt0n9Ge7HPJ0BGbm2cbfIOsLNVHRn9ltm9H
3GXauTx7W1zmCDXtwBuBf6LMsffniZIYKFn+PVm1arBpVfSefTnfA6L7axLOi72wEtwprO+W9YW3
GqDAGqRGiOBmnQ1MiC0NoTfm8/wRqnQFb0Ghr1Y7tdj/mtVbwADonq6KikIppvblviTb9GuyLEZh
lDlSKPysBKPtIVLgXDTV1D/HlRANB93I1wl1fbJuHoDF7qtJxwehpf3WpmwmwKXHJmhPVST6LkSC
jQG0ztKFOCPZF+JeM3RPXoCoDZWvrWSkT20AlL4IqvteilebUS8dsYj8B3CXJdHBlKExoc5zbern
m06SfngxUaKC0UnVg61VKJVZQjylTo5GTUiCK0rqfOdHPKvl2URaeU0mtLumY4bY4vL8/GlCWaKG
atw8qHmvrSWtMUCOtRFJb3VU7VzUvps8qx3NC9s973O7X+bMv+du6xTUX1Hj/3vLss9t8Xbcsk40
AZcwtu6camyL7W2//+Y0f25eTuvLwawRPF/jr+3xoZqi6rdrXS0X98c1LIv/83UVwsuoQJI1uJ0A
SZi/bs0f67okmjbgK91cZyTGBd5uy69bcFv+Y/OyOGRRb4lt3ayXxaCXik1VY4c6fynh/H0tk+zv
RbKyaKPflpfNFVkWcC3zTsuWXzvdjoTOuRkbRh+BTFXln077x7rbzxcQtuJ/POS2z+1qsobc+DyQ
XN9+/J/2u/2c4LemW8Xm3W3V7dDbutv/dlsX1/IJLvzIGz7fE8qS17zKfEbzWr4XciYFAkYiQ1Ga
yEoW2onhyL/PykZYwNbzkYiVyKVqZQ2wXvIlG+8D317OcTvbH4vLuWI9xsBl2WLysSWQjPndkQz/
tiH3t+zzT8ct634dvOyzXMivM9yWb0f/sS5PB3kXV2K+63sMywrvXXV6CGb7RuuKPaHngGTivBwm
2jAh4vLvs6vRy3nD5mb0z00FKt1KSP2VRj2EjBfPZjmmHYJ3I3lBm/8LjbN0Cb/t5C+7LtvEueO4
7bostppKgBev7iNEDPfJPDFWBkjkeVJLIS20JKDPNI31eVm37LfMrSilMpD/+5Dl4Nvi7TTQav86
azAjbggzVvY03500K7v9MrdMVrnZ2SX8Sfu3Dc3sEBkjHIwIcbOnhf598k/rGnjzEHCtdr4nw9IP
znPy/Aku6+Jp/m6WLb40bAu1kzbwnszEChm8w9MDTgRc8/7PnX8dt6wVlte6mQw3kqmVgA0H5TxP
QP5z9YXf2c0MGNLmzm2ZhPLcKM6LywYpFgAVFfmLCD1lB6a5Ro+JiayDUYFaKhvOyvRfh/lWKeha
2MUMl0AMClgYJggWdRSUhHsapwV0teCtbpNlHWT5DzEbJGp/swc37uP7bp5kK/7frKt3NVCHfQwU
cr/MRQ3OIxD7duOMq1jAFWTxx42GqE4gpj3FsY5EBxo6j5WXI38aUaNfnvnyfMf5ISfYaifWsrJd
3h2SmOk+OUwwxjheIShFt7iwvQaHXmu5E8uNIWDZqlKmb7xJVPdma6r7ZS5Y4VW+zI1amztxm4cW
/mPjZCsmzYM8qYw0GAHme3GoWA5yRHVVMVobY1lTRKnBKqpTf+FG5fuVIhBSFrqOFVFF0tmEZO6E
KT6NVM6w2xMoYC1e6UmKaFM4g9kHg5owgh3WbELiVPOoTl1Gb/E8mluWMUT4r5XL8rJlmWQoAaIE
IyeyreQDkivL8m37bzstJ1mW0fXUXFlujr9+B//PRYihpsqgXAypT92B0v1kizrNiTJzBpYJQryQ
HntlK6VbqIWrnTxvXybKPPJa5molShlwzcvLQbd9GkFkyx+73/apUDJEo0P0bA3tWJJWTKY2pE1d
ZnnLiOiLebj7j9tHivBWnhvR+o99lr3/P9Ytu/z6leUQL+y/fNOvnNvPLXO3fxXDoRVYkdS0l39q
uVu3f/ePxeUfjQVMLs/N3AvdJtLcCd0W/bkHgTFBVNx4roJfFy/s3LXAMaQ3u+24zA16Qr92O+a2
+ddpQ7y9t3+sBBjK6f742WWf/7hOYwxvK2ibaTDLLLniTV8mjV9xqj9nl2WK2X/t9OfmerXiUf7n
7b+d9M9df1v+NfvbueG08NUB8Pp16v9n+7LrhDjBrpa+fvuNf57951+6XXQ8Sk+jWUTub1ewzN52
+e0Uy5Y/l5eVvx3+a/tvlwPmF9H0dA/OUf5tgirvX4tpHjlqKYzbZY/b+tsBuip6M57o/bYK7U15
jwI6HN9ldtmChpn06yfykQgxDTcjI1cMiZgMYLz30zyJIxUywjK7rFw2J01BNHzbc5kLEsQMoByV
cO//3qy1c7C8bP/tdHKW0if1RSFi6sDssv3XLy3LUTU9TRSkXRT4Tcm5Hb7M/XbO2yUtZ18287gf
BSlDACQFAIsCyvPyrdy+iGWRWrCUbX99FxqagiKSTXyAy15iWuhrL2QUQnea7fsOq0UrWEZA/TzW
uU2MjMSjmbUi3NAS32DPlJp9lDd/TYRuQl1tWQaZtQLGMW8yvyvU/PeDOcezyfzNgD4jGp7HbLfF
dHCjaL8yjGwDkaje10bwztiHDMKIsR++TYA91C+PjjzJyw0JWmhw0sVP82qft92rDlryEIJQcBtJ
fQ/I+QL85huGJv2emwezUVKnmv+7JXy/TZYIfwphymECSna8zaIDQhTrCgjyFgNfZa8pdOYQHey4
jCqiw3bTq9o14X9ZUe2p1cYVRQZhvDtSlSaOoSH8LazWURWfbrHrkopYoljEiHqn1FTy9H0n7Zcs
1P8m7P6bhJ2k6hIKbv85Ybf7+hH8W67uryP+K1cnSfCqQaWh/7Ik6xAN+YunjSn4v2RM6lfqrHWv
Q+D+K1OnksMTRexHDFOH9YS61N+ZOlX6lwkjVoMStoIaq4vK/yRTp0syycffXOJgaHMKkSSiSe6P
Manxh/5XLEFnXemedi+NUYfBQ26jReTvWnn+3jAKIRGREPnulwmieZ2LJt2jhmQXrK2wlp1ldplE
tUIiOprVbstVBXSYyTSPmYd5sizmQzSPnpPATXo5xMOGdN0ywQ8MlXOYbb8Wf60TshRFguqQxf7c
gsxxTDhPljl5CW7UymCwOqf1pHl8WWCZRu88z3olJIG+YzCpAhAsNdz2hCp1Sr9KDjhjbbU8ePBU
eMIQMe+BjcO4ClKTkiRsA5BQnEadR7Ca6fduY6THADmLbBhiSzLTyFWaFoWXTBOB2ei7eow/zEyr
17TZHXrEc5Ayh08CuSi3lOsHYP3tvmqydq8KOukYvyweKSd0rqBzTX5kXEnt70jnWmFJZKrIk2TF
NeWU1RzlAQZh8LfM1pjZM2ZIREaIqIzFqL9sl+sU5jZ3mQvDXN95DcRjf9ovE2kqg43Yh6ehQxg1
rMbt0nzEFf66g4+esRduB7lzkkLrXEnbGc2PKMRandKB2NT6juIqihZ9sYPmAbFWH3aqr17SNCzh
fJHZnBu/JZUp9WCshAGC8i1bucz9kcYc56BvnfXRecBQhkoMictlsnBslzl9oiFf5lDb0bYJhkxL
qnW58mWyNHzLOgE9EnkA+AmoB8j2ryY4ijrXjzeysE0uyLJI6FzbsDYtP7LLs3InIaENFOwqry7o
Fw5flUjBiI7YzhsXBkTTUYpzpXXXWInrbRCBJWgEgfejabalcCmp2LbgAYWL2W5MxU6fEcya5HWt
uaN4arre6mvX0w61fogl9Mys7DX+Ka0xi3nJj0HoQEhUFLuOd12wzgfZrqeTMlzU4ivHqAoc8yz7
NhPPR7KeazrCALd2GyWZ3q5FtEItvKe2I5DVD/EaFBaDWJU80yMALxjzMLUy0Up1/DBRorYBvpjy
WqjWU3ynq3iOAaHeq5mjfUcPaGBTPqO6S/TQBBY1zOySUYF1tWcNdO0w3zZgSiu4kqgID+tQhfS/
idD3mUB7mVsKrQnQS9DuMDuo7vn3hflRfKUOEJTu1D2FZ+1ZIJ/gO81dc+nIHSSWvgalQEkOsqZs
OjF2ZgZDKSs85Gc4EPUj64u3AefXH2BcLOCk93BSVVAfb8SX4LYSlHShqOPaOCIEaYsO2TukANR9
rVlDtxlDBNpsSCoj2kBWX31GKWAiVF4sLd7lmI5+ioYdN48kGLi7s8SSZhGEiKDLLBNsKuqQ90Ow
qVQY+uAG9iAu2kdlOGQP8lV5wU9EWtGGAO9DJWZdn8Fyk+wqLt5+2kGnEGENwc73XY1v8xFNJbQj
CmQ9E0tMUX9zkot2RwK8eck+9Gv2bDoJHENL6x29PZjVG+AhfQsYROAp0td7GyjSrb42aJG6T5SP
zPiKqtMxGW3xAU0DqLKZuTaelDvhVQts/hleW/WH+j08zdDpg7Yvds0O58QudAR5DQAm+ULkxudz
wGjwE2lkEYp1tE6PskJLsQVZe+hxeyA1c47zS3dXPg8P8jug3+q1QnTVtHnZujujuOehtj+1ZK9O
1PDBOsO1dlaJK5MlJHGtH5rCMjTbf68OTrgTNQd79RDQk41TiIFQrIV/L9zMsxqsp5/Qf20IxLJr
1A5Dob320/wMnhDs/Va/lP3qR/hlnml3RhLtF98pCgu5jXS6eskWVQwZ7HZ+KB5qhQyRLb14oCFt
c78ayeFRWbLUU7b1dh1IKaegO6Bkj8/KD/kH5Pk82Rq8D6mLHkfwVaLqV1nF+qs7tiBIjmB6tBcV
9wEb5Hl3NNeagwtvjfvDWgfY8IpMaeQkx76wqdqXh2ZdPZXHZjqEODw1gBu3YCgnd3wWJyeDhd28
1sobbYc3ooxoDdqXmq4T/RFdSGaqOzHayT9ImuT7kE+KLpfToccBaqN6A66hbCOCro1mU6THnfJR
Ctbcc6rGT5ErfeTf6PThTWBsR83t4bXTRKF5+jpeV3dQ5mkW+w3Svbvexb567OzVNXybSht3nc1M
cHnvInfaFQ/o8UsYMXgbnmUAOcW7x7C4eMIQw9tkzTZ5ED4Ra+H59oLDo+fby54GqI18iRT5wCHd
tc8YtQ1g/EYLQyFTcA3+D/gUlUVpThgQ6YBTA4tnxwfpoR/yRJW+q9bgdf0fZEsDE0wphFOkIjYi
Jq1gI8583uf0GH3AmTc//ccG0vJJh683Kd+GHLsyQFvds4bXvLtG5TGWNuYFLPwgoEQJNQE3dHsU
7nThvQa3KA1uXt9Vn9KlefWOIND08SEerc5f+8+9uElzoPWkg6ptXoGkdHM0W6VnlIVFrDmHky7+
DOCGJWs/sOesfor+JeKviLF/pyDKOjg4lnweXqFAGOjk41F+mS5e9y7X3zNGga+3HNGtcBFwQO0z
QQAtouilpQ+cQ/VBKw5kz1waC+INpngpIn+GnEdt8mTWifcedC9qh2wFYhJW/jPZ8ddZg+sNDv8Y
7b+4YWy2Dz790ZasJ8FRz37yCulevkdrFELVdOx3tvda7VNUcej6DmLpJoi0ZdvB/+y0O/gpcbrL
KD+0cA1dGbyV6Mq5IwUPORruIEibY9dDI7ZgbtRQBtMdAsyxbk0nLlZqd/CXLNzZrojBDPhi04yt
1fqsx+jfFYf4zdwr++hRO4xb9V45TSfvaux5o9FoOAiveuOUNDExRAfRLl65hJk/UZ+EcA1QG6R+
AQ4iiZDX2Xbg1uSLbILh3kuZ7T0mDognF8dm16R7QHbEDQsnC5/D5h6dvF49juAsDpkTu89wOHiC
qy8p+FQD15O3A4wShdTXenbUQTMwBDRFLmwKDyA/eyusDx5c7A/kI8DC2zBhAmE7UOHKUcXZlGjn
+3Sfmx4fdPzKVkep23b4TSdHzQMlbMuF4ydnJBt9VLUEwGBW8UhDdJ1PBTjzFFSWwejWMncF7u3r
6io8qOVG0hCHB3pp85Q8qB7fYXyWYazBOxhgvG6a2Cnkg1zb6ImvQMxpOHKtY6rmpRMpBzN+1pHE
lu0cxBXAxU/1pTiab6lhZWfWjuhiH4LDINwbjDRs46Us1lzSo4zykjXeDRvjQ33J11hBPqKVPs7N
afNT0NfVvW/uwNBumnbdbeS1uVGc7L05C5vuDKXuAVGmdlefMLh/K7dnzbey7+p9uJ/JB6eCc2Cd
fEAneYNOACi/qD9iaf4qbkPvqcqhAdrGgXsEkB3yGRnd8AKUvMaLmuGqSaywg1/Sxc/KAyUyCFWt
jJzEuqdcvBE/zDfxpa1fOtK/1w6C2Dl1E+jVlxEC83wVRPTQ5jatBhDHwvjwmEGXP6uH5Dy+9C/V
lfs/49bbA6xlzaLGDDVocGwyXU/9k5ZZvLEFRWy3Gewpuc/2+rN0nb4DiJMhrPbjdKVsQFK7WGP8
LsqO/9k+FD9Ut0KSIbI0wP3wLwGpe5aOROwjxIqL8KR/8eJUG+kqNi+QKlbPkoITGaNtmyBCE7FB
vjQMSriSH6D3pOeEk0GPa+AzPPaoVOcbqg7lQVdcCW+vmBK+dVfhSG2JHS285WXv0RlJjdIj7+Mk
21bESc0R48cQL8VuowEJSl0y1Y3mKj9g3OZIi/9w6vKUf9FPmySkUld5riw52ORfkyNsmvu22XXk
aj3AXHZ5aq7iR7qezFeIGdCFM/Q8wK/ZdX1En8Gb3LRndPvQPVaPlXyUQrt7nF3Z4138FvZWG/DW
lw+jbFO+LC/xJ/88+On+xA+MGl+MbYb78kGmRDM4NcBSjtfv4ZML4b6F0HwCpcmuOdrK0CYfIX8k
up2RHxHXvPDR+1jb3n188l64onaEJonlmH/qQAZkKJ+6hE3mT/BgnrDnfynUcwwFJ7zoUKfSbftV
Zm7evybUQZR1uxsnl9GEdAKTiONiYal3/aQgStAojDkDXFgsChXqmrDM2K/ayNgrPRWkooXHIhnk
r5igu2DucV0gtKzeKezjQxeYLen59q+5Zd0y8VW2gq1hhGFQIEuavD4U2IcojRetKxgA1qDEJaN9
wmWI9ST5l7l+zokvc6mALI8VzVsAKkYAbrrDYIohwkTzIcNKabLtfzxaLQpEmjUsgprVVo8Mu4yF
17LyMQ9CGhRyVg4RY06u30qqocKtNsN6k0rjPuuSZos5JxYLwG5+IXKW2QV8MyZwmOQHjea2WTf5
C0Jz36F8IDcuHgnRappHNJQglW5WIJZRZAAwCeMNN1N+lS85m6OU/tvYod66xVK40/dY42YfGnQ8
BMPJlVrCvUgkoVri24qegsrCXS67NcUmZA728bGjyDHYQuSa2oaTqtp9ewQrbssX7aIcSfDl0UEw
XFC4AxRN3Um/sxdwK07DWNRMLX6D8ecLwmso/dj+Ea/sNwIkhBI26X2E9KoFJXarWeZ5hBvsqm/t
sXwn6vR7xwC6PlElhY/mMB4rMqt7KZGpe/P34oP0rl2aD2Fc+98wM7nR6lsOChsa8ZpnP5ZgyuFI
WPJ39xU9EKQWySPOOuvVeSDQmrZx8LhC1NQaPjI32zHwwFC9uGvuwPjjk17/FGS7eY23KJW40nvE
uO9NP6tr2LaoZ4330ReDYiK9HqzjW/2dv5fU7muwgzbe8GiTRuvym8ElbiZvPrmPbg6m5Ofq0qGY
R4dUrHNa1zsF9XW3PdcbnghaSOUxdSA747zs8rjha48PY2Rl29W52fvHHjGwe8gwdeRkOvAi+jRL
/IJv30K5B6d+aqLtgEA/rgM0eWu48GPmchCnmh7Ldf3quVj8oJHeYC7UYL+S2BFKbq5/x2cAtTv7
QPePmKp7AUEq9txqwfnEJ552LLzDhdEO7Xin7SbRio+eW6GH5IZ7ZVu1sPEsqCEfEARVmAV2qdh4
MFECOoBPNT8yyRIuTQCK34bDaZuPwiMGovFRLYAW078/zhjgA3kUCcMXYsLo5KtWh4DMtM57+Kg8
V5Bu+iO2wLwrOtoSX8U2eak8InzGVADOYJq5CR35leqttFb3/kF1/HPmrVF26DflI6S2IoRuTxLG
YhVsfGWjgAAGunkUd3JkDdv2Gp1W+Vp/KffSASGn5JS/4zgDSBadqi/dVs4eGlTodl+RHfBRA+Oe
O90HClMKT/ll7AkttdCRv9C7LYioqCDzBqtwRiCTWN5F3lXb4YWnUW6QQMRm0zLeZNWKrwU46SPR
SzsPArfhu1q4JoFATBs8+/vspEcG5+cideCs89hxuEzgoa9sbwsHawW2GuNHiXyX1dTuMCKo+NiS
fqLjRJOC6EHCTMH2LnngoBV/JBxIjZ9w9BXhuKp2ArH7J4M/wlNtU+zmZJkEAQHKo7MiQimXjAE5
gtAmIPtpoLp/RxyJBVL/Dly8+wE4PEAWhH6i5iI2WgkulnedmNNtf6w+0i1g7mlWFN6TG9Flx/Mv
WfK0enHF52FXnELSTAODmO2AUD6GA76NdBkKxB15sJfsTYEmMG3aeI0ZIAJUw4dUrKXDqC75ltqu
3+e36N34JougkoDhxYhji8+QBBAPHOPk0BJeCb5XH7wkweuEprJgl+/I7qB2M57T5D6AW0xC4rX9
pokL3gp8JJCZThirHbqH+h6OHJjg7qWQt3Od4Z7rIjmx086g2shyRQ/9uynZpDI0TKEYgq1eMPoR
dNyaHPE7QSTifSxcdJHu+iOWQxPdt0+d2TZ+1uS/EheqWPpu7DH4VNMNmhRPfrjvjybBtL6uPzzD
hXGC9ldrpc9YwW2ik94ASrGml/TdfBxX4PSBPa8hgCbJOYmfPFqmF3isQWzPwuT9sR7mNAtNqBbd
Dx59L8kh/w4SjnwRVzaWro+w9ubAgaQDeQJAWuXd9NI95Ptu613AW/I4IT+fSWvZQ+PwdKuv+MxH
4isXHYGKFsbGVjFcFDbSYG+GLi20sq6vskP0QiZtW9bWeE3PYBDLY9E/k/WiJ/JWDwHINSzp+Dg+
dEdH65sslvLCt9vAsDgWJ+1hfMhNC40Vk1bprmawkFvYIrvKmrdpPt0Zbh7Psex343VuKSI7uPDk
+eSElxZbvXMIBZUWdjbf+KDXqMdNhEAxummYf+XxIb/Gx/5Bf8d9B1kcfy1+D+q25ZOLD8JHu1rH
iisG2zHYp4ULhTkJ3UG3UI4YzAePUQzctYLx4i4Xvpf7zYNRHfHc0QgYb8iw2aDdYQutDsTZ3qY4
1chwS3Y4YN5tmQggMwjJt3BqKtmRCD4Rd0aMDT0WUljGN10twnvhiDvUqxYd6KFoRXmxwv4I2Bcn
zuapf5S/Gx7zhc9NQwIR69TOJXcXCWtZdj2E13qHH1TVNYYWJv0rHwrgTXhK9/luIvbXLBjEKu4o
P2D5FFQCXoHepK/je3/kS6PBnhW5W86KK+oxia7i6gDTNtlhh7YuRt/SeZ3w66PVwnBCuTJa6HVn
2vLVCjDNN6qAQi0NvUJ8y7Vzv9VL3W/5LrT8LmnITirvqwHvzXWSUijGNwHvlk05uEZ6ankbv0KH
8BiymCv5TpzCo3jSRkevtuOKfs+pWltEDWRXQG23IlqW0iHXyeto8YoFLGxXHwnjFHV+4F53DIqt
rz/E4X7EVrcmqqTbBs+IHRlmtxC/caRHoxP2+8z2JZ3iNskZq4gajca2P9JtVHj2EieDEslc857m
1+od7bmj1WIMJR8QteW767+l+mIayC0QXd6LVzpFkoIYJ+ByfK79Xb6J8Ft54KEoL+rVP/tX9WvF
8P++Q8ub1CbkG5tRG4LhJ2nO/a6lz+jBP9SD3eU7SAx8oyiM8eLlG/IiKGOLV4TPhohUHEf334y9
ytJqKA7Z+Labj6pvVyfpY+wcEpPTx8CtYDh3bp5wQTCe4ST36wlTyHNNQzKno2OixXyHA6HbP9ZX
bZ/+gE3oaO8lIvGBS3AP4pmEftvvpJeV2/80K1TgbMnFUdBVsp0wfBb5tt74W+MHza/Ka3mlk5xU
V7xwY712/nbrb8biXYT8DHglKgNH4QdderzHiXhvHItXSbL8n9osW+VOxrVpeitSbEPckLGJeYa2
t49JhLFKnROrIinLlpxOek/M/67rVNwY7aFzUhXrEkrztXf855QvgAFeT8fnptkWvn56gA6k/Qxo
gTGZ5DRwJB3ywOQxITTK++FO/kmrKwKbm2zh5B9m6aZL9qU6eH9n1XrgTbCw/j03uuN9IzpBCw70
C6tBFDgmih/9NzKg++ihfPS3vK2fXKRXunVzR7K0KE48ZBS3dipDtw20SZmw/d14Lu9VZziEm8TN
cN3A4g4Oi0dSp/1Jt4ycbfIkXxl6gV4nKNknd9JpNT2MGCqSI7eVNYPzR9qoStnKkptQIJsl3+Zh
hicdfOMuKIh7KMTDeb0jtOs+zA8+ztmfBdNhW/6SEUbTLas+9s/ePjvx9dbX4QWtLj6oNbfv6z15
mu6qS32lUYzIn5C/eQoZJjjyTn2bPsyXqd6M19i303f6pZV6Str7YPyko2H4790p7165DrSD8cno
RAjsLMNYbxc8IhQbPq3OBQmdSyxzyVbC63YnP4F3SF66bfudEPfsk1N8HM7i6wo+8A631PQuO6j4
5HjUTjBEsBowd3DbGOzvCsc8+g8IOgXbwVFPaLn2RDXRs+wqDt/OXegoW9PNHswDSqCP/au0Me6g
2BYES/fYdvHqNidS4hQqApengYyCzEAKjSjCVkv6wASxu9BG1nO7YSUfuGSN3Zbhuy8QPpFzNkq0
df8vXee12zjUJesnIsAcbsWkZFmybFn2DeHQzZwzn/581D/n9GAwB2gYVmhZEsm916qqVWXTkEhU
k5Xb1D5nuFrY8VHzLUzxN+OrGDs006syz3QU0zEXzwTh7e1yOsxeI7hYxubmrsw889qT0HUwlY2O
HZ+wSRUS5pzMcuTnxTa3vbGflbeKhTUFiwJt2PeUyPIW/0YKxModf6R9s+8+x9cB54LRke+TrWMJ
sFbMzBprNIdM628oTF+wBJI+NVfflW90fAcIgR2NhfGGvb/1lJ0Yd8xEQsA2DGTTarQfIkgri364
LWlysWv9Crbjffor8vHKjfBU34XO63+6G6YKOItlFyLN+lWOuNFu5kH8BrjSBhd3s30j+dHLdBsb
V+s8oIvyN6FC4l2B5us0ZOK2Q/CxeOS8y4yIAzQxqxu72Elh4R9WmxYar9hUky0fO5EGHzjlU4ts
8QjuM1/n5ai4hm9e63sIogQFRTFuzC4DhTUwyYuafg58ong33uPxqqmeNdsociOw+SNI+g8Bx2Be
3QuHrQ42NmOY8Bd9sCGsbwYiZxnZ4vki/GIy+Fe5QXpgTJqHvgbFJm3js7I8SZnTclrYYY8A+K3t
fWKQFs582mDcSZItqlJjZoN2BF/dkmItFpuscGaoVd/8qTaSHTLavBFxoAWZJmKDaNA1YW8zvUiz
EwVUGhuuAnr45WV+zk4dGRZcMGfzZ2y2PJm+IENPm7npE6t2RrdDv/c7eyoXNdziuT6FByPcEJfu
4c/ExUOpzEYSPmku06df/U377o7JgDbVCb9EoORmXX7TvyUWMX+7D5OpvdBZp6t99EGH6AmONfyr
vCa+9druR3ug4Z8/VeJBOHo4fa/cKFtItNVMjytt2DFBujoZO329cpxLsG/EMyOovGLU76d7UBwm
5nsxzeCwgfz3voC9XbovF+xFj4yGQNIRa0hyjYRb57yJ1z3rTfoWF7tgNBvrZZP+zA+IkModwfSX
9q6mu3qBdLOhiZrN1PtF6K/JuSsnatpTb+POUr+oFOXa+letOz6NsKZ56JWT0+JpmW3ayTG/KI6D
k447Hh45u3FPQQBfSOOHN/xG+Ck+crA1AafyfWFdNM2PsbvZNuQvebNJAbNJfpi3XLcsJ93mXyiU
Qxy1CD2HDcYku4I0BJSG/dzSuGC+y7V4SrAS2JCx+SmzjlHduzJ5jVuOHhUwHnWps0jrO1hw5rzI
Ll+OJG8iZLVHJmOfoudEe2qHneE2bIiGTUZx6LNkn/i4VMbJnWo5x6KK4c+l3FKjWV/GG2q94pb+
hrrLqZ4fcZFwzQ+QAGPDEHr6CcyUX6ZjeII+7V6TAWsbx7L84ZUeHkLR+mgwhAIwSd7r9MQlPa5m
CK7wZ/wxP9jkZKwp2JCGrUWx8cnoC9s3O1yuOyyuw3U8qX/yC3aM0874KfVNjamzN2PrFxw7mgNf
u+PwYW0YJGJyWko9uP5p9jAj7hqnmD1O2nWt5uBT9r46dePBJsOXGbZBUMwPG6hiJ7/zW2m6gkTh
z1eap454Q4f+LLAc4QGoIE/HFB2PMTfBXExxSvowrjTOa2ETvZHXfcWxTpTctD2YxTZist2uz9Vb
WW4NYbvGCaeulIDZedhkScl5Hm9W4gYltTMLBcUGb8Xrv1NwHl8H3nGgBTnXVbd9mp+KHeECW6Aj
zgUqu8oZ3sBl8TuuKJiuxpnEeO2ZIXhKwht+GV77jtdEJWzL1h7ecJXFJILsoBjQOAWWGohp3SzX
8LZcpdU0+zM2vY43CA0BlbU1wclzF9/+RLNjrNxgqgydoV1vadyRGbroUz/pbrtP+aYSu7kjyq6S
t3p9r/EXDk6BHfBPWU2uhvkMYQ5hxEC4bjhAlpQbKqSveoQ8XW4gFy401r2HpnyTzsIuf65fsxc2
dauBMxCcxFd+IYwS+tFmw8TwISNobpteRfU52Y/POi6Ggc0o8Lv4PtP7Unjv6o/CT/ays2DbvVG+
ALu7T/B/vPUExmFs+dB8Fm7gCrvuLb7ycVSyBl1YDmUXMaRI/hXxNDZ2hs/TU4EXycqnJCtDF2Pf
xzaE8+Vr88qlOb1ykrHgYSSuXZW7ycL9PPUbaWd1tiIfh/JDBMK46YAxq1meS2xgNsHJ2gazVmA3
fwrl0KSuCSYEV8YWzXdPuZNv23kb0V91cC4e3sUay8voGKlXpkxW7ozqaQ3VMXY9g/qG26v+MsFl
4OTk5oGnp5z9DFCu/MMk+yYRyQWJYe+rzUJnkPV1kp7YWBosWjGhBgR48HGJ5uBDkRrw0Rvlo/kT
X/NvfF6LPxDCF16eM2Y9CAyPMo3BUmcz8n5o/jQoSDW29I1xTN4qdWO+kEfAp1OGB7MEtFVvoADX
2GJQv1eODp+xpf+gDHuXD71jPOnPyIRs8WC+wB1iLGL8aonrkB8sruZHAEobLTnoh+Fr/sEWHwO/
5C88x647NdOGSbIp8cfxFvYnjK3ImI+I6bmE96HeED5yMZ4MX4QbEaltVYhOf+kdbB4pN3I4u45u
djN/x+80FUGO86mDEqKFPHH7vcZ1iqTn2zxUhPtcqrcs38QeaWmuQGJC4jflkVSVZdzisUtaCVI9
p1aogdVz+Ed6meGbf0xytmxkEW8E14HelsASjvzO3xs8Pjsaoaf2XdwqWINvBKe8Ch/6y/QRJltp
J2t+Z8s/LSXKb++wUwDEvQnhrrMtH27xzZh9loz2yujvtFHfwyuLAh4bCNE01a36tUk5mU/jFp6B
ZE8LuxrJrr34LPnjT3ruIN+Ec485OKq7N+VDheSJr5nqVG+E+OGNCfhz6F8hT7Af4ftsfDPezK+8
RndpLuK3ekifiTpjxKWF4HzoUabb8tn4SrhSrS1AA7joFZJZY3DVRf0m32Unv0afnHbhVQRsts1n
KJ9qdvLj1xdtdQrCsJ38lBrsjzFuurcaUMiO+EO8x/iqsuBdk7flijagoKplBSelut8JOAdwdX7j
Z7qxjn8zvlDrmPmYqbNwol2AG73mgQOtDHGLbsrFh++qe9GlPawV8sTGixBgg4TkDcDy0J1yjG4E
h0OafFZcWIfYa16qi7XTzqlTn/Et/VYgDMcNspCDvNXOBFR09/idSzfak8dwyU6jA7s4TwcxdtG9
AMtTdl4c0l/9GK9eT0DSYWzR4QGzAMy/YOqPSxMfon/vPsmF5NNC3/6ukG3IoYalXJzowDjPzPdM
u45LxJu6zXB7dI/a35rgEODrrYohXb3jOP+CxUShi0NDz1QIlA+CQ1owbwB1gEQ09stFwV3mmRIz
rV+tvXjIWT7Zeuoj5yVi7zdiJYwv/Zv7emmj4B5hc6JImBNTVLnye/OEGxYVW0xF5NTyeezcBKZm
ZuYHPZ3Nks0nVENfobOtbWBnPLY4RcTX5oLuU4Byo6POQcu/qN4rBdsHm0QgSfYxjMMHQ/ypj7wS
YllTscXebm7jFVNIXifG/rSF78RsMXK0r/41f00OnJ+Q12W/EUC283167Z6Effra71BR6Q+Wn67x
RT5GszPuqNQrlj7eIjsmDWK0Nd+hsPHjK56kD3DdPxNV1TG8FcdVIhY6+O8E8856rr8wIWw2C3jq
HU0IvE2FJfQmOwps98jn3Mp6DlDEooe7NfeWFnx0VNwmAne6E2+PE7K4D28oOoSjfgEV6ADgP9np
Xgn8Ni8Iyy7IXC/dR/0uOg11dOZVX6zYzGMl2Blx+ijP7CDsNPoe1ZBaI0MDCMeHdCPVJKzbBHLh
enLGG3DCc4TyuLnMr+1VO4+HhrC1XUxMJpXtrfFZYJ57zH4O1ism2fpJREDCzgz8sfwIsY/74T44
JFghI17z0DwCs1D14lWjmP7sWw4rwb0xnOkG193ckpv1RlOKOUvMZvOGVZ5J+eUSU7G/Z8FTETkG
dS2IMfdaG+oTKNX5b2zZ1j15pWHoOJChn9E0ufW5OSXUHLQ1jHe1bilTKbv5b/dFpxoPfnKyPoMr
k3QsiWKz63InErcYKFJPBuOhqE6JuNV/9J+UqFu+Kr7Eo2E4WrqFRo/v9FT9XcW1ZXZ1iCvxmSlk
TEtI2fsVu215TbbFiSlDOjjjSziz0+Gol4cfNRoWhZNLpZ8at+JM8CIuqC9xdmH8DCPxGqqVwvRP
Df/3Tg1BuhNlRgmMRdqU172FPxMpEQEwh83lw0qdmUQ2bceKSE4br8e+eWdSn16drakGTmMwYthy
ljUl6DK8K+AVXFO4AQSTn8pD59vZJ6+Fpw92izNLy+Dq+t74yCW38sfvuNi1LSiAftBw+57WhlrB
riRfF+RFWCuakDQPNuto3YDD67zt/ky+fMBFqRxWbkF7bd9TJKrhNiqPZmBroB+qUyrbMnuKUWaE
pMGj3vFKRHwGTZst/cz76FiBZSxrCUt3A24Z2hhPROxVNUKZBNB8vE3ds7EzoU2HraIgQz2yT0NL
eyELTrgd5xfM55VpXyOC0PdyTxrY+obz7C4FSEYrHCUpRIddXzoSmwpkBLW1vH79teymz9W4y4XD
MF0IcY3TZzl/yqutUiJktxEZLsRijrtxOBdYb8F2wUEShqbvJwIssu9Z36smYrHbbALXEJlVrDJE
aiGKBJXDCxhCyU7ZTY5o7LFWcjiWBK3e0RJ8jD/T2ZbnbTA4uu4gu8vu6ot1Rp7Ud2hj7Q7CutwK
wobCiORNqfwKiUeejhq5MOmNhTnWd8Ob/j2cH8T+w2TjH8//uCkprOp6Lgn/0QI8nheZ4YqONOjh
kAdMeoiJaI6PLHnd0e5x3xzoqmd0xnkgrHVHRBSu+wBjCdlom4q4K1tfgm4fhyN+AutvBo6P+3Em
c6BujibZ0YAQ612PB+WlQLDZAW0/7pOWgoet9eHHbYt0MrOuLb9TkdjnCfG04hT/SuOqtX/c16wP
1ClS+8ePuWX04PHbvwcez/vPfzHVHhcNIR46ZyB9aPN4Up6ZCive+kKPp3Yh3tZxIqd7rHObZ5Lq
p4puXJ0RqvTBVuHNSnps+s3Yll4Qdv6MBkhOyIqfRn129MKN39J+fmrC+TIFDBeHJketzMkq0YsY
O6Doy1LyF0UVvmRx6Dz8lFWckjc9A9q7WEjchuu1D57Jf1T8qMRjuMruAclXWFFmk5ehp0sxaPYJ
pQk94jZo8kAQrAKqMUMWO2Og6xiCREtjGrTJPTrRTElOQpze86Ecd0NMfcrECVsfAUKYicUQV20/
bUnj8bJ4/CrFUsYyG1kUlqYzM1gclV1S8B1p4uC1EiZbfQc0Op7zTpaI1oN9YGLi1xTh4k3Fqwz4
SUxXzWb+ZCqk3WQLBUc/6KQKIEnDEcHJsxjKMkbfqaG2aPFhdwki6gjcYCNMW8DmUZzwYSbthrCu
EnXqOiUfQA/0VlVtRa0DmEt6jy+EEG/saJF81wgvrRp/4hiR16ImiOlIkgl1+U8rImfG/pD+neSX
Bb68Ir/GlhfjN8m1r8ICzyCvILBLLXU0A2XCZKJ9wbpzl6CmUA2ovUEhRUkScLnG8rky8WcZCzrW
5zxCbIcgcMabeyowhyL2a4pfSLntWtRizUAbQPirs05QO1q9/vc1NICwgrgZipegxMM6ieQLKZKR
rSnaTFBNWWDUuIDEtRlWA9r3NJP7KzCnwxo4l6u9qKa47YTEXYqzhenr/h6IUbWr8r9igvIhaBCs
GxO2rIzhkX+AxyBDD7EE5tB0cXLCdMrtu3WtyYqvuGbaQjolVY1IoTQRLSwdHXlqfEaG0flyoH9b
0fI0yxmglCmhPBY1b8atGwvq0QlVsE050qdTrmGXnJXBlkQgil4utZ2h9G45TNO2mxfU3KtLdg6n
qOjlreZMdKVRAoesd0xEIY5cDVgTM/vbjFFzqMz5eVnARMx4ZoEuuD6CMRLRaaiQPBm1q/HJElj9
VfPwN9EboLWMvS2VgKhW46EODE2uheG4mPPeWBSukoRqQE2IXsSZIK5A0OoOgqghBNmViSjGJy37
0uocqKtJ7gbj/psuQOtsVFcxpSUYhAJceYBVFcENw4StLVGsa6/i4qVUqeY0LGVJlWvPEt2/PJ4D
TiQnIH1QlTErJm8IdW6G+rv4Owppf5RSVm5VJgyhr6nIYyZSdeI69z0lTRKEE0PRZWrXiG5LWUVn
KOJT2WWiv9iBxoZaDlnpzZpOlG34O9Sgh3nPaTYsoODhGKnkSCHxX5rk2McUKnlL1VdU6WUMv+IW
M1UVubeIyIAlNtyqmmnPKjREnI6/eTZAkcbhPSqhlIkelDAFTv1ZaXs7btLFl3u18FqTXIYJpWo4
FID/zaLGNMDpe7MsNzU9TxXUVAeHOKUz4ueeM5gkjQ0TvCZz3gjALMHBm1u8GCqByqVMC5NOP6Ih
fkwTx7rUrJnRz9RFlv3dlvT2+yCSObSz8myqQI6CeiOhjr36IQGaIVwSEbFtXqDB1ZqXKRfUjxS4
UVbgKkmnlMNoIL1b2I8UEfKks+G0JsYNQ/yZ9UQiMUR3UNrIQBW5wFpj09dOIWMJwRpwh/kqk65E
DibZgVCE0E1qKodOUkRnqMvGK4T5WcYZEYeW0EnNgLanUa4YOBSI38EMDWIqKRnixeuXhvEbI3ou
JAwqRbm/N3KPqwvXSb+UbjfhuiDjL0Gj1UanvKIB1SDtFw2vRzEFbKebM5gk5nVZ32QheBGCEJ6i
FtI9WsS60w6RRn1BpuhoWMeAJbI07yIm1w7OdRD4a8prQvJzSzSSoGdv1rSOK+j9Z2cSOSwalMOj
/p3p+Z+ZZBtfm8YBj1Yw+NyNdEMmGQFpiSznEelckvRMxiiSAalMHVOlX+pHIC051P0l7C9x1UZr
QspNLXEKb4hMA1xHeZS1E0IRc3FCznKUfnYbMt8D4zwWib7LTG8I0RsWYlvY7EY3ERPlsb215cv6
FtfIb04qwmF8ZQ42UqKQwjBnt9hSIo/wLGkvx3A0TTFjFrag8cABEW1hx6WYlXPnWT3FdAHxMehC
jwRatFtpFmyS4QJvGDRCJ6lGDeLEMLZYdr0UVa7eZpecaJdtAc0zmq1vqDKBRtGCsGEZM+iKOUBo
n4ExGrPm4WjJgAgvMtHhYFYv5c1zEXLKG0mL99YKU7cU4mQJkFkgdjljCWhXhEra6A3gcrWsKRgz
2Bem65AQnfaeiYAGuXlcOmFhGh71RIkVB8qlZVtVQ7IvJyYptTBzS6KWNlbOaF8SgvLjqdyT3oN/
a0AXlmJxD4NGC4PwZESyEJqghsrcpJ7RXBSpwpFdEyEJCQK1ExXUo9Xp/QgxhDuAeMLcdGYCkSxE
U0CLjXKkngfiSPS28sMCCR+BGKd5AjMuCU0b4GJ7+P3YIDSApd+LGgZlUqFsndDQkm0M0S5NmRcH
COSbSH6XTNBlgfMbn1E292TG2CsW3sj8MDHtzSE5sfiuO5UUlyK5CXW4lSYW5LBvR3B4mhGxkJ0+
ZOilaBPmlthM8sZ4b1NNvuXqaSZjkY0coy7cbhCwp0xsdeUv3zgtu2m966Y23vFs+Qmy/DrJHc6k
/dAexnCnTPABsh6PB00OUZpbNPVDDgrVWObRKvIv/NMiexBh8cvkPEWmscfN8m3mDORkpayhuqvG
1meyFegVpjEJRMMmrAPsnJqtKeGfcl295zlEFqFsdmIQStDFYFiKmGWo0aRfJdVuZVPjv83k/jTO
xzhA9DnQvzjaQOZlJal+kSJdiNqXxTB2sU6URoyoQZZqn8Q9oMKQmR8l1D+Vdqzpvjo3iydALKE4
VdrEqbcwMAZ5UOHwaQmS8Nzz/p1OC5tTOTcnUtE+5smMtjpW7wtRrLl6UTtxG86gSblM4nNtDLgP
oP8RW5htVcz8aWqTXRAvmL2M55q0Yr9QIj+KQa+kCBU/FtWMIcU9w4prCyQ0mUvegLRmo6mxdQpX
u3yjB31piJRLhcHyxAqSnqwfp1CfdCFPCKCDXtV0BhlF6a82dj+mSLKJGJ6RQc8H6ju+sOotyBdz
Vx+tqVOvi6wzdyttqpyRtIXixF9uxACoHhPgy9aS9lUMmaOuURfSoh3HSINMqYUNFvG438nNLtZA
6adWrulzzlWYM3A7M0raarZh4vNjVnlkL4uB7mp8mix2iRHup611ieg41JBjf1MUJdllWX5GiEDQ
LAOXCOpriUMdd5PiikLjFkz7kodUGzt89A7qpIYvVZI6oYyzL8GrAFgqtut192kQsHTMLeswW7Qr
llb5w/RZaE+E9h1bRoVdIsqhgOaYPtp4jyTt2mX4x/e8V76mBDUhYTgUkOkrBoTfsTZoWJArltcW
3YuEn84xV1nKijn90FLhT9rxhWrgpJY27CKt+mhqJMZC3t5zOYbXEMtTHNQaIuBpT/pV6+R6syFO
km8h1jA8FTJGmpSrmItOFQ/PYQW2J/l1aIqeWQ6k7VI51cVyHLXo1xgxmhTC7yAF2QlS4pIoxryi
q+aTYkgnjCdV3M9RKXiqVCE5rgDVerpeFn+rvogWjEoXl61frcrepO53llELNu6wdc/AprYQXaSF
1J4tEyK1Nt/UKWdY0Yw7ho9bybW0+lCLmBG25gfmtpimZ4KfSmBHZZGiFGoB3+ZZODeMFryKkGZj
jNn1lLR2pIzoJsfU8DWE+elBH2RaaHk46Jj8g0vJDJkUOb/NaOfEUGkcIiEnV1MaN46RajRkfNnD
D165hMt0RKZGl65mBnpkpCySZtIRNIZDxyFGpjiHiRcEtHqLkl6DSI+drIer5WiUdq+l7pCJrSvl
MEZ00eD5ZurEtB07RdDPklGDd7VeKs4kAIzbKYceMiEpFLpUJMz54rJp4TNAsMjUWi9tdWwyL5r7
FXFDK8jFg8apyh0rGndKKftR0EArE0N6AVN4EzKJuQ2CV8lPXaXBDRjI1H+mfZHi7mu6VPOC3Xbi
MZhha0UtRwUJ3Dgjltb0i043tJe0C+b+DAjOtyTsyYPFic6IpMzLQ4EvjIsdg69kfNck8kOjQEJW
a63zsu2N4e7pIFforZ7VorAOWrmQzqr2KGK1yFf06TIMEp13QzETKGS1DrV5UnSw11AIn4jsoliW
ODmpSxHktE+c57ljhhb8rvVtNn0DGpUcJGEgBEx+4oPjbdXSsAljywz7UJ8MMflMlTT1W41vqM9Z
/MoClaCRvhBMXWOs3SEtmfl+xfW4B+hJFSkgAdvK3kWdJK5I6A4YyzCnSCqNnWE0s8lrwSf1Ca5P
hHeZyLjtOZRqB7GB0332NK04X1sJpyb67idt38xdeiBZjrPDVKF1mpApHyStJm1FOCuQ1gvTtqNi
7KLkpcyQMWCc/INj/F+lARyoO5oeC159Ukn7NZjtL0a+3Qpwxgt7BDtdDOEtlDQX2N0zyz1PDeHi
XMZpo6DTRY+o1zqRWxhHYjg5rlAGM94yorhYDnqXnD4Eq4tcELmMvq5Xl4Jum/gXBTW5GFSm36Nx
IbNwo5VkkxIS83dm6dWsaD7mfbZwWpDI3beoj0ZLCxw1CMZTm0bbYVieFlFOD4WJ7m9aqoPVd61T
NQHawYA05SS4pA3ia2GRD8pK72gqC5Oatzc9I8tMFB19fCeHRNxjCHIjFwYx19ASAhKgBOJ4Eusj
LKhisLtzCy0/KEXPoFSHdnqeOa9zwVM05hrmm5LpjKKKBIknFcqqlu0g5Kwn4Eb0piIKHLrgd6QZ
ldjIP0t9jeRYctdV3+CAMmBqt/FJjmNmg5X4UiLsqGQUhtVcb9s0c2oSJ69iw4TIAi/MB8uk7D3T
FW8gRKlltkJQ4gNl4QXEZEFsMfoF4aQslL/RUtd4UNPdFf0ocQXkTtCqwqbBX5pwdCJdCrPEFsyi
oTWt12LWuAh1TlQDsnCkh3+WWWwYzjJ+ljhGE4LwvW9Fuh19/GCCquMgNs1x1viw2PQjKCgmT1j9
cxahiy6z/m2GL4w4VGBSmxCjOtcY5U+xg0wZV/ZovhsjnUumt5+ySFtXeW2g3oOS2VJGsPZih84j
66OvTlytE/EMSMrEieWRsiqBpGzr+s4lB8AUSMyLiOpHo/TjRlIQnop6ISNzF78VfbwuDZxGp5/S
hoxcPFGQ80kIyEh/jYy4OC9I9eUSqqxc+1iNFg4Tx201hkeBwQlzBAKZMukYLLF5JVzuAHABRAj4
FSqxdDJKySk1xqjaAalmWk3FdVHEb7OSom96m18t4JKW9NfC0kA1lfaX/e0j18FetC6kynou674h
SnKvTeHkhXX8gW80uqxdP7Kh4iLOKGcPrMbScMxRuBAMP5mrs72S14TIUMQYeDU0yuixdUFNqOXe
IEjdLqThO5CTypZRipcB1ckcNAFT18M2UjPJm0yWt2KWvrLAeiuWhPmV7LFYQT4F0ymesg9Takd/
0fP2WE+qCd8lSI4eE7JuWcRzjqq/thl22WiLO+vqcrBwpOwT6pZyaQpvkIInFrrkYMqWugmrAnCD
8O3KqukNMbFC6slQnNbf2bziSzp1BJuZ1pU4d8sNFtIj27p9w43Y0edadaayZiy1VK5qx/pXSGrj
ZGHlG4Io+GhU5Yrxp8DMcvY5MJ6Jta+YRAwYCSTycnwRm7LQMcaK4AWN3ifGy41MJjmVoGAVykXm
EaiSxLhkTp5WbyDRnm9Z3QkqUVZCWOHEmFhbhdpiH5bqD0aI1nOcVGeCUnt3lJXJs3K6vcVk4iUv
KORJviOF3Qtq0RtmwppVq+hOyveI8CRn4Sc6Iq/R9qZObrSwDsE7vnquuSiI9Af4jCj5aqrSOJvA
0XQN80YfjJuF+C7HYZWZF3V2tUr4W6j4VOmmTucmPBt98xsCvLllg1ZirJTFt1BiLBVgPfGnGUHt
TPKJeemFBpEEYxQa2zGYyQ2dlE1grMF5wUwhV1McGJhzbQIBDcIss2JI4Ffh0shIWSfBNvr+IwyF
W1IampPpdMlRVdzlecm3spYegoDM7Hlk/FDpV5Fl1zn5zBy/MLKQlhJgs9KeMavGiiHMwTnCSPPa
z17oD007wyYtI0MdeoNfQUskMCtp6wwSszxisWBRGRdw+wtwBMl3pZ1IVrZNZNFwa5lvVZjEH73X
XpQ21z4sAvwSM6k+E336EjvhJDf6kb32PHJkb9hx7ydRIQiyaFGstFyDa4hJQggQXfE2aPCREVAz
FEcynn7CBOl7PrL4d4xlsZFMG/oR9me9/slCsr7ih5Fa+fCb/V9/jebmMnbrQNVqtjZZGqnDj6eH
tWHOENVrEzGQs0rjjxXr40nrj38381rHE+Fx+z+/Pv77//r4v/++DA2y53+3DROGcfQlYfzLn4yY
kcCbM15/PH57/CAH57/8Ov/dfPzWrPadj0f/Pfl/3Pc/bj6eF+A2Uw0/UhO4c8qosEU60T5IKz7N
vH7E//z6uPdxe1EmHhJy3D5kq7w+/D4fPzi7mLj9d1tYgv97W13nbJmjie8GKcPbdBFsfO1b2VaB
MvdZ2i18SoE8zoCwzWomDGMi5s00YU/zgVTcSIy0/YJPumOZlDSPm129/NcD6foUQ1dhHgRl++8/
PJ72uCkACvn6GB0ed8Waqu4nQuWw6hFTlfllfHsez3s88vhR5g1/nKbzJYkVBrf1goGuZH0bj4c7
WdN2pfwzq7KGYBgb/c2ioxWIcRE7UDjgsrW6FRk1ZH6QsRfXFeyvmnTXLoGgGZq5sfUSv9rHD3nq
EEREZbOgb1xQiOA6Y5Td7ySgtShMol/iRIoJdca+ooExizBuRZkq2ClmY9t4dZVKVqOo4nGCrzcf
9+XE1MBUGk2zbcLOIVOc8YbHI0NYSAux4sWfbASV//f/socb8NzrZDUxFkfEMq/weO0qFFbnEWE4
8HFi/9/f+89febzsf57zeGhajcClsWAq9P+9qYez4eOJjx+PB/7ba/9/H/73CpWZtD45Y7t/z/1v
f7MkSTHG4T6TKIDxzGL5M3OMFDQrcaLQuo4qwkVZYs7OmLtjCvSMnRTuGcMaVp8LMdDlV6pK9dao
A1iBMtoZJLTtSNJpjkI/wiql8PjkrA7R4CZdthNCdCt1iZUXFitOYAlfQyP+1dUo3w8k9G6ajFK/
oXKh49TosnEqEHQdTAzOUg7oPK1CmXCAwYNosFo/gPsQdKCAtmsA3qxXCrDylI4saThaIp0VcYzE
E9rBlJn0xRayfigahJ8mvYg6YWrQ4uFR5H+GMBbcpkIDRS3g9Ol87oHoHMblURfp5WunQyDUhEqg
9MHWBZTMoeiG7+6YV4wzNdzVk3SVDWJKJUacp0xEiBCT38QWvB10qdl0q3GxRF8mBjFyKpN5rrI/
Z1LJZhYH/WmSIJZ6GExJgabrVzV4Flr7oZxmMokZ2koEtMTaUi1cWpjiGGiV8f2YEUqaldCcS7jF
IHmOgiWzc5I5d6bU/WpharpLUhsOER2HMhp75KcBYnSs7EOTARDRsN5TZJUkSMQOeddMEPUoekhx
1Bfhq+/TzGuK9ls0vDTLOohGDUY/Tc9tTbOdaBUa6oh53QA1qAy5dlC1T0NTvuS0Z3i2BUxTZ2mr
6WjHoxJhQPk8pMgNjax+Z8og31gmPicNQdub2gQnldJYYwtsyQRMWR8EtZx2tUHvEMLBpl3cHIxR
OMETNEP3WovUxRKdaVfgYTK3sQ0ZfBpT6TgqpoZ+rE/cziyfhE6pvVELngVZ/S7qFbfl7QicwoAj
MuENCQlAWcFgTBoUf40sPhBezOB4WAtPUQGGxnaGpxC5qp6eyacQlxFFJFC1Ib/BrZHAzFUo20Uq
3cVO+aOnwrYIGa7gvz4BB3DBRMs5/z/snVlv41qaZf9KIp+LBc5Do7OBtubR8hi2XwiHHeY8T4f8
9b0OfevaFZnZWfVeAQRBkRIlSxwOv2/vtRX7rrdrcaH2qAcM1sCM0tq1CN5y4NFUFEP2iqmOuKaS
ZKe53AXlnnJw/LvE7K2bNtU/LBJFl1H6EDBAwVGfo9s1n/tGBZfSTj/CrRJo3CZMerw1E6nrtds3
moHyxm8ARFpxr9cWmPiMLl2VMWc1I9MmmiuMWcltbyIksE3uqEvaWPqqSJy3oK/Dx4Lylu975TIc
onU1AG7zqeuu/czfq0m0o5j5oFemv6v4hhTPUCh1FtaDVrTHNPPQwLmcRM1swFZnWtveCN1tW/qn
JozqvWnmnEeKbE9J4KRiwhJN/1yl9YtKuOgKtuuJGt9NWWiXJhTc+vF994BiLYaCRje+a4mtnOoI
n4DeUMJTQg01DTqsJEIGHlv+Uxghqp5yFaZOmDHoxAPchv6pmGxqvRwfJNUqb9yuoahQd7mHwTfo
DiYKuwFjT1ODVOJ0vjYGaHylQj6ZiLPqJxmKAcAp4hMNG/ieib5No7SH+CVp1s5kDndZW6MyjBHK
8N0iYG5D5cyYHoCfhuh2zA9kLQcXp+OaHNAWMk0y3YWhvbixp6KGydFf6snDaEbdpkm4DddCxyK8
1H9rKaF1mgUSQ0feJTo+V9XFl6gtwQdOBu5Zv+PoFn2PLGa88noqU1aAaKof/LU1CX1VOu1w3xUD
bcvhvmoaFW1p+Es3iIOqKBasWwvNr9B0jTE8G6VLjMalk07EwfMWNZ7ptMlaeCexvlJ6EqkAzpKR
1aIYpfRBJFa1yWFU0sZHCSvG4pAHA3h5GzUpQo7NpCjWaogxVUADyhKUxjbxrDvdACxkKeF1kTIS
DYUkIdC9W/ux2+7aQCX3GV0YzaoHIloxNfU3xKdNC92l9jGWGvZCNTD3g9u9xZBSKbTl7yIGSTjU
BFOVvfqoqFXDt17jQbIgZVbteFAtF2Nb56z7uKOEXxgUeAxHYkBzzBaVuCNqDT044Zsh9d9JL6dD
i7gmtYLsJEVm7LlO0UfHpCT3pc6yI3XSa4WACgTokbkqyHzhtsOpN12L/n8QU7Ifa35ob2rOZhAB
pyl76M+KeHYSNCCpENcJdfv9UNJYIVYaaAbRrIpReDtVEL2O4NUR4jm1aaardnzqJgV99IjVwtax
MKm1sQgspPBjPx67Ok731Xocspu01Din5t5rmTcU81ssvnb9mLhqhGamvLNpauVTBEXU5sqcKc67
LQ9VW6eFk2THeuAAombHaG8SP321Og/qWALN4a+PcbxrKpZsN8OCXIX3RHtbGlJdr9qhy8kqhAiw
/9kcHGbi2Ze0mbFByWXzismFjVc55n3RtMHBC62nKIVsGMs0l04SbAY50YYEM0WQP4RKGO7DrPb2
oymeQgVQRZMb415jtIe8hEmtWMHKypATxOigDkmVa7vKm5a6rB76jb4R8h5AdbgvqLiPdJtC26gy
aGme6H/OzQ8/P6J8gQSy7/PVvKBvdYZzQn5yd9DulSQF8uMM6tLFW44u8gcRmocyJ7yV4eNEwWkk
rcLVXWZppBdXhZ0bS81TAJDU3iaHiZjVz0aA9l/z0HnOQ/p5YrrsCrqczA9DxaWCzg0bkdDkACX+
S2B2Yvr8UEbTDMQvks8Ryj08MbketITOkNJKoLElbyIqHXTJHEc1z/22rHc9rps2BqNajylOyjsn
RSmpEQVGh/qScJCg67ihmzHQX5NGjlG7yAoWKh3nhVnR7NxqMmZjRqQGCTmFnH03M866l0zr2JF0
+flxJKGsU0U1xkuN7Wdk1CQzC2Yya1bf9q2r7WwHYpErJ1OKkFdpq3QxqIMkVQGL3XclrrO6sE5E
3HOCsHV9P3aFsZ/nalXR9+VgFxQzKMUGMuqqMgw5FiNRRD6aP8M8Z3N/u7RNJFxhdCytStu3javt
0bH3oe3vrAqaiZ4g+g3ILtQpV5rjLjRuaYsU+1xzq00Yu0DZmueJfNgr7vWyBW2Dip+wUJd+oGDZ
cRpjX+qasW+MuF52XEOvWhv1gaNzqpToZFiXMg0skTyx1IemUCIoLenWjY1JgkTPvQx9zEvp+9FG
y2SUtMct76olJmuQ9zHzZKaCa4OPmH4yKAzxY8wTJ4/cZZ1SEKlrNz/kvYZ9SeGCBtWr9BDixhEK
ZybUV3dFO5GIQn8UsjyT+fufHxqUFNOMYg5fdwBAT/4GjNz+mHgChoqLVmBB0AUK3JQbIj00EJUO
m4LQyW3FgNeTIOGvHXB+OMZ4yotx8pdd494ZxvBclnjq+klqJeMpbtahKn4a2OM57zu7QZSHf8vM
vglNYnDPOjDCydtR3AG+GXDlpWYNfDLZFMmKmC7cYerL9B5yAxFTJlwhr4bnuPLuq5/KfXGgNaUi
UkWpLceCMJdjBsQLHE3OMXyYnsGLvYtrOhb+Q3ifofXYOCOE00X2AURRHpRiQ9mTDmKJL4lWwHhF
iDxNEEmTBxxJN/wpl8AxECRrTurTHTzpegD0uu7UDVTHsN+qt9N1+1bwcEQ2eGUihgBxRA/wWefw
1ZYIc9on3sqmF4f8q75SbzGj0STMcIMjvLGP0U+NuxjsqR4vmpAz4DdWDnin2njFyLkWGxwhurkO
rTfEMOBtS0Cj99rzDQCrVXQh9sS+wmaM0OJeoVKqrLGdxxI05R7Ht+CiH1GnAS5Y4Y+FSJDSen0v
uZylC/vOfrfO+p3yYuz9O+rxjPUa7FgG7N0rPzwyZuC0oj/HP8Zr/13gDf8xwMBuN8FRi3YmBv5u
MXDStrmRXJvVkkzSADn5EfjsVHLTfVU8sR/ggJ/oTtA1OqaH+CeOS6JL/ZVmroMaRwGOWPQWGHsB
PHTKVRXRwlogjwMUNVwYiXHeQBLv3RxRW2zEz4Ds4NtfXrtuR6TyxxGft1txMdya1dZz7pR08w3X
fmFEEhT5X/IuuxRR3jZ/+6vuwnNnXCiX797/9leEJ6qlMpywHBdpqmZZZCaWb6+3EdKZv/1V+7ey
EkOcGhpGTXVfKkhWVsmHcii2yc9uH9xCOU3RLaxV/xI5yzHbUFZ0ju5pemMPYVyLRi+VbJeRiLh1
7TNs2imkV7F/BZvQ3fn5BWbnUMJQXRrKRvHIr3cZN2x0JH9PEE1QBj5OH9D91tk6e4bCccIDui0f
+5v4NrsvH8lFwPq3rH/Fe4i1T+mricFl05/TPdd+dJgqOyzG+q2xGelIbJwbTmZoDbbIZrBTI5/G
t29gbBo3JMibS46OBZg3lKWTiTuqfXROYJgF1eyjTZx7t/5V9+/2fXYExxt+YEzA0OB84ICypoV9
4C5tCTDtOf6JGFJ9p26N/HW4o7FwX/GjY7WBVcwajmp4DQqyfqRkOwyz/tG6YZdtaT/eIjarfiCx
cM/F+oxRAq8uteGU72+PJOrZiRhkb9OfaPXXyo3xCAVz7a2CX9NPG2O3sYnuU8lp1J9cYxUdu526
DTfmGV+o+dKUC+xTK6z37Q0YQATP2Y8CsgiuF5RNK+TOmCM5Th3cAD/j1SLa5Ra41iuOsPFaIgDu
DXXxCzBZ5KwYHSzbRbTcArME9kkHO8RAeOik8eKATwGc+kq7pVmphYx0jpTIoYtLegO7LTK+87hk
lLFUqi1Ehh1/YrA2Ltp7lu2qrXjlFpyPygV8Y+2r5/HgPXNfuWHktmZsvlVwDC0laOH8bL2gJEQh
utrHG3f1L/Z8Cff/ux3f1lXNtB3b83TzP+/4gOwbFF36cNbd/oxnKVzKcwy714PjPelSYXoVQet6
wTaDsgmj0QOOpEYSv6VW+V98GIIQ/u7DaKaJ4lklvdT5/Si04lbYtdcP50inVsj/Vt2F+WrkKwLR
hsOG68cSn10MHUOGSZftdUADF5vlA/6R6Hr+OP+Td/Gv8i48kyCKfx538X/raCry1+/htNr8kv/I
u5ABtCZ7lOUSj6MbJvvUn3kX5r+77Gqq5Wi666k2WRTfs2mp57kq8QGazTjqr39pCrKm//ZXQyOb
FquH5xiuZnnafyuaVrMN/pr/tJt5nOcNzXNddnt2N+O3k31WOU0jEns4ukbaraJKFunlhGiHaa/J
JDZ9EmhEZUTcnFLrV0299xlBEykh5+QkmtIfeWsHa9pL2JXnsAdyxfvP2AcsY1kDSuwzGEEO/T4j
CWQJ+2sQ6MxV6HmNUiXECOCCUQUYqKAY78OiZxAzpxuo6HnrJ1WfjnpIqNU8+v+aaBTN/8iqpaLI
bG9mPxCROqtOjv4Z4+bE3cswQnsudVsVSNtAAwc/h0XME71qxbSYBKkZCL/+Y1ZPvbcowRYTNDmR
NPNq9A/DH88kBYBiaZrE4zLuCWS39Zh8ovkbc8e02iYmJ8GvrN/P1UOVHRo6TSr0WTJ65jDF1uam
4uvhZ7ZiroQxwRRXiYz5yefEn3k2GGQuyTw7TxTE02At5sQgGR6Ecoi+u/zLvyaaLf/8YO6Qke+d
7ynQApWgfLWcQaZz7KQzJxeR3Cd1IMEs/5YD4fkJX88ayECyBlKDJnbe9VhVt6OMdqLY0OznOe3P
OdK/Edr+tlqNBI59RHrZWhHave8SR5R8ZjzJ7cyP9V5+kd9WfW392zZzQ8Yoj8i30EVlYFzk67/e
vfxc/efCeRuf7zTPfj1zfmFWbkoZXZXIdKxexlnNc4pJ2pUxp13Ns/PCeVKRiuXKeKyvRfNcJjcw
z1kyWisnY+u35V8vsGQ8V1FuMhncJHKXb76ZI9E+5+fFXxNHJjt9rp8X/sPH3zY1z0bVEK8Ty7j/
esk897md3zfx7X3/bjb23o1sAGD29WF/31JqjwBeekZA3179j9/pv/bOXx/629/9bdtf6+e5efJt
9bfZeVVkY2o1yaGjk1dQnMM3/bV7z3P/dNnncfH7aowN+fa3hV+BreOcrvfbO5SNzOFT5kw+U8bz
6ZzSvl7z9ezfNjuvsKcboMcWiRYyg1XWJ+Y5TYYsfj38bVlh4s65whFIgeX32fmp86p5bp7MG5o3
+fXQmgOz58fZvI15FlEwW/7/v/v8xHkyv41lhvf03CBiyc+jJ5XdP82zfRz26ipuuK9XB2djyIAf
28I2OH7eY3eIdeaF88RNdZI3PlfNz5qXttHAGN2hZnPVVDFe7laJ+8O8alJjGwqB3KpKgbS4/rYZ
HacCjGUNWcics/S5LcWAdXJAPedz71ZYxNFhQVcQ05W2+BnV5jNBoi0io/oqDzMd/gX8l1Qq11sh
0Ia+Y7JboM3HDK1gBBxLmmqDGx3KtChXyP5prMD7zfaGE7wZUw/1kesONEPAuX5dOatvn/LzzxhN
humjTFPr5CWtl+fxOTN3fvhPl81hut+eIq8M82s/X/EPHnpzr/i3Tf8XNkM/i1AbYlLnLXvzxXZ+
p8/Zeem8GUqRdJ/nN/innyRTo30YjzDTv30aAq/WpT7elvOVTJUqhlm/MM/NgcJfy35/ztfqr+d8
LSsrqfL4evyPNqvPoo751V+b+O+9zbzZr3f52sy8zIuTZ1oO+WeG4ZxHqMur6Vcy4fyQK/hFi1Xp
iueKN+cU9mGDV+bb7LzqMztxfs286muL88NsvkLOqz+fOa+fww/nuc/1X48/txmauMUVC+uEhhPU
KZSzpZfWQVNfECllh3DKjsUAhF/LsMuIbhCbRh2o8zEixUDYLAs3AQLsG8BtTCk/DsufqMWmpTsS
A8D1GTxt6AhZC/U2smnReB710BZ0cqn2EEjdF8MMIAlH5AK/2Iq7w+qX7Qa3Iu/BR8JvOrcjVXcy
LBT6p031Fk+9uezLPl1Fxtm1g+kSVP6mKYULdgX7XRpV96qjmEhom6c0UshLasiv1BBOFhN15QGY
WEyuT2D9aLzc23iR560s5JBWwl13hxY8pdDQpxStbGxqTRW+JX7hMySmItFggLf8YRWayTorRbPq
MY6uc8fclkl18ZXoI8mBFXDHgR3Jto9UahBND3QlmyR5HVMYhBZqmUPEiHzp2s4+1dUfmZHgCI3K
o0okUMHYfTnazl0/FDFl4LUX0mipispbIZsBnNiCoOuH6NbWJmVpBzDoXvu8gMPQFSG/pIp8Bbfv
MRqmpyKNXp12MvCOPqvNXReUl8qEPlBtiwy5funI8xwa7wnJJ0rZnmZ0pGLqdZH3dD44IQc1Lmx1
O91WdlfvdZ0OpdFCbuzc4qUYBKzslppIVvjQMULjRjfe096jGu6H/UMKjcxNwvE2o2CYR9WzZfli
2blw+sabIAv2sV4e4lJ8lJlG+b+i0mSVVcdvUbZrrW0kdoz6qp+H0a4dWZuM9Ql3Ba5ETqqVauRr
EosXWUdykJtBaXQq7y3WILPojU4dEaEuwjKiL72ClpqjP/fhDap7QOZRBPOPoL1lWbYbzVc3Jo2s
lbGwUxQWMaXidRfxZ9kTav4BIlqox9d9V0433ZN7hzC/3zjRiBK6UX4p4RYZQrlOQ/Wx8KZiU/vo
+gO6gM1kXBCDklqyDqzSgVBM1bslHHqhYRnty1DCJ8F5tVIplZsGqpa02VUxrLUojmC6uDSWQ3za
WNGIHIVfOFhZtTW8Fm5990HPRyyNSgqpk+seIeRqHBvr2tIOISiMxPPPpdGC9Qx8IlbRS4ryXbHx
7WE1WadZSXWuAOvSdtrea8qPvDIvVudrUFDZHVZhHZCANUXlxksuVYzyzMLwS5QHpQr6KRl9fFoF
mR9FEOFkGS3lzsbEyXDlBvh7+km7LSfkDKZmsx0fkk48PLeTuLFbW1rZcch1OqFt8hVjGYZAROCq
Fc0l94Py2bWgOWp0Px0cphwfTZLhyCQQqInjm47RPtXk1D3YWjhIt9tVolIrpRa0r4pRO+hx7C/4
ewiICrQ3YSHZ9AdqtlYwlheR27tR4M2rUw9fjUvrWaTdTclRBUon67naFzjLtSi7oJ8Hlmt45iIb
3YeJ4MUVXmZZaiSK0DECvDiWea93ojpW6MVwGrnbadpnU4RcdKxLADWFxQ0ZQ+gqCZqT6pJTFFob
YaQXMVgqPxL60wLlQkiS6rqexm0/JMUO7/tV31GNIvq3WZV4j6a4fzVr0ABiyBECcOAvCgX/NvAO
mAIQKBQfyhC6Zz0BncyO+oDuFNVOa5hHv6KV7o0vBoMR28AlitA5XShuwdmtZgNRX1urAAF0Y1Zr
zT0k7I07C4tGZ+G/tDglWHUZLcIu/VGo4wK7DvlvfLKlYTanakCTbPdtBWhXlSgxLQe6J57atodx
D6ql5Me9ohX2a+r9X3kRniLiHexY3Pl5dWn80tq4rXdIlQrXg0bMVasYCrLj9r7QFXYKn8K0qqTh
pjWMO5gC5nKKvB19JQnlEeNloNp3ZUSg8hJOumGYJus2s1wIXzAebKdctz4QkyKbNkFKHFMlzr5h
P2VeDBgrkbnuZGAUxfS8HHP9tnLKR44+Igdq3GuDp8LA5lHrIfceAPmPCb6wYAoOMflIguySK3XM
+4XIgoeIw3TTGa9aQXDV0ApUhRUpchSe7oTv0XDrQyzjbbjrY1oEGgLzJNDutY5+Z+v1R9V68VI/
x7AQbr0W403mIzMgIffOwI0HfxLFsZKjVQwxCtpea92BM+x7+NbdtV1VymHgAONIA8YW0xcigxWX
XEmrI/MO+ohDkD6Buwrsm34S2jIqOSYHv0FsVCn6TsDO6tpzJZJ6SW9cDlk79yogyTFpf9SMohZc
GlWf013bJi/cIBRgdRuSBT1Y8T50Rssuk6WZGAQp1XG0YiS9qzFmd4ijLgk15DE245sksJac7SAd
jqN5iArsHBx4eNBonAyosBZmFJ9okYNTwB3RS+C7Y27G3n+cbNjrpvAeR53kOTMlWgCv+AJD2Gvd
WYdeR9s+JCDb88T+ldUpzjkxRguOFAzp3AnQP9XvcgFYArdyvUqdg24jkaF1TOtKeDSbwypZIduE
tGTrz5ULltCrkd44LovqUnW3o6OUpB8UuO3JE5t6RkSdDYLOsh9EP65tLUP6LxAPgppMA35hp6GL
EXrTsXKJPE6s5j7vzBq44wTOygjPiQvPoR8Rf1Va5C8aV9pS6EoZeXxd32LtEGf8tmsnFu2+4Nhw
En9YcyIB2di/9h11ed8ku9L2L+hHaI8FOnbdRIXl0uarmnrFkETjNupMLFVx9IiZPd1PsXJ2OvOn
2eNk1aZgr7qh3DNIFNSR+E+jfS5qWlFmNCEaGI++/KZLrT8XOfr0seTMNwBRLeFIYBUiB8KN3kst
IojMZKDQRCmEc9UssOhKZLTiKQu9LzddnN+7FIg6zsd7O/DWYaMNpzyOiHSy9G5lDvm5C1UykoyS
KC+1uGsYOVQI15dt2148o6qvgl4CGPXy2rL1R71WD4W/EXYHrQrPGEbxsll2wEmr5K5DhseT+NmM
G2GRGjNlwTHS+5/lwFupsUsQKnpAx3L2de9XR00Pb9Ga9uyj7XqIw/dEPNoDfUZdfKQDjcnKUXQ0
edquyQcgRiYt0NjMulVmNxASP4yRE4iKW5dsHfPB9ULSSNTw7PcuVh5XIWrU6REGY3oAhUzoU5Tk
qNYYQqtAC/EZkVmqms0WuVuK8xS7gLHrQhIMO4JNeUe6PHWMJh5vqFkZKqJEsZ6w12w5x60yzfNP
qJ1vXbN/65yIHYCORuTyxYWkIsQdaiTL6w5VCJrKr2h0lds8HaOdB4ghQJlrDdqh9aac8Xy1SOFi
lTrKTq8ojQ23DzRvX4aiMq4bTZ460zzZ2ALYbte/YV/nZBIu+MZ9QPXuPTr0ktu6TYG5fQxMIhm9
7FaYOU3BnPaUod7qQwbuUc3vrK57D/D4LNQS5KETPqUxin1XhDo2IcI5Ir3bhlBFporWbRHG4YG+
yjmhDC0mBRCCBl0evBMnQ3sVJ+WR6yDDLdvl68YB1hWeh9mH/dbEemIajbmpKg/aTQOOuhrIx1Bf
+nZ8UcBEIDSBBG4Ut5nnQhNvoRPmVoBjmrQnVccLp/oYk5EVTSu116+hplzSgItxaCi7LnHiUxn3
IHrfa1c/14NuYz1x6MfTbmW8LRJq3VP8a4SlgtKelqXpkYzpWhP7qMQQOyYVkxTAZ4vMeHDxxGP4
64jN0Dj4cDPj9WJkcqPpA+4MXz8rJdsoWhjQgY/DPlZs46qP/VWrQZRHQg1rW00OUYvHyamn1RCM
J78O1XUepD/Cbgo2eY3jsuP+R6de8dAWB1PHOcvhxehAIysiHSh3iHaiGRa+dmN0rwaFvcz94UNv
taODcH6njf2HHTxQjk/WQzN+DJkwHq0QhUWCdIeBJX7sQXPAghZNd7KXsaZ728D0D0oTHMsWuqDX
gTZylVPmDT+9sUlOVI5IXjDMvSaaU4OKclFPwS6gKrylRv9qFXSjh3ZCdq0i7/anjeN1v0oX7SMA
iVCN3nod719l4pyGS2SCP+12Ydq+15lPEJsQB5dciqjSwbrbXBRKx3tDPYrFGVBh7Z0sp9mYsNNd
D6xy4wc3sKceCx1iuuY+mE3vXfXcJJOFNN7XfsWv2j1oAdAGze/xt6vJuVebI2dpIlWRGrk1+al6
8ViYOgHrw1FBVDFCnkEtjZoziaZzoWCWSloN26Vu6pva4ycjB6huE+WiIh+9lFOVXioEzYrnYAGW
iwbR72qRJqfPZSB7MEgVQ7b7elWAwXCZ1SJcl3JL84p+Ml4x+Ah08OCSw+muqe6a1BwugzZs0CXS
Fc2H8GqYkh5dbxzzQYIHpewDBZvpRJBAh4azb8WVwBZpclRRIjj3mghuWjkZU/+mHhZunhVQygfr
Mk8oR0qn6cRIFFPT57Ic4xmsG3Sc6p/LuglGlG5G+qaC9la4yKQzOYFg7JVOdeGg0Dnlt/VaZLp+
meSE0my5dUccj/NDMGjGJa6d6HpAhjMv+lre2OaPiOHvfl7kKuAx01JMywwI2erruYbu67smIDFh
fsq3FQbQAIYvX0ssHd14NKK/mN94XuGjQWc0Ziy5OSVPUX7IeWWUqDnkv/FuXmRlJfIQ0oqGIIxv
qBUWmBUuraZFN0Ml4K9XAP0146SOcXoUwjIv88SdpFS/ta3117J07PON3+C2SlQlBmZH2eVoKKjz
rMS6oCqzPl/bEYo4FfgTxpCwlDx3USL5KeSbycIo/Pm4LqZqXRdkT5fz+rC0dEZG4oKz83pCXEcQ
G4DtqOpMQrUT5dqKDoF8YHB78znh1uq5i8MJeWTKOxDO3ixFbnBx+PN5Ium9LUAzmWDEax21sA9B
Fl1g9XTnshiXn3vUVBKTJ0LQ5mnWXBeMvm5MxQ3ICC3uSrg3h/lp88SuCv3Kd/NyOz+cn6u5KFGs
ijTq+VXzMh0EF9F+ySnthFh4auBd0tzwLkHCBzaM7iVAMHyZl+tO1l/byB4Q/6KZnp/md+OudPTw
ND+Du8CLGmkGZRv2v2KMWoTvnn1BrO1cypxgGy0E0cM9lnOZV2ht3OzUEgPw/HBeARzQPFekjxpx
0ioM/MN23WQGorNoZOTWW8ev54YVaiwvaRygnFW8dkeiuSfFh36cWy50NFhPhuNjmHNaEjENj+ob
Pt7oppMTs23aHTUlorWEUK/+R0WQt1E7/gsVge7YNo3/fy4juA2L919/2TXpa/7+XUvwxwv/EBM4
2r9ruqrTxbc9e5YM/CkmYJXrmabqaY5n45X/U0pg6v/OKzTTtV3NNhEZsOoPKYHJ5kxLBctkaCz+
P//7TfwvUiYvn5KY5rfH3zVjtvObdMZ0+Ye9m4KGiZTBcNAyfNeMkYrZ1cBRwGQy9rwCAfYCU9RW
70d80hvVLy51QzAKaKAeFE8L48MT9rrI413tacDyU+fMACzILm7V37sFueG69eQyTuQGHeVVjNyK
gESKoDBUTg6e/gEmiRufwoxc2uJsWNFNlTvngfHgwmKI3NOIwQpNgH3hIoH0p9tI2O5eK2/awVxn
UwhRtCAsSvODbUBiHN4nbo/cor3SDQpUFbw9bhTVx246OTVRa5GgmV4p5j4xSJtXYJJcqQZeEM36
wAt9yJWXIgkhw1LHU2L7jNGY0KoJNniLNyCOYFL2cHhzPf6IR1n3bJxzmVIe0YV2waW0bU3nvR+J
FfYyNEbNoFMtM7eeQRQ9RKEEZp+hDJuq7u5bk/eOm6XnZL+Gcbyl8rkCqfVrtJYOaabcGFEkxoLv
RMqdY4Om8vX+RAn6EDR8m45QlnmOH0GFBdumpyInHy0HtGdBzKjUnTKMl6h2IFiqh0idDoWnXjxf
fQwVaDX5ePGBPg76us60xxpzEeyEVUMIW2SnJ/yCH1qJyFeJMKOMt5Hb3euo5LskWIFWhAbsFO7Z
McQmE8nJTuJXzZoO48CfmeSnQetvQ9Xf6cHOS8CF4DAy9eSEPPhixuMhttFd1xRvicKtuXj1U3yC
ayVrbaeSegy1G6fviD4grrtwtno6bKw22cNjOQ8wYQrHfqpIL3SU8aJO9qkdf6gpQ1rPDD9oY6OG
sIsDteydb2sHv4KUmAfc1nEfj8OJFEtX23a8c9GAi0tlFaQlsrA1npI+fQ2s9EikqedqlzK0tmVL
kFLeYNfmJrlOTvIX1vzhsaPkk0zJTzNJP6wg/EBYciu/Rkb8j5XLTm1O9xCk6kR9G1XSHbj/TFUB
6xJtH7E03ELtUMUsAmO49Sj8QhceDpNdEjCCgLIxvD1mvIuY7C3D731mXCWadZYdCx0rl1mKgxaa
2yAYoWGmH1icSAIVMAYFKBgzORnW9Cj3yamytqpK3o4VgTkTb26pnyj+iETc25Tih9J8Co1kj2hc
chhhtcSv83uMVHLEaFwaih7BIOWeVfDhN5ji01xsApG+Oqo42CblXH6VkIA4SCrwZ09FS6wEDkdI
VU/kBX/UScNJol1nTrxXx/SkmMne4DjPxmgLv3NZ1OOjgC2d9VzI4ukSTckpGdp1FbOvKvVdUqz6
WGyAyNyaaXdfKxkZ7ZwO3J8inDDvd7d0n4pA3GJIeqzt9BUDlze2SEenR6eaHuUv2KnjQZFD5jB7
lV+M3B+1YLh1SFZTiumxIWuw13BUEgws/yS6V6CaUNHTx7F0fhqlmi5Do15gXm4K2Jgi2wVGzfbq
pcffk3iO9MRfDYP11NAE8vBKR6b7k8zJKeSc4JvdXUcBU+7bSSIO8rOlAeeyAQch2KJFPOnEHuan
OOJU0IXTwbZQr/oc613WrbMmJQmUAI/oaehBEkXiXgfAI3cmj6CyKtIf/RZcffbY8k0ZvfMkSiIP
EnV6VMEaK95dQJZRbcV7Ja6RRlMCzaeLgxEwtMR9ppLuQkB6Ji5KNz468bDBV8tZpohe3UD50XvB
zbER1tms1beQG+HIh5SpBxG1DRuclHgDIPOQWwNgq/gDg+lBp2RWsTMrQDvbcV8E9lkjAUq5+ENx
NAqYzINGPky7rbAkpa59Nq3+fqrUC0xPMAnMWlvLmA7GTztObtQi3rekpVV6esoqPrvg8BhRvdd8
07YMu3ppjPq660BllO09tqz1lFKX8cVh4kCQ/+mYrItqrxjsXsJ2cKRph8rq3hpfXAT7Zm1295XO
IRab5cYPp1XtWFt5sooaDqtJA4vVBukee/K9PGGb0OACQAMeV7Y2nh61mFwgSZnyH7tM3Bs+wZeR
Kd708BeU3l0g7LM8JOU5AREgWab8dhxEjc4xxrif8O/Afeo6AgO0nCuNZz5VnYXBgVYhjZxb2+SY
50R1lfSXsI1fW94jzTm7eYQFCUcCbmwOtew19gaOj/BYh2f5XpnunOcjThNnDQsSsnrzBbTfWcuB
4tM+ve4jKrB2TGs5JJ5s0kF+Uh2N9wK3qqSFblNBuwhe8A83rl5HDwq6FWtvcWDjNCYUwGn98ohz
j0yvwd7HnGKP9PdoxI4jeYQCzbOD/yJoH9KIbkbcwzQLgYOnXfKUCXHxMOMexiI7tFrzYuCLAxwC
vwKWLRe9fBgx7ketssgtzA8mzjSSze7FEPZ7LYaPHdn46Oa5edk4EcQ5ZO3/Y+/MtttGsqz9RKiF
OQKXP+dBlGRKlmXdYMnKFOZ5CABP318wq7rcruzM1fd/XbCktE1RJBBx4py9v30chP8FCIrNmMTX
k8fEpdfJV7cHw4VacvvKdfTLBi3OAD7QKrXb+DsQ0bfRZZIGY+pODHgjzSDkDGDkIW3COCGHuF0Y
kekHctAtsNp0dMPF+4YFh2b2AGNTljt4y9/iRCsL+1Dh4amjY0GTa8hHPHFm8mIJKz7OOLZkvLCE
DOahIaneksjuynEzLqCRoNXokyx7wKoyXmX36bf+LptyoqJxJ0MJBOchGmjz/BfYPwZQ5i2cWu3H
NMhUnytsYPphAFJw5sUth0V09yJuJ3BxSMl7IhJjOJG5ET+WFchO6i+E6EHuvS9eABp2IYMtlu8t
5qJtM4zylJTDWzLBwDHSeGvRWRtSgnEHf2I3zt0XfyJdpq5VucZnnLHcgA/tsYNHJRf2ktof4GtP
Y+ndSxddDWKgddZKglDmVzxU5Elxm6ctiwe3QDkPtOGWa9TOtPrbLdR0Rm+e/J6b8G7NdBuw2FgV
Y16Wv8km8G3OxKsw/HuvUM92Oz9nbnWf+yGecLlfvOQ9cQ9ERZ1dPzv9VNT/s27+uU62/rNMDmwR
SN+VAGrR/f6itk1SLsOUOR0Zf9lnk3F2z59LoVA+TrDEwOXP54Y6aiL69G9+8i9ycgr0wA44PTge
7CLc2PqV/WTqCFw10EwRjDUi63HW3qQ5BwG78QvWFwqdBBvUlMMBDPx7XSr9zY/X0vmfpPX6xzsO
GmhegWkHwvzlxyshJieFNnGwe4p41pqSA6zRMCI2r5mlrr6TvHfVsZ++JGC+WpdVjcIWzc/fuFvQ
R//JCwHI7FO0Bfr//+f7EDllEEvo+gf94XvTePWoTHLjjBfmYa4pDPL+KgBLycZbDzCpy3y4lrMO
z2X3ySlYA/eQlMTziG9//RbpM9p/vkWB75lCWJ4lXP3Kf/qEQASpJaXbdwB9wSS0PDtoIowuKYDd
K4pQz9+62fDjdnnXHfV5Pn9QiT1HHSCF9N0Mpg+A+VzrujykWfxIAJ5vfKvz5aVn63LSee2jgdC1
nU+2s2gmEpe8Vz9Q+yz1DvgG6WJ2W7PnTsmnKzb7kyzMx8Uh4I7PQkHWzivGiPF4TYcWO9NrDk2y
YfNDnLsvh3nfyu7azGC9em+dQbGzcJnEY7gr/RYEZrdt4Jox8XwxIjKgFvObP7n3wUz4pdM+Smu4
hlDVm2Dg6UEvVfAZqBJtV4BC4qrBxxVSE3P+Kyosh4Man2OIUn90KP7HyfbnO/TPLg/XMm3P8i3T
s+1frlM7h8QGBFwnU3RIYczHIchPRf7jVllPL1bfHv/6Y7d+VeDfbg38kvrULl3ukV8+94B2MWdT
7szIn89dnj6hhvZTB7QTgb1sfDvpIv6ZWNRo4qzMYXzmuHtqXNSC1PX5CDZ1eYq7kpjfy1KM1yAY
1pNdPsDu5GKAWrfKCW9zmHEzbXjobBr9OPt8tDCMiralKu8W1kMgtGf9vErWO8bo3ojBjAJUnwrA
wJ4CaCeWPZ0DdIyzWF5GTdr02m2QkgRZvPkoDmjH7znf7900v5SEYyXdDxmjTrGyASmNqDcTmkpb
1Idktn3QutI7phZedRc7MdT0yK63Q5sPXEXhJZTwlDnrf1hIVEwqKbupCb+IHkqGbEqEz1qEM3IE
owJ3Xu2c6rittrnnfIdftdfKJV209jXAWzrPxdx9a4eZfj/lWJlwZI+vDXzZhJNydBx5jyOPYDiz
uMQkENuVd1DjqXDnu8lIPw27hn/hwaQcdnOdv1t5eILO3TuPU+0c4tk7zKzauH9f/dF61Mc9KpYz
SHVuV0B2t3NS5R/sgaQFJz415ZfJZtPi9zAU9Zsf3QPnWVsCxIg1npU0P0Lp3guLNsFfX2nBn6wv
rmB+b5lS2J785dJehFE1roFEWR/f9JFu4mO3XkRYf9O/cukz4vub1fbPVn3PpOSUUojA+9VQ1cJX
Ebk7s9hmHMg6DqYk3/31b8WL/8/fS/iWjVOKx8CW+kX8tG4in8iA9ZP64soRT6wHr9vOl+cWBEMT
BWtBK+hLZjbXhdDDWXbbyTLPXZx96iobijLsTx8xYACHlrxNm3aEYd9nHHuYsrwKFkJR5qc05t9U
JKWl6Q/p82OaMbsAgjm5WP70QpwVE9FQ9suYslS3aC5W9rLFQ3Dp/GA1ieEKh+0Ryca7HcxnhtPn
quRlci4TDlTkgOy22j1MDiV5VzJZugJgO3gcdPSL9KhDUKQC1vafK5oWhIaNsv5a02GQwWpJpsfM
SS9Mr54t4b1GBYMrgAtl61xiW4eIzWd9bOrj5GKCac68lmAs77xEDzKk9dHRL0CZFxNGCwJjrL5Z
gyCHHKvZMFF6mXby6bFdkBBwaZLsMk4ZSj6IOnyScMQPuq+gf5zZstCMqfda+sNz0eEZbcSrWSJU
4lASgGQyeC1wQ5/1Cu5yXvu7y+BPChwuscDV1ijTdb1fOpClXfcTTHOiwHO2zxI1VqUxmEw1CXoX
zJWNjOF/jgQT5Rc5glOyV119RKf6ZAfrfOMueP445o0cDQfXvx9ceer6F3i2axhkB310G8fHrpiu
sRHdddJGn5F+DwBE1iUaptS8T53k2yyz99Tm+YXNW6oIt3ORjFc0/kqP0bzNmtfQAhi586lGdVEx
tNN1CL17vao2y/hRhSDqze4Mrv1DsPKT3/IunOrioroDmgZzhwxfMe2ZxOnuXWhM10COV2sYNoM3
7YrqTR9SBSDM1iBOcunJRVrOnTPsC49qh/6LX08vTWw+csCblAtzElwp1ViYjZuIwxxq2/uy30UW
Eru2uxaj+piHaa+LIK/TLQvnNWDg7wO18kOxh87y4qP9Xw0Rt4QD/4YWXS9/ZJ5xpXbvN3/9Qf/J
Kkbhpv9HZhKd7V8+ZgWqL+/VWB6ULDddAHsTIcBKKLXXF7nTT4+kQoV19DfXl+394orW27SkfGaH
trDr/cfyCW5mdmxCjQ5Qvl6QCl30PkfA6ohtDsQDm05xCRX8XvpnWTpuQsc9tBQ8NTxF3eG0uVGc
jkiAxd6UuKV0kY3vbt+SYqlrMcv/4dNIcVGt6XpJ0igV06PubpSZfIUctlMNYagsGSq5DIax70Z/
D9BeKM5DeUAVVmB+D/37GFCkS3MPaC842PziFeaLXndTLrq0pIUIvbEtPFQ12y4FDhPApsrUNaLo
oZ6omuXD1ptRyaeZunc+rI6xzy6lw3k8Xa5TPp8Lwbqh7+HIyd717+ws5stimS/pYl6agc8l+2GI
/DIz+h34t1nSb2F9ENrB6tvmJ13oiMk891z2RC+rxSUompDrdsMc95V+IHfsKF91hyIaMb4i8ewd
975eik/dDpHjROzktvwNWfN+LKaL1RMppj7bPN31qrjAxYBlsywfhbl1QlYilCkErRvJdL/03JW6
rFu88n0xmSmoGdts6LP6KUZeDYS/XDPZw1Wa5afZBBstzUtN3OucivthypA3iHvdtbbo1+lu09xE
xEG6sMKHDWcvYIHBKnCoWDLrsTESAC5009Lhqnf4hHtDjcjIw/lRf4994WwOmIrzUzskl5J28jj5
l7jTaNBlIiOmQ8cez+s+dzH/Z6RD09XlvOj24wPwtdshdh6e5UwmfJU+LTRnrMF8Mk561R1okpth
erEZHVhL+q5VclY5cNiM312XV2V4rNB0X4uReHQU27ssOnue96o7bQU8tZa7lwiiV7bwc5qzfVBd
1vFT2vh3umAiYueFRK3XNIq3qO23VrZ8jDFbHdXEWBYng8CMOKCPGLTgitHMC/iPEHPotfV9Tnux
wSJ+oLo91fV8vl3wDD10GZmwDcPv3+jVy6UrAFl8q0/jeS3uUVsQygTepFBHvfmUbs8JEuAUkR9l
9GEa9PX1Bae7rymbag07Gv1OC7SLKOSK9kInxpd8YcITL+ykSHzyZdyPDV1nlmPdJ1zq8Pe/XrUs
B8fur6c7Tpuw5kzPZxG5VTE/VSk5WWGN7XpkAov5o+x4I9GHO+FX+lw0PAYX6zaHUTkUd7QxmdEo
TXba6N6zvrC6GBOA7DkDIPlkmqTya555t2X79gTC/tGkFLht8lkF80eKJIHnI/UmeQqyYGP6EqGf
ygBF03rddl8ywyYIqULYnQCdcUf2nLI1XFLQGaNPw3xwmhqd9jA8FoJDeoT93PRqSma5oLROXi3d
RfIXbpPJhw1i2c173QbxJkpRZgmaGmRtECJY0ds0nVqt7kuaBWs/BgtsV3vEcnTCh6e0n18CQJ/j
+AkPql5X3OB6fYkX51iBile1udaruu/2563N4qTXnKfIMO/NBgBLG7+bhMbLUb045nSFGQuqDXql
BYGw3eo9PE961uFuB4MTdRSlnt53h/wScEXq+68TAbnZTyNzjTw1H/Wz6TIpsvXRGE/Jg9GKbcVM
QF8VmWACz5MwL9+gZ7/ozoDBOCGzp5M+aSD5eQbxdvCq+WMueAH07YsZaxcy0UNbUwVVw9W8SxqQ
ddaskB0jfS9rBA/dZ94Pz7DyH/UN3Yt/lf7/373/N3N3RtuUif/72P3/tdl72b13P4/c//g3/5y4
y+AfnF5cIeBjBzZGMpo2/7TvB+4/fIs5vE8HwoOWEnDu+Jd93/8HFBVm7pZuegWO/lf/su87/zAt
i79NP4xGICyt/8vcnXLnl7LXsng609EMAcvzXE/LDH4+/TTo09zaHtyjl0vS0Qo32ERFd44T7yV3
RXIc7ATvh+9iK9wJgsIdyz/6QftdTI25JXcn0W2HJ+kX37sgjzf+IrmzkG4iNI++UoNdqkIlR2cZ
CGtzyPWMk5yj8IUh2bRN7WLcpCEy/nEQ36KZeRKsMOxNRABA8QS1hLHHE8tlE8sULH0BAg4slrez
bYcolNBZ15n1Q07rkESxO5OmwTouTOL8AIXipXSIPKrEZzY6/lOXqLViDG6jGXrIvfCQdz2aywEt
O9EmeDMn09sjolrxsUzEaPnmVszxo1sGNoMAZM3F27Gt46/oZrG1NHKm4sBiMi7ufYHe4DFNUmtD
GqK5AUvmq/7OkCnQRUFntKqy4FBRDCRZekzIBKR4MNaJQmpAXT89eNUDmIZq19O22gZmAZ3G5dDn
FuFEZlL1e+mJ30Ph5Izvq9dgtotVocryzEpCjULidMUhiZi9cHVvjZ06VgN62NA+xy2iRvLPfTuF
YkMwhyrsJ5rlzqYs4m/B0qRbdjZ3NxMsxMeK3G1Rn2E+PfRt+JinqGsbk5wid0RdlYy1v26L4pAN
iXumpFt5jRk8iADm44K8VQ12vRpdKJJVxhSuJLI9zEISNwnO9v1mFyJ5JRODxNVgNPeV8i6eJXek
He3TQLLaQiuFM1bAjwIi5bRTtLcyibi5bHysfNQvkRc81x5wmaZt232ixbR+ndKJKN8qM7tWXXsU
Xf3WSvA5Dc18UpDwf5FZsmyQkyXHOeju7ag5YYp01z75kpvFLN8a4xAQ9ve1S/eCqCQyoz7SBoxQ
PF3ZfUqET4gbCnAQ3vQWQzZb52QDqcLFu2FaSP+i4+zX1qH3yW3j6LfL2zHb9oH1m9EkX/GFQRF9
bnMJzT8nIcexxLs7pd9diRiUUp1ULq96FyM2j0gRLRlK2nOJYYgDvSyalDjtMDmHZ+wMGXC6rZ35
+OH0cRQ+w3ezTn5f7BbMYIWc3aldJC3Qx/EL5QSGQWwfITKT2KaK6J35qXfMwkcjjSbI3fNr6tgH
u/D3jEU3qmEQRz5pcEWJdnCM370lNmkceh8jkN99VkYH9Ai/hTF+p4zMGN5Q+0un5FMej872pUpp
+JW86tUgKS/MXK2nwX9sM2eNetjqgmRjiKZEEpOeRxcRv5OC/gmxNVodmcoYfPkkIV/bzhtS/nQ7
hhwpq4D5VN3Se8nQ9HskLCFx5TR8rXw17v2FkwtGhJeYzLbSdzHNcEPHdv5Sm+73KhfruO3PEWkX
jGjphG8VAU/8Tgh2iFWR15Q7rpfyzkvs+7AViEG9sVyXAfF604hSPFft3s6AUUrjOOY4EI0AN5da
z8BHD5OLhGUiO8ZecG/HZvFhj6j35qJ4bAQgnzlPniMj5ihsq0sUgAgoSovY+4aoRGtEgaFK9cls
eCKsHFPiYDK1AWFhtHTLOVB3eRwz+26P4ffGZ9So8/NObjpgfEyGQzLRdGXO9Yn1BRBUPoXn6Crr
EIRH2BhPrk1nUfyWl3gNijRlhl/k3Dp9sa4iN96aEXlogTkecficIF722ymIXjONP2QP4DLnDIvQ
iPQ1lIbfoXJfp8nBy56n6liTp5aq0LlQGpb8Nm23cbhAnXGi2qFdP9dBQkormaJkolqrYtGW9JFA
XIS206pIpjc1G9nGxBCH/vyHm1xar/0NG0C0jvBRLGQIb6qO7AcC5iwQc6spWEgPGtIHJ4N3NmeA
1f2oa7H9pcZB0h+zOjMg6rYFkkmIuMqiBPCbkdz1C4Uiq88hy5kA5L9VkyBERwGjjOSjnUAEXOj2
URnbEpIaDPB6GGm2BvI8qOhq9+SLdESYccyAW+3h9TUuszmjrwRlovNi11FtAfsr6G3NvsY9e1wZ
1XRXhB3t38jeLuS7bmQOnJuRlbHvSZoB+eNyQZOxYsUUzTm5Dbu+KV5CrzTZzEhaj7uEs6bCETj6
tJqYYG4qAq7mmCAnu7CN98nK7QM2ILZYbL3boC8fxqn+jjuTaDvV30+YdLdTN70aOIiPEyi0vmT4
LYn6qEoMISQvEKWLE8yjxuRg+ADM0D2zGLAol+hAyWTZexhU18Br6RFSHdP/pAUQbMd26okl9l5k
Fb00viG2zdgSwuIV0cbyCN1Mw6reJTNqnWxgDmo7ewXZdKN8AuHsKHuvE/U1BVv/sshD5wZyMzgo
bm0yrxwFODodgF7w/vQ4ILhmkFkPE1DD5qEcl3zrBafI6ZqNW0JHrogFw/zE1Ns5tCUPWZ0cVKIS
ZgPBy+jHX5NAYngFhe8HexqSSKnr8Q5nGC91iPhkFw+7jIPaJmbZFUTU7Ecv5KfiYWIHGreqQU3F
9uKHAQT1hb9YL4bALYlXNLRPZTY/ZaX94Pe8RoOFZIXJzDgk2hRu9O3Fb3qopuH8ZS78N5zhC9ek
OgKcDYj3USSggCpocTKGLTcyWZt7qx7iS5jCNJyL/q7zxjVJOYe6DJONSlBBFDRN7HMZCgvcofsZ
OMCYrXkHCaL7GnMorYGkmQgncGcGJC4n+ErR/jzYy5hfLNhAETefNzmXcKHVmgz+UVI1yYo3NBmC
g7mEkAFhx3nuuvUqbCcqO8REC4VTXuCFV8TjivnRexhmLrzMat58M8OqptigFakDgsVsk7Y1+bvF
xKefJXubC06FzPemwP3RciNucnN4HUmTXM95vfcHuHTLqzD7N4j3xZ0ZyseK6u2cM2TZqcmlg5AF
bwT51bvGFlRAKntODYM+vN61hyhsjtI0g1PKGyhCd9yKqAs3DsF2i+GY+9itL8w+cABGz8ia451Z
/G43Wcdm6O2rsTuGCuIfjr1NV7OTlhmwDgNYKB6yLj0IczlKN/hCg5rMuZxKMHHnb3PiNBvRYUco
cUhgueqMVWnC5eAOAw3Q28e0xW4VDla4DmOC2+zYitZBMx0X5SXbtI8lPaPwKMWScEZdNC+UtYsq
kMxPeSRcCxTBbHCJOkA5xoKc4TEZ7upuSTa9ZxUbONQ2EazBYaCtuS6cGiCCE7/nGQS9jFDbfJH3
7EsAKytnJrTT77kiuUDzMvxm45FdhudxGoN12CnzQm5WGKdwoEuyGt3IfvU4oW9LH3CfJO71VnMR
QLqZleStTjuu2vDUGQSEIs60vHw4FNK/qx2RHpXPFjibjRaeUVlAn0ZhBOUy9ZxkYw7kIIT1FuH4
Q6BGUtN6eMh5A/4zrw992F4RuERgEC0yULtlo+n6LdrxwXK+dUM/E+ZIeG5ahjmRSz6lhIL+N4L1
V0Mw6hHx3mNitPH5MNfF5Afo/qL8iIR5my2vObXLfkzTfmNP7XgRi3izYJkPYdRs2jL6kSzD1tZd
CyuV5X7SzmXyyc/zwMBn5sixhm79ScwNGP4S14ZwWJRnJRjJNbEu21zKTUpNjJDfScd27tWncur3
maQtgh7QQkFjSXI0evHgvDaM5IesdzcEe5wIusOYPkm0C4nEMo4pn+z2NiU3S9XiaFuQYcdhMDf0
7660dadNXrSEoQkgst30nI2wJtHbYXztXdyWk3Q4ddCCak3wVT7JAF3F8u4Z9PLE6G3Svp9xy1KC
F3b6npjmA3Ytys1qFWUiIMUhAA1AJty6PIrfiG3aeuZALJ5Rcp+05CMrnE/5eK6K35Y40FNdUAK+
lGdOrmiz1RFaAYPTst2R3/hBrfRGpVdOiJOqyh22KM03XkawTzsP3baf0OLZkUVUXxRqFjBaAFys
BLYSsuePwFiwZRZ4m0yOLRsYB3fRbDLiHfzLgO2M/LvwY/FhX0LkWA2idLZlWvgkXOzyXhrYonBC
OrssHsVOWg6QnJhUvCLvH1yXZtYySpY4+t0ZqNiMG/DYOvZDPHgQKVIkZ3GMlX9M34oO7XNq1PiB
YSkQ0jOuPA+ZVDeoc8rG+GWY0wu58MMRBRKXhwRuMSjkie1Ck8b5zJ38iaTpeu1bFxnjuBoDMobS
KtjmmfkQdTszIardDbs7BqYcY1pHwmv2j+Pc3oVJeGTKlOxl47xEQmMSBlXt/RwELXvowilsJUin
tB9GIpXW5IqASpv8ddQS1EpC1SbyjA+n2ps9pSw9QvLVsgLPDxfyjsy9DZLrPUm9P1IFP5deQITs
kh3Oc6hJOOxglBVxvLPN6AQ2mMN8P8fM6Agmwd4xrihq2c+t2NKJ1+06g5siu4bY6xIAqVtI4rwd
tMESzWEndqkVBxCJ62ldz8H3xLW/WWbYP+Esu5olqsy0PuQueIM0+sqAlH2UeRW2yHFVzpxNGkY/
nOaDZYTA5If+JqrnlW3W71YGlcVPsmDnd1RZ6VJuUndw14wTnwMx3sFTaQ/V4D4bQUwCYjvvyD53
B/M5TZ0VagitWANeEFt4O4ckWxXFAqNZNi/EWcK8mXv6aYn3w+i8r3XKFKazXwOvIBkmbdn3KKMc
a+PFFjnqKk026NXnXZP5mzH3T1kGmGDoZmcVe+7OQZW0HqvvfWeE6yoxx52t3lQSV+eKpSAppdyn
sf1EcBc6bbd+dov9SLt1m/iYK1t6iR2E7nEhMXjIkAcTuxWQM76u0g+iNr6lyIvu6B9fUHwho3uz
JusTnNRbhCRQ9uaOuEzShOm8rOxObRGb2uvQGu4CjGFrw+MejpXLHpJZjBRp7S4gGGhBhMcICEb2
pvo5v7OZbq4XlUIXVr8N5adNIsKmUrS9TbDXIRN5nBLK205Gs558t0RBrMbN0gvkOpO1LSLCebFW
CF+FX0KDZrmY2lNmOwyVLBJIBnmB3rfl9GbAtMI1jQbgmhNvdwC0uC56TpWyMTmezoM6EDW0qfL+
rnc98tYHelRdXO4gnz7bigxG6SzfCrGrjCwkVpDFhay8Swad4tBT8fipRQAzWYibNgL/0sr6PtR1
SRRybnLy8oKIxN33ciaWZTJf6jH4SjPZX/n9i9/IZef49odCVox2lWvZbe4IXkD60vXxxaerRdT0
BUfZ80i8jkL9szLHgXuzSJ+mGA9bGdOWWad59JRrVGJfzJcetfmKCA2iHxC7XckjeM1ss7taMVFq
aamQRDJaTuujcJxXxqTrSx/0T8kSPy+ORCrbsYAlbo21lyivDm//z3laafEbCIXqaCR9emhIIa+Z
wpxuD5Yv9z733P723Q3M1lhlv5du+GibPTocYR4Z3Acn9A/GLhxMNLum4CYhv7BwrWOoMwO8WRKl
cvuSjMJ9T+9tH1sk6bTZcLgdJmXrBrs8mpx17HfjF63hmRv1yQQwO8YWCBYsB4+dsPE0tNGmRnVx
cDjeWeM4M6sbvA9lPPqxN5C0Vx+bnMnF2Hkl0qbAJ2PNb2lxKOS+SSh5ZQTdGU3O+xm1H76YyGdZ
aFh4RP5JC00pC8TWKuBVWnb2oG9XyAgZ4ponU8Rk2Zrq0QnFBSUNNeSM0CiJ6qPZDzSBrIQjncnI
tZ+voVFNFCfbkfnG1fCaD5YinR3pX1xZnDKVv/lK3VeRoTaVgUY8i+5tcW4T96tyZLZfEhABUCdW
uDHXRS2LbRzAgDLNN+z1wAMG5Klpzix4lvY1Z4y86UX9ne0BEFZ/alKiEhidEuHgeXfEcVHRGZm7
b2srIFZI3me9/z2o7dca43tT19CfSWobJiYjqoJ2UeDH8K1hnzbRvOrG3OaiZ1lhSFWs/A2EjUSr
1NoLDmu4E5Ww6M+GMIEt9AINIt7ZdA5eXj4txpaS7MvoGaDme20iFONr4UCOJzd4pYoCew0O6DxJ
iTZyyFAimQ4Vc44UcglhoGRn2gn3rmPfkcbc7LzRhVMaOD1cr3jYINKqyZb414OjIYSO/iu3/+bF
IfhpZyrXN7yfmgrg0tL4qIvcPvlIUToupf3tu7ApvnYFCdkjXZOmA1+w5GRu3m4WX+cXuKa0WWS6
tdTA/irJnFN/Mqe2PpUofY1cyY0zNa83bp+64QKpIWswnnjzO5eYk9srN6aFOePC2W8RIHFuL7Uf
dWi8ULHcJ5Gzj8bsrXKXL21KyY8ioD7dHv7AAv77e4sPCp5gfPx3KN5cTrxvt+9T++DSTj9WnIx6
Jw12MKVaHW+R3kKWGfcKKOntJepssixuKYCcNptjL7/dbkaHMZUDbO5wS9e7PaUVRf96dv2znSyh
QRrJAlwDPyQ3ymJ/+409MZR6hYRyePu+jBl7CXu+es7wIxgBwMS0T1THp+sNLVaGJinYayd1mhaX
corzGGHbtJc4jJGZ4BLQpZKsJ4iYmJHbK72tIrdvK8K511Kfm1q9qt1eeuvkrw27FVsMivkAxhah
He6BeUt/KMNqKwXLb4yQk5P58AVkl0swYwqzdyqKiNgNzTQ0gqDcNWVw/Scg0D3EdTXuqcFYEzAc
1oc4XWhLAf+bCTTdO7A11DpJzbOZhO7ZarFSjRNqd9xj6mRGWA/7VsDvX2b4ObFO1bj9nCXC8uDl
i8XCQQaKwMZ48gwHVFJnk/YBxXlNc3GuD7rCuK2/WWz3p6Ds7vv59hESZuBic6AdFjenMOXh9tXt
4XbFmQRfLCZD6LmMucxsBLGhNHN8dfpW+e8HW2NTqdMFORpwAYZag2DJvq5OAf8YRFYnNnWSDlz5
DqiqDoNYOiAsBJYDluhIZHHMCcP7vYgGG+UqCno6BTtTB2PcHhyBUtLrueWFzilx6kZyzTuTIOCw
pW8UdhH9blYbTYImsgarf6mxduE+03kbExvbxuo59dxuxttDra/n21dxQmxvT6qC0WpIshcAVY0a
wMG3h0VfGh+DP7DLkhvnnKJ6ck6D/9Us0/54+xxsnQDyxydCN0faxocxehwF/eRHowIUmRmh9Z1L
Sq4Xpe2exOevkw0oy0uKh9mQOOH1Q5PEu8Gw513XxS+mx5FukvM//4yck72X+vIopsq7y7FHoqs1
t7LmwFTQkbjzJZ2uPPGR3/AXQLd0WNthe+o/swp11/nhp3LJk3VICXdbNe/NDP2praKRjN0CBazD
jbZq67K4H13nMOZBd+johlojpr2VEXrxpYH+xoAeqqDK9G9VEVeWj0/0FujgthRJtn7RZsuMC4Pg
uC4oNLDvcCw1Rr413AUExsD26Ax3vXDPY1eSXVNcUCvTvoCkdQnnz2qw4jvf7ugh0XBbLfGcHfHw
HGTkm7u05/Ss1OzOcBFt68KSaV/GdiB2TzJQwKZ4F5P0eRgaIwPGQzAIR6yVkMb3JhKcpggvMDDj
yJD86tUA4GJTT94XM+gIAJiKt3qm2+OZ+evQLGrr1VwMlpIfSVs8FhqeNXdjuh8aamwm4rIGGucn
d5YH049EVN7MufY2voU+adXEJEo4ZFGtTdspzv9+EOhosWYuFqCRO3sU/i6WwRcatyb5AHOTnwuS
NKph6alBgJcPCVsdYKSNNxO7Izt0D7evXB0NZtn+wTRzAsYXmf/xAMGJJhAwM2BSv0+zSDaxV2yT
oNJp8pF9slzHOt2+avS3t6/+/QdxV9unKQTzmjExXd/+wIxRWILHBCHy309we5bbX0Zt/dLRX981
JmE0o2tjhqpSpIy3L1H1GuQgxpvc8NQJkvbtv/77oVWV+OMfleStryqvIGhwdCjRJnEq+95cyUXv
JPTJT1EITW4itn2nCvPQhvBQqAjnjotTNZDYxrb/QXNFowbJ5ytw3qowxh/EHRPUzpatgM+F5TFy
jJPJxnmstaF7ZtksjFu8ifLXIsrU2ZpzcuXUtEE16axxwR5dm3WtN7Jq57EKrNDafXixye3dfcOO
/DvdlTVajVcHFdragZczVN1zgmKVNm3wTWUyJA2QzCPuKtqtw30Zxr/lNU6DSeTx2lE1ozdkZl3h
33qYJyfL3yBGpbOij0EnbfTBNhp2/jGZTbN1eMvytvsIBDNvrGTB5Dynwas70xhPPOC9vTt/Zcu2
VyLo4UspOl1V+yQkgy8kr3ROes7ZhYA1BCooTp4hrIGA70ly5Hi0nariW96lu9Cx6Tyiv/QGVjwv
hnfV1bwLHu22Mn2UXXwKc5CPTRY/j8UbHEHJuvbgzEa1lmZB9J0BbLAIv4a9vtmrrUnkDutgfbTK
ie4QAUj9QihKKnKErmV9L2lrWy2OujAkDAlDy1m3ZXXV7zj1Jzgyhl/kLTXpozO7HpJ8ttIl73+w
M6gdFoHcmE7M8R+nChlMGuOcZsYW5FjPCQ1ho/0v9s5zSXFk28JPpBMyKfcXEB4KyrX5o6h28t6m
nv5+Us85Nafm3pkXuNERCqCBAiGlMvde61uCc78e8ufa9sGTRvDlpoIjgJFy57ojnt8Ahp1BsOfE
m/VUF/OxZh+RJ9uUBRVjyIi1pzbiZDMoEoBk6ma+mkp5zcgJ3KfPDamZWOpAtzAAcgb7HlwfnCBV
S/F2Vhj6/pdWo0wZVV5RZYfRGdk/0VtJJ8DOQvyq1TUt6OYoN8T7R5K6T5ab3itCRDsQr62fXy3N
XWmRjfrX/dHb+bXykQqHffSGcMMbOw+TWc8V7e47TrJOGsNzC3gZJRAPxGxrBZhtBigThRrVCKCk
/Q7VHWAgBVJT6ZlCP1MIBOGHdHDwgfsNTD8NlYTQ7Ez5XEBoS/EV9HsyTV98s/4+ltPFydNNMgSn
Rg9ea0t70giSt80ftXFNMlJPqf89jQPFNRrIBLeS6S4Va9zMYrPVBN3wxNmunZZby6YzAv0kHcZS
jDxfywm4orTpFCZiCrHTZp900yd5DmgplX6i6jByzIm1w4qeA7q8gTAfuAswQfbvfsfF/kgoCSrD
xf/YNPaE355Z96C37ioZIe/FVBi7gWyiGPHeYQgS40vI3GOVtlJnKUQfbl5nUqvgx2yplh7reaOH
sKvCUsacnWjHowCtpRJvIkOvjl1QgPJ3WcdGFlSw9+ww27bvTTbVgIsoHa9A2BRH6RjltG7Gb9ak
xus0YxGzBLT1Pfwfn3zosPRnOUGxShdy+fKf4wMoSCB38+oF224JfX+eoWVq364zSs3Ayoiy0yE4
xjHnCkRXCTYKbZudcw4nWj0eFUvlh6dBt0LlAOJiylYMwe66D01gDu6E12QY1ZyOrjUcg3mTseQ5
ql+Neb7dTsqTk/NNcmW+5C1PmilUmLLyNfzY+tiEdoWtP2wIBZhvjnHpHzA7agksq8YJPqE5h76e
RfUc2DDT1Mffs0eaQVgO8fWlttGdxoDJnt5llOLnGarRyIqrRlHQ1P3P/VwzD+oQtDu3Hej2vv/5
eP4gNPbodDO2zAkgWSKctVUhn12CLpbHllvLRtGLc8Gpz/zIHY9MVez9aIeen05fDNG0rFzzV3OO
ieNaoFGCo8gELpAmXWH4q7zrPqtNREm4n5uFTH+tjqRFSoGEUGGaAH5u0gSyNK5G8yaYOGEDFO85
tWEiMtiYoe05PuGF7fING4JcIJUNkkpArK9BD1PG0uJoG5XGS0qAoOaNKdI7zS7qTVmrjNNdD554
nmuz7mS5EeG8aFD+z/uZB9OGaO+hdZ8WCdr/i/X+QayH9U38rVrv0xspu3kAIfrPer0/XvaHYE/T
rH+hSjMtOP+ugSIOHe6/83Z08S8aPYbuaNBu/q3VE+TzqLrAmYolFyf1bL/7Q6snzH+ZwsRmAB7H
FkLj031g4vwdI2fx9r5bYAWaP4u2igaDRwPDgzrwv5V6E8wszNadhRnJjDZ5nUhwYMGcFzvQFc9y
LzMAcTp6gMZXA5hI8SdX1QJ+LLkgTekA867dfQyW5gKe4tefdI+33x/jz75H/b/tDcunw1IxO3Nd
qkn6R/tMYI4itcNW3C0CSaupEJfURURMZ8Y8RKl2h872aGrQA8kw6TYSGB2FfQ0uSkAWlZ2x+oRK
24B/4zrqmPHZn5jfqRJvBkly4UPnR9ssy1dkGfdro/C//cPH/28T2B8fn3qE6sA9J+Xog623Dtpk
qAtN3CcXVUWNP/xaESJOBatEITgJ+q80NG6wWzviGmWgtlDU9FNm2eHZCEV01gMiaGGwXu0iXTsK
OjCn1V7cWfNcKA6aOz/bRjquwb5vHnVbb04YqVkt01swStU+Z0p6/4fvNFtZ/vuAsQH5YXhDLMox
+PE7IbcMcpckvjsHer6rGxUdQ20HWwZnZJ3UxOxQM88Jx8e2TBwHQEqlHE3C3s+j8CluOdWLM8rq
ZBOr7MaVdhXOsz4bJ3VUdI9WWtNFBE+EiKj1/v6jL57Vv3x0zh3BGcVZZXxw6eQIIODFIzTTSmet
Wkr8KDV4C6i20wxmrR304YlmPOQLbGV9l45fy2YNy3xrmkq/j6mAeQVAod0YgAM0OvB5QzJg2Ap7
lGZRdFJi/aL0UEWk3bgroCvhg6MYXkvYwCkUbrOx7UauAS+5R7+w0y3HRodVFGq64ejkD2gN3f9M
d70Kmvg6GWibUaWIdsqARd02HsxgVguKIthP/gQ4jeZb5WP16ghYIjk8uEah5V6WTRJv7N7Kdibq
dirH6kWOVURjVYEak9Er9vGQDGRYfXVZ2aycIfqEmKK7xCyVPIaKOREB/r1Dk2MLa6h/WG4N0DuS
mKaRaijNo6HrBZJ3/1BoLr1F4tOHAZCHlTxbkyDVfUw0lrACuRFdLrL1VKKklfKHtEb3kEXNZ51U
awKrHHEPtRLje1Pv//731v+3Q9VC5wwf10SOLD54Sx2qhB3Xdv2u6N25t2FApw5CT5/pStKlAumE
js1VOIdConuJTMNL5szoIihYPOh0e0KCjzqwv1pST+e00+6DsgmSmjaBi3ZrArfpmrn7D5b7xc39
8TC1MA1atJr45O6HUcNSVPibZq3dZ0UvA3f4GCQWxukEWaZFeGkFsYsfPiAD1HZyCD7NMVKSp8bF
ba/qJ0uNYCkVNV40YdBiIVCeuqlnVIhRZdhF/+CmXbxtHz6uoTmGYxNKzbDwcYzuqYUmVTJq98x3
qht5D3R9k6/RQKmmK4iydfJqE+fO0cmpVE15ctaC+CUitvwfPOvGLCr/ywchlBCzJZ/mL5Z1X9po
hFEa3Lu8f6oSTZzrT7jErTM1STSVSvea9V8S7Il0vZLZToFMYtD1h2VXUtZEbTak1zqnkwoFZQ2g
XI31Q0kUAnMzAsCjWDnz49B0zPN9P2YIK6L+EeR9cc0reRx84kMCX2vWtV2pZ0XJJW6i9HOc0FX/
hyN7PnI/flXAdkwpMM8afxnJdKEUbqX66r0Zo++iG+LZoq2vptqwN2lsPgKi/WUVzl1REGSX6K6+
go+ZezGWp0do7su47XbSmeo5ROKktywqqDeOu8nNlU2lgOT/+w9s/fVCDj8CCN/yz/6L51orYwrN
Rq/fEeM4YJ4iFqe2tqP6872Urf3gmFShqjQi5dNOTCQDanFCogL6ydDpVZs3LUTQKorxu+n0zlkL
kznTo/hKyGFPy4sfhSYmjUBSLYYJUoBu9Qaiq09WGzh7NTRoEhdhucr5C3RpDBxglthkZRNua9Wo
QObZ2bnLJNKxkpOb4HNbHx8TVXfObdK7nhPX2l4ZKaoksIkngjgrpz9wVXAe4nHCXpnrt7wJzF8K
7aE8KrW70tlHI+6CYxGzanYD44VGAJmveiHQ3LCAyLEI+hbFqiysPUzizlmvjX779/tdzGPFhwPF
1jklVJiKBiWjD0MgHWK/I7ZGu9OUoAxkT/2jDKfiNNl1TQfBGh8Vt6c1wfyCBhoRrOEgD1YhEWgq
Wb3PVOFvuwbekKPtRK5cu84gLYbl1jpWgx7bMO4qp5An9O7YNtBqOO62rLpyYxmzkqllbphL8RTk
lrtFOfUAF8l6dmCJp7l+mowOkluBOauS/nAhGhy3QLIvnWJWu0yAilqwiCFJEiPXwdUQ2+AWEPId
9KLu/uEI1Zhs/2VPEYRJHp5gf5kfWTDKqHe95QvtPpb5J1Eh/HW68HOSciA2FTENjoU0Ef1Stfaj
LDuZEgBQl2GIEwRpSx9NjlES+AFY+R+8xdbHWeScxTkbfQ1Vmw08Hz9Z1gZ6DOO9uQ+lUZwA9TQ3
F/XQyk1e0Gc759pWYEIIEG8lJSqN4snOxxxONbBU1svhWxoJ2CtJjHOrK8YFdmSxiugPn6XvXiZ9
FsD6Fpx8nWBlWHjRFs9JQl0qlF4OtroTKoS6T4TAMyYOE27U0hL7xG7flDzF78i6WJmiHW0dSl+C
ktSIJlNWk4t1lRBH0YBEbOaD36BwoPaEfGcR4A0f410bueF2XtsC3kuwnQQuoA/cNpvBNDaGpskr
eM04kd056rwyZWhm7lEwV9dfEc9qW5bhSNsIOt+6wVCvYRYERBvrzRo13eQZURHgGabU/fen1eyz
+nC4sFxSOaHAlQisVtZHvsPkAMyrIhnclWQorhntkK2gmrE2c4j5hXI2zepH5I943ifpHNo4OrpG
Hj5TU6kPg5mk69DGY1QnV1N2QlD6nCaYIxXTRk092HbthGsEMy2cN9wwsfUtbQLWNnHvexLayZXg
zC0m5uSmal/attIeE398aXtLvXTFjSbug9oj/WSHIaOI6+9odHcYYXAx0e0PH4det56yVgEcGnQr
PdZ7YF3e2EeAtTilV0i3OmKJ+ErYb5irxsG6cwN1wxUnPnUx5N4xhTyY0u8PmSX1lrvHy7mOHTra
JVpV1Hwy36l1qW6yUejrBprU2bCS8fz7Fo3VMRNH2wevHkS+T445iJ9kTB7MCgRYgRoY74K9s9Mc
z1aHOdakSlU6o7YPEv3RnVD/ENxidcjdBgqoVfwJIWe9jynIjLULEDvxxaqeoPhk6dTsQvJ10gqw
dkAzZlXFJWlHMSRi3tYgFwRwaTv4LMY6NH2Jic5XLWS1Gpn0Qjf+LGtNO3TEluNKUgPPGknfJDfz
7JZa5qHfIHIrp2ExjBRmy4CSd0eutFNgIPFdyzPG7PvUJcRs1iHf0xSIarszDejoISXoKagfjCis
1mrSUG0ycG6Cw8up8rUFTBBnDR7hJ+iG9KQOzTXrU3VnOUROAY7Bx6N0dzFw9PDzpugU7B9aTG5O
HUrlMg0VqV5qf40Jr7r1bQxhcHrLnTzc4iG37jKXK64Z2qF3rJuo/c812OtbVAzwhbJoU2scELFQ
tkrZFHvEaOkWcv0PkerEq9hkHWGFV5/rtjgUDURWfrZoTuA5MjHW9oaJBDdtkmuEnsGLcciv1CQt
T6m0biWnyn4s3fZSblj/+Ds3D89O0f10tMKhltDEF8x4tBpJ9tmiz2iuvoyaa1q74Mi7+uBoTnYC
V+JRziDjwed661YuBPUGj71fNpcusrEFC2e82401m9kVCp98LQtg8gOZjNUqc0KcBRFarwJ1OsqK
rKZRhBis91mFBdPBVrXkOqS/ipQTbExtd6+pFVDD9uIz5SqCZrxI1CmQLYS1iXT8l6uKGTgD8tzI
MawTabndbqgx5/BQ/YCju3kQKeTdCViDB7YlPdVpGXiFKWixQgEZHXV8FbzqrMCMoTSgOJ9GQtJ9
soXKxm2BtAr1ltIxu8lJDjdS1PIMNXDLTqL1na86xHgoD8p87uwF17L3j20hzHMWWm8AXiIPw+M+
Irz7gXSFakcjYobyKggDnAlVqW2Unl6732WI6LE3vo7YxlA6Nz46bdoThKY1qkdUDJzxKWCsDduf
NqDOqztv7FJFAIknZMvazj75oZ/syJD7QccquE3t0B4U3b8VtMlgkIrnIm8ude0Hlwjb5wqNUL/X
wvqV6A39yaI9ECpyukbqDh4ZkgNDT1YKhy3i6umHxIBHng5WEm0OGZroGTEZo8tEsftUmi9hyVoo
gaO8RlhG12Oyb8tcJoijhwYbz9W36ytghXAf0LraoVaeFdpQdpy+EmsGAssLm744AoZbV2BEbl0x
fq2op6bVGD6JRHi+CS2iN6bPZiiRP1dkzWhdlWyq3i6eB/FQxvaK4Ut7YJwKNx1uwkbHgGKHjQ/9
hNgCK8vWrYUTU+vHeh/2ys+w1YwDveqbUZDz1rideNE0/UUBteCNDu0QaspUvJeGw59usnqvj3I3
6nMi8Jw8irq/OrIsKn/f1UmiXNa51dGJ3QdG5QmjJMoHM3cm1fsdJL3cV0OLhlnjEFSAJqKaZRPL
BgjNRbdR3Y4Ku7WrzPpPm9o9qlFpHuxccHyMjLKe7eg/lmK7gF6MbNxvN4lpy2M0b+xgkhBQ7DmR
qN9XGvkSXO6O4dD3O13PDnGgSC+T/dvvh8PoHFp6ssNq1wFuYZMZfnvsomzG25rxJq1o9pLzuqFN
WmNhG+nqylnRs2xCzWiOisoGxfF3KxvqLXrndOW7jfR0Ur+2Q56+BCJ4qQkB3Dk9ZHk3z1IQuHSj
UqKxV0YYuhtjbgTYyFlYWsH8KCf5pIcM1JmOB04Zjnk3mod+7mksfZ5l8+EuYldUrEoFahQZgjeA
PUZ5mL/Cv0BsOvdEls3S5nm/W0tF7PuG8Ii5A7K0QbgWl3NDrIKMwK1gMNBRLfdjMkdrTWnWhp0/
1KP2FKciOCgtl2Q7tZUdGFKJfYQWQ6i7m85KCKWyimdNUAftg67Z9MQ3qFFcY05sT3VVKJ6t/VRL
64IeOV4ZwCNY0/aAqByLzKwK1LHAhgS0H0NzS0jB3MBYO0MMsNJ9bltMaoGNt5Se9tvgNrtpiOin
Cnq/XY+s2R/KLfJrhdaajy3WRD+Ia2fVpBGgrCpjR1GvOA61+ovIpTdXTzYR4TLrIGSFC1TrUMeD
V7fBfmzwggQ9wBGmOGcnkfnBLMKDU3HtT4VWQUR8I6JoC5On27QTuWqNGXRrlGFnfYSnwlo9XWup
8mSZUUIyW0s5M0DhkdFtW0ujOVEaIl8I6U+6pMFGs/RrySbn8nVwg7rZLQ/Fc9bt8rzl1vLY+3N/
v/b//O/3dzBDioNtr4Trj38zW/Jl3/9MWaHmdyWYveVzLU9PlufoVY/7K7ePpZyVZO9vDgejwKFT
/ayRgEzQbfkqBcPTtEYlxC8ysdZb3mH5n/fXLe+93E3A6jLnx08USGVj1uTNQADexsSMnYg7wVOv
sECCy/qDsMKdMuLxZJ6G/9lFwA+TKeqOy2bS9XrdxapBml7LgC+1LYFu7RpGK5JvYKGIGsmFi00b
tZyVOJuEoJ4VtXKKYaX+PYwj6xCpoXnM+8pEJWsi8s0BnGyVNnwa6IzncLv572WDzsc8OraLWKgq
xdrNjUisl//hKmgeJSExdRxPaH543vLQslnuZiYgK8U0N81//hOawR9PK1OVqoEau5v3FzCTT7kS
03nIQGLtTZSw+FrbQ5YgWjNrLp4+CC1SYCZl7WTQu+LPweA/mXP01aKq83HVzpIXhpOcRGY6xovM
bnlg2Qz0cwmgnmV3RTkHTlaGu1nkjsvGnSWQ73fD2M+4IAjcge8POrPa+v3u++uWZ7/fXW6NQZN6
buMw5gzqzEOy0XCvFzVcIhA5zXP256Adou3v4OElO/h9g9Ee1c/7fTkLIv/Pu8t//A4ZzsY/nhfI
0JHrv38J0wFYnFpSbcKOWsfvZ2cZxJnfNydj5FO8/+1mVouaXHJMTGVGiLjDdyL6+MtfeX/a+x9V
Ivbj+93/7XlLN+z9tX/64sv/fHjJ4FZQko0LvstbTfm0JeVp/spjZxtauV7ep/Snpn1aJKR+lgBJ
WPZMmYAw2k8qFIIMxOnym73/ostdREGzCLVI2f6+vTz8/tTl1vLzRkVPptfvJ/W9RjhcbhMsacTR
HtcI836EyqXXdMWmYiG+hGPXkvhy77cectLj5vOiivwdgG0RJeppFVawkSRGM8+zQzI3o3OdzL9l
Uy9t6vf7vkkkrdIgPsL9XHr2ZLLC+LfUcpHBmroWUJfwERBngDEVPGEq0YrLXl1+l5qJ71aviueS
Vd3Bn2cw+vwDTzOxu/WWHfhh9y+P/eknKpfD9Pdef7/pJyWHTdR1X50u+G4rEV0sMyqAfeOynzqn
RONk5/cOt/yIE2WTTub4WCT4dVYlKy4VEoXSONsI6cnO8n3op3MPUyRD4tlQuT0gdM2ud7t8XTCV
XBHfXF9oQVxQPFafzJtiEYTk5HdfM4MDasxDoAY2kqYgWHWh9m3SGrg/hfpsDn100Ntrl6g1xmtx
r5xa31No+YaEoDHlVdhJ6gmGYK55dIlgTnmFXlmXqMP5UeNChoX5HENx2+FL+VYwWK06sENYw/rQ
UyKu9WPkfq3qXLsW3WCvR2H4B1UqpxRw8qmx1K9u6FhwKeNp3zraF5OcOE/iEer0TAER0JYPyZzL
1BH+56v+uM0HFvSKkG/RNH7NlR43QUwFSlVZPNFh0pkbAGqoG1INjcTWV6NRjAdXG79PNIARByru
zg+a4KY24Ns2TS7qexzIV9Mq7IPM7R+Q4eVWbTAi+1iJyDRzH6s8iB7tBvdS2ccvfSZaj+ZwCvCo
DHBoFI4XZ4P5RrqjsjYIktw1QXQYOBkeArID16RT9EQUFBc3Vj+ZqNO4xPr4HLMx2LDbYX07pFbU
+XclV/NLX44xl8Z4Tx30xoBUncSEDj+N0mscW/0htZK7gMjy3PWQaEwhvo26VF/rdK8aJkYuGCNb
lCpkaetyhzbdYe7SxwffgZgjEy6FceUeG4OaAb/H98k2rr1bmpAZuQ76Y7Kd81yygjol6FisLU2u
rc0KJdKsgwzPWefkrw6WJsV4HpvaeUuDCNKt3ul7rQhSAMzrsh27c2IxfphaU910oiXIhdZ2aaO5
Z6JrUCWixZOKP3lV0T/0EjkW7mjCVcJ6D3sC67PZ3fV2pIRiSHqUOGVOQRs1HGoxC72C6yB+vkn4
wSGPaWLGxFGuw3TXtfe2gzPW9cI5p335GvS2diD6+1D1fkpaKDVEgF/Opvax5zqkjZ7GQfna7dNE
3OWYuOc0zCDzZmF/irRviqIMa6WnnSAbTCpizmH1rco8GJa5c289lFLcHgwX5dWliO35hdP8yNwg
usau9kr/hhksK/StBtOOs7uAhsCBJYc5KrrOUfHbT2GJ8SR7m2g5v7buN72UjzLK/bsWia9GJUD4
jr6JCldeaOFlV9OOGcRmWEZdgJyXRfNaj7X5hJf8kup1fG7U8XteU6MKutC6SCUbNh3IDET27Wai
uf7sKClcx3j0IMjUe1zEr3iBygPrU7wZirqLjPHcC0n/IuoPJX0TCx8tWWOT6+l6zKdjB69qXyj7
VE4vcZnWz8kIa0Gfca1bQhGau5NF67qwjkpkppSK6Ypqqc0UKdXJ+AAbiQFJ3dG0gTTTk9QKd1Q9
O6FVwJqkf1DlMji5kUXkAShOnetqnbQmZhFNnNrJ/TT2enoWzTSte+DDG3WiRijVKd0YvjBOTLzG
dY6qcK9VoF4QpPqwAdd4JT/LgU/Oah+Fet1+VorBJoU59S/47H/KNv8clvaWp+RbIvA4utWuPFVj
1z0iPXjSa516Anc3/oRWWDAroxf/zcVZcc1Lh7jWpDlIW/kyG3aubYmhV4b6ujSgQiTpBP0uc3Bn
Fc/u2Dy3gYQGUdp7UsIvcVZ+LpT6apn1SKIUvVZ3/KK2ibYpkNJ4mBd8kBtwq4yfKtZ2za3ftM+6
n0+4fRUPIktpd9pzJL9G2PIORU9Cqd4RlxP3jy1RJGYS1/sxpW+CrKxMs3DTs5Z9buhQr+g01IdM
PpLpi4hztCwMWfn0NPRUGI2cHwDXyc5m1ZpasfICAn9v22c9jfXn0HAwf2INNisd0fAcrpwpSoBR
rFdPMlAPRVhve1N+mkRFXHfQtFdYNjHB3hVAYvtJHUR9DvJ2DrgbSbxBGqz4rAClYsNeoh61smBH
5NFwztVUuUAKFG1XPumNQ0nLKPFHD9nGibCOZtO3YpD13aFc1+nDE1M5y8OgtxvTQX7G2ncxjPTc
GHH45JK7tdPCuDpWTY0djajHF8Xw+7utUgib4IXKyeruvfwOp7HGa2sh/q8mKEQJBy3VSGw78YBq
2h7lbAcaqAEl5V22XNOcFFdqNzf6OCHqfTfdezKrj8sjvhHUJzxiP5PYTffWHGUtC2unjvnZEaay
nxrmUPpEun3jc8KURbyLSv6OiHuCYuOx2w7mwHnRzdr3OIlfZItQOSCSXTpZ/NBCteCwzuh4uDWb
MX8YMxPyZpTWEAIMyClYohouDLZFKnDZyh+W2V5loWmrQEZvilrbhyCfh+2MWrTMARfVTCqZetX4
JduR0r1E9NC1+4k51M222t3RUAsTgTLQFRXCJJdeoTylOPwBpvwiuGJ4LQnaSVRSW4WfRo9NCg+k
iYIdZNHphtXxzQhlcWn6XCXkyVCP7V2xaQJaldjGDPQ72i4s5YW9q2QeUO/OuIZRFZ0N6bCWXiit
cPgqpJHVJmYmIxBHx7LmudLwRnFe3QHsIkgNaw04Wxfx0KTDf0wIoxjuQfmFPzkdBvbCVmrT59Cq
BbgIwnHh62DLkwYgFFxhaEFrmyRIm2RYUKuqYuKkqX2yypPkU5DiYXEs7JLhAFK/tiSlOQwz2xKn
KqgA8EkIKj8Lkb70g2DySonV9at2IyNsBFEIM8HMdcRlArvCEDyMNdVP3HblOlYMG8Ncuh8M6ewo
C1NcwV+kWm8077Srane4+HZGlg1fjLzRPMsMfgY1nTkiVsV9HBWmlW1IOu1tDHoL10z6hEu42vSR
g29cY/hnCsNRIacHbTJA4LNWHlq7eZg0kyyhYHyNWDVTQZ6iZ9/qLkHgm7Al5LSbpLt2fHC/sfsj
qsZ0p/acri0CIi8mVkVJIN0Sl+XFjbA/qeIXs7p07+oAMnLUw8B/yp80cx7NTld/GEpEIdm1PnH1
Kr2EjDgNUuG9TO2XcMqmtzAgt6HDJsvxUTFn7BPnJBIL7o2OPQnbSLhSzMElqfTIJVR9Vav8m12W
nhs1w9GPNIS0YlIos/ndeQpC91xa2YNmwTiYUI94UdpF+yZhpVEzlz6zFO/cxL4rzTzz8tN9B8lq
l2jOfapynF9zuUSdIrpseHW3aQoFZhitTRiIjrIwfLEwGxBAxCCj/CTG9hqkX53ZNm2mFsZsrd8M
wxicVMgFqyQZ1H2bAMcYAuNGWKxzM/Nh59tUMNIhOtES3FPKpq4ipi8VsQ2nisGgoR0DK4gyXGFo
FEbI1DlWnfEYo5lZpyZolUppmC1bSXqgWcWrRxp2KZP9MMWqrbr6GVEC9WIxqqv4pbSBurVqm3ot
cBnYac6tHF2JEV79MmaQ2lKNC4pNUzUf+zNTBaKAufDtIXT/qEztYZTbcrAYq7GPnarEvaECfdCh
4220Kj8kE2yrNms2UWbatyouvpQaqb5dqexUTYcDPtmAiOm+7RrU4yumVTGaiLbHhp09gofrD4jz
wQsozi8mPJgTaoKfaldMB5KADhbXtgfdcg812NJd1wPMtp3xzWpowAili15MNXnIRHMcR59pk0UW
VlQTZ5/AxXAKw+SkFy3oYdIKQsIOneSrWUr7Z974b6L4Es3MVStWH9LO+FIgLQUnWH7K3UQ7trrI
PL1sJPPNgVid2DT3itadimQovTBC6hfmGpzmihUwFxbkln12RYt1DOf3zMw2XROAWLnacw9qxlD8
jE7bBE8yxFnjqM5jwvibys48pUVbr2OJdg5xIULzstd3GngWEmynX9TGH8MwZ2cVNj8fzjSrtOR+
CrQvxeBfmB41R8ewdnUcTFc1Qm1AyFmfnO0g+1KJQbvpIfHiWlWVG7MopoeRX2JVGrXvOQp1fKNb
FVpr7HzZ3mTrdISi+8dCPFlVKkBSA1UbA62A+93fUxwzCdHcF9cHg1uimtqmGoVlV8Oe4DjhbpFn
BlGqE0IbplvG1zX1koYmBxkbZPiW2M/7Ek43k/FEGa/f+tne0eHUXuQlsxnFUVX7OsjmOyCItaBB
fe6dYa86zXTorKJYsxckLeAp552jzXKMI5PdJEFWYusdfiFD3IVaxWsTQbefZs1q1GlXRyNzSlWc
qi79WQVASpDhqEyOIIpbqEctP9Mew1XwGjrKmS5NcQ3Gr+RL9WuHIuQNQXS8CSqu98smQex6qTKJ
l8vu9sz8svOUmRCJAI7Sz8/WAuzdIXXadYgNa8/y5rnBX9gmn5taIJV0wWj5pB5uBboRGB6sQZa2
U6H3JIrNeDu/ev2jNJAqxiFIlFPBg2Ny5nn9ViI3nczSPeesR/DN6tkG8l67T1znBx3/PYMBLuom
uVdJop0C4pq2fixP0rD5wVVTuQh3AJ5Q6dZGG+HbD/In6+tmr0jzmz7i4ImVPNwPIQg91kSnFJg2
DT7n4CTQVAis/FFM5YA2KFfIXTSbU9dh0OG82Zd9kdARU2AIKJ1PhnyLShcEj5EL6kIFNXhRp+4a
sjlBOG5WHSgB64eq5W5YjmShFVI9KraLQwsXsNeAaFnHM/ibFTEYHE6uNWWb9JQXBGLJbLpZaaZs
ZqFNV9O7ySMsRpo7IkbyctRXXtN3exoRxiez+KESnGFLMslbVmMH5uGfOGYaIgUeW6oa9yRxSZin
StOqarbtQnW8SSjrbRtaaw5TUuICIe6mq5yoL6waEeeXtDUIl8+MvQWfnDHaCbdT6TJF8LtsDZtB
PeqxQsBL2jCfR9a1DfKsxbwffWqoKV7MOvfXZjAzPvUx8tLQdnehVDGUOGLYKTbzzBLV74k3k8Ln
FJOV3FuNhdqt1rHCzAWStG1+gKjxL2MZ3PSgfwgj330dW9JC0lzVTlx321VcAnXAMntWEQYec6Ex
JU1Ftofta3iGnaKTMzGL+Ul1zchG2rWJEeMOKzNPMeIRm+fKUlr9Ucj4ZzHQYyWWftwlvgnJBXMQ
VIY0Xeet9ktpVONiN5k3dXX1MAxDs7Gi6DhxlK5HoKj73KJ9nszN7dBPtasCybUpwjMM8Zjmiopt
31LHY2G7wy2c4qNFfUYJh4ehsV5KAIiWQXabsLV20wFOQtwBxCR2BdS3oLvYwf+wdx7LkStZtv0i
tEE7MA2tgwyKZHICI1NAa4dDfH0vBMvqZlW919d63pMwChBEIACH+zl7r51dtRpLqTsvSMLaSS5A
db5NXbQRKjV/9kqA2cEFSTCl+dIzJAKkip9xidL4VeJSt2b97udq09jZD8hrIetx86l2tHiXBqgo
TN8CuGp1+WPnMiMBYbAJtCpYlz5YhdGrQMNlxQPyS2sfNNwNWRWtmYyBfJNushbUHpaodZIVWsp5
ydB3cUPLszUR0AlFviqBbkVprgVQmF1TYVu1GNNQfBdARaAU7++TksQwktlu3m1oX9Jpr5pdHSG+
nGLEjhW5KxZmYHqz2KW8HJb9kODFkOkhGKJ2YwYepr0u2CYdHI4OptSyxQxJ/07/8JlBOXXDOU6r
N0XUwKFzzORmWDRDqrVnE0p3tyR4HosXnJsu92tYrFQYftoweGgz3kKGi0ukFb/z0Vw6FktyLx2Q
8kQ+rACF4LKFYgs4Y06vZKm3pI+ibVQWH8KkTZcCItjJG6/aSGRLWY7QECMD1kj7oiWFv575hnta
8BZqpklgfoRa4JX07CHCiEMq4UdmaWduZBkbNJzsDXc0gOGGG7WhlxdoV7MYaF019jpM9O6oAy51
iDr2sodQDtG+modZbOT2UoqoAtFXP6UZTEslzhYt/B0675yGr735qq/p7S3xmVE3UJuv48RyodGI
bYAk/22sGuBNM87Izqr2avUPPI3ik9aKt3sJJhOQZZ3INHbpd6vMDLq5CILKpeR2m2xc+paC3hym
3VZrfsWNk1FO7e2HQqmfTu4e/Szo122io9TPemcpBufJaSFr1qWDbKIemR2U/qPyjXGfVg1rVmsI
qJJWv3nbjxZA4LwIzVVLyXRpOQ0rycphcqSoovSzhCMK9HdpJAnwlVRHdishP1oD105UuFez0w/x
CN4C5uy2QsQNZ7uYNloU1DtTYC2jBUcf3Kqym2lkL56Kb/4Q2vswBLFkKyYgrq7yje6X9qbMncvQ
ig5D9rLQL4AJx4NTWb86JBbwCRxQmmDzfB/1RKw3XG6+2y+TXBtAxvGEi5mprKZYEAgJ6WKJV4cJ
hkLj2FbOOUpVDiUtuPZwTT1ROh99dTanyDtZOXWkPMF94iTTz1SDlpHrHdcToKp9F8cBc+7y110M
HwzeZ1Hh6F5QqwKh53jBVudNAs2Z2qvbjyvHfHGGof89EXw1smJCHGernTI+mXDFVzmZ1P2aITtb
XvkA+YFiY5lZm6REnppyNwOv6rGld8257KEAh0Zxo25rLo3YFStmUy8yqeMt7WbUA7HjnRAcfber
qjnWIR6JTtjxuoH7ALUwI5K8blE8eAOtj8Y9gSpbjnqOJikpj4HqdDrbPr19P4yeR1oSSHXRhxSl
sSQEw1mhKu52rW6cQCLa5wBZNISO3h6fxiyq9k7UhBvKSs7yXnpMwnpaaPLBTAeq9OQpbWyZvNUs
hk+Jq72qgP6Lh+bzGKbVtY1n8aKvrUyL7mnRG+Gh92+VSMTx/pJpNtdcm98yIKgoN+1fhCYkCIdR
zy16rfgYkwuz5PJUpO7wLY0FutOIEMMIe0OR+s+V7T9l3AjEgvtrt/XnuzqlGDcAeFynkbyihGuv
ZuVtif/OGOPXukfZVcNkI/zsd+0rAOvVxIOsrc5WmhPmIoE/jlPDhKSM5MFB82+k2qnOuuwlHpL0
sfk023pbxGX6wtPZOBVjBDGy3toa1mYdZf0aYAMtG8Mez76By3pK2+3QZh4ijmba3msLRnNjiaLt
9L6KwTKhMIzof+heE+/0n0OkRcdasQRNLe2pkHxnds5qlIZ/HvN0r5WxQHLf1AcMcO9xjUffyBvu
KK8mjdmjyhsPJpRqA1lEMezwOFDDikxrmZr1koJNvBuTvGQIMoIduhDkQmM+p9/B3Vdugbe0lO5K
C+onvSW8pzeijYwscStwHVsSrV7pGZccPBuEYxQ0qmpvRSqorsHZTlirHavS8SAiUyg0YrJYay3a
El+sX6OifOUUVGt7Ygo+WsaDFfH2CzqUS8Tt+YYgKnfZFYKUeGbEWzS6DakYINmHEsmeC7Ap0z61
Hup2AWpjI8qm2FTxqyQqbBcFGGJl4SoKq/E5KNJoGRKnd8q8sFoEQ5dfmvQT9/sq9kxCgxlNFxby
FRw/4blKZb8uTCvZOAbpkoUbQ9cYMHFovWG9OYricCq/pSWJeVmrPVuVrC4tJMClsI0AHL6xwn8P
X2lQxUMw/C5oyq9VxOqCks8IQgyEwJAmUPiLt0av2gOZfjXSPB0ZTTwpNLKFPHdFZa6Vw/rB9BZG
r5wzpiPn7Prpjzyss33pjdqVZv+Tn9H6oFzXXPD4enoANK9pnnjm+NDNcoHvfh20cJU0XJo75d+o
e6dPmvY7G2W5pWeolva81Omr9DRQGTlnMyrdC2OutiSGs5Ja1wSfMVkAIr9k7cvXN6biukCSPacP
iSOYPXHULASrWtGD97ZtTjKLs+fY7LlIjFCdLEnejepGoPzNJHZ3w4XZM4MyW1aUtIrKracjb0xc
71QrWlZmqJWnfky+4brnfRn6Q0nDqo06d50NtbYUldFQiTJ395UibwHVLwhu0Uo+34Tx3nMkAltX
bM3Z6i70MWCNTvFuSIYHJ2TFGQaPTWQMV46AGbo3brLezNZpUA5rNL/bkg9ryZzGWKEOBfI81R9T
nqjN0CHhqEPDhWaYfg/n8USIAM6F1B5D8C/o08dhh46RCEglxA5my5yl/pgRSXSmb6Bt636IaHPQ
dqxA1Ox6H82eXYHYm2esBdNiJDHJoup4OFDs8hYa/otFQdyPrdryCEaF4hPP4dpo0WSJYp0E7Zzk
7a/bCtmcUvjNeE9oEqXaeh0FuXAwXlXJsqzuf1DATCGujNEm6HNvaVSNWNgxcn7LlNap6o1jpU/J
lXVyxVIgdqBfOfQiCqCgRR5ScJXOnM0qFZVuaqw7R/Tjs53YyWPIkBWOBMjrYnzqW4ct9NhDV2Ys
VTVPz2JjHUzmieICRqNEo0VSjt4qaOASVlhoRiMyn4XFO0XCm9ukYgAGgODmVb9cK7X3GvPiS9FD
f4ztFShg993Coyjm9IHOkgxMnXc05sETXmC30/nctNpcNtXoMvkjoxPcdrMzS0H9Lj8q1Hy4aCNA
kRiDFiio/RNNLHLa4Yco6hlLd6DU28pEHirkFvQ03UvlyXg1seA6Na75LXDfhxAaIx/WS9x7MBXj
pl8AIUNd4A6sOwHjbCLbfFFW+WmbdX8JvK2Z+0ClHRZAVeAz/3Dz2xRhSB6aLUl61XdTEByWx0+5
2RdrrXPlw1Tme7tOliXMOvA4dObS2c5fwR3aSWPk0yMKhQeOaVxMOzmK8bkjzmE1lpnPAJmN1zIC
lB64/XfHs3iTAMTN0tpprJROmf0JlzDfhl24oilR89iElEQHM4SK7UZHCQscmEAavOaRXHsR7pHC
gIJfzPQjmAxUQ0IUzNlkhysIo9W2gOsKX+HYjap/eA4RKx0dMqDy5JWpUw3dnqx1J22IaHEnwBUW
rRKiP/Zmkb8glR6Ovj30x5FO0dA61qHr0/rcIFjZ+t70Kayw+OIk3b8qnYq0kdR4DeumgkZTTofQ
5uX+1TABhhoIMO2SrD0LjcK2i9FWOugEGiMYl6aJbAwUEsrprrz12IfoJPMxFypClpj4gBFFgV8h
nYznsQmbZS2wsUPqtBdQNIZzQ/v+bi8raK8+TckPhFjX2g7c7yBAmRIa36thjsfM4uoo+hrzO5CT
ytXE0UpnUwFYoGVbTmdTyf7RSt6RJTpP0k639ugrBGYdObTHsmq7lVGa0Jbk7zLO3yJm/lvaD1R1
Ua/zUJ7EhrntgZYZ8688PsTh8GbrOcNcBD3GJ7eQyEgIy7M+Yghhkwfg28+T3YO0D+H3+D1ZV7Xn
VVsvUs+kmpknLWKkpAz1Ac96maDVW6Cm+G1IB8Kgw23c6O6sV5HEZtivuTHckOcRzpOUP5J4yrdG
oK1G0zEOzuSc7cADZiFx75KLtUrikYWhp44N7aKjH+SninDFVV9h47VLZt2WJBus8kuAhNZLiO/9
wDTJXUm63FRPeTpIMS2+JLKNeYmr0drEs3C50Dygu3Eml1mXt8sKH90afbe3aXOqJ3FvaUvgdPSS
q+cu88DAeIwShR5gPKc7tUyKUS7TjkycdqBg3pCqTldHBtjS02TdwsGktVc6j3HsZuhTybo8o4EM
Xqy2phnPaL/0XRQpZMJSGy3GD6Th9U53DpA4XKiqPGosU1vHrW6+eJn4BfZm1/Pc3OZ0XvKurVG9
ezGuS2q6k+PwHBjLHcKqftcjQSjI/ZK12lm9ru+0/BOjS7lVZXyNKMgucJYAYWvddUvkYkoW/Y9+
R6Ar2YN9dyvN5upF8N8aR8vgk1P/BCwxpywoaxWlvsFM2zSutZJnMjYmJF9vOSW1BXYiwfgC59ms
BLmMAas8gWhi9It6vfMzie8FpulmCP0BRV+enYei+zEkBnXJIN1bo3ipjRmUL1JtMdhgQm2Z92tZ
ORRUaVcykwaQ7vnGmQXKYxMYzaFymu+hpV/Mss0fpGNurLgPz61nPIxdBFxHz4IVA+F4gPG8lOSv
0g+j/8T6Dw6S0180G0ZsM7W3u59A2sYzCk5y1yXzItsme7op1W4q3Fdpi4yltRhxqWg/nZ4nRQ4Q
bq2NPoG2QY9Nj67T0s0M6wRf7CNsanmM1TgLSJ0v4/P/EVH+hojiOD5muP9/fNnyIyPPj5rPx59A
lK+/+icPxf4vYgfwLmOz/U8eiq07xOX6LtY6R+CG/EeAmW2SUuaZAEF06F+WqWMy/gcUxTL/y7Es
z8bg6nmW4OL730BRzH819zk6h2WYgIvxvYANMO3ZK/pHLKKkBIB4qxuYr2AOMUp9gybKPim9GrYh
XYSX0h6KfWfH3qpmLQ9X0sHdKONqGwfdkwrK/DnXsx9hXp4UHCseb8UldqMVbtnEIQQ9132ufBvV
B0PfljQWtSfYYtf61QsKZnJEk3G4+hJZ3R8fxMOX7/dPnorzrxb5+xuzaRYKgSMYaIs757b98cbs
YqxSP+rUJYRauO19knSk/QNcA1pSGRanUohoZRCQsyV4EXF+12Iv7QfjUkX2LxlN1dEf1LV0q+FM
SQjCcgdQwjOVe27Saq33TfcgYjxEvo2P16CDDW0syObg9J8KVMYO1cStnBUvAoXakmaiWgfoNo+x
BzHa1Yvfsoz6Y+N6Jg1gudaKut+HSE+OTMuSYypbZJQ4UrZ0TGYjnhEcrah/CDRYKG2grBf4xIDL
8Q8co7VTaOjLRg99/9z7LOxRLcMQb8L/fE5d2D1/GIe/zqmLA9Q3fQpi3h3n8Oc5jQWdcn+UFxwu
cqO6KN74iiZJKEX4rEK8r9hGDhpyt6MVa6yQq+Rdlv1Pzw4xEPi1eWTRsyGAGjC26qydLGVHcoYy
aVFuv2o0bpbejLBB8OSaL75PEkITOG+IGBQAYSwZqlLFMRz0dciDAOUFJPAi1vtnYjyYa7gw2kD5
gcAjzmhLDYhSgpmXF5u587YmngeloU9rqPSyK7k1K73DLsj6RKAIMnvj2RKcS396oHCWv44h6UUC
XZqEK3ZOjfI6qu4gqpgn9TjJXWQ6tzT2pl0SyfwVYSpLm/qEiufpzg/760X5MSLCMYn/xptr/OfN
K2xLF1zlLvcwhrp/vcYFmSdwRrL2UjifaFHLIzUU1uGK5WUTkWXMOiFm9uO450HZrJObaO0Gxbo2
mTDXBGaZhXPppA0BVBZrK5qbAytwhvrr31w3/3bZCAMigics32SM4WW+rP64bBydUipTnYI4VK09
JKlzLlzyjx1KR6tudP2/+XdEOP7rZTr/P/AfeNs9OILC+7dbv+L6n+omKi+rVjOiq2b8qlFG0RA0
mW01hn0ZZQoJzpr8p5obCgsl7R6/K49oD5EjYgEXN2v0w1dp6fleJ995VYvPhNyyTMbaa4lGdgFo
n2J7gFe3nRfdOPXA4GFtXtDGdc9/c/7mA/4LbeDoMxtLBwllW7brzk+Tfz2BQrDqowMXX0BHvAsS
zo4i4uIfPKNhuArrZeimlAMFK9kWYe/JYiQ6NhNdhcStb3FshiulR2sJk2RhjYyGbWU83F9S2/8F
wl7srZhbEJERs1x9Co/DVEhqGOQGk/ZwUpTpNiT89cgOiXoM6v6A9jpHFqyMA7FBBgY5BFFtIzJk
PwHp9VMivqEIiZaQDUcjgOGfdAL0Y0bxO5fLcK5EgwRsURf2HvbMdIAhj0VJ+jpFUgJdDYEaWWu7
37LVo4vWgNcPDFbalLqNk+cFxqIa02kXuhkgqJK03sqWxeV/Pu/Of15IoF54PEJlxfku7s74Py5c
3e2QAzkBAWbeUgbUJg2kPI9U7N/6udQZKTB2feP1s+PsJyKc5JeVGyszKRF3pYJqV2q710hL9H3a
a2orTRHcUI2QKz1vC0RisLTxZ9elFzu19oPpJu8J9TJsu2N0TaNxfKgzHKC0UhiJCOr7oGwnCOW7
2bXnrECn+vSnJoHjZ3xIKKmcpnSaQ7B9DZ2c8dTPmInRrGF2w/FYTrVe4PLR601hDzaFdXeN8rff
DRMcTwSV2YX630IFzXeVDtWVukrzaovHxmyHb17ryLNu/A2mykTu9O+XtmVbjAjunCdv81SZaSp/
nGJ4sDRJSMw6yzzAKGlkxhFJjXHU24GOTBijxZ5cb3f/xf0Fn2hANW/epqEHX2/++htWdD+qqYLg
+8/d/LEJAh2jXtx3/tfeVJsnSyVGGA33/d5/HSDK0wg14V98bTm5mgbrxKO+6/rAW+bda32T4/bN
Nn/84f0XX//yfoBRrgcbn9Xn18+IfOII/vrno5/yYQSi0/dtBLL7//We/tr6H/s1fuahNx6+juGf
h/jHwc4H93VM922+/mlX5VcCVo1GdVtHevqxnDe7bxDYDZCS+5f339xfxvvpv39pc8vSX494xm8B
Ek9UacMTqiF05yYtdPijbXdWBkOfAuC7Jvon2EgimJZwLaxX5Uy/Ydumm1G+jFr/W9H63HepdUrs
6bc+ULBXY/wsU9K4BrQtUTp8VjmxgUlHgbKHjLscBpDUevUSdOKStHiksxY919QU38yY6eosTS46
nSIP7Rv6tOBscjhheL/JvtLWSKQhIhF/tKhkQ+REzTQhDcyLaVL1H4dH1rekG1LsQftD6QMbfR/E
8XKi8bpIBTxxzyZAMADVhm/9ibZctO4U+4jpzi315Bezs2lJTIi1pqhBdXnZ9qb7DfPPxY1/1om6
qFQk59jS9nxscoMw8MFQ5pWcrHGdJii7dVlUy9yV40p02pa2Jam6vkcOnFXeIqvjgeSqDbfvu41S
L29mfDbr3Zg0JsdqwR7bsxLTTheqZF0IyTthZ9TsNDqkaVqdcGiz5qZouPBt420aJm3hWfT7xCUM
2+ioSbQLGcIk6IkITsgWaYvGRC0d1vw4fUsDfYFPHD1vNvxMHJTNc1e6dM1bEjZn9JsekjwqgxTX
FlVbbWu/jbZQ7bUieCa9NViFBD6WOl2KTv0QAzSHrEi30qDxN5DKcLVsCkrVMsB7QtAjnpQIKb1H
OtKgucXWC13jWJLGaFLYzcaYBOGdVrvHJnLdA0/sY9pp4H+jLN4A5AAxbXAeBJ9eMvyI6+yWiwJf
t8coWdp3SeAmNDQd+XvdrrSBC6zwGqw6EqsIeLpCIf2MaAjY5EAANNwZicPjPapPtEi36GaDfUeW
CKN6wZmmiTSX6E36AlG4mgBh6GbOUJyKF6Mmj2kiDRfmCwFaA600s+3wfJXo+lDYock296BswBj0
ONEmc/gt+vSQwUVwkp9u2W2gtqo1BOxbgRTy5DniQEovMPW+honWdwQ/q08LciIwcszZ8U3ynF+o
lJ5enT6hg/cSBNSxXUAP6JFV2Nku0IwjlbvXAVf1tccgWkWosatWPTS126wkK71JL5/QrJvLrnTd
dYg9QHPMbk3gslrErdEjVIFsRMTFwQ+MtUqKZ0tVW53a5Kotq2bR6Xa5kjGG8nEgaVjaDK3JlP2c
bEXWakWrapBLTBBwnAvhMOtWly6fmwW9fgoBylYoEbb66F4cU8fEPvMGvAg5dOrReyWzsUjEJ6iX
KwNWdvDa9HXsSFJBDwNwxLQOYzAWa9LSDqT/oh0RGDbgxT7Snx+4tUjFDj5y1EAri8nGJiRBjtU6
uSUjOUlYcy/qWSQZogdiXhkQCatD4jTBvlm0XgdAf0gu2F1NymB2s0ic9rlWM2BwMk7owXtIJtzK
dN52E/NL6pDlC5MtHMP+C+JTNKNZeTL0Nt9Ls/7ONYTWgACrHX1bapU5kZQIRAkBrJ3vmsf5Gxxy
kKsqNan9xKTekEi6QEHnuRTMiEI2FgR0PZnMUJEdzYA2cq+WplaTKep7v/oWDSFHWKy0WBxZDn06
GQG285mOHXeaLSGvWjx3/t3wmxL2lqUYIWOzZcietk6c4MvDd6hCgW1nQFFH8M5KH0f76BSMkxmr
omnuomQgR5U5tg8tActJYwN2SIBvpFazdd0qXVUok8Fi+f5mUu1ikAkhFjJ9T5WiiIq6BsMsIrBv
UUvTPgVY2Aibps2QNiu/k5fReYCmCYEFLgoyMMQU/TTQr3QfkSd4a2tk0Shz/9iMVbfwsXWMejbS
PdetrQ2aXNS1dlTXXnnmMa/QD0jnKSYuNGQ8XEbkC83NRNArTf5EQCIzUEwQkC2jXZAFxdZw3qkp
n1AcpaRvWM90QU4i4BOeJKZ7RQgsNKl01cYTfiZR8uaGemmWxrBR1gc3mNqi2n5JGTiXY4NQiv71
FjLKcUpBWFe9bayGNET0jH3U14vV2HRw9xK+bUT1Wqf6bVGV0/eClA6Q2iTR+YmBic19a+rhEjF0
VlhXOzJbNkJQvCztaNnhrF5g3kOjT+gofTJtO8DUXgTaMD6U1BzWeuzvewu6V2dZT4jrIwo40FyA
xkS0YORzp8GSqw2tXuVajS1P+kcZVM6WwsQDkManBD4L1I6zroJfXZH+Mro2mskeO2eacrAkw5tO
7AXlfAIMYmSSi7jC7Iop5FwTLbWy+w7aaUfSllN8cxtynCYu8oVyyDRsWDVFTr2P8lNLQg4DDERo
+wdhYDu8/ZiIoM+tfd3ujyr0tQtWMH153+L+cv82nYrwCj9yOAYkFa7vfzb/vcGJ+eGRAk/S/KTd
sPsNSD0zARAlTJ5jqf++76PtxzOwhO5bzfN0Y+cEA/a+0Eg0yYrlNO+j8B4VWYifbpLGqxKn1WWg
2g8p0yL4ym+07yoHmz4ftphygl15hj+a2lCSF5vlW+hp4MwiTCSTyD6EVjU/zdw4unGLv8smDc8z
aSJTdunPmh7RD9G7/F1zw819U049opc0dJ6SSI2s3nrwf9PUPCL48xZfe1OELLTI/wRGQOKZ9ate
eHQyI4KYDUotL0Hlvznz/yVW9KwCEb2NHbbSQQ+jU99JB9cejwxUKeP7FGK8M9z65yAQpY5d3T0x
5TkOrJrXY6D8HQZq41HvaKreN9Ptb5Zd2Z9jS3SXFRfNdaSPe3BaWW96vYlfhem93rd0JvuS5JH5
rQu9YR2LwT5i/g8vROMCdVsZvtLeC6JlSwAsP2nt44F0reTJb4iMMcfRRBLiao92bRr4o3kvdsQt
oxftJ7nABPDCx7l2ovQPLkSIjSK8gBW893w/QUZWP/C4qr8hBkA6anAx1Wnd4FPsk1Wpm81HWdKf
nfdauTHB6mXp3Cr0kzu3RBtVdHF9y0hg/TrdPrNdL/KCD82JsZoYmn3xgX4dNS3T1rVXOq+BHz3d
90bH8kbUIWWDWvfWTYW9iZ6afmksPMO529kfMvP/cSI9jd7sVKibgSV+54VRtTN6qd+CEtXHfW+9
ypGv45rsQvbhtARtdFh7cVPWNkFI+L0iPS9/9PY3bcrMDxVE+qpWjX4qEcdcTKqDXxsU2rGx7Owz
iWW30rQmOClNiy4jx7gMRqv4QRhy1tDWyXH6rGy7L8+j3VtnVRrR6v4vcqwuXHC6i74cvfgE4VG0
575z6fcnI8S3HhDpfChNR3VVCv/sQUs5GxUQlryk5yda/G6B2t23YsrnAAuKqks5aNbpvoHuJ97H
qN3ux+MGoPWKMdYvaWajl6DruuqJ6/lQhK59HVCERKQs/eAyVgaK4Vr4q0I63rvgw7pvQR2iAdKa
19CwTecYjWYCsXiU7+0Az3F+146P5ZVFp3HNWE4fpY+ENGLE+05G+tfbJiYN6DF8u4fQc/JjPg9N
8+L+O9obNuUNT5KPBxRI+5CGlndANWquRzuLvmM329z/S2B5zsIs3R2Y1Zi1QT1BNEIqysU0viWD
vb3vR2qOsagFFmr8i4RZ8czduJCc31RIuux8tNFAKQEgzPDYmlp4GD1kbQ6hmN+YHhzuW6Sh7Gj3
oauc6srem+AGkfGhVUL0+FoSFuYM0/ARQ/gjK2iMEWeU5s2pdRIE0+GDm0enHuAGNOeY7esRJQ0x
/4GOsZW6pPOSmVaw010WNkFEPKfRHu9/aDrYdiV1jQPP82xt6Wh4Xa94uf+yKsFYxWPlXnrHkxei
svKvvSbpdOvpcz0nTevuHVwc6zKNxw/kkyZj4YckymDT6VG590GSvJgU+O6Hr7uyJ6Aot85FGAyY
tUDw3A9TqeFdOiJ96vDRHeLSQ808H34BHjVrZf+9GktmJ2Rf7frBMV8nYdPv5I2TAk38OryWUyJj
CxHObBKY/xJICxI9MgMf4wSzohoZq79+EfgrM4Oi6aFg3xYaejndd9M3HQXIfZdkoI0rjyDzIzbG
4FGOpDX7Los0zWv9hwqxwgJggfFQtbF1giSGQ2p+70MV7SnzTK8lootdYwwEwyLZ+l7pTO27cXqg
zTGDtUEQDVVjHuLEzp86QqK+jsrkQgsg3V11aHxoeugL3H/RRtMlDUXxoia32ks/ZY07dOkHMUX3
o+0mgknrNnb2UYb/tjQDasQm8oP72UEOjcCgahnLA3EB5oPCfz47jdG99BRGn4TRZ4fByvqvDzDT
jiYP+ncvrLuNZRVcMkPpviAaZHnKm9QMzUC9wyXWzeKE+2VHjoj9biZb3Yx+DIpHd2ikpOIgEl1b
TAlk4EEfqzKwmh0hl03ivhMlQfyQ5dTnMgqZmhSW2rp2KVDJuQ5iWjDW6LV4qnY3n0iyfSKITux1
FqtY2re9jvqj8btsycwP1K2cMJA39rn0Z+Vl5W8LVrA8Yj7dMdUezHhGbvYuSSMtnVhCd8YV7Zd3
4dF9bo3YYGXnlS+l5+9xeg6LPKitw6C8XVOwBoyFFGdhsaoOUfQvidxd4/tUT1pmv1PG2GWJ57x2
ZhQi/lBqh7bG3ESCe7R1KgL7VNMdJpnWx6AW1ddLiI98IagnzR9acSA6Czf6/cthBtF0ZA02Qx1t
vZnv8tfP/327+8b3F2tm53x929nRNiwmXDns+b6D+88nUPgkBc67/+uHDOP+sgTEQ2t+DhJs8cIc
UgWSwcbgrrSWcoHXjmf2VUIJweIJjuwV4ST1F4wAywin7Lb05GscvRFN6jMhzrNV4xIJQ05rhZGQ
l7TTmetWijl/QaagQSo7KSAxJ1eH1uTNOFhO0SZzPwT+gz3EeHkomwxVhl1Wa2D3M6l7SCDhXYVN
vu19AzWmEnCyJENrfrl/lR5RyMU7azCR1PeAXWHDSf1XiYGcWJY5CvP+MpIBOTk+Ps+wNzd+L9dR
l4/ruFZvMfZ1+AQsAIjKbQVRwrZTX3Nh4XFr2u399HCXtWtzdniWaYN5QGPBkNTq5f7mqI5WB+yZ
uV7NJUdUQ9L+TCV71VipbAoRvxgK8Gzbymc9iYZlm/IH5MZwrsC6TstEGqfYKLXN/Wf33xagPReu
BY6xG9MVSZkAWpt6URRixUQhJMxneT+wCPvsqqxYxZXZnAeJEg4bvLtlOvbcpvzYarWHKA8UlBV1
sYlzzjuWlsIHo1CArPM8GHVIX9CNhjx4y0JXQCkIWA7SCKS11RLwMl8fX3sHdUAY7/x9Hhv+Eiw8
8gtbgtwFLEjLcDdhKl2HDFW0WPSMxXLXrVyHkkMSZ5ASJqEtXTiOSyWbx84uuq0e0UhNyDbYmq0A
Zz4SghWnGDrpQtMQqXxtMzX9a2zHKHJrb1eGvn9gsWhLJz5EetIQeqQ3h0YNFCEVnAcH486CyPT+
UM1xNEZijmsjsuBHDMGPvm1/JiLAJ9I1Ke0162KrotqCl7hmE5mj5tAjIuYWujN52hmkdv+qoXNG
iX9G5MnIVmuZIjgrGusVgaB7DjLiEDvxoJV1dJzMjPkhnqh9x5+e214p2KO+vUGRzTo9cQBuipjU
JiPusOk2O4ym6KcC012acO+2joENEM5fdwF2k+xJ7HmVTjcdZWJhTGvt6jaNAB7x9bpnGDMo/i1S
RtC1OEuakGITlIF1UJ1h4cqRC6hszC1w150Ej4alP2rWFjVBcfU6Z1PUFIiRTJV6hfRIH59Duw8e
0tJP1laWkX9JUtsN+HqN+taqDk1HzTYFeHYwRjociYNSP+tJN6nmfNrIRj+OFGbjzgzBVMyZuF1d
ZtvWSo/JnDp1fyHj7sH/b/bOa7l1bbu2v3LL7ziFHG7Z94E5iCKVl/SC0gqaSBMTOX29G7C2797e
tuv8gF9QIpVIEJhhjN5bxwzAdta88+cB7E8c1PJVqhn5ulcEiOme9kOk8Yse4HRkARaeiIR4deFU
1OlAs4GCCIaQ+qTPOEiv+3D81NiNg3mLLAKxvNphC+4nh8hio7MtWflzX3ckTEUpJ8g0qn1vqTs5
J279eVAuGoGJ6NmVJtX3MCKtIFcj8VKu//v19zMNbejwfbZFF/3OGF2CRik5tQibXgPVDfjIi+bU
NMk1zjNnl5lDc1qeWlBTy1cdpES6Cs7rNEMis4UXKWZKZDwfzNHStro3fBMpPXGqNTdpxMANUEJv
sjZMKAejwobnNl/nHj4QRkMtQA/nkMbaiEk/otQfz44c7tJEETFjhiyOPKZRkqbb34floY6GBWrj
/B2d8rmrenWEptGeloO0NOwbeT4Xu6LwNM2HQnTZVuZANlGkWut8Uveq05+X5Ngo5CUsB5+k499f
hf//K/4YctySXj6hHcR5zYFUy1c2Sqm/PFy+oRcoRxO3OCyZqMvBmumgKcHHwjaTXQS75LQc8DTX
M8ruj4fLc/h/6azjqIfxSoJYaHVMBuQxriIMZyuGg5dWuBMtUAtG4Pyr6RzbFVkTzgVZDmSHesNx
IqrbQ7h2NgI/KwjcFXJD143SKBaes0nCDMZnrzChxKtXu5so1Nj6A9xGi7UEMKreIMSvGRkvxNyD
1RpQFFk1N0qZEZeDy2p9pfQYg+18Sto5DA2OAVXK+apY3klacQ+FbNd17ZBbPta8OP3UWyc5O53Y
lKPRI3plnFqGrZa7E0OlK2bt/o3yWos73sq2IuqHk2PbwwmhC9o3hJqEDJH+lSQSnBcx0WyRGLSl
x61m5rr843EA4wZif3Y0Z2qoTlVtbUv0pmVQnNoq32YzBJVaARd7a8L0yjyRQwlun7OZCbgwApfh
YPnqb88JlwsxaPCDmlwXbaOgnaA2uCTo4nGrVgRrqzTHvVkENUVmtdIi319Nuhj2Hjhqurtsxkxl
P6dYxXb6kPjXwTV3LdvcT3owOMsC26EwDdZDhqRq9iU+G3rSl3aIW0rAguctcXC9Kb2zUPGcwrLe
xUM02zTNC6bX6llC0Tn7nUXm4FPkBMNjXk8B4Rp42i0NLzXc4Q2i8onZCImvK4x6P8ZivPYl9g23
0fJN6LsmBcLALbe12dOmyTpS4ZEREOOqkGy60U32uP9YvePdjaSgpIwn1hs85x7FS/9gUuHdDn6J
mRyo6QPhMmyjDD08RO64Myctv8F+okrsWrfQL/O1GdC6qcit8Ci+fDMCvFyynEfrBLMkVkriTtCJ
rYzRUjvXzPDxF2KiO0MceydF8Jx1yc9KD4vL8ohaPEtAxaCSAXFf14Fjvw25PZN1jI/W1sCJ2wbq
CwI03ga73C7PewUM1MGMjCNC++q1ktVeqcR5DHr1Xo3YAwOcbGdZNu7BHBHAmJPzXOhO9Yaa1DgW
pMUTpZ3Xb8qY8OkJiP/Ld/1UBxySEXZTkHZdSzGCVTUi7agr5mYcsNUbFNcTy/nge2lDtXCtaZvi
wN/rehNRytnFsh8em/vUTerrcrDqAlQkS1iCI9DVslg0PhsN/I8jnWcBtYONAQuP2snGW0u7nb3H
a9lo/qs11vEh79MLjZR2q6nIvIn5qxHNMr6QQR0qO+fWcTDHQoUdH6KswkbhuOMaXrbaoP1qONU1
MLssweOQ6MjciinErckIlEHIOaI4NQ91nv2SVYuINi+K1wCjMVrvmmLbTCMxsfBufd/udqwbmpXO
XPm9E08B2QpihpgMfnyqB6xKiSvKZ88csiP4DZKQnCfqyfp9XWsOL4IQkcTA9hBAwUL2NzSXKMuG
LeiPcJUl6SzrbuqHqiQ5fTBU+MtKG7kl4A9zt1G3x74qi9eKBgdA6OxqTwmir8G6d4P8kc6U+RxH
VvMMuSfzEkioY5Mcq6GtrznvwvWgFzRWkxPPxZ0eu751joEQj7S6Rn6HT42pLn/M8qy9WGZ1WR4Z
HqI9TS/p3HiA+yxBpi3xU9eDNmT2mzdke4gN8nsfUGcLu0Tcd9nwXg7FeEdblNq3Y3lHz3fMB2c+
TN10B/g1OBMtgr2PXd/aLLnIiBRrbmif1pjhGX6qqt/EoTs+WM5UHLuIbhtGxg2xWeFjPtLQNkPW
nmGXW99MipWrCJwanqLou1+zlAgrLKB5+47uyt0Mde2cQtASz+SZ3Rwohx8gSzX21n5xR4MId5EE
OAgsTaf1MY4//Mzd+lM0vQdBhyIKphwZJxYoeV3VO8AKzVMjcXbBKot/DCLe+IXn/tKSEvae1vUC
EH/mw2fFNWZR4EIAKXYg5yEat3rw0GLpnZzhbYmEKR09poHIRGACN35xwvKPh8t36XDSJHVYKqoa
/54LcaoYRvubbdXTntAiJCvzw7IavnWVgeLOhJfh6NN9h+9GdEF2HREDnP0kYIFrUwF2XJleqVrK
tVsJeqXxSN2E8q7u/ggk7XskHtEzxCdvT5dkPAjd9x4ng0ScKlHlyram/jnfO46wv/Sm+65oJr/l
pERsEO/IayZYJcXkB61kBeFIjmnyrY/hiMErerFjqGgpDjPuD/8TEBiYSrP8RaIIrZmQwN5JHSj+
hPGqxnzoFA7DMga9deuk4SodRX0aPdd9DqdebBNWBOAUJvIaPM0gX6Hrr2QBvmcx6H4baurFnuAR
uUnxWjCyy8R+6bCPPEnu+dyym2usiRwegm8cuYhsPg3Yf5VOulZbt81ptF3nXHTNkyqzZyh0zTax
po/MVBF5aCb7mrqBiKUBAa8I4jyIqeje+J1vKSiQmY0dXStaxRhOpnA9NtS3Rqj83KO2/zapwV8R
50F0r/vNosMv8+NQ6sbVKut9Bt96hwWlpWAaHSxKSQfKTPHacXv7kIPamudXtdUaeIaRSV3GInPm
SleYDWNnDms7DZutyk3vqRptPGkqd09ZShCD7ZAo3aStOFI9gm2DDzFJ9eg9EsmcsKx9jwyNHl0y
sHed0c4jI/KPeviJl4cebG/hpNVstc6rzrivk/Z1gOYPiUc6d0lbf1SVUT1loiDReK5vun7lfPrv
gyqAaM5es94ws3PQSOMxZ/IkorTOWPnm1ss0eZ9JYWy0SDUr13XN7RSa4kjmeb6ukyTZ1xOFOV+V
zbFzLH+VVAG7s8bP9rRFmMR0Md4hlaGuECscDUpXF7sNwB7Y2iVBpL2lX1w8FpVV7fxGQV3+/Qk2
JqhBYT67sh42fpDWn3Wc7FAja3unj7IjuR2cFd0iQCy2jktsRRHSxzWw61mdMzxGGJPuDbx5yyPH
7cj5zpL6UucNEpAJowrNrQ3xHtbPdFI/K8cgw4hPfyvqeGAb4X32SGKnVcpSDExCVN43DY2Mspxe
6gHhheHH9nvQveRRMt65vT8iqKy1i6Xb8jyO9Swl0s8EDP/HoVJ7T2t/0cm49UmIsFAjMQsn6nDW
1AgQc7a3aSMGT+RzJJcRBTCmbXDlrsRG1RgEx6PZ+jU4cBySyJ4OtKmSp0weq6r2T9Xoeieha081
kDZwkzUVUqhp9ypPL7mTtMx3ZBlPYRPtyCCY4AqU5mrZTNeybc5hZh77vg6eMkNDABPHt5Yc8dXg
BvU9Q5Sn/PusZ1tVzO8Q/ZNGijYLLDJgkv5F6mN7oXjh39eNJ9lXdM5rFUV7CakBr4dRHGkaF5up
rNU2zvndximDE3/uJdX7t5hN1as5QFgNseINYYk5j87jZxyV+Yb4dxco6Ay2kDQQeDfZxS76btVQ
Xzhp/Qggush/UOG9NllsPvSp8Hcp5bFNAathj4VUrJwejEDjQqkBkvjq6tTSBcZrOd8m8P3VygSy
9pCC4NEL6c5b+P4Bib082yzt12FkxBuh6n3TUeBNrfBFWPBSM3SsP7A77ysNEyoC2K0CWE6Qm2WV
HpkrXffdZ2IhpT7CD59myIOM+DZ1c/8e55ZuTu2LFuJZr1XMVBdSUQIZvLYY/3ZRniZ3Tm092R5d
FjfWpqupxTiLEGEf8AKF0J/EmhZ+/Sl7mkBtJb+o0dBVwzt81/uslkw3fiz9AreTnaiD45McllsM
2JPrZGdbQpYh4Ns7anqmDrUPoTDsARuQLNdj/DIH62BH9qbwVPbm5KTGNNTrMcYy57u4+HUmCz0S
8qnwkmvl1ToGXDe4xibu0MID6TqqWJylIdy9AdQUfAW9LLd7l6oUNG9ldh5IlCMshTksFt8c4fW8
4BDVt7ZRBskwcWJtMx3Hyaq08HabidNiRkrpPxHsWfC2eVEY1xpyWtJcPBQJAZa89AyIC8MXadv6
IzdwNazShs6obbPxg4O5SMVJ9K6AJdcpCI3OYFyJwFYVerdn/kAW1ZogJMumOhcxs7yqxqNAgL9n
xRHCN8K2rOdZtYbxWZ0rQqHO7JXvNRdNVtj0L0OVXcq0tY6sTfJNbpuU+ZLIOrPMYnar36MGz+vQ
OiUUFO2SRWZ676eY6bTRji5Uvsisy/ToLs0I+JJNfTbi8GjoUruFgigvXO6wZ6mGvVWkmCR5iwF/
F2exvG98K7snscU4Nk50W56SqYGcVpprs8jG+8JMn0Wse8+d3hjIS4O3Lq7ch7h864b9QOnkMYlJ
NNHc0tx3g4IkaqdbX1En8YxDE5GZIYpp01lVvhcaSx3p7E3aFR+WS8c3Uc6H47blY1Iw2tdSut/1
0iD4S4gneIPm2mqw0Yj4I2m7YFc6bn5oQL+8NeiSkhzMg5R2Bo/Krp9Sgo0z2h8HPxC1u1KOoPQn
LUIswvyJs0FRqmqiM0oYDNDfm3be7hKBI6B6JUMYHqCgD6c4Tu/GjnWOqnyPtCZVfTbIijs9zZHY
EaLYRsOE8YMzkYzt8IbxZIIoKBIaTB6si2H2kIbVY2tbG7MQ6QN7iHzT5xWgC+VWpAWAbqB2IC7L
IQbhunFy0IOwAteV3XjPy4GwSfyZ5BUBn37rJWKoMhEQRy0ACcINsOBo+olgtexSh0zHdo4Cxhia
9JA1kX5Kw97cSFkXH1Sqbo0VftMcjfjzumNpxVCQtGxf/dbP7vMPc2S4I8AQBqjrq11NOwdBSqYh
2yJjYpQBuADaPiSa0agJ2Al0pbZiljLuw0KTVOxt9uqxfNaCFNc71Vog3eOtYUMTpNp4itsaUAGg
g7OpzZEN5E0/+D2BpQ2iPehTxmWs2WaqzCtZm2jJHpGtwzXJvm3oM6BNNrbHLrgT7hCxpVSIzCQN
Zw1Ri+ehzW6KUp50Ct8BhssUy+TJTmNW1z49KoqYwaMPNwD6wkdtecFrq7zilLEcQSOqwtdpcPLd
K5v8HHdLll8RmGw7z+zvINDqShAjVqYvDsC6ztD7S2nO3UBZG9dK2N6x9PNvRhUZV3Qs57yJy6PV
uvmLlxunfCgTGjJA4uJxKChWJPH3YTw1yb73zfC57Mf+2ZxStiHpT/pYzUVzRP3ADpj41hDn92zc
hXqlFGafpLx4PY1Xve4ttFkEvGHU8NZ57UG4UmO1YvDIDouFcjm4dUpxzBrOOIPkHS7u5MAaCFX0
MFA+UzhXvV53nqOmuYrcluSu+BbiLwQplXgqrAn3Ojba97wQNHA855dFm93Ng4KFqMMq3gn2Ze4n
J+ko40KZSr9IWi0X5Hik0VfaXYP5NKcs9e51CGtBnJIaIsK3hprwgQ4e5T6279ScbzH2clFa8jls
zPbBAqDgyJwuPetQqVf6Z6v56O00esatoSNuo2t6dHyPklEprVfdt+DeE56zq1LHfDVd5ALD6GVP
vTQo1QP4jqfsxQPIteraeGL7WgMDpbSxo65XGWZ4Vxud/yS9AuyQ3FK0ck6Dokg2VuMhdhjpVhQ9
WL3pArwDVZ3r0OmCPUH95tbKBqLJU1FU+1tYd8XBKQggLJk1s1gPt0yrgDUL4McdMss7fNY/bEpa
a9VqbxLy9SkE8XCLbTHcDKcQOxLHgLg0LSIiusmJ46P7H/TslR3fPValclPFLTa7gDiIBuHlge67
ReVDuHeJWV49JBANwe2XHrvWY0M9A0ej9uK1zW6qwZpjTUt2Frjai9vGZwTOxaPrcDPlmtqYmu1Q
2spoiowUJ3OKqgefqPI93kZzo2XqxZwAFIhJ3kqcKVubZCkEL8YLgLjyIETKgsFQaBnGAk5rixix
imGrhZO4ZHbwxyEOCJFKYR9LxqniE/Oye14OWt0ghsAXSMklyDbIsSkjqPIJsb/x4LUqPegxYU6F
yFy5qtiHIoCIWbUPvv0wJvQOquYhmQ+lXJWajQLJK/Gh01XdGMY56vX03SC2aj2ORrd1xwmLNqsV
St0QKejnJWhuWgDFMskP9KKNLabzmZZUmNe4sshhd4Pm0GmUDccelmE9QiasqKRi4CHmGC61vzPi
8qkl3/lMSds/w2lKNnUy4VN2CQ2HIKTuYg1Wd5082/O4K4zY3y9kb6QhbOTrxlxroACli8wE2Me0
KfqB5K4MsYbr1/KASv0EHQUVTP5Zh1JcSPadxaBje+1jbsxQf7G6lry6FOlVWpraUTPE4zhp3v2g
Wvd5bLjfY4xiv/fVXTTOQUCMYhMauKb6CMpueh9c9qBOCEhneYhABFzlhEacEsFKV3l0MgfDvhbW
CC7JmOx17hQwuxvr1vc/e4AeN9jYWBkUaqCWEuyFveQuNYBusebM2J0G5cZHXQJiInxL7KHbwdbV
CVVub9xodPJNvduELXpRF+zJ3pgv1QjiIN2d6dR30J/Cbm5gx6F9HpbDQHpzW5J8B7xuFSHnOaC3
Pbmpqd/LPm42VZ+/guYoART51juk14OcLPcBdJ6PSOqolOX+tIVAV9wmw2PvlXesDoJDH+vIbRXs
btqBwX08y8nJHT05FWtr3w7sR+IgUGpT00ut6EQwX1Ql4coLE7SQVtHu83Ggx2/mcJcFW545zzDp
CX0RUXc0KKicvBaAkW3C9/FUAqEqAtM8P0Ts1W08rLm3yTfuSKZFs9ZVsJ9gvZ4tTb+gZlZbKqVA
LcdMvyi90y+AcBjRE6ZEwxL109C+S82MH02vrp9AXO01Yb7nrq6/xC6nQhBa8fur5TkijavVJK29
12jIJzFdPVlZcKGM0r1D/093xdghbIKElQ9VADxSMWQYaJAwo7a0EMX4QWH0yeqr4Sku654yeooB
wEWw3Payujq1GZO5R7jvVHfOi+0j1hzJoP/GW6IxBuris238l0qIh5hbfR85E/VFvbm1E/YT2ixs
25vQnQBeDf732SVrJqQTOJHIjpmO5knPEe9QjQuf7RrttBm5Jy/KhntLx2wWxfXsHFAQmJq2Opm6
EZ7SXWbZ/V2SAUXymzb8BLyPNr5wv3WEUO1U4/7sPSq/BpHxF2UiwCozXXukhFysdfLM3xEuvgma
k+d84k/07MaPboM8QQWaeGD8RG6fYuPLkBtRo6RVsKQJLgdtVNhvpsA7mb0sN5MXTAA1vPhuOcQt
DY4ysj6XCm6EztLQBKmubfvLZIg8luLWMHodYO9CHaL+Sj+987fw37Aaa9pW0WlDXm3ggoxB0BST
IfcosXBbhZKmbtd09LOAPLSGTWG78RqQDBr1J1tz9i69r4ND2XedVrTxyihgC0Rn8uB/x4MWPDQU
uNZ15oM3Vl69ZUiD5A6i5mxYZ2cuD8MqNn9nNP8vceGfEBdMvPrYg/9n5MLlsxqzz/znX4ELf/zS
H8QFz/mHjllTd13d1vEb6+6//J/+V938278gPfkHcTOOFTiOji3YBHbwB3DBCv7hmZZhENzo4+FD
8fUncMH7h0/HwfBcxwPO4cFi+H//+mP4v+KXuv026dZ/e/xXLoHxNw89/x89pK77eqAH1OTtv3m2
c71NKkAehJ1OLZEn3dSjlZqLvvo6JQVlDXEu3dAgAWVfBujLhh54W8pO3i/ZpY3uzwCZvJ031gpn
3z/xYxp/c2POL86DKaE7Jm/TZ7fzn92YKJGjRptgdOO8PZkeebtUuPK10/TXkXLiypbV62h77K4J
tZdkKhZk1/6TePL5U/ir23l+EX7Ap2FjTLcN8++UgcapiWpgzDuMDRhJJFiEphc9CJmCk+KFz4VD
N1lY92Hl/vqeAPzaOp3FFu1NT3mJUEZXdmAw/NeMl429xqCEZlrPPrLmw8acuA5qXjMd338ale04
//WlG65uQiuyfZP3EZj/+fy17eiDYPGaA52gTRi0+Gsy4mYt65CFQiJqQjHoyxj7dqJvhF45G0yu
nTu9xzrvstGyWz/0mEbmcz2lGLlQIZEPDIKJ/3egauLPhMEX9mLPdEGrExIh0mXCd06SdUhkc/ag
Oq/ZcTwQGtvjdHCQq5bpXuhgf2RrUgct/fiAHwSD2sHwyJOQQ2tudYtW4agSa1VkhKf6xaNpWybh
EkaK6MbehBFBlKOnsY8UFJV1orJYBPnUU4a42sI/7jdBiFbI6MYd3kc8chgFNsLJj3ZbPAmh3bRB
FEDh+ZlMunwyOQD51PHXaIcOacWbz8B0U14uPjyqA83glBuvk2D7KVU0k0N1L+hPbhuV+LfmMzn/
dMWa2E1uRQBGigpFvE80QUGrQEpe26CzjFSci7mXqOnBJqpdbEPZNwJE4kNEaZREZaxcnSm+aJgR
WCM7uaLcGe1JYvgQvf1N+YRxlPMFHpo+F1aMfUMLrG4dULnpY8W5S+eokh8Z/b2Nlfgp7SGKiJFz
5ddH1GtOx7ay7KldjWtc1vka1R2M/+TVbkW5iT3tEAagKG2FHjDB2Upywa10I6J1auQdfgIvMsD6
gZEyWdeoq1EE+FfbxqdT1uMeUBf5Cj1G0MIg/haaJAxZ85frsZFskAeubN/AqIQ0YLlLtY6UUSr+
tc8/4XZAv/5c2hrGVq9/q7Gew3+/L3IQL0H6UaHVs0ryPUIZPLeWMU+LYKA9u15VIPgAVR/wCsxY
J3GGa0n+WjIQgZW8DU76sXyH6qVcd32/Gxz7aSz5zINWrltArWgUJwJF/HbVRV2Fv5Wsq7yvX2z2
95sxsV81pApkEme7Lu8OqZ2TD5bm66ac0ZkFtzWdpy+0BXdDkr2Ytk8BxkHD2CqyN/0gWynAJymm
z8mkveo11wyTJUJSBo8q1oi1oA8RYoBa55AHenwum8YWqBBy/WhRTlv1ymBYRse7vAMRwwZR+fhk
9wNQlYArFaAsN2YX39L5c586+6t3u4Ndkfue9M/9JLFksvLoBR+dSl1WfzjKCoalSqvTR9ahEY7E
QYu8I+hRcprcapdbNOJ9q7jV5QBJ2/M3gUNAAht4kopwxtiAn1o1XxidJ7bBRP+NkISOBYuiAdNP
70k3opLXzZycou5Kad+n/8jPiy0i8XJveg7kuRLXRaCNV+xEr4ljOKzErO+mwSq1hDKzg+HzUlXu
mpHjl2jBnS5o6aTvX/PRAVaGH2Edoa4lUocclRBxFzr5bG6E9ps8li+gs7I1WT4FGq6RUnSTbag+
8ZH68L+WYVzpTk2B00x3OhurddPjeWKTh5uZS4mP2YsArC2DHyTLbq2F5lVor7bu/2gdmzuQrLSq
7PDv4UNoiGkP2teWTGruFARCy2dTtFwfKsg+xkkPcdTvFVBeAOkg7bCEU0tMAhyMjK6RS8fPKAyg
Bvb3SjJFpNlobn3uHdifZFoM3M7JtfP6Bg0t06+dcmsvn0jbMDD3GEVpj/2ijPBYDYwRY87Qjvhi
ll2g96CGULTrTPDu8nBa52bXMLrx16M+3UtM3hEOMaQ5yZcqlsvU5TpuOCmFkvbKI59GvUx99NMG
hTf16YdhlcV2+UesUrij0Vy1lrktudj3LLdfa7+8WgnTy3KZMDeYW9GLx8ms41lIl8HwdSjAfyZ9
dKKL8G25RKae0SzTxVet/LXMIqIQJ7HzjQ4xefwY9bxCr8g/gqzCV2ikX6bOBFTMHR82jcPKgOS3
7ozs6ji5Wnexs4X+TRFqnr0sF8BitUHxeQ2xfK5tsrZRMW+Cea7Q5LhpDPOHsHQccTGxE/O1b4Wk
0+d2hk9UcULx28+JK20P0PmtzgxazkN4XC7McGTyjkX6pc3+Jg2O4WixX1NT/b2JQ/j4ZoXWv31a
riIrYFixxfRpRem1qnx6HMwSusnHWc7s9DrFQ22TfDaaBvy8MkrRKiLdayfQihXXNvEk9ORc9WFm
AUxzke6qzn2fswcDk0FFzkO0qiaqza6B1JWA5JJS9PK9QiIrFOWPnISEdTk7PKHihae+3BKINbek
YwJvOKdaM/+hriyAGb26838eVZHi+btKK/8omFbx4YwrEjLoQPCpOFIjkaSwkIqgrSEpkNmwmCeO
oCt3TTZNZD4w7yRlsjFofhkUnagyJT8JY+AiLkr6r/oqZGO/9lpoVqXDw8YUd4qpDxPWpoJHstYH
LFdx4G2WGduwGexoxv1KMPPUDp8iLfuErqK1s0OHpEmsaJ0vP5Z1gDZw3Q860ySfCXtsk/E+vx+F
atchpdyNRdW6ZFJJUosbvk6/0qJ9L2zvhp9q7ajmbpzjMwxGlylJv/Lh2VQKQVMZfmgDF9foFfPS
+a5Tg9oy1TINuntJACHKWQYyc5LHXMcKx6plM58zSxefNGwOyxvRSHEqsd1nGrMQ2214HpX/Ay1a
HLQQWzm7U885jU1zjyy+wyPPyf29BDEovXWlBNDAOAbRiKUW2AGsTMGWRl5hhXvKkrso4jYXffnU
NdNr4J4Gbmjis+6tGTpUePnKxjqFY8ZhdR+UBxtaGvJ9oh4rLqQ2ZDNLhyx00ktlYcjTfrIp6bg7
uVXasEn3GZZmfJrcg/ZAuhdRomjY0BFFTLFpwdmpVPERCEa70uIXAVHUiNWtCLTPfC7qVsebTRjT
SiGtX2tevxKS9ZUF7INomVM0EAm+3LImRmKBFHvdpNzLmuCP2d74U/j67DhiIG3YiqxZiOHcc7Rf
gZ3Sf8NfSwaqv8E2xnhI1QDjAPy0AVkIFsg++1osMk7A9aNiTbLY+GK/sSMSJtpUTMFjblKVO+DW
kStKLA94LrDJ6NW4n+Z1/GDXO9lkz4VGC94aeZO5EgeMDMfaZFTWHM8lp1Tt5ipuIDmfUHT4zJBO
zh0qcG7UV03JBZPX8kfdto9miWuwjLnNLTpbxP28URNGlzndm+17PQ/sMI6BtilvbQ8tKaX9Kw1K
d1V2X2HGrTMBIF1ZQ3vmFszWyFXB5xPuHmbRF8HXbFS6NAAksnL1nmhNV97aKvtIkvxWaN+zIcY2
HgZXlSzzqLo1KGMOns8l4qYfgNv9Ta6Yh7QKKWwSaesEp+oWBMF5BCivk5AF0IJrtbYkCm7FEjFV
H8vlB5YNnimxYoqyL0BoOYktN+XFmwfVZT2nBnlblkGx+Y7UPlwvg3Fi+M/LGmQZxJOaydUgfiG0
cIa1lFdWelp9mIICNx8lzLyXYC6ZEGjuz0SD50LGtyGvP5KCXQ2tUG+4H6IXC+2LmFhmBILZWepY
38I6/bGsfT3MTdsQrrBvaWfZsQYvbLCjjAfFClDql15w3c8LbmIN3wO2NyuDTKo1uTX01eKv2Eg/
orBivHTlQ0n2SI8DRNloEKobbfydakfmPwgO2CNqdNYpAdTzEhU6B5moaTprwFFIyXm1QTWQtvo7
Dme2FhXG1Nr5SCUTqT26T1mQPuQJ57qLsw+vtvuVW60tpHF2baz13n9u4+B5QCKwaef8v9H5WGbH
uanOBq6di7KnkiU4Gwqqs4lzI3DvI65Z1Shv+skCZYOmjyWODJ9NwVue3/vQR2ShdbduXjcE0mb9
WXNTqeSLVSLbEOY9x6bVNfKGjHkKoP94R+WDRUB5V8FaRfyuw1Ai7jf/1cYMEpNyz3lm3tJ9oaW/
lmvfm3HDyNEQP8w/kcUbm7UyHTBWMXlbP8myunjAKlZFCp4nj7/N6wXHRs7rs+nuYtbD+B8Q1HNu
/H66xBqyTmdANNd8pCUT5vIxT9FDCuqNT1JMOzoIN2H4B83O7vqIsadsacLWvNYKx19sESNdx4Ha
FfWPWTUwxgaDdfI1b5E21FQY0J76idFuuY7nebi07YM+8rJky7I9lbeOXIreeBj1IWZxyBJpNNtf
LDU/bNdtd3Vn7aSTfTUWiqaOhidwWva5fQQzRXQR6l68EhpV8QiYd9/cFbqML+A4zlrBB2ErGCzu
pB00rXy3Yuel0f3PKAjuvUzdMpf7Sxl1TxRp9jN3vG4P1zndXVOdIabsnmMMlwxKfbe3MZ5x2+vz
LiVWJqka/XoCJQaDf5jIkTK9nLp5uAadRcLcvKicawDoYlHKOEO7tg0CnedNpxI7V0YByzwWhAa5
AuSgfSOk8q616Cv5GksLxCEvLhMkdgxt9ogxSU6EKCup4n1pU84szXGPPPquLUgX1UM0d6AggkMk
rGueBV8AA8YVld0N8L50R/ovWrV92HHXtCLc0ReM10Ob3zFZ3+HsT3f1hK5foEYKKmJJiaFRqxgF
J2dm/NQrPqT5Ove87lh2CQgklwwAXzZP3Izq5MxejMYraHsNGY4CpTQiCHKZ83jysHv5gD4WW0lq
Yazob3kWKWJhpW/sAs2Fu4Qx789DwcLzpONyY/VvogIphELHOhuJMFlgOSBbXsU50Acsd4sNZHkR
ocli5YBZR52WJzGMR9ypRrw1B7x1CLygEQuXjOQWMCULsZM3c5+F5QHLmsAPrNrZObEcSBJEWutH
v80Uy1O/f8SXfUAHfI6BX54lHp5fBObCDhiIXorM9i9/ZvmRP394ebgcunHCqzkf/ny4fPXnc1CZ
/uMlLU8uv/LnX/jvnvvbX40lVp2OSs0fb08ub/LfCTuP5biVbU2/S48bEfBm0JPyjmSRLJIiJwiR
FOFNwiWAp+8voX3j3j4n4vRAe0s0KBQKyFzrX78ZHKXy/O/XWU6vJWVg03UERyzfWP5DhglqrKkC
NSQjEeE0Z5t1AVFe/30WWfBd4ZR5tCoxnSAfKC2NlrVrHeLa1misclZhtnwggyRHIPOtEm0e/448
97GvfZzUlOYL4b25l4j+RFf2Jz3+6EH7d1xL0jb7qF6PbTiu85ihXO/ZjCQQr7snzts5LV9c/iNE
HkOdTJEVRpZ2AgWL6OIy4o7aEZIg+tzT8jeWUw+vEn3NnM44OEZ77Ri37yqUCIhwavMUA8igxB8e
MesZdpBIzG3biK+M0rcOaTiOcJfX7djTfXnF1jUKsTXyolpJPSVn2OEN6rQihSZxcoH2UwXDIURJ
xMgiw4TUJqrVC+yXXHOD754I5sk6Nc0k8Dj3W1IjBmxnyWZy3MLdIs/EvIFW/hg4s05YYZjthTlA
nQhVDaLVO4ztbGjxTktgW1xqsAlbE2Geb/HQJxQQLV3n4NzSbHisB1TMRlve41bUQpcN7kO9YvLy
EkEQkHlHtHzYpyxofoEaeg4PFnHIBKLdZa68JCTIbXLP/WrD7FpbGIcZvgE9bZhpaXLgzgzOcu/M
1OFh9DDqyaPVMxTUsCdBpHeYe/O597PsLGFBs9H5xGBb/h9zsr98hMSQJzWUxrL4Dlomja3ovsil
HMZh3I44ClAhYtuZdFcYnfdtbVAFI2SL4ol2xWXhFY5k6GT7R8YEd2XHTA+T8hWBGOQV99+5MQ1P
basMRGwcAuvC2wrkF4CQ/gnD9EMVGvlxdCRCORQJTW5VJBx7sK8MKsAp8g7wxTHBJGP0UKTBHkpl
uYLQkYHteOXGbOKnkTk4RUtmn1GtMC7MC6IqbFgFcQuVUvrPyD6wxCqmX8RaskEPVs2cQNnREes8
B6TfyQgNzlhM90OhGQcPV5iNFHDWepzL4FbxetG7EAhB7XY4Q7uo1tVgTcchbzZtLVe4/qboD4YP
w26IjwHFlcGzmQBDS+pjUw5wBDJ5qTvL33a1r6OzF4faImOscGky67D75gzoV4wwQF1Yn50s2pSE
WKxEApkESMNfadPe1uNTFuj+JoqbjtOAx5lkxzlKulsamNU9wayXoduUYU2Fn1W/weMg7UIthpbi
HAPhwVDG975v6y9aQ0Qp5ofN1rjPqMRwUia2IcywlcPXYEgbXkokW+DUeBdHsCIw1r5fuICJ8gmA
pMQlRKyjDwf8sTaeJOTLaTuSdh3jw3fwEYPs9KBL5NYtpCSjNQrYRfLV7eIrMMKLS1pGb7FYuLG4
Vm4AHci7hSGQiBJE0PE/tPBsb2QMftK4Aqm46bnXqjcj7uN14PV4PoxgWQbGPXaNhQnefscyEJ+5
JBteoisn6LknI8e998ifXWeS6XPXSAdvPcyorE+goU9CB/FgJIA2R6CXlPfuPd44/Y7ZsnVvyITN
mOCENrzAZ2GdgZ1djtpjW2S/jb4GkG0jbtsQ0IaQeGVl3bnAVZELl7Uk/s6nLj80wnuD/pE/mI6/
U+hc6c7tUVTiT0FM3qB63tmcLtBJL1Uxj9swSMQqncdmM4futcFM9CB6CzvS+EZg3F2QEmA89Qp7
DAx8uoa7KZX4GrBwW0nGyD2YeVDRCTkp6Z1tBGW+Npmrz8m2r+N1O9hrImbbY+y0e/yk9UuJouPO
lNMxHbXk2BXZVXZZzdppYGHnxs350Rps51lL6M5SLBXDOLzqHfF1fZQTLjy5r47tvIwlwdF0LxV2
3VpfrztTvk5TcKWS2wSDSySB40yr0if7qv0dzndOkd4w4Nqz1N0ScuGHGeyvCt88hntrzzHfugG8
VziHzrVOwVCdCvQL1qAFKyViziok0lDBnusCA1tGQeF06JJqVzAqSKGH1wWzvjhRJNThhtkxxArv
SmInugo2Md8ZH9HqfpHdtoW8cU8YFqjVBE1Ojd0LZem5yQxMVRESSEGtYvdfWASATQhEAl0RXHrh
fGLKyjQMhBFonUmJtsHliSnZ/dyaJLzXNySzeDLhWKnKdxLGwqH4DJgQOuqWJodpR8ytFl+6ytpq
LYF9UcguXVy6mhDU9t0I8+3oadekbh5827qDTXibiBBeBRWxsMPGHszP2KQMNkVzIPbzVUbmo+eK
HfELKweRBrCWgyDHoCxv44TgPXHOUnyx6v5gD91JXXNMMQ/JbP4yxvpq5NHFTCSpy+AHjgfQPldk
5UDQTPLi0dPzC3Kgk9exxaZrVCE4Nxio6bIYmMpO502be08WPRc2kv01n3Hqjcdt2jSvmm6dC/CI
0rZf1UejDpV48iBY2XyQMbO5S/1fNkJCOnb8OZvhHYHm1yi8W7uxg541efRecj6OfqzfJ54h3Iu2
0MicEIO+1j0EfrQJc4eJF6lsRk7S/eyeoJeeAoNolQx3UteWsCTJ/LQJhAEC78fuqI0f4zRUGwvo
VAWGZHhR2mP0GzzlaXqaopyeUU/tDYinHdrRKh8inOgg3xRMKFiWun2eC1rVM4oV+Bhc+ClnZUu8
x9YvfpdzBMPo6gPq5G1zdFLxoaUIOrAK/92ykuHph32jX9ibmXjPFZP7O5TY++auG80LXjHsgSma
KkNkT6Mz/QETe6NU2Yi6/moS1FrchiXb1Rr84DhVBir64jwWxWHMVRB4e55nEe5cIxuUCeTjBMDh
SSemw0aY3NjWFpq/WOeGd7WnUl/3tJKAosUl9KCA6LZzdoHXlJYbVpYmbXwOfG+LzTF1dbSZiNve
OEn4IUbxp8YAyu3aYI2JrLvB51gUmoPjmX5Ia+LUqrJTU6Z60/njZ5uJT7dl1y9tbkIdyjV76tar
L0TMbA1Qbh8lVFx5l7GVP/FQF3tog+vWQUoUljVtlBO9S417DctHBquUB2Mgt1hIkWzkO/NG74nU
7r0YtYpLzLCXvlgT/ZEozD2h9LQXcVnDTKOlKpr8FVMuYs0IMVml2hMI96OrWdY6zdno3RGM1sz4
5CdcUlLjaaJIUshLtoH/AKBMOxh762rq5SGFPoMsyt6z+n0ZRvjqRPj3d/Xw3pdWtANfGldQcz4q
BqgxalWkGCRyvxNyIAmvY0+HK3WxJdme+NFzh+61qnobTO4RmRZvfQBwmlnY8BCfmqxc4DY21zus
CLjnZf8+xTG8RqSR+HCgsYH4gNuy9hLlpDUVuXjRhunOTWJ0Mt3GM71xNc04J3WyP6ems5cu0tXJ
fMCrVl95ekRyW5VsmZbB556HH4yn8xWRl9Ja4Tx1E05wJU/sxQaTs7JPe1Z229ad64FKTQW9cFYk
j+ko9jK0D7ZZvw/9g9Hh/WF8Csxz1Z8JXgT1+rqX5B01cuc6wzMJL/DJa7kzOmfFjFcRiUrALqxw
hGWvdIl3Hr/ms3eb/3wvQTZtU943OTB6ytzJL9YtN4jOS7gcXh1NqQpEbeyH+HczoMv951fNuGY1
giyifiRgdjVC/+TlKic4qEP0aLMQG64nD+Ewh6OSV/80YdpbCXq0qzpuJCZcyOLlh0Neo8fAYBUa
GSshZwUr/3XO+nWS3YhGaiBz1mBnSMBhfJq4x7obclR3lpZul7+r7/GnDppVwJ0DFXC1fJ0i1UC9
3KQAFvonxOMK6rwVL/+vGe/SVUDHUSIgfi/CybMBv9YI9fHgBJM0wuMY8Fok6ZKv1ZLhuLPbs2k/
sA6hH2N+3+k/6sTg7WaMKIF5E4meBdGENew6fsNIzwH/HIoACAdP1HFfo91XP6Fer47rU0y4ojpX
pxX5di7CDwvjSPXiddNva/UGGFxb2XhkljwiqVKHU+elXlZTb6ckYFe9d44hnH1Et6V+O/Z1WPIZ
EZcgJny7keFaXR719tQl/K+3imZyY45Uc+BmAqMH16KCY7BWjST+4mItUu42vtYyAZs8lWqr3HsY
SjPv15GK0LZgVnjCyGrXZn9/HInBXk/CdcjhsgAqIWnmBjgWCIWICeLiSxHfrlr/oH6kVmFxPR2K
3rDT4unHoXQoioXB2QC6T03zKavyqg6pfiao7vP5Qf2EOqey+hPf/9dJRXxRnXBUOUf1UrzEnRxS
Vup5m7bG8nLqcK7sDxzGIq2UFuUpmA8yLqheIP2WSqTyS68YYvlleR1NgEXI6acOmfamTNNVSUb3
ZjCZdERW8kMYxA0C8DqVGtFHmkvIDCo+tvsJYxMmNHWX/rDd3rSR27VwxG6Oi1uUmsFZL/RDz8Tc
hL1HcghWdx1YtE78Oks4koswHPfQEX7qoD2MI9PsGTuNXYlM15WOODhw6HmvFwLIUgA9NhsTdX/+
WSCdYeDuPSw0CFtwow7FPZskYJkaitjiZldIt3GLbjdNO1U08m15LGcCRYr4SHbcczWUqFT8RbVI
3yQlcEN+aqvhUf0pArQKtaKJKSpYC2nITNt5h9GnR2jMzCaylnH8o4dDtUu8L02pLxtneuvCZmBS
A0QNhRw/JSo2B2+rrdV4L9acvlul569d0axzGgYZs0PUH5PTPWcR9dDsALK7JtMmUrNA2NE24qSN
Xt45TmrDalJDrSiglCTmsHZF+m2Bu+EM85Mq+FXbNEVx0dS80lATGAC7HLkP85jEOiBjSA5BQ2AE
GCu3N6DwVKCh6RGMp3l1F2FcsHLVyAziK+maZfZlN0m7rSK6R1Ny/uWfyq8Y1lr5O/yJrU7uO0MX
AwAXRzW9YIBkJmSsoU0QXf1W1kZ5kXaWbsKaEFzL3s0GUCrZzNXa7vXnOgfTZpj2EVbY0czoPbDS
FTxzYXIQSqmxDCepnQ+kyzIAiQG6MROOyfe29ohEmcTmbMPI8HGSnvaWW5U7GKtnvc7tY93o5wYd
Ed9KLEzuGWY6JgbRCsLPjwVW33+ZVxVUsZVeS/h/wy4hc3qlh2DZuLjka2nAe8ur5yikSF1udN/D
jLAn1KExAmeL8U2/K+hkJm9I9lh+4fRV1C0VFnPnXt3ytUbCGj5/hMeKizs5FpH1fKo9BHGZUTdq
GFSXziTvYARvGKs4D7p3CirtdQ5xV/eJbU8C5MTqGRN4/a1cki7x5kAkO9g4VOrU104pMJ5G6ZSO
VnX/TSuo+koPHiMPKzQ3RQcrS2xZEklwuI8xKveF1N3XfPQbjJIBTntMjoaAumVOHkLS1fcJSoa1
Rzq8g/PQCkbYDa8KDFRZo9Nk141YCSomw750xA0vIX8TQ1NemVN4gmaOBHQ45j2fbfLmoJHBdzvA
baCZdyQzl3s5flFxVtspncw9nIZz12LkM5q/dIPhRCzzC32ggyv2nO16WV6tuPpi3k1gH6RAyMT1
qQ/FFWPkC5r8Hz+/CwJKI5E3ytYE1Fk9CyFCfwgQ4wtcl35du6wBRuauzIEmwtBxNjWORBma2zGG
vVXgo+4qSt/fcaoaKC4sqaLifCjy1u2cfLjSwlY1ePJyKCKdpDzqUqrBllsJ2CYOYl3JInVmipJR
10ChR3R976dQ+ImnVkODJmcuR/nxkVEwrUPFalD/ws/9SjgietBsz7CHwQ0PcF+b911vvTopDVyp
7dEH4ulNRozyocEBW09dZj6yz7CgYiJAZviqq3ZZeB113J8bSP4zzs+IaanK1IsQ3g62arzldfVB
cPBzFsMDUiwvtg6qR4ZlM+FERcIDXLjKB8jPd2Gh/1Hzs4WYgwoVwzw3PzsWvAmw4rtoCpnT0qPZ
cUba4oXeAxRJ9bl4WBhQWv2zSLMP0yiuFsoSxvnxuyZjItgZapt9SvCqJHzPxGux6/WNE7Lho/3r
L/gh3KPCeiPb7z1WMJAzwORJYqdZ+YojAwnlZsxgRCXvEBXNSE9iZYjNCWt0I4iVQZR8QxCzGKri
lR0BkWmRy4PQw4lwG3mQPRJxGyOtS6H5u9oxL3Y2PGFDnwAdcoO4A28iUR8Sgk7KCDynK4Hc1K+s
57oNBN6IE4Ec/bhykTCtsMbJj4FrP1hITJFMfWG++6mnzJDJPiJwk1CdZOAjCHBRENHa8AiXUfuU
KGIctswGUt0gN3B6SOzJcM0YfMXTUndM39A92L2/85hJFQznmqh9zcZgj46AVd1jpu11P2Xq3/6S
p2T7u6x/NPmYVEf0SCTDKl6sGvnliXs3mwZmeNzmrWJ6ZrFHjIABblIPEGraBtJIVH6oiZ2rhuwj
wxscvpMfNRR0/foV+6PnDM/ATvUbw8TdCxCc4LnjPnLfPJHvttLRRu2W2VkPS6Sugl+NnH/JkQWI
fAPefRCzCBt1hIgj3f8Pgvo/FPD/Sfm2IJz/C6HZcA2XxsRi57Hgnf+/rODG5EGDA9sdwhoOxdQv
Q1Emv76P8xU76DOxHHzALTCirbzF5mC9cBfwLqy3pcbUXdGj9I6Fb2RjV1wlkXA3VE11xTs1X3sR
ZVEYIEdX/3LCUd3u+QfXRJBD6e7NuHPvcAxWu8kpzXv6t4FxZKAGeAIVEQ0oER5ct//8xp1/p5P/
fduW5xi890BdmK/fT0kZtf/nfxn/GxpXVdSpQK5nOoechWOcjbvAgzyK5JtqrbnL6p9KKYZMtEEr
4RvWiiMpBVLKA0EnByuAcqWCf0cSNEswTIAtk6UfipDfolUF2Bx8+oIY7sHf9Q5Xb9lFAdjWeCwg
HGdbM+PieWhCHgQoyKGW/KiyKVb3aaaoyCPCu3+49orgUJZAQaGYrlRZ77JhxVYrXOGatERomHxd
IDqNz/UfkcwPDZat/5+LZv1LqBu0ceIYDcu0XB/zruBfL5pP5o03aFZ7IKQBAlwd3mZmlIT6spap
We7YPHcmY7GFTLnQI5i6HCsbOE5tLTQsF69CrlQ62stQaveRMHcLOWahNc0zi4fnThVtXK5iBrly
+LDiCh4/ApO+/2Wz2dbLYDLHnWmRFLkhkslhzprHbhjZVLEkrnZRDCitnsD/fM94/37PWA6LBioM
Hybjv0kQol5kZpBELcnrrYk8n+xgP1p75J6D5UbMt4YE5jZrhW6mYII+4lpF0iMegZWxUCRwxSYP
p/CBMMILXhJbFr/D7LLUFcOxraFYLgXDKKbHEaZBpTaVyC4+ULGzLQXBrcTtdO0ZwC1wIFh/tHNI
tFYU47iyUIew2IYyR1uR1xipFhI1oodxY4TjeZSOMDzy8eARtZXO08JDQv8mcMOvj64v4Baqvc2O
jYCoDftYKSKWHw013nyMgSzgo4QWHI9V2J/Zhx7CPYomFSWBYgpF/7K7Mq6qKchxwlgKZRObVnjc
AGD2UcDE2vznT8TUvX9fwDzLRLRiIcywXE//F1mIQzYELgiyOaRVwQpJsbrvfEShJunIRSnv3dm1
Vl3nsZUKRIi4IGyaIf5hT0bAhdVUF71MilNXK55VKcpzHBR3OIu4aw2DNXJKyrfGpPkvmV/9XZRa
42i7/aodRLrVDPO3LudvL4k+4J7tZJvcEOz++BkLR6E9A3ywoTYmMxRYZVnj6gRWeyQF9x9zUdfb
SYR8Hu479gEF+ybYkIbL1jaeMJv0tBccXbDrq3v5EHi4ls/dWROdTlq1ufGb0iFHXDpnB7prllnF
oWFMEnPoy1AgYg6Ghq+UxlG5DSQYy7dgdQdrzDMKr9YIKWJ02ORwZ5G1AjfmekGejo94o/pQHHxP
uICdLHiKGbbQ2awOBrpjfasVv8mpkVSR5jb5Tx5Eu85nbXJsqsCFSbV836SQsxrtUR+in7IgBD3F
CdNsv5eCMirqKz57gA4lMt9FZ6GIW43n3Oawuai+OKqTX17aHIMqxFK9+FCtKV20tZ4UNkTayC8Z
OL9Cvd5kTg+lF1n0ag6aPTDkRcxUXAFOYLTGA+K+6l0Rg6j417YWU6Y52Y89jGiTMTHTY5cmEQ59
guchPhPfUxm9Rk2OhBqmahf/rqL+UzPVsWJ6CPIcvBJJhFMUI+2mhlE0d8qsnL31Hm+ojE40ESX5
9t4t02DwKlaXqjjbvDUVGQQRPxC9nxPYEmGCrv/lt/Wq7ygHHjq96OkjG3HAUg8c3rt5MVCHItDZ
MWOnTAc9xNNubWJAtGP2BPferm+9AZ9foNP1VStMJbttIUbu2t569MPqV6hWIW/mxfVOvCbC/LU8
4HFTx1hcjI9xOsAAqCMEMMK8YseIqWDTGcxVFF2bLDW/efMjeXUsjcWGvgfvnXTv0JP7WkMpV1D+
GQFtkeHpT6Oonuqkuk5KN9ExSkbpjLiJzV8Pczzl7PCmAZ5vQoMkQksQp6Ta7k4DOBkMoADssK+G
oj9WGr+Yjsc4kZc++g3Sr2nLbUvQpGE07B7MjHLLP9cuDP+0s5Jzw0W25xqSRFn+ksW8FT5Ctkwy
uGYy/oJ9AqYF0NMcTB6lzJJrasrjNPnyUJnE2vhe4a7kPIQ7BGlAFn32VJUD+4keOHt7jq/EaqRH
LXNzYoR0BoC+vMhp/nSyyXzO8CSwsoH8d7RgGDyKznvxY8Fy1BRY43UgTgl8Tx0zO/J0OuCtEkC2
S+xdGbcENpoWUbyErm8QyTNaz/dupzmM//tiU+ENBEra0anaDO46ReyBpFkevNbBqgF2UoesZ0LW
yyeB7RamtbDKTlZWi12mlad5TtxNM+oWLqvznQlqvo8HDSJLWR4XJ+A5mO/iEnMYJDBXrTdqDlfP
62LO9rM96xC6ftWTwBbEERFOE+3PaPJVRwNjqMipPC0Ow57X/vM3xoZGhqW7ZuqPs4FFKfQ1LC2x
xYpd6+YG+IUH3asUiQu+BBVFTsIpqOD5a8cwqMc1tiJyD74icUmm12DiIfE/DmftnHipd2rmn+Uf
rfrK8jcUdQxBGxuabTmlW/ZxQn4s/26GvH6wbS84h/2c7v3SektEkF3GaMQ2Yy42gVE4jKYm/Ry1
1V1P/3Oo5HwfeV56yNPcQDnSQzfPRXHOtZL4gyGp18CI5HQM5hUSnbNfznI5C8sj26i02p8qhMNC
/mcD+SFhpOJPxjqkDV1X0nL2hT/szWiKj26eM98R2SUP02Dt4KG31iucIHS9O9Q5wLnB8HBrGfB4
WxiCZ794FT30OtPBwtZr3HOtipDQqODTje24R2z2aEddd5COv/cMIJWMupNBy/gapPpuTqbNaJrf
lkyzbaoskWxliTTGxpeAnL4rcCY4xzX+2TBkol3lkgU4DsbRI0DwjEO6e5am7a3TiLEha/FzGPmv
WTIkiOx06Cy47A6Fu+5V3pJlpWc5PTrdRC4Sjwvi5atJxp8PYgJ/UGvTw/iMfb+BS/9p5gT6GR/d
Ig2NPSSnYd8a+SnqcQHTC5cuGW+29uRoWNb2oUVmEkOUdToZ18VdGoJ9ekyrEO4xygUwQgPPfNrC
DJHJCWNTPhIU6pvlGBFU3oNElrE2PVLw8iS+T2CIE44KBEozRqoVpVnZGqeFAYxPoApv6WBmaYRL
tBGwuhcfFglX1XUgwNnwQxog+JQmLsuqVaqyD3r1dx67L3YxvyzVRTHggcqcbC9NxnlR1xKXAtvR
Z9wHk5sIxYllah67ja70DE4F0J7a+PiG24UajVt2so8RVE3K6aXJPqcoOi/07NLM3bVHIc24ruFh
RLQmXe0eftRuOcuFMK0gojksrmO8gdR4MmLj3rAFJBPq9bkPGH+1t6VOaia2DxkVe4zJY+pZPMkx
VF6qeQPAe+2U86PaPhcOOeIXWP0Naz/vAmPJ9An/QCi3bfYhFTVYh3ZOmd7cZlF8KD6sYp+7Fgx0
hE2MEkeVz/eRIIIMq5kULlBzfGA27PqU0i5HqiXUnCq/tCHYTYcI0cqYw9UI4kV+SsEVVz1eNKQZ
0lMKSGdaL2it+MoikpmjWl99LNx+bMu7xMNPPwcjKDK5N3p5m7tkOJZFRv6cFd81uax2ertbNFsL
QXhskBE0Or3oAM9+6wmUZRApf6w6glPSgnMWFv2tGGdMVN3iZHQoX9NKaVAD8zBq4r7Rg1vkzMwq
zSvdLdoQV94cmLtFnmDslvOsMoLqtVs2gji4LtqBZvoYfBgqnS625iSuAneOcnIRmjgYgbCHeopt
3LfeA2yJB1m01m5Qhp2d1xzzBU1TekCCdpuwueo5+A2uwUgiXNBVcgwC3Ppy6zlXgGat1DVaCh6D
m8BZxj1Fi3VxTHhTdPpDi/KF/ycSrHLyynDFIHSd6iLbCRL0QI1PFn6wDGRQUUXhnyGW1MXqjphj
CyySMnKVmjWW/gxVF7BlDOlPvCF/84JunybNL6Rpx4j5CrriTG70VKIk4qTbY9FDV7ExRGQMT13k
IhiwMJ9Aolt8tJq2a3PtbXmByAkh9LA+WCXO/ynxh0q0gy95zGor3lTtueAHoU0lIhzSDqjPW9E8
Z4yuEclQ+xaANnhdgseSdJY0Wr32pfeUT9a90Lq7xIMFHTYqVK8JbpidQaplfusGXLpAx1U0SYmF
dMHHOTUsym/SyfEBG990Az606XE5OsnHEzmJCQ+BHzRAn9f65H0DbsHnl0oEVuBX37nuH38Iqu3g
JsGlU1LUREmRQt3i1GzmdEuLqHGIwIvv/CH61qK7Cs05aPWLboU/tTZn8CazfYV8ZzN6+EoiwbzK
knMNpxSD9BirX3uoiFAuN6w+SF3GfJto0adRcg1VlcqGjR2P9zFL8XGopuBdL4ofw0QsoJ7bzogf
Xb84DF39Jwuzo6EAkALkl+qNLOmp+R5ATi11jiP1b028JdGPmPlVWgBzqKT7KOYKV/2mPhaWCV3M
tXUajYPUeHSC0HY2miY38WAhbuyFjacIbF1rTH8WRMSH6RBpYbv2AAI3NkP35ctaPK3CwXj28bX1
x+AeDGqr6qV46Lf64JNTqaCqRTpURR8lXjfbuc8GQL1zphr2v2tZxActq/QjGLPffhT/KWNXgEbX
KKl7TM29sNyNZC3EdPKQxOEXtugmiD4dLQxPOmtfVz0NjtLctRqUxoGsQiVaUf24akmcifaamowX
wZ5awJ+ZqolWQenrU+t3kk0IBpXCY+mP6phdm5g1xDMdj/wQ3Bbh1KLAMNRNJSbtpTShJikfIAXA
Lbi1qapmD2+5vJOobzBUgFdKloWk8CsUzmzLMltbPKgZQOShJzakwC377wBg0efo6BxXIewvwxug
0qquwzb9ddKSmHds8Jgk/qG6DgTLoX1+dIP7fu72RWXiDgX35Ji0BmQs12eKk+SnZIpLtpaX3nb5
MJxzamMuaxOCarVeTgS8Sz8G8R+RrnY/zC4GWWSbOkpVpnUDqLf1NalVNqMHlR0RNBrWTGwq7JiZ
W/MQlQd73NUxlFY9cb2tsvXr+BQXRayekCFTEF6GnHbMjXaN3RS0B0m3t5wC/qOMdELxbhNqtlIP
N6ZKD3ipsruyIqV4F64FVnxcKNa4luIgk9jOhNPVmAwIGKgu+jkoj1aN9Vc1ISRCrHFaBKIyOthO
T2vUbZB6auXDMuBcmlwTm9na8i4ExDJnB31viurd6rRdVM33reRBXVS3oce80hEjqVSffTDeAk1Z
7thov5MRI7ZUl+gW3W8MFa1dV3iXuoRAO3kA+fWkW8cq/LSVV7Kh47kbhYfFpoNQ2unOtF/JSdXX
hRwQlijEBytpNH+tX17Apk9egPZgZAltJvlTYWqzI6aMhw5HpDy/pgksIZ+qqVISw0WzvChP4lkc
WdFugU2IrBq5TRN7nd9N73NAVJk+Pw7FnK6gwgOMBRi6G1G5EUH6vsBWKEXZV+P+0wvnhxHetqy8
WycIHc7LrZe5NxkOd03l7H3Vv/ZAFbDG0GwpX4cw0qptoVReatzsCsSynPzST2o6fg1Si3CCqjIg
H2LwMB5foTjAJ0rtfGndXNue6THTzJ1SIC5PV2ZNO9xkz35pQl3KXvDQZJlMxTHo4dARKZKr8k50
LM/LI1eoicwy1FCDon74xNCfoEjIu/t8es1teveOm8tKr4mjf5c9zyWBhrsBZzJmGrgdKOSYgI51
qxObu5yYn0WfGqm0ywjz70jaaEgt9Nau0kT1s3YJNTI3lQx1+QyhWjCrTwGdG4YkTd0ce4/ZROvd
GDSxs6gaqdJZmXofuRz86+M44pClhvGarv0Z7IHcMvkIHMbAAb/MTXzAl4oCAQBjuRu0Jqm3y3Ox
YAgaAxZGPhwQfHI/6d6TqpkhbeIqpiYXywCrc36Hfve8aIkCpM0rDVKjM6ctifbRBJA4vy45gX6I
3x31MNgj50rMCUL43FkzauTwGRAUodXwlMj6/QtidlQFC6g6zpdI3ZA1UWWUjUw+LfwU6EGPWlNe
A19pe1l4jZzFl3h2JFQajAfY3hRC48FSO54P5RMpd35V9ZhVjZsC6xqlF8QbQmFfqtIyKD2Xq4w1
85uk7vRHAJ9F4mW8eDMOxFGmM5dsNXaxbBVR7Rhhf57s6EfN+pIYfsos7jF73i/HctRUd66ZpKaN
uNH4/5QaQNOoeQRTkf+7CIsLtY6z6gPb7fM22S8Y0AjrZMGb8UWFcMpMQk1d4J+5a6L7Gia49S5F
eyhkN5MJAmSmpv+Nz8dSNFfkzb9amttZBC9IHxhcgGXAqDfvspxQM/UMCcOQO29sEKxgaRap9PUO
hYnyqFGSOHfEJjz3o+sipPWVAF+peT3tOwekQMUU7NGWUGaoJ9Mf8g+AI538uL/uBj0DbWMatxmF
EvHk6mK8LiOOucCUoHafp/il/+NgRLYabfYeEvzQ5XyUtNRYF/K8YkB7EWX+Y3nlR1Jg0hgQOKJH
xjL/tr0dyU7jetFP4rMNuFuzcxZteZmUmUDhZeWuHvc2eoDKpm9QN+uUUNt3Cp1SZQszsmSDPeZu
URWqeo7sS+SjBfJXpUBcaCOOhc2anQIZC4ba0KdQa2oHy6vWLqqgLf75wMYpd616sBj7nJzRJtCE
eZmuTXJnI3aWNc5yUfWzEAag2DMzxbdcWlG3+Wga7PRVo5bMPQVK5H6ghTmoS8ZK90sPpp1qZxKl
rbXb4hp77Pxq+K1WvbTut7D9S5qjyFrJMf9WGKTsqSEXBTf7x2uElw5ODtzXfoY0WEfro+r0Gui3
Ryc6h85Run6yXt5CPIzA3uW8ElXswgt/XiYYpbo3Rz+8Lb4WGTJr9kjYv110qPAEyGq9x0bZ/Agm
2qWc5yqpwNP9aH4aNQZnwuRyL4ZBtCG1iV41ajUXMjCaFhu1OS2EWEWGeMKekHBq+ta252MJavSx
vbMaNITE3BZLsYIS6lqWPjra+EddUfVqsdXQkSlFR2vqfzHpwjY3TM/qleNklxIEeXbKfLfA/DqN
qbEpm+K7z5M7VTnNGSUate0uTxNUxYQ1MiavX3UDGAa3ZnglUhLf8iYIydh6AB2uKiQcE+JqHs3n
Zc1olS49TSE0ZegnV+hYzmEz7oDFt5wujR7D9L+yeCqbsfdonX2wXAOHpcalxavGeVpTbWRIKuh2
iWBSzhfARP+XvfPYjhvJ1vWr9Oo5asEGgEFP0jNJJq1EShMsihLhvcfT3y+CKiVLp8+p1XfcEzBg
iASQyIgde/+G8o5kOKCV/EOn4IHPk782BzqS/A3oKMndwL3oDZ98CjMwWxJuHQTmwJIlcEDSBTTG
8CoShHx53VWfmOJRh2l7slP1EKHD+s9cSkqEYCrM1CMPKD9O1SUUiD6/SuwowqSwCI7UNNdjrYmN
zIEryQIvdjCW905KqgAJ/XwdzWR50XqGbEQMqX4/keVC4CDNu8qz3No2S3glYy/bpR6KK89pwoti
3cYNKD7301y3FTDuTyqZoPIYWjuHIIHMByWO0WQzaNu0Be0JH2hI6UaR/WYObblHjBvuLOSB54XB
RpheuGsfF5uhO01hZuVeD13jbbYRQEo1qKe14zxEVMBXhbYcpo53ANtBHqg/GDvETnsp85K75bWG
fyREmfnFG38olnpQp8BLMOhbenI1HpNUp4qvIpi6HtrsKxSTq70/mjVKp/Fbx4yINHy1zgZ+RGVA
GjKiH7KCmuE67igqYIDVr8MIkXGq7zq+tjGqoitsID53dMkys5KX5GOM6lAzM3J9QH+Ah9/UBLpb
2gfL6j8P42RjvKOt0zSL90pjKaBcolG1HXtrM404K5JXXbUjEwx8fH+kVXkxZzohIP5gtiuhvjJR
D7rsyxznLxijwIPQkV8YF52+DsiW6QLO0CDpxPXWrgByjZm4jAN9BlJn3+US8ZGNw6luzIV6TXyy
PTBYeNSQGJPgqSokeHf4VZKc3Q4MLeEscDbChh5dRGw9dISWFeSiEx4xjhNeCYKUde3THwfLD5fA
FmwOrJfCLQoUuohG9SV/zmvYGCiCUg1yOd+UOBt+oQC7UrFV4CEs7ej1Q6anbUCnZGfZ8+TgKUJN
C83hl6Rr133MJbvNVwtnTL5KgmM5ksuamFLeiQUFkNrhpJqtvWm2vlUJFL7qmqjkSYmrxGktTdsf
5LhZg0Encd9folAFjVxO4ROqQ67Bz7wNs9eyf1JdqOrPiuRrLJgUWBVYSvsp8+N9EJMfEAO+BFPT
XLvUXndM879qkbM18uouqn8MXv9S1dTVvYTvLDMJ2WJQdevJhYBppVetLcFJdDRKKoRgvMLnb03+
9auc3RWhf/DicTUA1LEKQZIn3NfLlTlEUh6gJV8DfnmH5CoW4sE+N9JvSpQj1+jhcpmahkOwaiTo
Iwy8R78jAgssIjCP7lxmv9BSfVOYjnGJjmhlP4M4JLk3rVSas6LUs4ZPuPcHNz4oYSiF9BprfFAY
BxRwQBb/UgGI1gvTH0CeiIwCLLTsOv2hhIUcwYjil9aGEfipT+wfSZt9kgJGctjUywSSRolre9le
A6L8rsp1oP32c1s9LR5xEKo7FdouUrcBMJrEDKH3XK5bKruR/PHh//kIRfNCFYANl4odCZqV7fu3
aAHeBMD9tpAy6GpDMO9d8CCnT9NEeF8iyERJkmTe4EoFK6LDXEL8eju/FqlvrpdC+6GSw6aQdOIJ
sWWkXqiQAGR1+N6NFiR80XhgrKW4zoAQvE59DlJRvxsAv63VS0phdFg7g1gjJV7KQvx9H4GelU+f
lxtcDwXIvKuuSBNeSawS7IWDiv3U3K3UTnEebBePmmYmcKiG9wn/C++nFmC2hUATEN0YL4F03yXi
yTDpkkGbfoskpDYymq3fmpRIiUOsxrtH3j88xkP11BlevaG8s/ZFdwJrBhBeSonJWdokJZHg+9kr
O/4ic74DXppbkljLTqbXy/axtcFcq+lNJ5XGVBm1783vjl0Um975njkTjEIpJyFnNjI7GjMCFi16
DNaEFYacfWbsdiV9VkJBbKAhyeDdzL2OfPECVMBifmY79RG1TrrRwn2RP4gkB5pmwquRUbQCwKUt
kZa7xF/qm6RhQpHLG41kBND1N9pBNHmxDbCqW3lGe6f0u9KF4Tr2duDmPWaAOOHRR5pbATQcfdaI
33KAfv8McdqkZLWueoibpniU2fGldL/j0P0iFa3knJHCxyc4LYc6q2+lpkgZO1cLSQ+SyMSMk031
1H9AtvQZFiE8THpyujv6lVucaR6V9mEmL9/XriZd07d1Coe4lWp0KInk+wAnjrK9JIn5orIsxkTP
EbUoyurNp5I8P8TTGBhgbG3kI5yXFNnnZLj3JJinxHGVAgogGKZaVlZ8znRVVVcQSjnxVL/cRarr
yTmYyj2RozhaRC+Znb9aMn8qn7JXLdd55R3dinLdIl7zsYYmA0RXz99mqXnk2t/NeLqTX4/liHQX
Ud6ku6cYgI2E/DY0kkzUbPBmmXq+U7u+h8LHgE4ZT+42CdEmWBqrWkZW8jGriFim09X8enL50Su1
Inn0jDocaHFCZjUDRIrYhHmcXs6yo5AjOJyjtEN5r58SQBJVgigblkoweOkKtS1WNvmeWcNXeMlf
8HkB9dAIAm50angSiwy1PZm+R+vyRkzw1STKc0HUeNXU3r0aSQZQPsgd6YTy1Pfx1G2pCyRfBIKF
+ZIf7SBEs40uqr9OcVeTfY0a+9H7PVkAj7bgRO15J6XYeuA4KzOM3wJ0MFaOHl8aFdqGcVE9d+XD
bDmPSkFKBr1C2msV/iUMPCk/aMWrJQyfupPeRl8qzfpe3dk7bC+cTVPxhcqoQg02mgcbdJ53QCK9
QIaqMq1inlrEElb2MFwkxXgBTeoGiP7nFnO6Fez6x2K8j3IqyVAiHmvTtCgkJnRd6VcV32qFra3z
YBW3zqeyqcf3bJyBgxXRO8xGM7TeUZD/VTT+G0VjV0g86P8uaLwuMwxUvpcfBY3f/+ennjFBFoLG
Ft6SjiXABXog5n7qGRu6/4cugEhYnoOTqZI6/ilobBt/6IYlBP+J0rBn6tZZ0Fj8AecNlVqBpadF
EOf/J4LGXMZf4a06iETP9X0f7WQLfI/9GzpMz6NKDzQAAhjQ5mBRAZSOzC6Pzq/W+7Zqok9M5rhC
iUW11VH/Y98UdMsGAyDS6fIs5/OpVbUoDVyYmWuMu3D0bzF8w+mkHbO7aEDqo5B6KqkSPEGqYVrn
IRNttTGWqiNqUc1SouX9oKZI0mWtNqujMvn/50M/nO58zHm3ak04Oq+afoQrGOFk/+tjfvvU0ZZq
KefdqvXbMe9X1mouIZI/xZhxc83qmMJon/QE4QYt6y4qt6F2HxTNsVjG5qijF6ZD28AHhZCbrWrh
ivYv62np/NyzRBRWKFlcqP9WB2eDQWn1UbXPB55Pdj7y/XD5sR8+4N/t/m1bCDN616biOgI22Qu9
ujifSbUs3712dZjqkZTwmShCL2vVVItEbjyvmhid4Y6LNej7xt7SobP4rfv+VZ6/RfXwflst1Pfv
heYCD9itKApWCCk3tlfhLMxLh9IEcj+TG2/B7vPWqpcQLHMEQRi5F3Wg2qZa7/+nXmmmg9bO6IyT
ek9ntU3tzrHjqOHn7tVaRvaHKVAnVh/+VzXN0b4VvTvu1Nr55Ver7yeVF2hFq8nQTiPWb0c7NiGh
q6ZaxKMxXPSIqMe41s1hQ5+et6LjN8FCATnUqu1iyIyFHvwzINdHt8QY+aCaHZavZVhTRIryAk4U
orhKbUct+hbYis63vyH9Gh9cD+yKhxRPLBeqpafB3iwafa/kk4IK1BQOvwkRrpRTUutWA/ksE8UX
c0JNSS2Ew8NXLSsDpW7IhVrNlvmJUNPbevIIL2Sc9wv7MCnpIby5+Ul5MUgWv3EPusPUXtlVh+DA
EP5r4wJ9INm04jvFA8HDpCZflLFJmcLnqulJ6aCxnoYLJ78Voe/sMCy9VrdTLD4foZqeg1iELEGP
69JHPBELSjO/0VzgwkkiDok9+wQUvy4fYJC7MWU0ouSoKnn7nVQsOqtT2b/EqtK8vvZaDFU+6F+Z
iw3/TZfPiDoZZjZzC8WQpwAzoAZxQ0t9mk7N6TBJxJDRTMeZuOCYLEjlRcVcb6fRjSGV9AgghXFN
03E6IB8p1KIsNcmGL7W7rmJodzNuLAuzLn5nmJyQsYoS3lAAe+5aXZT6TmwNdjrSQAe1SX1D5+8q
IOM+FMcsWOjk0yz/XLVFuHtfRc6wPs5Jqa2bgElJS24hj4PwQlnTS7t6f5KYN3vBMbkc9sq8Xu1T
LYTityaJhINyY0fQu3n3ZfenaiD8q9vmWEdauzWs/juT4gY8ANT6o5VqNS+ebKr1YkkeIPpVO2eA
raUNFqpiqhkkESOW3IjpTMzLFF4xzyiPRlEg4dqFEw9GioYp5bCQuSokUF5pxw+fdS1Cv18uVOu8
6i1+BUoSKqbc2ffhF2+YxDYq4bqTzgdk5VHi3lnhct1LKJXaFIWduY9FeZhS76myM/r7XzfrQZ3h
Zn+tI44Ej3SiXH++w/fbtKKWt66d62OF0O4FNlghutfH812qVXW/lV3VR8LIHZy7YA80bkY7AZC9
unN1u64ycHfUUm0oaxQY3dE8JPIR9ZMM1E2gbh/eV/V2lGnrbyys01ZWKwf/91+wfG39XtvnkWXs
z5tsOz/hveHszEajB7YY4s8LtLRj9FRisCnyI0uPkLXWh9vESUuijY43Vg7bajXRS7Iqat0x0Lwo
FwjIHxTQlOKY7uUkaBBC2uFRE6/FYPnwPTtkGOU7L1BOPFLLKClQ4/zYVMV0VNuCYv7qll2CD5uT
XKqFQDEfihuAWSA29sZanA6bEUbHKSybo2q5IPyZFKXNdNG4D8Y4M98qPIHsHmi7CoQzr4Net0df
LoYJAz1fn/JtqBuM36mJyp16wd/X7RrhIyhr/LxDYyOqhp+a+vob+UWqxTJ7bKznEZiDNJEIF9dY
mEcO9BfyfQZFAlIcj2Lkn2JGPB6ferlV67zaNcLYlvrYg4+OV0iyAtaTizA0npwhBkEMUfmoy65T
LdwYKOp5m1otlwKNO9VUx6jd51W1zUpCVPdncanWbAZspJHlqd+bauuH87w3PfSSBHmwg5gHbde0
9ZVZ5C06ePQMZjs5F3p7V5qCtDw6bxsUuKzNgKUMGR+f/CxwtI1Z8Z5lMpTsVMhkFPQattxI/Y6m
2k+nchPIqrqeNeRB5XgyykGmCTWuUjXVRrWo5G7V0oiaGTSkBuD5f9TqgJyZE7+fRO1SW9WJZiEH
qtRcpOiwqAhN5HosT3I+UxQkNZRph/onAQpSAXJ3qeIZ1YxU9Ck3JrKlVlMlNHheVweeV993Y+XN
56gj1T8hLUSMfD6nOv68+r77t09Lzv/j+AkskR55hV8X9OEq3w98P4dbgzkhrWmum5RBH90DBr12
ZNBT64FpYyURdABt5Da16H+11Cr8yJ8Hq9b5f9Vqv9TRMUOVQx5lhy7Ckqqpo/ZFGkaeCmg/W1Xz
fev5POePYkSERZCBO1N71cWdP161zgd/OOP5XOpfzqu//ct5B6YaSHvFB1P+WEEI/Vwsv1pq23nV
wqMSOaARhXd5CNCm6ljLaOO8sB24ooEzf1eb9D5meMdW7eMhv62qA//XbSW48U0MVoNKoxTJVPHC
+ePU/71/yr/d3w9OsK5Fbf+84l83qq5d3UWrOqnz3auHoXY35GyyD7d6PsYB9Xcx1Ae/Gi28zFA2
lCdWC/W0Rq3jK3eNMd9BLnhAEARB36wfNqUK8tA5u47C3N21MkpzZCDkqpBPrZ8X7xubAoKPX9cm
A5OMC8/7Lfmf76dUJ1Hravf7RrWuz6hiG5R9Rw+CeuRpI4x3HbMqSIfHLpvJMWtowdZNjKQQGvRb
22ksiBaVixQ1MksEt3LYm+xlfDCmduNSxjsMtp6ApQBto8swFK9COOlKS3VRkXYUcf9e06B1g8Lm
Nuh9++gvuo02Jq2ozp33lh0P7p6pPpoUjD6tjJ98FVUleI6tfaQ41nMWxvpauzRM+v9cRXxTzNw/
KjJCrliO36FcqI1Ca7X1YLa2FFG9NyO/2aEjPAH4j7yjPnXzfuiR4EQJ0zn2dlldkOFH9aPqjomc
tahWPrQXVHsRi9EL/YhTon4cwTId28YyQFEgZdbr/XGQU6LzQm0TRAgby7BmnnULpH7BdrtsUfY0
WxCsyGc6iNQkz0vjedtcDcfQPInO5IL62IBd3hOOw9yWehKOjKvUg1EttVA7sioE6DAEBVxDMR7f
F2YWHdrF2wWqb+xUz6zEUyG00EmrptqKLvZpRld9N4/RAK/E8JlrxNxviCHn7wcbsrdW/6b2qJaD
H5PFlwGlqPuwoIz9cVXtVdvAvWLE66M9g9vZAJttHo4isQu+Xywe1bbzDtWa5KPyJ99H6J1oXn2/
qnVeDPIdUN+52qZWO0Mmfc7r762lv4uwcUQbQM0W5AnVDvXP6v/i0D0BXTV2ixxyezm6EhtCs/m1
qqkhMlIzvFburw058J4PjWJYEBRM/fWHgzILyeu420YDU1UfpCwCL1LIF29VHrzpegRHRsWsV8TA
qPC7Q6QD5WHENuH9yUVfo+7X9R68QmmSEEqRMbXoc/JQK9uGVav31XsHXuNX+Gd3Jbuj3NAndIXg
dvSFNx8zqwaVUo5HS07RDLk4r/aLrNGc11VLHaOOVqswpLKDSkH+N1n7d8la1yd7+X8la4vix2sX
v/bdX/K16t/+9J8z/nA9SeLGwkzIdC10/z/95yxc5gDW6nis2QZ8eLjff+ZrSfI6kiUvkCFxXcvG
F66lchn965+2/ofv+eQ/cMqFduz5xn+Sr/Xc3/K1VKosy0eRBPsn19F1U/8rK98h0vapDiPpmemH
qKPSgRvVlQ1vA3ufAnpU1z132lvaWPeeDiCmKpduW/QYjacJ5ZXCo44Say1+vV7xVOEErHfeozd4
6TEsquByqN+mPkMVUpb00OOOy2wEOHyBkyRyxSQwUUAAGeZjIQviOqBagX4mHuIkaQXoumL5hBEH
2qDGcjIi7a5CTmwNlvelndJPLhpLmQHAQg/HazIR+Qo9zK0TjB3RfLgyasRPQhDS4H2x5R13gWW8
wDSrkJpBRmD6FHhLsjZj+86f74fMf2yAzmlL8dgwSY8acRJO8q0f/ZtWRNdjE1xNHSGx3pxSAxxJ
1eULRBjoxdXQPC9R9RgF5f0Athk1QOCZ07bVux6ig/vZtqLb3k3fhoaLF071jFfKG1pFQAlLHrMr
zDtROZeNYzBr4TmlIdccus2zXW6xzURvz9wHQbtNxuLU+c0WHSNmyvZp8JPnbAj2oSGl55Bk3oTF
dwuONL42FzHWgsj7Ma2z+JckcDBh8INt2KE34sIuZyJ+bYI1ptDFt2qnBw+2Q0qRaK3XXEOGjDll
7eygYzgVmiOoRxzTKtiX9iSg1nav6EeR3ZY6zVkCQW/ML+Mip5gZAAYX6k3R2nollq8GMrqJ3WCB
G2WIz0zhhcD2YD2k9t3iZgtfp3mQJ05syn3q2w5afE6qJ/ApQP4yi7Bn8p6SHtGFFjwIwOjsrg1J
0JChW+fJGtgsJNAKXosz0nsO04oKbE41azz1SOdCOCzAyTYYpsnKHyYkn8hETGAdAdT6ZfHWWli5
Z5gel3F4ivESw+co3ANHcla9i6FDV7pPTechkJyFr0EGKEIWihO3KYC3XodWCXxuou6NOVGrw0KI
ctRx7A6MnuHOt9pgvJrNq5HG2r2JJiqCTWhj9RX0zgg8tgB8Hxxhe6a7xgWP4U/H0Wvwc2y51tFx
L1Dbv4iGgqQiP5bA9xHDjIbtUhto3qJ25w76Bu/tuxwCE7wp/7GewicK+Kc05vuluprrzh12N8jG
GiGW6gV2aHOQQX+BAlcX3Ga1C0GY4Q1XTRdm9joNKNMhxrcRhXnvdx2ebPfM+jtgWe7JLMl2eoQ+
feb/CBgz4/y+Mi0iVyCztv4mAjGtFinKGNbpRRaRvMgd5zTNoDPwCF6ZJk+lMcsnZzwAFlsFdsov
QX8yZFo4cCa4yBo83Ab1SF4RLNOrdU7lA4BvA9F8DJ8NhIA2XYlMDuEYCp1t8zwmOC1pF1R2CsJ3
fmIaPzo0zfe1VP+0eB1i69H1G/wpqvQQGstxSb8B18QWLl+bNc+65yp0I3yzG0nPBy8a48ww7YzU
uPUi3G4hKFurZiAGiFBWTcv8orYnovQ8uOwsBLuziP3CS75ZiK5RpaaCPtbBc9FEMyA2Fyan+2g2
loYlWL9lT4EyImiWGOnRTSboT60iiAGggcBxxmzru+2zm/K5wq1ht/TQhtv5yqP3TIWLpnd1W1T0
QEjEoOSdj0j2pTlk+diGjV1f5BUdS+EyB0Q/LTOhKldhTYUYNkoFjUMCIu/hKQKJCusenZmkQlB4
BJjeABPwTfmb7at6hafMiRJ+tS6b5sUs/TdzylIQTNmmlexqNFGws6uCPUjES69FSLELrVuUc49N
BNsPQ/sYS5LPbUt3lLpIuwIIvopHWCNFX7abuu0jKZO4a5K4YDBIry0eBFA87zoMLnX42VgiWw+a
jQp7p2EuuQBcAToFXy0FM57DM9KKcjdEzmnU+AYRc0Z6PgQQPQAhXEWz90nv8XLAu31toCVzreeA
+cFcMo/K+3bjuyXdW84cmaLKFuglcl8ByJApHbZ4nOrgGj246rZ/Sw12Z1s3Ws5XoQXFlVkFryTK
ifKAWUZV8r0vsgcLUB/42uexA2KySEpIWTX+vp6rbxVeH2SKnMeBwXcNn4ufXuYB2TPDtWXzusi+
JGzNu7lBfy70O5S7oge96b9P/fSpEUj9el1HZyHCWzf9rt7yyT90aRTB25Pi3PvRHiPeBojolVve
xFa8w0uC7rawm4va8ohc5YAFPT1eLxoXWiLNDNOwxphIGlgmTvzNGqqbae5e3L54i4BTJEv/hbwu
fj9G9l3X+C3mVgeD1sz3AHudbTzYF0ELYNXzmXtmeoSGll9fYqewdyZnX9Pbz0F/AZAFaJopTsvo
Xo8jVI4EHCNahOa6joItHjNbgiPGqUX/AZ/is4fmOyoT891i5TOU5fpL3C/uqgoZjDQDKoM1QSpz
Bb/lZWgaBqfspIF8ANQFZAP+DtIg6VNT6UdjKVYxxF+8Innt9R/wzxLwEtPXLgAsn9pZuBbhi20D
cByqK2f8EnWYJypabQCheNVMHSVUQWfjpwIaCv/tdl2BalRxCPNY38AhXGtMeilxGx2wVjofpOUe
22Ghq/DAgge9eTdASKr7aUJPkA5STCJins5IrFs61qfDJZhppLYSCMcDN6EwMkk0hvsZPdrMOEF6
llZf3S6HQrtSwyE/HpRriTgyGX1RBUVbAEHYmA5RC7XHZe6ep3RJj3DK8aVv6Gwd+46q2CY29Gjn
I5mO/sC105UyfiNs0JzqQRu5l8i/tqRGCcUwfRPV4FJbOY/WopMMXeLKBKjdaivXNE64KT6rN8e3
ypI3QOpRzMz0NbF1JyxEe4a4nV0IqWuAqSpGl0i6B09xkh8y4F+r8OS7VsqLxOTSmdxuM6G+bmIG
sOkSl+8fm5/EqKJtifF3Exc/vNGoj7EjKpL8uJT3jrMdhmgb9QEoslVZu59hF+AGrxFmAVZyEDOT
WXloOkOy6wz7nkdeHEwhusvOnH4u6rnsLptxgIw1NwUh01ZMg0/qqt17XWUciMC/RLVglIAi0Lao
gxIcj8em8Y3tWGZPmT7BEG3l2e6dyH0JXbQTvaoCexY0Mi3esnhf1zHAAXWboOtXLQEKs9lNktjI
M1r6g+f1JP1nSq6GTFiX7q6jqLnFAR0Gh0xeODKNUcni7bmm28sdwW4O8WUW9jfFvFflIlHj4CDm
cZGI2ugyzTGIRcxxp4q9vtf4SHAb6OxYQNCQLNlp3U54VG4WattTa5+MPDL20PqcVZQGkD3tOjHW
Sdr7+9ws9q3dAa5ShWRVOJ7y7JODdOUOyh47apAX6w4yL5F32B2XzgiPcw+fFl+lxMC/Hdz0AlkR
d5++SS8jLADTTt8WZog252yEV3D/r6o+6tdNhuFNk7fhFRCGKw04/96C6EGBrBdHH6nvSNjTQYAa
a4riIXB+iKkIHtoF+8DWH17LshmuIhiNV8sdcgCnqraoOUlTFz7lk4i+Vl4o4FE7KwyesousSzIS
a7wwXqtP1GQDVCNVM3VNQhyBuJDcQdaCXELvLuDLk4dE5nRUhVW1MiS2CzeEt+pWl0kZ97vJdL+A
a+83NS8rfH/xjOxQuzsLdwjdQvzkvG5OIZDFIvqutEEo5rnQZrrZBM+RIhnppsSOAZ+jvGQMLcDv
OIv8SySn4g1hDtn5yVv2ZW5eUTHVLpuEvK+kPas1c4yZTvkh/maTN1QIpGUIoskFIrI/WwOAdysO
EFkvO3fLRAXOYd6Nl53fGVtzJGmDWNRwmevUA8kBToh+oBEjUC1foY2BgGkTnkBBOpeG5zuXdV6I
9xbOyu7G7jS8FeU2dUhfB9RCliPSmPZWbQHzhEZ7AeXdbaRWYqtfG5ZzHYzJ8APv2ctq0psvaRMU
G8/RxWkMgpwZTT9cjvUormdNu8JfYu0u9vgQd6126nLUmkYpo2yN2WXt9gamG4W/MUsB2lquOkt0
ssArbd2R2Ix0q/mYxYlx1S6olIwD1qMzcO9dJsX4u9gav1ZLuHcnN72DapNSn5i+5L1LWbtHYjUr
CBAooxOei2ht9TztCODdh/zCvxEPNORs/N1W/uL7v/7pyNm6LSwPKBcvC/Jbv4kHZr5GVbVs+kMH
yQpvauD90Rs0ZoR4IdD1ACkw5GVagu4FQF9Gr/+fz7cNT4ddD9BM/y1bgPQq3kVd1R9ad/rkwLBr
XIJJJoLYdHwn2DdbJCl6ER0DY/kb4UQJHPsftw6PU8Dq8UFe//bRBP+oAi9Ff8hm5olywtj2gK2z
2YAQOaNfpB/0qA3fBfj+m/v6m9yXT97kw7uxeele/vGj6GKUY17yH//65yZuuyZ+7f5Rvv0D0GKf
f4tfPibB3v//zyQYGEOd/JZne+85MJJQfybB3D8MgwyZq1sW0u62DjzyZxLM8kAmgujnNYcHabuC
XT+TYOzydN5+dgr0ARm6/5MkmPl7DszXdUe3LcMxbVCVlrzzj8qUs1GkRjRP+kHz4dBjE4N54HLZ
hyEcdEhj6CrpNpoKnod61g+njSjuPPQ62mPLd5M0VouMdMzLH+bJYRxvx+qgxzdd/YzYCyoptx8e
87/pAkzv310tHYBB3s63Td/4DWFZOkJUHpLaB20izo0IfFuE3XTXJIy0nyHtXbVDug2V5clBy/V7
NCRX1XKaveGAusY3k5n/YDPo5zoyY9hsZMF1DBhvtMTFTBJoZA4jHQGkbYB/41o/WrhJ0lMgCm44
jXQWkPYBpPdu5enw2lwHchtHSP8DDDtf5THMoFZdlWzkx0knghH3QmlmID+qCzEEsK6k/4HcJA+R
p6zxHZBXIL0O5KlGhwovpDG9erU5+58XVZOSktckL1BdMPAP9C+30iZBHiPtFqSdQTAKBL05Fo19
NHWok+O8Qbum3aK/z4SPj8afEF3+GH1+eUyEXn/DBAb1frnbRs0/BAxVy0NR+ZfivzOq/153Y+MB
YKIzXeMJUOMNIP/bxitAxzNASPMAeY4YN4E6qkAnhaua/61thziezESxGfEgkKcz8X/CmcDGoUAe
keJYUHM0wW+6lh874mlg4m0QYr9g2TdOe2mXlCTbQ4oLQsBnqOviw2tcEv68Vfl5TMrhqhl72Oe1
9FbgzslEqr/TwdG/tWjRm7gxqBvgPBiYIGuOBSTnkvcuP1zeg42rQ41cvmzLRxjINvtaXCB8HBjT
R51LQ1D2s60DQGoi9OwyJjAw+/fSCaAHdSPtDATtoUT77ZHQBdV5XgcsewjWBYVNuSoPRq0LMop3
kM4C0lOgztCkSYadNCDt++JSbpcuBcMQbJLlq/Q2kOeVXgfSJkGaGchTmLT9ziXZEEPJ5LNNQ5kV
yH+V/gfSlSAdibNj6kG05Wml3cKwrWzujLOlNtTA2OgepP9Bzr/LK5D/NmY74X8xIB6kIjgM9Ywi
OVWlZChf8sRAbcRa28Jd50jswf8xAZnoJPpe8AFYNz3WN1qArAiha2ZVX9M232aId/izdRvk2eex
EskmhhxXeFhHtO5lO7vXdWOslxDZliQlyWhe95TENrjYGriA7ccOUBBJtce0eDZbLMW1GAu/NCHD
MOvjayE9UyLJRA35wWhGdEvCfEvxmfcM4vLY3VEYXleixXQOWbzUuqET++8Y+nMo/JsxFMS983+i
/Q8v40scfxw2f/7Ln2B/x2acE4xLlo1q8q9B0xD6H6ZNqZNIzKaCZEEC+DlomuYfJllG03d017ah
2FJU+jloGoynKCYSu1lwWP/TypFhUYP6EJChkwTPAE8DYQos8ihiynHqg56zLvxsSZzQfNCrRCMq
y/oDBDPUpArjOo1T7SkrSMJUY3FpdL39yVsYMU2/mYEVVf5+MBayg5qxyYJi3NoxiDl9sZl+oTTS
Ycl+qaPsyWtrNPvBJ1+Fp2a+xbPkAjYt0nLISt2PnlZcWWn7GFfeTu+AHzPJOM4pOoyKSove5brz
NeJ7k1R1b4TaIRj0lkGvPcwGZQx4yxF5FiAUmU9yF11J6xB3OjYJxegiVhFgWTu0yy1oCdRumBVt
yggaXer1d3U4JOTfOxPpf6aFXZt4112PMV0rPkE/hVPYPtQoXtgiwBZc65zLMHW2Ux8elsRaDkqx
lURlhRXCpWEn2Y53qVnTC4bboEHqIiCvjxrkiDrOML62DfDEubL3DXoD+7wa+/2oiW+dMz+BAm1O
Y+jemZRYboaOlA9oEbLMaX6HX0eGXZ7rgO7zAVugqHA/MiTbtds9tV7wVle4YsKKzHcT7qpEOUgm
xL1Y17mxQb6zPUCNnKk3kfSa8FNIhrE/OXZ4nU8BRCO3ppgh7CPMr7eyHNObsdeetVi/bUtzuc+d
aV73aRs+FHGz61wxraParq6HBvUIUzpfJIX+NnKPl3GkvyadL5hNYLUaTAniNzp6iijKUs4AUF11
+DFUpVvf5mEa/43GtpCTpvPMQr3IQkBagRrDvMKQlJqPL3K+2FAxglY8FDiFpXrQHxyrd7YRcwtA
UkNw4RhVt+VzozxLvupOsXEqKB5UPpOjE5ntDQJimHCVhrsRY7kf08G4cwuAFO0yWLf1qhR++GiU
lSRJeiGsu+EuTnVAzVEybzP0hqDLQebujVNmpNWFpD/7WpeDXpzW4Vi7ew8StyxnxhtLQ8Z68EeD
XxniFm17KvN2H83atBUZY53osle3Sl/cYWmfMCgAz+B+BtPk3EeVsR2W8Sv4HJiYLa8qyQBm2biS
Qvq8b23w/1ZfIgQYjuZjk5XIjlqYEAqsAR/+JoSVQf1fnzgyCLIT8pCRtm2mtX994pUnvBAR4eLB
JWm0iWZIil00b8eB3KQF0dAPnKcijMKb7GpKq+EymbVbkBdfOx1LwjSupk2NW9iq6ptXpy8aCppD
cbAwQLia494ENHkdG3GySzzsSzO5gL8AhjmcYQZhJHJMQMcBPO+RWUysWyMpL/qo9Y7x9C1EjvWY
VcNTm2reAW+M2zoC1qbHbrRZEAJtEJUfwyn+ZFaI2vKUpHqbtff60D1mzbi2wnq6dbzgc2hP5r6p
i/goKsCpaQFVz42xnF7c6suot1d4HhSIii/a3vau2mrpNjNgnG3to/8xeNWXWG+9WzGCyBKIv+mL
9b0Q/dXYmPi4wjknZRjv8wEWYF0k5ec5HK/swNo4ue5uO1sD4URdsvemahcllbu2Ej1a22HpX86z
9CojDR9HpQV9IbKPiWkgZS9OmY4/tzE7wLQ7Z///2Duz5ba5s0tfEVKYh66uPiBBcKYkarDsE5Qt
y5g2ZmxgA1ffD5T0n+T7q9M30Adhyi77kwkSG++w1rNSIL0ldE9jrNkaNUzxSMR4R932US/ZpUit
+NLYr2VfZ8+OPR6hx+tb0VM9JAx30zq9Dz5excVg2K9NebDTJT1LGcg9oiJ8zlV3qYhzCHMBhyxF
iFXkiwNU2Hh1q+VB2lNL91WocFatuQHHM0XEpxSHLGNDFaQEJI/LfNaXdbGZschtmhbPbmHfILV6
gLTOWkre8DBySy9jM59bwCJWg1rcQ0vrT4k8Qklnn+oT08ksN2o9zT9VFjCExKAQXsj/XIezB6Q5
82mek+s4OuWeG/03VEfc9yYkX2kytY/94gOUcH8oRWee2AwI1jUgbS0iOZEVm0txaZ0uTMk+pNCP
j8yAK3YhcxXNhhHFLV1m2y8F6xfQGaX9iI+m2laxs1eZs+zkDMrCDbzm+vXi4ZNuWjRVM++MrWjR
HFi6V5vAGa70cXO4TP4Py8zoXJmxRkaDDwWT+UFWMHdn0lFZYeEKZyx2yBk/bsc8KU5WT0bU6vG0
F7uH3eHxeCqSSwqqitKyeSSZ+EN26XT4z8cAm7J/OwZQm/gmwjU6f8OimTcDXIn/evCayRjHyehp
91x0DmQsKmGzom4OPCD2o7Mcl8DunorWP80KpmbnyYBBKqs/LyMhsut3ehHMZ5UtyHkrbq+yGoGI
k30MLU4dx0T9XhLdec7KU4wYTkp16QG2Cwe3DMuKPYNUZ1c2yAq1QW4xIAy31m/eVQBYoV2UPE7E
Y2HGnlnNMIe9BInIaDL3KRoXz9uZCeFY3I4Xpr05TUs/7OgTNIh41acbQ59IE+lvUtPAP9XE4xkw
LNBzs5ppnS9tqtqo7mAy2OteblJZvgNqQMYxO9j4l6IXOpQ6CZhdb4egs8TBCtBGCs+8tiNnPwmR
2daxnPnS8OM3DiBvgops6qFmzT7RY6jUktagdoW9HzSS4qQaymiwVrRjpTGenfW3sUx/jE32y9WS
YG/SFOApTc5r0FszJsZOOrNz7r1pS2AImUhBS7Cl7ZBVB1z01GFaz5uc6AFu4DXuzIQwQw+bxcO0
9k32daosIjtmpgxlMFOXkf1MfMHaFqkcvIYSOQdAsV8TXVJSWg9gUguyQl3iAmpRbWtmExfoE7/R
iLqsUu+ZFqQRzBqNhkrr72auy4to3RerIiCrLi8GQbzsLAklWrzk8evloEb55z9/a931S/nPamH9
0loUz57uu67pwGXw/v1LS3w2kPeli+9ExwekpiRArl1QHQsURBaS5lvTlQdNW9R9dD5Ib5mvthMZ
mllvrWxpf+pEgmkVAhxNF1TBJlrdzKzNKC1MdSmnAsbJcofwnZ/U4Gp7yPZPAO3n737VD+za9PRO
0DiS0gBOgA3qImvpIR0fQEfDLmbLkocc3apU17bmLLO8lXuWKUEjCmeHnUW855/xy80m4zw45PCp
ftkNvXWFzF/Fnn9RsUv6aUUAoDbY+t2JRUcRvZJS8ZMHAOEWbzEOk7WQgmknLqvT3cCd85iXCmI6
+4m957Dfz6QW/ecLb/9l7rVeeHvtbZgAI5nD4fzvF75air4z0gRM7CqZULmhbm3D6fluyyV+rFSw
7HWbxNvadyLaYhAM6bnuM3lpMP4AlNHye1nfqtTRyOsQczRnhRvKAsxUzM5ibBO8aPYY3LSBBe2C
qAD1gHOrOp2ZVSrOoCyLY1wnUNY4MrZm3RPxbgp6AmdszqBrixdDdx5E4X/vqrQ+LSPUpspEMuAy
CfN5nD8PSUxyhy6SiCr5qNl9fPrP14hB+H//dtrISfDmm8jfGGf++0WayJTvWIE4d2pEnph5YT5k
xlO/sETs0lHf8zPfXdxZW3dU8kQIl6JdyaH8jIZ9BJeNeiZwqn3Ry4HaV03IgkrKWrtNwsZrWqIb
A4M1rXHGFrlc9aCSGytGFIOq3j36TTZij4Pp1ebf8LXZh7q/pOV40b2GmVWTGsfJZFHuJzIa3DLY
Y9D9NaelgzR2XtDoINWDTndsLP28oM2+jCMUroZZRqcjqWqoGEPTL1Vo+Pl8EzaHHCB0/axBStV0
YuHqoLZPaJz8SwnRHfPzJI8z3I+NX9zyJEvfNcMhpC/7Nmqyu2TSjmZZpFdkmEko59R+0Y25IRFm
YUvVozmgkOAgweKEvSnPSvork/jhdJymvakiWyMyi9whbRvActuAOn4H4EglT6+zUxOWys5PmSHW
fXKYStcgt9Q1zvXRNHQoi4GrHTSKpkfDnrKdFnRdqA2iRGlI0mMKRKuv3Usthbxni86mNvaYyBH7
jkDZC8GkpZfAyd4lXrpLibHdqotfJsGUP31QnxnZIACTYv9QUhNOlOKP8Wj9HnvS6kqiIVYBWFUy
izRkZ++/nkA2yESfA+pS6+0N/+eDmAz/oWu1LvJRau3AuS2V6G+2Mx1bFCGnOjC2tVcbJ6QUtaNl
cEo87dSk7lGvuuTNKkrS6oD9PWUYbjr3ywqvfysH33idVHAsBII8cufBXtnsW+FV9Wz1qz4aNL86
5773ODSvpVnmD21Ll2MOaWQ6iN9YGpI/BvDDBPAGOXZTtqM8T0xet4WYPj1DekREsbdvMnwPoGCK
FyvDFE4qeesnddT0AonB+ks/6fdemX8gJ4LEpajiuKVoe82e+hvZoF9w2W1hXqiWBDSwAc7XXEbp
PLGiXKmds0r0KxfX3/znu5jD7K93cWCR/MRo33G+BjZ/6Uj9ykCkVIzt3XEpDlQZ5GHjSO/UM1G5
8VC6Ly5Hv9NV9oNXaM9myi7bhNu2ExNZxXMMr93IXSoKujtlOd3ZIqSGWPhHrayeoH1WL+RUu+aw
PK25SYfMmgOGDan5Gvi9vc3Y4pBNjCaqNol8z5lF6j3P7a9z1uoGJvGin45pPPNJJETl+EX8e/TH
uy4stEwkCrA29m/I6fONaeSQLRmgYDvs/J3ToOgzR1/tqXD1kOmMBF5miKifekA6GhPVGOkHyWao
wQJtJb9OXtRps3/WFt+/xW2dHGTZkj/sthU/OKkeHAmXaM6I8gwIZXKqRH73GnzDgBxeXKMddyLR
UySkIJCr5mmsBoeBTJ2+WkvbHoqMnys0lb+U8TMJ4fxpNhJXFfuwp2zgyhAaQbzGnG66lzyBRdCv
caBDMNetSx67GSaSjsmHY33rXYPkrNksLi6Sh+OIjgo+sY7bVHofZZ1U90Tq7rZPM2QCFrPtpj5U
gTWdmSX3dzSYM5ObwAubFTzmUDLdB3yaAzOEPXJVhtEOT66skkcCRrytMhaqeRx4kRDjvqLYA5VX
xjezrQNMwTgzUj0f9n6KLHoYtOqGYpq5xqS9ZWM97irS5/bdbHDGuZI2g6Kjrk025uaLrqft2alH
cnJI79jG5AbuWOmGmZUCkCkndzNK4ofiKvMxI7iIStK2HXZ+I4sDuUQVTtT8W0q8EkhIMOpCoviA
KA+aSwT0sH18QQozP3EdCFkuPmC3G8+1OxR7p7bgWOHCeiCh40vCsx2mtvww7AeeuPFPre5ntjLc
kSiexbGoMwSlQXyO7bK4ZSRasKcUr8JwfjGwMa7t+quhDc4BGMy2FRa2P5cVfzWwHTNsO3Kzt7LX
zIde7xm/A0ncNl0Bo7JHsQfJyecjDIq7v6pZi5r2G5Vo3E2/3NZ3n/I30yKALAVYFqnDkFv1U6b9
zgbAc0PX+edUOGw9vMraz6Pjh9irCBlfRLlnitiCrxP1vpjou3gMvGl96Yboz/pLkVjsmJAfWinP
X9UjgjMhtb6AtGq2g6ryI4KO1yap5V6ujqdGfxmtjpKntjLs5OWh7a7DktSXJXHYstXDb8PK/fNc
ml3krSAHYH9RYqTZTWfX+zQlwxEjtxsltkYirdPMb0XM147iKE2H5b1VM1+eYqzC0jGq7cwpTohC
VRzs6nujSpxnrucdzNy54DGsHz1VLxttVOKxsbtniZAJ7USrRWz/xHWRLUy4mPHkmClqMqCSRI3k
36oMOaFPDbWVPoAsAsRI3UtWpKBprIRcryUyaPTwdjfMHEDK6a55S5MmCFVGjnyF5DQKPOHu7ZGk
jCEzoizBgXCoqI3uVCtHjbiTi2+nr3k8aGhhyZcZugN26JwxmFOe3WamDKR/IkzEjomv9PvI6JKO
9B1jvBtNhIC63ulDn4aiSjPSwbr4UTkMTm2wUciOR4jjtoWGuyg7LhRhQ55Brj12XpNTZxrDoZ2e
0ayLq+nPam+NM/wGOHtfZfPs/BwE7Gia9+clZuU3z0G+r7TZvGVZKIJ538j8Q+RsnXTh6xcAEkCc
SDjE7JaSkdJvE3eOL9rULjfw4njFUTux3gXo1OmGf1gM6zuktYPR99+xfZusJ2d1DAyKhAK0HGsg
b7oZeftjYVi8060SVLU/3dkhBFy04JGbhXgNXU430aieWZP1R7TJQkKNMX+z5+oh6VITn3TLmWYX
3Z3ANaLa34ygr959ZufhIBwd84DsDy61+9+flP9fnfH/2iy59qp/+b9bk85oNeRHMf/bbunvf+kf
uyXf+FvA9peayWNLtUoi/qHI8IO/IalAaMP0wGU4+y/LJSv4G5j+wNDxLNH9rqyo/7Ncsty/MUgP
rIBeivWUweLrf/3PD/U/ks/68e/dc/+XX/9bSOpfCiAbRBVtnu8EiBxcepm/KDIQaaQdcInkNKld
/mUhJWoGcb6rtCPDFB7Bycnxlu4kPPulbAQnm1+lB11xChNSo03qWA2oo1H9kyrmrXVEUFOUD1QI
Lkx1NuHQGYaGiDDSpUMCL54LljS7CU0jYT0DWykdkH2QxUfkZZ/ECWaGXFDA/NdH8o93/a/v0rT1
//4+uVKOvuqpkDXp5l8G4apnxFKYvntcNaOU0UOkWGMf4pVgEq9kD0A6HMGsi8JA07u/2wqT2icP
r+0RqS/iUBn6WxVbp8XRm33Tkei1ABg+5+tz2UUgFljyJAOmqoNHHoOsnytN/4WP0H78emEADOEC
MiAChjiy3YSsqumYaRC36fe2Q8WwqXTHso6AETJVFdTKMFjAYZbtboZbDrbWnM5BXyT82+2fhdW0
YVfMAQOO7sXXUuPkri9QStsT4N8vp+7XSz9MOtu62jsu2tM/fzvwVnV3mVS7fLDCPjCXgwUe9vT1
kmbDmrwVWNsvc+g/TaRWHD+prGag6gzZmotR5hG4xO/1ofHMzxF/+oqULTZfftdkbt9rPQvgOZnD
KZVcswpafpi4Os9UuBD7yg2wqhVwbr9MyBbkcgLMxUItUs67oX4ShSpOSJb9KCvF3cWGdWqwJZxQ
7zU7MCToZNdfLoMOpPi/Xr5+T2u8sLdn79AQnrrPrP4RrXlw6vn69ckkD6ZKNabiKPhqrKksM+Zu
5xn8YQwXMwlknbf98me3YvyHP3te0Br33/Akj+idpdq6TjxESSW20KEOEJ6xsH7ZiL9MvT23Qzhp
amQoASvUxv2E3qP9aRbS2OmrdDddEVCzZTzhYIOMrptRKRJ5CVyPRj8dyWpeXxqXDA8I4Nl51Jzs
jDJdRUUj375+6+slYVFyJoVCi6DZPbH/RSwlpNROXy+N/8eoy5GnKn1/Yv9oyJk/1ghKgfVvWl15
YbYsziltli5komHgi6PL6ZZzZgVyN7bWuau7i8D3DqXI/OG733WaJqLSKd9mDVm1pvM2moxxZm1p
b7UGwKKZ3Pw4gDUne8CsN+SZwNzMTx0q0tV/nUAd3dYjWetOH7wFbl5S5uY6tm8IQuXiHvt8SM8V
MOPICrKXJO+srXCE3KpHWRrZqcuKK1q5VUOThEx4fRaoDqLkIjl4xKNvNKEQV+kBPxqmMc3m6nWn
679ghwSkpLXWVmN3caziH9KWOJ1jZh+ZMxZ7yGbdiWRP3NQ6lbXRmkxIVf2krdSGJhBU3RpTB7f+
xt/3jnxc5mlxVY7+X5JcvqbQDjOheanDuocagay01NjodTufzDbyIfhGNt01w79z0dYZBsrhrcuG
n+4itJOSB+K2yDX16b+lN57llIp9mrXPqEpGotbpWewm0qbqtS2XdRejL5t+QPvvrrSVkr4PNN/G
Fc13nDJWtDICvJZtRJykxIqv1DEWDge+xYyhWRas7696qwaXvXQhFib5HzVktlO7vojgzsExHwsH
pHcATXX7dVDywISjXhLm2DrtflHlU+8xCih14o9swHC7EmOnYHfUE/aMpQ+zU+E3zDaVgiJsQI2x
GvGgkf0AT8i0jkHySiafdVJFdaY5+cNKhGFYdZJUyLvCHD/zWo+mJUH0b+Z4JaYUvG7wnnrYLgwW
O3oi3vBx18d0YkZOSx7CTbTIf0Cd4GdroGfu/mTwiqS8IVcybTUTSHXxMiUMzVuLnCFxYl2s7QfZ
3mrZ9tvSjz9n79km/TweOHyJJ//6ms8CxlbW9Xv2hD8IMXR3LVD8UxLYI/p4b2Kj2/MV7tx3zV34
V67sepQSfB8kCupexKFM2Yv1qHdNBOp4kd7iTOuQ+MZ3z3rrKYbJQdf6iOUXGKlF3FdpH/NHh5XG
3CKjQ5hR0WIP5hePqjoGnTzkrE3XhEIPorl0MO/qWxvsHTMwvQ5nESo+nMkpnEPWQO6TjoRnb7mg
jBbIL7N5aL1uONqSr1dl3YXCLlG5+pUlzXd7H+Qowvqs+XTndKWckwPU52vUJoExRuVcka5v53JN
dB0kSbU+q7KGv2GxZ77RbKc7K2NuGxfQL8wO3EyNKMQyKfV95ZGBUZjtHkbAL5XXUaYV8dOSgPrV
Ez0OA2d8aJD5W3pxbM0iIE9J7JwVBQZQqzr0ZnXoZqbPzXzISzQCRhA/iFjA7s3abzQ0zCcCwnHW
eUuXUb6kY/fL61JW74mFPgt4F1jrfNhlsOqPhcb2LmkOqTURCgLHalOl0jjU8XJV3cS8qy260AFx
bI0seAm1YK4RcB4tYh8PcEKSoIH6HUAnCJh0jguUo5oEKy9DpAMFW3tyYV2JIHcREZgn9pL4eIAL
ux9s5fj/hhlCb9qh4/LnjWG1xY7ZfPCgx8tCVTvhMCnDV0mmICkIE9z6TKcym+6Km3nj1la7Tf34
cXLN9tltxNX25G4QAtOmb3c77JDRepRF1sCMynTL10ry44pvhKBDh4C2vKEzdHfYvB6Xem7Dujil
C6KYqkiuCyKWyTNK7nP5pOud2GuyqVmv/nAG5y0T1sIDhQA4hzHpzrALLdQHhjMNK4I6QfyZSZAf
K/wFY421g7woI0Q7G1vHatoS68GoUDe/ifrBSe/xMEwPU+J/R9TaIeko5W5eTaBTZATeO8Ih0t0A
SO+QUthwq3yIMtChczNAySMRaqAoNR7hSJqPZTrt7Tp+xzTr75tmemmnPA+t0f4joFTUc8YAwNej
PKAiy2QrEQRgJWCeMYe9xwAqb4if6P8wNLaJ0002+RDvB98xjom0yLgomc5kdv0ThxhplMPqznbz
4KBqwMpOEbf7RPTFttQogWUMISlJhosXtDxCXmyzNA8uqzNDwR00uTBZ3rJr7Y94rw6GCqZtj8n+
x6xf7cmf33wssL6S9o6Uo7Bze76nzhKObuOdmfSfYJX87n2su/1SvdsOmaw4VDeuXV8HYbB+xoex
W0h3PPkEP2F3Td2fHjBmchEW8kxMGy5lzyqgaLGB1Gw4PeL1KP8IkAGyVzq8aCzZrnhh20G+1135
yw98IjKo3fP+Nx/6c22NmDTYXweifCR+mkyUsiK6ONe3Y2CX28Z4ZYtHnZeQNyuMUM0VaaPB/GsZ
ifMzinRfOVbUtjEuQfvJW8yHpfKMQ1npBgEPKwFSBQ9JjGV8sXajVDkNgx8TUj36W9CXn0D6MUG5
T4vyGS5U5lXzp6vvFl1Uo9DaDmkQmbH8oYRPLVW8zwJ9l5f/dIeebattHUecWSwDqrBwbdziJVuC
GtuwOSVOKHyM5nqjy32sHSuJVarOTPY2XQqWTUg0B139bZiJ1GYtnVTubUbRux8rE8OobF9NU70p
5b1DZ3hmf2Viwx1/sWr0Im8pO/znb03FEk+B+7FmEICptmW6mG6Leo1oOA44v0ntRodgGmXI9qHf
rGhWzGqOv6HQz7idhsiZzXw3GUoPVT/cRqYuCZ9yBC2iiiAVhKyBdzK2iQBAz2wt4o1gnxvel12c
mM4GL/aygzp4sREBbVVlIiG0ob8G/mctf069+crzZo97yg1dR/5pzPHIvp7va8Zwsl+W7kjN+ceT
AiRwWZ2tCQW/5gbXoE7OWvG0UGbfe8qx2upccvCWu2Fm97yDgE200RCmzsfCgEsOMOVjyqCRvb2k
ME2c5r7m3mlCfy1jVEFQd466KUiXbvJvrY7Mzh0nNIv+cmSntsZCIigfyi6SJDJtwG/PZMcdUT6e
ee7DJy9uhnNskyK/uI212vjunWshmkYavG+c7BrP/hw5hftoDva0myY07UZrmRwpMPYWZkxQWfFo
t4fFDWSE/ZTGqS3UHlkfI0uHzJLYgEfggc4f0uxoErC6mUVLKLIPZsbSyUzDAbdzSa5ErZ1zqXUK
ycTPX4n/erKcaTp2xuNUUI9DB3l1iHjZE0p8CzryWNzaOWuN+XtpRxLhgAolzihPivw3puLp3usD
LKu03MpawCDmxq5JsbXX5NLAS4xrjK8lRUyX8qZVaUdkRuThQF7aLhDBDxupzhUzz7JMgEHrYAmF
eKhU+2aWRHWMDuExXeJwkkOX4on5KbXDbJEXSpZhsJfjuKmawUDOAFqkCrR7GutdpNrZ37NnKyOw
E8226+yXol0vKWfhGr/Ux0ikGbSHXsXEuihK5GGV+1BrFisYkB3kv3Y3X7IPVxJkFlL4n0k1qh1y
gYdq4fTyC6i+mvMqXOuqd/5HnExP3iq+ImLWwmZhCsKFPnI4LOGYOd8dG5E+ueQFhRWaEEPVJ9Iu
AYxsEf4QOCBwGlsJpggdEZvtkpPbkueW2OONw3FJqBwZqod+NtxEZVEKsrnU1B85Z9+nrCDhyTTe
WCqOmxnaaDp9NMwZjxASWT0hC5wQwhRVst0NeVaf42ktSpiJI4oXH7Jnt1gGHzWqGUvSIgItZ8Ys
j3IiJCDQWuINOP5Mwzp7MieP9M8k+vlF06g5dNPAOnQkV4uKu3S7PUrCDydGJVC4sDDwPDIBIEal
1/pN6lhtZCzuHiq/s/E532dpZmS8Ex7fSZT5XeyzdsizI4omsBo6KIeY0eWGoZXa+gUlvFe29cZy
igyrMVkZQzrsIWaiWgy6J81NXisrA5dPvmtfFPemaj4tV36a9CJ2SZKUjpyE5F/Vk5GRe9z00w8h
/eesMzajVtzMfOTfQPTgxgLwu9Vc0sqgBkwWjzDl6agUtXfRL4fepnEQiDLsrn3mP0zZlHOA9X7x
rvfTrikAVRiqUyEKhxk4aJFGAzqXcz18z8REFnwyn4wZAQ+3MfALziqd7J0CiVEVzx5FUULgJ/LZ
fEKYVok6bNKFpz/TW3InGQK3A9I+TndtpLl0xYwJIJlI6qTCdoJm3ODlywmdBTG1LA1xulUeuaW5
S42cMA+iVUmcXm7r/8oj6TcBAAvSmdOqKaLB+c4Eka+ryrbDjDOKPRDAnuWY6uk74SE8X7X6LPwW
gQPP2IaILdCuBRUDtwNlgdwMArMCihVu//VCFo35zb+MzcLF8AiGJMVi65iEy+pFk9N0K44AywVD
Zv4gtY3QDGIPCIgFETsRzdyI4I9Ii+cmI4BUfGrMAlrIz0S5mnGY2s6jowf1phoHH0/Jgpis1I/U
9m95jYbWiV8DoDc7FfgvFUXk1urihpjK+ElreZCpuNg6tEVb7vCHdvF/Y4XRt8s9gLpCPv0pnglx
a6eK2L/cT6hCe/IS2C1sbUEc3XDQzZH4GgaPPBw/UJ/GYW1aHsFOLQHNhUkvz3MiUUodiNVO8Sbp
3Gy1T2AkxqdptteM+JaOvFGwdlrXiRYJyMHO2UpNTprs455U1XU8H7jNL9RWcail2T1e78hkRAKE
BOGcxpJ9U5wyPjF5IOVvTUL06GgUexW0l2bSPqap5xk7/MjSJcwaBCzDeIUQsC3mK2fIKLVnB80J
ctfyZU4eGtfeqRJjdDwG/LHpYMr41qmYgR00JSDYPwpytMZoKQgupbRINTbWuSSM0IGQDJHd2saE
U7SFH4S9RmRvcO7Yl80WF5Aq/1UZ1akHiUx44RpNxn2Vu3x2XWKJcOAQXWJOuoxOQLSor/018HVC
tJ64462C2QT6lm0OsXGnMghClAon2fXIyOqLSfYMJKlRHQJjebVa9Rz32cPg26AN3PQTjw97uB5i
6+zcHdG+2an9lPdby5FvtYPkXnc3kgB7RU3hKXG2veJ5sLhbRqr+tDTvLHqKmGiwqoyJUU+8c6Do
WpdtWeU8GET8Paa70WTGqEqdnUoDbDh8Gh0rp0nHjGOVR1nLAyLvB32916z6s+2qb7VHL7EoOq5x
+FhqDZG3gVeJrvxxkCz3x2B46SrzNTaeNRdTlV1rf/phvvpkGvBdxH3Pt0eFEMl58nbqo1iag4cW
bjsaEOc67adCsLLxVl+YWVq/KNiIk23IyumTd4hMx1lmHk201DfDmJHSGrq5+8cci5tXF8zKjORn
agWPMR1nVjcPbmX/0bTyuV7fszYNr26dh6XkIPd1VMQ4UMjaAkvh5TYOJQFbtPKvZrAxVDpFo81q
0lZHwVW8NfpVJZl5tPLmWFCmrtyKOOqqwIgg6mFV0txINAiAFeQgqq8THYhQ8A3nZQzBnjBCzP0F
cvHZauHtOca8MzMi+NJi0I6JFiAAvXpWq/OUzt80nMkHQcmxWcXYXRuTdF7O8khAKK7iHhiSXugP
mBu3o1e6OCrr0BmwVPnZvFUwWwDGQmQpEu7SEgZwLIc+EovxvZ51CPNN0e4hUcFxKJFVmAXTdL1H
H4gRhhKbEeYyfZSoKVmhF+vWc/XH0Ju7pd8xIoAQgZd0P0Dyb99W9W7W0XgbZqRn9pvvUNFoIwoC
1YhbW5DtbWnLL9Zy2g7cGPb/EWkv8bSMMcZmk2WtHQVL8a3POz9EYNDGgrSuMhXP2EY5iNydIBjq
a/p0aOv6Rz2Ur0FX1whc6t82te5WexJuejWanCtddRkr6lFdEBT8HtIk2NqZbezrWaUY7AvvGlPk
U2stP1GrqGOcC/sG1IoS1Z+JRrKXMyHHoVaa+bVp8Mt0BDaZM88QTlDEIg9pSkB3AQFv46FW2teN
m+2ElUzbeDHmQ3cQpRpu2YI0j43mJpWeiwdTP+iTfTXR8O0NIkrTGpHzUNlbMTOoHCgted+YWnu0
MrJROfU04+ZgsYmurV9MXSJmtIWLOBOMSjnmj7MGIS1O1MsE3iCsDYK5mI7vYvYfO844slor/l4z
TYDWwHouLiAFlQcqLH3nOTDLFH2rtU3zHM56NZ+pkjm+4Nvte6/7lZXqd8NY5uRVzgkI66OoDJBU
y9hEMBudPf7naRfn3q/OaXe9h4Wg8q0beKJfitnPua2Jp2Qv1kdq0ghUBkkdm6PkuLcAV3R9fm2p
kVwQ/ORh9z9zIF8b1KVyS+O4XHq//MxnR+xiklURddMRQFtztlojnjBh2USjMZ9jfB0VuSH2vJXD
oERzn+AzbZRrHbOxnW6Q69/iSsvgmqifQ962l67yqXuTpglt5ZShB6fV0nT9IZ1mJFXrsNLG4mts
LMSxO91Mp43oqOKsHHXJPFsPWetVe6KVAu5aTx2kh9a/TIOdPZFTDyRlvs/1gzamoNf1Rj5llb7T
O/PIY6INHf2YsuU/Vt0f+NvThQ/v99TmzT6vF5YZgcbOTruAAcnOnv+Ovyre9wUlvqe1y1X2zutk
Io8KmltlmTCZJHV4udd11gmYjEYgL6ya/LRvTmrsuEMfWl8Mp1ggamJxemE0SwQm4Xbcsu1vT873
ZM7vzZwiwHDfdZ4ehS3fAexhJp74RD160GBQw97NPtuhtJ8aU77SLsen2P8zLiwoFeZSmBstBTDB
g3pBQoMm692cARrUFnm36+SR0dG05yjcONrgP1ejFkfO4r/EQZWiSK2np37KPrOiOgz0SCj+ecRP
Rf02ZSkDL25J9vI/q8Ly9+u2MMwmBcpJD95JGHgxhmp4iFUD+w/mvbTm5D3BnbDRCzh92BVYsqQj
SzATx2yWfWvYEkTJ/C1ZivOQMERdGu+7NKx7n6dhGlgatd0c7ybpWFcqCOlTGyaVN2+zqn3KLX2i
ByrX58R4MH17Po7TxRuYYwqSPLaNP9nYzfuTVxTprjPnFExzelXTfHCchPCPpm+xei+g17wYdU25
HOrCiZoBmWonpttElEvptzfnpP1v9s6sOU5l29a/iBOQNAmvVVRfpVJv2S+EZNn0XdLz68+HfPa5
tva+y3Hfb8QKhbUklRAF5Mw5x/gG0ONVEtSKS5A9p5DyXF3AqFn3DRZlT9ICd5bdZITTZA4rSGO2
dPECND8sjePEO7Mt+yTwiVa6KINuaO/O3/G8wK91o70ZlCd08S/WYIJ8A3PT5c621FKIY2YT7a3O
ubWHqWS4ZM0+UjgASQZy0QRPEwU2USXE4sIqXnSmq1wPfgYlJkfJzM7orIl+XXoTzPl3NlfRLsHT
IR3vdayEyXSmFLQSOx9Ra3KQ6ge5n4mvLYIYXXgt96Alb+zgVuWmddbr4j4lYHyVTia3Z9JfXa/7
Fi42o2bSCX1xv9R5/1ri9zinTLt9L2HaKcp0a3K2+ryG7lxUNHdaeF/0lq4p2+ZNDerLjRykSrgM
erOdDpVdlviyqf4Ga3yU9jekOcQcWtmW8Vt3NGxioFlKRFrUW+lNYm3qtrMHsE3h1SDgHcPhQMJc
4ZPp/tBpMVyVYe9ZyHppLGZ+Xy35C7Rnkm7p289ADSDGE5EWMK4HAJT6X0EjlF+i3uKnm44sRuKR
4i4HSqNXUGxay08UeuVoIIq0GupNkJZnkoWRZMdlc0DEZuBvH+4H+JuH9LElyWGT1BF6ATM/BVwk
21aPsFqg5b+b8DM5k/eUZha0YOiKfq2ToqRN5U4IncmNHn+nbED+4sYlWQsmLha03zHtZswRVCBV
X7KFk/l9qsH7CmwPmdMMLYyxGAEOZfoeWoWxLtpFjdVKzguWBonAdeP2Bs3GBG1xdjfnlnOdYXOt
i1ne2zmrgRfPN2RCEAjkkLtuSXm0pPheDBTq4+iWfiBE+CVtr6r7GVCb382i8G4abd4UZgCzCdHD
BLBu3YmOy+2ulOMDeqV6DzUNg05oNtdON97yaco2capdmw6CAxX/WTNYnvusjS41jEWkmb5uDfWz
IkfJCDOxGwrjiulhp4Q8Z4i74s77kUavg0wPuc7dVFm1uQkrfSNLa48BMVp3xmDtJpKDVjxpKf6T
XO4MAlgjK/UAQCYudKomO7m6se2+JHP1s1AdJXILV02ZXz27BIXq5Ec7x0KlyksSSRCHZrfDvVDv
lMbjpVLZacboWmljBFNasikKKL2HacWZIj+Wx0WOgmatzbrj9yWcDRVr6FGHexDRKCNgt4U2migy
TXkYmeGbnNDVt70h/CqZL6nW0IafvHRL4PnZdsJom4yYU7q0W7lsHBhvjIpcXO2QVVCMjHTedaQ8
nrvxRRVNc9CpjdYtCb5Q4/RzioB0nef09aoSh1uFXfM09FrEllTyTk3aN1rG1nHI5ztnSCe/H+Y3
qg1tBb0RalaCknKZChXOMdRRqLHvHnwBHy+1EhY/OEd35lLfOOA+MeXFG4iQ8sahXR5MLHhJb2ZX
8r0xhRDiWlsbkTp7ZmvfE7JvNlIZCZmEcDxith9GMGMkcsVRNtZhsJgE8+ubbVVk93GDl7pP+ysJ
RTBnJW9nUs9vjCsv0s6SH7PUD+zxWMzCzRTxV1DgNPfTFJ31qkEBbcu3pEEE0LnpwdHLEC9yx9o3
j8uW0dgkqbnVaRVdWDVWzNraq+Mo3j6DW5p0YBXzOwXPikZ3wbG19ioXXXkrIlonMtaIoCIhct8H
1Z6pO0NjQVe7GIPFjdr4mlF89RLExojF/UYohi/JORuN9EHqxw+DzccHTUvysy0Ddha9AA/JtdCg
4aCIbZhKprAfPToEHwg1VbKZj3MRMzlyy9Msg7XIZL+VlfMtLiWz22g2bwmB4anJXBHVAJOIptZP
7Wi/hG0BjTbqfRLJroWd5F/yjPe6ZfheOHG/Cls8FeMy6URJvhG9I56IFDKnq2JEePRcCq7Jc1Oe
zA2pwEBwT50DhiKuH81ukphkPc2nU5d33lFraHq5ttjVNmiLoS/bdTxoa9QnYL9kOt4SUUICbDsR
5zteHXdRtjbadkbZvKkpAynifoxoMPclfcyh6/qN6TE9cKqwWUH3AXFszMEGVf0G0mixsozhhC5l
3nlFvgtFn9yEmnuf6jld67nXKJM9GnetRfPLaVH3jD0BwMvkcPF7VOmEVFkcAAbUNx8fdLlAPgAG
2mZ8sCo01uTB6rtq5DFLT85CF5aoLxEVFckxxQ40ZQmaEiRs4QY33SIMHrNOnCM47Km5YOQ+XD2L
x82V+BNtZJJA9tdzUajbsK+XYvlYOtROY8sEZAr3blGIrYGeYCKoHtLcc1jb9lkgAgfwIUjV0rNX
OAv1Js8qlOhuiMR58oQvBiw0DDanLCVFthfnceTBVFb1QXsG12usKi3vt/Sdh33csLgLM+Amw3S0
ywxiDpsquCVRATbW0MMh9vr53sxad23M5jnsUvng5fN3d+V1wnquTMraCltdUQ2ryVkS51v32MGX
dM3UI34qJwI1lrchewQl3HrjmWCiCUDQ9vZY/cQz+y5r3d3WOhyRSiprY8eTpIOCZySay2pHnAbd
MPstyz2ENnlCFxP5ma5JYuiRohShPLip87WIY7pLrXfp8jl8SBg8JkW+pizmyZg94bsbbhB/iaTc
COLtmYSwoyvgRi/57wYPfsaw8NDCYs1CQrOwnLalFOO6ActUCd70ht0CYGsGanik0ByE7laMzhbB
9G3HgIz23dRou6ZGHljkDDjq4kYNzsRuszmFs9gGNAtXnd5HBGzRQ6laZVHU+Znpip02yWwrQPUu
ubK1yKcDY0CG1ZQHGpPdrSrvwzhAqgxxZq8XneFrU/HVcR/JSiHttk/PZWYzrynobtBX95KDbRb5
N0Ka2W3TA/La6Z4tf3BoE6YxhofAQQViXQVKwXfS2Ss1B7otoW8kA+dM2McBg44fM45gj4zDMtWn
6xxl3irJ7sqmYKc0RscIOR/BHiYd7qHpmYKy6XXQ+8GMnR3DXWeJPsF4aL86qauRp0f90MXatbaH
dhXYPHfnnLaZ7jqb0qqix94ZAC9X8501NvHGNANUmNAFVx1wXoJ1vVPexcF+aXmPVULoQmu9exN7
+8wr9v1QGjtYFkfEatMRhshzaoDFYAM/Hb3lw8e/LB03dkv0MipHHXbnGDAwNfBQpksQ2MeHDzUG
0oSedDB9ZAgdoTFSZkJIjECldGTHwcAnLilYI/ZTqMOKts6gsNfMhfjSx9c/PjRLBB12pCcOnZFv
wjt69MaC1qfR3EbLZx//K6QdXcNk2CeLtC22EA5lstxaGThCxTODRnzabqk6N3OJan1JfwPDy1AG
W/gxSrDBxIPJjm/JnKDDDe1z+fCctfzR7qI+K7TkUaquhb/hzL/+F5Guw/pDjfr/tdR/01J7wsUl
+b/C3X9D3WGyI/TttUDd+4uAt6AYjV8/9S8xNTw69Mrw2MwFVIee+n/l1J71XzpyZv5DN238Ulr/
C3Bn/heKXwEZz3UWt6aHlfh/WD2CFyRQB6Q6tnjU1v9vKQ8Iif80lCE4W7yzlmFL9NmSPTpf/43V
E09q6Equ9UNh92xDosYDKjI91jMNnyVswRGOtikinvaTGoHy5sNWZCg46t7HDTRfcCdvJ8mq4zmY
slGk7Ir6MoLivVNB/sSNStE2GH6JGIv5bdv4Lfj7XbB4EYoxOuQGsxyLypG299ER6mtm1fm2AaKw
xmpY+51i2Kq+uNcmqtOdVE2/avKWUvclc2Ks5wmYap6ZxMkjcMJ7wYgskOfZG8CszuzZq5wnQA0F
wu30nVvggPIUB1Hnr3VmdXvHUo+qbsDFLum/pQ7JurdoXFmG2IWLz6mmRWoUWvejBbtz6NBcZSzQ
G9kByKi0acvmo2XDnr1WOS+gquk41lgBEVbACB3rEc4pWsdFiOkOVzXhAzdKfT3SBYGUzYPBGdHD
fI0MVUEe10KIZg4weAZE27RkWpnT+V0PBibUxfjiWY7a5ga9ELwxDHk1d953KLndUEJ8dq1vU2qb
f2Mx/PsFstCiQLFg7JCCBtafF0gy4Rsv+wr6DBY+vSU34OND5jYM6Jymglq3wBey7qp3HJRFksO8
ZIR8nMzf7q7/IIvHRPC7wZ5r1bI8UzctYJCuNPRPmnihGTT907Q6fJDd8YN9NQ16k/tS624BkD9p
XvEjtv4n5OYPC8LvYnzjT5yVvfxaichPAgCy8UUsOd2/3yIAenHUAfs9NFpMzySlI/P0sZeJErVp
W0Goh5bEfoLmc1WpmiFrMxQ7wkaO/BnOgf7s8z+fB7G4PH8jDXwckQUZ03C4YSHlfAJsJbpohrzA
g2hFuNHRD1vrxmsFUu52N2L5WmFipkyhhb1xkvQ0FNmMBhWZHPT2NUAnsUZ1+6MfK2/tOLMBvCTD
68tLOQEyaYAcSB6Sh38+aPOTS//joG0sIETauJZDGPifpzHkDiAHJOGgPdADcTNhjnORzPcaEq8E
E7ROcKdvDvVXx6CfVIfch3HAwA1DbEmr7712pgJtT0vZoJV3DhtlhMZPWWBusHBSvgOIorm7zurk
rS0rpBGiSY/krpDNpE1vXtfc0ELhRIj4fdTGFkNASbs0EvdUrlDAyHn5y1+8XBif3iZP0hVEvqt7
lvEZZjSmIfkPKZk2RTsc8HWiGSBYdxcOT5E7izPcjo1XIJjRBbwodEzEpGmA1rMZ82i17N4rkw1s
3+f092g36cpmQ2P6MT4M4ly9x35JS0nYjQR0pZ2Kh4BXIWstsuDVqwwaUl2dHu3U0LeF3b0CHZv3
SmM8UOrFpiYJIw4txFTB354YC+fizz97YWFIaenS46P8dL9kRiPR2JrI6QkwKD1yM2ATX1WQvWld
0O3qn8VU+sUCRBmpqwltsRF9bmQTUgQ3SIoRQLQMCNc5jcGbv7wl/+nYDLB5OIgWNN1n+5CqPVJj
FFL/etrrKpXHOStfSqYkft04j5XGjnbW7M3HciB6hFsOlgDiI9Cykf+3HvoN0YALX0p8a2T0Zs1T
ummR83FZNn7X1+66bO2EzZT6aVv4v3HNAvo42sXJde3bGmjdXhODvikRlfl0vm8bpCQ+aQgID6v8
iKTlW2wFzuWf/+z/8AiD+ucYhmc40IBoSf9579HjHeLQqZLD7ASMLbPk1mpmDyB1WwPGju+K2oQN
0gKNZIcR8Mk8IWQy6ug+ya0cLgKCwb8c0qd1ZeED6jB8DchqlB669emQrFgbDGy0MW5xj3tVn69k
kMCxy4tDgXfrEBFqug9hOAjPtf1WKgJ46C40ufG3I1kePL9drx9HYkNusYBo65ZtfLpeE8aumtK4
TVtQo7b13kR4yRZfyzZOhmEN6IgGeRQeZ5qPbCDx1EbVvs0rIrSHzFmbrXwCJUanAi3O1sa0Wjri
L8f4ARr+t2M0AXs7rHw8TZaz+VuZ1jkZMv1y5FHS2DdQ172jIrrB8spnTbjNN0R7AI3yk4zrYF9F
b1DeqpU9CP3GjvMbCsr3NAGk5VbvKYGrDyOof53Ykz5x81tBWIUfxEywS88qNu6cg1UT2lPXRfW6
nERzyUaqPbIlfU1Wfz37n5aF5ewbECMtVgYJMPLzHdlP5B/VWLMOujUtOF1UlnU/nWJAxn7bkLtt
tkj1BLOE1qgpK7IuYVY50cBduLVCEoNX7GWaaH+5Z+xP1cZyYEJanHATnqXQ3U8XaM+muZwDgFIg
ynZ4pBOkYGXCWj892jrimjHB9xGn871LfNhyAiMGUzGZMAgKwf9ShIYsbMx0/WZEj0vStV8SUHaw
xGTs56zZzvTxicfOrjqjlK3scdj1sWusXNT9MeqoR3Np03Rzor2WecW2H0pHNrXvY2oteeFGB90I
7psl0EHZ+V1Xl9F2KmlYISSjDSeiae2VgzpHbvseYLY6pV13UxD9dC163sc23dd2BRZkTi6jOHKq
Ub5H2d7DYo+N39tp6YzwskSTECyJzQEHcvfPD4HPOIvlHKO8Ynsk2SHBkPrk5qRcDYZZatreovzY
D5CrsjqPUKPxh8MmdG7NvL8LligsN+gLZNdutsVeWG0dA5GuEQogUQSgeClBztICckfC1u3k6v7U
Ew6qyuJHaVr1Fk3MlyDzmj33s4uzXtk+JCGIvd4QH9zWonmUBh5tqupa9cr6WgWPmP6Q7YtzaWfZ
Vs3eC+HTDmMiATqpCILD1JuQfBrIMpFA76tNa2qn5fkwnga6YUyofg4NCSb2QM53CJmHQSH6qQHt
heBefo0aui7ZMOF5YL9gSkwZjReS3sOGHwYJ/IxAMUas273hYp6vHK33B/SvdsiQqSinK0fcrmpV
bkFWJEdrHpm9296vrf//vfb9tF7yBrk617/Ozo1a1fn8BoHxgT6QcZa0uAU0DIEhhUJAcxVm1GRM
uwRveDnQA6ldZrn6WDySc06Qt1veRTZA4QVLlmpltjZTsuOYXrSbf76EPp7Ofz4ZXdhZS70hXD5+
3hTEGjyoQGvo4S4FbD30D3kQhuSRs7YjOFoN3GZoXvDeBICMM0X9E9bltymmTJawEkGwhXtrloz/
ZzZgfzk6+gWf1hZXl9IVH8AWvAafLvCJqLjGgpB6cJWwCBPViUrqEJMmMt0GZBGuUfVNJ9KsplOR
xyYjsz0p4gJ6xbLoRUyt//mAzF87+k8nDJC9BPjLVopD+1SHZ6rC6FWLYD+amfBts0nv85Gyy3AP
RV9oL3xpiyi8OIcxau28+uFlono1y680EHWa5Kb63tFX1LQo3w+zG0Ed/0E5050CORAwgYhxG8UL
tXoeN0NUu9uPfKms565A4G4CVXwOO3xRfdRuekL/bpUkCwrJd3XgrbwkY/NeVmVycZKy2jftfBtA
Qds1IAGPcmHNRmEIPNIDfuKo+E0lUXQebdQhaan6jZdQBdseIS6JvO2oMI6Rx3H2zNMAmX7XwWb0
jBIUmccmYVl1EZ66jJdCCdxsbTSZq0QP7z1ndg+MvQcEH4tGLcjjY5UEQDzLmcy1vvkJnwfmAdOv
Lcaed1NVuJ4yxR9F6mC7yNwKLEl73dTXAgnQqQxjw5eRlTwK9ysnO7qYxXAf6FawlQOKy7BNAW+x
gWaRcw1E/1h+gywcngOax13DvMwrlB/vnFD4rqjUiQX1myaH+c4ckSJJWhL2PGXrfIhssEt0LtCc
xDujzGA7aOMpzkhVG+IFvJQHBOP21tecnje1XuynC1kGJd0FS8p4ylG5rmpW373XOaxYHSBCLwqi
XakC52UWzAWhl0b9dGhz8RPnt7jvsuRVztNAH2jSdnCCGEc4yxriuDtG5Jb/wkPwJjc074Kw+NAM
bXCTLVP6tqAVC3GVd9Ltt8JLBLqJvKKJDpW5kt6ALX+s1xZN0dtK5BgTrGIfCNRl7G7ErhXc1eR+
aIfZAgxsagEizlI+hwZj2akCbDOMSH0cE3muzjgWUcFXt52XfLuiPE4ESkLldb9HFsI43JDpmR7Q
YjDNkJzSS39k25xvHUYi/OSEc1wjnyDowS5FRdkeHDW8DxKdVahBk3btCi8y/l/gXNWV5gVsvyb0
Y4n0cMS3700DlBeMHhRVoe8Q/tPXRguR3gC+i2ESaYNzsryGttDQYFhs5E5Y6kLOZoQoxUsxhabb
zik03zDaFLENQzmrysk6IqVUmH27hStMndoxC5pLvFcJkNBVFuThcczr27lbfoUjzzIr9Tu9Nk5R
z7axZWD2UXSrIsBd1s1+beSIGB3Mjmlh7NjiiEOZVbkfKDK/NMRIlbKpEWUnNkqa4w4DFkZ3K/sS
GAXTwQatdEpi2W2WMUWdG5Yv030uGX/dKYKJVl2aYcQv9f7iQeJ8NklchoP5JLRwfBbL0Mtq0DQJ
CiZEzOBDxj4U29JpdmkQBmekH+zHXDSfJhmf6fjQF5NzoQaqkjxANGvPGAasq4e+n1i/772O6We2
AtsfU49B8nLQhExdjQwhTwRbatUgulk77JK3qUnCdx+Fte9FmI8qrDJmFN6I6buDEGBCAXJJewIp
rKSE1m8xztOSwj7r+PbZDBrhLp77RwuvXIRb5dyPGJZ0jaUcLOO+JQM3w6N67o3xEjhDuxFFpN9p
Y+cbyx+OTW3YGb2rNlbSjc9uBYYoSOan1BBn6kdtj6tHXV3BwaWMir5E7fyM9MBDr+YZl9mtGeLo
/QGHhL3Lh9l8riSOHUBW/ak32eWyGsZRmq25rYCc2WAHIQOBHE6tL0RsOfCAE+ITwLyuyf/Tv9aB
1a4SvEUNgsgdW3fOk0t/wmBiBRix2YAYXEYr7vdyMHtmdBb29YRQPJo+9yC8vQdHwy+ipkScDDv5
BoODiSa3K6XkzUSeGIUGW/96frEUj566Q6WbIXxRwY+8p2vArvFdlHWzrW0TpFWj9VcMsZzC3Lvr
ySvj6kNayjabHU4B88sbDb+YLDylxd6W0WM+jOqqlzDZLdxo7MfxTKXDRQZX3srsYAwYawkzp0Fp
VAdcHYhztd4ku1d/MShkcrttjkMUR5e8yE7AAHZzVt/ZAJ9WpTIZfnv2yLO+6dcqaZojXLVuHXc7
Uw2vRWk9t+i4L2lSCb9Xst4iXznGkFUrOuM3H686NrgT9dgNIOUMaoPzA3ap8c0aFc+qgVQusnBx
iypyUgq9uswN8ucPJAn2Lg037LES3hFnAZc4/pSVawwFnofTnCTqDh8T9PEG5IcREO/R9Q8qd5Jt
Fpr1OvcA8ExGgpqtdJAjKuMa0Q6XndutmVJkx2FuZwJRlX4wvFLfh5gH8JsMG23IKL8dfC6Zk52m
uMKTTdM1KC38D0U9XYZSPYEEoYY2+5ese21zmjfsWJa4w/RmjFBWJYo3OIapMuQ2KXMqU1ueF5h5
sgT/SJFcS2WfC8dJzkMEMzKOB4aqJqN8LDGsaiyCdV6aDxEjZcs4aR7eUL1Wh0SDZ1/kULJ7aCem
3BMxg5RvJrotEi+zJ40l7a1cp9FRl9C1jJwSEHdgguG3BGNpdu3eK9JT5T56EbsHb2qPudYYxLWw
3Oqw0jDTuIAs21Fu+gpetZl36qSTleYQZ7cJYPiuiqkyoShh2RpSaaCsdp/wgCL8jIqLZ0XHOafJ
1YHnxyqI0SMNptM8NGqn9QmYYnRjfWI77GO6demE4zWzCvCX5C7mPRp+PblNZ+0+s1S0aXJmKIQY
1H6WTutK9imsXRtZ7EhatUxmUFFeuZPMcFZMU6Ktm5eoXfShOqBkeHbj4dugfRlzh0CiGCdNN61r
N7Af0mXgwXP8wF3groDaBXtbBU/VsFbMogs4Xg3Sj7UILVKo843rxg9xR5uRW47gZB7J5YRkm7HO
vDOHauek7auOmHlkJYYSdtXof6/Y+dF2wuOqZfV2cvHKEG+APsp5Doe5XCSDNj2z4E7WHiEQCPid
VtOwiADmgKW47dqKyEtAdoraaauAtiaW/UBJjSzPGc4djs0Q6/R26ueONkz2Bp6/6N6qECIKCheM
bubXUOIjGoNs71rpo6I1stK17qUb8Oj0LAOHAYXFqm8RqDFfh48yQbvVAso2kZ6UXsV+PstdGoOW
0OeEEMKp8FZj2gUbpgL23hQ6gZ9QUkZMK73e+9WXAc0/62mKby1jaY5D8TjMLwLz6CYNu9i3zLLH
UGyZ61Hm7Waop/dqMKEZZA4OiOo5GVTEwK1BeK4lW+BjdGkY9cLF2cD7+hqDy6hTXGTgMtGA2jzf
0WrAyi6BJo9nDOvaeh60F6tdkCLTK3t7NB+1S2Qw2+1sPLiFQGuaIj3Chkx2jtk8RWzgKCvkhu/b
9r1W+mFUvRkOdj4nb0j+JS22pCLpC1p2ibNLTGxRTR3lG5V4x8JzAK8wuJvDeZWM2jUlJQPxL5B3
CAEyj9cpapAVQ28bciX+/wB7VN+iEGvB1qezgQ2Zzj9prdHVDHcjwAWib1cjG6cuQh24NIO8SrzG
XXWpJy1bt8g0lZZ9hxELyu88ORaBusQhctEXVApdeoP+uGW5Vjrp42+pC49H5g+Vo/YI9J9a+g2r
mbaGX3ts0i1EHSkciyLXwZzz4PNoy6yCjNsF8fj3tBV+PhT0JlBnt2iK6CUavokBvcFJcnDS0PC/
NSUYzdz19hGPAt9JMdomSzdQ70W/U1X0UKkJz0RgqwsjQG6JetTgqqtvFEcs2T1ceCfynpxYZ+k0
ih3gF4xQy4e+iQsm/AEyaeBACHT59OMLH9/y8emvDwutJpY0T1f9xz+HoN/AAnj9+D4nH1jHPr6R
qKF/fc/H51MNoJan0Onjs1/fiOPL23qjfv716W+/annpIXXDeYnrDfaGhpGiHJJdVee8FX++smgr
MW9+f9mpET6NeFK5lz/j4zg//vXrJ3/9st9eJfTEAw4d5MKij5HnLOdDx8xPIU+owP/58U/H99tL
fvqeTyfu86n59Tof2J+uePIamlFg/jG+MJ8lheZgN01/ZSq87xPUAYMcXz0ibqhVu92IDReROmnX
mpKobns6+2hnkcDxRNsmGELx8/bDrelS4Cf58JJHHYTv+LVPi0umaIM2la1jfNkqKzV91UbPQzs6
XOqdu9HbFNgnHKaNMfZfwoiYLwnZoNaHACtLVLC0WQAicoSB8P+blWH2t/qcKkorLT+oIDo2blWc
S2bvjqzOjpvnt0CVR8dNUfmyBWMDEm3cCJEipO2fTeSF94n+pgBxIs6O3X2hLEzcnjVu3cNcUJ9r
4/yq4uwuHSPCc/q1oZOW4yBsrun2+abL0zTJxgvS/eGQGdBC1KADIDPv1LTMIQIYPe54bsExVHGm
78t+lut6ythKuW23gyq1iywHIWeGb5rME5J0MexaSNlc7RYlck2LpPALs89WQyUZkJv70Na0+3Cj
2LGtw9IiOk7DLlvjQ980gcZ0s0PZbuGx0R9iWt2+muV30ubEuiX0AGl+i6r74HDprKR4z6jZhMnZ
aHGmGTaU60QCNYYXeUE4Ya6lIBVtLDp1oTFB3UP0WJlrN/lYe1fNPdT5cKGv8aob/a7UOz9MkU/l
DfugaLAnUMFPiRm454iUnVhx9kxv+gqk/xbtYEugj0EnN9e2/dB2PqWighqSxPRo07sKewH55J7c
j8F0a2U8UMmtPgHr2fYOoT+FnUGKGphjmV9Ej5fL6SlEapmWHC3tdDNpzood9dXFthjWN5JUgLM1
mWCfueoRE7r1LsjJXAph4I7zlPCzHpQAuq9xNQZrc9KfUqRspK9rMXGBWMOKmkmOY3XHNJtWBr2H
wBjcXaEqzFCTOrgdLY+ISeaEkVkW+NnyjjVw0qBlujp4go960dGcHqm80fgZImvfJvR7XxnxO1CZ
YgtX9z2Ykmg3Tgt6pHXcmwgNldFzxOhMsFHIOMAoXt3ypzWXnGlCwVz5RkswmsbyR5MhcNECfIDE
ghBebNvdnvRuyMibokJXGWhoqM26PhjxiHeDC8slgftBju+W3ugHfihatSOonHzx3pTOtx7n00mh
PJ4fUA1mhBK5NPDN5jK566qP1WZGjItaeH61LSpJInGvWRE8pqH1zhTJUhJwhVxwVRopFEsWX54R
GyddDdBHDAQ4RFhO3o2Jht+rNix2LyPBhjt3ca6j14ZK19ZXM8EPRecI9EOangOj3ESKiYBuSxZi
5S1RcOokrBIR9Pzm6rTOCmNj5ogYFH4L0KHyC0gVhIH4Jlk3rcemSe+W8cDUDaQESifemnHzmBK5
bNtvuMpBXJO5o2Z0LVEOhEMuxI9swmGo6yN8orC/QtOa1hksL95aArPr2v4GHIyHhgWiwbChlElk
/msxoEA2q/YFqsqplQYSSXN+15NFPDg94KbbxT+7IDTWWBKPfec1RGwYBI7Dnh/GjBoisZ4NieiO
Oh8Fu4WgX5PT1jMF7vJ52gem4AJEihJl2RoXg7dlm4wpcTJoz4mMgL03aoyxDeMTDiigaBl23BYh
3jJ8DoW698jPAfOHp9Q2820aP3u6uapEUR0xYyY7EoEv+CB2/QwjyfLoohJ2Y0/xI/BltWamSN5M
jfjd1ax8p6DPDBundClCbRotRULug5abctPl/WNC28Ksk58wZu9czCSrNrBGGBfWJr5v8hqUc018
bjlld3maXyZb6BuGBaY03lvTFJumbc95WH/xJjx8BLf0m27IH6sZy2iSY4iAv4ZAK2idzThXCw4k
28pypp4hnFtZNBOMdgMQu0by1ZS3KNbCi6bfxDo+8aphOmEOrwGyCcy6BrTEbmJ0PYfPSWr9EPUU
bJul9TTPDuJMSgqARvLehMouzbU+4qaxa2meG+6ASGlvDfzC1SBfNFWwYcG2e+nbFqq1/Qyg/ajX
kIT0eo1tv+fhNx3CRrvV67jeuQZq+nRxg8+AfwPJ7CwKVEdihvscLTTBWs+/OhR6dQuVUHSSEh5H
oj+MziOskL0RQA9ouEPTGX6RoyXrMi4tyDED+9mcOWmZjHs96X0nQzAcd8Er2HN9lZptD3CjvMSd
/a2jgbv12pTRh9zRFH3pjTY+pZ744cAWxBlHmnfJJjEOvHVTJTX1N31hN+bKjDwbUhcZNisEedU+
F1unYL/hxhOsuK4ptj1BV0GNXhwtMdDhbU2WBBkG6XQeFuqFMZRQo+r2Xjj0NGore2y6reaQnG3y
9GSritI969UhI7HppKJli9c04gjo+bHy2Ne7gLnWXWWjsXcIe4gtKn6WqqMOQHyVxBP7QRXjhyuk
r+l9trfb8GeAjh2hitxRivBYHphszw0EjLBdrJt0E1dLh2qwghxOCQunHk2nMcn3ZdgfqgIKMlZq
HpwOLhO/SBHiQeN4QqWdEn4xYqOJx1thTSAXeprCJi7uUqebx+N7wBwOsZJQy9BE3RthIxvLvXK8
dmPnKLVThNb9cpP+N3vnsSS3kmXbf3lzL4MWgzcJLVMr5gTGJJPQwqEc8K/vhbhl3dW3zLoHb/oG
DCMzgyEgXJyz99pGGBVb3hEnCsSvME6pt5UrJ4gPeZaUHNgMw5KJ2SEgRWALPIhUH5cKCMWKljYM
LJhBXWT8XaWFs9GtH2wzq8F2EeRPGTr//WA2xJ5Nz7q2q9/UxQsJrA6ZRYOxo0jfoZm9Dw6eSDTW
LI5MeRaLEbxqjpF2WQMh0ncxodzjfsJAI/wzN9Fvt8amqJLcPs2VMWEHtO6EKhPcxQRSTaP1EZvp
LjjFWLgO7HYo1HXNJzkO09aqm7s0dLM76XvHNovHFat5tet8ozp60t4F2aFvxuy0YeOGCZq8r3OI
q5oYjZDU1Plpivao58S2a9u9l5EGQ7eASeITaxuGpm3azBwec2hW+BSfyj4cN609NOuicd5kqPDb
dm8yoZ1N3Os7rmlrJzRpXBHgE6u/GglLEqfsr0j4zkZsP2By4ggoH+BYcg/xg+g617vL3LHkZpcR
0EPqnV33Hg0ewa4zOfCTg69tYmqU7Me4RnAr9JPeuh2iNd+sxpMZX+qpf6FPkK0DEZaYtLMnbT70
bblINlE8SYC4K2eONjgzCTnD5KpFe0Ef6GzHaWTJFeKVdj15FxlNcnVL9TSYI7XPmnoknXdT3OMy
eC47rz/drDiUbilKV6kXb7OGaspfPxxG2ust4iDLr2ksge5clUIQo5c19mts0aMaYiFWXZdZdGSw
jfWatN/BqYG/gobJDl7ib2sdGqfbgx+LCfkdS6esx0yyPHiRrjeJD63OHYzh5C8PGFlOvjbsA4Aq
iK8DfLMa2yZMLuukCsFisQeE3KsuPSvvtU8T+gSi0D9Q525ze4D0nYfTqZlaFGh2fYkWavDtQSw4
4dvfmK48tg5OsL79DFaQO8nslFtZe+pxvp/S5W94XGiimjDi9zWYKqeb5SmmLHVSt2/4X/+2BxJi
5hjGLF5OYq/cIcN63vQ2lZ++PnkLHZEISNY6tsIAs4IL/27lRYQcnsiqBkvD8p6VnXT87j/fPqX6
1oHXgKPoqRMl64y04UrD0tLi2Rnw43Q/aDSjoF9+f3vSNKF4myxob9qOGKD7jvw55BtYfCt37TXs
P2LfICTDbGmjV0nFrEg1oh1n0IuJi7lnSV4j43dhgg3ryhh7nK8sK7gCMAYYy0Pelbg772BT16fS
AXOw0iBn0iZKj2Hkz3vKQYe/frns3zmRNAqnLx3Y0BUzuMAn2dvxDSZLrorvP07L/vP2kDFVbCbK
VitrwbzOKSlvJUws1L53mVeiQW160rQ76pZjDAx2Wh4wGSKZoV3eH9oMzzMxZSeIA+NKicD6ASK1
PwZpfkDLDXMgj39KT4qtXXH99qSBDTOmsNsD9ewNySkslcmbXM/A7KhowPS6/fL2t2L5Zxs0dFL6
EETHQNMzEeA/7aW25o/TW1c0tHJIpTOXCo6VEKM6vNaePVNKg3SUzz8YAbGirhBAIaIZC3zPvoVc
AFAjXIs/cc2P9agei+CcR8YbYB26mQSNFonxRuAWMCrLerAm+920zDd3TMH9Q++AAvcUpeNu1hMI
JGs4sib+rmPWzZ+xO3xAGXNR9fHSblXd+0I9osB86+C0Idd5nTxWIP74E6sw723KfiPkl+84PxFf
Pk7kHVCKMqY1mqVjSSyNoMi/DhQlc8vCFAzVYGRHyf3rQEsZS5aMjEo19I+ZrAKwx7cf/ddDRz2K
psOQHCuyGG4/L3wp9yJjz7787m9PTYvl4ru95O3XxtD723Zy3v/2vDEc0dfffnh7nu5IfzCkc63z
kq5QVUISm+1iTavhD94dkgJRu8gw/YDrk25aqk1ls4BBWQGs/DLsT2NrbAJxLrMoOLeDQHZawGiB
g7GmL/gouuA+gn2CyALGi7R7nMGckBIgXTpGT469dMJcsYvzkD0sBlBiRzDnBbQ2xhTg2tQ3/jO3
nGn8GbAT3jcwk6pJbd26vZoMHhcP17JKi02QJ5s5HLMnoBUZK3oWN1WdZye4xmfCMaY7Fzj0mhA9
Cu4FkfOi6b8kMs99jeQTE9aBQoKF/0q+sO33WdPJvevC13J7Y2ehUd6UaaW33mA+k4AwYdePWXRH
zMUBa4yZ6Xpve3d2C0Mzkd3DBFdVdgZ47Mg6tm4CXSsArJgF0yFhy8JSEcV1gsh8TyWSvX5v/vHh
o59y2E5dTicps7OPZqop0Th66zPnz+rdMIPxBF/np5kW/c7yvF9dERBI1T1iSnrw+vi341bGGXT2
Jo5BOCXjq8qtvZF3LsY3/JgGi9+52/duMB7Zzr6WbWDRG6ZRZ5bzb6LU36RlEzG5NAK62r/j7nhN
wwS9gRkTGWMHu6BPsNWqD0Z7vmJ9dGyLvUSSvACEfvBdRE70+3UB0akkbWvXq2Y31lLRc9HDHsnX
t/jNPktdssB7Mb0YUGEKrh7vxAuOk/7kOrNew7hOQGn6f5qaBLpOY9zrkK219ok+ZhkKdMEtKItc
PztsVkrXMvdm+W57zi+/gnS6QLrX9NXm7aKF7unGTj6fx47SRUsF5XagiUS4ZrNP2/KBUi+rXDbn
drJVwjoM3XCpJl3vXAEWSjjj2jHSB2Gbn76dPKh4fCB/cuUWbCiVkwB0imDEqlBSus43rjC2uMXZ
aW5l7p3nBse9TfMqR0liuQP7ZGt6iU2awFWb/Ba2tqguiHMlcXkFw3Uqpx8O7tVVYqsHWPePrUet
onefDDW+J8X4USXkj7nEcVKzd7MGf95cfgY++jPIMCtbcFs4qr7UVfWTs5/jDokfAYj9Yq2lgZcn
R2vOLwz0Bn2l315XXwZPfU+m8z3QkmeA/jkVCNo6FyBgOjzoqmzxShIliD3g4pfzV9kFf7B9siB2
Mc20ZHX05oPd/UYD8zWa3qf1AnuKDNVloNSy/jUbHkc/+Z4C4gV9wH5rSBJ3SWn/yPVSCrDoWXTj
2xxaE3uiDLFAEHOL9lQowKEhcP/BdZluM8OnyF7bd3NsvPUB8UIZOmHq8MZOLq+DXgSwsImxlWSu
sx20z2aA66Gjm0jppFy7EdA+tDqLDNBnrQeNz6gserf4BQpLX2zfpknPB887QCfACF4y2Td78rNo
9ctzMvQ/+sKoaP2/p0Ge48E2V6VZUuwbIyhl4LxyMrd74d4nky33ZkW+pZDUKNCQm5UKN4r4QXvE
HYrAICNFbj+28uJNNDbYXN8nscWsDioa25AjX1uKvF7sXnpiqlaEU2GjdWHeR8nRICDOoydFac35
pQxkOFYmN3NgEiEeD6x9jeEl6LIn1akVoE1zahaKa00HRFD6xcnDaMUFCCiM8l8pD6INDtyli074
mKnucbDFT0JunzjCZC9MzO3jwxwz9JTNVizBN+DIxdDfgzU/1bF7qC0qX8ra1qV6o8Bk+8YfxM/V
ENIh8HMyoubnsdfvjYIbFprFCYjLBcQjKV6cntFF/2hSwDLTXwhD8sJ+tHMsKn4ffpmu0a3TEZBs
ouxdlxooalxCK6u021d2jcq1Q0ryM0ZLtwrH6FMrY9yafI6CuzIRDy5QnJzcrVHSrxzsL0oTZ+3i
U3Ki5hc4xXeHuk7WdB67jG+iqLAqexG9K98FsN+9Jan3SteCItpABRns4ndfS+ZMM3iEh7Af5I/I
iPAK+8adUYprZuKOTsO3KaYVSqcQQRzYPFezaKjeBClRqzpsfsVJRimwiRYcsdyNQWTuOgr76zlk
e+p0HzSTnLXKguaAVQGb1ziia7MMVg/TfLSs8XfUs3/JB/3QepDZoqQ0NshmKJZXfwzKokyu4yNs
HW5K1ARzJrHDJi+6+yVSbEdD3nK19P3ZHCMuIgT9u6J8LlsT45hE1FYnBBPg/l5n0F3m2E+vadi+
xxU4aBAI4Iuppq7oJX+ZNAUOuJ9A95aAnRPGEkfQiECYUG4ETreNFhzPDHIaalBKoNqyL7Wmzmr4
gLnHxLgLFxm90USnOHDvgslznuUMOSRHqVcjrzBR4xFJkdGn8LZ8S3Q/S3kJiteviEXNWeqOQ6zw
igyR2ushlgebjdjWz1M4fnZsQpBGvl577C8JpzFpP3d/clORN4bsicQUxlfLajY+WsaVbpFWVUPZ
n4hBdHZT0EgA/+ELkW7Nc5/llFCcbtyz3EyJZgMC5vZ5eq7c+ZGob/8SOr1/8VJp7fCWJAjF3Ppi
liGR9KZ1Da3iKx59fYnwURwnemIq9OVlWB6COu23k8npxbvnnazFdzJPxbkmu3hvkPoMDZANYp4v
laUlBqAthnC32DDnojQP1M/uvQz13O0hGIA+WeWmlG64z11/PqWdjSaIsn7sKeBZA5Oo6YAvUmR1
7gVTyd3twZxR7okQpbmjHwIa92Ad1OJKRPQJTC68LASrXeFNOAszMF8jql9L1s5lYjLETz5Avqgn
WHdDZzyzVh2ffYzShn4mzZr0DsO1zt5QWySG0P0aS9W+9OZEKuKgWSVmmbUPMi65uHfFo12/xkMN
N2D5hxeb885cevi1ABPkuBCeLG6vjWOh6M67Tt8lOmFe9VjNNAaohbDn8HhW5VySsfrunD7d21br
XQqNs8ps04NHh27tEZ69NhLEP35k34X+hGxuIKLBy7FFFFSC146vnC0c4X5vQeBf9RlkUDXi3Z9D
QXO97Hm1kcYwwZrbbjaoufTh3RTsld3Mz7zKxsp66MKSTncGIsgZzRoZ3kjKivJ4zT00LPMSz0xx
4OsRM1qCzIF8EjjzBrYMCZiIeTAOBHAeRYjFKGE5UWRmdh6mkQkLdnoon3ptJxQCTeh71Mwx0dHE
0OQQtu6wCRLW7t6A8g55TL/hNnMYUqMDqYWai1TOCEa3vWRmSjv+s23EO49Dtm88CvGioa7YdT2J
YSPqC8QDmCidU0RAL+W4jrWif4oL5wHK1dGk8McKSsAssN4Cg73HzdA7NE66NuIOQhE7PyA6+POY
QLdOkG1NJ54JbWmv8ST9a5JNxV737X2jnYvuQK5PfvsjH8Xv0FEOWlJgk/Eib6nBunYlBwK9DlvX
KD8TKxfSmI7KVTAxwujhy5nnOz1WACZHUFQhuB2CVMlqYg1n10ybFaaW1Bdbt43TbVDO8cJ2+JNH
qj30VPOQOE13fhadlz/aZfbNfHCCMpTvCSIx2ppJqwAIRdZLQ0zpfaAEu0/GfxvW1TQnP2AjPNWd
WE1mHCFkyVF4zSQTpCxTHHpnwJwYqp0ayAUCqDU4B1iw/bAQwuKvIoOrEtozpYG51tcs/VVUbkhy
UkUB1evgN7dzA0sbGWYaYSkWnnvNK7mQwLBkxyFFsDY/UXgFIGhnEFfgHjOCGvTIvHdcMtlDH6sP
GbH8SIbhUMVs2LTKLmEGCnYsnfM8DYtlGjZhyJLJM0GlxLkds5rpk4M9sbPOSgM7ZBnvLKmik+0V
3JVG0T+Bsz5kzu8oDxPW4CiuJ1qr5yhLHgZ3FMeInnQfm2RrpBU+pcQ8d9kUELocI8AqxnJbUiNc
rnFjO9iUhnWYy/PcmztZMWHMU3BMBvLuDMxXmevQ7Bn1Y2EWD4ksPeIwSSGh35FeKrcRQPb9e+bD
V2NqfnALwfsTaD0D3YZH34xh91LJs6z6zaILtfeG/qvKMnUa3PQJVfHiNpkucwbbcEgDdsGsL7pK
vbUEwmhPoTqh5zF5FGc9IlcSSLhrL6NDovWnHNuBsqJ76QzsA07DjopoE3RJQHqwUmYnri/St5Pm
wQX6OpFvQkBDg/u8co6DRkoTP1bN6OAfd88BYBUX0TJdCfe9QBFhu6T3UZfF0F05X6Y2xa7KA2ro
dCS26dRsorD/ulnjb0esrPpxm6f35Od2UYctVL827sEAD7hqAv/ccWg3VVt3m9phiViYUDhzVlYo
zHF/ohChDkyRInDIqAndx5FAlfXNQnEz+xmqd88eF/iarOdh5buuPrgo+u8a5+n2rLZvUWiGeFrB
FCD2rliDjEmHAiqRISedBGa3R4hgBXtfeeEeGwargiwgZqWrN6GEheJU2dU36JtID+FITrZSiDju
Woedzf8FL9DL3c2aacTiK57LF/b69Mx0cqD3cs7NnMUmbpo6/0pUbBxMj2Jwp81t7qZflYOIFUkL
5PrFa2+Ozk4pGrhViYQp4g6AoMq+U/fVPtku5Jd1uaAEMIBj0kSmJxwXL9Kn3ah4nSAb3dYzBL2I
BmdQYZ6L/R8Fxbg1O8wXKDTjGjA/CEQZHQubI44u6lRitFp1OGAHD81sWrw4cuKtc6zG1EwOTjM+
DDYrLjjhI60s1JJR22y7MBpWt2f6ORva25Cau7Jcx070Ixujl7ifGenoISFfY7c7EJijQvHHHqFR
lxIqzqjp0OQYqFusIeis4AYLalfQYiQOnS7LH8yGWpylKntlBrxHLrNNkiCFUBbU/2y8pK790zcZ
jyDO39UJK2oDyFZsMc4n9I+RM3IvuPdCOZwky32SXCQznyroxAto0HDdZPOPfmAvRnAIs1XKyXYg
uCVzxsJIoDLrus1yZGhGwh4MWNx1EyS3CYUHBc69j7jQLotgM5jJ120+0XIJrqqOc/YwWu4vAG0o
akP+y61819pognjqxFpyqsaPRHPuzFqAFqor7NCIUIC6LNT2e8e0q71HQuk5C8EItRgIuqGfdmXC
JjewWM4HhRKvXtJPJ2U6B2kYd7rzumsrh/5a03MHoVwc/byajssa2CuUfABPzcZhdn4MsXIeRpaR
xmS1GP6KrbCt8SHvlw6P3tBrqzZKTdmhGrwfXQxl7vYgxuEzSciMnUXjbskTuIh4MKI1lblxY7IJ
OQPxe0+UQD5LfMZ1noz0EGmc4IyjTzTbx722jKfG7b0dY4l7tofojBiF9RD8m4Yt/kEG8jMsTGsJ
JX9MwMBu+llslcckuVxUxoJ1SAbnQ5AUscn65fhRXju5M840h7A6hyIo3/JCPDfNnnC/7PnnqfdX
CJyMYx8cfFmEe4r8JAai7wNWaGwKZbRHmIEg7hfZrTmM9tq0oCMMnD0WBmQwskxQy07Naq1429GA
6Wtaf9yIMXT29CMbUYLmPm4G1o+Pbk4QyBRjKdObFndPV/qoTduUa0mJu5qVDBIHFk2Flz87vVsh
w/nGYRdsPBsBtslufQV4Duy0bOZ13QKqVN5b3wQt2yCWSzHqnqqTby0r47WcGINuAxHlFfBPoR2C
gGY6jgrhcrN/6WrZjQ4+e/8Ufrjk7vfpS9C7Z3ErV3ICKYcy4lj6dP2prI1gXu9LA2SJimZ5MKBE
LJEwm9FyUHTAAeTdGI2Hbnw3BYbriGUZgZvUv9keErG07ov2hOsFte3IpHo7Tp73IRTaNMdcohlx
DN0+MAR9Mo5YbRkqftUsBDcsXZnrYaCYkI5Smuhk+EKndSzzG4LetOGe3IjawY01IJYIVMSidaKQ
iauOigL3agrfCURrRs2AAcsyGWpy5D59Pw6semg6JAQ/Bf6RFEKi+Zrk1PrJ12L+77viq6y4mhDS
IvY2BWTnxXYejM+x2b/NXFZ4lCCp/PMSNFqa3hmeb+DALyYploxYOSzvdQX0W97l4cz8GBxT8n9x
0ZMSrzCiQYVgWcKT6t7fz6XL1jdqoVDnxreBgZ1qWbAxWob86K7UM2Oyp66Urue1Dw6GRI1+5caI
TNAHdAvOniOA1cUsn9jH34kYg6APUOw2ko/dbkQUgWafkbyb2fDlPN1pWfJhEKFUaWVfYTdfbyV1
bCT2qmQXj0yipgSXzRvheBd/qVMytOsdOdtQLvLyofGHa8ogsxLlFyGNEhsx36Yxyq0GWS0dfSgj
MoZdyudkAXEe/xoTB3USZq52ocq+yJsB+GhjliGyKLVG+1xkCChcBQ5j4m4P5nv2JMmdpAu1Kqnb
vo9jInGL1CQx+8B6SzyHhgqWcsbwnVLQOcjJNR6C2viepuc4rK1PChUoniutL6njZQfX1kS3Y1bf
CApUtQHbtJb1MXWt4WpP47Ec2fyFpMZeYRHD8NforGtig0KiLHDzQkipkG+i7edybkAerKRPgEqs
ig2JdVDVRfXlViYAj4L7cblCWnP41Yfzq2VVV5gCd6oGBxK1S5oV867ROkdq32xyBpO2HnVmtVw9
riEZpFglGstIMIU50yyDik2kHLcUd5wTB58adJhf4HP2nPx9GQ+5T1Ad+ATTpF+JH73UuXystPPR
z8nvovAOiaoY1TKwbFQ1iEighA85+FmyvLYVFUI7XSr7BctdZ7mJ5MQbdTWFPe1iHyvK5j4myh6r
L5d3w7ID3y05tTPFN4MROSxAqhf+4TZhR+xtDeuMaY7IJoJGN3jQSbs6j2erDb4aIzjmTog70DqC
jMae1Te/oi7gmuXiMgb3ZSI7e0OuFX7mKiQ1vJIM0bBHyXlj8iUAj2UsjRQmv+zLw0y9inV4WO5d
K+v0ruTjTCJ4mXqGu9bI8pUQPfRD1orDspyYbJJhJW7loL6PGm4Go8It3VHqdmPnrkaHt7p98nbE
pZ15M6hs8TyMjqAdj/2NVUSjwztr8QbPmokArnC36kMGuQSv1eRDs+fyv4GobrdLDJ4Sg8RVoJ2m
tsj5jTEhDANZRm7DsAS4d4th481bfsz9MK3G1gZ8yaxS46/dlIA/ajMkS9u5A1PIUXD8lgEMwnLq
6Gq//NyYkVqxdA02xYhUCMlQG0nOpEPHdCblLBo2t/dantsxwIFHWtUxqN3bdqfxDWtt2dxJQ3rF
EbVU6Zl0kopQicDu0VBRDqkE3RKPwbYZuCgCPE2F13LySuawoSy+rNI+tXmAfWzhZGVpdSh8KooA
6BHYeXxtHWbzdi7PbgCfKln29qUALFu7v9yGnUpUMj8nlKD9pAn3hSD5kZXP2wjEXrRs7rj6yT3D
MnCz5gaw2bmAlkoh4X0REX2yYyteFiwRfAI6fOBHNHcwZAhlP0vLTVfI2zxm8XYpVxDSAfBcLtMm
F0eNJ13vsWiIrZa4zyD3c8191pw5MKzha4exxkzFI8TXGCl7SNfUAdKJ7m4dtY6xN4HVb0j3eHbU
8NYvu6yi9c/9SD5OGjNNBwbt8kQ9ZHi7N4VOv5TFTd863n5YcK9ezrJW4uLAgNQeYiT+aCw1khId
UjJerkd14yPVo8On/XMbu/HSUWgwUbBP9WGEz8+6kVM22fZzIJvszp+d76L8AmM2fdAGNWbolG6F
EL9A04uT+Qjncj5Js81xPzvhxiXaaY2sIb/PqD2ASmwownj+EksW0gOvg2faOetKJdaGl9hhFEYe
hPvO5A46OlmxVeH0mg9zsgnbHBHO3NHiN/p0TfEQBjf0UEOZ0VVoRizLn18CG00UNz9uDUKnAhnq
w9h1Dyaf8Zz5CNlmlxj5VMldO993VLw0uqUgi97CymyBc7c7dDjefoxxDeoGngbMCBNiOFbTsN31
9sAcG7MAwtxQw72v9G6S/QPYI0wtc148mTbKm5rhGyMN4ZSONWTXjh080ZXlhkzp6mFit/ikEXAO
6En+Qvr8fzrh/0onJJTmX8z//0YnvP5Mq+//Tia8/Y9/kgk97x+kGrmOZ1ugHWw3hG+ivrv+//4f
4Zv/IHg8wGnue5YHJwD+2D/JhI7/D8cNQC34oQEdEUrGf5IJHaCFru8DGjJM8tMWaOHfgt3/p6D3
f+M6oHGB9cYLAYcJPdP7G36l9zND9JOAcDev3NWyLjTpaWxQOlu/zFP7ObwQ4bLRTAFH7EX/cqAe
/oIh/Dfk298Aa4CAoDa6bmBCJoHNeOMp/Qtup67cWsLrIGB8goKMhaM/Ex6Azp26LuZ+TOmB940+
///xbRdWzr+8LWI6d2xT3rb9IKM2KcFh7wGTrWeq6t3ZBXtS/i9v+Xf20d+/6N/YR1jLiVIbeUdE
WYN+NH10o9sYGX266bO3//nrIWj4t7cLTOBviHcsw0eQ93faZFeIBt2ivI3M0QlxxB5qy6K5Y0lW
BZJlMKkO9kJU90KA/jM7t2tYKkLHfLdc0YLE8IIwIxMRhF7yYNfVTGdWSRIAdFu6MCxs3JqdMUBs
Nd4jfzRXNZ6y3VziiaR2yYS+mjjxCM78iuLoYrGxy35PuBCJYhKGU6buI6olrBRQw3jksKS6yzbY
8KqNdzPFjSQLUW/sa+Po1NYT8dsODp8JNPyM7USz/YAuf0fMbnKKUAcCrn3PQyZ/kU6vdsA+ESDw
8+QX0fN1SC02K016UEob28g3wDxSezIpox289mc3T1x5NuM3Fuy6ml9dAxhkNRArW7iLLMhfU0y7
+oocAdc9EQF8pJfxi0i6OysirDSs7G/Q/9e0kZ/UIV7V3Gy6rrsKV73PFkBev+fIEsBIkhyVjdyk
r66ovHsd0UoaqXDhfQFAbdhhwaHToyOREavXqWP2apr204glJwYZe5WK3TyDnC9rABoeGImNXR9k
/ovm+DeJExK+PmfCwgrpWbyUFefNOgjKtVnpx9qs940q5m07qGjLYTsIOX9U4uShUQKvqGlFN5QQ
Cpy2qblQ7tOt49SfPmXlLKUTOMzfuZ5eEw8Db4xgqJ1eZ2JNyK5ryDZFXJr7+hsL9Wvc/K7K7ufQ
yYI++rK6yjqBm2w951m59VXzGWF/FL63syrag7Y3vrpN+W2oekkuLTbL65T29GrM7v1cP3iSlXXe
OewoScVtXApgrH5opz/hFGsAJeC0rgRPqeutY3UXnZIMhF9LbQbR0PNdGm2FTYmn7DhqAY5x5WG6
Qva6OhLIgBO9dr4FAJc9KvO1Q175KhfAUEgO9rP0T7esD8uOjk8i+ktum7jGbAANVtF+UH9E1V13
v8Ma8aVI/IlgZsLQcp4ttP1tFOQaFTHXnKW9NWn2qNJrmK4BH0Q60JZ0pcu1MaJ6NTLrWmA0Qh+Y
rxPJZ/a76jE02yeQQyxuTPNSZyEuPEG5yzZQuBYiOaKg2CLgpegquX5kDhU9IUCUKCyWSCAdk1y2
XDL8h1ESuMaJDgMGHRn9hKHzwGsBI+sZ4yMOhgKw2dA14N37jZmoK2vtRzgCf12+1ZJqEiE/IUMF
TnVQPEI+IT0p7vSqd+DD44pdQjqxpwsTabPOQfm5GguKlx+X64aA35e8VHez5ZL8V/SfpvTiNdSB
bV3TsXf8ELxBSAzLaGHrnZCOA1P8LgSu9jkxDuOAzlzps2/52ZE0V4rvNtnUefuAcg2CxtBdATq8
iqrFS05+IqEVnDeD1A3G3WrpMLCx5jYsUlnusyzapm0Ub93ljqsRdq/9PUWMXTjiCcH3hDvOsbLD
SD1msBp8xIjAQZpwd+YxwR/C+C7N/hlC/B3BgusFi7I2lwcbA8u6GxjjnbbdhZ56HX2Ocee2n/5i
dffDAUueR/BIOIPJjQmkFchCxrdoJA1zcJFxlxDvqHBPzprxc8nu0NiRy+NyOQU1cKrZYjCL+xRx
ffpa2G+ttMhuDYj0ckvv0a1xP3rckAkROHM9U3hDWxQZnHmqHVBcGPJvwxFygrlbXCZIyQd3yFdD
gUW+jPhSZNEaHm+Sxc43Cl7SX2bOCDDiej0pgJLRE4Rxfs1JdbT1TdwPY3EYHrTtPSU2vVA+WD/x
wyqsH1MHJMmo9kNbvQqL+GVqwdgHyFVb/v+kSSr26/fQUq9ynF/bcClkR/d06PB/p6hl4mx6XXpk
qCeeBy23DKrIwxWOmJrPiViWMaYtP9vUfZXVdowbMoVaG1ASBQyXq5GxjFaX/aic4tE0yscylH9C
7W9GDP2xtdzHJK2t9MTh6kS+c0aUNAa9zDXNAOrtCIodsTDZuutgcCjKibMz0MpJOKxIVP01ifGr
Bg4XhzVBJweSAuI/wZop88+6nadrWwhmzRBFG+XXb/qljJ1Z+lL090BtpKY8l+NpZfwUIV8tDogs
m8R87MKWNtj8OoOI5kNSOsCqsCqx/UF+0bcvaAoUvHJITrcLHsbcJ+4l7OHUa0PST3nP9Wwyj6Y1
4WZd/4MZmQgTizynjBMeEiyyNbry0Xe6K1P7Z2LHH22Oez31HTyhOr+AV14NPiSSMKWgNCWEQlr2
dmiLL216zTpbRjV6ovVKmTnahlZLoKoEmKQq3RKMua6Vyh8D1c6HukEp0DcRIkK/e8zmikJBCOsm
aL0lVAaXJHl/ZtLOa1OVj23FTWFN6sGpE/A53VVWrlgtavhimfmSvrjSk310RD2gWU2emaPPnMJo
k401G3qEnYF6bbD77xzX0qs8qwlymcI/fVztS1yLGxQwzcYkHqAL+ApQuHABuOixNGUmwR17CtDs
orOeX8lGX2f4xLeMsmLfNCVgqDSBOIQfa+7OrXrRKJQMP7/vLYxohSf1JpiCj1aCOB0sIpgT/AvS
H7F8YJ/14X2u+7grtobLSzGp/u5cvW1IY0C6YTIBTpecP3WPhHuOenITRusd+dUmcMt9MbKsibLh
rLJ+OGceshrp7kaa2BctQEE5A2AV8g2IMnJ/eD6XsqwVbzVZn8pEr19jCUqajqq8Ho6jJ0HKxeG9
bqdHlB/YrAdk1xFZfTlNoPWoOlAkRUWvxuZLJVXA4Sy8EoBR/jJqqu8WzgJazvBm65xIHU8zV6CM
J65BGAzaSyaTAwyiJg1z0rGzOCugcKj+mMnKXoe0kmnwPULW/nII2VgTFvkpetjWiCY5GvN4SP11
TYWJ7poKVgx8T2IMjm1IzT6z6COh9EKFN+18IExca3GzKVtcIMagg4Nw2oul5b2tvOrc6fwtFgw+
I9qQLVnYW3LGJnc0DkFowp4yG3KrU8SFIEFZlkXYhcwlGo0G12EM1C/tkyiZ2S11PBeOFLGdcz++
YJ12qOctumCiK/rECFb8Oc02c3rrKAoz3W9GO3X2SG2MbTqm/YS5KVADasGhpiQe/cQjPq3++hCp
BDcwuwdnvreEvoRT+onqKV1s5/jh7QIWEBmNAJUwc9vgQzDWxbtMGO8ijtAn9M3BA2R50MRMI8Vs
lh5dgpaxR4zNJnSVJ87LbKdPduL/B0/ntRQ3ukbRJ1KVcrhtpc4BGhq4UYEB5Zz19GeJqToXM2V7
xnYH6dcX9l57jQkcwn1DSCvOd8hYihUUjlRS/iDZbXzSl84qg8QiZjzGszepGb7ECdsHzdjBG/kK
TBXMFVmSPjQuaZm+B4ObKoik6hQDnuYApijogg5lM2a3KKzEbSeXT+RPUSXV7b+WW5Mp0TdqNwy1
Q/RPxSPLZBI4YJKJKyVlcSwqXieZu8BlI59q0/ciDpI7FRkWObQCzPdS7haO3FogYA7acPzfFcVB
ERtmzP0SnGLWAY41eYHRYMDi9AjnozRW5BL3BcNxVYZoyshr7SSkTURyJ6QDHNqTEFwz7TvM+LJb
QlVdjAsnpNGZi+2FmHLMUlOpxe5sBrWrxPFX2g0ZOb0xHUiC8NCCu2RpC7smYoRt1UwDYkU6iMc1
XHmD0Bm3lxASCLL4EitQtkOZGD26L9vKatgno/aZE5NJsbXD/Ttc83jmGNCQ3IaBH/AI95J1i6GM
3S+ZqRRuU/pFV4Q2VWYoV9UqtXAO90ZhXFlVIU909N9cxkBGFcLd4EB7hSi/ropIu5PY//5RmKXy
DKpKsJWI+TBBKWxGIhK7RazV66gexEbkW1LdbxrEgaDDajzwCedRJ9sW4QT44AjAKzXlqMYIBQr2
DvWyY3GX2/06/59U9Uxg/XdPw8pqkC0me/N1y89DXzW+81D+LQic3jcapS1YQnJLZb5XXSUoYdLr
HVKz1G5FBtCMOh+ZPjwZFTNsqTRWKXK0C01AypkcdLcmInzLkEY3MhIWS/2v1kyBq1Utje2cvChi
FgHKHscdNepZY44uZyBoYlMpPUke6kNLaYFaRhDrjmYzTVxqSmJmqxYve9vTbBAnFek93gUx9fQZ
9WxoBJ7STKgTWvOtSyXNaVThOa6MJ7kadLqJvPUzZRW9wRpHtELVzH4PuRhF7Fy1fpBsrUGLT4oW
PAcndEraUwtlEbUC9gv8eMRwIpgvNcbuA783gfpSwpnDW1Ts+NmXsXSRI5HRO1poXkJcFg4aAE6b
wVfUB1K2Dg269YwRqNtRWbEInPQAMdMKWrVIveKKO1II5/4wcV9bo3UBsU9Hzsgg6keIq21TsEUx
TQ/P7x25A9CF6UttMkyb7Lr7LDwnOCR3BZPZINNHYJbTF+RGi0OR+0xCxOOOQUHvbrJf49Plcu9I
myJA3THU0Np1I35qU23YSegTXVzbHScAgq6aNONWx9YKK9nc/O006Ta5PC1cQFPYYLHWBH8Y1yst
I1oaibOv1DKCYc0bIzrGRrKYRHNaMnBFuErG2B7NH+nZ1PogM2ePryoqQ4cJxLYwRTxqBkCelnlD
kboCeQwQ1wwgAOKyJazrUI7VqcswVlv67MvsHI0Y9lCkLkCsIo/oZ9HRC+W9kCq3kcBGDewYDCH6
GBMERP8acdmrVDWbSqs/SxUIajtJSMzUfS0C3YP5tJgTuCo2aUGa38Sl/knnGdoUn6HV4P6PCAPi
/Of6ZV641dviXZwhA5SFtJvL6lbGwmeFA5BdNs1Xjr17mFW7GCSeaZQ5LGStpw6opnORCMjiim2+
xTGFYQI3aSMXYHDAWhMlbpC82xO8XZZPvUYnG3Tlmm2afiVK2G7EQh3tWUVCz1/zXKhMDtMVAhC4
AyR4R2d3fQwMXEuFiBz9VZiMwl90LSKzJz/LJiOwGMky5MnMzQtywdD0E/+yeGrV/xCa9TTk0bNR
kL27bi31rKZljwodexGHqiEcFFETnDxSGzag5QN+p+zA/Cu9wHRl5lEbol6xjBmpzV5nOVRwULOQ
V8Cne5wa5dbG6knRGyBOIozppCK7MFOmnaryajLd3KqaerQWRFgsUk5CwCQl4WujqlWuFSZPD7Hl
ujDL4VIJqq/SoThGmnt5Vr+QKVXZEyqxYFWFYjdSnbDKr/qqhZCYJrlzRXvXwXRyegp7+CccgkGF
ULYerp0yNUyH1n2fqL/qFEmA2wQ7b9ZESrXXMWCIOywzrPS3M6oZyJn9rx7ptZP4f/v1ouLjktuQ
GmldXcP9XDMGwWg3OQvKWgr2GaqqDWLrLCedVi9Lw2b6/ILy0vLW/g71U+PO9YMwZxCprCiIR/XQ
gxAiI86s+Ve9aV2de4PbMZqz6JgllD+zKuxLUX7KxvbNKDpwGzNGoSGfz6nRWBwoEF+UWPdnI128
CHdCL0mFPbbt7MwxRxgkbzslo4tde8pSaRrItJnWfL4IswEjwe2cr8BTqZy2gtLYCDqxr2eV8ugT
49gjsvcwHhe+inb4UKYTAmj234pYCbtBS55w/Oa7UtZuSq0oh4IiKFiP+hRmsRiUHvLdlnsO+ATL
ZwmlAZNfJQxzuxYwYigiqp55Ub6iFkZpW11kA8eZsmoerHlGUj82nmwYKrezdUJ31Oz6MdsNsnzJ
6lI7THAf1LAe/b/EmhwaTjNEDJywvmDz+O9ZrfdWZo+0aUlE12RZPLC1NqLUDQyLcZoYOeNSP8ol
9/Me1KOJUg9MDC28tOosZN2kkjOCq6WUWEZaxf4TvlRyhiGESSZAmcs0jo+AOOaNLot4Audo/6fn
Kg2l2dXj37mYvMAsb3bkWQV7nQyytilDH9dnZw9ynrmNyqi11h5QnRVXBkrT6M13lQvvGagkbHUT
btyUp0KmWYiM+ABltmASHjoKStOrWDyG6awinostvzCSxh44e6Uo0MBZWK+mhr4XzCETZhTorkYi
4prEDqdjn83NQYe3HpHoiF6PJ+Y4lVQsqZMwaeOTKbw/YRVXzUaaUzaRq6BRFQWdAPDZm4e+ddT1
+up6JfaJiEKqm9ds/bhyMoFV6tz+0wOVcZ0mv2KfOMVZ4bZhHDlpE9IaveuNNB5Dh4578qem2ZU5
bIxuZPiIGY57hcTzv413GiW9p2mU5XDjkHtKXPNc3NOBie832SAMBTNeWSOop0wRLkNCmPU0HYtC
WkWDcnpVK+GL9Nw4TA1HFqtPq8HENKJbY79YSvvwQxd+5YUNM1AkTEsoTlHLRhZuNRAvysBSwcCu
BUEzQ2d0khrQEKuGirdCldWPN/CcR0GlgbAWSbNrK/0uJs732aoTv3gBtewi8QrsQRObTW3UEBVW
IUWKBXlikWgrqxCpNYjVtCLGcxrXH+h8fIzrzlwuhPufwipWRs0GqRK5SwC9yiBgYtPoTIIsUHVi
HY5MaRGjrn+y2Jn31pzxasDoTeX03zhO4JHn/BbPn0trJT5TlJMuYFWIEBGsT9EYDIFNwtVGQHkK
00izWMmuQ8CF2Xg51pdRZk1Ks9dBAihfxg5YatiwDoDU80DPtdbWsg7SUL+MAgPoTtxhvLHzIb8L
31qAPn3pDBv1jGHPkQbgM/a6SkFLJaieNkReTTBTr9aftbabmxStak1L3mrBlx7EXoDcluLKs1RY
RBZqFSOW2EDr5kOZlAOREixsZ6JMO+kIw3jTwlzNiaa1Rt6FWTafaUOmAVhgNL5a2G9at2yGb+LP
UJFJ2VkHd6+lIYV70s5u+TTpR0Wf0erJk+B2Wk6JaPDM67BvVnp7DKuA7XEv3YUKKLYJzRBWEh+k
QPCPFt1CDItaU0pMBiAYiqnyCFDtqXX9acozS5teuFGhflYICAHQPJLQPLInuLUSh90o7KuY9fMi
N59TOlf2WJVbPeatNVP5yWDwEU/KfRHU+5hCsOrGk8DOcZMqFnKXCnQ0V/wnrslnVSje1YZfSIXm
YLU9OQIaZDsB/JIuVE9ZBYy05WGZLhpWBRQszLHe/mQ6VWwdc64F9FPlP4LukTI2CCL+xITzay5J
H7BZ+VhUmQAZnnd/khej5CQn0tKuiRnUQBX9p8doYnrgjMBz+isRO5Gv1gkSrhxcQThFp1XFIdHW
AlmanBz1lq2pT6WuWs8ENePlpAlEbmcXAazFqTWJVq6ouTXWLHrS6PbQyTi7dzO3JPm1wUCwfWNu
RjM30O0m4w1Y8xZ38odMtjmN9qVlvuQmqgnWTifSFcA683MEijmzJlk/pS0uhrk1HotGuL0+xI6c
UzpFUTm6EBWjVYHxJxgfEjp3MewpOoEs/uk0olXK8tfkZSFTBHWgpBMTLxLAuqfzdG41jv0Ya/0m
DxNeA73fMiPs6QyjAkNXPkuDYqILZaI34zVF5zPDkJcrAh+CzrqNuS/mP+NgfRUmPBL8QpDh6/dp
4LTo8HAO5l1oJv6+BClLZhHwoYVIfyiMSLwQM9PGrsw2MZmZKa+NbadstYB8SYnbKlMk5KT5zVwj
7fqEA3KKyj1ZpXT7PWWJIRn3QQqf0A0zQB1G7OrV/q9gqRHQAM8YsgPep7ZIGsTZxnVKivKINKW6
6eJuUMTXfAQD0zaivtem+JH0dYjaj9AQoto9oRSjQ8mujkgo/UWrR3WLT4exQOwDaQ8OObWLyoqp
rit52+TpE7qM+qyb/a5ERuovpML6QNSJRxXQDCn3aJ6+WwGVNkz/+UCx1xw0LF/ClFvoN1jBBHTz
/bTwNGlLHrohX4Qc6JxUfGamUSIxGsjR015yIQ53qFHCrfCoIaNgLtktjblH3Q7ebK1T/56FgMRR
+cpPKAB4Gkz6OdR4ZIMoOhMHz5fNUNXNtFOtmNgBNeAXQmXc/+SPzRSBa8ByGgctu9GJNaLIl/d3
0KNYKDbtGNw6DWVbjXTv79KF9ESLL2YaMKc1CJBILgUIxm+GNNFRSekVc/MqInd38nQ4wy7F+IUM
y0DnBWx8+FhVaOaAmu7vPqdf+VUavnfkck0sMVeuq98+jFwz4I8FnwjNtCoVknqR9a5Xw0CsmLW+
xnINCKzTxelMRhd1SWvBoWXXSVk6ZVGyE5sZhCKD0ivWvQg3SI9H/fSnAIuwr2IqWLDmm7odk2+1
lxPr0xpZkyI5cqvMnLdJSgWQGMSniBLuvxKqtxOozDuyIbj16rPCYBGgwMKALnNR3CEly/ASMh2O
UOS61sJTeWl7Vt8AmDw+oWQY570EbsQpisWBCc89qOQL9QkvUqbfkOHLbjtgNNaqOaL3gispCq45
ib+xBA7HiixjPxh7qdO/SdCz9kobihtUAYoTGd10/vsRkmfJ4UKVWOhPsUciAUBakhoRrqLOFXlE
dCFJiSphLJuR6tiuENeRkVu94M5Md1K6NaabLHDPJl1O7kHUViRLzgD+TU7rUHrIcXBgX5ntpUHg
TiYDb7WsSBeshMjMx4FMcsSRUULiTcDzcdsI05VUFCC4Vh5fOjH7yVSeMpPeQHCmfNQDOXurE8Vv
RMtXMvUdRvV0W7SZVjK+RkxmvHBJvgvRYE0qm2xtJMK1+uADk5TBul+BDph/zGPYM8rOqBqNUxE5
+NqsjaB3ydla/TT1MuD5iOtHQcyLa9JMweoC6YX1I3mbeeXck6hAtYbergotB6cryFsTHIDGZEGu
FYSEdRX7Rqn/G1nAa3LGPVtB5tSwlBdjQjBEWV/H9YGGClOpGpEHXoJ1SklI0YjJ25bi+bfvyILq
MCCii7gO9BEbLYauU9Q+o//voIpPQlesQccio7cIYWBusdeIQ6TBRhg8QijOH2tyuUK4erLcyxrF
+GS0PxZ7eUcA/qky7606NJgs6JGkJwMFMqtVR01iNIeGBpxKXvZiWi68KNp9Yq0vUlwfK5Lg2REO
7a6u0nNe1aD+ZED4WtoSXc4CSwqGT7B3xX3qGcVaKYSOpn2B1V3uxhiFJhXrat0DUWetyRqKuA9a
qP4Mxs5GOq/y5nD2qW7WKfg0HNVKjYDqQYpUgxeZ9gwXl0bWaHSX1CZwePCZlIGzugv4p2yKM9vx
faCLsIMN0MhhYZ4wSHeHKpc+sw5N5ATz3h+5GkFdUsuhulxcst0bPxdYfqpFelTS+VdmIeL00Gv3
MrMlX02Lt4LEcUSAE8MhtvxeNHkDmQIHxNm7NiwDX9c6qiNZ9qdE4OJbFhKWdQJ4pHBgvSvgNx3H
GAB6uGonJNSpBoPSuRifK5FYPl3jEUphg6SSXZ9pLPWToYLUrtFXltZ1lBl06sQXs3XBlCcoqdcl
wyVVR2lfLTmxCqnsFjCVtzH9EIHmpkfaArSDUKLtsKJ2//evkqf4XpEgyCJxX/7/Q1nkApPw84rM
h1Xdq4v2/N9vZX/If/r7f+uuWZS3vz8hFu9JIG8yxAp0FpCEOxWic8P3yDyeP5Zkt9hTkuBFDCsN
YO3pXsRmc8lG8lSlIlR8OpvcBghloUBZrJvFHWArlTSDsaisrWR5qVCEcCbDiwW78PNJX8oGy6wV
kGPAxVLIX0Vn/KS3ORSkXdwRF1LNwaVqx0MaWcuV9xDvxQpDV6KhpI37DZJ/6yLKVYWRN3TnUCZ6
L2Z7TDxLigDmR9M4x3JRNRC2pez3+fueJR7oC7LpAD5SmllHfFe7QutKL6mq9zRKOyYJ43uSS3Y+
BcNJxOHrjybMQcIi8MhbyilsVLjhGd+hgklwqsbeY69fIJWP00OeT74V84nk4FY2cq4Np7qEmwdn
c1uRM7+VKZnypPBiSzk0cZBSWYOHy8vGE9LyZZIRZiTEgy3ovjibJ77BvH90JbCetHqe4VC5ktxd
9QZ28agTfRi0zYGZFGS+BVtMlw3aXljRXJGUqjvC9JBy4wHlpyUHQgczvPxltEiRrmUPq8T4Hhve
qAUVX+8eih+T0poosOQg5uudDsAFe+0UP4GOOA+jYWwiJoeuRLrWni3+rhbZLuN089C40/qMoZPk
eG1DUUfSBwYxQglNUs5oeoahtOd+oYIK2+6siDKIwcUClD6RB9eyVmP6oPUvqHQSGu+Z0CO52jEA
xJEpWtsRPDkdKXyy+WcGi/lAULHBO7gnZITw8xbtRxyxba4LXG+zxiyvGPBz6pbce2nBxY5aa1Nn
EEn6NmL1VaWhC7ZC3vQC939aVd9LpBheFZlPVTUymajY4tYzq+lklSENkZYc1EkD/NDo+5ncCCzg
46+cjKQQYG+w2N0ZS/mbKNqrNs7/iKVBVhSrR83QDuzeHAZDDCOh16yTpQeyPADPfXHnItbO6kxK
addk2KmjRX3Wr6YQ97c+hrsihwwsRSlxoDsVZOEEOtyP0dgVEKIEI4e5ynYLWpiicasMxgmY9Ohr
RsbQjIZ823S5ecB/DEu4Faz9AHJlV0Nl3o8ab4PLP9+FFjj6UixbehBLPup9sPhTKiunJKhMclwG
7VwGbNiT6NTWanBGD0VWjZyIV0MKCpeky2K7sO1B4YJ2vsM5/iQxh3Q0SRuemMD2zihowpOCXWQQ
KODMMJ+eO5XVeiN08b1WCdsVmlq891Y9Y8s08hckO7AOjZICmJhgXKzdtJMCGiqVO8zWi6B5HWlj
sJimzSsoHa5wLa5eQ1CA9iT2xWtXs0SqCE16lUwc44S4pK9iU2U248vkFfl9ZpMIEr3+OUElKQ1f
g5n9UkeR+jIViAiyxDJfOJgYyLeV8YK8qrTxvDZXzNouRnOZCTfyKLNBkfj30yRa5DP8bdGd4rc+
I02oGtmtB5bAarEWrqTPa7tYb8dzEKrDueviEax0pRz7iD3m+utdPRLSZOUDeypDO7VSd8CVt5V6
3XztUvOlG9FFFssXdMTYgT7KTAS7kpub4XuydJjooob1cdgajj4BftSLZPLKEWpy24PdNwe+CGEq
Sc3CIs++cvbipsG8POiqW5fsRhtRmk8ydQmDkVRx0y7/FOblCAOkvCZ6AiykOo+jUvpZnRrXhVcs
JPqxCJO9ldTZU65xHLMBzpm9WpxnQ4EuitcfpNgN0lEOeBCxEVQrlBIqnvNV5NhBTmkYgAtuE0c6
ugBjOGnqwPZkDMw9oh2sJk3/1IXJoWvKxa/bkW2Nll6BTm37Zkz206r5ChYO+WFgn0wC2zEozdHu
ln1QGzrmi5jKjnKKh0D3UYjlsmXJ1rr53HybQcLADRvremqHpI+D9ekbwhtAsVSNxm507WvZktiQ
WjUOdw4RnPXHuuHRoEc1Wz/dX0KEWAjBKgQCMlOeSMGWQaoP4AS821Y2iFxVJpQkTddPCcUmTRMo
EmXuDxKghk3BCPhilMmRzdcBkCiAu8AsvcqMMQxmzbTl8ltDxi7CMNWIWPE7DjHDcwMIQzHDcVRh
g9laFmnbXtfp6afCwVAhubgg6BwSFotq8tLqUn0N5wnMEEMxjm2iRcoaj4WCdjR+XZZheQoZI+Cm
Q9tSKGJwaqMxshU83T2ZBXskcQDhiB4LooyjJGzstK9hUU7MBHiTC+RAguWMRZKZ1J1MUUrPLblS
89irx4xgdpfYE3OvDgQx93GUQzeZ8UcIa18mX9gKIlRVlIeQVD9z1rxECJm5svDYVSzLJ01SVnNG
jjFnIK6eU2ubhRpDy5JZLebXoxi0DAWSGfi0NV4QWkwGx7EFP2vPsz9wZz0qbDxWj3JiPzKLFl6T
vgC/MqnjAbSk4svGBQhv6bQRC5u+kvO9EA0ip35/nJCXYVQCY5iYZX2kMjuHSzB4Pdcbq/UUCkhU
3mnrJNRGBHZM1rTvJrVhdj/AV1FBcs9d79GZZHvNEBp3nFHileG7IFrI3hkZ+3NfX+dpzWPD57Pl
Gfomy7RBkWKuw59tYzRnS8atrLZZ4hW1mflEA9WuFaweTT3c92bOw7Nqbq1CBzxQEMBUH5mhFoTw
LNPELjYQj1Q2gKmM4WgYnQfwu4Hsp1/+Gkc+yU2T64If1cvWyEAZZhoKgkHz0aTqN0FvcDr3Wub2
vB8PHvVJM5DjZsWgu6lIH12LMspwITwvuVwd24X2QlBmEBW6yliHvAGqHUauY45ufEiSVyUMsn26
wNkVZf1g6R34CK3bqkly1cqZKUkWEgRcq/0Ovy+9UBdm0iEse+mwDOwHYSgyCF1/7e9fw/qjYLGQ
pWnNzLA6bzUn1wGTNXpLgoFB+gc5Z4KNx8pTgzrfKdMsHuL1P/z9SC5Y8xfWyhieOlC6JxMPz23o
fE22F2hIXKf7eNmgEjVvw9uI3P0eOvUudqRr8WZ+DP+sI/mpaoTX2BMY/ALTctRX2gX1VnMhqO54
w+oWfCoY4cZbW/sWWkJhs45VYAWqXmRtpPdw8Co/2YrbzC9c/R+/cCmfdX4rMnqJfqPc5K8yPq/z
8m4kwIhsRHbaldQcgoebF+MYe8tJED1h+9pgoMMJSoF/IZrJurMiFL+MnXxOFFt5Tr90w1NLZwF5
4E9OnTrFd3VPGbTVJ6O6wILWb+ErKdVt/TVUJw6EFRXCc4RVZnGQWhc2iyI7PU5XnJMnlNE5VMiC
gZ1jmX5c0TFkXgL9yEcKIz/VXyVIim2enUzjLgj/eOuI8zzlJe1spD3MmMbveoewpGMV+QljdTqr
yLQau9pXfp3e82eqbhVWASgM5IqcHTc8JP2ueE1ehQ+kBIySsD24pd9rrvKqfmXyQRY3Crj36Kc7
KS/WHkJ1tu1ztMfbkGXiZjgAkMthwG+Sj+EzHzbKLXLMK29uttV/kz8+yKKGe3DvXyWPWAqktici
FSqgXM881ZAQ+XSckotcZDirxgb6dYYKY1O8kMqEmkS4J8BscHMO7tA5QXdeLu3owIwp2Oew8GFc
uYG3PyY26MLncYv9pfRY9giJy3brADaN72beF8f8Vbpo92K0Vf3Wy9sMhe9J3QOgG3qgd571LN6M
uzw7MheOsCNJhfLyrd/jDViYDSe2cMwP5onBMY3kPdll03oFhHQc8zZ8sLAbvOKnOdXvwm0iAs1T
/Hy3uOrhBeGkS14bb+YB+xVBDdPkfy0l7ydJImfxLH1PjPs3oKuxOVyAxHcf2CEeHMC5sisrV4r9
UfVRYnQ8VM/WLkJ83drGbs43orJLXkzR7ulkp73BkJlb1envtVec6cPREszAkvfRK5Fmlu7wjbSs
WBqnPcqbZB8+Ty+Cn5w1P94ZL01x1eIdMc9B6Dykm3wNdtSmKYDIRwdt46c55DbHYMuwhNmqF0KD
Qgn6DsHlrTkEKDYfvUdY/NPKaUfHtum20Zodt4nO02e2b07GtfI/p8huj4pfuahyawfP8yP9wBDy
bNzQuJRva2AxTGZXTT1CQyOSJH6TXwg2iCfaeoMI8Swq124rHRj6jB8cZcoXe75VUI8C3Gf6nSHL
Oyt8MCg1t8Wz9aWlNv7OF8FmZQK56N4dzBG5w1b6aj/ElfNmW65wqndib6MCtezJNt/qnfksQYz6
B5TPafz+kj+vjh6kuGSFbdPnbNwKd2ZFScdXyjhIvAN6+de+JZ/gcmrX8LXbYmyaRwUK9pk+cfkF
tthl2/woPis36xYlO8ZgwW5hgHzmE6JZB2NtbtovQXU6n3KjcFkT6ftoX170t9EzPoJjcwj9Ylv9
tl4U2MkX5uy531iEqrM94Q/fVOqmFzdBuWVPd+iNp+wGJi/2BmGTvTC3fxMVG8un6mirq9tpt7it
ESMjrRt/Q/EEYibpeSRujG90nDPZKeZ5RFqDD50T6I5noeZZw0UDq3KGboI0jyQykOokc+345DfV
a/QpGHiN7PYfHevkdjMhnRuWsdmGcLitdCViBe0IEVKH/hg3fNlcTOQkrI+mVfuwMS/VDaO5WUIS
YrdzEEYfiisCaOR1utvugxeiL1WozM0TgshpuQrPMnvHp+QFPbfAKHiT5T4GUuk0bzHeqVt2pp3N
qfsvPJunCuShI7rdUXiertZxuQgsUakYTtYx1E7Bzwhv8EjGIRNgNqJ3nohwK4o37W5cjffwmUfC
u7FTvoVju+X+S2jqGRjk+NHsaNu8NnvEQDFKUVu8WC5mBjt613/DAzLxkOXrRiae2Ibgy0YCliIX
MOTBTeyzyLX2bYhOgTQgbmbHslzzuSH351cMXWGffAAgCp6knXSp+8/kmD/gjDG1I3huDVK36dqQ
ycDFGXk5l4yjbA62NeehOPrqrq2dcJfPXvJrdaRobExHG3lkqsQB2Sx6BcsJNYc7iwxhaDbv+a6t
tqyU0FQYXOc74cQKFpX17CiIZViAbJdbVPiivCncEJK7HbkG0uybMm9kr3u1TpLoVwdMkJqxqf3p
qPsWt4l0Ed5St9tSusvX+Cc8JaVjfovDTudMvQK8QLvQO0buoxOmCFL/FdvuwI4z5y3WL/Dt5tGW
C3s6rAGobnku3q03anTpWAtguIE7OsInc37kuMG3dk4hwl5T4j2DBT3LpvuyRHR6CIxPTcCx4MDz
ew6Hmz7tl0PmtH5rhxiA/PpEuN5X8ZDv81vO0uiL0U+0Nw9QWlS3fY9eq9lt/3HLQe/qDsqX8MSn
60kE4zh8YMZ44YNYahvYS3xPo61l3ZJx00s7mTUaaaUC3xL39EZ5iPFeN91pp6VHcOhbyV8Qabx1
2w7lrrmBkap/B7DaJgdAoHggMdg4Db8dED5mXzKzIL94bREM2sOL8L7wSQ8uodcEJYFoZN/kFvMT
1MriQNwsvf+mPkZb9Uu1bj3QTJQtsw1Q6F+wUwTbIgXgKdG2AgkNL4RD4l/sYPrg2eLDO2BQnF0S
VcJqO160/qhHPm4MwLu/5MsSPqUBfDuxk9duINsV4Xmm3oht7bW5jcjkv6DWY+XH6XEFpo2kBmWt
gTIZQKPLjQngzze3Ofg8sicgMFzzaicVTiTaLKyQP/SHrAOhvZmLvfzE/2+QlITbYHDJiBgOJJOv
2soUdPmGPZIeeUrhQYmnZ4/1G5VCUr7o6qnrnNa800gK/YmCrfppnjoLiuY2oAz9SPKddOOAQv4k
xy8MBYun9hJfCjyV+7F2w+f+kdY+ZEbuGNY1G6JydqQOeNU/oL0RD/1X7TIp+FQ8umKUAfo2LIFB
7BnOUc6hQorP4af5IZ84JLKf5DZ8GMzutsSbfJTHehft+0P3rj5VmT+zEUZT+gwZkIg6QlrsaCFR
16nc2thaH13umyiK8kNJKkFxIf8EC2AEoOQSLs/ld/Wx4mxwb6J5MCnNf4gQwe5R/OLtytUfvGXz
G95FbFiZDgwJ7TwWRpuakUDmSwNTZc+Y9F74cX9on9l2Bg8BmOBp+S2P+nP5lph2sDXvIeXXvnjF
g2ornT3hzTtVmlPxZWEd0e2am5VviYvtVkt2gwLFzl6o47riMyQJl9HoaWKu9+B1Yg7FPMDjaw/p
BIOO+cTGLage2nATrvkzTpkJtCK3GV0HUtEvxJ7LDw+2GmPEAZoqM8rgID7QrTy3dB17QBEau/az
uSUjio+PwG7tpp3Q0SevsxdQo35x4QtQWvbUrRh+yAO2i4+4dpqf/ggRmVuGxxOqOgT5rwC7ybra
Urc4+Q14c+NoXrnPPJA+J/NY4QUzqYJtcJEXKofwg3smOwzlvsICo/pEZFXP+kISu7f6bVMU7C6g
EqJDUdNJ2l47GwCoD8zVmVOoYDWR8nsAQdh4Vs+sf8MPiQOLiipxMJYUh9T0s9dAIg/3+134qKYP
sbwNxOm9MXUO4Rl6VFCxj0QBITXlGYngk0oQ0VNfEdZCWd/BFaP2ETfWN18GT9WUMp6GZgcU6pTf
pxcz3gwfRBw3ewBhTNm/Z22j3TG0sJ2UCJy5Nqz8vPpB2C6A6ydSg+ja4/YQUfjJZBh5JnnSL9yg
JcpxD6TcLfQR2Zqcn3sibo/l52BuwkN2D88VLZRFrdQj2PlhEPCkfrGfoRGlYDVdbDLWEcUyBEDE
4vv4WjzxsqWr+AGu6s4wg78WdxQ9wjteH2ig1OLioXT4coVD9sHsjkYh+2mDAwKSdct+D785jckP
+h9p59XcttKt6b9yat/jO8hAT80+F8xBkkWJSr5B0ZKMnDN+/Tyg9/ksUxxxQpXLRYkUkbpXr17r
DSCqqhv7CcLuj+BnsQpo6a2zuf7qXNmQNR32fOTIk/Ra3MFlpK6XXbWbuJwiizj33uKAHhb7oRWu
hsyjYhPMWaMYLzX+A+N6XT9T+qjyKe7PbBpm7jf9TnqJF/Kr3C+QM0QaWLoNiYcAP7nl1QHTDf21
QFwfSvisGqYoH7Vrr5kh0fzqbMsnt9gGgHnX6pU0szYxNDdvlqP7Ya8RF38ReJ90zFBu9k8g9BKy
5xt4IBZYiZnTLYyl2BW76gEw55ONRgj8R4CfzFUQoYv+ykNJeR78JPop0cxEwOdHT4HPnbw32ZQU
gbQJfDarfPVU7zztKnoznhmdd/7BWWIP78w6fya21o0Cv/CN3gKgCzE8ooidzi0NKPxE/y5dyasc
ovxcoIUyI/qbW1onMw9rAoA+82Bdbjwo8LfK/RhsRpAYezhrrdxm4ybWpsOwpJ7n3vQPyvNzrtCW
n1H2oWkL55yFMf8egWWfdgv9hoHDQ/J26tZ7h/5q3yEB6v8M9s0ri4B0ryySl2Tfx0t8Lc2ds+zW
1j0xiklhvdF1u9Ku+g1SQdYLLnOIzAwY6ky7l8qd1aiDYD+qkaVNvTUZsfMOcpztOtjb4F1ni0Fm
pKPQO/GuoVfJd0R5d9JBt7gO4MDs05v0ABxdYEU3BRiAqZ1z5957zKeJ8xS9M4abZ1LoHiWqqbzz
vxGOVEIOlLMJ7a7yqXwyXsonwqN3hw3lxL/NF+0Te1f9OrlSFtZ2He7kufVcMNtyAKXpguBJsDRe
yK0fmu/tim7MU/YAQA3XVnCkm4ZUetE/s2FH77K8ysBJ5rNyIdPyo9n3KDaMph/FLseK152iB0nI
aPf2c99txay5cV7b7ikoF1K8NORlirsMq/60Wlk3uLWz9RsZPmziWmiME/llnEAdCl7b7CeGCOpq
0BcxGUCNn8fKXfLBdGls+5vsG1EQzKHY9JxssSzujE235A7IV9q8pCH4AMfYm2BNTEkCz7+UuhAL
Jc2tmzF9hkv4IyEt8+bdXH7DeiAs5wTwJ4lAPgIXJtnKus4O5TN0CpWNp7KTHnxj6hpVw1Sq9aUF
CLoVEeLxtGY2x1dI0zYwUDMxK7G9mVkFUxrwPoSm76MddkpfExdoum4KattzVMPDrX/8fQgIKw6r
nKEiwm2pNBh0FazjcJ4cpCohTGlD9CxFWrmwKoPrNktJxRo24aVro8urUzvLA9glPrkXKGUQom19
G8pBvowwfZx5WQPVuWcytON/AbCbaU1nA473oAGDK690pSNd6tJ//uvs4rrWM3MZml606fAD1iud
hDIqonwj3sV7WormSiCSjjh9mlKEBZ8wjzOJncrxP3PAK11ylzQXKGICMMbZsfBJHzz7CZBlsfIy
EnNwj1AQKTzrcE9BclCi7bFGNIK9FN66VCzazLUBDShQn4ubVlff1BB58SQYda/tncP1bnwU3MAy
1bM0Z8+Fv1M9FbC7c7d/1zLnGoV5lRTWrSGPPQemWjJVZPjHPIhaV1fglWM83waWx25nldgYDFAt
qMzQOHOyR7186nXQq+Nr3+7QKPTLNykI9gIp9aIr7yppCImR+jTtokNrZpRQ+6c+k7RlpaN+2pgL
pbduw95dZZJ6o7HxRNv/LlH0ewvfuYml4hKAcShWMhomRc7Oobkzbyv7MasHYxG6oIGcbnhoB/Ub
j4MEBq9X6kTZmy0hp2Q19QyV51dbxVxTOB6MPg8/yOKqTLpyXcOyIs5E0RrLN4JWt2rl3rspJEgn
kDH6pZPXy0Z2/ekoCoZmhnVtR6LbNglJJq7QCw11MNpAg74UQn3Fd1rD289yJj7gDNTgHfijT0Nt
/NTbQgMkwqwL62hhRKQLo5MXBPabIPfYDSv29K//+M8TGZ3/QKL+NvWTqvz7LwUJoOyXoM367e+/
DN22AS9Zhil02Jkc9ETQxewiNWkku1i1OjoDqUCmoGG9ULGhKmNsXeJ8WejBJtPQlcSM+uHrw3/W
dxmPLhRNtk06RPqJaI/VGV1lpFaB7lf70+n0mVy6lA4CqhjSCFDCHIhqlwxX+uvjKsgOfbpsRdUs
YRs0t3R1PLEPyjlyiair2ikFnRZ8PgqYYoW59K32tjfhwg8yaPq4uIaGd20K8Jy0k9nZptpaF+3m
wqmM13j6BBQVgw2c7gRndPIElNCQe+ChxcqRkUUIcglZCOndQwd7JX3zUP6jPzkKwjB8O7pnzQMG
FgPmeIu0cfsLw8E6cy4q+luaZuuGKk7PxfAdRZVSn1450sCEBxb4UVYg6rODBxfNkWz9wpPQzg1A
FYqHBcVENnXz5EmEdOyGLJOwWE8o91lt/GBpBjhJMq16QGtzvP2WUn3PMhzP42RZwkTNO1J74ACw
TKKNhg0BEOMAW0E2MMjsc5cM/sgJF9BuYVwVxaMNBiTrQaZWMY83w/YEaCVl3QS3pHzu29Xu64d6
7pmqmmZBkbVH1auTcd27Ok4HoVuu7JiFED82VHLy9sLkOQ7S05GjqcwdQ0Z/y7LUPwdxB9O5r4Ra
rJrC2KNNs2tia9taFL8rZkxGCdZqk92QNcgxCF609roLjGv4H+gcttHO9BhRUZndtrhQ2JgBw4O2
9XdRjZol2fcoL66HHgGNzMyXcuncyrX3My3iYvH1zVI/qWcRgzTVNFRZ2AoSn+MQ+TAZhaEjHK5q
bAcEqalrpagVIHFY02rpY57pUPjxCrHgdYfakzyWle1FUkSProKmqxeiMGJ275i+v9thgWAgmgua
i1rB0Lq3Toxe79enezZ2aDqNOxYvSzWP7384Xa0UZmr5nC4ja1orqNpAuJoOo+yUEjcPIS31kdP/
vTO2gUbt0gUAR01mEtlydelczs0ejcAt6yDqAYaeDAEXYIki2X2xCg26J1Ye9rNRbaT3qAnlar50
DeZT1dBid2ljtF789vXNODt9NWGouozOm8lAPHl28E1+jcEOQNGsUFSKzI0PSLR/sJHZnKhaOinH
mQcvK0QQZHw4jXof2NSVRjmZDpocNPbuHQMonjRg/2kVKO+VFVJwda+zKEO7J2KXjZkrfuf7xnN+
oBOxhUZJwTRoNqPKUjXKUH19YWcXRk3YpsVqrOr2p7gEBpUBJBerMt0aNSV2U4MVCGpt0SE1g/tL
uB4UsY4onAcov3x99HPrIiNsVDyTEdzTTtYEvXP0Wo9ZE/pRp0eiNNGO2udNGywV13oIjIQCSVtd
uOZzUUuXUUzS0fdBye5ETi7ELrzpo7ZYDR3PEsDNd9NOv399ZZeOcXJlyCer8EQZsID8rgezWOp2
fCH4nh2TTAaFx8eoxBLgZEyKAK0WtWJS5MpCa2kB9EQR0THAjDTZ4adN4Uv350ZeX8OX2UFqohkP
fjiKriIn3/pFc93I8ENtVcETL6JLZVEx8Hrvu5+5i2rUJMUSrkcLrH9Ah4TK6CgY5Vp3me/8GAXH
bAeUxtc3Thmn8p/RXpNlw9aQ55QFkP2TNUU3slqTEAtauYDTJxXL+ETHlFwFBIUiOdPMKqMH2N20
HJC7caWcrklG6puhIv/1qYhzZ4KSK8mqoSrWadDJTUu2+0zLV3nyU3Jptnsq9WurUujj9phdVs5W
Q7DC07ZfH/dzdgJq0gZYZ5lo69vHO/Qh8ApXqYYijHJMXbyZpTInS272NM0a+GgE3dF/8usjjiP+
5J5zfbZhQZw3NP00Oxal7w9YFcAO01HoDUBmk8o+Z0Xw+P9wHF2VFR4w0Vwfr/zDleF7ALmssNKV
Te1mcPBdQokbmeoLuaatnbueD8c5SbYkLTLx3uQ4SFJUktBnYL7Z5ZsTqQMWoKQ6fcW7yE/XGN51
xO3sRQ/WVh7suXxqDU3dLCQxYq60eK6Bx1I0T14EZEKTAddozDexddApQWG66a9yHYGb2qVmhP8j
9PtMxktBBd6CUjiIXtR9amEDqnDcexetZVV12OYH2trIS3cxNIs09mLswunQYYOVToWrA4BPq7mX
Dq/wzKV1y4YSzmQLPJJefla/NrYMvCD08HTOE1g7XXhorRnbU1ptoxayiOwXxQIpgexjBrmprWbp
GhiSsofHuLFd76WNTRngKuo6RqfvUN3+KaOJNwsdOtiWYVPDHBRrURjGM8afwXDLpjlfOlRYU0ED
vDGh2wQh4AG78x79Ydi7/revR4pyZmEiobQMgoEMMsw4zZaiaJA0tmkpfsYIAqhee99EyU5r1Xu7
ED+oRjQTuQ930HmeRBzclsLTEWlqofpfpb6x6RP9HvL6s6Hkc8XLHgYp+q6YeGWqWoXHe6Quh96j
sJOb6Pi7j0VjYq/oOfUUUuKywzioKOFXW+EOWhtdKt17TBtapxKCoJr4EbXtvYHr1VDV9yrK0GWD
4HeQ0BCJxU2Re3MdGmGl8wdBhB1HV8+8Fi5nsItV/QouyU6tmnsoc27xFvTJWtOUt95Vlo6EtLdO
oUMr1EOdKMuso/Xoc9sd3Hx1348oNc1RkgZcAWdhOp6nqrfhrLTqe89U3o5/15hXZVruQN/OygaF
ChU4XxWJDarkK4O2YF3IhzJoVk5HTFP0Z01N1vAsNpGfXA+eeusa+jc3RBvCKx6kIb2G7YLmjuc9
eG34UuAge1V5aPI4rnRXJeW1XltveJhTzbeLpxQ64m3YYHWToG881Okde1DG1Chsf2GEnFkoVIFa
KsUnA1SmdRJMnBjVUrXoQUcjQ5a6Rb+pUC6dmoI6ZFwYC1S033wA7EAyCuAsMo89LDuaoI7Wri6c
y7icnwRQTbV05CYEWh7idItClaVp2ixOV8iBAE/HZlryR6IaZojg5WpTafDrxv1KytpDZ1WvSirf
lwXIGs+z9XnaZHQTbcldt1V3YRFTPu86NHZosmmqio0q5mlsL9y+kbzaxNEYygD1rswGKkvjBXC5
u3W64sWJB9QJLTValRY6W57Urmt8Vi4saqM48uktQt+W9cy28QEkY/kz9ld9iIVGXyMvaz+gCBAv
4f/F0vyoGwKpY9IFXb9NIsCJGo6/o5pGNXLO9UYAK47QQ5fNVyPeRtAJKMt3t+j9DdepIwF/glii
6uFUFSBnnaKaDaZ0qzUR1+JXKopzaGvpWK04tTmBshFdWDzPRSr2R/i/yga1DVU9ycPKsMqiEE4V
Cq31TaUKWu/FAQ2qSRMV+7xN9lHdA/3RBsRi0sPXI+9zBq2Pq6liIQltCcM4yTPDJoPdpATQUWza
TfCVZl3f76nWLXwzv2rV+G6QAA99fdAzY4qsHblryyIx0mTz5IqzMk1rt6mjVRoC+QRLmIXlYTBr
RD+Cb4YDTjqBI9cd4sDagaJ++/rwxxTwz9mmyxqXrSq6YprGaWLm+lGW6FGO651R6fQWG0aHqQK9
w9N30L8FkblrIAfQ3jboSUtIW7RUJ/JGn3Sy/VTU2r4e38bo/VtfwuXPOpuKSXro+zutvkbGbxOk
UPSt4tLT+hwmOHE2HSTthsHpjyHtQ/6TG9StzTrmxCHdexps4MF+CyDhI0F5YXdwbmBoFP1MbhOZ
kHFyKA+osGNXIlyFIboGFgwP11rGRn1tgfOGMsaOshJPXz+Yzwkzl4diuobI+RhsTtMuPUNYU7Ix
SSHehSI7pL2yR5JhJmfKw/GWh04811Xrwnj8nL7qMltyTR6TdQ58MgmMkiJG5VjhSqrrTR81GNmF
33xTvvr68pRz99SQKXdp+LdwW09CGGlX5/t898pNjJ3ZsIfHkHssuLFUpi+5pF2FuroIZGNhoy2g
l0TZQoNpVfdrH1AgIlXYWmiYVknOpZF1JghxDxSZ/N1WZZMd4Z9Dq5PUDjM/aL8FPKDB9+41oyMG
OFeVX23r5kXBkHBiBmhEKZeGmjGutKfzcQx9loFIGCvNybFZQDCg8apwJQzEJXSIflRA0FqQrZS4
nrbrCk23CQRN5BpQIknwYOYKQBXH+CuOFm9t4wyYRPnXR8FbW4EIaDOpNQXucReHKNawEmAxz7Sn
YKaoxQxmHKCQrE4WTpncRTok8m5UkDmKjlWj/6YLmwSeWDQy2vZHLQMpt+dGi3jR8eMI4gm0kxB9
gkROqRU5uLb9XpXG5ujKMqTySIrHZ9rW8inax0hy+D+o64F86xD3k9JmhRCXmKpKfkDgeZGN24AL
A26cpJ9urC3G0oxiC/10wA0BGq6eTqDrW+m7E4CX84y52W/iAjRajiCKY9SbNEGJBNLUG+ycuZaV
t1+fxNnJheUA7Quhov9/EkhiPSd5cNNoBacTSBWXLYfK3raqC5u2M/VGRrAw2fcS1E1qfX+OYNhu
WpLlSbRqNZpOYBPtGskO4nSZNxtSqD2aB+DBkcuoNAO3NvWqcJqr1h4uncjnTGWs0Cu0iWyKn9z9
P09kCGRoxEizrpQS3Yua/2ZdsSzdQxj3z8ZI5Tz62+TGzUiEj+0f//c3nLugs6DrtiyfVuSYBmYT
ekSzPnTexvtdgC+LC+dCsFY/b5IpghEZ6TNQvldPZ21XhokypEQMM6TFIND5n0RZBDrL2oU91iUm
MSvQqpXfmGLSVoxyBMmxPO0XKlZG5NIgzVHkHAQp79i+83XxFKOZozqYDXTAA0sFgNPlMHwu2mBD
oSu0Hc6UZWyzsJHwa0KQnfVGwtdbyrIDt3KK5fxVL1+M+mfvk6qhdYfshf2pcxNxkyyT6teq775J
So0kcpgdasqmSELaIGsi/0cd/dARfmkl5KpaMlIz3/gJAJivB4Y1zoDTcMCDosmrKxrmJCfrnKhV
BJ7cPFxBMoalg9C/jfADCpSYV4U+2C9IUmlV3npkE6QEO2GXS9l+sWx9H4OtSd87F+qKHzerknQp
YIFEahqPxoH/GoFjUdsZ14ZwrvtK3dsdxYyMwSBr2UGvwkehVfdxlh5EJ19lCNXjBQaXqXgpbGOe
uzhPQaM8UKqmBCn2g5Lfaag1YX41Cg+/+ynNds+OtXmqmldwjO8aDQmYzCq2Xq0hb4HhD8aRjmUh
eGo+JT7bXIa9DOK0k5G1VK88hsMED1O0dr4fX1tmjEktdznLqah46Y9AvrSq6mefvUWFlfgHt+80
tS+cciwpxKxsebFJEFuyw2bT0uScjROiaFvwQV6/MhRcwDucwrjTgVD2QZEcArd4rb1yPcj6XvLJ
MquWgJ0X+T1aHLeDXrSkpWIaFt5r8EMRSI7UHqAEs7+F4bVK0SILR50pKzJBRkvmW8PgsjOjnDYa
uMcxFmsWb8ko4CMvlcHWaWASpO5dVdLPsqQLy8C5BEORdbaRELzFuI37MypGVt0FPgIiK6lSJkqX
3Lmds8H1T3Hzh7ToD3IGVseJdiLtL+xx1DNLkEIwHJNmmrXaab6vKsxqHfr2anCUN+TanhH7f7QU
b56L5D7IvteKttJW/bs5EssMgDves5xaV6mjHeymuk9yBPXsjK5fNlaqlmUHgEJ1kgX1HihVorr3
imj99Vw9F12paSkm+T752Kdtd4Paale4abpqAxBtVrLOa+o7cXtfhMl6yMKN3FoLzYOhBUqzTzg5
cCSTVq7vowp0hOVBnfG+Yer5GnT6c2zLbwNacIH9oMT9ISzlC3uqs49XUWhL0othT3e6+uqSCPzC
LtMVdLqb3GwLQEOPbpVtZdnfuSRbSdTN+8Bd9rZx0VfoTGLNscfKs6oYglj959gi5LVVqeeMLcxT
pvjBM8D0K2bN0khnhhTcw6zfeIP8lkXyG3XqBYpty6R1bgy1voeaPwkrGxgz4tOanFx//STPbXY5
ObYzGjkYO7eTqBvjv4bgPE9yqNJn5MYW/WA8Bwbh0vWsCfvTKzmhtuQaxo3pio3euY8XzuDMvoon
IwvNNtlg2adpYGbpfhUnVJfyvrkfn09ripVbImJePeuiucfc+jGNzasutG+w7hXgPNJAe8ap8K2y
3B1GlM8JIvsSlrVwii/MzjPLsaKBqhGazpr0qTvfoG+JB2SegISu2Ven74aR76OSAeS7+c6uk0vN
4HODRcNmSzUUVWW7dzJYGBlOqpZDsqI6sCgwiCvQM5mgvDrLTO8+8Hp+2V2YzuMzPll56dfLhqbR
gdZVMUaoDxv3bGi7QnYoXsFYfhrAMXZww63q2k2TS4Vv69zT/nisk/EmpCAMdH0slAn0sUrfgWCq
oNTFDkfxD3mXIsBmA2vUtaUn5zdDllqQcOyt3QsmrTmDsr4fFX1j3Vq49POKrF/Lqf6EUH1MJx93
EuSWomGZjba5rSWvSynbQ4n1kNDXKoq1qEhsrW1WF/uj8jEQzZj2I9p82bueKCvsl1eB0SC7Egzr
0lPWeWLNk7T51vtvrmrNRZmApLM2NhxsSi4q7oFV2i/lXGyzorkRMaIvUr8shhL/53wfIuBTS1BN
IYBGzXXc9GuthqWW1z+DoNo3JWfpJjddgoJJ7Az3RkSnRBVYGqWQtKe+hYRNhLdv9sNee6PxbKoL
NF8c+Rkrm5ewNDExrCdSr/VThLRFN2tkTHI0FGkWOXy0o8Kl4FIWOihJ2Hj6xgQTZAVuvog7kNJy
fMiAZlFZLPHBqraD20dooSasI2aOk0/KCEReYKlr2HvawvU3zGCYoLRaloHbAtysWrTpEIpq+wCD
iDq8q2OSRE3oCINEcsRXjKr7wBLRSjBuvM7yligLARmngj3BhOEZn80OGwdtmWALZEvZDhk9ODqM
+sFOdkidz7SMfMySu3WZsBQaqMaF8IUbvINE+C6gB1l+ubcde3TGfG/8dOcWyU4qK7AUDpgnHUp7
+lraypMawVtMwvQx6NZoGU4sE7lbGgdPFuJITgbJG5Fi4a08g+8KnWsZU6sa4QDNMxaVtB6HRGfm
O9FbW9vsIZFykmMcQCR9Cb51qYXoHjreVevXz6nldrOk7pdfh8uz80exLIXgoAFbOdmwmnmZV71J
QFJLZ1aYRGR8MfsMxwtQQnpvzutBbLnEC3HwXJJC/YPdK2AKsEonhzW8Hg0VF9PlivaPIoubJIyp
5ycXItHZ5cggw9To2NJGFCfH0QEHIV4vklXbi1Xd1nCiUIKPYetSTUmB000y39uJQr32scXJlcuZ
wrmIz6JqmdxjqrCnG0eRxXmctQYdBTgcUQ7itAb/3krmFb++ASjAps+eOO5wR/Cfe1hrz5BEvJIL
BJJtio/40l5VVXEbqlhq2ebWiVU6WAZiyQ5GNC3KmZNYSZiCpbNyo+Qtdau72nM36IpvRd8gpoDb
VGMUMBQSqvkuRiEuBOK4rWd9au61Ghm4kHBZ92OPMJKmaoFaqdePTCe5P2jJsMKuGdC3NVUwTI49
GSD/m1qGAHMaCPj4emFS7t/l2a6wUzDsOqQBuRoO49NMUQaD/9WFMzswH9lKhTEezVmPfFawK9Bb
QrmXTOS7gynsr46dR9zQ0NGbKa5PoaYJrm2SVLwKAuQUqEKVsVXN1KDBrbxAxlFBQjjC3hjLD1wI
AKhXUfYOkQphUhlt7q5Blh9gROvqWBpU+j7rcDDtwfxbWeUi7yBgaCvoUNB7tBpzU8qQKKPCndQd
HNsmeBzCDPWNeASJw/n0HQ4wygp+PQfPrZemxhZdgHdjqI5z9MN66culESdhk6B+SI9JfYjNaNu3
8jJUsKv5/zrU6RatydAbTpF8XHkWSooJ+sIJNXZkEqdtJV24rLNZssm+ClwKcDS2c39el5yrWZrr
BdcVrkoPNz03mXtduhjz9kDpXxQc0weY7MgNX7jMc1kPVRpKUqRa7MNOsh6zAFaQRISXjrYvCuhx
DOWlqm4sT2yVjOfLz1/f2PNHNKjkj8amn6oNiFODbkHHcFUEBQSwYo+qzEFx+qc0Kt4r1hBUneZf
H/IYOk7zrBEfS60TtLJ1Cv4ZygxVfxwUVkEXeVMdk8MGjCNkS4HRqFxMhsq8L9Fmwguuje5te48R
NoCYnhyhaMdWXwrHvNpJLFQlZFd4pnFFRuoPS9EDbTCkFNUJnEes2NiGgN4odDmQ4oa1mVnmdMCi
2XWyamrZzLcWVhpeA9S2tw06ujPmytb30ZeieVviSnxfRBDjKjThYqGt0lh96ER+m0hJP3GoxAJo
nnmVh5qwkMKZin8CtdkW1vHIPs9LRJMAAGISlk7ZfSZTdPxfAhvVCQNxvK/v6tlRy5jVaAXRmgaD
+ueobTsHrzRPxKs2z96jHoNjKinOsEa+7kbV51U9C+A7DpcKmecGEHpAFDIp6OqfdgZlI/Vepprx
CoXq92Dg8YmhPPRRdYhHDEZXZDt0f/ZfX+y51Z/OE4h3efzvmF1/iDyyKEIAySgfhiwhKXI1UwFO
a1z6i9TYBLbyLUrz/ZiffH3ccxHvw3FP98/BoEdNasgxxOZuaWNVj85QedOqylORNr+8nV+7/+G+
p7e/5sNHNoM4U6HGhdgEJMa2lKhwUiqvWhtDD0yZVloS3HVd0858YOsu1Vi1iCpsXLKfBmZudJ+G
ZS97cNltNDOoGyo8aMcprYlRrjT3LUpRPzLN7lvgaju0KrvYQeBUiwD5Scqba8LFKnXE8hzjJQAj
OVdVYHkdtnslGoNegHCOMTxUNZImQ3hPbES7F+WphZesyWmhRcM2KWFr49z2dCSXmHYgY/sE7U7c
hClspFxiv6Egfz1h50XBOCXXl5I9NhsllBDqzo6ydBsDj7uqxE0PY0igVPPEaF+aQW8xgWPbo1TG
ErjXjWO6KDm3iF/iacISXKExEU5dFQ3hUOt2euRtxrw5L7Qnm4y4KxkbWCrMXa970t0BG6xqH6T1
DXYP2dwKpW0XGvMW+Vlf8n5KQ9HPDa/a4DFb3RiFh1sU5Fccei8sMecmjRgNqGk8MFtPQZ1RlJXg
LjPq6hm7q1R7apCjqGT9yciMLQ3fpwqLsguRXj03eAWYDNgQFq3i0/HE/tLFt5AAYUbWjYrgPbBb
R50p5TRHCdcf3aGUsQVX+mJlOgGWhrFz0/lBsHKD+L6oaWtmKm3fGNcONfiZONkzeHvMrZphlJYI
t2jxopdQI6iObNY8aqAAKwZqEF/PwTNMAR2OBTgPlXBDrfJkXrhSH4GpjNA8cuIF+CkY7jIV765Q
bvSYq8J/C3N2SH1Sj/56KHmY7QkBMLtPqZC7EBElUS2bmihcJfe46oHfguq0xLUAJi767Vh6RI+N
tnBMDfH4DMXLSsKAIpJHa2gZ31e/8VZfX9Rnx2+kHwENKGMyZVP+GUfMh4gmzN6OK1WLVh0W9zlF
daTU7H2Vms20ULuFIpxslsZIh8eqsvfQV2APn0DvdfEGqZJw6YdsA1CttD37Qhw6B8QAtE3raMwS
rE+FWbczhsxpCLaZ7V3VfnSQonznpRCjDR0icoXHSYGOd2l0e8Qfv3lddW3Q+po0DjvPqrQe20Xs
Je9VyINCpR6YW/ze41ZgtXxFndhbTGtA++jSzwv3VD4TQcFGABUA4EZj57SrKQeOa1I2isFnFxgp
hfD96p6w4cgbnJ/BiHB3uyH11623ES3SA2kQDtdCRruh9d7kPle/0UCjux2hGKQ5oz9nnYN6U/qD
OzBd+ugH/pDJvE2qb6ijonuCs6LIqHEkJrPF8BtpFqCrim8nk61Hddyw/TuCFQKVSWqtolDouO0m
7KVsbZOqOORoHnXhsfOFboq3QUANkb6IAkXTjLqmzjs8xbunMtc8sIZCmst5BvJU0u5sw39KgCFN
tFpXJm1GrmRL9lUoXq2WEGwG9ZtryDPHIJtJmhVAtllufkex9N113E3nov3kBsbM1dLduJ401gM2
mN/HpLCKtKeyKPZKXb+p9Poafm58VaH7zxdrcrX3yPnbtlmLrKJB7m1RrW9mrt/+vHZk7UawGrh6
EC6pFkJJL3IsU4S1ww6Z7SOKgITYBs2vrFoN0ag72svfk7R/vTAWzg0FAGmaDGiFTe1pV62nmRCV
lRavuiCNkIXUJsj73sVu2S3Zz3F/fLFrdAkTzzF+wbMJY+UCsuRM0gJB0AZnbowr+mmBF7vrPI/H
BE2kPL42yh5NC4nhRuTcG+CkK9Hn8wEe6cRHa/nSLD4T/SmV0NOhjEuGeFp9T+ix123sJ6uwxkQy
S4KVnqJhZiF0P9Ny6FUpZKQr27g3mAOL2PEQDy1XTpbi++xV9lJNghunztW11o8WgI1AhBBfLtlY
N3XnXKOWOcMwae/bGIeSWyzJasgJi+LXKvaff6RF5ZH0+ZpmGK+6XnXy43/t05h//3P8m39/5s+/
+K9rnNvSMv1Zffmp5Xt6c4jfy9MP/fHNHP2fs5sdqsMfP8wTcDX9rn4v+rv3so6q/yarjp/8P33z
P96P37Lvs/e//zq88QhQI4b2/Fr99c9bI7lV04nAH8b8eIR/3h4v4e+/HqqDd+YP3g9l9fdfEqWo
f4GeGiGZx23tOPja919vKfq/KO9Q7qbzN5JMqAQlaVF5f/+lq/+SFdUE6C0LcySzMavKtB7f0qx/
gdkGjQUq0RgBI8Zf/33x/+S2v57a+VxXhfrBAvdhU0hWQs9Phg5CRYG1/XSCpphCeGmP8qKpoI4V
hYBRRpB6tvnw0rRqBDIav84BbY8vTz+gR8sR246CZxli+JpagNpJHyelSCuMrsB9m614JIVvF3Wq
X5EP+cukR/HXUtpVUdtXRSG1Gx0C4VxShp9dKiEX0iPor/T92FLE3iAtJNSc9YH9audaqK6q/TKw
3Jt4aOtN6wUvnjQ8MxusSUSha8WyBo+T3YIa19SaLQI+CxXWk7kZIvwZkg/7rTFMj1dixyJJvx1f
Shh1DffHl3o8RM3WHtJ2xpJaAlHKzH/+wK9h3v+6FR++5vhXH+7S8VPHX4JDWfqYNSHsgmTq3Boc
xFjC3Gyejy8dZHMXuu7tjfGN46+O/4UsWRsqE9nZ3+lthfbI8YMRAq3/vNSlBvbO8S+Pbx3//PeP
x9/9Pkxy/MPjz59efn303yd4fOX6qN33ftGtq7bINrLtZ5vjq2b88fjq9xtlKP/zu9+fY1+AT9vJ
n/x++/gnxx+9iOKF7Ecwb8ev/v39x3cVwxyGX+98+MZfvz1+wHBhAuKPwfn5FtJCuffrZE/O6ffx
fp/770Mdf4dtY4m9pE4m+O/ryTqdu3/82XNsdZpktAmyvkfaLTn+j0FUsmn1gNF5fBlFdrIx43wT
uUW6PP7q1weT8Y3fH/n1HcdP//rQ+PbvHz+8HZZYpUJNC9PNr5fHT5183fHH//3bx0N8OEu3opdP
9ou2hAAQg/ZZnmzC8VKOnwSggrKXwExstFBuMOsZfz66Ixw/dPz48cdB8oJNe3f87fEXv79pMCv+
6PhzNH798dXvv0ziVvzzncdf2hKA8zpWMXPyJLxEpHxTKRB6kY7698vaSYpNrKj55vh+l8ThLANk
OWklFwcrJdRmTf2/2DuvLUexbO2+yv8C9MCbWwGSQFJ4kxE3jIw0eO95+n9CZJeys7r7jHN/RlVR
gBCBMJu91/rW/Az8+ASK5lP1PqcHAbQsh0po9q1fxO3ZQOC/NzoB+GA82dVScBDEqnKcJ9ZZScoL
H99cjlwsh3/ObmujzjipSRgdtqVtsn1x2+66+Nsut5Xbx9uG1+9t6wKZ7A4mCfivhQvSqCEvP4YZ
mNASNCdqQRRaiowScc0AeZB173QEKn+bKO1Eo15uTbu+rpXwfcfRtOlsPJxHf7TiyVeNAHjTIjrp
TNpTrZ9KcoGOPDQGVzafcp9UfJO3s7cZL5jr797mrpNtXaEjoCll/J7RcBb+0pAQgMGU0LATGlCh
oPOekPRj1NTKIYxGDEtCJhnw7X28SE9xDi6bQqsWbxScllE0YlNK4VDVdJ3fxfQf47GOQd+ymGPC
oHb8CnlAODZP6eIn8tgB0DJhlKQD6Es9riB5kSX1jbUDHFr9vovr0ZP6F00ZvipmL2E/F1KuiWEp
ZjTENCwLF5FcVIL9JC2PATQYveqBINWYe1giHiKaYPyaa81GPRpybytrG23GTeRqOkXTjDggjK2N
d1uZm9U2s9eV8SBixR4t+2l9grZJpPG4Xhe3uWYWqDzN1ZthtRnZJmnUtFAbJc8yMjixkS6KvhDe
1mInHPRGr4CyjzwCc44/sx7CZREwMwUPfydbw/h5Iyrrlbveftvctq7OGlhRA4mPDOSzUJbZwVyf
gmpW+M2NNaLp/2t5m6vlHrkmifH5aCqZIxjD5KcVaGwSPBUNXhElbrwtRyYfTTing22E31moRgeB
kW6tM4sFOStzFCRbXNTJ/5zt6qPVt7IXLRSWjI3qhw1gkbCi3igMeQCjwvLTUjI/J3XvqaB0fJzd
TL9rWtNvlUVlbAe+vOwUWIXTopClDTEPcaLJBXtcTWAp6dEcJez8kv38CGBMibz2cXo3ARcHOxP4
VGEvL9lR+FlGh1Bx6twGksmtmH6nZiy9i4dDFX6hDrCawL4c5/6L+02pbsiKqe1RjhwxcodJtl1j
iF0ZN08cr2aD+hw7Xm5C8U6a3Vr93gdfh3zdddKQs2Z06maT071g3dYwyIyI5TLyh07mm9OpNxFI
EP5zEsvRyy/R7OXLD1l2E2iGAAPjca+F3gArTbBTxlKpPZjDflThJh5VjSq40xC+Gj/0ypu1Z/xJ
y95tJNIPl1J/iZRDjSsAjmLyLp9PanouoksjehVcP+rcOoqoMNTDimS39J1TKQdMoQxZ2LU0OCqH
FV+ktRDTE0xbwQv551SRDpOhVvdfoH9K8JLTc1DdwhbKiz2ZNqE/z+ZDkR3G/jUHpNqHd1X3XR8O
FFBSe4k1F2YMBy32iYYZpLHh6QuabZpHtfe73A/TBxR6vWoH4k04+FgVAwoMzKPydQwhjpUHtKtV
6snpGe7agFxAvIksuyVNyflVnmLlBbez/G5GbyXTRz2IAOV+ypktfoHyIfiTeFR+JjqNO5Bg6ZK3
jpAdA7ThkYteZHWew0L+JTlNljvehsRpn7tL7CimG+IcE2AFRejSm3VvgogckQfYaaR0AMJk0Nkv
WG1I8bEM9vpyNuWPZKEfSTOJ0yU+EtZ9KaBSPJjNIVr8BlZRf0piH7eH3lQIhyS7JP1ZImtrLyH3
0amy1vONuZgYHhJ+GzW4Pwmr4YdOGyZwm0543IZ2qLhEXNThsFQn7SfPrKp9jxZya06NV33nSxA5
7ovUw8dawQkQvWeBFTXmzR2u3Y5sHGvTSwQ3z6lwt8FqsbPuHToVfqgxBhoFxUG2AFce49rkEvdu
YdkYcaCSEWHiTg6K1gfc9SQVUJO/iGQsnNaDFEoJ5QREqzxlUJYaug5nY1x2gPlJn4IQVc9UJuzc
6X16jppdgjUSxP37TiZqJGBlcdbwF0r204GfGVJBoIEv77xxOVFrKv1YbSs41Gk3tgdZdEb5YczP
hr4Xn2TBUQXAZpfYuI2/4OdL2EUffEmnB27nb5bitzwKKORh2BElEeOHZcp3C9BBntomAetFAD9y
JHUPbs2Y7Sx3RkrksBbVCKjvmtRnHiQ31OB+FZeek+YD4Cf0qF0iPfXmbQfiIjmiPlkg2X2HbmY9
QwOFy36jRzsqUcm/l8TmGz8K3AoNzBuoW904JJguFPuVmdbY5Rdc5bASIn6n6I5YO+ylhflNPixz
Vg4xN7NxsW6UE2zZY9ni/7nnPQ4fDEcAWJQ7ZDUQPjiSWMCFAxXNMwMnMvvVqUeE/6XucTgA79s/
yN8DfE4A63BcyIBwQM/Mm6Y6cExBezDzs4z/Ho6Bdvhcva5YnfigkE48ib2L6riUH4vApnLMoinG
QHgYzzpa5I8+vllw/u494WvG5aoBZAKBa+ObYYe2AnGCHT8Xr/ml9qNbBL5utzxEoPuRSdXvikJZ
i9MDSdQL+nAucDeEO0p2kSaMfSECn0JIgtXzXO4pScEl3cooWFvRnVjqkg9R0UEi2wK3cOzuENVz
/r+VL8Ypw/zwqLrNY0HNmuqF98sJ5PAiudMrWX8TjRUcvdSFfonJzkKAEfa2ry+opGX03cc2411n
U5djEbJesN/coUKIzpXwpAm4Tj2piz/P99AjKOazxHPX8GLAxAroEBfZZnMNC7/GXkt8ykekfk/4
r1HsuSPTEid+n7mGfij6xzD5Oc5vA0RDxpO4Ob3mLQTv7iKHmBJMtsiCuFewFc4OmfmwurXXxxRb
rOlITLSM/Up04vrrWOHFcGrTA2cIx+jG3NX1Do07ruBZREnIzupQP4Fd3w3fza8c5W30JVZP7D09
MaCJqFgeQKXtoidAsYfxocSFW3aWjoLTXdbvCsbZBLfcGlbSh4SA7oCbVNo7T6DddVv3ZRug796w
edS/adjCvVazo99hRuap97i7LXsAoqcZ+y7IupBbE7vUbMPlTjPcdARVWdEcvIRPCUVQj+g1E5cj
l2wehuh1spwgOKJwC5/VO/M76OtLePnRvPY4a98kwEZDCA9Ad20KCZ5ZEFxKYXfaA+kLqLh4UO9Q
i9kwaffaw7fdj8rtv7V73fEiEQS1ckMO8A6FnEgH4FlFpBfuitfkVVSA9kCG1x4G6qYA/KvOBK/1
SSeEXblRdmHTES0KeOzOSbGVcYK7wHAH+TmL9/gsdsBJAxuaIkJApHfgDOhClU437MPR9SBkApKL
yGm/t4fqFp+5VZh+CNsHhkv4b1PdFTb72Y191UHlx5XQ7EbdD8XN4iv4OEvOh7WrbVx9ZLeX99Kr
p+I39R6ENsxMNzxSuIxY8Jv4gnsGVnbt15DHIPfLe/L79+Jz6KcXePqArnMdtMIN8O7yucTIdZcf
4nvzDcw0n0mveYpHkr18YL0Yuqh9sAuIYEDYjLQiiLGgKLlnd4kT38M6oVAevK32KvKEESZi9PQs
PaGiHR7ll/amcIr9cKedJyon7tITKHkgjrt9b9kqJ83WgH22N8Nd4wWHdwEQ/3k51zfKHrICuDMW
rci98Hjnax0Ni6h6mqcu4J2x2y90EGYcBKj83wk7RjpnbR+9dZ6GbOfr7GIb67+3X6dzfjM5q5XJ
gd7HWcZmIpJ3yx7hpJ3aGMU61i7fYRVwCWzwfU7hlJdsb+1lO7nrPB1m5VN6Uz0JX+IHFHxfkydr
lzxBw/xZv4xu5Wm7yoE32r2FrzqOKY71RB4NMZKW4HiK5QEQVcS3H90rLRm3DmcYuzfYnHQQIZOS
+sHh8W55aM5mZFdeeiMcNcc4a0+VYzhoyQ/WHVZ6e+MNXKvQwWrVG3t56204qzvBpoUSbVTm+puA
sMI2ebm85fyqQ3igU+JlJ26Hl+SpO48/0xvzMJzrrxm9HiJfX8SfX/Kb+GF2g5/RW/E9P4qcCdoY
7aSd+osFcBSb88fisb8Usr3v38Xn+F4vbZ22ZYeog+mT+KNw2FDEf+4ZE5hp9wRu4r2TubLpqb7P
j+ZX9bl5m29oCGkg1a/NW/JNtccbJF7TY3pKT/IzftJ39b36jDGKzUk9yBem9uJgErb7qFKb1mff
2oVDrFA7G0fdLv3oy3rT4RA8QYyioooxbQd8FnkLVvc7jEc5kvxeOha3vBL9+gf3avmcFTtvOSX7
9nkB8Exb9gqMsrzwdkp/bPc9ppe3iMr4d+IpcqYTsGE1cVaXDIzjAhvn0woKJgZpjEl/QIPvVs8N
HibsbXXpZDJG4dSoO76Wc5qAy/LO+Fg+kkcBmjbmNSPUkr0k7tT5AEu6w1rzWfgQL7TLuq3tJ0/A
meKmuNP98Dh5Exdkvpm+N2/gRSmF3XO/F084ICjfQjjhdvki3C57aR8eS95IiXRsm534Mipf0oPo
hV7srZC53VDvF1fxhYtygZbqGg8kDenawUizvq+5TrRQMq9MXLlfwXLq1j66nx/Eg3G7nPv5Pr00
J7oUGjIGTGfeAK64oDDufsT3I6d6Aqy6kxZnpKvsJ7fx/fKK+y4N4NZKQOCjUcERun0uf8C6plER
d9pHzxdhSqM3of3gNfgxglO01ZfOw04Hy7ud+bW7hYP6kWeuINjjg5Xa5lfmmrfoi3YebvVpPerl
HGIl8zB0dt/YXPfh0XgVn5vbtLLT5ZDfr/2Dd+mjfucQMSqI8W35Mczn5ZUX4vCxcBlBjhdrY0zD
RhdhvLQ0S7OLI3Gzm/3Z/aAyGsnxbnpQbkwHtx/aCiRsbnNLW8pr8n3JL+N8aJ+zW5q87Ha8cF7T
o2jXrnDCRVK6lf2IJ5QukC29i16G3vyMiNDjwVfRdNjA4x0UajQ3eDDcigfxBu03bgFP4Wuzrxy8
cHh10Yy9hMePCNS8dsCWJThO9/oZPQUvvOSW454gttBIijCXGY291rxxPozvy1sHAee79KbdAih3
kj0K29fqpHvdKWpt64Hk+Gi4feLySpPv6A4Sh+GmfZ6OCs1z4402luIn6dE81Ad6qOz5cIcxxQN9
ivEHPJv6PfSHU3lYjv2PgXbiiIrArm3pmOyTx/g+vddOxX582OOhhUyaW2DFvDny88CTec8zG7wQ
W+QCqj+UGBcRV3yZv85fq7vmCRu9m+4MY+XG+GbdRk/Go3TbwH/2AMwc8hsTuDIZsrePBA8baKo8
zmi4+UenZnolkNv6i/w1uxM0N6l2Y3as8VwfbOGLmB2VeJfShcKPY/fFjC68acSXNgAyvqdf7Ot+
6sYHi/AuVPTgPtlLN3QzuWvlZ0vaZXvaaYqzp6fQVz1rcYpkL5vuYvwQ59Xf8R7QLFcRtwfjqXuy
MO3wde4jSORP5YP1ykF8hAc6+EmCi9oWbcWccEcplMLYiPHRFnYT1kBkOUq/Jp/r2mCnUOdIrICg
k7kmFLY5aQ1RbXPbZDalHuvD5J5RCEEodQ0nb5MtEnVd3ObCeQTiOSqqvUWhtuMxxczvI6tyRkN6
BKU8eVEIhyMYK0+psEJCgOBJCKiLIT61wvtAMEeCx0RKxa0HOT7OYhn6Jk/1evixgHWPkZZHUQxv
ZWLyhyaDmbNNGLpg8K17Ya2XPpqM0t/m2hZ44qKMjozUzW+TNaovZWteoWlx9dpm006MeQuMNJdZ
W3pIV3dyTCEDhV6h2eCDEypESIrioVzqFWahMOBdEvJJs1LfNSqxwVgn4iCtq6YxGvwokloH2MqH
1OlEX7DQSiJ61NUUkqCaprVTjoAkzS5zpdMNWo+YqBYZATHBYkJLYws/DhyyET/ckDFeuRnCLTHa
YxM2GQ0nx6SECnz08nUaIMr36ZzbmrXmUow1PbLN9tQA2GUMvTjfQrpbjHeL625zxpahG+v6lAdh
fkiA7vrbBFP12ket/WtxW1cJfXxsKMQPixlLn14aG7+rtcYf1sm2uE3EisDVMDIC2+Kg26QShFp2
t1k9CO67HlvOLS77GauVFxkeVB0zHSNdOMZgGHcUghLxXCPD819zWh8S+1zXbZM/Frfttq+lQkVi
Iy/md8ksCXS3P1Kx/SFOpk1ulQYg7XlURd4znVSepE6Wfau5ybrVo3YiSOnPltj4taRMh6RcbvIA
9FeYOHKv0BKpRMWrNYsztWT2trnUtE5LEeGVvkx3pagXgN9roox53RvDSVL6275uJJyYqEde5Kr2
a6LqxEj1FwS/vfe5tH2AOMFw4pCY/W8rt+99Lm+zw+RahVGdlIWYKwIfXisEkbsQPA+MSy0iN7bN
b6u3SUGu0s/WyXXx+mkNYWuqB3zy/tpi+/BzL0qPjaZ9/UhHwmn2eB6WtaHYgxhLNoIQ7RJbZEF3
cjunRBkG8MGqzunlGQxK7m1BHWTXkqa3MtOaQ2mp3vWzbS6s2MpcFn7D9gWF+hHcmtYdbJNaFrho
WDbiJFENsrNttH2J6DVeCtKWRlw3n4yMLT93dV37ubx9YfvqttPESHkNb7PX/X1uua28fv36nc/d
/7n5pIXFvmmGxz++sv3B0aDea2yIaV93c93uzyP7bfnfHtn1T9cavvGylZB5Xs/btsvfjv63X/c5
u30zuJ7j3/7S5+y2wecPtHrGmXpG1PZ6zP/xnGx/2YBe+Ovi/faXr7/zjx+z7fZvR3D9E8v70qnP
pOne2jWpUayN/0KNzefkj3V/LG7b/bGOHABxrT92I21Jq+vm29x1m20XuPsyArtuc/343637889s
u/hjt5/bGMry0JFv2/fr7zO3XGyYzCW+vInfrS/yfn3fbp/+sWhsGU7aZzzl14m5ZVG3zT9nt7WA
8sBRaf3h3+1i22KbXHezLf52NP/xe38c2H/czbbd9S9t+7uum9Ys2Cao+T/t0f+gPUJDuVa+/4Xi
/5v26O5HUbQgl74W8dffNUi/vvhLg2So/6CQDdaKCdiC2jnrqkEyxX9oa1U6H8u6pSmrUvOqQWKV
DiNFpsIIiSyyun9qkKx/IOaTdWSpwBt0oNH/Gw2SJIt/q3kzVBWMHhUUqkEJ+J+FP1muUFNQifNx
wshhTMbFDfLkUZ1n2lYiHC2jTCTzt0UmLnt4ANR5yGq7p2zfbotMAx9hZA8VmauWodmCB/jBWoiv
6rEaujm6dcwWKG/Vs2E6l0Z7P1qk43KhqxDYTY0D78SOzjnYTSKDRIPznv+UMHRDZXqYRh5lS3ot
AroKQbwwRFfndV8plkiKQJx9Va3f1JkW3MHIaIbYa9KSYG5LYGuklDOOQt1VMz2y04LQQLtWxapp
bx5mQ8UdJg1fLYXhfCZovd9b2VppoyenviUgHz3ECZH22RoOUQdRkvLfNxiazYG+tT234c+x1Q+t
IlE4O9c2eH3rrFKDAL1+gmqdZX62gBc29DE+5ANymVrHsqSdYrJFRUA2lcA1Hu7UyQa9NNNNTtfU
4ZR6htx8KHP8EwFL7ZSK8KwbAwJJSoh3/UwPdshMLx8ighc6kZeA4BCs5ARDl/aSKpdx6oxdqob0
tkF4K4U12gHscqdXDRP2uozTFmJej77z6DZWGt/M0RzsEgvbI324xKHa4UP80UZtelYG9aIIinHR
ySnbU9KSsayqlLEByU1Rr2VnmDCOU1rZVXXMm4y57uwZigHBHQBXA1iL1UZdOChJ/KrKmgUli0xV
GeLzGFcRFqfw1u3FaJ90EmNDMy5HqzKPjKFTUyMkKXTfAqn82kxaTAZZv+0tI7+lsqripM6Gg7kJ
ebAWAnWWCV5WhrdUSBlHI45krKhJ15XqmyHl3W0QVuepsqqTQDYNZDbjb5F8+biYhIKF+Snoo4oA
VELIZ7ROABAMsreNl4WmQUF5QOXTmNvg4g0X6FmOtbCy2xddIe6oO8IZUUe0bIYI8FNdHY65KU/H
PkPqbBqjhtnUdyqpnCYOKnw42uEgGfleK4Qf1HbhwTlRVt2EfBSGykNn7qNRMLxkGZxGTvpz0YYY
miLQ3ot6hjcj5WAU/HCfBBknzhCobdLV8K4fQhJ4k9yD3hggmQ/GO6VZhDamCvfOSg9dioapgerE
LxNjGXugEA/OV30Rjfr7WJAGTKb2ESA+YZM2eM+F8ZyLxeMSISXqi/iimuTORgrrizTVXVEWRUca
lC9Wkz3i7bN6yMyL07eN1wSAchqKPDCJ0i/l13hB9j5MxA9m+ZESghy23HhvCeZelGq84DFfbOec
StA4ABIo/DBj3IdTSj7JysyelMgHo04fcUav3byjLK2Sip85hndLa3Q4+gUK90sgMqjZm8Bmz5pJ
lMpsJMUuWtqtuWhPHKxyz1n+iJMRlhjd6oIGycUd/KM2ykOZW/UtFPWnRsImplEV4r9rENjKu1OX
Pltpcx4D8UA9EoWk+oJ/3bs0Dd/TceYgJlLxM7HmKBYFlOdd7dJ+Y2Lakw9eliWhsl1aTZJMmyq4
Yqmo2TAJL8kBgXwKR02U7Xk3oSdP09GZa/VD0bPFl+poX0xk1EYDcFUQdHjIyNZToYv0RY1Y2xcp
8GJRjUeXSsk+XRNH1EE7fRz2pLiHvVhqSNnD4aaaovwoazRGkmocxiU+tjiJhfOBkhCreM7k1vJK
rGEq65T2NSkiotMi7YNmHVRqNY+NvDhxkGCQbtZfNBO+3Zgp9aEsiMKLCoWSFSUlFCfu+2GO4JqB
Z6eAvDn2U/oyxEPgjCveQS+S0R1abwakYGMU074sKg3d2D11mj7byYhFCoGJBO+F6DTU2MfpSn47
y+q9McjQA8bZrsKKHFYyP1eZQsjI6MyHL0ummJT59Yu7mN48dAxMsbWdxNQxprWcRRGJQoq+AoPg
TEGgpir+OKbJzTKTiOgZ8V5SPdadTvtWr8211VPKMyNPs3Ljm2BpR7nIA+DC2PkOjSi7LYZPuzoV
ClsffUEPnMXQvgP3f6B4hPhoQHa+MSAl6suMK1H8sXQKlpsxHs9uF2MNmGACJ4ZoxRWpcbpAN73g
aPTihzhgXdIpGIEuoPuqSsLy0lR3VkBqNgoIRCQLLUznEJX4WevFS6rRYMwNAS6lie1F6gh7mWS9
e43cYGRll2BJH4Cqcyt0smUHjfKoyPFFU3G4nWvSykLBc0xHBKsjXUViEzpVqyTO0s97DRNg6kix
juooS8nBcpez4ibdTTcE93UDAzqXa1Qy3ER4YZWW9Eb9VONO7RyB4sAyUZAHrxPH2Y9kiZIPXSee
Zz6KpdTZuSEve60jaz5hUrtgaLSHosGrOFN7O3BM5qnE4hyHOl31lI6HHoRUnC9eIcObjqr7KVu8
MuGWm4s+s6Mgfh9ETbuEAvHFnkRxrPUFFufoUmrkAqGl3CAqPgrooW0Fl4HdYhlc5s5EQTmO38yh
TnAYPMhJ8DWcjWdrxihWqRsXr42JmBGVtvX8LRVMLHkVqErCgnwL1HoXpt9Gy/B6nWRcrb3Gs/lN
i0jx9c1LawqHMe3uJHV8DYdlxgaovRWSM41CYFP/dOr05DbgALti9a7tL4KqNjtBVy51mOpenPGS
NQZyuLQFdo8QgXfb7HYBYhx6G4esCgBteho6OsoIR31nzu3HtDNzjN0EnMmIQphnCVyYG6nhvpeT
8Jx3ym05DC9EsQbSy+Yl7Li5OkUBLRyhWJkKFddH2YPkRFEQA7mG1s02SuMQS+2zZTWEMuf0uzzV
5n4SlNuqGHCmbEqEFHhKWlrnjJMhn8KO5HwouWZEOU1dER0de/ordeYQM3so4ui5qOvvAvZfaV5M
sOL1VQjYoGR4Ui08f3jmDoE4o+8ZycdH3H0q1ANC1xV9q0qhliJfgcO9TlghwC1ENAvih+KoHHmz
h+41ADt25HD7LC/JfxLnQ2aKRDWoM2/TOFJ3OPnXybZOn4Lxcx03AF1O4IQ04ISgsr8mW1CvQUHu
CeF+ExEmq1gQNAsxoW2ZhzPzBlggoCOQrgqEuShggvVckZkK4nL2kuoxT9FLDXGD7a48ddhTV78m
QFx+zW0faNWoO9sPEToZWWuw6gWtNTq3hZdnKA3tKqTf1m+Sz21um2xbtH1NUp8u9nXVNrft43Of
191JVcBbsprTykvqjyXRKccaHsNYtDzdkNNDJaQ3EUBYBeZMrBKcZQNjmcUD9S6eATAcKPx6bOam
xv38E+ty0CP+nHhnIYUj4tgMhBib3CB+uM1uK6+TP9Zte/xjXUBRa76GnP9Yf100AwSDSbJgDVrS
kEfUI+wqlbhgs07CNCKuqI/GQm6eZdXQXrJqRkG2akWvlzVZo/aZWHJtt8ucTWugbvtcn8aXPM0C
t9jWiUZYHlvVcq5f3ub+2GGTRoxXjCh2N5HqdSIaQ+XL62RbFwOVcBpkpbvtELZdpds9tu3wczYM
9Fc5LXV3E6hueYBtLl1WhXvW5evLpP++ZQmsLMLHbxx5WvUCndS8hnn0MvNCqU3wgUhIr3xetjCs
+fbn/HbuE5Scu1LrAkcsgLSSkOHybSrebW4T9W6TsbukVS568meQfc0EfM5uoffMxKKyRvPZGN3r
9hj9CpAnXIVqfaIKrZtBDzCokSpLs5c1Qqys+u95DRhvi9ucuC6qQ1KL9rZsDUnKSLRzA9z5jkpV
vgmW2Z/KmHquiTVz2jZ3rLahPzVPmuQXDU2J3M3vbR0cUL9PDxI2j3OTPpixdtCa4AuGAplvCDBa
arrSewwoSeoZAQrazh8LtXoqSgUjFoxuCgVJH5HJ5EDhDq/LXqEMVWoZzOnx7Jb4ztmmTH2BqpEx
gHUEM9/MkmO76N8wC0qOA6Y0SgptVFoMxdcS8abuM8mxYsVEkWMlnjTRiwhTwTPBQ9mt3qansceZ
QhooBJepojzUOvCIzmBoXSl66gfGvCNWWt2KGslJTZRP/TS8DXIR79UK2+8obLCKzWREtOGc+gSb
f/KEP6m86L3GYlwG0D869iK4przvZyej+Bwnwruuhb8Y6HrozcKsXixMVPGTaXZROMTkT+gRSk0D
ZivSS5AEclfvFoL19CgIveVraHFc77l5Cwdus9eVf2yzfWqt6bTrdmWrvzWNWdmNYl22zygeImi4
zS6DSf5sku+2iOeyxqm3oOi2+DlhWIIcL+U936uVnzCcWexsqXW0RAecA1c/tR77ZJ0nUBisu0lc
02PrjijYrPxtrllTEmlDck2f7q6fBUVRO4OABm9bB1AwPogzVI71i/06ue7iuli0Gp6Mc5w7bUxV
Jr3XCPZx2Lo4nhZ+leUh69bZ6yQzk/Yw6qOXZHXJDVUoEPB5FLjZeUbWShCGoNLnuusH29w20TfZ
eFOE1aEvDATufHebhOn8VW4TkYbkn6uqFh2cRD9vV63nazsvSWXEhyRQT1Us0j1QdfVMwsOEUMiV
2q6Djisffe/1Yod5iXPzNiuvLy1o6q+YFE52Iwqyv03mtUxCjiKERs1CQsvCC77P+WmNFso+vmHy
0aTjpK1VA/TLS3+bs9Ysxh/rVJjStjzK6C0xAcV/k59RrK9fa1yV8k3anGpDjxM3WO7LPI49YdFh
R9GJHOeLvOZi5YFfuc0NeT4fMlKg4ZqrU/UKtccgHxm4oh7g0dgxyCEIvx3BsjWI5Xps2wE2I6ak
ZQH8afvrkz7j6VgpN8qW58uE1jOH93lNYI6wwKpKlA/B+oKU9bjZY+x5r6y/td3ej0kadqdtecJ8
drHbwErcZMIRAH1aXu2McJlJElPjZaY/rgHgpCNJdNwiwGIuNO1pi3db5IfHNdS9TdoupVDH4HRL
6x22fXn7oNfWUqhse38k27RPm9mJcu6t37Zad3T9i9vf2r7+H9d9Rt6ve9jmrlHqz7/9r3vdNrke
3nXXSc3DGoTEzFojecFZlbfVdePPsP3nsV+/E2VmdFwk2b2u+txEkA2iJho6oL5SBn+Z+8HHZVEn
dZreymsCu5yN2O159TLE51Gm6pAMn4bxylFdM8HbynKZnseui/DFSfQjHnP2VoVXhmXsqI0iYcuy
3jLbnbvdJ9fJZCDgDWJ53yxJJbrjfaIkyO5xLvBjk9c/Sd7SWYqcMs+CSuVdt76Hq8/8+no820GI
JMVGWS/2pomEMKa+W1+rYowCN2rTRI1s5lLs8xMoMup8Ja9jL1KbxLCFMUi8fO2BxrN0J2UdTEFe
2aTr0s7f9iHCkSBlvGhYNEoZ7VI0HCB0/qRy9hfz+f8SC/9TYkGRdEqK/3Ni4ebH+P/eyib9l6TC
55f+mVSQ/mGCCDWpp2foCOsBYt+vwmaD9IAuUlCsUlHL/yhR/iupoFHYrK1WoyQPAK4a5Bt+JRVU
8R+rda22+fhqeNj+rwqbpb9xBzQd4C10NA3svanrf8BKpAFHEsQkpTeLYXY7iFn3EMh0RXuUW32+
OIuEbHamKrgPg5+anoafFITfTtq/QQlJZFZ+L65WTY4CLzby+ysG42801aEVhaU2pcIrMqveV1rw
OFj5ZRlm6Qav73w/4w/c6IY9oC7VQ0lg+N/9nKcKRqW2JDtVZuz53w9J/luuRQNzq8qyIRoqtCrz
jxPTCFgtVaZYePJcEejOEIiK/SLZWWZ8z7tEvMum/liXbXdQlPADpE1p94RSHID+O2LpD/R4EYIV
Y39QNC1gB9S3GNYC11JEd2yIAHUqpZYYxXeha1aB5qzWzMLYHsE1BVSrTc///Rf9HeEC1USENQJj
R6ci/k/CQi2I5FvbpvBEaxFPijGtkYCycfFRhERqqUc5aCgiTyf5KFXqIc2ptVGIp3fV2ZyKp7g0
5NtCNl8DWbQ+M5f/Ak34nSUlcav/eQNo3OhQBEiU/Z3fSwQlaUbTyL0uHB+CdWStiBl2WYi/Qmr/
KT7CTwu10Ztm9Z2faUgr5bH2yBdNthKky20u3IaMPv6n4/rbjQmNQBQ5KlW36AdpK7XiN+xNQqKn
kunsH9XUqzsiowq+vLYmIEAjyH2mzd/hOWK5i8QwQw7HlyofS2zHUPQv2kJNFFK3/34Ztb+xmQxN
hHHMm4yUIjCe9ZB/O6S5lcQlDKbhqCQSpWxJIJx09FCibAoXEmPNYxZc0v/P3nksR45s2faL0AaH
dExDa6ogmcwJjJmVCYfW8ut7AdXdWZ11X13r+ZvAIoLBEAjA4X7OXnsbZvBU9kl0z4SzHW0EjlRz
w11adcNK94vhllmzYW+ntfSGEgshF40olkTvVT87NvqYt5sJUITUZjmWdXfGQVycTj9ZrbXLRFRB
kTxEEgx40HLSf4u5Bj1o21EO5rbzx2858aZrqXnDjpimi1W7aMuL+mib+YdqGmM11KTgJYhrTa2+
mX2l7eBsx1uVbeQ4/gwjFFM6DoqbwS26DS1AVMXtgA7Mq1CqeRRb+6zvNqMh7/+8ew3Cm34/Fl1s
jnic8548q78F7GQpFaYobdqDgSzPMdL8Zgb+ucw872xEZkUBJqB5WMrucfCHG7W56TzFBM1FKnvU
WrT4TsNaOhNacPa66gfllHGHVc+0Gds/epXz3cfSP2N955+V734vyijch+HosX+NDaNST3NDKz78
Jp6D2TxMJA0aNb7hnnrDeoylgXGc6o6qdvWbVrFZbsVeEJwap33sPGRvBKY621oT6mHZJMq7CV/m
OKKxvm4drJUJrOFnbBF+DcOhbmxx76xsfFL+w4BBxWPWpGKvx5DGUw3KWVfqwYuKctWPOnFpBJlt
6mDjGHmytps02he6jQmFmBfceV3uFJbURzxcjpY1xdfGK+KrYX8bWwMpMvHTV9rB+m6a2uTIBW6j
U8bYcXKDqRhVfFBjbV2cPthEl5jU7Ysj+fRNOcOTYY2/VBA8pdH7qNXtgUsb5XQxkdlWdeKGsNfQ
xvGGNe6jpKKx6YpKboSReZdelVAzdu5SNBpc/E0LceTCjghdp+baWyNSONmOmDwCs7eht44aJvGa
soZLnRS7JG3NQ1z7n1nXvcoil9CI/EYOub24k5li41L92Zmm/mErT6C8pKQwsES+RE1+NFPtRhkx
27pa4l64qh7pxIdP9EfOaQO5qkQcPvlaFz7pkcdUUAfSqPJyj25QvLAe9BmZJR2NwdrhhhJcbFwM
bqXMxhtRzAg7rXGgmjpeDDdy8Xa1cD5mRXXMzUrft0XzNWyC7FIPghxjaOE1JP/ai+0BaaHs1yap
35tICwgJ7CyDN0miizVv6lGncNurWzy5Pr39RhFvIRhm5fAcIQY9abYIHwYdUWTEEm09tYgHMocQ
g06Z0yNNPP3RRwYdhlF4LMf2c6jK8bElo/2xa9I3L46h8RuTyf9gPls6As+wt5hvcA8Xlns2Dexk
kXsPBMqtiD7xTjarwjbw3IdlYyPzO3oS2flyd/Iy+ecfYlrP66ZDPL88hkNg7zJCDfvUyBHfzy+A
s3u4sWVmbb00lNieYIlVBDWdjHmTpPSqOEkIzprvjjgq06lTw9WqnP3ykKVnrI3xKqxNGrwkrau9
QQLnS5wpd09qpb5mgNGel40e2SeVjNNNn5+hpN4eEklzyyyubm06j8umYYF7Gq3x+3IvrSTsMyPd
wMSRomdXAByp5GXZDJ3/QZ4jMCmD9qom4c6nb6WL1cyKV0mKRmwoi0cvIbLaHsiVCHBG5wI7XbQC
t4jW9N4EVQJqAXX/YmKfJABlC9pN2GkTZ89CE3DJQUPQtKRg616t3do6blftZORkfZbFhyw7bBX/
6MM4fG1GDmK9q7EDs9+EXXtrmacomkkrAEewXMjZ4XuSt94j8FziGl9JX+keYb/9dnxrneZsOe2e
nAmk8pRasizoDmMjqpXv2ZsIocc5YR00cF5sNaQiNgYwRzuxaeFSet+GqX1pKx9zRDSG+9hKxDZw
p349EgKz8koogiTFLCrodfq5USyOehH+NBjadl4BeGs3LelaPeNEZaC9F/sp12hZmdkmrQb/SSXp
V6q0rB0ZfA/YlK5wCJC3XGvURgM5qfUu3etFBJU4Gq9RQw+doat8dFT2FOr93Sc3atsHnsQqT/kn
T+TZJkkgqnwZXBMVzsmp7M3EmrTjNHOf2P0eixiQKYze7bZtHvXGoTmFh90yPk2JNO8jx3JVf5E6
BuxcqW6pOfVnj348GtDhZRGxtPZ5YB2ynxIeZerubCtzKGirDl+t2sJiPqxvrcFSuO0ZJBxJivDk
gX0XqCesaDooKcsDYcPrjhf4CJLpxQkC6xIGtbfNCBDdx3SW9aH3sC0MtVMJviHqCp5TpGd+v0eJ
tdq5CdxHF3vQVaxD8JVjrGH95x7sJKeVRkmoZSq8zyjQwcX7SPWlOe4mGtibIQwgzlRGOUoT33Qt
q5ivttsiitJ1TxLvOerogw5hoy6DKc6Nkv0F/ZIpsukm2u6c5ZH2Pk2H0YMu7A1ycXCWiGEUitvU
yoyOPMinW84lVw0Du37cqbh7p/nDdGXw77qJW2es2y9xMG6sFpyRw1F7C9pAYomQ7722czejHUyP
snyq7Eic/DoMdm4xFLw92cc6XW8RddNZDlV8VOMwXwhE8qCn0jl5yXTFsHId+Ko/xmVqnwqZMgMP
uLKORe5d1DwPSLUdDfjq5ASWfZpq5AU6Vez8uy5z5MV9ER1IVL6WiZHfdO+H6imP+L75hUmNfYxh
6MMIcKnEyOqoNd6DaE33ZGMStc0cUg+CJOoPrYtmy7Emcc5ci8uxnEvCBvkBejNUj1VLF7rLHOsz
r2XxEbrqrYt7+2TWlQRYL8INvTuocYqGIJIB+nf/VOENvZd1YuP60sVHvXRweMANPIT8rAkP1+r0
kMXOo4jSfK95tNCL/Fh6CF8aFz2LG2ErJ12/Oi4fXmuC+qlovWseFNpJL4kmsEeSa5s21K9eGu+n
IBU75d27jl5wmCInM5uBq7+01MEOIzreo3ZtoBotvtmoVc2DFal6VVthekbNJjde1OJAwBy1bDvk
KWb5kFRddYCzr+lFHAnDxYRw+FHZWX7tc9nP7jE/iwl3gT7gAh7ZUAVTifal1HYyyKtDkpvmiYta
trX48daewN/ECajOqZg4qbpmKGz94d3oCnOtUDDs4zBNN7GWa8c523p5jcaHgcsyUe45ggigMG3g
9QgHdyNotiauuEGPG+wQIBJiXPF2feJcKABufb/QLkkHpj5VdozEx91ymBgAdjDRzo/ECqdH1WyN
0HWPRuPJfRXBp1ujPLVFa6xUCFoWUqtYdQ5ZH16X3Nt+Q9cK/KyoynPfb9xcmfeqFTjO0OUd2vzd
n/oCjxjvbrToH8KJAnEP18rHMVeMG9UOy+DotR31n9SMnZU/utFz1aZ8uNH87DptQhWRFjuhNahu
tK5fRU1XEKzL+yQ2p27Txlyamujm1C5zUzONDprC8H6527ZoFLmysIs7eVYN16jOjoeXNk2PsQZL
V/bOVWaqPxeO3a2S0fGvTFMNzDji9ItQ/qPWR90P08X2otavsiqGtUGTlBQX7P0xP7fxuGnbrd4Z
p4Fl3PJI2PfOWRqU/srJjOnThPDVy1+K5b8wxqk6D6OP1FXrJAv7S9UGxabVQeeytOnPjjsGoOgs
k6zK4K7m/+EJg+iNvtB3oZ1+rViQ4T4SBpfl1rJxVYcZo443nB3kWoWkBxdIL8K1mML4aXlKHcYg
DFjbDJP3022McEM+3k2zI7h7zYHAmjdZwq9XdqW/CTscClyWX2OdwRnbep48yCn80Mto3Gn6TbCk
e7LKxyFxHHgvrj65XzzriWEfSio4IPtj8bw81tpDBVPdyX1dmBpTaU1sCTSvnvNYkaTZlI/LPV8Y
AvORLoKh4o/Bwc6CBu6ryejqpOHWkXgdc8igAEPo+zTG8KAx5tVIx8YWG8cmOpYmUeaDI4ab3jeX
loCmFzrFay4bz6hvA2rBJW6OFh+nqkR5kV78KvzevYhGHqXVuxtLL4KdHijx3MRCf1aOAKfgA/oU
5eG7aJSHRrClNIWMp51PH5ltjcI9sNzIL5LxF7kVnLOtaQ+i9vTTOOn6qZ9QRq6W+26BQNSlY72R
uYNfbz6dtVHS+kiTcV1TRDtZWvBstjiWTOYgz4RH96eOiV3bD7iWzJs8kUhqf91XhC1wvg3TFnEY
I287kmAnavQX4uC4JVrI0n5KCuriKAzzM/PybjXFCvli4W34j+js0lDcD3V5M/wp2Bmh/UWjecY0
DIsG5g3HIXOibUY1e9sGOFS0yZcqd775lR6ctaQ66F7k8Grhpcv1kB82eNL76OZN4a2qWI40xp0Z
3iESLS7MfNRRWLx2ioanN5NLw1VA2j0GBuPwtUxUvC6N6F0DZBeTbiIACO9E3FAVMI8mc7TOd7Ca
haTlFPS+25P16U7uoZfdq5apdt1NH6nuTBuHTL51cFeFH+LmEOX7bMAWR8mAo7Qe16LuD5HVPDE5
eVfzFSax+j0GF7Vu4P1RHgwRHYPkaFTqMc4cf98Aq+pGDVSaBSkKTkK6kzHAHmM89m6NChkRS61/
5u0z83x/5prg5AdmNQIV2TEyfSD7bjh0xPHuk04Th8ThnCpFeA71vFrrsv1hadg9Onb8ie3WzHXJ
d7zAYXKxPPCZocsgcY6U2tZgZRtkU9nJnYfLZZPaG6dSzkFE3o964ntGbb0vTecoZKNvCS94csIB
Ug4zLiMXBdhtIdfS0nd9J1PsxjWNfoRxiBztWTNVDbPUuYgRk2+D1zKJn8s7qVyXsXzDfVPbonYL
V2WNM4QzTkjxZr1rHsYVqLZahx3LoTwVP312ddH7UOMa121NMBFo4vIz/jCjIn0s9BRzAZRdu7mC
nBVT8wcDxwMjEGI0EpsfyJe34VDc8mCm+c/eHjAnimzcFgbPfgsc8+aV9jEPG48KqIMeIEF1rnvK
fHW84kuFu/MpLFgCW56frpXXRxejrM91WbhPMdI1FNvV1zDLi3d+kquW+G9ViVVDWJWfTtvgDeCU
077u7XDtdAncucLfEivQZxbt8RnNPTKtxKRg5prqpiXeBk1gdWvixN3VjfbWMfxkIav2aOzktii4
fEm/IAZYmCRaVb46NInm7Sf92ZtubRHm+9otiqeQhA4b0SZumg6tWddlUe4Y+06MqwKv6UuXFAaL
pVddNPoFtVSx4RCuWQuV7ESjOtP+rwitwnDMTipYYLzKjmi6vmYUjla9rDFmHhT4lWD8snFMS4T7
qChQY6n7iN68s0b9s4D3W0+Ba50jUnAOkZ59LZlL7eMO8HdyrpNvhOsYWeheCoXMvvPQUPSI3JJ7
T1H5gEdSh/rPLx/yMnxxLVyTJh8Z2+B168imnuRjbLyVMSXlKE83bjs5uGNx9h+ReZY70ZEus1w3
Ag3sd7TNIxOFC1Z7/Sau+fSJFT1Jp/dfMe6jLzu+uR7IahYYZN6MbUmhusIzI4wy4irjJ0FOIOoe
xC4CUwWBHVNo9Mm6rn1/3XJM4zdSPnR5fYu1tMA8hr/HI3PaUPd9lkXloa9LY+1nPpA65toN1i5a
PvWkMA/mScy9byd1853vTq+LEmYuXQPV2cCPtYDPXNU+XHdTfJUtqv5Bv+eZh2dab6WMQlKcijSB
US9YUxautUnKb3LCiZsCxWliDoh3AP6zp+V+ZpCko0J1/GXAt6C7v6Q7lpjptv/nn0nDyk+/nt27
Xr0be/UiDdzy4YvLzvlw47Jd11ZiOFtHs3bpmMWHrky9QzU/YRa4TbmMuJqMqwqx+KZRLiaR86aL
RrEb/1CswU1IeCZrFz9pw2OiEdOG0L+gW9OG3RNe+1h54yqXpWayTor0c0zhujWzlhz2rQb4+VCn
XstKU8NrKEZdJ1AR7oIgmp79kkgF15/SneiDJ3df4Zv/Errda6VLc79opPRZnzIE3gpFl3EesUbA
Mszr3Ze2oq3idfJdH9L87vlY6E9uscqCYRV2/VHLUd30phxvagzLje1qqP/zAkVJItg1ycnXlX4I
GrIe+7qlkjESi2n5GhXtJkUOPGjpSZrGiuKq9TIwcIFVIPKb/uDHdhmyNRtHPcyApBE1m7AYv2Cr
6N2wLDT3iYfN4GivoxAHJ7uqc1aAI8YzOcZmKqGy0iZB/mBH9VXmeXYuW+xIOJKhJTKPZ6HINgeF
2V+9NeQUf3HStDr7GcUGFHbZpqZfdomT7GaKXHsrPNnvXOYIx6QJOoT7WF7Rfmi+E9O1dyfCBKAJ
X1wXz2xOgezgK5W95Zl/zlC4frY+1TtLiu42pCq5cYlmoeR124LJ+GdQUONB3ZS7g/XRBerJ8UP3
R6rw+m2qtcEY85D4ZnfJZlikAk0qrdr5lmaovq2GqGxXp5CetOrZG2jodC1FXhbU7iYPaozniKfa
uKmF24HvTfspY+gYzcTk2tLUlOamTV70EaF9w54SR32qMyy5GtU6t6AMEuqBudhoTqtd3EoL0Pch
/GWx/9Ms6wMLSufolPjFBG72EItO3Cm2nQIKCsxRvPFss4IbzVy9VI3fbud7bkk7riXU9kbQAXL/
dNIOwO3N1hqzu2KNsI5aVsFBlYbrCCpgb+mke/hjtEGmrj0NwXWMbPeK7pbrkOZ8J8h0PNpfs4GA
JMwJxYB+PbQRfRVmwY7BzvrYR4O2q4rOvfZVepVRFl5E4uFJpg9nupP5kTHz2omofTJS5zMmUF5Z
+KjBVg2PkV4TKqa4SIkBOxCnfW5rLsZ1oMvNIKc/6pJcMKyi0XtTXEXooLKdo9PArSq1iyoCjdwh
rK8mWUCbWffiaJh39PEIGNCOH0o1TNH7StyWshRM3J62kfMs9M/StIpdludcwhr5xSkgtVShzFNC
hDNVDPgJgwwYf0ChFAfTWwhRcDDG/oVfazw6GZFgYdxNu8wgMd6V5Ih4bmvg+wa0JjjAGCKStRN5
6ymmOlznPF+Z1btH2PC6o41Ujnp77pLmQpkT6yPx4bbpQ2bX1ZOaMnwUnKC5ammNuRSXtKrHQN8e
P0avvxE4pF+CGMU7u/c0htmXZJL9uXOcc2REzi0b0YNnWv7Ylv7FVZhbmr0DQDXQsolH58ErSHEj
Lm4VT0H9MFHaDkAfNlYPWjHlpTo3Yfs8OTGVdPuPEtOCzDaiTU+UzMaMrHFbm9m8UsfYpiT5oOnS
bdub7t5xbCx7+uY7inx1njQ73NQdcZXdAU0ISFo+tFeFFcQ6CaikadO1L6W9N8fK3OhFgRXlXH2o
09TZ+IT+rbyArCy3z45dTBRzKEuBypLdQaLoLUyl+1G9jgzKtt8Ab3TQ/l38EgxGeIvGwjjHDXBE
aS16MwJtVZFffW0tyDo5eYSeHDQr3KmRhaeioNe3rb6fapb/lIqLd0Z7ZuF6tJvMKPvaTNhch6fW
tMKbo9FrZpJUOyu98vWHEB09mdLN8KhqhkOzWtz/NF7UCB57m2IA2partHxxaOs23gkWIduArsQa
AK1ZMbF1zipHSNrm3mtP4NW+NHArE1VmvrrWCC2S8U9FY2/gAD1MXRDPnwc/+tGZCQKiJNKI0cZz
RbZfoPe/tA1XWDcjYkUJfmJYB7EvqkkdgxYwUNGfH3FTeBKIqvc5QuB1r+vdzRnoARdM/KIGB8ag
cI/ekL9ZIlIXuwbAGDMDI8bCN9fYzCKwHbX4ibQ+E79VgkINM/L3OhaqBJtC5x1C1v/nepbu2B4K
Rczm135D4SjujGbPCre82nB0p0FRNbVzcQ2V86anVntgrHqjVaHNKqSy3g3z1EJUNHwNWVNfMjj6
DIRGa2/srdXQoJvl6qChqgpiCickG3Vcek9WaEynwoq7vRWOF8GE4mLOm9BgRK6C9uz3zAgLHXfZ
lrbUKXRoNhehuPdp0uzBasKNVp6ppKbnwMRjru61n4mPpLZu/eJuWrJ70OJ4b8sP3R7te61Vzn2i
6N/08Ueo48vnJpBddgtt0+NmJKbIP7FHJup04b0ZC/uGfwb9PIlfp0/h7JwmVnpWAa7DWRVYJEyW
2XnQDBaI6XAlo2JaKx1MLLGddgB8C384cA67Vtkkq+qAmV7zlgbYR4YigmRyY4KdHC7slFsNbi6G
KmFcYE5HyQILDQYMPuBwymq6AiuvFruhCyj6udFoERUddCg/mT31pV8RrloTItnZA05MA5ky2DJv
J8MPDK6IczSlLcUuArKlxNq8GmbYHwiRxrWyz2gxJZnZXwMyVT2G5Lh2H6qyqh8QOdcPy7CTcAaj
Q4kP7vBA05K5ekly4s2d29TWIOqrPTwYga0OEkttLJgQ9YyjiB/UfMsNtR9xzqI7a3rn0CNmFhge
b4gJ5zE/uzp5h9o6wtCYaey5cgY8F6c4wQgGX85OKbqsLitQz5ydCbhMWrq+Jc854sodONe+GaJD
n+rXGNWaV2fp2etjdST1B2srv8AtizBDirEpvmP59KlcM2CFnHovrQivhFfrH745ZeTGONlWn8Rj
W7PwT9O2QIMSD+s6LLO9VeXaqdCTr73AOnjGQIvMzuauuUugXLJivn9ydTO4V404h/0wngO7NTYq
ctsVIp/vI+q6/ejn/VZTxlnRN/oY9GCDp7oDVOOomygC/2oNEa5UdgfQRHW7Y6on3Fx8i8m4nMKU
7gGT0ExS/UtbraK3aVDZ2XemYUOW1N49yjzSaZt1z9z1MiTUE7rUOAlRlThQ5w+U6OFejOJz6PQf
dtB+t/MsP/hePd4LytOUFu5hYYaHvqG4tBwPy5Hh68XeYsqxLRpAVSPFmCUJ4KU5uDnia3wWK2T3
knLGvs4sfGpZmY4KilE3gXlLSmX0ob52qhFrwXVjRTO+wutL3GmA65sko5/TsXYjWJz3SGh3rtuw
fu7i1DqWOZWKaAAc7Kp8eMs8+4dWTzyUJPqeeabxOrXMWrPJmPbLIGzmdJVCyZzOHprvPbKUa1rV
+n7synwzZnQ2q8jQSFx27SuQ6JvK8+ae6Z51VabxFpdPDv3/Fye2w7tXEaClIEL3KvKQCczogdUj
0KUswM3lPmHT/3VrmmXSy101WsisQpCF1AZeaMLIO5qWB9EQz8jQssmy/l1UcbIZkGAses12sQ/S
Z3npnzdj2tqzFJli87+WOv8pIM0bCuCc8rM1GxyNXIgbGqEzr7HczkKHVLnKhOgwNECnWZi9eGks
G29RZzvlWTSlfqxBQ+KZEflTCftLwLvcEjNXonnOe7RQJ93Mxfx5c5hvhjMYA+hPM3ImVegro7if
6ZVp4VgWRfX/bOyZdyln8iVcjNXnF1he8M+X+p/HKvCZaeZo0gWpSWa6xgazWZ4WL48tLxAvQM7y
EX57wXhmeBAzvpUz1ZMvgI8Wwfr8eX9+MJhJoB5Rxibr8BqSSQb4Pwuuf0mvf931lcZENWiYK/GM
X48vu/+3x37d/fU8kzZPvPr1ykSqJ9QOspapPT+g+vUrLve1xVMprIMTB79O4xLIyrcq65QAVRC9
bacIMsgQ73vpUTrEzZcnaNY3LBSK4+Di8332Zq398rruAmEtNxeN+fKX5ZZQst7qUfP910PL43Jh
teZN7ckaT4T8+Ovllmf8+Zr5QOHPmsm0RTpMBa85RTO3ttxaNssf2plvS2bSLSxeiKsYj83MwI0z
DefNXFwyS/SZF62MmZlbfma1HG6/ftYk3nXzSbWcScPsmbVsllwXywG8LqdQbbU5taCciT6D8jxF
Pe7+2iyPpWpiZQgCGC0wYDNzgcsXCSJOkmUzuhXQX1wNyEWACj3gQiBNBGQzb4jOBf96dE0Kj2qA
RNcpIDFDyn0esKIEWjQ96MVY3jUJzUi7eR/NfKMP6JgCPAJmvuL69kwqOGYDw3aklb+idI5DKrCk
Vo97JmjGWYJRhjNPOc5kJa1DTGmNB4I15M4AvpQzhUkj/BUDgr2Z4o2H/xXUXZa/y9E8dlltrbOZ
5qzBOi0ONzhfhHoBblFUQd+M0n5oZhY0AApV01xsDv2LP/OiLh9w1a9cMFJqcfTKaYyuEIDFgKYD
M8t6Jk/rPxlUqv8jVKpD5Y78Fzz3Z2KVnMCrb8Gwmu2VeDFMLcl+qIFcdWBXa6x90oLPXVPSIwUq
suv2HXjhkYoZBv+vAmJ0o8BnC/udTD9MQhvvWIPXMlpvaALyfQLYk5nAjUBxJ5BczUr5uWnMypnW
DQr71ejdTw0nxjqN8NNuvsuZ7x09F1PImfn1Z/o3HengKIPFApfxkPxqNZPC4cwMa76+bakBXQNw
4jIsE5YemIEIYzjmiC0iOjddytrS9x9DST+RAPS9milld+aVvY0508t0cyjIzERzTwHVmhln9CgT
Sze4Z7w6XhJs4YXJnqtZiZ18IGktgK+jr6B2xUxQZ6DUmM4bM1ltzox1AWxdA12HzS2bGWx4xrXl
4a9MyGUKkIy1xrRLahmBaQU0AiG5LVPs/ZntHmbK25p5bwPw2wMAHxcS3GnaNdqIZ0pUV747mZYj
YDpiKoygQ/bezJRHNnR54WRvnJ0/RbNpJuqkUU2Dmwn+0Qo4uIQwDv4Eq14DrU8zve6AsbOAqDll
DeB2jm38HrMgJ6YASeLOb4r3cabhC7D4sOhH3BH1DQpJf4vRBk4PQPSja//hA9XbPdZvMPbVTNu3
M3fvzwQ+iTD+vhqsg4XIC2dtP9rpWhnvGtUMr0aCp/KgaeOWWbKxz1Smb6oy7w5RMGBTqhrrPowY
bPR6dp48rLRlmtr3KRP1E1313TQvG5aHgthbVW0P0k8yFlchIhrqcvowfMO+plPjHt0oJifColww
YQVzDOzBvWst3hSmj9U6fUUEnbZ/H1AXz5GANm6yGSeoGWKcQS4kch8LhzW+QW0V2ZPlZNOLUoS1
VBHmoCM2E9Rwpp2Hxg9dC3olkzYalYm6uw/DiO9zEb1yoejuy6Yhz2Oo9Zcov4Q+rxSV5h+lND3W
WH5/d62Kaj+RnVo0/UjCsD0ZYR8+hqYmMfIAvfcNxqrEO7juNJ8mWvgcKPekLPOS05iVnd2dy8mm
R9Bg3J26z2Zjus+DCHdjMnWPemu8lFn1Xempx5/wjxlGM3twCINhoS76oxSxCbleIbbJCSAQOPNt
Uw+LOqs2b0An+y7PmjPC70/KzPEuooxI3W8ImS5a/cWN3tIiksz++2rr1wNHQX9H6NGsjI7cXyE9
pk4F08JEv5a4GV1tY7SwPEauOKBr2Dna6HAmR/aaKnZC2d9dE7cnLpawnsquo7vkBMOWclW9yrV3
c+icq9nIC84E6WGaSLchfhz3acqm+LY0s1o9VVv04T/GxHhBWaFeGsrzxE+lr06PX0ztvdhYW+Lc
+Z6Ksb/43lhcI03gmY/qpqyoSoa5fgqm6tA5vP0/K4vFTAz8JUEOSAzVlWva0ByCPLvfUYupMyIv
JPGFUGgZH/qOpneT+nDmyn2ViBZfhhSj92rC4WEWdwxOE/6bj2D8jfbgMzCg6oIsPRqBv4fYeb5q
2ghB/yHVkDv5rfHgBowAWq/CDReyj8Rgfo4goNiBiKub5QVrz0jFWivybl2XmE6kFA7Ps9hU70T6
0Mng3tBcPrJc1W+zCnSpRv3zjvsXAa/sOV2HnkCHTyLxb4p3aIbEjPKBHec1DtkWQh6Dzr8Jc0L2
nicWFKDEVboTpLqMas+yKf6YzIOw4m9hP15Ij/Y+h20hpPrmGPpbTjGH4o/9A4GKbTF+MQWmGvNY
5/gXgSBO/yb5fOZ4fv/hSdWEIpAeQUP2Ijj/X4r9iORQ4eQMdRlTdwvzHZKk+RJ2RZNtnJNE0P0g
eZptX90vnRMyPFjXqPEIlDFya4u2/9LLb3YcYeXqyC/eXAEpo+KDM+8xGopiPxR5v65TZe+byLpZ
TdL+mWr8/xGw+z/nWho6ljN/OV7/5i13/azrz++qrX80Tf2/OLA///O/ODDH+w/M4yRok+U69sJ6
/TcGZv4HszaHtY9rGjMOC/Dxy1tuHjTmdHUH8adl8qf/xsDEfxggUx6CAdOhVaA7/xdvub/BTlK4
NGhNGrw0enQP3OyvTIlnjo4WF1px0Kv+llvk8FbU5lVh7jSZ++SE6f8u7ftfvSMGVJYJkWTSIP/t
Hbl+wE0Mojj05FsRkjHJ4tVwLr1F8bf3Kfz85Td5/HtY/d+YDr4gb+SZuuWyqJDzKfqXU5AOnz9V
dCoOggDJJCfWwh3fqG19Igh4+z+/lcQ42sJRyOHbLaPZX96qo5Lp5dVUHMY6/hkn8U9fC3+GJs3x
4Ns/v9PfxxXBO9kzWcgx8LdfrXHUVCubcdHXKN54ci63KgcrDxZi/2b/CY7538YwIYlYtaTr2cBj
v49hAcIOK1d8K1ZYxroz9TdZEkAknfOgkxLglDpldnkUFQ5PiLF2mGKBzWCHZ2TXf/7Wf48p5pMY
Bs5wHqSl9Tv/5HapRNbaFwfP03Z67F+ddnweg+FNaOPbUAzPSC1/+GHw7/bAvziEJLGvDuwcho/e
7yiYJv6TvTPbbRvb1vUTcYGcky2wsS/UW5I7OVYS3xCKE7Pvez79/iarsCqVrLPqBQ5QJci2FFEk
ZzP+8TdWgTVjwS2kJXex3t7hCbKKi+FStSPMRuTneXCO8/kauxU5EFp0q02sKaaB8YPUeDW69qfY
Tv5Br/S7Wok5xTalJb0lbP7XoWvXRYeaJi8PrUlgQ4DNo+3waa0ccOZz2++dft+RIbhqY5/gLrtd
t0UKxY4oBZhjLy49/2kmj9YOcM78txD2P4y4/3iZLEcwPbF2M738fcTNGMtMUZGVB62rwMR7geNc
h2JrYmc4mIwIrOEc0X4tBWEO//2jfxe1qnPy02erbdBPQ9BFZIqyLS0PoyUf6UjRbA8SSWSMCiEY
r6NOi1WPx8Ng298iEpRqv/2Hu+U/3iw/HcEv09uQZCFoDUcwhyJZCWe82mN8W/QFMVPCf/++Qjd+
P9u4lqLrxBXRU6JVdTw/fWNoRJabFWV2KPRy51TOie36x6CD2E5s1HZmle2rfNOn0WvX+kAPodZC
nhwuVi0PrYeZUqdPJ+jlH1M6nTyfe0dqHl7u3q5s9GsZEIaS9A+B3l1M2V0K4sSU9ToTnBfFN9to
5IqeJWlxOwKCz2Ww7+ArrEkExouC13cKDurlWgxY+U1UupO/Lgm/XDfuOcjnU0WjfpUkvAhJhg5M
8ZDPdQUJzuBesdaF36sKIAIwHy6mad/1wkZzEB5Sg6CqkBQnrmh+D5aZkXxsFJtqutH3fYpAQrRA
4sENTuBxjLlu01XOn1pnhFcU5ppqL5DLFSZ3WRUcJl/umni+gsEezOZ70sU3FfGY4BuFBcYuMpMW
6lu/FV78kVnpRyHiD3U/CY9b2FDE5yh/llbzjoCCaCjOjE6M4zoUza4csIUYxTvZjwDyffiBzmwv
HOe+gbS0GvhexkhHZuw/pa1iIzQblJrXZfJo7fEU1tDYtbrU1uOU3WhEXc2aE4TY7Too3GmYposR
uVzs7jZofDl37tjQ0+XrW5xhHO4DiClYeho4NGQOl6UYc7qaBdR9JjB1+n2LxKwk2YqCJK424EwW
eAlkzc6rww8sbO6FdMKVOUExiEP95PflOz2OlQmOsUK1TN9y1q/YCT5AVhzdUq5wIryGA+uEmIdV
6zEvlt6xCo3HsugIRTOVV4Q7P48SmxIWYc/tL55H4EVmqT4i7/fQmzwnTcHqUgY3GG8VGU5Ee0Tf
q17RI9Kb+oh8Hi7hoG60qNupz4Nv8NbQv/G09CYROlvqTLH5eRhL+8FJ9Ks2kMFpah9JkdyQI9x6
h0wDOV6rCi4Cel23CJ5lAaIy1cYlJteRpgv3VGC1az/onpOs4B+XBBhMHvenCVtpmxbnPicdESEY
gqaU9h/bi5kjWudhu6vKCF5GFd/iJNTWrI6PdtBjosnHCcnFqm1vwkzvofiR0SZ/spyWLLjcRv3W
nJejdxK+32j0F7XuxlVD5uZNlO5qrogoyxgjk3le+BGjkeZrE09V9JVXdSsPanGWuv2gdYiqZj+D
rsu1IfjV3ZtVsBZ+f5V1XO6aumjuErwbjYi2kDlybF0aovpSXjfJh+3X5a7S/ZH7A7gokPHjcjtW
VvARq4E7g6Suai39IgUcrhbLXN9R6UFqKlGcnMEer17KWCkOTLeroBmuMmSdgsqXriu/otin8A0K
CLm2F95a5RRJNDODE1R9mjAwZU+4TFu9WurDTqwHFSRR0vwdYaojH5iuhrpQ+Nbq7/6MYs6B2oj8
pnO6CwkR4YdTILNJsatdt8DJTpm8OnVy0+AwV1H7RopmPzEGem4XI0hurgbVQNfHvd2xZFHfwkrA
x22FXkzulxd43T6o6Ix1Tn911RdtNQ6Lup1TLvkog0/xWYfIKJUPjVshgZpOOOuey3lF9Puqxu55
N9fjSa8jbZN4/r2Omg3Jh9btB/1gwcEaa0dsckl65JAyb2teEO3gkt67VkcjbRRXrEgZXTYVu5ox
AQ+ntVUy0sc6zNa1gc6wbAmEjPAmKSo/3fj3sxVY50TjxJSu22/bnhveBNATTb7Ww+EoZXXnEA2x
aUq1TBZKXqjzsbaufWJsgfXa2m7SiDAVbXNfocNdkTMLK7s0X0JqV1hzpSI+xK9j0BPVlpvZFrod
rUwDC0iNcZWGnCt7mK56Orib5YZcNi/IgD/UcqBn6QckaNx/OTVMcW2LjGZq9e+VD5AW5sCqxvPg
YwGMbjgdemLibLdd/3GJpvZz52X7MQuOy83fKUG+e5QdkJoWcUPlcX4zjGTaGilpzyQ2IM4eoPdz
W4djT+th6n50fu9trcIGPfOggkN/NDyZ76IMihQG0vZq7PxmJ4P6tYLRRsQc6UxVdm49zQHUNL7Z
XWMBjsMuNryEHlULWAwBQaDe4p6XgYYzGA4004gzsiW0Lc4HDMpyFms4VshOZXB0BoYPRgPMMH67
6QPMjLt4Bq0tyo2YCKlDKcvt2UybCjr4ipbSXYQ6bxW21bhRChQGsljXdnGfl3SJ3Z5tuzv9qNz2
QXTMWxNr5srvf9h6lm+zipPUI/LEuTWkDYaTsbT4sJ7JvIplpURdWyup2j+uXYEbBpT89iM3r03d
PaLpJoUvA0CTnrgldAs2iU68FanxG1G7aCpTLrvjGDfe+IAnebTPneFgmqrHojSXJiJRL7YokjxC
eyd6QV4i23WZYu5RWCGhpSH1BUq3jZm1KpSLvSxu0PG6+zHq2bgmvKvI+VLoLi55a19zdK94j3Yv
ACTPQs3llv0w6/C+6W6IdUCYl5NjLbRMQVYHmTU2si2qAsaygOtevpeNdcUB6Ec6MmxBwl+dwdGx
+6F/K2eaz0UE8zlFuMPBzFBmXfRIlAc7s8yOFJo4wZqBWMNv3rVddw5cQdRskH9q7ZKsMF8ZQscI
/0zWxc08AQ3NwbkBN2SEszHoGMv4VI2oW3HlXOUvonX7l7yyOVFFcy9miAzZ8Gyg3/4WBzgbJzAb
g8l+C2iTLFz14VNcmOe+B22k+I4g+EVf3KbXT5kXD2fNtU5JlPrYascnUfX7irCde2j7+gbleLlu
RWBi+Qr5SYbFe+QRwDVXMcwjspYj4+rhf2BPaOTFmL5GLKUbnRS9ETncVCnhLQJLvZqrLTd0tGrH
HFORjJzoqtb0jR1VE7YN+O/RmKpDea83ZJ8OaM+ct6UmN7nthzzZtp2DntAnho2e8zqVZzroTJmW
eLJGXCKMAiIFCOne0txDCTzvTX1Ozwvfb7xeUThPxV0LM7FKiEcJsu5JN3peTCMjQ+9xMrPqVJkd
7GXbgF3dTj3dHTdYxVX7Hc/Why5Xvpii3UUy8kDXshNxARWDIrlAZsDl6+qiA1yVastQj6yoROxo
69KndxXSns984GODbZ7lvLcjy4dOw2IH2albp8UjvlNnX9naE2RUrGnD6C77rX40v5gaLfApYCbX
8BVcxwGFSQWmv+psxj9a3kOfJe5qJGnbkXwgYgnicUsLoh+05l0v8LUeyPNe4yDVxdPW8uqG+wvF
nzNFqE/I0wvqBBPqthio+SyYTrFuHbD33w24wuNEgJpggu6l1+OuQ3i+p635iBAgwdeB8NEc/N9o
E2fbOJPFPrb/2kSMtHkeUP5AI6JnlG5yN0r2HhRQxyXzCdZxDdgd01VDAtQM9ONQtu+HzjoUGnz9
mhUGxrlPsmmJOEjTiD9USmND87/1TcLtxEldm+rT7bbdt1YVbS07/JC1c2QMpvtlpUOWTJEJP7a1
iXT3x8C8m2sUxgE4AdOZR88tv4jKFGSuEQHuBvLQeXITsirsR7jDMCDDe8/uVtIPXiGuQYPpm29p
pfm7KchC2unJW4EJ11amX/B3hk4r+l1iNGyK2ijYo+1aua39iZCVaEf1Zu/8qL+3p+bVQw8BAbBH
BxqFxcbxiXkW7A1mUsrdEStwKNikrXZ4oRvcBLPaUrqG6Pd9550syocVvknXXCTk92FEsNLYJlsR
9tr496Npif9El9p5FSCai9j/xAW3D2PdXOnm594Sx6kQpFiqTUHioP4yZu1UaOD8jWCfBSN41RMv
pg8Jk2AUIl9R29YklGg/J46s+Zy2Eyss1Uzct+Wuzoan0bObNc3jvWaMHKnkAg3aKmGPt17OySxd
JBHFE3PS58INHpatLtEMbAVFO66aKL4Kl80bPnoXkqAL8aOd+N61Xt28cq92yijur7kK9BNYiti5
jrWZTvpkpH2lh8QelKJp9IN8O0vroP73BF86qeOPGfEym3hCvoPUf9RSIlW9nF+ViHg3RFLtBFu7
OmejkaGUNSo3Omgb6db1OXQhek/+riTrLjYhUPYmvD3J7sLtqO/o1Gz9MGPgovDSjGqbalzGWBVb
ncJaOnUWYIm7OLw7r34Tf5sL/WrFNQG6MrmhLoUQhulthuEEZtJefKy4Ym1MVjmWhiQZ5ZzcIn1y
+vFhdqwX5OIPHsgh1rhMS+22d6uHAu9TLPfnq8U6vS5RNOC0TcZFV71YqgwZxuRTqefVQcN/BMPx
BsFcU5xkn581x8wIWnNp0kX518l8sAT1pUOjOEFJpWbewKU0hTrFdg+jE+xE1ZaqzZ+dmHkuVzLq
SkexBFvAU+1mVZbarfcmWkUK5pqaiIPVHRrgFoGOhEDQLFWSIWKTM661OuzOhTRdGDBeDaoFzMYO
QuqP9kDQL6ZQsHujifhg23mJaHkmSJPXRtZfZOYNJPtiuS6HixymU1SzOe4cTjw7ewq0HU2bD83z
RhzG+0tSse/J0kD5XMJoJBPTavrTLMR1uQZdlPlbmWNzoBxfIbywIyxUbaHqYz2cPsNduXVZV6zK
GptY16ff7sC2hmHPl8MU6TA62oOOxefK1gGrZ8ahAX1gsxyEaIqNp0pbtPb3ajPFeWIjrorVMp5P
nfXqxBizagUplEKcMV9LSC2bnistPzvOdEqT9lEAQyBxOWoT70xyXqH+aYV/WEH/bSheTXJqy25C
L8g9ksvwyQPSk7Czi859K3u6WKUxno2ZzS4WiTepSnTsdHBi+LzAb8vBwymGHmJyv4oMoCJmkTIi
8dHapHcXvFNLMnBer7sDeVb1LvHBDTd8EtkPfgaWYownNzOe6TXTUZXjvYxZMTXrUWV3cOZf1YTR
5eUXAlUSndkGuzF7Fcmam5TToyn/UjdtoLts2ART63VkeMvqZUGTq4BTXVtvmmsDnsGuIShlOql1
WRDp2875j7pnTKuivi/YsncG3QoH+wQ0kawAONW0Pp4DVeBu2WJ425ZKmDuYdwQy2hJkYeiwG9Wo
nRU6BkP1e9ki2l/ueVdWp/KPgbZzYfx2zVsyUoD4ajB+zqP+e131FzWVqKsazt3BLqzbmIa32HiP
c+wjGlQDaZozzWiPkxT3uleQGxPxtRUE0TeMnmAcL5bzKenC98rY4SJJDKstAlb1O5JrCP5U5wRm
CVrTL+pr2prClJkUy9Z+sFzATEfj2ivgsmswNmXXykICz2YCTAOoGFCkbkf64xAZ6A3ItnJWfjvy
LXxZrTVjvlZa8zGW6aXyit084PYeMvwxkaa4D/O7sYImpBoYsYFmvW7EMdYBvfr8y2TDrTZT6g4F
+FhB+DGZoBo2Fl7rsNHuaPXsDTaJjrq1l4eoVuDUKsqIoq/0CO8QYijs1H7AtzUDF6HBRMNiaw/j
k2On03YBFkJcAKCD+LDY19XAjYfXuYKRMtJFuMGNaVcIFfTITqDrDIOdGTh7AuqRpQSPKMRDetkN
w5aHPhW7HuzExj16AeXEmO0bzd5HDeDcuMBn2B94MkFH7MNiRhfUMKsj97jEgq/JVxzr4Rvg4baq
h22q3DE6+AOrzMi+tL1xv4yH1je5hDWVfURBNWnuBrLUd8ix1EIVzAvqwF0wbgLL/Sxt7HNbCB00
CBh+jfNJ+ghJllLbJy52lOnRAGPsC2o2DERSEqkhaVDes973VfBhB0zcuCEhIKEsst3krh66SzqM
ezQccqsB/is1NoHisMxLtaO2QGGXSitQUFk6MjPk6BjbNnM3kB59Rpm3WjDSTGPVjQDdcus8aFSr
cchsYAfs3nJsIHv40es25IJYKbdkNQsmUpC7LIRwGpUHylNt7Ru4mbOE7jHXoAb1Wg/VTvTS2JW3
j+8GiRIJ1q22MSiQdVk8h7jxwknvNSguDwIhmQUjB8ee1zYomhUsakhvVvp98fhaas98trdR7Iab
tOEUtU72WrfTmUQsVim/09Yp7mVrGq43x8jYMTwEkqb4mH0sKI2m8aXrNNpUsE6YxF13b0VEfYcs
bTnQ5LLYsVUkp71SxFhKY89CyxFjmqFNzncHkiaXk/OY+SY3Tez+cBNK3jrTWClDSYA7M1YJlxtH
bM5d4qXATuyRV7n3VMSZs1NTyaTq3tKjhxQa+WdztD+6kUAR14NbCIoQyfAjLp+yiSUE2g0zVfEF
yvUjYaLAkEVCEYW2YQXtEjhhQk4po9NSM6MfAHJWa1tis41uHftH1RBwrsBqaO7MpxYDM5cJgcbF
IyjDimY14oem29QBKtaGDYmwMNsxu+xGThegwS6EOHm/jOVGE9So5fy47OaWL8rWa9qUlsncTJEH
Mpt56qJLOIa2qe37QETPgVFdsJL55tFg3KfVvTFB9keascI3EFA1fXOi0t3IUEKijo0/MAHbZHc9
VHcFyoW1uuvH5FLhr8IWOGVUIgZo8umr5rNXwf36YfaeBycwuAA+5swpdWhrCwIE7xvWUqbSWhyi
PDvGfLWjOd7pbklRUE/ffel81swcL5Mg38PGZ3Lzpm5dedmXsmqPQZlBGeNroXyZrBzjdTxjwuod
LZi9C61Hv0ekp8PEUCFUk0Ot67fNuTGD8i5PHG3FdNlvrCk9DSIS91CXupdJz16zpEerYI2HBAO9
UvPgt42X0gu1rQN8t46wd1p1yF7WHZ4f1waW4mgdC79xyeKS1dmQKRElhXnKwB66UXQ7va8e+iQl
yD7ty10iendnd67EWqiz1lWVNrvUYNsQd+NjE0n9DC8cDmk473SXzlzp+/0hiIdPdYe9QIbN3sB2
m/Lolg8Smqf7apnJzsqaldOU2ltbeAojDeLDXLrettQhVBF6tR86KznjuyH2WKA/5YMbGKim9Ytd
dS16P2QhmSIjL0ka1mxVdzGeIIEYnePy4Bs8675CrTWO3AtEwy8PyrSvjSe2/7qnAXTk0tlhQfKc
VqkNUZkHO+3so8XIGWAz3S2RHVZKRH1EpBYi3a1KsNiExgB+EIIX2yEzjVEFBAbozHZ+4qEbKnSs
f9L0HStacewy/Wte0lBI48jYZiF54H+ll0SJ/9WrobMLWVnH0Q1/flh+F5fsPMIK+hGGElMKvZqz
aR7bbDCPy7NffpRhJ/ewgY4RVMSTaXbK6LIESc1j/fjXQzngPG94ZYy/jQ+EU6HfvItxDsOfZWtp
PX6IWlIw+quhylYOs4CMzkkgX7IhdHeD1+1GOY74akYkzkziuDx0YSKPdaPGFYD/9q8/xD4flCYg
GoYmjePyANyPkEX92CWJzFazeuoQN0X/UJiM1qh6gj9Oc6/UL40yWimqONgl6IaQ4uHon+fOORHR
q7Tr6my2LcmwWpQdtFQPjlylC2a462zUyxfdrs/8eXywDQxXZZLGd17adwCROeYNLs5mrjKMsQxN
PEehXm7tGCmD5+U5elir2ZnsCJh0Jg/FcOe23FDqR4D26mngM5afxsEytiD82mZAm7/vOg4nGDC3
mWVWXibTdIDGwSmW3zmUYa3X2U+m9jiic3ieqwdAsWnnYJ1j6njoYNdHaWhjrBMqhx2iNkwWIs5z
02k28Ld6auXhd2MMxNbG6I8SwJDH5VmvrsJPv9PtZtcH5hd3mElEHPwOKzPnq6aTPDx6SXUycyc4
ZRY8ymg89upheTb2cB47PrwpWcEdJVsL7PQjptG+TZR+bfnV8qAn3p8/ljVUeSctobN6GeYo9BkE
mCSu5G8c4HPSc5cLSIOs+ObD9Oy1fk+3iQecWt9ZjoiYxlT9ZRL7YqhfLLSFfl1gu2bKrVAD2FGj
s0Wos+/M+IywQAUe+VtXy9sdiPvZmgx+I9DHMZ5IPR4fnK5OTpYEDpcYEqwjppoNElj2ifUW9Xjw
h5yhUSIGuyUNYYh0486MnrMo7o59QlgnNqHMNqmabQof1XvSeXtpVrGBuZsfbkoBD1SnptxjrvoQ
uvGWViKE6ZYokcTd+bKBXmfYbOh6T+VEYrkO/XwXZ1hMxm14SlIyKqJ5LEDBNQLf7Py9qvjsaW92
qDR7s+6OhTqYQCTsMZanEDL7VeMG8RYoYkQLgELEmXXzuDz7S1GyPIusUuwwomXl7O4mh6QDQiTI
VbeJWcfe4c9ny++s4HUIoGCCHpM5iengugujOecWiIoVxqH4fmnQHBujeUMIeLIihyV66p/KMPqS
hlWzloR7hmU9HYwAPWLicOXHFeZD+jbhZgZ4GIKzH7lH0ZERYZPXdCYDBpCOuBGTkidP42QTlfo3
3zX3sXMireIQFuObV5XX2Wo/JyM7RmOSh4F9KZWviI+TYAsfTPLVismAQIyCM5QWPhK3mWFaq4F7
mG9YwYIT9A1saf++rdNunwai3H7IEhW9YTFmB9fCXw9TC8OBRmYkG4ii0LQT9Mie03yJrexbY7vf
KEzwCMEn1uqCb2Pl3yazRoTQXHJkkqtituiHjOSmhnfqC+hi2LMvcxkSYyj3c8JeL57Y3HYung0w
Lz61eB8AsqzLPthFTMh1PDK3Vd7akM5DihtqUttvUSq/1jP/CDLiD3dkmUMljt8MUKNhZZ+Jw8JL
KnQ/CS/4Jp32G5pZcK/nKLFRJQTs4DC8EETt1V8GLTnP8jhXgmacoN9rZ/XOmnOKWQQD56yIvjAL
3Sd6WN9pSGdTpyr3ouueRIXq1x27Ccf2dpXVmrmVvd+AD7PAzRgt0YvDful5zK1hy262PkMtBcZ0
so9Y9OMfKI+JQXRe6Cf1NUJVCGAp3Ts1IiMqLATZS7/O91qxjhGH+fWzgbaicyifFkQv9oIPBQWN
S0Glg7C4GUxXgb85wsJ1bA3X2tPzlaWXmBsBQ7Q+BaRcWxQ6RJ4DC8QVAImDGqUattJObpGnv6Da
IlMwoGZ2MxzuHMIke3ABa4GQoBJ0wEJplN5E5Wqrg1l5/0DoNRXh+G9Mbk+nKoDWhO0BVhDmL/yi
Zp4Ds2uAr2RhHfKJWqU09HBrzPVqpEfilNk3dno+ZUzKcobOf4G7PBpqHcbliBusbcOuG4AiMlaZ
qgyWUxkAM5o4ksrhDuMbH/5BrmDh5mGMbbrMFsUlcXMfbAthjEwftuQm6GL2hBj0RIWFhwloTxHb
xq6pvuIgfhsJDSFJQkEHKZE5E2lFRbxBtIq9cv9PVum/0dvVSYFDajimpfiPv7C0nYAcHzjn6aHO
jGsHnYhsF3AnDkkl2hnOaSa4xasxgMZ19Z8IUL9fEEOHFGiaBgQoT1ee6T/RnxqztzKg/vRQqo53
5lN/8UFGeLWAGTRhPRRiutiwRbAxv7qOuCNbkAC46IO26MX3AqTbpo41n05Lub2vU+9uNIF8/vtR
2r+Rwjzd0B1iFlzdk5Km4d+PMq/HPDHthNtG+f+GLQWi2zTDimmYYnJS8FpuJOvSRt8VePCqoIxV
Q/KhyBxRxFXMcrojXeruCipiuAY3qWo5NwXhcYr8FtfZDRHJB/fEzhRsyoI4fCuaiM3t00JBDHRV
tys4sK0IY/4STw5CpICicOFpUCZ80Ai2Nw6myhhVYi+SpOU+ZsEN5vFEiC4fJkOBKpNW3FinqMnM
wzChnMys/jJl4Y8oHx6/enZ6UQUbOM/NrodLWjf92hw/CwUyRnZ1Z+Xsb8NbMdN6rOX0ko7h4b+f
a0P+Ro7lZBO8oeQWjm7/Rlgtx6jQXKCPQ4SMeO3p5haOKtWv4pvUaiYzG8WKyso7MBoCHnIiwuLU
Fg9Gb+7sUS9YDkCUXSdiZ0xU7ilvUeo3vbZP1co9kSCJYW3qZMcwAD+pvf5i+jSAS6M4ozTJdmi/
PrCQIeMaVsrOrqbdAjYHIYiFDMJ1hrlOo0GEM8CrIy6daijmESBZPDD319QoOhwVhFfsuoTCnmNx
KB3QN2CGogZus1lCt3H7NKgEgsQYUC8U6RcHRw7WuuyWiRKi0Nyty4mZp/adt7R12BWqv4cpD0u/
tdN+4Ahb7sAcNKMtt3HevmfeAtdnmWCnILfpEO1DPb91Argxk/reDVtaXnq2xe5XX8fSUa0RXHCH
XH9lowdeBeJjAs0losZMD+dnk/obB8X2smDtpYZZgYM7bqn9KAS3D77Pxqbwra9Gz3bPN2caIwkF
lg6vjGxliCxFgY/ssNcyYa8qPJF3tEtwtonLu/ImZDwdB2hTuEZaV4s/0iE4BsXwzRzCms3Zzje7
e3JMsaSnzWRHtBpqjzy6WnsL8CFbDrUiXTP8oQ3jpSOY/HGyU3dldDpkgG68SuI5phGZZTK0iGOL
5vUfbtf/sKLgo2MbBL7YGEkqDcDPE1jQwTExEfEfpPrKajUgNA6L6dL7rrWY9MYUrSHoEs3nlV+o
5p1qmBWKSWcqGlXVpv/A3/2d8e1Jb4mZ0BlFzK2/HFI72QNkBSM6pFbwtcziJ7bPdwr6TtEGavV0
hz9Jui6G/qqoV5mb3ny9+ixd6x/Ojfh9YSHZGYQNiYQJJfJX6nkXdZhD5kV0aMMR18SOUdWt9LjB
VbWEzwxT/L2mVOtn693GZ2sTQDlvFL5hK/4YfIp1M+ErkfnuJ8T6n4QZTluQMOz/yvEfmLjebzR5
z9SZc2DIe+iszF95uGywTdrgQ3gYk9jfaHTRYVZs9L6JkVsJ1cymrJ9T29laXLZTrp9waBiwrDDr
reCNANRn/E+HbRe5GeYbkbMWCo2KspSp10TyFk5ypTcQ84rOu2JEB+FBHzKKR0KoVmXvNXdDMr5m
U1xsdPzv7wWKLSAOc+Nplnf1qIWEfhH1i4bD6nbBxAMtYvWp54NI5AakDx+IAWAt/VxabXJIqxz3
7S4KdwwLYtzj4NXOxM7Ge9wOp/ne6+dVhGHinYZhX2CW9jGuGTYSzfdaGMa8izztc102KfkgPeCq
p38hEO/e0eRBYY4LVTRXWSGe9imkgauzRoQifELKlcG3yV+8EG5UILNpk0ntztOtp7wLPqxC7/Y2
AQUxRqXYVANoF2O8qzDMxCSoOmMtXV7SKac4TZitsqkdD3UU/cAAp/hj9/H/pVH/JI3CTRJe+79F
Ab9Lo6KmUf8Bdf9NGPXH+/4URrnuvwxdZT4xWgybiCyo7X8qozzjXzYdO4lv+b8lUZJkLF2XiHks
Pt0THsKiPyVRUv+X4XiO4Xk0cukSk5zzv//ztwii5peff44kEiivftlVehYZO+rIbCkZ19YvJP7I
iSorKfGpS/HjO3hD+9aZNOWzFr1yPvpHeBqMqn7e0992D3GU3wXjBFOmDfVDLQRbDFzrV870lICG
nyA3P3o+cSC2Vt7IDaRRaEBfy4gvKIK5OCYZUaNDMND2EcR1TOUj7kLF2glwx20AAln/11MwYf5Q
d1scsx9k/EXH2zYhaXQzj6oMIJZ2P+AQh/rjoxbpDEsfqhMWTSfrqQumeauXzRtMd5isXeXsJsIg
NhQfYfcehPD+Wtd8scm0X9dQ3YkyD/FagtI/6D607L7dj10JsUevqZrdSDss4RxxQqk4a3m+i+lW
e5qfYrppJU8jRLu1OffNPhphHiEBno5GFrxrteEdIfHJT22Lxw1N2a+hjKOHRW/q+EEEfEc2hzP6
05n42WFb971OAzy7MzPmv23elGJbx5q2bTxoV54T6IdkVM2LyOHgqibcWhL3I5/iMZrS9h7D7/vJ
a0lmTPr7qVGzRVLuSUkentJwfgEzQBQSJ8mLq3+D/kl4Sd7/qPHoZ5v0dQDOWWfePNIy9bv9FFfG
pho2+NHPRN43jgrrxmTLhqwCeIAR7PTJKPNp7zU1/xDlXEXDSOkX/E2MVNsd6HHODhe0JKBnX4xJ
cTdXMHaxvDt7RsW2jn9YuprcRkV9g3y3Xl49teGDVczeaYwumZ+eXN+syDuE0arzD8ZZZa0pOZLN
oNKXJy8uCBfRvAOxuUef9szeZYdGo80gitQOTw5uybuhjd770IoJUOAB3u+fD00YJT/9uPx1ed3y
kv/04/IHbAb1/WiZ5+UnjU3OOsPEbl3HHUyKXz5j+ffK5S/L0zkzvV0V2JdfDsOMMXOAKfW5gm1/
/Oso/joUIJ2JvnaFFZ76Bv/Pw1veu/zVTCQetTqsyuUdf/1h+TGIg7744y8/Hd8fr9Sg3dgpHvxB
Qh391wt/evrXQcCV2Go+ppIjxlzQggodfhEPjSHaDbaDGEci/D0PAX0gs89w/JySlhaGlcAqHj/l
2dlO+uSnB3J9k7MjUn4Hd2sdpGYN5ZHfjYNJ99vfO9XwdXnP8tuOeFbIeGLegiIfraH5XOtpsa2E
COqNREJwmPpzqFX30VhAm/S4lQxCSc9+O2jn5ZkMMwJ0fB1zP/DPU+qMRxJb5zuMm4ZtW+mrHCex
lY4VeTbLMzWvhFbKg2dF4ozVSSAwMm669DNui3K//F20cFScpodDpZHYpOGnTlEf7HrCWM5BQGjt
8qxNwTUaFC0496Ha4QKDX55nEVuIhdCt+zrn8K/f4dS4lR2eNaN6xVT777UXgqIk8rA49pfKnD8E
HFgZYVLsTHXeZ7A9mHKlC+0L/g++Un4MO6BsLGIJUlc/L69aHnQ7xZFAvUm6IUFXQ/KFnWrB5Jne
BoiCeL14KFm8KcdhicwwlR3QCP6f9OqQhZTaRiApQPL3xMcNSlZxtst1o7zPnOSaQ+fY1xVWD03l
0SoqMmLPOogOci7Gs2M743mKQ3fvYW6Lan08F+rh/9g7j+24lS3b/kv1cUfABxrVyQSQhkx6ShQ7
GJQowXuPr38T4K1DXb3zTv3A6yTTIpOwEXuvNdeUaGBB1MZBCMk7tOZuHBb9KudMzzQouonu4tGw
yKjpVDSaJRltcUmltIiuk/VmmBL93ELPFxP9jwxwv2yReBc2Cxxi1BMWYtKLXrxib82uFzCFo7Fq
QHCrj4VCjBAN1WsRNMt1m+TpaamCc7Tw1PY8Eas1wkOZ+NvDZN3pt3vfa+OsO7K8nrPTqMiI2il5
wnrNJihg3XW7tCJe0KB8WHVQZgSyLjUeUOExnobUwC8JF4VQ7jVdsXukwg6GMzeu52lRT4ihj0aJ
tto16YF7xUYvATROwiJQ8XXHanRl8q2V3dfIILvURkm8ZIutrDXmxt8eMv0CncxEFWHanF86pynd
0WY6TlTv3moDsKUJ2VBhTj5KhjHfllgq0oHSQdh2e+jn2alP53YPkN5hdB6qt7aZH0pdz77GSkHR
J0huNQsZm7Ym+66lObQDG2GL2QlxwTw5B8lInsIIBwBluVd3OvXlLd6edDEoX+u7P578fLx9MNm4
W9vrf7x9e6ixeXxH78nN5VtoBtlELMcW9VcW+PmB3xb9cbfIs+c20CK//Pwl2/dtX7/kaxJ2MwbV
PkTWvf/tR/z2/qZAkKuFRbgPhdqB9qlhtW03UuGg/XyYamu87n8+t73aD0YE+Q6ekTxoikppJBCW
X4QYjCGDK3M2ediGOOCs73URfu+CsHbB0H+3FvtVnZrh0ifQmdMhzg7J8mKucFPW6ymbLA4ggzK0
weQTBJxxwJ0/HJsgtV1sGCt6E+BLZ2TetMQ4pLJsPuWV+lVxmpOlRbsYeaWxqHKnRUgaTbt6GKzi
GAGX6NRxIk1g4H+mraFUngrJx01NhPhVqSIyxhcD3n70LGJsQC+XyORBXp7yzLwGF9kdUTa1dlC6
qnp2kpbwmVESdglkUxiDhZ2ExZeWSd+tpvEbai8j8UCuAuWQKDMvb3JxsTU6EnXXPiGNS4vga0QZ
A9mp1aFW02d3NOrJSxd5g1rYT6ns7aNcec0rOJB9bDr7cJLHGhyr25oqvOF2iV0J2YvwOi61nAhx
nli0MkoV/Ls4KY0EvDu0DmINosCA7CGRL4NT2iG/FeD2SU6YTlEM8FEjx8zVaovI0TBBuCb1U2QO
M/0EMXkqShU6MjVz3RadcO1MtYtK6yvdtmkfZCbyYt2+V9gOTdwmxwC5xS4HHMwxguZ0pEEBygSl
5YCVbTYPfQg5JtXfY7OM/Fw8WuqUrFPUy6xQxNLy9sUK28C1AmPANIDIcHacc5DlzalaoYCxojh7
+hRPlWZP+4kUaL9b8FgsQ3gViab1R3ZPxmLW3Uy57bpIm9fii91nlrtQNR2VErGv6F9aK0hdZ7K/
YyBhkj9VbtohgK/o9OhOu+wkSZauNioMKiYEgCJd1dvVqyaSyHUuWDzuKrsCB0YY2kmdaQqN0NtH
MmUy6CV72RF2FfyMehhBJC8iMNf3yPwhG0FAYY3pF1Llp524Upchu3TsjmT2CJpnDpOGbAqZe5SI
q4irLkXzTEhE5OQ0ustfoIlUCgc9JXHyZ8biDV44ZGJRHhsTBcycd9fEg1yLqo8uBY4PFBFc3VCA
41yknhyDFdUbh5h0WFsa5eJa1V+nZZ7vLb1FhpE2lxg7j5AWyFei0VbnL+kLlbhtlOEx78/2QG8E
Fz7DZwBHOzNw2FLGek52ntHJ9F5tTNDVE2SkgZ4dYmRLhBw3O2GiQgJYqpAeAHQrDadrWO3I2CyH
sGD+OtJXtfBZre0vRgKJUgThcWiEfuzpAEe9FZ9ttI9mYV/AiNUuWS+N1mVeqaKWmvmN5nBsC+BL
qsS9l4dJf0RJelRTr9eB+YiMDo4ujkMSzF/wrD5bOr7llWk2ZWno5gTcHLL+BoY2FfyO04oZI+Ys
ZESapoUkbp5N0mcU55mA1C9J2mL9qjLHwxKSHig/WgnrlrC4PaOwAxpkfR/ka74JAW1XSXprqYCV
6yiSKIiKZV/hcJ4MFOxNnHBYhi9Bn4FkaqcXopoIVRi7GxCo8rqfCPXriltTSPrvGfl26thpR2ty
lLcpajKf1ItdsJCfBMIeq2VFLrBZw2RGmb3PsQNDLErptVAH1iI6i1qFIlRzWD/9PHuznigHB+6W
LwRGHcwXmlcE7WUd4tDr3FtmluEHo0lZdq0FWjjCwonmaxLz4vaVgmPRjUlaaVJl8NWuJGhoDB8C
y5FXZb9i6m32R8WS+2E2MRiBaoXEIO8URvLFZKf76U2GazVQkc7R5ByiJFrMQMqJGPIylC+06oze
1zlJ8UsLCNuM7RxyahgSTZfCDC765FYlW4tJOKtWUw9Fm2EPsavCVdga9DCRk8TVO67KpPsudUyF
qPmAWMbTKzNW0lQBuO+hS8f4JEt1HdoF6KbIczeCkj1YHy4N9V0tyVtsycivlVboF7UnWMixhhMO
sRXLjsl5sb8VQ2PuY0AAQE054204y65OXtSigdkaZGfJ+GkJa7SaoQF80ehIScnxyjlIwcxGIpxS
jPewP8slCB5bVvouvMstkgCCOcQ+Hhq/IkoYO62LERMh6IZueeZMNcIV/wZm8dRkUXRj057XlIY+
vuoxQYZUndXfmoKLEoqeX0S+ge1lRePxRtUardPRSBsvkRINnHLip8bumFnk+Z0+jAmZHPmPQOUK
CLsFxywE99ok62ukJAhE1rMT8z50FDKC8P5lI/DeoXdLBz1xT3t0n7dGgvVe3LAXMEDPb0UsH4ox
vYTiIRz7i3AnCpg7BQth2FBIzzidCONbqGVfRpPNYKlQIuGZJVn4xVwG61DQGT0MxUPFzLM2SRkq
zAp9HIq4EGFIoqqoTewg8ebCejXyHkv94OCppiDrRD+0pKTFa4wYJ+r4KiBlkPwGJybOgZQdHdSZ
ddfSCutJ40E2IO2dMauVf1fJEudjbT0WUtynxRovGSEyIGbxPSvC4xiDuOomqttLJB4M5acE7N+3
ofMAAJ9qMrMhSM0HHdJ7ZQ4vTcLAQs53IxjoEzbYt6Jn91JSQJN5FDJEXkA4VjutIk22jIfdrDUU
Wqv451gb3zAQp1hCOI0nVZB6C/Fg7ClXSNiQtIcaG1Gxj45UaB4NaeGSopPsKrN8Q0c87UtrDYpI
om92bL7pxRZhQWFL04lPKCjahM9VvrwDkUk99Pw93jv5AkZfPYIvPwbacluWbNcI0WDItGEfm9Nr
V+TIbOWcHNuOMsL0ENfdXg2LH1D5YAgfZF2xVOU4E2jT1cQum53COXGAg5s0N4Mk3qWNhsXNUzoE
tUEKK0rQeCfS8rWgRlOI9GEei1fFJFSRQBd3Hubm0M0NHfYwfJZJPu+3IZeWrmDVhgu0mjA7zda5
72KSfhI78mzXOMBU6RejedGdQaBwVUrfMQfK0VYNKTD2nRRSZCFIySzT2Gva5WtZEAc1WEyBJtGi
E6sIupXzjgRF/WqwaVvqKXbP0UFjjYLiQOqr47ZNcOdk0+08/jL1rvGnHAjj2KWGL5Giecj9v/b9
at1sjMeiF19megw065jCJ/0Fu7MOnP1s6mI8vabpgibdaljNDaYJQ15p0whCfdUCz0b9QqM/O+Sm
/ZNosZ8hAWSYI5CIIxpSkfmXiReRputnwU3pGOPtnFPqUBxI6qXB7DOS8cmQJwOD+VGGKcMImWBQ
s8buurlP2kW4hAKrbibL5a5fDMKdR5SltZzJ+1isq7qKnmmEla+V5YVLRmthTGhgA2OFYzjtc/pd
hWObh5JSBwjurCKfGn97ygGt2UZ4O+q6m1YA6/LGeox745dGQi0egxBhWwd8kFPxsHcS0V4zritT
9XvEoIlgntSr7AaVV20TVcuk1AfcMy2XPqS/xtF/jsFpBgr/+pxMaF3tr2lA3F+q5YPbL+APU530
jtTNiUU/l/j6vSIfYxiLmFyV8Bk8P1CLRTb0irPIta38m2LOjx3ydq60tVjNmt8ohlsnzHVJ5xup
9qOnMuOa2hKfOrjY41wjxJkdV210uSfqKUOagtCfpLqov3KSnouiEl66sMJkMsx7my7djsxrhD9V
fa1J84hxutyFBNLMkxXCWiZeD6gc+2F9N2jRA0jX3JWJxuVq6p5EeG2pxXCmUU58EDF0uaay9lGT
7W2nF7h8HCYvZGkGxLzD9Om/tkHrqd24bgpmOAi8b+yWSiCJpbdWLghhzlos0eYdROwrM+8uBDGW
1Mf7C+sJB09wq0UGraVOfp0nDPRT2RJtMz6klfGl1uHAY8Ac3EJJHzIVyGpUzaaXeWqMVCZ6pelG
KrGdDW6a1IfSglua6Yd5Gh/iJMAirEQXIQHjLH1iuZgi8uTcysOcar7Q2wLNkjb6OhHgO6sxT7U6
JDd9X9xk7SqY5WxRVTOzOT0gkYQqf+SPg/bihHWyD0agk5Wu3UzFmjK86jiNEvmvo2jvlaXYRGqA
TSHe5rZqGCUvJhmZ1amZWByAtStSESTCKZACIe25gdr1VyvqqvO0Jk71XH4orb/r2WNfI/nXw1Ae
Opk+xBo28rmxpZdzcXCr8Gde9eN1vfaMQVj3STUhCiLtVVaSyRdmB28EccxWLHJST+PjROSSYpEf
RjWRElZ3lNTJPWY91j5lTGzkBuokC/5gTxJJ0EZIHDl1BHh69kOkoeYIbkPbuKSJHOAt5+YpmMYn
LRnuGtnKfTAryT6joWc7YetaAklJ2p5K9A0OrVvyUQm+AeEZrcghGDIDFFwurdr12hglKRZY79w2
KjNozWSYT4k0lIt9YFoJtjf8FYghQ8tvA6kjF1YveqScNsMNUozPNdZ52vmcgweuhcBACQ6oHdyx
PYD5pMXH1EZMeogCVa/yoTnRa6BNIRTmhXQkyTHx6zl5UpFWcQnvHiY7hju9wkzb3qIWR2Lpjt86
2JIIpoDLe2+fh74tQPPODIIL9HO4jYSK7d7WEBaEjjl7dgwBYx4rLoFVQi6IGeCrQ9vac7XEpynw
+5o/baHFVwi8v8UJ3iAQt11kJH7Um6/Q/jl/kKGAU5NWq22/zWGV7WXWMw6GotA3M5mMdMPDNjH2
c5lwxcqI4V5spjY6gQvorobJemqCAsdNT8++6oQGRQSZtsi/heHEUKWQX8Kg6VnHhHcQBljv9Z7J
syg0SPlVDeEiuq9UOJ9ZTPNICMLk6ledkrXafmkyBEXo4crLEiszm+glXQWTYaN8byhS4LXTqXvX
tceMBBW1L/PaflAyE4NbZJ67gqa+jkOKMoTx01nCL3PbwRmNppR2EsF4mj6+lVWb+5FIviC6DpMu
vDQR9mJynQlkYGzuFc2XAt011xMKObaS+R1mfTPDsRVOhbpL80S69SKCwzDmT3pIIMfUMSzVRPG1
1akBL5PmLenyzlRwMTXhFTSNqjm7j9hi1LgTrvN3+sgQusM4mE4T6QmOdW/Uya90Mm6HfHhqlNH2
bIuWByKaxeWoTJhwDZ7+1gb4zZTaQqscMyFdkL7vjTl+ypiZnVTDeegX0lnt6RBL7dII0jTo/1WM
5Jmrxl8oGpFWbsDg6nI8VUZHfikHKfVIF4mKsi8y44ygPb4a7V36fRmadVfDj6sSJgQZPQBbhX8s
AU+37yMDr/tylLrWg6qxZ9/pVjYLLdWDsOEBJMYXOHAme2jLrCxafi2j3nqdAuq+RlJd/wjC4aBH
46Okkd+HE+62fjqQtHxuZP2C6b73iF509lgu14g851eOEtSvavN1IZTwyGUTVTLOQbgGwy27ReeR
t2agayAMM86RRLXr1VHOyp2gMUtM0vcMrXgjqyd9gDARgxje9RWG8Ta9F8J4GrOJ3auFxAQ29Wut
pTQhjWLGl+fZAixGvHxXjVL1prqBoIWPdzGZKoaNoe0CUXiZYSXXM4wjch+Z6YzlbcUuwnHt2JA9
wojqMYGokHwAg6j6nottC3Kcqi01FvK1C8c5Ek6Cgy0PzqE9nyASMLQWbhIa76ZiP6FZvs0QH64x
MG/EhRQ7dZZwuPW9nUDOoTzpKmGbHZX8EdZAUkfjVa3rr3lXeBU5P64aE6GJHkicrOmdMWbyaFt0
G80eN7MsT/1ApiSrm0n56OF491LTZNIW9wyfqYLtumyAIkZY24JCw7YMdM42Bu+6bam8FHeaQ+M5
MpTZjZqRn8YZu5KDvMHpqx5NwmMOmdDf07AvfLXJ3ruUFnhU94FrmxZNRgg5H8ojm5PnblJ6ABCc
0FylU6hLhgUcY7JEiKy5CGtuTiXpaYo6ykMlwwMH0E5dI8dQM8Unst59GRsxVqiYXaOen+cOJx79
+syfG3nq4jo5G0PiEuhOD6qU9SHq+cUlDiIidNT42lAubTLQVWlyEPbt9VxQPGzstDzYlI7P+kD1
pdW/lsFIeHZh0n+wmpuY4auZ0R7vFWPfKeOdEqv2kSOGqkGX3jt9wjVzbBo8ltBaSFbzcQSgttKd
7lCqzl2XiW+WKYa9GpX+MGA+1i0SAZx5l6HqQ5kmJ3hzvcv56ZAjnmNmdVnESVsUeTvWzg2w84Cy
IGaqilrYQKXgMMtc3+tZeyEtNcSZmtTebFqDX0ZChaN0MxTv8Yx+yBxPWst1s9WdvT3gkid1+kds
Ea4dlY96djeSuk2RXGE8GxAcXim27Sng8Pe1OUM+XeFnyoNEkN8azEPVFhttSjD3RHixEHeSaimk
F6dghxoZ1Gf6JTasJ9tuDqbs+kMzZ4A/h8VGlZSJY09uhDNdWwHlzqE3S1ev1PtCzldmQgZJNdnD
Kc4mErThD1YGpUeTdGchKqrRA0P0KfZ0qHlLqr3Rm9J2BJSX8+TnjVEyD42pQo/Q2WLxvYmc8IFz
8y87CiiiODT6E3TqfsZEyWvUU4z6+w6P8XVJXkyKme8amdC5DZT8pC5pA2lguKPz39LFKfJdkuBG
F4FFISejUD3UKcdi4VzENHyNcIZ5WC5ZwWkvvaGbLCrpEckl1CA0dmpNCDxWWXxaWkqqs/IKE8KH
Mj282LN1IJ51vItbA2iJ1UHKEuW8JywqJiHW7g+ljJbzqOBCoz3QH7iKU/5spzebPYGGxLET0cD+
0aJ3ICRib2nXpj6qmCXK537tE3VKjamxjYuzmY80Hj8fb/ea9eXP57aPyFCR8CnWz2yPt3t/vCem
i71fVhvs9gKxpDGJDEuS+YrUHn9bzMe3/u0iic7Foje3mvvxpu17uBrShP788o9P2klxBYImYZSG
JCwKguOQypAB7/ovfv6+j+UUnXpN1o+D/3D9j7eXm6a/Ys4UH/5c8vb4443bf9JK8y0ag8HbFh1R
emIJf33L51dtK257GOVFtLeLYMZZzyr7XKOQvYtDrJMr1SjP5HtRbHCoVcZJ9ZppjeJGwloxgWND
8Q6M4JApzFwGrpiTpjGThK7Vaarq5gOTYsbM9zfQZoUrJ80hSTo5WMJQ3ZAE7BXI+pxxhks60gXV
8AdTfjIQS3zRXGJHL7FmTvMIAkeH9r3WEY/RJ+40t4zmi+LZ6evjrKNnMZOHbPg+ZAXe5gWjhNmn
N0KsLZMZGfCs2Pgmwmu1mK+GOvmxtjCaGU9y0leXSl/e0pY8rZ6IxVEzDg5aErT8IDl9pVBu9Jys
8WxRuT4lRPi2RHHvKVAgpw7uhM4JNbFRCOhmzF4/4ilZQPtzwBaLA/qQU2Qx9NBBcTAmzrmpV2aT
buDksA49vfgdoc+XKV6GvWXhOK1QIY9d/n2BZQbvxPYR8nqhIEYXCOMzpMFmF6a0a+w1S1fPphMX
tqNSyQOFNHWHtfxNp5Y3j8oLOh1gLNp0jTRnr1OzhXwj8N/GzaFK29GLIt032/kbshxmDp0fyDZE
4JX4xtQGXjwiLRRGBWHAei9HfXKHen4f7bxjgmhw4tZLeMAh10CVfBVvWF6iUHsqM4a3FWcydxiq
1C2/9oIq6LQQKqd6miaIqFRi8wgZKvAKgr53sqGBTmhshe5IHmqBfBTXVhDEqtvMVAYMvSCoqNto
rkw3eltVT91ogIFS+pd61NYU+vRpDBhXWFWyp9nzbQHqQCHNph3VfJ/dsM++z1zUiEDLpd8BM4Lh
QZpDo7mxYT7WlDjrqSEv3qYrny/FDacxz5kQL5idApQqxzaFk/8sluAeHIxJj2wpvam1vgBy2U+S
NIxCyWq/m31epc3kYFxx+vK2WxyszNXZTLu3fIrvllWkakT9NzH1lmeqmYGWx7b9TfNkVVi2flMf
/g2SWFsFe7/7dmgXaaauw4zWGSqh6+P132wiUWDMWdxTnJpnmi75AOLWTuksxGp2lwnUHbERPJlV
DUIhL4j/BUvly5CqMDgYQhD0E7SBAz0UYmLDsL8i+9y5N6YZp5id36bsCKXdPnIqCP+XH67+KYFe
f7gl2B2QT+tguP/44QtMTmumRnuiEZyeFMtErkE5bzcBpMYC1FEaTCQ9/SwiUTiKz7OOGfqfV576
NyuP+oelAwGnh8Yo7z9XXlzHiTVFOXnZfTffVpl2Ssm6PDHyU/GK2cqxhOboB8wOlJohQy/O1u0C
mPrbP/+O/8vYwbpAKmo4hqoJqVrWH7r0tJxno0nt8NRXAWgC2RinHnRSKzgJjm3yMiwhlOHMeoJw
U1+IJJ+OMcWWoTJOVdAql8Hp6msG9LumkOMlRDDD9QpKTaRGo2eEnKZRhAL1wGAbGOZZdmN7qZQW
NKNNP7xR6EkXWQAnMlbfLDkMx6msD6lTYmxeb+L1psuWl3/+t/9m37U1Rwf1bqtSkAmwbp7f9t1e
dDLqhig8WaqW70cMvl7irBTL0PYrE9O3sTTXQz0ytxyWo6lVp3wq6O8DLIrq6brISarJxWgc8R8O
p8Ag8404Z6J0qmA4ZGCqj702PvZBqfvbL///8uj/VR5tS7TM/yCPJjvnrcCW8RPrUDef3v/7vzSQ
jXzm39JodNH/wk1g2YYgrkknuuAvaTR+pn8x3gCrrhuOqhHZ8JdC2nBWhTRmPM2i0EzoCAfI/4RG
GP/SmehRuyfWgjgVjIt/KKL/USGNte8/T6jCtLBWcUKisy41AOR/eP6qpUy1IJijW1B39wFl6bWz
UhyLepl2gGROJHrbZJ2iTevxWGdD/Ep5sDvrk6UyK45oIhMmIwrauktIjHbxazXZZlVnftNk92BU
TcIEx4BwBsfOVxmc2J1THNEuf2nN8j4fzVsnAm6HikmKp3Tuvi8LnXo8UlSFKUGhu/4WpdOPQisO
FqLj2yydxf1aUyeNbZcqoBSzoJdQhBaCIYyJsb6h78ZKdfX0rl6WLwpeXX1W4kP5KxxLb6Q51EgK
K2pvFH7UpMuhzqgdhEG2kgZVFIYUvJI4fMlgFVCNnt8ngygr1t6e8xTFpQE9jMGEa3bmczi8TYtI
7/MOgpWDS6NdmgSNp32lDJFx7JdAY049UzIamQzFDtxrIuqLIVt7SyLfDa6qtYSqSU53kwM0xOm9
3Gip0GbldNCAmSJft84Co+EhcvC4kavkmpL/3JhgklL8rULT8tEmEK5cwcTpR/DfzP5csEd3EZ1v
6iu3dUGIZJWCLzXWkoruPCoxlrilEXfdgMK5x8YPVD0qd1b1CK+z8UhKIN/YyF7UhqYIvuU3tV/J
ijHe6Ngx0ZtXFtQXKX09ab85CaMTa9FLj47VGZT6eF3VEfA6w0tUm1ItKBc/tqhNhqwB7E+MgCeE
XdnwYC0oDOibi31hoAOWg9bt5wVgQinn2xrr11UsgR+kirKbcuTZxnzCKWcgfWUZzAm/0MPPwaEj
v4V79RaW8FhwVHpTQrpelkaFi2Y2QEUD7CSyphtFr5E7LaM7xauSsxCmX4CEPiAY8DlSSB9zvqsI
Qg5War8WS1fsy4ie0zATtyVumFYm+1Gv3vLOSKiTFJ4i2uSmJoDUtWh7Aee4BuJGOiJzIqdJ4EBm
dbzPtF8OsolTlPcvIob51Ew1I2pYuVOZxK6OOAXSTXjVWWSl/0iVDsYNuEig9iVxubpJUpOABhxH
2j29RzAoDd3tKPoSRE52ZdSI87rYHPk9dJ2THHtpC1e4noh7jR8mKI8WlaXa+GHWRLZRCBHNra2M
hR+qeLCJko2o3Ge26mKJImIROVjUGOlpluVXR88jesP0w2Iq3o1TMMU27Le8Cd47TmB7In6Bns2a
Hy+UZ+YpphtOHbwAJScKlp3gNoWy1tO4G9nVaTfvh1bFdw9XwVdN2gZYfI4ryHJGchEWqIqgaURq
8lKbcjrZzGHuGrD7U1900PTr0DNQNDcxdcAgKhsP6Frv9tmRrYaxbrLDg6gbWNZSvMZx55ZMj2ap
+5yBQZmb76zxAoYHfYN0vOuwcTSqZNt29uAroSDt2zhN7LNNiNDTQqQqStLU4/ENS6lftv10NPsY
zIFFtdKCeYXMjrBAjCXjKdGiF9A/N6KENR9JSpRodusd8dMCyQMWDUmv26GxiuKrhH/Rhr4wiulQ
OYAb4ff7juKQj5C9hCVCk7GYdLhbAVHDu4hmZd+082miYpIZxh53fudrhvIm9fwhBVlnFvFtketg
++x1ghegN6rD+T7p50v0HMdelqmzqyYdQHGBvSPsDrRqS19YMVpMplcdhcBjY8z0+CZX6U+9mTW3
UaKl5HPiAS36AYB8Ec8DWZ3LuAJuoNxkTtQiVF7bYaG4+nxqe0dLbVarzx+f+Xht/eBvj7UoQp+z
UEFKpDKcU2Imzts9ddTvFsV619PgkEQELWprji8SUKYcpqzO28PtBkRDjnDS+NUNy7jsa7udDnPr
3JKzROE0LcWuRRsN82EMb9ulRe5JE2ogA31fR0jROVG7VgRzT2qwICNKcQKQ4D6Oq3K/5bLKTqPO
sN3dbloEhfuF1UCNxczP280W/It7Ct34X8+p3aS6BWL1vTIt9j2yRybdtNCi9UyYLM2DHpfnCrqw
H2rLUwm3VU9LebOYDPLaODvORn8rVibPdlOttB4jjE59m6NsadT0XJtX7FfpOTKtOysMv3ZBft/i
AHdDlXCUMrzIjgBb3RYUkJsqzI9NqnnIWdlyplr7TRc+TlZJRWF7rq3XrdnM42nsnnOqFGf6YjJt
52OY09TWitCfJvnWxaxUKOJX2Wj+YvhueoAdE1gh7S3qkvI8tYib0zW3WNg3ZBPT5tPJTT1u2cW2
9sMZVpEgMjeQI4tLKc7chSo5z9sNuKEGXlPLD97uqh2nxyYsO0LdZvuoNGBtuhUvPTlcwFOSNyuj
5Iz7WRTb6kR6mqZn454+4qMh8uFMNEaEuB67epQdAlVcE6Q6nDg4X/H4l37eWacYypIvaGyABIM4
OrbUdowwYz9JsZhse4AuegSRBhQ1dVVeb9/0efPHc1rYNy5Mwp4QzC4XXryukbxN8FdVdPW2tdRg
tqPnW//c1s3nzfI34c5cGQnDBb+14Wi2m6Wbqd3HDYUKaIDz3qDUuUtotVYG8F5sUZBWh3VrbDG/
240exKZnq9pLkU6wHdgdQLW059CgL1IL7Zc20w4GGU1HJTiMco6j71C4fyhTJOd9ve7e07p7yzXw
+vMh/LMiJ56HV0hHbhZveylHLwPpbqB2jywAjc3HO7bX4Jf4xtDCfG9nAhv+WvBQABxFVUmm5Lo0
fU1Z3u59LObjK7bvWW9++5rtFUCvz3Ks2U//est2b1vMx8/5/KrP92zP4VeHGEzw7SFP7Nc/Xvx/
Ptxe+GOZHz/14+u21z+e2NbZb//Gb3e3dwWyXxiBTCk6ykYpf1tZvy1ku/u3/8lvi/vt9d/ubh/9
vPnjR9u5QetMgkHNGJhj0YquJiOJrsoZwJVfC3Jum6U5bi8E6Nwooq/vyUPcJXQmubs9NvNnDhIO
+ch8tFvKRqAmurPMpMZF/W/vthVDPKVOQJ6qAYRqJxtdfero/9olvCdFI7Rnv310e7zdqLj6UPar
QEEGtTlWmezcqp0QI9RXcOr4JwzkWFWrCVdwGfWMYQBxl9EfgIdfnucCMioCg7Fxw7i6tfP6HK3h
1BsUjlAQgr3Xh1Ms2HM/H29PKuuev9374yPlmHXHoWNYtAZ7bzfNGma+3dNSsEJGwjjAyaf8vC2k
zFE87be7QwAxHfO9mp/z7dnt7m/PjlJ/KYiO86x2rs8I21EYllBh1IWTcdRSOEyU7NQRVruQeO4o
3pRqz/ht3kLNYh60Hl7bTbfeI7IqWhXYiafN2fcCjpmT0JYmXeUqNSpt1zr9cbOyqJN27gaHTmLV
0Ywi/mRdN3r3no/0YbYFMjHFy7cuNWiJTTDskxWP78vo3NU49D8we0FqPQaQT3wiDzghbP/bthpW
vsqJz33+PnjiKuY58BCfa7HKbcbnK/TvnMucIA4zx/ejTeWZkdLLoAqwiItDI3d7i7Fu4IZWbzWp
piearF2Qn3AOFJR66MnZJ3KhHibEhgwJQNXjm8mTbDpOaxdB62tUDQDKENHbmkqPko3lpN1Ng2DV
35a//a7AiqdTp90uOtAzYej3H2/8a9NuD4u+/5Hoc7ybypICfZmQir19S792dYb1+5Q24l/bHqfL
zF01B7mazsBe2lF4Klpe2vddMV56YRvHrM/qMwmC1XlcA9rZF35VEUCizy3RboteN8fnhoml/jNb
PRkzuB4zQoxi1Lb+b38PlPAaUW+J5il72bbMtluHgnwvk+kFVMqPXXZ7bbuZ103++XD7Xz926HX/
/buH25u3t2yvfn72j0V1xTAx9rhsh9y2r20/ZnsIC4Ux2Ofj7d7Hk0uM7luEdvaxvUKlt46CbvL2
lu1rmWtyJG93p+1Q+7i7Hd/br2Hk9z8HYLp90edPDqtC7ifGiYrTP212qc1iFSmBsnjbYULZ5P+w
dybLbWvblv2VjOzjBmpsNLJDAgQrUVQtq4Ow5WPU5Ub99TlA35s64TwvMl4/G1aQFCnSILCLteYc
syKVYjY/qrasA9DLGQyDOFb929N/3wzXo0b/BI8ry6d1YLidqbdbXz++Hpuxw8EN1/1aA9r6f8ak
2//p9gNUMVP+7SbArv8cm9+fvl4mKsd3U4XOfeC2rOYFCo5bsDjOJZ5184e4fRCzPepCVw+3g41p
m8t4fauvY//1GN45duaRBdV3fcrtF7d3/7r79drbra+v8esXX3/vj9cm5UufKZIxjENzGzh7J27L
/e3+7crjiGfd6Xb/94dfgPNsEmVUvdvfun2nX+eWu3yPFKU83M4xKBnOzKXEdxD3PUuZ24n4zzdv
f+L3UDVVs9yLOvcQS2OtW3/cxpLb3dut22Nfd2+P2esq+L/1vNuTx/BzRDF/uL3/7fMNtxP065oJ
xXoa/z6Zb48Sy9Ev/tcLbrd+P+t288/7f/urf3vWn2/w56sUrV2TOJ61RUWNth7D2zRyu3V77T89
9vWU22/12yrwdvPrx+37+Lp7u3V73X/5V0l95gh8veT2xD/e6p8e++Ov/vFO0TrgT6rf9nHPHn1d
2lNJMIZmCb48lbdbizDqhXL9f+ybX7/+egwvBJf47f5v3+XvJ908nbc//vXUv/3mdjM0IxI9DJ0h
eV2A2MRA/XvMu11Bf7v/++afj97u317698sTAdSU0GXMFo2SHovj5lOVPtnZ5jVfMpvNU4fYsXaD
rqH45o4vAPKxnclefWE4mdCD1M4DdWHEvUvfvNBcPZgN9o5Fs+dvJP/uiVJQXnQtdJEdV2REhcMT
MuRkV7WT66vE5B3oHE+qbT2WEy5BzQgp6sm8Pi9zUnpO1OGVNIvz4iSUG6mT4EeTERlXRROMDtU6
9I475TbG/fkf/j2cLKjE+nVTtRSTJ26ygtv0eptYv34gMvnPbPu3Kfd285+e/sdjt6n79tjvd/in
1/1+hzFzz7YMsEex9VuXdOsPcbt2v+676zoSgC8LotuDt/vjenH9fvAff//Hy22rm1GeOzW9zXVQ
u728EE6Z3t+eOWSN3OlT83D7xXy7BP/5JuRLPK959aklrb3FSEKsyzyim+swTKPV36Zj/OmU516p
+aKrV8SFQArL96zIzV0i2z0FOwf+sgFCKrSOg+jMV1knV621z+T1XIxy+J4IpBUrDEOXhfXN6q3H
cFI/awC123V49hOW/vtRExXCwTWbEvgc2v5Fer0Wq+h5FOk1sic/gP6eV6Sro5Q6Y9Ap/an9sKPY
IgyGlWGjrIxUeY2AEO9D7BR+Plct5LSu88a4gmCUy70bSnWrWdlJY57dM8WvagJ0npVjeYoSvtp9
/y2Kga9GeYEAxkCHSp2NKh8A2ZJC+IbgNSrwIUEiroPrw5lg8A/hfKGlR5XCJn2gVItqF2YRMVIU
LeaaW1YPRCYaF/S3cIxNGeZ+aVY/Fc29N/GKsVXuArtWfhXKNPsFalm/xu2RQEHLbXNGCcAWvK6c
K/LA7/E8RHtnIYW1LH1ZhW+93TyIIkXwj3k7tzmq5MNu9R+GW3aXfiY3y20QNafWzmlD28+L8ucs
wOUpAyEu8TQhly96f87Ka1Op7j37vk8HZ+ZRxRqPGRV2iU79WhtzE4BOXG+d1dUMaL0BtSgXO93p
4RobSArImtXps22jci7jTVOV9j5vzaOSDvYOGjTcAWg5qUoTwRV477QaGyFilHIQSpBFlC00aBhk
XKgQs42nsWrEyZobE0kIOsRGvrhLaHiOE7m+KdyndOrmLXldyUNq9e8xbf+smJRnmObEMgntWcEb
uKUZa24YoNJTr4V3xNGWuz4imq82RmIoE/VUttbiQyoH0T6axGQ13zHB4BRDyYZ73MRMh3jl7GhA
62yl/NaLSzkjfdXzDqAsTkb6zQ6YLu07u092lWau7UpJMzlsQ/67E0XnkjJTr2AX0IYf9piLrWtW
R1RFNklzeBVgA27X0T821lGPepM3ldsc/1wHX+vc9lEQm1qPNgSzl3Ggu6j4Sg2qeoqmXUaBtenb
PXrJDhpQbtOrcLX222LIn4VrST/X7GczpM0jy59OrcU/ZkP9gaugfGqHLD2WVoXprNI8Tjnt0sG9
39Bv2ZrteHKXRDyNMDOckbEzNAk1gh9MZJvcg+jbThUdtl6vooCYxQi44jUbs59CG/cJAQF+2mLv
JMHvMiO20e3xSe/VH4tdEqJi5OSHGT2ZqRj4sgnrCiaI1m+b5n11QvuJ2zpbBfMCsLUDxH2CS/v4
+wIVAqFQzvIzT/02NN+rnV6N+FBs+WGPtBLS+T0anXmzQNO1R/3jRkCrViYa+ZuqfJzrz7Kx4odU
LVpSHUpYwRLOq4XFFYdze3ZEiyXNHr/pDqTBnhrxnCQk5ijOpxbGNo7LAmPuKmK0Sb9xKq3eGqrz
jNey8DSpIyQIp3yr4Ox2JSMGmnSMbQg+h7WXmNdFs62hABaU2oppDNA8LGfyvh+cJjtRjp18xzlk
NntNLX9zE2ZD8jxLiIuz0ipPIuI9XJBHOnXP0rIC08gedEFcaptcmP5sK4OP2DgHQho0f26eMIHr
n1EJSK56G8s49EyBu5fs0a3MOZCKRpBBCvGp5e28aH7VreHNHRHH5hh90aLxpZT9tbCK0zgxkBrK
gmi9LmJo4J0Nc5+rtjcNgw9tYXap1GMT4l+nfZQ7vlHIV0SP8BRcZ8RurJ9Ei6PPTMMHPUz8qg3T
neg76Y1LfYKVR5FcVTgIlXYn+mRvtvUEklgJUTFJZoiZeamImmVLA2A+s57ZNEP7y6xMe98gz+vg
Ai4hMrHBAAGRIHrqzKU8dC32wGLsy0NjsiO0dULAFI2rPEL0i7ljHoOOL5XI0PEurEnFEjSZdzVN
m8St233S4w1Ieyz0jPxcgT0O15zC7q5d5XuLY9KUnczOE+63uqNnqre0giI1+qVE3SdkAcCXxsMw
Gs4BNRlkilbfTWaWbeMJNihBmHdA0V+sFeNazll2wkl6NObvjayVS64vnC5xfjcqCp6WIh0ONOWQ
SQ/2doVbYEoMKBSUG6cYcKAMhF52rTyJNUsG5Ez+xvh4snH/A+rgRC1nc9MbDFa6BsDCcLJHKvMe
JoQkUDliXma4aWBk8UeqVZdUYGxGQoceta0WiCj6na4MVwDYJ7dleOtD+wc7ZhDXFGvd5I6mODhQ
hIwb2no0QsPoTrf1ets34hKqeBUMgNMblEV0q+zpwUos1Pg5viCzWvZGWbqno1bTC564HImIfcmx
aGwiyvQAFm1zayRvqhyFD5IypKuvLH2+m1LW2FiTEQO9Dqpdbwflocmz5Khb9sM0GwGNuSwG1UPx
yCCnbj67I5d4Q76FRPy4Xab+g+42Fyh5JZvKLLCsIgSzCu0Fu0v3gH2m3eiVjt9yPPQ5R4gIyV3r
TulJUxsXkabf1udxku5jlETjoTXXpKDF120UmQ5yyrHAPBy64z4FlZbRUc6RoKW45WYbhkI3GlAk
muaoF2uQXM56HAWqX+qoqbGGrLFuGkPfkjz1OnGdc2GzmiZVjJwf9JaaIiNfV0BOyKZ5CbWrs8Bp
GwfkFR+Gu2Tb2RgobemNb+CF8VV7Wgs/lkUvCneglZBf1EzK2rTsT9ag4xzKTqbyDgTXCSKDDBk9
V9rtkMhvy6hiWDWW5wkbRyIbDkOZEcyqVbrH3BXgtodyJ6xvM0qNqahPo5IDIQKaszGmAl/XML4K
Ge81p2wOXdpCnIeXxiR3wE5NeLaI+4Nrk/+CsywA4wW/WLnGfbkh1IFxMvIMrV4eU4hLa1atYm6W
SMWwHk6XcMSKCxbE19FNbVpkoTMO5cGKf9blcp4MJ/Tp13IkEm0XHyonWqOchvulUL3aeEIlIQi5
gzs/dUyoub2qTgnXbOrlyKxEJ7hvuAQTaFVwRQbUF0Q9QVWwhoOLRhNkp/BcN/5VzNk3lCa4RqhL
nNuye9QR6+1goFj7KRI/4iJ7torVeh2B/Osc0QGemVgmadZT7LwV7H9oRwuQDjnuWK0mysMCpvnh
RHETJD17h1k5KeMynse1VzWTUiMr1i1Rx1KM0bQqs/gxGeTJqRbnAHCPrn3cgT9hUG70JvdmzaHr
O+Jr6DdZXlx1wyCyaexfxSx+tY2tbesCC4tLouUQz3fDimJHwrslLnAOoBOM8YJ8AdPYIVGuYBox
vNnMxUJvDwhKcW3iRYJ0YmNhcNEWWxZ7BqgzVnic+Kr2eILNnfJejjoL9cqtTnpCM70QB2ZD8ylh
dHDEgRH9pVhI2KJMRVTpNZtQh+fF+Llg9g1LrCkJEiAc4Om2MO+6PE69pR72qTK4uDgIG+xxhFSW
u0Y7hxdVApWKCL1ee4XJ2uBK+jEo06aFKqdgzEzUxC+MdQRi8DPkeO2n6eiyDmJVlQeLnDuwK1Bo
GndkEZ6pgUKk3cbo1P2UFuZDsXiIXmiExntXib+Vc3uRVtReunJGShK3yn0eabu2LgFU1fWlYwON
BLC8ZKR+A1RgazICV5rFBzxmGoS47kCE44IBdfAS2403swKYwvoxdUAKalCMho5QIAPQTEwMpZej
7c3LxY9oS3opqMK50X46S5R7NemUGArDHAGhUWzzIg3YNrw3VYfKBs0B/jkJOGB0tgIGAcGhzd4t
WzCQKAlcByvNPB71pX8hXcY5lum1V411hb6mTZdkrxXO2UkoAGGTx8o3o7LoNSCI1OFtpIeHvOcs
HPVuubh58QQU/tMS1vheCfetaYlckkb+M0kV2wt7DbUNGQ+TwflFBkmbWfpr3jpvZEVsaJBqfkfK
yXEpoU2UODeVTo47BOIEZTXRXitTzHNm8QQ2yfKKvADlg9gpTZSXMp0ThKOwTaoZjC4GBvZqy5sd
t42vTjniUr5L20o5cypJci4EzXDq453NeqCdCeIWCNO2FbU7LfYGQt5HA6toY4D/qedhAD+CBxv4
w6jnWhA57ry3CbTuc7TrrQ3gIzFZ6OjTNG4j0CueA9cSXt+DznyzU5yRPkzOlJuh+dJI26W8iVgF
F9sCM6+ywp7pDI781EixiUCBbPrYyfyRami+upvbcUZWToZ91OEZmjuKz7k4k8UIuarvrLeC7VIa
0cqvUKVtrbYFE4KEbRkaRDBqV+AxsFTyK1DQtKDF7VQOXhGhHmMdTPwXzImczQcjWZ7Jo0Ue8A7S
CKbrYg4xf435ZokXmwgwdsmDkEGB3D4vink/y/ShsJ0K6uB04KJGxxomfJTOuSf/A8H1hLvOtlW8
ou3wkOJ6tFa2ZuyYdE5a1GmkMqQeu3MuOM5AKHGM/lFpacfYNeJdOOevamowzDNpgS8BPePA+JMi
Do9t9TiN8lUkj7HZga2uMPBGGbm5YjeUqX3g22gjaW9CeBluxJdnigXn8oTAqm+4oMEIGRWOARG7
r3GNoYG+9wMwIZu03rEMHBO6vkYaSt9irNIWTbtHq4ucLmQxo0GE9UbyqJz4V86x3IIGdYM6yf5K
RvsH/ftg/YiH1O4/LKpc5K/mL+00Ug2bu73VRTAACWIVYdl6Y/+uEz8/OC5q411Eth8Rg511+tVA
wDiGYcT/wBGPOlsQwuHAVpk4r6MQjAGWORVNFq4pZuEIU++lr0gLsggo8SgMo8GDLdvo/cui9++F
FungHRyQUUt7UXFk0BGoHKogpfSzPi93bms8pWLtwdoONLBurUHM930DU0xqBpSHBvNDaWiR7/Qp
2FKt+y1K///a4v+XthjNLaEj/7W2+FK1Xfw/tt/bKk/+kBj/fum/JcaO9S/TgpVsCttydN1eVf3/
pi8LxMK6Zpuqqpn2aplAR1yuf/Z//U/D/pcl4FbQOVQNnZfxqv9AmI1/8VRNuLqBCFUjIOW/IzE2
tP9b966ZLDHAedi6oDPrrMT1v+nenWxqCnqy4FlUywwQqbxYYoZJmZLYXuv9A+kD8QPRdcey0Mid
7wgSMGrVeCx7vPoZqHiMcgBCxtJ+rJXG9Repl0gOydsl6SvejItpXYlqEVE9XO0+2sF9Sp8I3UMa
nIzFWfZ1/Wa0dy7BHFmiLh9hT1EJOEhD3mFZn7KlpMGSynnT4R99aNyF/b8VFk9OxlWJYGk7a7SP
ha7MO8SD+smqErZZA6QBDQqep8eNtaunIt3QOZo+O1e5i4VGmHZhI88s7Xy/TGERDOSNvqtt64Uy
mb4lgq04V7wPUqIL0sKuCPbVKW/GuC2NHEVVEfUv0wzjI1bm+q7vlu5FFqLHL9xZHt15BmZVi1+I
VvQKKw/yYilOcqou8/Iwh7F5GARR3I5bepCRA61hLkTFKc4pCKKg7ZXdOPp11WkXg62WW8dUIewY
h31BMlhxHojDPMGN9EIO1qvatR5rVeOQukjW7AJzjTWgn7NN0haEX1W8nYrIzssWQmqznOygBspH
XMf7chlJYxhIN9GfRuR2CTWTHfBUuVNMWQVKdU5l776qp/SBSaG8Rv30Do9jpGiYD/5cQNOc277a
u0E2RsNOjiC8XK3cT9OgXc1peLwlihZ9Om3sIo8Dl/+CbsOxza1NnTU+rDHSilq12M+dAB3hJC7l
izZ9RTTumclSXhUBDdtstGpfmz+5jpp9xpIPsZqt3idumHv4KZ5lpoRUfqTPElDeC510D8cK64Nb
UxxuLVa6td5NO4svZ9e5sC7VedgRu9zCqGTPE1EuZAlM3rOSNv0eeWJMBKcVn7RR+VVJ9UetqEyr
ZCY/qAqq8tA4aHrpnq3erQ8Tf3RLYonhd6odHbH+gyFLWOcPRqLslDCliWOLcpsOrnE16FxT9SJj
F6TeR2uo2blefzhLdwoBaAK37OuTmuWc93jhgPMe2apUR8d9xIGv3wnsiHd4BQpP5hDEEzN9ykDc
JZxZRxESkToS1CHMEJrPOsc3gp23MbM9jQHV2ZJqcVu0KMXrMvddNQn9qCEepzZnINdU6r0CJ/NR
GVS+/oKw6SohVRDbm9dV8yuqFMUbOORbJ1maICV33KaOs0nDdAn0gjKLMeOlZgvCrintN8/jVOIh
beMfRtjlBFtQqbKIkyhFmnuUwVDsUzBZnLbdz8vjmHSnpqmdq6MSYFVo639/hgFaGlW7n5Rm8TpT
dEG3nqx12CXss2zTkxqoqxlr6ykZszc1NturW+lPdpQdk9Aw7vRIvNKkrhBGxp5c82gGO6rei0oL
nFaW25IR+I5r5435P2Hk0pydli8P0CrmA8gTTu4kPZVhHe8MxYh9mBg5eIAQG2WX1V6asjvuVdz/
6kw+eZhnXGgmw0Rb1bYHPEG/GMQK3aVsbdK2/DDNhkB5UaVH8B5yesH67Xdm0t8R2QZmqMWLjyse
1brRHWORrHtwYrWnEj2UCadeA9klx2nAF+i+CxfTwVI6OK2t4psWgsq1zXBHIFcF4YSwBtXZ9Y1R
30XgDi62Sxw2WSPsQZw6PjszC8cGuxNYKs3Z2qUFCUsp+vsOj+KDman3egOtUIzOw7JkiMirBUV8
ZA+XBlxWAeXnxzjEfgP5OKrT12iMFl8UtfBLrxrS9DBjS2QvkiWHwXEk3n7H9cETJkES44pKdDDD
aa38sNJqfEpD/b7KrZ0ZG/0dbhh3S+BE5TMPVWebAMpy7t9U9swP2l/I7PV7iMOFH6uJemF7i5VV
OOtud1jdCyBfUHiWXgLvhsRNHfWl8z1KQvfVCOfwAm/z2GaEaEx1CNUlJUcRSg7Oevo6uMgtd8fm
geqUCkIelvgH4EHz3qGPOqv4a9hPvFSOL/WQ+jouI0/XQCKoXf8rxReyU1RkpZms4rNVEmOjqEuy
h4lGWrjI3vNEe4qSSYFlyjYmy7Pndv6sh/C+j3XxAmv/vXD6U032kEf3Nz5mOrgukFP6Vrc4tEVB
P5HBu73ocXGMZojIyzh/LCDZyJAhvxku2a5vG/cQWXRWoghIcpV0JCpwxntd6LYPK+DPNH6SwOO+
Ev5u7Rc1umLeoCKYifgpBdO0HWcMCdBRETLzr0yVuyI2vGIiM1ir3eFkSj3eJ035HsZWs0Xpi1I6
gwk1iKUIJtjRwRDW/c4GYB7Y2N0kKKbnHn39tpTFFNzSDIQx7FUseHS8SBOiJqOeiTEETKl0IhAL
YD1nKpYDu6bRE7RXKCOV0WVUXFBIlf2BTwujgq2/jFo1QaDTrgtck21r0sg2OYcI397RNRmOXaiF
297SrYCZuvaonrne2Kxi2vl70Wfa66yd1KF0X+d8fGRh9H0p43LbIFH3zUy+RIMb15tO7eV5aRS/
zsT32GQzXinjey2Pima4nk3jb0tGQnanm9rp90TizOkhFoJZMXXQODatum8lc2LfdzprgE7zKOWA
OzFlAWeOPfiif9cb1XrIRlU75GpjnPXMSCCkMVPHiIdpSZZi33Y9G0U4GM8EXS6+K5jWeyrbxFHN
7T43ZHVqdapIVRGhqc/moxrmYs/lvinD8dPOH/NwCU/NBPqm07CRwDrVcCdEnoOW8GQ0Fdie1j1K
Cxm6Y9xHvak+dt1lkjX4Di05shWvDnXW0ViqlNMwhcsOvw6Bj7KWD9INTy4D0LkKjX4bk7IRyFba
56GMj3ajdoAO6Y3Qm/yrWRpWBQru/358aArO7DqS02Ok9k+dVKznlu1LjpQc2Sl9UcGWTHGq7lyk
HzmOlQP1r5+tarGHIuXDj1dvDA3sO9jRtORkC3nCyoiYhgfRbwaRhwHfM+XvqPgA1i52ugqvdcRi
ZcOXuCQ5535VI2eK50nd8U2j34y+CaqeDI1VL32jU6LDuJBougjXGyrR3w92z+IxHc8hJR462SDL
ZWvhexKN2LQA3s62Vf3Vt1O4qyaNahM4bmma5YFaeXs1FOVtrDBNmc1T5yjVUxrclhFk3drbRXtM
i1LbqQ2kDMzq5fvQwAZjaFOWK23xTydl2WHqFETN2rkTrAuhktVtEC/UGxz3W2k9KjGkQDM0v1t4
voNi2auC9FHoSpI9tL2hruqcRJ7vGnYwZxUIsZmXJ3SIvwyoaGew3rSwooVJwUmoPyYkPkLyyE6d
Vnt9Es7Y52syTNq0uxYstSaTzTZmrCtr1uJccBSpJE8LCKUo38fI/beqgkVwMKi95Y79WuhSbpRs
UfcFZJmt7mSk6w5qd8rIJxsMqLZmXkV7GI0vpuypA+rhMxXDZE/bOQkIMr3HW8aCoF0OZd2H26Xj
mu/4RLauPKf9kSTW9h1eN38Bekra3Ndm6RvR+ODqSXPI8Kn0RGhCEoAKQzz60dKP1brCblIbX8HY
g7ukREhZYJgeCygEMZb/rLfqA6oX5k6K3pkGfgPb412V0J+MpulaRRQ4qGcf5GQaBwVtDYlfg2co
LMJb8kv8QWbqLs7Ln2XJlBsqa150OdMnmYmOizvHvHRi6Jnt7CVg10X9AQ8c2wzF2UmxVNt0nVFk
NrwVbWoeboshPu+mriaBlxI/YNLX6y4A4WtUg4JY3LOTUSKD2ZgErV4/kfMS0XxLSG6K84esMNM7
fn/MbaF5xHfRFwWvCAl0aX1tHCjPmTPosXVRBvpsOqcxOizsVs2m7lL3RBDWR1oRPN8C3D83fdoc
hpJ+qkM392yNpV+yJ/JdZ659YTezT7yQse8nQnrsIfPTJuKtptx6Aq/Y0N4m4ltltvStOfR1NC7j
o+HO2qV12D2tv0wGEfOxSLcpCOgtQ0TUrlU8gqvl2mU4jm21g3rnVvhXa7i2LLZ3vVUCcaPQzqrS
JTOLhW+fsKZWWmMrwNfsp4KzslHAAcWGvodXcle67QgNyJIe9i2fMnzpV/0HZkdOO/YBG5vQ5NSc
fjnA/jxJN8fLu+zTBCaAj6YeNk5NdDWaKmBhJgXdSBoLLVQQ5K6L4Yzpfq1FFbiyhgMRniAjZEfd
p9ZAdlZNHO4NRecUiNGY5VH6ngJq8Qmiz5liGQb46nyZv6Z2s+CU0i2vg+F16Kj4LjFRx0Bexr3d
YjwleeTijmX5TEDOu0syTbKScyMWjJ4+MdaH8xSfzGl6KlR7CKpOFQQtGkhmWK50ExsWNa8dgFvJ
8yKzeZtk2EItx8aA6oKgdJ5q0sQATy+MollfMIHTocE31AaOomBwT+c3eEra5RZaR/jh6LnradmS
yYZtDL9PlkF8q9+S2CVU3kZGIUojORHm800WtGUHc65OaRXaOyEn0nwXyq9Nkr33rjA3g2snXgYD
dDcI+87SFeg8qFD4xrE/53YaHc2JKq5uNgetsX5qosVkSp8CzrVdYo/LFXo/GPnIZTFA0K7RUHK1
TYpzIgDvhl3xBLGCIz5ovyrWL/6Q4sqMo+FztoCK5LlL1Kwpzh2bT+isJv+5ohF7WObuWR251BJA
9JtxVqJd2zj0s7KStk82CK+KC2M360Li2xR7Ketyb2pu7CWO6uxJ5GBhp9l3mZZUd4q5JpSzWjGT
UN1pJnT9jbQ+E0KhCf6rfH2M9GAOu3ZvB64maX5nTPcd4zbpJ81325o/5YJal9QnYKnuXT1k0ILp
5d41oXKop0zuW5JJvN4xpkdNR8Hn4Cw7zbVkW94xCJMhB6x7Ce+mcPhg58oT8iE8Eqbzhi/LPtS6
1V3b6lomY8As3t2HzEeBSSmHLh3HhaJVgJvSWHL3vIyDg0KVa9GykDyr6BkwfkwucQPLX8BqMYo0
hAXQX97SJBDnnOCJZzuyDb6RBdq8UzdAZ8lpiTTctGF7MCwdezndKyyhsNNsQbdWFPLQlpep0s2z
Pjr5IQF73sAWovukOVTtySUEmEqTbFPJIiGUKk0CxaT/k8li3MxWqV1U0BbgVWm8x+FrrMmgV+ts
F6Vu72kGq52qROvgLmdMrKSc19mFHUEX9C6m6jqPVF8kkGS6WbRbGyjAVlunwKnVVSJV0he77SZQ
GMxzc7Zf5vYK1X8+Ffm4XdJQPtOeL6TRwSl16TGqU5B2pbh2k/pY58BQUvc1w3ZDho+wD30UVqyJ
CgbVGGmIm2YNwDXINyGQrz7BKI+Q3a/kyPjS6gP6sPRY4HQ8KIt40AqpXSvxMay5hupYXWsNlZck
1bRa8G8oTAe3WOi2N0+INMA9U/iHRGujZKopUjmm4nIZJ4dZu+vZDt8l2fied4p8bcRCwaD8Abgm
eTLz5D1Mh+IUhfHHbcZKCYQJwaD7mtaUu2pRXgYKMchU26c1K8gyWuMu0xectH03BAxy+oFhhSX7
gxF1+WtsGDHtN280sN5X7UxjOCrodAz6/aiaI5LVMAoqTvKOELUY/0WFOJzEuedlxqCNyoeGICc1
c/VFX/+305pLsZRmcnDTsQO16DSHZA6cifVeNGr0c8LOQhDIcg77E7UmLfoFRnC+5jkGBkORjxNL
QH1+LKy+/kbTyiPHnNqRkUHdxL2XpWZ1ssr0V2q26h0Nft9aE4pMSryHVAPF6CLhCTqpxhfbN91e
HBroNtLGcxc2QRGPykEmS3ZKJrpsUeZ2u2hqnLuyqpR9I/qnyh35/G2mHoaihUFilMEQk9uQZivo
B9ncHQ5QnT5qhrdrnhDVT6b5o6d11QBnsUb5rpGdY8Ib7DaM5PdmQTBwTnuI7bLjiUoB0Fb9FBNR
dBOxaa3sBNQt91uscLQE9Zktiz1I78xuV1loj+qSAYjF/XplZTNemw9hLtVuNNrGazEHmWFYnYtC
sfDD06WRKikpnfERKe9hiEY0Mayjq9kh7l9YMKnIiSBzx3tbmgcKuW1gpoJ+dcI4zywOVU9RKMYU
6oOSAkiqE2e4jNpwSPORaq4hMojcTeBCxGDUrGntQU3GBkex1hjlIwwqipkCm3Raxg7cdR14ABHU
W0ctX2X2MNnzQinF/tSNeDwOsLvuTbOiGjk+J1Hm3JtEhlNDJ4eL8F1tDPeWRDQg7ZmtjWui47MV
gBHFBCRciDCgcE4Vq3R4kzTvj1Oo0IIcYeUqUaTsE4W1dQl5YldmodjWA4BlfbWdW/UAim6tWAwL
TbcC+FWgJBh+gDB1dC6VYte09C7rpHIDh0t9qaiVO0V8xWz6WBnsxmkwX3ra4694i5YD8/NlNMUn
UjAXBbjmPoEIJHyG2oQwr6ONX0XTFHctOac7TMzQhtRoq4iweYohACgs7u7IUHuTBDQfGS4T4OCN
+0B9ZFuRsOiPy1RgywfCHkVEnVSzsUeN4ik0COjZztFGWSEFCQhkMerfdKrmiLdsn3yn5A2V9B5x
12tjfQ64xNcKh/AGVf1lZzDKtLX8Qa7EzzKe3INjo6is6uZi22QlU7rLH9KperKXzglYfU2HfDYv
LHWiQ6RmyAAQnW7ioZLnMIeolVc6FddGtw+DortwgbWjFdFD61xEQuGQtntSpAlvKFkfMVekOr0I
WcofQ40XbSRMGcSEdp0KLHlCKb8LRd/ESxaR9FodmXEIN0e3R5FhtSlMzoy2VicpmfnIxi3WRM4Y
pIQpOWojj8QvT7TxNzKlbJzlj8pCyzNzp6O2/lB/TkiFZZHNgNaH+gg54kmlhLL73+yd13brSJZt
vwg9EEAEAnilN6JIeem8YOg4eO/x9T2hrLqVlbdGVfd7PyRTjjoiCARi773WXK3vfzNQCG1lwTLZ
4bJhcz+vnZqOK3izJyOPzZPbhYcpAyRbV6jimt68sgOxd4OsSXtpZLV2O0RETWMUB0Wwk9Ny+9IN
DFR83QD0Yo+dv9Ndu4BdNe5ilMkIOOBmbkcbAgBEruE0olxwOWz0bsEZ6Dq8UVYgAVbG3iZG24TH
vDNj5x6ac7If5upB+hYFbwpAwsiCAkomf2fSOzOvFxWsnbbpGjHcwfCKF90Vl1gSTjBWzibt3fHA
lprFlQDrtSBiaINsLlz/aFm0F6NddYohL+/R+xyram5OXw8B2/Wk0OZxqmgODkPSbLNg25etvyPJ
/a0AtFoWBXEUcG+zBjNrDuziZCvioAt8O13QNZTFrqZPA9QibJOK0CK9HzBogMLlLoqH30ju4tr7
mP33L1+HhejwUKA7BEnbnPTyECQ4M4JwsjZI6Up8ji45aNn4NyfLHxY0K25XHvOXjeFNIOBVkQA+
6+++QrqmkQjAIhy+t6FXQyJInjT7IMjuollN0zKXkMVRmu46AIBP0dBTEQrBO50jIiSgbwEhq03D
0N/pHPyrC0CV8/2ED+ZuYvy/Z6trj+gY8glJFsic0UqGbYRJCvig9z2o0p+FnPdtqZ8hVP5CMLgz
iz5geMMgg7ukw7lynBaXuiDEdGeF5iuyof5kER+0IuHhm0ILvyo9wDp9um8QkDVgXI4T3JXZBdEI
1MQ4TUDpVn4AAqWaeCOq/MW0Z7npTBOEqCO7kzveOHO5BRbq0i0uSkcS7YdG/1wMXbgWcTnv6U9w
8gTBay9766WYW4CEiT4oFoGjrnS3C8rC383l9AJmFdDHMiOZm6I+2/nyb93fCbji9yiSkw8XxTVq
GJKQdGOcSqGeQ2OENW5o+2TmKHGH0dmaUQvrxiUXChT5PjEG1mwCId4nxyLTh0x04csNok3uijwH
GR/jE2oZsnMkhCBOgjLYCjVmW/LrCD2gT7/YRr+8oxMMix2l5uMf5yWZkKygNrpG6bzIiAybST9n
3k/VvtZR+GhMob/C+/NJttNA58IjHyx3rm5mqvXcJb/J9tlIDzOKY0DLMzzTgRjkHmkLG6umaR3E
237LXEfahzLX1sngySE8CRqOvMdO3sJdDz2EnsUicrFizNn0EHfINDbOD7YpnmNvvQYiQ2TIOxwI
j3Qc119uWEN6n65VfjOjnos3P/cJG2DnaWxuczB+k55gKdAlBc7Qvxt5+db8cMP7TDjIgP07gD0B
Sr+lqLZearN5khpgz0BbZuofS7fbZNaIBimkJKIXhCdkY4quXlWZ95LU4dY3UGzxoycdiu1gx8lB
eRGsf78cDsNsrLPxPqgq+8h0oztlocUhdnLifBvwg/uOHe9Mh6yCf5zT0WbIvHbaCLHO3dAukB6B
7lNNxYObjDDcmSTBikYtSrojIp0s2YVzENC7CxO678FjYlV0I3JBVk+T3C/C85lb+BQ9BbSf2L5A
qCXbmODtYd6Eds/oeCYKi5aGedIKgTj2hm3TjT+/bGj5oQwRNdeAHhmZ8uqJsyonOzvWszyEtfL2
AQWRcNrhYE8Yy8IADt2y9nwZIc1YnrqqHOmiWcYBDj+QznTnxKC+emJYVmVVUSbZiOBDo9laAdjd
VWYRmqlpfdEfWBskGRxmDxyqo9/ZEAeb0a+uZBwVp44ABHbYShyCOjD3kbCbU+pPH0wmKDFil6C6
KeDa8M34zAwlwBljomzMBnnySvgeM8GfvS9XI/tJenidid61gNiCmiir2FaPBI6snHF8y4TXE907
vZbL0/yg4YZX8e40xgM7BEgJqX9FvrT6ut19PSwgIzy9cb6NlXurTPgJVsjrg6S8qmVZnVDAPVWK
2M3At9kQFyFOdxlsWesqahWLujDtT2iY2uWvrXyOexjMSyJCdkW1UK0z4MerogugvvIrvOBUgocp
2zkBUMWFDknx0x3KbRAxR2sR9v1xl17+8q+PSNLryd1a6Wa08G0Y7wwwQTfn2ev4sEBIHQ5sWTbV
jrSHc8l2ZondAtydN2jN63UpoYxk+pH7FSnObfXoFbHcUZTOJ2V2DAEEYT9zpi/eSKxIH/dvls4+
MdmMaPeB8hgp29/MsiQVsv3dW3YnauvZLM92zlDNld7GYHt6Sgrhnnzd58ca74W0hL3vxPCqFPcM
lnMChHEBIzbD6VAjjFtlZSVRwrkIE9M42KSez60rBc0TIg89pcL6XUl1lKjTV+Ns77/u2zSwuqPR
fNqm8Uyk1zVczhTX9s+Eix4Apj426HD2msxGxNjJTLdsYQj3aKEQ7+7xLeBlZDhZOhgwqtepjwNO
7/o+acezTUfoLE20ZHYtH+0avwfRSyzF5E3wTrYIAYbnoB+u7GwfqNbcjYtWj+Q1x1jjePutBAsE
tTJBdeT4oOt+c7mSqq5EidxPl0GWh/YtMTvriFBVr/MBx50T9PlWmr8QlrJ7Kgi3YqXz91FPMw9F
7FNNCQgcoamvdERrP6JkaVwSmqCleWkJhL0b92lasQoujTlbF8Euea5ibAd5GD6wTpAAk9LGUEy2
YQ+IUrAyiqA5dqSFbptErlD7uSQ9FdmtyGCBGcj0arvy9yoBiB+ICAJ/PMm1ZRi7LlPm0XQbEj8b
2gWZ+xFh7D+aYrGXTteekci5jly6CShuumi4tuD41mxM0rr79OP8u8lbvHLciZxt0TWEIzF/Hvrq
W+5g9iGnxEY6Z5Y22X3x91wgYSkmgMG2awzHUSWLYkQ0BOI4vLoU8Ej/WFjDkYpHcJckTtDsdzKy
rS33x3zjJWCU/En3G3bOr94gp4PofprCODTC8o92iRamSte5J9Qtjjl4rU7qvch0vAqq+FkzsD00
U3dIel+cBvXLL3yDSVtwVNSS69pJiRYrfteFn7575FCVcMJBwSffvH3lYcgkzRNHpMzlbrbVL69s
nC2hJ3rVTiu69/45CpfIl3kkKy8qj3YjFoioCU/MoUEmSeSguWxtGIAm65YoEECB5hLj5rxyEpDm
TkMobMhf7xZhAMBGtUzmfS+7RkMaHKz20eyR7hjksk0Aj5vFBrp0nc3g02bDuoxTfjhe4gGRy5lt
kwcUBdM+bV0WXB9peGLW2HZJBOS8P3rKGZgQCZ/DOQR0mp7qOg6OSLCmNUqG5r4jbSYAvF4m1irz
xE/a9+rmdjqjlLq0syA5MSiNPcpldPHkbDJSuwoKbJU5RKgGwZ4FiqyVoiT9SiK66I5lav70a5Sr
gT3CAvY8NElmUe59le99GkOsVuxSTCTVM8SJkNBn3W/1PJ3HsWYDgofMqMkKHiWqLVsiG7MkxGpy
V6AuQjxslW7B0Otf/WXejtjdVjUkL9K2pFgXTsywfN7gvWCARhq1/GbVz7a262M3oFGIcPAs8yuU
P0tWidk4xAPS5CrgHjlJ/oC4wt3pJEWdja8nytxDIg1uR8mW5iMVFEkda6YylPEdQ8cW2axFyrSR
5PI8mku1hkIHcXusSUQgr+ddk3+bOZ1HbCbBXD0Dkog40oQxLj0LFg1DMmxqkuy7N5AxZS5/mIJH
t6qm6c7KfYmbr6oW6OBPl35wZZ4NNebbIEye07IS56lQa7syqO/6BGuswSaZ2xwhFRvkYDXWyZBk
z7ojwrN6pMrjJm2m+OAiuJ5y2sBwJmYmRQdUN2KrDIiS2ZAT95E9YJiMN2SOfte1eprbmpwvv9uU
ZXz0r45r44azGRvRdySeqDuadbhz5VifisbaOpOZHNou91DKWLvYH5geKjTL0m52EMGZdYrh0agD
8k04OyBiYnR1AB/55T6WBrQjkR/VaOJztayEOCGLCJxG/GD0a6+BWdsgmgldmq3xZsZxthkfqXDq
k4Kzj8Yk2iE1/lZFiMYLvyIAOB7fneISeFgNdSm/p4NdbdxBm7su4jrPiv4D8U+2zOj8VZx6ZwbB
xj4l/cXlKbvUHR/rHDIpvmxkSMtvGRxT7qqipNWGyqktMNzhqohto3xwsvwWk611Yn7jbPAo/y7M
EBRm7lxsl1hySghMd0mzsa2QG2+CQ8MKwmsyVCvfbyGVIs/L0p50dhfOoMQZknO2llU5bEyjYNDM
3GITEMxU00hZlUO2DYzgo7Ye8jafyQTcz5xRcmBrPViW2EVxUa4bzb1IZSa9Xj2YsBa8O3Rj9oaZ
+LjNZovkD+c9T6du7TYdQpfxKchwKpvKCiGlRUx3s+VsaDRT+BSvGXD6emjnrWnGz50j3lzGR5ls
6a8gE3UFAcF+/IKrat4h0aBM5/xARGY3D3bohmfGVJcB4eGqSvFVeUAgya19g4Ljb7oWwu2SoeSA
Rklgox+WLj5BpghjSI4Dp4+Mwqg3s2BilE0DhHQZEhZr9reqTK++HpudEJw2rqx9xH2VsSNZ9ZTV
Q3hfl9NHfI/f4oedcrlOZf5SQn5fmb33LZKetQuBVGVhSobLLJY2ZHaG5CywJbdcE6jB+lVL8XYK
7HhbVud2kf5b3Jc9RmHs56NXItqIsrStgHBH+pymak9DvlyJ4DCXtQ/o1ReFrjK7vj2Xzgtg6vZo
Ljt3veyuvx7++FRTODkTsfMqgqdkTBUUUIKchy+2hb30nr4evph3//j0f/C1DLDFqqXwnD2izkKX
xq2/cGf62NRE2FNnTk4ndm7tPpmUhEkBFbyrW+hjCVzIuB1OXx+F/++jr0//1de+fuQfz/hXPyLl
SLEQKRJhpEhYaSo8ek0dXok5dbfBklNtFi3KvMmfN0ZDeyac420e1i9yWIJXg/oaxdGw9UHEriQ+
dZJ/6Y44Zr6TyJHXDj8FLpD4LzsCx4mHSZQn1+ppCE6MXbuWbiG2vTvOvD1LLO7QiT1J54XjdTAq
TK2Z3ORqQuRvtUwqaXMoRrUr2UXngO9jVMSTKNp1Nx9otvnfvolEeBeZ/mbNJAvRZJnrGjxyTtXu
lYQGaInPIMZgMPlkIcBXUIaIWSVtzRaqW9F8F6fCtz5clo6j72yAj34D0HCbAl/vNSX8MsQ2uuG7
VTri7MNVFS1DUEfTF5oGCM3htfZim54hAIQeSOvKcjAALztKxzdeu+y32XjZ0yA+WjH9orkabsho
eglAOtJUn3BjteWpSBJcNSO6mrm25Lp290nZSVD0VPbDWPwkZ+DC3oXboNm8ooemLz2zFExues92
AVQjwkvc+AlAie4x8+GIGI+oiOwNL+plqJ09VXrETxDfaVnRj4YGxQrn0LgbvT47WLX7nBtYTNph
gJXaRe2aevlqz9mH2w1PY8bGwVQgk4fMA3ZRSpotQXDGyGjvo3lWJ9uuAGB0riI40H1ODUEy6lLR
jdnYLu2icaPHyd2NdX1PxJJxqjzdrf3OGRgM/6wUFy7Iy+BcNLZxKsaYRtZDQAe20m19Lsarxax6
xaLZ1SQEW9EG7mwIXIx8n3DMHuapewo9t2G8bvWbuscNYohRn5ysKlbulFXbRoG2JZYJ+Tvt1MFL
96QiO/x19NLx8xD8jevW86wjrpj0PEEGa5NsOMilxusLIAVl3/qkbqGV8AqOhQgI9JB6fqNQxHTv
iW2A0/YA9OJUlgma71Ecvl6/qK+2o2mhjOY903KsZpND5Z296SS5qdG+xQO6t/CV9MDk7JqliSyB
xjJN6ccuZr8Dm+3z6xfhM7QdXhPgp2uCI2jX0jPow9o5oNsgr2mmF0sIGtjQyfWBdFr7bMSHW4XA
/cmU3tvKnBhaWUzVC5i+CpbufZzHpyLr+Hd7evqgNgLtrA1cjLhUOXHYD6NxpfpPvB2bvI86pBaU
JFpkLtbKqWT7liYAbKOLq8Qb4b752vb8z6YUd3bs7NtUf8x5+j7WPZpGIhiBKXwAwfGZYsfdU09+
MMTZ8NSFBNQqRmbSlkie04pWkf8uqs7caTumuR9NH0lZTkz86Uf1MZFQfkzClWuG5lOhql9mpveE
scePHUKGlVk5cFvS/ZDI6DEPF7r3nL5qV3sXI2W/TvmAc9/EVKxciDFJfDANP9wZsIkvcet4xzGP
TIxKdF0GeQeU3Dh0Uc3EsfZoCVUKjXd4FZ2gnPl0rDS5y+dPomAAD+jHkVZOwMSxRNSxa6bwIV2q
qAGOCJ0pdAsukwfmjjFRzcOzm9LnSLuYVJll6kAK2vcY9wFqri7fCjedTtZy+rWKVr3XcNgDsDDg
o7tzaJXs7xO6WyY70rXPPmPv5819GDjMrcr4LS5Le+UNcb7BTVGdZt1yF8smwLN4Uln/hJORX4cO
uHOYOkwjKaPgkkhlJf0mVgHLP3fZsB8+ei8aT3Y3Dn88eCXWP+CuwRZqxSUXBAMJJhGujSgorY55
Oscnv4U/GZjlQy/UsV0GGl8PXYlARZmGiW7QfwX3SXS8W5eE8UTdFuM2cAhsWa6H1Jn8yzNbpiJZ
7iBJu5FW8JxnbBRxToB2pWF9cjqTttPyMIMY2KiWyeJX0pGwote55GezxRCLU7Q7W/lS9NQ/rYhs
va8nogCgsFrWNAcihee6mNEj+SprULmcGgevspl59vXFRd/0UZZM8EqEZrk/vtXLBLtwk2RjgvxA
LhUee7c0r32D+l13kmZgZLyiV8xmP7ohMgY6bciB6oKA46FxGu6aGOKwlGJ5d/MObFQXnmfj90S/
nkpCnp0mcq5ey0g7n0X9C54IRBTVB2s5CO4q9vtAmBuYJcRYanCjayKrO/rnpM/TbGJf1l0y/npQ
5cUjyO/vY2M/EaM+fxhFcfb0MP7K7Oji3QY1hx91xkx7NhTW4KBEnezGzYap3asVEmI3q2HXx3Tw
JywDc8gQ1bPK6N3qSFEfVP1zat40GUREM92CFiBF1AxqI3P7t68Ro8ZFYEDldeOt31vUhjmCLRsv
ykaEhCTakf8rmSU6agg94YQMMCjm/DJpJKK1mL0nvUjAvaJ2v4nh2JbNrTXVo1NF3UbVQXJsAO+7
WfVCj4rBVbq4BbIFIzt9qvgmxyh8hhRNGz1S+PfcjiuDlU1X8aeV1sFZ+agp29buduyygQEFiEqS
ongq0MiVvtmgL26wlDrV44BsVHp2/wOkNCx75r3PcHtOQIm5ivJHZ+raO1/M24oA41McCcI5Q4Rd
E4neOGAEpijeRyjb5TFw6cFa0y8wLnd5QD5mMpDpXIVHt0byTfHu7KKBA+V1gMw7V4gjS2G3lygs
nvB8UefiafqlgoOYjfIws8MFITZ35yBUOGY6casVUu2xZqyoHefO6or9VAzVpQ9ByBNdEO4TK6QF
TLvt4jrmQ4tcGvlyk18CUnlJcqeZ2tcmCeFpJz4a4pp32Mj1SS9jiq+HjJrwlLwNJPteckhnl6yO
nK1b0l3941Ma+fumBddks1eZ5Dzc3DZ8Dyc8XuC5bBZU6xGnpdqQL46eqorKbWpUi03EM8BW4HQ2
lGa9I8NajW29TnynPba6edd6Tu4CtRzzks6NTIS8qxLjRXWWt6UPkG/b8LfQznKLnF4ZB/XUqDN6
SIlaWjEO7sjM4e1B5diUCSLXdD41ofJJmA52djqconBKbu7T4CRIiBQZw27RIZDwYNrUudg2oKxX
mDfYEluSXlKJaYbo8+ZAwpK7dX3QwX/yOf6LkCf1/2UlCanwM1rYBi2NefAv+UBd6KdR2RKj61hE
EbtzY1361jxFVus9cLh2Hb2pU0KMVosnv946cgKCYjL5n3NMKWylELOnEzD1yo1f+8Zlg5ul1ilK
IuOAfCXL1q5DKP1Q2n+zQtlpaK2LGppoUDYHZ4zi08QWHsUAIURt6jV4PzpxthN0+IQTmjQSzHlL
Pyk8gIn4SHN7uDReFR+tzr6WPpGZ/3hwM7hJadA9B6JiriXZJ/Uo4MxJOzPztabclqZ47DTR6//+
MEr1z9EuDLqka4vlf9q1OZR/iXbBOS2YMbTBoR30z7IPxEdXx/06sQmawnTj0OHoo/f5vZzIIJl1
aoNWHu1H1I4EnqYp+aQytR+ZvzZXLecdmgUMLDLD/kKz+4kLFzNOp5/NqTGOiUdEPS2525gQzs2x
b7aF4/xI4aadEAeHDxY2RCQX4be0TtEUYeB/FdGYb6D50DiVoYaI0Pj3Gt6VO07VGUnorbXw6ckG
ighzZ/ZnjXh1JfPzf3+cbGy3/5wpxjGyXbaAloNNVuu/5DLlNpFJIbqAQ2f5ELiyfuv4zb4cCl4u
OSpsJVUMzqZqz72JlDXsl6Rrcz/YXXSkPXzv5555FzKh0ORqHr4MbLFqq4MKlLcFbhCsf6oyC67u
thrn6YXctHuiGMaNn6BlNHxC5OO4fzIGCfXjP5wD/Lv/8sU5vEAHuTDpB/9svs0JCuxyArUOC8Pj
iLyU9il0Mjv6hv0dC2RQVFxKvBFMr+SObNlxVRqR8d2tBPeugk0wmJIDGGu4dS7DVuanUBGmznyp
PUJHdJ3R6ua0ggdHWiytq+Ya2Dr900eJCu+1Zbf3U0d6sGEl7Y+eJdIxp/zNaf165+4R/4wnXLni
fi6afBMEpv7wywxCJNO4fDRfzTb+iEi0fGF30+1THDAHqTvrMUUITjxIjxBzmAgrC4w3uj4OiDPy
U8h/Jc2DmgO+Azn3FXOTw5Q6R8fecOWIsxXeahfkUhUI94mb3glpOSnCVRrelcRC3lPMsiAAg1nX
8eifmyp/6xun/9Uz7PJl+63opgmNO1JQSz22PTqGRCvQlaqVTyW9/H1Jfhd5CiPvssBImlXI+XTX
O+/VWFxFPatfLK0Hup/+2Vl4PU7k+6u2c4Pn2JfpthMKipqJNIwpIPgtGvgJJsM43HHfrnezgUVl
2DVz2Xxge0M43hy5dvHvDl57Z8VLpk7P7Wioy/dcO6QxI1JAiyVPcaiyQ2vX0x7OtHHoY0ujrGrt
bco2A/yz+F8HvgmlNf/ZnkVUjfjrFcaAJzJsPLkHj4bpwUS6bNPavOj+Le2tG/ySBElk7WxpJlrn
VMBzCKMkOCChp+J3h3ZbLzPHyLS+Z4o+r2R2t9cmc3JzAtuTTdNm9rB3kKWUb7pFVT+37kq38KCy
iR5kU7tbu/Do3/vhB8I2RBt0RwFszRez5SdTd1CHjFnlf1hYlvsUU6OgyJckMJorAjUFrjfHltoW
5lce35+M74aq4FZZOjzMurgCrLau1hSRCJsa0X2gujMJhdkhD/LnwvKQyfdm90xFczWGjgKzbrpb
I/FY9prsx0kFF8NPnaVZaSOTwbNc9qi/g6xHObgIIefxU+D+W9kGDsAgjl+4iEqyL1cmkCOCSsOT
VagD7ehkl44+82ldqU1qZWpXqX3D/GszM876D4eAF/wvjoEjiVHF70H3Ufwlc1D3ZokjuAoPAJX6
65QG7qWrbeZl1ruj2/ZhBsl4qoLoh5ZoN2RUvg0R9BEN4tDRJg25zCs/0uQK+vopnRJUzJllP2c6
kLBDgBJxEzmrqoZhF334yBRu/dB/r0bTPFgVaJjYkOarHesNihSutIYE7nEix9L2ke8zxg6L9DVn
8Hado/oNglu0JhgqPjVG3T15GhJHXj53dIQ2VTaWh64rbmlpDteaEfLdGEzfXNBDyEyzXUPY/DFS
zmszxeraWlJeWS/fUxmZZFsAf+lJkHtEP2TfwRq4t6pOURpm2EMG49LhKlrPgVRElM7ltWFUs2kn
6/KlLWHNPjbEFa56cyTobKrmx1KJRxf67bmr6kfbbt07YIZohikGS29GcYxeEuDocDaKEs9Jm0d7
t1O4KWZ3383euQVndpoHM2LJcx+U6BIgOS0M3jaQ28FAkIpNMSglCnRduneWagxES8hfRqRlO/of
P/XkmVvc1ICZiYVeD13q39JMXOk4pPu4T+tt6aIkbvKg3kaU71tTZNVmdDXiOyBWu4io95sZdQck
p8j3Iupyf6bZrURAfEg4xGc03c3KMWiaq9D1t6IS1l4CJKzTVzZX7P9IHl8ZIcbn5rsSJZ2veULK
Nfcfprab/RwiQsEZyd6vw+BY5pAU+pi6ASzd7yq1bug2LwLJ1nXIaI5KHKYuwpxVRdl1q9PO2zp6
SeiaaLhEk0gYredoATVqiykyn/GZFw9pOEbrweGZoe+wV5/dV5RiK1tT96Ewde6ybmLAU/rGy79f
WYRFOOBflxZtaekIVwrpePIvW+RQGDSGem3smaaO68VEeE21769RdFukD8ufZGSGj3kZ++DAmnRb
apmfhlB863MdQE+gcWfEcCUKzxtvjWGFx87jtpaF3rPy3OhQgywATzOIg207by2MobGcsosqVHMl
LxvpXtXDewvT9t7zjbWn3IIC70bofXhbxn0PbEjxVggLxm+O6tdnOO+aVrx3+5ZI2rbneQHtlFHn
KXchO7k4BeKHXg3dZsAqfVHg+UhMFoLJcPHJ2JxOtVtcyCovUfdzPpJmpO+ttK3WthM1u3Co49Uk
sG5nU/uWDZa+DQnJ5LjNFp/eLgtPmdE1P/TUHCMP9a0wbpb1nfZFfzAKpuVFvJvZRNxrdrjcSQZw
pnAotrNDJikL8naAjYdS0lHMpXwQhk5wa/MYyQ0lGKO56Qj3Qm2+fPBKn22Htl7ql/Mho2MDbG7w
XrHRXpKpgk4hH/IZ6AIbb+LOlIcdsNXVAfs89OiAnA+JDXs1V7l9TXK25giTSP8c1sIo2Wxg9KpT
lDED1qSzkwfmDhn7ImpblBCIq9G7qOcY5w2dLzfbkGVEIjRpBQfPTar7CD3IDLaCnFTMeKgk4yDO
fngJwgBv4XTXvnWG8jZvvs7Y/8P8/EfMj7nE3/4bzM+v/vPnPyeI2l9P+XuCqJD/ZXKNaYcyTjqm
RxX3N7zP12b/bzwfaf2Xabo2K4GE6ANBjyLn7zwfxbeUw1ddbCA0o53/Dc9HqCWz9M9rj+mgHtGO
hbPS9jBOLMChP/N8whbuSl6X9gX72opGIeFStU0RB5gdTXKXrslnAEeSMcIKP7tujtdtEqo7NOPo
Raz6xS8YgPZqucMb/j5vrXpLDVgazHNbR7BLqxkiFRbEbeYYn4J6K/SHZtuRa7geJEWzSZxFb8xk
owgsP6N+QYWBayn2IdmL/OY3hdqjKKuToLn0E7rUQunNzCh2nc9RDP6MBghD4UMdt0+0d6u7Wsln
FwH0ntS9didqHArm0OttbPVHszVM9E+q2IlubF7boH5Wdvdap2bxZntQnPPx3nP9BrIG2UJ2PzA/
NGJoKbK6EjDHbFMBJVSB+KEhkm3ZUfjraNCM0iz6pWaHs4W2kya6eONZpIN2TpWhY0ofDAmLNcnq
TW6Zbx1Eg1jMZ0+lh8IPyo+iaG6ROV3mEuMLWigBtnc4uaEVryIIaNvRnPH8fygf7zqnRLOt5qFB
KCwevaBnwVqeQQgA1A2HjbHl5tFGg5shFA+8nm5i/u0RbQSVXb/2GdbMUQnNEVu2ja42Yv+GwqKo
JAe7/L3YHerCxJvfNvinohztUu7vPPnTgVe9bpAUpqHtnIHk+/fQTpkjzlOjcFiRsp4nV1lBHYYE
R1ySN/zWzfAxqqw6wJRFwAEhxsuHDVheDQ+F6WEdpwzB87Q5zr7cqQSxJ+OJfI3kCS9ggQpwYIQI
atZjGtoyo23BchOLig+aGR2ExEgHTNpbE8PQzK2/N8StrIfkYk91vHVr7+KkjF8NnVAQYTdY9/3J
vwWxgfcpAXu0HJtijo3n1t+UKSnUFL7ljpku14E7dXvKA9At2krTW4lshvz09k4/uRYFTdAUKH67
36ru/QvIoe95JIEZLPG5Vuw5FCJYg/zSfAskLqrAHSSHxz/PpgcdYUAtZ7Dt7fvevrebZj1kATJz
VCXFPNhvSenuogBCfw3ifkRLkGrPPsc2flLUPDMlL4kJMgpePMQccOFtTtvWxNudmVA/xmYfNlZG
2tOIEJx3EdGBtw8jCyaskYywKCieAXgfnUGZGO5q98ZffaDpwDU/pApGDhu3NMnfAEg0d26BqLWx
n2msdR9Vlz+lQf5imka/KfpUHZirNBuip0bEweea29pxCmu9Y+fvAtsa5lcnwgAPYdP4xPZ1EUPD
sBlYEcE4rCGu3x+EQc9J2uZ9HXXD3p+xs+O9XvSnxSWzgKuWBUIcrWOFBzm0793MvQsl5dayXC2q
VPjIQTAbH2YqLjiVu1/oLYs7bfp3s1v0O/okhAlB/z43JsdgssICJUxbXCIDoiQ18oelSsSjVTRu
IQLD+W/wD/kuZkpnQgQ1GyPKEA9HrKMj/xiVMr2AP8c3D/KeUSokRtUaPbVpA/KyL7pthT9749c4
GY1+7FemUGJf00zaxNkQrNnbvbakzj53GW5EsEvr3orkGsaYeypMY98EzXzjdbaTzZEAQrLCwoiU
O87uwlQ5fzykcXzJlX9s9FI88ZYbDn4PMbTt1bPHX0RIqackiBjfxC3b/6k/d/m4wV5bnirT+TYZ
JZj8IDuz9gMOkH69NgRJzCLP8GksD8hXGiaaS5LjPz7/+ii3HYR7xN39/fsT0wSOF59/ff8fn/7x
k19fpNfLb/r61p8+/PrWqJxp14zi9vUrvn7k6+t/+Y1oEnDnkYv23+ydx3Lj0JZlf6Wi5qiANx3R
ExCgN6Ikyk0QUqYE7z2+vhegV0/ZWa+ro+c9YdCAoANx7z1n77XNd9lEp99Kc4TYtCSoFfp/XhVy
rgbz7eXastFy8fOc2JgrZ8vDZh0im/556Oc5P/ctz14eAEuCQqklP3c0khZN9Pxa//odCMv7Wjb4
frllL39c/X7a8irfVwF4H/i7J5ufN//Hrn/e2PLw9yPLnX/c/utzLg8PlYfGyaiq1c9+f7arq+6B
cgTsyJ/vcXna9wf8+eg/T1mu/b35cucfn+7//M6+n/nH7pevgHrw3D77589WFB2xHXUyayEFvull
/8uFqpe16C77/+NNLA8tdy7XCgsDa6JVqACHV1/r5O8nfG+FIBQ7S8fCBYa3HlOn4kU87RTlGd09
n160GYTtGljmNRUkVFUj0qqomIPohmy2Lyz3/jzUVHKyQR7DmoStf+5frgGr+Mcefh793kvtV7MV
4mePtOTtqFAoXZZxeeihSIgRQa+sarChzleFEhvb9+0xZPEQZKHp/HFnBhRuF+fP35ssDyzP84JR
QvLeX7w4tDgPCHq5pxRDrmI2Tpz6A5gFpnUoY+J5RzIf98u1SkUrrrRKvVKbJHLkFGn/dIaiRzbv
/H9f/qLFciooZOiLtNRwGh4qahaMHfxmzIHB8NQWK/fu06g/OZOrWHzGt0Qo5qg8A+nYNF+Ms35s
uaAWCL33X9z82W55Gr8G+uSO9GnDaFkBF4cBXfVOhcgSisNHNhvh0P6mhNBOgbJSlf7VS/WH3GOY
D3Xkl8WssF2yJBu8bvvlZjkAsyF6Yzv2eL0VndRL/HCiJeh7y4iwhA5tC6AWGcByQYOEOVoOMchO
U7Jc1DlEY2w7NsYHIs7Xlps4PKRNZ+YAX/TgsFyQn4KtdmQ0zwmBQ85fmdmBRAeUIPNPSl2GIuB8
YeD3lHvPQPdC2uDwz4s2FL4KSZupjxgUoewr4QYqzF3V1+FhJJRgNZKWyDIfKHfi0SgbSM/TyFNQ
VcuYVpmgAWfSyd3tgCwhTYgqp8SpsTfoWpN4LmCq7yNi2Uiy2kcVyBexl0im6MpXgkNPFTMShjO+
t4jVLhLgHXTIRHZpqYE/KZEX0a7yduQ6auMkkfIYSHtJPRgqXUuDADBnMSktyWvLtV6nkqMo+Xdo
5SATB5GQ6uviCJD3mIBlRizhH9eo5TPJwuPXzSqM5TfgyEai67cI+ZkA4GKfv39jvugbfIRlcr9Y
j8TZIgv/GbO7lyhbDCyz0fY/E+Go9qOu7OdgsHG+SGg/zsgMdHl4CeX5x9BKz0y3EkZpoqUVf9XM
MY1LWNnPhT8G5DjN5tZegM9kUFfmm58PaG2E/bAS5RHwObpIiqN/HoDLofjXfSMhZk4wAL6nroHa
CUYDc8Z1zSwwsZVOJUF7/kh/3NaNIETuhZ8wC+eTy19Bdj8heFaBMiudelpk8zG1fLzlgEuXFMsl
FXF5xPRIgsUg+xO49pPd9nNfEwuy25vKy1/5Zd+ZX+YcN7iYX4n+Jre7qUtn+dcth9By7edi+Q6W
m4wmTFcj9duUp8zOPL9kvF0ufm6OifiKKw0TxyjeNSFikNWSsPl9VVEHC5kODszFOilXAgf0clTP
F3/dzGt1nSq+Rz1MqziZwTf7uVgMrMtNX4b2zmGxN3tlwBnZy5+NOBLRAblyv1wE2DIoSfN7Ibv3
kERkFHDbL+jSqrskfC5fXffPmM+/Uj+bJNvXciXtPE1FDqIRWhPTM8XCIjtjb1QHvSXSfigioJI9
7CLb1yCRjIx5ywdS+UtruYRGXKSsl9UsAlH5yVjOSbXhn1UNe5n05oiQpk6UL6ZngAPqcE6GI0Xi
aZQh5QZickDddfTD6LHvm9D16yJxpUoFBD//IeAA+tNqDhfNTBnYxZx79v0vEESHDGiE+hMmqH5W
Qrbkdlf+SEDHfCA0Ct5H4nsf41k6/P1Lz9d+DgajVKK9+pANqBcqQP4OUD7Kysn7IOXK3qoy7WDM
FwKLQbC78UrL6wqd4DyqWX24B9WW+ZYF3gPoTigG6y5on9rCEtY+rSenTBTiM9Ab4h6RtGMI/50C
M0XqRs3ajVEXVwQZFfYaQ+B/nlAsB4rujGXbOpUIbVwwOYN0Rk5q1yTH20AMt1JR75RIhpaS4XmL
55NFozJZVfFCE2s735a8XCOHgaHW0ltvn2UE1KuSWa4sk2kzLr65Y8moSnOVlWor0OcIKRZ05yRV
cbXU1p0Z4aE3q+qx1zcKy97V997VnLsTnHd4vHidfsqVVSkeoUkgCajQow+YnxtijXU9d9IakBtA
EM4adBL3gZQL67CRgM6I8O6W+5ZHp4iWGjyPx6DlXDNN/s3zEm8dNX5+qNWPSRWQ9NW+dACUbITs
boDjsA/L7kZbhvSGFDMU1IaIfhVIneWNAXKFlhPLR1IkLhV1AVdEpmALX6Qf54eg7F6AFI3u3CD0
/F5eg24K7AFBPQnP/OnnC7AePu5b8VOtMZObuEmmWnyAPkGJew9orNkn88VyDVlJs/csqcEH3uo7
o7sY5hC5URDgG+Nc4mYz1eR7A/69ZDa9G13Vrpuop72DY44Wj7kVkbB+f7aggFAkDj2oF30+6c4X
XYrwvqPI4iQtp5lxegaw+OQLzcRie4IEaEh8PXr8REQRCXKxh6rUCEe0mZnpKAUawYbRYfl2aHvO
fdNQJiFFyC3i64kcZLH5X8MHlzuXcEGhBg4kiMFm2Vie/1zLtZ+LZTP9J7hwub3sIA4zAjQkfsD5
hf7YbrmKuALhkq5/fT93uQ96M8AkMV5l2q9YJGkOVUnp9HnjO+qoCk6tRQ/466eTNUnxPViBaRv1
9xGCKFeRic6pjLmEBnZb8RQEoBjZtBF4QJ8ichwJ+Uh602mHmU0w4QSfJrSvg148+222SU3JpWRB
/z9oiYrJfNlG1kiiSzUc+jSpfnkDhrK+sN7yJbMaDT5my9JYqXWL1E2lJimIMT7JbhLuJzn4JREe
bSrqW62YhLr4vXcxAr86eZIgrbI4HN+NKjxOBGPcZGpfW0pM4ME7rXuLhcPyOOqD3tXJ0tt3BMQ9
lFJ70weatmpQB6sw9YxzifjonNVwXeaSy3sg5/eZ7IlHH2ohPsEQQenUa+7yIO5OaWjj99qKk3U7
6cUOAEh2q4LpvOyVb41DPdTUkxXm/UWjLozHmZdrTOEVsQuC/KKS95pKTk06oqZEbDvd5WJsh4M1
vZYIyNdZprXbEhzdU18Eu+VDjHQrYSKFyhHXsHTH6oc/BPP1O1MnO6keCULyxMq7GlMoHQjSGqmu
8VEmagqTpccvqVBNwJAaaSMlbfCCp8dZ3lU7BrjuEawegGzRkYxNTI7Lt+MHjQ1pVrnr/FE6Zsro
f+9yhInRDZr8NGZRs81Rw6/juulfU7CqyzODnC5cUysK1FEjfmi74W25X0yQf6e+h6x+TBVcBU2/
UueXgn56NiGk3qgM5vAWK9zlgu6/a/33D6yWHE4h4NFd19OpD+PpftlhX2gpjSuzOQeows85AUff
P6BmZjdZDGqWhXGC076N95IWwQ2avxKxPliB3L9BbmjWsax4Wxke9G2Sk+Oy1ymgVbocYtCgvcty
2C1PVEsCNLVcvlfFMTwEJmbM5e1nEtNLbBdPIapNKRWHNTpMdRcYuXWNfAqs1qhkvzJEumoUyM+D
OZVrFsr+3o+q4QoFFFPRvEXrY4LTheiFDNAIS0tV7gtOSNda0CAHEXD5C0MahspwfGnDzHIDpZyY
qlEdlXJ9iw6JMWveTzoiMFWT4JXZluxGvmLuJSI47+CwU9qc96OFeFd7oXtNNCphgkHk3KBkiHIq
PyTBjC38dGaydN5rbRmFGxcpHe2ATA7KxCl5NLxKBd2jxu375o8yP7cnM9Ajjb2IXlB970PHD5E2
mvk2lYblDEARj1lOHToJpu57i5le1U1T/W7WmoI4XYUIS4/3rM2BocurDJwDcAe9J7k5ONkgKMea
oJ+zAZv1exdWt9Xx+h+XDcQCjzLWjfDUNOjuGSIwT8wfh3CSIhqNj67VyVDTDdqBOFc4BCV6jF2d
/Er+8YZywmgGtVdOitrnp4TXwrjZSx/UNb/fTwmapRWE4OxhATqGYdM6paImH6lwWF5JmgqgyAxt
5wJZ67H1SFOlvy6/d+rzsgEpqtC3cKqeceUUR3DButP4jXjOW34eouVWlO6r37R0KEX2jXhPOlXB
2IbsM52y7n7CW213kl7+rkEXJnqrvpdKirUpZB8lx+ch4z1COUQPDovq/ntvVvBQmLn2hGZUwHyv
xwcDPdKZg4m4Trr87yY/1rJprGB4BhVZ3mu52m3z2MOQm+fafa7T0Fg2yfIBY7JcvRPBE2GPmOnV
ktpDe0VGLXdF+Yzj9G7ZlH/PYytWzROllXjd8JfYQ5oJLkj8VGY+gJgUcE7q/IkVFrW23ujCVSKQ
YcvkCYS8rqAb8SlJEyNZ/U45KkWrE94QlyBWcxKi2c6BMaiHxjcHNwT78axO6nn5ekA/P3ViFT6p
dVOu4cTBoAiz6jLUgriSVYyhk/q8bDm1QCraTpKu0BGtbT8idmi66jC0ZfvQG5h5ls1GP3Fz1Rox
vqPt6MgBOvWiHxyBPtEj84zgZWrj0/JZrMJ6EbtWuRmAEdYTuv99LIriRTIQGoaUbX5J3Wn5gkpW
crY/TdUVKX+8C4NuhITvaw9hN7EmnL8YT4dAR7vqzUM75Ziy1Z8MmfwGDx+xq4V18yKl0mHZlErd
exhkjJNpnx9Ip0o3kjAQQZ9Z5hWWLx70QlF/tWnlylYlvKKD9Jy+AaZFBlBw1iKs50wim4/UvI7A
A34Ns7i/swzhoqSivC9KFbNn3rUYEsbTsq+gEb8EWtmP9BcIKRzaYdtODN2Gj8Ofdw0BLLS2w+hJ
LzipO9r6wXCIpsy/pDXU++99zG9qudkCgD2bIgeTNJ+alqfNz182U/z9/++NZ6iZxv97b9yit/zf
9cb7f9u+p0UdhNXnv//b57LTWVonK+L8zP9MwBH/Q5ck5GWqqMs02//RHjfk/9Bw5RNiI+v0zyXz
J/1G1f5DoY2tWRa6PDrmsyT4H91yGum6pRkmzW0Uiyaa2f+Xbrmm/O+9ckBedNkU3VTn9rsp6n/p
dFQCG/2SsxrKx3oTh9ix0wCipyvcymOyxZYBBKZEZya7hKi3j827+st/bJ5USCyZQ7oUTthhWhnC
c1McWm8jkcCabQqLsK/QxqoTEajhsM4PbnFDS2dXePfJJnXkdfZOR55lIauJ1HOCm/QbSbVj7CwH
p9wfv8ndt57x38jaucvDrKn/579Lf0uMl89IKJylaUibdOsv/TSKkVGSU3Pasjp7aiXpPmiBhZoK
7j7+5FX7BVeRkS8OX7VQuv/vX1y1/hZZzq+u8ktRFxMNUVP+enWm70PJ7GLamjerP4hf+X11Ucn2
eGvW6RfW4nlZ+WU8qPc4vdXDbC9+ENbmyXow8XxdYEOrV6k6SUdKO+/pedrFVyAk9ZmTfX9tcbG7
4RnIjkp6hq09GNFmihwQz7/yp+Co3Imbwvz0Wfa4AtPk+BNZjn6nvlJHAVMGt4bnnHBPTIZNGc5u
38pbeutgtSg7jRKw4TIjUSZbKlaUSqeSnBi7PqZHou9+DzjhtnSvwVizLKckYDrVQ3mGGygd6o25
JzfhLb8Rlxr8ih75OOvhOfuaNkxUsK6cvK1OWAQW+3ff3PbH9hK5ormOPsdt6rTONLrkZsaF/SUf
4Lc3FnBpYccyv/6AktgatuCkHzBHAA8Iu+oNmWkqu9Vtdseotiy7GED8x7mGfEMnn0TX8W4yVv7J
11cYafNr/EmXekht4ZQ/apvp3gSQjCLrESlfjq4RJ9txfMne9XUPGDm0tS9kp8ZJZ14t7WPfzSKM
UdvOJKGIL8QZZkGdDXBGH1+6lGP6NOFTJ3E0E6+quB7hMl2rt/6gf+R33qXJzwQNkf5KNHu+RWyL
sca6h8l7Tvf92d9309a/0w8k+gEuS2hRr4r3ZA+NFUhhcM0d5Sty/bXcrkmKFok5/WiQ8iFAiXHT
OdrKe5FpQud34WMTnMwDJAuD1QGWS7dxs8O0UdeBq9YrK0L1Zmuv0m/vVMi2fppeavKknfSCEuIt
OMknxeerrQtHyADz26mG+tGONsZxkCAvbMaDCevazlRnzJ3ks7ri+AcwG9rqRXyV6Rrf+zujsgmH
UQAwY13DOfWImRsGDdGShnEsG1veRu/trlqlF/leApBw8z/0c1sfGqRzz97NvOK/5NDGRts4LYbY
nX5OLz1yFzdVjsa1Vl0S3Ytt9tGvM6is23ILsMbhfMIw2K4iTHTWE22bnPpXsRrcZkVgFknJn92Z
5HR8h9EjJr/ywqh/qZM1QczwqwGbGPG+x0XHj6bWDhmbMh55BxjNOxY6wDq2BH14NVHyXOVr66rt
cfUEp7pYYbfV+h2RFywMf9GQnz+gvs5cYwfaBGsnObkSxfnTuPWwKxh2tarOGH3aXXCKI/pKnAOV
xgGY13UuOqFWdzrUJayifye3wGVy+QpdKtkgntwOd1Tr9M0YrLRddGveRmc7boObCuSILDx/5V+M
xvEbW3vE7vsl0NEmNvjUdbvxmaqWi53PurakOg62sBmrnUjI8WbwVxS5zIvS3qxrd2peg/3MZXkd
78Vn0UkdzGnivXTB5PXfnx8Z/v7UaqmmKcmaauJ9liSGub+1WnIymVoPXX9b+w2ZZ3OOkvFshvW3
vO/X8D/8z/xfjAH/5SQ8v4xmyYYlMtjJ+l8uEybJOEI8Cc+L1D/OL2GNw270h8+pxo0Kk3olTiVD
/D/nAv/iNWX5v46uJu4wkVI8th1oYeLs7PlDYK/4paoPWE6Qg6TPcxgw1rks2haDz1RdV4Q3Savt
xErWXvEU+ZbqSOZ7rvSZ40HRRz2r0/4bH3MPQcnMGQPDnk9r+P440BXxGLfDZaCxtSrNCsKHMhJJ
LmIpMQfZZOksIUSdcjxiZX1uBk4ZyQQ1O1cPyGSiSzYp5VHtoUGiPt/HOo6/un6SixYLtRGCSxLR
JyVZTqnLnO6blNhMjnJD8AGzwswfzfzWaEb74GN4OFnEaJQRGuc0hptWqT7JY019RDwbbkafgcwT
i1ery3e+RhJtCrFeYx3fr8qM2OxKBxsBCVPAn5OXzV5MY2mjiNPOICF2reNltNUZHad7mF/o+VP1
RtVMPjVTje4uzPgI/OwNpwPTziyqGQh20JxAOQMX8CwXleDQwC0cqQq/oHbEZ7lHuhfm4kOse+op
7Eoq/pPecaICRp9rwj42xy2a/auezJSXMV3DpCWDTcsU3qT5JT8ivOGcCoQRSRx0HD9pcpy5SK1k
YSIdt0xhKcDbwEuE3wGIyKmpDciuExxxsWfgM9TLWMGW0AX1o4dQjdLJVfE6IMQwkm3XybgiGq3e
xcCHhj66A8P+y5J5Z5k2PWryO15zgO5m+rsCu7rVCp3xbJIvUdecAoFqT5Pr2loO9ac21CZXTRko
POAUic4kAYsQKtpZpqjrD9rkP2CAQH8rnUUz2AqjdicNv8tBu58KQdmo/vhMyfKpGJL34NKKAUTG
ob4fgozYKv9RDuvfkTkQO88BPKktfYv6eb6u9i4qPJOcY6jKWqo4/gDwHoM5HzGmMMaQkAE011i5
ssiUMZFTfU2jSEHQx1q10G6hPJ0EAc2eavFLm0SVRLmwERJV2FZ55UZdX6+UGP5B1fZPGWwx0ZzB
N4VvroXhk+hv5FDJ41DIvz1j3PdjhojTilEuYiWI2xFtYVsxUOh3aFUBKTAyNOeOX2Ak0ibh2wHA
ReEBrpO/BrFRqCDuyXJEJecUtDAhjW8ysZ39KbboCesh+cRQtTbIj1cCzelRSVVTsoI7tlXvdFr4
KQgFyBerLAcyFQNaIl1OgzzWD5ixIXBVcKX7cOVJb1onrAyAFzETr0z7jIL3aXiYOny5Q3cz6/5I
BO3OBNOkIl2cJYX1BECdKVo3hPohNSr9oCD4IJAhvYwBCWPkshqya4LusvWqVY6Ax83WBsc8UUwi
RGSHH8yDs6h1zkju0I64+HEbYZurY08lmp06LsWS6l7IaSOiCAB9GUfVKtdogaPqkmA+WkhpFQgf
Zidj5EOPKLW1iiBlAFZYZK4p4eQY83ANV1YGxMyFPtIHT8KKOZuME2BTNuad16B+oI9fO5GEnkEd
lcLtAxG1oNrHe0N/j2KPSetyV2g+Z/QqIIqlyWG5R4O/+H2tk3/xj4gOeIXBFWKFXaUlDSe/UtCX
NAmnz8FKvD147c/Sl4W1jHHPvQtXCZixy3Rfk01ggPawiy2etVN+tYhR3tAqYcrovcq3aSu/RoVb
O9UpOQ0n6T2J7fpQxyvdcqy7SbA5d8ev4wP//fJIp2r4Ar/ndswQjuj8Xu38GsDBeKWeqV6C9/qo
rodTi2bxnH+kB6bsoq0h33rhN9JfzEP9gP8cRytaQc7zF6OgnYdkd5US2aPyRa1EWpKqAxTOOIt3
9F4kpqexU6HyoABGOiceJGMnXVHV+Lao2tUrqMHROEqcE1THYIK40iNb+zDvzN/A+D/D7jUgkThy
VJQjLU/svkpED089pnX60YB0qTYz61mBfkjOMNif8kcm8v4dDOUngDwbUik3RkUEheMBNrwqX8nb
FG0wbX9Mb+S9GJsS663MTNvGlxAz5FHYOzRb5BcIRDuyu/e5v086TqDWyozOBjn02gZFbh+7Pil1
/XYw17BK4UMr9UFSd3hfR/5tzQGDsniqOptzqSbatHFrMntKN8QwSoC8agtur99p+Hv4eNeSc9Mh
dWE9mGuIY1Q+8d9INGeBNJRIaFc+1NJnok8LB0KbeTZ553DKdwXZYS9ysVGkdUb6wrgy6VRqKwE4
3UXem+GOixOtIQCrAkBszEgQBpz+he845v9F1YocM2ULe9/UKYmt5X4VYaogSlQgyMQO3fCa820x
u/xEkqdUh+oDRgo/D9wVyH2xDQYvuRAgA5ebVYie3ffdbrBehTOnMOusaXv9VSjcbsthkQo7vmLD
p5vwYJyx3DSc/VyWZOglob7Y5IdNzBnNR+Oc0RyJziaIsd+aK1ynJ+/C+qkGQcGq/b55xPzJa/tv
TH1fsmOx636zJsuQUX0q6/Csn6Cqwm0FUPTc30LoqvrKOvO3oUCYb80emvIqvxVrIi9YajW2+co/
QPlIWaxFTiet2pIfjeXmqryVvqs62jm+aUxVJ0emYhe5VuFiuXvuDKS824L3v+f9iu0JLTn/SaZQ
ggvHyBDtxype4ZEyyk15w6sy+js+JrvuurtceslzmNW2aQIrcELCmIjbZVsWkue4WmlHqXSNg7fH
kkL06pjzS5HxZhNGxg+UOaL31MZP/rRJdfLTNkl7ED6I1wrvfVhCE4ScDUDa8mxd5ph3KvrDadgB
M6/tmVzqsuCEsonC6NCiFNhT5zwBhmVmk/weyXt8gT2XHL0Mzp2te/hibdLe8g9a3SAviMlibuLb
xgvH1YhgL4QPTSKlLWwJUfpoPyJX3eKXqo/E2Q42wYzkLRK5umIywAKsd4cngtFxKG7AOQu9Eyt2
3eFMgzQF5AWsCIfIytfd/ghprMsc2p0cNSxRqQu4ZLQKLFxWg7YKrqzIs30cP3YkHtnWowmh5pmk
WGXYmCtlV6+kF2lN8uEt2VDMecVfMTF87JJTuFZuGXUF1ziCJ3CnB/h8Azhiu7xLrqxnXpt1tAvB
f55iTmNwnR1U7cZvND/+Nj2r7Ld7Qdn7xme4stI1iazbdxtAfz7IiGOSOiQC7vLcGS4w4sdqBWQh
y9fi2btvAJatyKNlCdg7LMub+/oivJYH7aHlxot5tXL7LdjVB49CCtOEqze4kJSBqw8dmZBYv0H+
eDtrbX3IbvrEENrcZSStH4d1fvbP1S/EbARgyCeChqwLjj6V6dat+ACEcuIMqz4q5/AWH1DSySDy
9uroeqMNtnEk1iM+Fs2uEO/0q3oyHvKnFGGLgnEAJCXWewRlW/obyRqpw6HaSS9Q9acLS7ozIwyl
ENaI4UcDg0e2cW0E/FkNvNvYClak2Bbenu89ddSX8kDLs6DN/CIprqJwGJhnrVlV6LgE0iq3AblQ
0prfCcgSnyWPr+JwzFHdRCsWqR0VhXadnSir9DmThSOrSul3XX4wq7DQ9TdH9Ro8CpBsbfB4V3lj
PdAZQr2T67TQVnjcVQyrbtXa1Q71uNLawzHchswIrHN5xiMsqmea4pBzzC+cC8qOw85/nn6l5+U0
p7r+Pn2bQXCkYbyl/nbmgLnjXbrJ9/HVD/eK9AH9NTKvfn8K3wDc9MlhQjcTQP89mHSNE/3EyR9O
kx8fvB6nLEe68GV35cY03Dy64/xjzXwu6zHeoxp26aM/E5TJiqA/Ja8z6fpFulAAwYomXZLdtC6v
dJTBBKRX/41xiZOBoryD5W5P3SW/B8at/cLkWa/SZ5jDpCaS5WjxBfR2xFDG+RFCDOOwLrnJbShu
PqALfRVrG4uxJV8zqEic7V6jt8ZYxReZeemVuGnvQQiphq2ancIRGyEirpzWncgOeMPNCbYCCErx
Ud7yt9w7qk9FeB/dmQVWnK22jV7niSeKmPcht8E4d6FTSXa8jy6Tsp0YKJ6lbbFWN+1qdoJSENmK
m2bH8rQl4cgJqg0AwPbTJHQtQ5LlYEwRAeG9AkKczt5DtjVc77X9JJWoYBbwCKB71vHNkW82THA3
vRniyrvLr7CE7otjOq3idz22yy9l3b6BtPG/xn36LivXFBcOizoUD6fu0Pcc0nbywJgXXsk6v+vE
jRbumn3ojm8qncQbZ3UF2wh7pTZ2jg/VA9IVRhFlaz7plCmBSF8oKL0ra/GTG5K26f3dQJ2ZEusM
y7aj0k2klfdI4lx20O4LiiUBKYXX9BMQktm56adGFGQMaPoQS2t6gdlaMc6oHLq7Tt95DIuj+EYP
i6XCRzeJLE5ECAEvE31TxEZ2o7p5vc7564UsbHuVM11PIEoLmpkpUBlWLNRdo+gZdGGrEoJpqyfa
0ckL8jDvVClfdfWrwkl0x2cCuW9gcdr5n8xhskvFJAE2OrkRq4RZwt4APlC5GEZJY2qZ49oqRGcW
1nsNwDKH/q3Hrwxa8LE74or+1b95KMX91fRRfrJqhD+cVyvvq9bXxA3bPWtmjGG29uwDo51HoRUA
oP10Gh0CLjcwaSSn1+3+HDPNqBAcqRvUVlLnFIemszFvugRZIcxWf4s7pojk1KQrAlRP5ZaCH6eX
0vXPyWu2izZoseqPtnANypqPJWTBVdLbjBQXc1OeTfMgbobP7tM8c1QKwGgfp1Nwyn5Zj/6lOSHQ
Uj+sXfhUHekDUz8vn4ZxPWZf0nQHbwFuPEsvcmjJQQqr9fDLMDcFbQoS7BAIYOBJhdoZwlQht9cn
InkYxcMk48O1B1CHe7qTq0AzxEPvJxK8/PkBSWxOEMmEjVgjikTLWNvt/OhysWy3XFueZvQ+J/KY
3JUgh8ljDSFep+Xh3JiKvUeUlt9s+zQKrrUItFYDvzFrdkIAq3ZT1qpjipXsGjLfV6H4wyYtiOeM
EAzaZA4ZWnTxg4E/Ngi1VVpIoYN65BpawUHXTN6bhXhJUFNxjc6UkGNDtGwvK1WHuO7Ylrs4pX6E
NAmlNB53gHu+YDRrbxTd2jArO65EilGWxkcmYMFtouZVinWCrtu6f5DmIKM0Iz5VpsIuWky4Gxpb
DqmTAyvh6qGmj+3kHl6WQGXgEgrHHxXHAOqFrgm4oWwZldsnFUVz2UvXSjgET2G4JlhQXQnkBeMP
AyzVKTBXSg2tb5kxFOZl3tyXzI5MktDAysK0HtBfJIPKcg2EgNoyrhfxRCHF7A/BbEz0StIURck7
BbXyqqtTZ0+cH6KWSJRspJKpCtF9AVrPLAxkl5xHg/LQKQQrT8DPy5IZcp971yT03lQlrveNjB00
RxarR5z/6klbJ/G6n9HKyFl2sX9gfX3XFCJqVNrqziinRLKHKSuRkUlF2qg7v7duQWqAnMaEEXTm
vjb8o1cAYI4zGbkOROm00e+86D1pK2xHlvSpFgnLMjKASMyIoo3oEdlDASSCefSqmixWMEZYBPMW
AqLnBjWYN9xP/jVFFAVo/IWIIyzxYvOazf5WAlLCyHsstS+8bBWRgslTFySMqyWBXH1lfZWZcZCQ
FNkCEA9HzHgPKfT5cgC3IJsCS9/pmYDqbtsMUGNB8XxNBJxLWNor00fR3QOR9KjlAQe8laCztoSL
E2sjELXs6z0dBr9/htc7MOdkdYqgXbZA7g4kodrVBMogaNaEQiJOjYBX1URniwXl6VCxNlNMIkRM
1iKGlkM7Pfel8EywMjFYrKkthWpjlz83DYux5bkQmr9EcxdLBJIWyO9q6mmhMbDkT8xLouPFrEbx
sRHVl2yIt3MGVLuaVRJiyagDT/CJs3Jgg7jhHRi/JK9+zjViVgFROkXGFFXJm1tWghTLVIW5dm99
VAO0Xu9D1Zkah117MHImzEVKB4HQMkt9tRLppWqpOMbEeNRIuFdxPx4RB6z9giUDMD9mVmUIhyBJ
NlKV+rv7QKOplI+s6OKg3ORSyGIGQZ1cGldrNJ6ECD1JZ1TMp0XYm/1HNDDSmJmHXpp6UNrstLDZ
VzJCPSvqSPOLbojMMdwonFISwF5ugAvJQc/pNqkygseTmy3wS504plDfdxIDgOE/tlCkN4ay6ViX
Rk1HsqMgXgeGqbq2mpUQPnpB9K6hrqD6BNnWbJqdnCjxRqkLxkXZslZKR91C8BXin0sqeiEdRE6R
rjKWoLKBposK/Ta/LS4gwK9hX92kcpzLZKNpjzU5RlJzb/U19Haxv0HSxjks66xkjNkyXdO28IjW
7nPayaLhb0GQaj7k1ULKiU4sOINVcratVKa0WqWSER+3z1GeMB9J6MVwDk8JXn+CX4/DMItejcai
fRV541nNZvym+dj10XHSawcfdLw2sU7kOWvpoQtkVxOEkchBgDn/i73zWI5cybbsv/Qc1yAdDrPu
HoQW1CpJTmBMMhPKoZUDX98LkVWVt9LK3rOev8HFDZERDAXAzzl7r10xBzSIS9mJIMEf6zsQLsgH
dAkTSCU2cUsFH7WiciUG9Vmj9QDTwaoycEDQa+xhLsiDijZD14U/YnyZDqKRqkyJQ5zwnAsckVuk
pMzSXX1qh5Ns7fdYs5CtujdTnCOrumGucaj8ekkla38EmsF9DmqXzBTfKK6Jo1uky9H1+qGU3jGv
60czkDea2OxhFEzaOnM85k3zValTMJkfUZRzOi16YBgJ9AuiI2k2+eotM3ZtxvS38eJrVcLuZJbA
gocSZ3r7EFMAIhbFctLG9RqhPKszw77qeroijbHUqnJ8SGTBwiNN7s0GM6oC8OTUjH112RPhFzxG
DclWqp84sWbVoV1iXAW25rQxz2Vj4OY01YMeurehgite5zPLE5u0bsGaKC+G+9IwPvSCeY0Jbx8K
ZFu4t3UQ8W30IIBTSkmcpNLw9U61MdRI3AUrkdvNIczwxGClZnCGKx21qr8pg/y51CM3VbTVmnE4
qzh6NqEkt7i3sxbjaz0qxWh1pPs72PuWo9mKPNZFD+XcWLP9Qqa42OOdBvmnTh6BzB+zl5wtDL3H
1LTuc8kaVHXV86jVgnntHrVDBzcc/fue3+kayDmY6mDvuG22kb2ibmLWGoGhZO+AhhRWu6x2NmFS
HRwHxkpFo89RMMQSEgIcVZ0HmTwavP+XhOZ5VmavOE8goKqY1SInMou8TqZto3l0B/OMHQwCrpPT
Qk7RMWeNm+ziisIe/SAFZohoPTH68khewqafk2Jt4nrfhcUw3GZYzoYU+5MYYS1EdgAmfrRgDkBZ
mGgAof6mNBTThwtvZj3qfMFTZ8fZtA55KY9u2vVbaZAphwoaGXYpNkSHbEYUG5sRymk228gnIfyv
RTjvnJi6zELEsg5T425yu/zoVW66aSC1rvAdkz3gF3vsIz/HeqCNq7CgPw2G6W2lEOt6Sikd2v66
tWPkW0O8nV18cbJ7bHNJX7NrjmEvD8onq4Zoh/sx55Rbzf0RwfFNxkcEecm/qjBFEjvPyYahlVLJ
Yz217DGt983WIP3NLH/LQvN5bGLgZcJjUBd880E/7uxB7zxnhK0QkKgyROLVxcK1blNj41lOxpCm
8FfYC3d83eMOiOMrPhI00YKegFx61p6tHmbDOMfV/NhkTCA4sHskF1XsxrkLsLgg8SKS1lef9821
izOBPj40QLeqd0PYPZCNQyLDd2EDfGoLgVty+gkGNt5JAZ4u5BMqXXfba/prFhkUtJxhTop2WtdQ
UqGzfvp1zZlN8JOI2zDfdLoVm2xn5Vm9tgdspoVtPYdmH10BMaDwRx1RkudHyk7ymOVpv2NAg8iX
QNOgZpS9BDOu5l2ikFhrJhrkMRmrqPOvkRqjwLCqa98kGbYP7kN4GWsQwvM+KYbbwdkZElO/vcDN
56ZwTwQZu6fLpT+ualVi4yspXOvse8JkaGstHPRRxn/fXG6TzRK2bkbvEVEAKI7Z1AN7AAcsa5vD
9NuFlv1m9ph1WlF8eqXZ7oiZsXEbwUw266gD1TXQ4SN2bE2KB2IJDEAbPRjECwp6morKLaq60xBF
BBfSdfIWI+YFc37ZgPG9N3K88fPizWzTifwa2yv9kx3j2rxsigL9SfcGBsk/XQDql02CvMCdvfqY
LmGOatmQEMfLqQkO9D3zIR8lXTHHA2cVjvZ+6L3sStWZu79Mu/8HoPPfiQSBwKIm+JcwYPPRffxD
CXjzkf/4P//rNk7Kf9MG/nrAP7SB0vzLs5iPmYt63gouSr9/6AOl+5e0fCTBAZXbwsZEOfZPmo71
F1G7NtRMuLn8bxEe/JOmI/+CBm7C3XJsQDiLqvD//u9/00m0f1z/u3bO/VMf6AeBJZFO+JaDhMKV
fzBaw9GIhrjwvGOBJQiNwwQ0QrOY8uDM55H33elhUcvvcrAeqoCSQwUuDtxWvtYBPRPPdYd1N0bh
tnGHYx2R+tdwf+Ck8y6Tw50qofZaow5PJRThQ4GYzAua+8rCNszKapHM5PZ6Dpm6OuQEREkcHOf0
puzsbD0pTuEeC+CMZDO/kCA2n4pyr6Y5PuQWeSNgeU9W29vbv317/0nW8R8+EtvkM+dTsR3KjD8E
fWRWN6E14kwE6hEcIjshTFAZN6oiR5t1CIddGuu4JSH4zQ6BsDB45+zdsIRHw5/+0MQ77So6Nn1Q
8G6iq6DCONemwcrO4EzLwaB5FohXALzV8b9+7RZf35+CG8fxUKUITzDYFq7zh+AzjG1VCXTrxzAK
X/M6RGDmEGOjBQGOXQCWerZui/FbkfgdIQIs1Gu/Ho9uI7+VqTFSoETOSkeKVOCRvCS/JNVonA49
WnBBMMQq9b2NTYL3Kq+/D1XlbxybE2UpIyYYsV61njo7LL1XeTrT9prvaY7QLTGaHzm5bKsq7M61
StB1lfoMseWbiwoAFPewirV8tYfo2a86l8gh62gCFlrRi7M4RJ+FvItizIht1fc76GnP85UacGsZ
g33MDc4wiaTPSrLj4FIXOoTdkzSB5Mf9jiGpXsVi+JwwgNaS7jmPw+t9y6qk2baoazjlDQGK+y87
jum5Me+TVAnHSLFcjAG2KFd8q0dKZ6utibAkJ0QYL1XN/AUZx2fXZyxu/M4Da90fQOZNa3NgYQTp
k7Ncb17RGERiFpNo5Jn+kYXfU2FTFzSa5VjHkzB1J5Wgd+9ZIHySKp+u7JH5S0qXK5isj2x60gOL
4Ey7HzI+WjRJVqQ73SUe6j+zwnqHu2OV5e05Q5QSqfRtnsU2CLGTlY3LjNRdUCx5e127M93S2GGe
Ntt7vyg+5mySa0FAElkmaH+H5rXymEiVY1Kt617rbV0yJHflpmvicw64Yp13iIK9FN0i+XnOLfD8
em3R9g+tqwiz6X1mPEoKrgPp0NCwJI0LOp9q0Kfc776HdDa9GDB4N6NSTIoPQ+QA/2BDb0JzANlU
zveRREs8EVmUD8/NMNVrVRcv1eS+N1373Vf1NnX7V0yREkd28dVSbdhxU62sJLltMviRST98E3X1
NjOxJYRq1UFEXs/GvI0IVsVrdq5moic03QE/WWIL7evanJE6pPY+mRhnZw3N+8oC7lpZKE6WViF2
qonAq+loxvVujunHd8PtNPT72O6u4rLZd2DvpB6PbdZ8+vY9dPVTT4HRQtxF36c/DMujvdafMhKU
FmxqKWlAlGg6tAKlAf4YsL3/HlOFbYy4R5dbIFIq47Vrut9k5j8pWOOuMV+lVWySt0LuV5xG5qFw
xbrPCS9MyodUtB8EgL/FakDRo3Yee9KqiPv3Th4czNSr0hcjrudDa1mok4irXIEIQ1UVcmAVT3OJ
j9NX38H6/yR48L0h/IL2x4fRxtXaxhW8gce1bnVwlwzea8r3aaVkd4XJOavTPbS0Z4DZrKeiO9/z
Pom6Y4zofrjT2Ox9Eo4Ajj3ItLpOlzU2pQWDTe9BufQyXTq9oCdR81KDrOd82OeR9aNgz1tJEk8J
m1DPfTbtyImguyFQYnlmQpdzLulx6XCVtATPtX754HdqZ2UZzwH2g6MGXeVKObdlISCE48zMh/vJ
l3eJzu5TMd3QVqKkRkxaSfA+ZJNtfTVwuA625djeTAnVoohKl2aQfWzD/pg2MTK+8Lvt5VdGET8G
E21MMennSgl7Q6esWYWjyeRg+btZNyPvAyUHXwPCJOoRH3iYez+1SCIadqUmT444k7cIx7YWgq3Z
jd6GupxoYuofKqcFWQO+Jle+2nbwhSrrfrkjDfzXjHUnesPvdhc+REJt2rFhoBgilJLyndTrq0ie
w+yI83oB/A+v83EyJ6oXK0ApEe5LNeMOCnCb0O5djQaTHpM80dKGxusLWvlJ7NW7XsRP4UjaLb3M
Izw/FwkzWSWtFe1wN92aQXMsOuub4wHNa9Qm8/0b4ZffoqBZgm1eO8UhTM4u8Q8fJvrADYSqK4pK
1MQBvIEeRXQKK9ovWmZKPbMIgMJPIH0WIVK8Hqc5PdLoJS6C0xsu+QSFkfPiJPFBKYtRd2FDvHOd
W1U1L2Gs74SPcCcq/BeLBlqatQyVfdQGvfPltMWq7ED0FlwgfJJol3xoLndNQf2AqOkKOxDnQIk0
IXbebXpyc6WKTUpxFAeMGAwXm5ImKI/GYUYrggJGzMNP7fT3AsOYjvLvgmShk25SYJ3EPuDk59Se
6GZXOkO1syfvNupcQY84pzbrn7SBXDMyJ44vnHsmVNFeZn3mNaIWJwTNTc3EYN57y3SLdCu0Pyoj
/IaB+NoJ+4DhcVlg4DLpGojF5nqd+wl1PbLB1dBMxrqf0OMEk4vim2T6ST6mnt4Y0n+l/A2on4N4
855WyceUEwMvPOfDYyGSdvGuMWxctC5Zf1XSFdusQUwiEb7NTKfqir71LHmDpoO+HnBntBohCCRd
c+fSEYtN9PTYs/EsV05HwDYjJQky+VqQ43OGyP81S/Op1gzzeQ9EN/GDN9oW/RBD197EyOYFiplT
+QNLPgJoq2TA5JBpP6X7yAqOXcRkCepRuJXeUxclVJ/h0deQepvcvzPdkS/bHb/mBMlQbU97e7Kf
46Yt9q4R9Rxc6jXkwqeRUVgWyZPdDaDvV25cQVqAJxMif5cct8K5+1BCzHuPn8T1jlTf6zHsv82S
GXlZ5oTl2CRku48LYdXvsu5t+ei6EOjp8n2MnveK3foLFzyewdh8HX2gwQZRZ8iGv9FEe8x9eix9
R5YFMhW/sSuUhAlTRPUFd8LcVKy2yZwqF3bAOVDGHbzXd5cT4np2CZoNi2dKfQKOFaKQui5f4Fhs
sHPfxKI+9pN4MOzxNq1Izk6yJ5afJ6PXNG+xGXsu0vBwDo5WsGp51GqOvOfLu+P0uHYR2+UKbPTy
Zx1BJGOGKyUVP9oUANyk/ZfKT+4H3qFw2y2JTgcZ3gh4tkbQ8MLdcRMrwHD4L7tGJgzgAnXXD9/n
IQfCmPXtvmn3gUmMuqhGH+XoeOzyyT/CdWQ0N+b3zoIi41Bv4aWvC5pl3fSGSbY/9WB/teHqtaOg
f9gkkhM6TKAvltaTLukyu8hODwZQilUAtBMxIBD/mQDIKu/OZTDeKcJSwGeljDIKu91UtnOyGjgz
Ta42Xj9UV5mrnizmHbvUpoIB5PcpuxQNWq6Zx87jfk7yZyBerBWMhPGHK59SYr+QEdO/7HqyUjLz
kdzzokDrEHrpnrB7dn9rPLIu6Q9BEfxIoibcFjMkT9i4M8SVMbma7NneZO2iFqhos+Vhc0O/3Xwo
Cs2JMEru6zwz9vSijFVVuGi0SZ9cYxhewZrUEWkJBi2vNmycTSWZGWqb7BsTxVqu6PTVvnFWrofH
ADQp3U53wSjl4Mrrx5gGKNxpRexSHJ97ZRv71mP3MGqGWGIWxAiFsTp0DAyZ7jPa2pStx+pp4W0M
y8Zc2HW/r14uWZM4N8Tp7S93jgZsQaMowOT8foBzp5pZszKCtvH7KS6XJnMedv5g3NU9UKByNANw
JUjQbGcfR7M4Gr0PiXVI4howXpmuDTuafrHrLsQ0e3lBlye6XK20fVcQYrGrFz6NHhq44JeLmRlS
X4QVjTMJ1BPiSxE7CLA8MNo+UfHHyrboj9PIdnxUZQSCuBhbAhcJHWHnnD4el3D2Pp3CJ9er+FiW
p1+e5nLp8ici6FDI9pYbydMhb8G1aCSHHJgiI6tzci9amtM5o2Bdj1dJG+EY8cdtDSAGNzb93KAx
oXQGPZKIWM43abBUTI6HBtFoGdu485mfTHzbGFZ8q2WMXGHyfY4DbbFdknBpRyHti0NsuXq0G5qX
TGb8EBGW5qSgCQTDhMoMr0n7eMcKhtWcqlHLjhN5UaJEN2+43r1nW8mJwSYDa7cGxeUPmAFyNEUJ
o+C8nPBShbJm3Q5Zt83SJQXP2IqhhGkAG9SNguQqiZuXLjc0q8RiC+F8N1l5TcABCUhGzuKBIJpt
TMrZzoBmu2NI6AHg0NHVOHhv9Bc+52bOjjm5w5wewlNv0MlX1THJ0WeixHAfyK1jhtGDkwUGeyVa
jg8F6DlmXCgb2thDh8oJSaaIlRSu83O9HGddOTjbOmruc9dtzrbV+AjXm0fXsoljnZcQvHxqd2T2
IkSk1RGLJrq1dEKtXnj4o0L32A5hes/YHcUTuwxLjeL70F3NmRGcSpcTWEsM0bmwWImlddQ+R1NC
5KIRsLr0DQ4U8aBefT+6L0N0TnaWIixLhuhpnIufTs3xe8R1YS3BUcEYOqT+jG91luu9P/rzNT8R
uZF2B98eXNQB1ilrTF+emez4Z/QYgZc+TF1F80QVr3RhKPeqYLp1xXBHnmWwz/roO/TX6ViV5P9q
Pz7DEMy2WkCzqsg3uunCLrkxnBH1YoQEtLfFaZrr6YkwdWuTFQNHS2U/YGOVT5HRFkeGPTk2CsZe
dSvuNB4H9LHATyDbs2ItUmlfVctmMN27afRA4QYWVJa5s58TX9wxy8wPgHSvW1Ced+gLbsbUUgfp
dO050uOz8hWCF9KT59m/k5ui6NOHxnKCq0SJQ4wYMKY0eZgm9JNp45FuXrmviWgEXyIeudFz5BH2
WLcaRWRvi4Czqlm/hqxG8FqZCBi9NDiqoaQX31Q3VY0M280j9ygUilbPuYvGzDwYLU68LFAEKLc2
UpgnC3Iba3QBID6Obm0beXak7HKvh+iUuEWxi/Pwqxuy6sHS5iYtBh/nFujk2fL4wKz5bWiYRCfd
3iAm+9gX2dkZzPLs8cuF5cFw0XnOk+EUxx7yOFCuOz8uvoULkMYnoM4Km/Y8VpSgZs64wucHMcxM
xfs8Okd0ZXyy5UmB7IpwvPFA0Ryl0PfkBQS70iOvsHYzD1ssdbzlVYi8WnvxsMTGOQQWMMhp2zcM
O6K+/0F6MwYQLYEOOi9DwEpGzw0hRFNz3/DLjesoP1kReXX97BwZV+8qEFXEm2BUYS0Bg6tJ3p2k
HB7AZ22NLjs1eRHdg/i/CR3kz1h7CwqQfB3j3HAK41yBKt5YTo64dX6ZTYUEk3DrfZIyT5OYHIml
1jQUSKabujP+gP68wh/c3HtJfpewpEHdRe72XkwtmqbeqVAcFeY5NqZb1tPprmwKeQxBJ2R9cEtc
38C5GuZD5BOXxNTp1CiX2V7ODC7pAnHjiZGjTFNMe9MMiTYUBVSokRGNheT8W90wDe81jDG6HHch
WgU68B8qJ63GjJiozRFklsJFT2FrxteszrvFw9KLMdvkDoEx2mOg0mr5FeXEnc5jX5+1mje+R6pV
1XkbeqU75he01oT7zFytOwzeQHlEB06rNEATzaCl6YqrJntu7JTgmgVN3Y3hCXWx7KpzXlYETar2
bJeteU/PcgUl1i1W1TSiJQtq0GL+srlcSpIrwNDVyagNn9JouaibK0pgGF9xbJwiQu3HiVzalMQe
zIr0koxGI9llsM7sEmL5OicJ4KTi+mdhWNOWCZ5NKh8KJsvE9UPSDCMeaxmm/LqYVNqho1CrU14f
ZTGa4S10agJf5NSx/mBf67t0N+psPuEGIn81T/Ot8vD1xMilYr9HGRCOkiBGbrpspjZ40YiudllX
MqRlDDmfyKnBn3u5mJV1cjSHJcLbM0/Tsrlcsj1yv1ZDN/7jejepZAPrPP8FInMbKIq/yF/U4azw
FyAaBnqHeqf4xUjrExRmROQKfEksXOqFqWWnOEPMhWl2uQ2PF0uX33cLzv2w6LJ3DvNi7WUB5tB/
PfbyBJfNH7f9vmqaCzyReAl73TBg/gXz+vU4n/VsVCBH//2vL3cwROUhf7toEXxP9y3KN78euLzs
v/2jy43SEMT+tCAp/3wHl7v/+BOBZKCtIyg3lzviGt1hZ2s0/stz/6dH/Kfbfj+ppdlzkSvsqmW1
yIEQkYWr1TYsEwdqsfDiVUtK2vZyd+1KPvYx4E2mzQPUcfMoSiZjl40Pcv5E85Qh2eW6XO7RLb4v
IC4lcouJ4k3AP92IAQNwPRmPqpBPgmjetb38AtivPgNaPlsPrJO55SdenhhrcMcFfxs2utxJWz0G
3Xxa3P97A6jCdFZM0+F/Bd4v/Fvqmu+6mI/NMH7FeTnuiJUXUXjd29WpyMHIsbDgBDl5NocMRFf8
ilaJYp3uDc9uhlO5yarHJPF/xmV1i2JvEzkBLofoAwZqubKGDE6J+NnAChiSuxr6Ch5LWPWVQEnb
Rq9DUmFW9+Tayp3vosWNRMMHgwhI80VQJ2ZMAelcHYxaf2Z5zqwWRdYmNnoXhT70q6abrrEl/gwF
C+DAeixG9znNxqe4nqptb8u7ywShCBM6vGr8JJN0E5VURsKuvjXuDwldD3vMcJubw8FmIG7SATIb
hE1x3P1wMcDEjj77cQYOLtrbVvRuL+8ZhX2FJ9625BklZMgCMeavjZuO9V/a6x0KG4bgUfFoZMUZ
Acga4yoGWLS8nntre/0Lw30nppmu6hdylx+8sgWW77r7LjG+WumaZPkmt3atH6U1P2floA9w6ZGx
BOVV17QHQiBOirVbloXZqepC/AnB9FBFYrgZwp9+Sd5aVuMFQBCHkxDpUiuc6zpyFIjeJchLORi5
wgaL7ByvRotqIEAI7sgIgfC8k+eGxRb+QITjAX2IoJ4dFJ8ANtyU5T/x6hganqdsGn/alKYM0gBO
gj0fd7UOj1Yf3tTeeAiG4Lorag6T8DUSG19n+oS4zlyBFXpExJJO1zXw0KIbrmvpHUQybYLuHT8l
ouXR+ByD+iobCBQqI7Tk6Utlp980tCqasEzcZZWeianJt8E4pqxekwdpk0ooRfW9hH2DoDjYDhxI
9k7q+Oupd5LdWGNG5ddDqIMNxjMKg2kDR9RYRl7rvmIIkTuM2t3K0weHiOwMz/jOLVnIR0shI0rA
GDVWV4PkitmGjNAeAOehQjAKRg4Z8os55QOsRjgHwUQtSKV+kogjpwecwua6muWX36tb18fSZusQ
qEOd82MM7+0mrJAPIYempUjAhpi2vhc+J6WPubN9oSg7UksI7Fl8dy4hB2iivbvE4Q1XZC6uwmY+
l7H6gbMRCuZjqYKfhErVWzLJTyiJ0HnNCOHDwH5vsaWv3FZv5oxseJeO6toGGTT7Aj422q6NT//e
/lYqxv5l7tMIUkuYbgslw9R1heS1zA5ZBfWU+ZN2ewlSEJ62z+cWRNkrYVfHnqwnGkUVcQ/pusJG
udHFu+Ikt7OXfa0SOUXLqfKsm+W/kHT5tWLpSoPT2WYd51fDa6AT4S6y4RFvggZFd4YTiuAMUr4V
XYZm5uS4iNrdZrE1mg5cwBTZSIzgLUdQSIJrz/RGgNm0oxsiT2jq0P5lhRBdEbY0iQCd5QRWV0Wc
udVY0Ch+a2n3nNsyw34iHRS9Gj1lmUHYnsFpNjJ7xRA8b50ckhkRl4+h8jHpueo2ayGqhMZrrrEY
kC8Bf8OnYSfebeBpvF4+SCsdmH95+Q3VClOt8HFwp/fWCz4b+iF8G9a73MNbtLchord01j865pBN
lj0kJMz7YyHXMKWel4E00y6Ev13c7aVQ+2ask+0lvd7PoBiOtSRvMWRJb2Xo0sDE4Ugc06Mj0RmR
X4/KvlvefucnG1mzUm8cj06ev1d1SMXsUg9qR/AHPQLBPPOug0azHUT9addxu0/tKdrW5rFlkNao
nJ8givQn7f4cJNVw7Z29wbjVS8O+W/bIoifnu4w2do8HrwhR1wfGpx2nV5kqP5uln24PKWE2tArP
1xKBnEeEAzpzA9MmdDzdVUfEV581e1BD29mwrJchoXXTTcTX6Z/aAMiRFQ5KuOZmtBjvGrS+8YXN
Jq1TU/zMaBnsqorRAR2ZNSpLANhzcaBygvRBMYNeTOKanFHU7lx6sCsc6m+JxdQ4zT4dZZNEo2Y6
giko0SAa7+dGfmYcQyvDe/Yz2J4ze4Nt2bdGPuhtb7kfXbv4u3rVAK/mNamSD51QjnVYiNs0w2Yt
CrJKpO427O18+kIma1YQaX35KtwnBmso7wJoimM98YMIzWaXB8aDZLdc5RUmyQ7GXFmEwV47Qbbp
QI8bPxpVK/oGTHZ6z9CcRHHi5LrGIXarSHLcTDOqZ5SOjlPZ131fw0ep/G3W35hmUW+rfgKt3F8H
Jq58cIc4B2cWB7aKDpeB//+ocv5bVY4ngG38F6qc5gc5N/+uy7k85F+xVuIvV4gLLkSg83D/Hmvl
/oV0zyPe0RKCnBPypf6pyxF/EbAmvMBxKPQ9J/gbtwvJThCQ3kvQLWcaYQb/P7ocKxCL8uZv4Z2m
5zq8BFQops0yDf0Q9/+NLZK1/ZyNfZDcFSEpj3V7Kuq5PQlmeECPJ4JkmfGV/Qv4y/A0BxI3N8Wh
1MlXBPJzTd8QdfjC1/29IVemQHLrXGnhWRulHVQErGovm8bJzl1dkp14gcpzNC1PHCz8naWNa9Kj
MfMvm3KpxeYcj1pHgRsMTX0EjVZuu5gjYMoIBaT/zOA/in0ExQOw/zZHhu8M5xC2XaqM8K4Gsrzr
nOAFujKcZo+CIfTvqKCaaJwwRNXJfSbzY9i5N5bGzGu3xP71GVPHwfmeENZJ+iKUSRefUk3O166+
9F/npf/aLP3Xy6V+adQKW79U4xBt6lLcOkNR7dEl32QDxAEjTgH6te0XCINPVBHihH9g2pJMAIA2
F+PJlZCQiNwDKbU4JK3RO1fLJhgoZR31cck+qhfSd0PbYB3xboz05C3IZ2fZtEvUwOXq5ZJVFE86
67KFGlicikgYsLVAbC2scXDTHW0VtJwIADfFCNz48h4CIcRhmulFX8Dllzdn8tcoxuGaDxfCeame
RpDn6cI+BxfZ42uWTEyazD/JPvY2vWnfJkDT6fHScYWibi08dXMhq+cXyPqw8NatARn8yEmUKAvS
OzpxjIDq7gtirdASd/SIvV5Abx/huIcL0d1nEcyXLHd2HkEE8Afr6AR//+j/+CZ+fztlAk+ecNOf
DoB5s5rCJZyA4YfUFR7/oj9dNlojD5Cl98Nkya1W/dieIkHWYQ/+8oTJo0XLw6XfG23ELZEAJQCL
yds5/PnTZXN5Q39cZX1Xnxqyu1jGMBfDxiTwLdJrOf26ODNMGBWhhQmSUHdh+M+aGcjl0u+rFPPc
4TcMxRA9X77pcgnouFz6vbn8GC5X5wnwADwgbEPLbnnZGf25gOgQIyX9tZtefh1j6r06eeJs2+VH
fPnofm9+3+bEVL1ExTIyL07RsiOrSxCCc0G3X7jqyz1qSUyQS3ZCsgRHZP/a6CUy4rKf55fghXbJ
YPCWNAYbFdWpuUQ2WMwBTn+7jjFKTB3orHacwQgio43dXs/bRn1EmdmfuqEEZmFIzqzoIE5oDsm4
XTaXq5eNHaQt1oLF1+S9pRbpFFa4r4YiO6CfdTZSL2A3W+I/0AsPnWUKFwlnK/aF7s7NGH6TJSuD
0jY3ftIbJ+k4T5OcOb139iLeWl6Uu+3A4J/wbfBBLzdYy0d+2Tj/unS5GjCR3TOB2V8yWi4xLize
7X2eJtecICCCFdYxWxjyIrcQZZgG3U2nhDjssjHxidBTG5Pd7OrXJG+CU0Ik7Mmdn/lkM2YzLpEe
ocNmiIOe9n7NUTv2Xqu2I3jMd58YV5BavrzEyzAphpu80sLON5eB0uWOIUnz+hWjX42IuhbWjTWm
T9PUIbG0zHaTzfdtULNwH11K5aG9YaX7vWsM5CsGnidzuGIUSRAKZzrcWeFXElgYnevK2tV5t7HD
5lFJ8gAY2L6Ybk1I50j9XQRgMS1vMzOmDXZ90KhTkptXY56oXVHzL+qE+BIm1Jt+RNjYTgofNuJ8
qfWbHgl709kbdobg6OiUxSRwRtZHMybC5aeg9a3TZFhPe/MtnKxwW1qoQEmquUlsaAplKrOTXfS0
Q4g8JYUC9UpHGPC2mUS05AsweyquVDXnHCKG5Ao/zwI4zL0ov17aA6ZdzefEM8DYuMlx6uxra6n3
4yW90QOEY+Z+gOMc4ejUc37zpD5QVp/ndOxP0IGpg3QMHDubXnQTFxhNjWYj4+IrQ3ey0rL/NMwI
QXpl4XSSMKk0bpZ1PdyH0oi3BGk/44PK9oCWb41U4rWexmHHYNFiUT6ByjDiW4fi+ey3Xg7UHPVJ
iilezfGaWkJsvZCsGI+hLpPpjjSe8mw0uMfLoh7Wnm7rfdtn+dppQygoSW9vovG2jFIsS4QYrh03
W+sGzYzUuAIHD9hA7/RQkVMJnYmGLKWV4+wcIpJQaWQ/Jms291EwPfVqulVMc58UsuMtA4ZdVzo+
CrkO0eA0U9uZwyaw7P5gp5hT6oonhd9718HggT9T6LNdZAbTbFwXTvQVT0rAMjcU3tGq3xch3qiq
09vMT7HAl+57mcJdwhFA9shFn9lFdxO2FqeT5m5mWW0YjXHTC6zW0ShbhG7Y3AYP09WYgkJD1jBt
opwxp+yta1kxmc1JYli8I/V3JZCALsMX7IU4Fm3SGNdSOt/oH8c96gCTYgZTZhkPG9NMvjISQ1d4
QWZUnARhQ66ypnpaD5zPD51mB8KM+NbmQ7UxZ6SKAxPXI9KOafHjbO1MGNe8mC/fxcw32JaBBWHd
uvMXDpw7Pw/vi8q/zhSfqTDL9y5o32RN0rQOrvG1nVyf/Taz6wZ+eXQzLpGgtvIPLC6tdZyxd8ZM
7lde2F+1uQWb3YdENZUhiojIAGZcPWe4oKlPTj3xRjvhGgCrzJQox5SUgxh/Ru/GL6UIPpWdcjox
I+v/sXdeu5EjW5T9Il4w6OM1vVEqJZVMVb0QKkdvgjbIr59Fds/tO3cwg/mAARpEprq7SlKSESfO
2XttvMeu8Th3e+w04B4nj2dSYNuPR5OTGaZts5/6Jzlbxn6QLiCxYfwZlXAFsjxMT3O+mM7PsSc+
xta0drXhfNMeAR6+xAKq37qEoQbCjT9IiNznskGMEj8wSNd7P+qyc0PIL7aT0rqUi6EOM96ptel8
hm5W7Ovg1BiWflo0KHyjT0mCwbw1RnVLlz4EqBcQ4b/Tyf4617i6PWU+2GYY7B1zALRu17skdh7p
bHaHwbNQpBTo/prCNG5FOKIxyROweOpPXbFFNAMBK1WOryYVWAVtpsBzYSl89v4PJjX31JCQsk11
Y86U7qsBP5nOBH43/WhPYAyY4T1bfvaCl5oc56F7hVlgt/E975LmGgOKbPwC47Vb6fNIp22TiXbm
VkncxSjH0LvjLMkwnXER0fSbQbcfYzb3u/qeVNm0xREE2caZBET3/GhnvXELFrGW+30BDF6bkPBa
N0ZsYfLUd4p2TZFlTwS6SkyEUbcVVN4AxYeeYAZ/Nj7nknDqvvwaRwmV+OxAuSReDGX5RxzA9O6T
lvODQ8crHvtTX5tXQ6NYlIRu7TND/Spn2Z35RSCHS++1220kPdKnOYDFSg+XfEvw8MnWm2u2IyMB
3ZpxFh4rPTGUjuRl7TfZMDosduwr2Zp7lqf+kb002tb9UxOofivCxNiRt8EvFvzN6MGiLcykOvlJ
yjHHHPa40A5hukhBmGblG3epT9b366sIE+1fb8dFpjoZlGTL8eWfBK1/3rIlloexLd+1U1N+F2W6
5wIbdEwR/i1F1HoZl9rov95WvXbPkb6UFvWezW6yU/P0xbYbk+k3BLg1x8zvwfPUKlGABKk9UMvl
nJIyLLRe3xxjJ3rTZf5mV+Z0MGSLNTdbbPCibg59Hv+MBEl6yXKZ6cH+dUm1pgIOKIOQ/Ia7Avfn
xXdcwu1aWu+g3v/ObyIhqLsIdyAoPk4eGlxhl3IaPrPImPY2DfhkHIbj+uVGkG7ArOxUmB5UEjVd
vGieLsjDpktiIiBy7WK5vUj2CQLr10QqEnwMB6COSGqXTv5/JEz1iCku3VKLWwv2kWPdzVuOP+ul
XurhoqbPJtepyJKEtYZgdY4LkCBa3gNqmw5Z4d/XAKwii/Axry/tfGniLFX5+lYslq3w4CyV/Zh1
tH3X3CjWrtgk46a79uMxRxv2OLWIaRJHfHHt6j0kMPfELoLWUJvRLRrUbXYK59WJwi06EXQpFTd3
JYx76ie/+hh3sxpJNZ/anhFPjVY87FL9iDZMPzL2/T3nXg7bkimkMRaodxvOR3PcS9JhB2EQy2p+
T8plfOH9TCLmJM6EjKZIfHfrLrcITiJ1nMbCu4sBTmxJvVDGHmgtx31QTF/zOIkeS1lzNC3w9WZQ
56nbxvbQNtan5sjlj2318sDWUH8xVMUUtvkQXRq9ejhfkSwl5L8LzJaQLN23IfSgeDAJFs7wZ8rD
6tYJYEJoaqL9mpVl2pazd1yoYdIXzT3uo+Y+ei71pwlUt0ndK3dewLrKkulhPOWprGaPQYdLfI4R
65slp2edt7faqx75IOSpyt30yRG/7bbJHh0sa0BI8T7UHhP/FJ41W/xGwVA5FIi2D62EvKFw1dxT
sqwOAjDWkAnmWZXWz0VvY4jX6oZQkPM/Nwz4XfQ0tVolnaDSzLm4GlHRnDWaiLB0mkc5Je1jXyGh
qIkNwFKSpDdyMoKDOTa/3YmmgYRwiIxQzR3ETpDdenKe2iSo8KwwRU4NTjJFy7fuEpVHxIE4kSl+
8ajvmUqZ85VVATkQelYsPsAbcsti7Nj+UtacIyTMqpMxhgdjiBm0KHrDUzLwlIvpaUS7jbfqKe61
OE/0kA0ko8+pjjFnEsXSyOi7UU72Uzep4bEERYnIyLi5ph0eZe/8Sro5P6I1ggHOGevZNpGrTGh7
YbbOR8oHgh7K/Fq6A/VcsC3NrtrjLSo3oz2CNYIxysoW1NveFuoOr8Xzkzv0/Ad36p3H1DKuJhr7
k6OLnwyUECsvE/g4gGdkBXlEwzlHh6Gi8jSwSY9cODVPD762LiYVxX6A2b6dGyHOTf51ClKOJxWf
a+5qRn09IsYet+8ubtN21/EToc9qfW6uejjGcSCxEfHdJFTwJcvMEdSljccWIdPERG6fcWC1aDrA
cUg/Ko+D7Jx1D8QtGVn47ETmC515ceKPRW8WIVYOUG87RsN0p4L8xue2RxsDZylBTpKE4UMQahsx
tnPxRfucmXp8IO54fFhfcUSB4GOQIOl5TXnMOVFvSspUzj24gsZJEv8BsTRGSTflL/TYI7Q5Znod
JD0go0qXTrsjLtU0MNtKaP2mIGWF54+HFA1FOg57U0mEI568OIXyvmRZH78IMDwfKoMP1VU/c8J/
jtlyxjGi9I5sRaNTuJlieIt1aL6Y5TeyNtInvCEHNRCaPXgV9LgywFfd/BAmah/Ha8galyYgEquY
kZYtI6GhpyYbRQ4FOyruQR1nj3n7g8iOfKs7G25XBwuinqOLkSsAkQ1/RJ5Wv0aBxQodflTG/rZg
WHTIo6Z6NB33mA4T8IZGdVeiyz59IsgfZJ/OW9k3C7ESIFWRh/WeXkd/civjV1/706F3fLIuS+89
a6rh5Drpl76TzaOIXURRjnhdF9p2bl8i2DxnI3LHR5EWHO+n7KiRM166EvBbVUwXx8y5EXoolkRl
IkIfoxvIm4NdtQUJ1KS/uM23NhTNpQz0M0EL4pZU3IFdiIm8Rkbgkgqyh74AWtZHYDTlGjm2L99Y
aPIzWuQzR+CfWKHy2xThJOs8oAJh3vnH8yzp7ac+CaXVaF2sIAbpFDCRK8wAbR9rJHfM1wzfNyVm
d0taS9yTTIpjmg32jq4xTF8SdQ+GlxG/E49oNa3mrpEDvSzdVH3K+9T/2XnjsWs9vEKixVUAbG2s
GFknbXWMyh/OaJo8DsMpqsCzavGDEmM8ZeVUnQg0xHYX4zlkBLIrexARJd5tFMz6WKrqJHP/d0rZ
/uZQ3feoDLexYXg34aKwJe1+KqfP1Id1GXo8St6A4NxpwU50tRW+ZbdCAiNPvPxxyCr3mfKawViT
wZkfyU5d5j5bIln+tPgdIV93EOiYjm19z8WdYYT4zysK7F6Ur8qGejajTCVqHpzwgrLuCs/Z64TR
fWtRwMIMrndYZlGR4G85jI31uJZiZucvxFxoJX3Vvnd54MEvq8hqde03xTrtoOLcuVVPbkAdjRvV
g0llK3sYFteAO2rsKRPNGIr1Ds/S2Q1JM/Jm9zZbSAktbP9ZMhfHqM9/atziu2Ia8BWBevCs7mob
zlWmfcdY0yKfkFwFwlrrc4BGgWCfHuHE+OmMc3wdczAr9SQGlrGkuA8Llxrw900SOkNUJca1Ioa1
ySQRoeO1RDV0Ey0hSZVP4RsOByQT05fI9o9Zi+eCVhQDPekP4MZCVAdJHj/mLrW378zZQXJ8VQm8
UQEkr6+LP41JAs0mkOOn29QvCXlVe1dlwybxQqCcOnydp8ymrWkAnmEqdZO+T8NBks+UzOHe9I34
PFP+ECEpObVaXzhJ/RlmgIE+XBt2fwKFq8r6IzuLtollnxGx7hn4JrsoYwoaB7Af7Y5GRw9JfV87
ib72yHgleVobWxBGhtBZ38nauXuM9dK0/3D6lJ1tzptNF7Q/CamMBarW7tHoYjpR2JKvZUv6nukM
z6oxEYC7pBCmwgmPLla9nVM3tD9b8VKy0UWqkA+YmT+mXFIjKjdB8cLFDyt1LUzkQ4MDZ499xrxx
OGI/hB+AwzMGxdPnBtBQc9iksm1wF0MhFRCuyuWGtRs0+44m2bfWN0e2CPTL+qupguahGtP4Cv4K
l4Bfgfko4AXQNjvlc/hZRHX9Rn7ujmRrFllX6hdDYSyojQi0NhNTBtW7omT+IVIwpHMbVEd3IeLJ
rt+NIA92OUfbfWFG7rZjo9nH6I4YWaDGyUaiOUZZDte4gXjNNm/sws62bsnyt7R0biEGoiwxK4r5
ZegOnmGgu+6KVzuJ4p2nQSAHDGs4Pqj+kqSEWhGkVvKX4oZpLdRuVKiZIo4uetR5416brAk3ncrz
c5flz8JIxoMc+QB8iXhxjEAkDL1kA+CIvQ0mA6aGhW0sivMbjYnj6EjjNCirvYK+BwTVDnAKcTIy
CvLFufOqn5ZLUSSGAISp4eIxkbQkciWiE1XRwR4jfiOA/PfJHNA6Jlrr7FYB57WqaXb0IAdILYa9
i0ujPK6/aBFnW1uI6dFQcFvs0Lz6NXVwcsUsNpFDlRyclJzVDmJzmPjNszDhldc1yy1BmpP33XAk
nJugejXB+Z3cyDYu0Ps3AxylW1WM34Z8FqyyEa0LvaC1i54UHWplGqRt9tVRGiNRMUPiLgqwsVPx
oysygLaT9BHvmDn9yJLJiV0+JB7FBb6oZudgIrtWY3UA4IU8TTOxPGd+jUDFZOhUpXf25OgadGF+
8wpnL42seuzMDmphnRxrnXAwdKOXkN7mrTT5TY1fkzIZH4IMdKMX2mrvBJ13yX3JIa0yXtw09a/r
hUhSkJRGk4L3dYq7W9cM7kekcEFECQnpvjkmow+2I/HKGz92QI733Um9b67bS4gqvOv89Jvmfrhy
qB9o4LMWjLb3UQAoelR4vB5T20JDpZtrmnRIDDmz7v1M72trGkmY5EKGwj4v+xc5cFLFDNPcFdok
X/ZXxyWXiMOD9QDHDi+vQoyd5am6zolIz5XMxl2ZiycrNvQXc46513EQ7hKc+UfhLO5jPrgtZn0f
R0kagGV0Dshjqv2AXvmYgFTaAo0ng60P00tWzHfd8vxWlf7hDACPLD7UxxKDtkEg301GfbB1YiH4
U/ufo3ad55TbEMyO+WVAaRTn5qMRVeKRMy8IHJ9DnZdtHRLMrmV+diq3vQNjIBChBmVMzuadBiEi
nyiZ6G872dUrKRtdGrf5JPtbQL65YbMZcDTF0ADPJ3Obc12wCBe50d2k5sRCx+kp6LiJ7KHJKDMf
+qZUeH66XeKO1i6v7dfRta51o4Ij8WTJOQqQ5lqqY3iiZHZH33JHCTiQQpse2wwwMOySBBdGSZ9m
mDajgwIpxd/SigkLXZcRGcviiSuSEU9npcleVCX4cK8aWD8kz/Xg/UnS5reZeuooy+AHxubL2A4F
UAfSVca07bfIYogGaObHBl3YdpZI4mKa07hhcuM4ad0dnZytPuXYdBgLpB59qepDYtTHQPliF1tR
/164zUNvePbZ9pk3zxPc9KkQcLTyMb66efdiBoQnDRVRy1pTptdB/1qHMniggfsaCfaSPEQ1lSQC
Ol3vnwEeV62qz96EDJ8zNzdHz+kNc/CxcOntilkhBbFIGOxU8Nxp2lOjCwGeaCmIgLipNmVPR0mJ
9jdMxyV90Mf97RIBlJZ722STafv2o/Sqb+ZUYQuZxs++p7JdAn7Xn6MPlHu0Z/9jjEtu4CTKTyMR
rXEA9Qpuq8HY7T6H7552osNgqJkl0KNBLJnc+gye8Co5r3UGMN3UXx2XfWdsHAQ5bv/XjG+d9q3D
v3/mfv98DenfawyN8UA3l2ZvsfSS6mUa27cVmX40YarY2c7BAKx46ZQZss9ZCZbIwiWbXpRmsc39
RYOwvk/bFuUYpDuah8iv5UiT1evCnYD5dHGQ9V7STub7xEmGTWBGz1EPD7aLSY9e5/bdMsanhhpP
mPZ2Zp8gTTCLz8IOSPQ0jZNs7mmDVAF/KPv/0inDPuBjYSGXrPXEeImsEqEzWAKovN14WS9xnj6G
XUcSE62aC/S1Ye9obu6CKRamaew7lDTPPCwkaHjq3UXfw5klIc2Vs0x1TXPQwgz9C5IXA9oYnqhr
CBbTBgnrdM4XTTwZYHDMrLS5+IbZXOTMzmvNkqiJSL6JFJhsBNRzI222P8JYGLQvMCGOIASMLD/J
epHL/5ovTb5/vmbYVnrIpurtv+bQIcAsRIPBztXheFl/8vVVVZf6P96u/8KvJ0BacOk2HA+pghuy
r9dXwb9frW/j5RdWWdbr3KnHWAFRLWqAYizspEG7cXgZl4vE6LfJbTSIg9P0l/XisnudZxyqAU6C
y2KdRWW8vKxzJp/rZX07WxSjaVpJzDf6AZXbdG2j2aQO4JexfG/z0tOkn7/IMLJVpJCxOtNVZ2jM
tIKCN7UX83EQH9va/Com29jHS9MUK017ydZ+KTVIe5G++97LFIMzk+W/qEnrqwz3xiUuc/fQdulf
2CYGiZqo2vdu+XGqJP370mFy2Y1DTpjX0hFelTKRF1wwxGHfNGoJ3hkOSkDTrPQApOXdhFDm35fB
rh56PGfHIc5QjbgD2VFrR5jhIDlTdppBMPFoI9LUJNT2yQmAEf9/gdj/S7ajbZsWWVT/Z4HY6++y
/N22vwl9+ifX8e//62+NWCD+xfmUew5Gk+0S8gRr5292kzT/RZiVDZwJhJMdcP23Rsz2/uUReELk
omU64i/52P9kNzn/koHtkfooaVrbEtrSf7Ga/m/sJsu0/jfYD5RNT0jHFDaCM7kkTP6nRszHgGfE
Iz6zGLPhdl0eVl3K6NjduTPfV4FMZVs1ElrwbFuaxmTO/a/SGUobFqRuaeSv//kqpflHWbP+i/Vr
JehCpvR5yNkXlMu/VU5mRKH/1/u/XgZ0laxcdsfSCz34OWQgLqImf1FerK/WS5+Y1BU93tqDoex7
uohgRNuSNLi+HENklvv1pVq0VBxYORQI5JZLhFNz8FTSMw8yzgqWIrLvCMRekL27OSuTYs3auFju
u/k6wt7TBU+1MFmMCDJipKstiOp0SK/JDLu5aBVjSUQGqSMthN7Rp9DQ0Cddv2E+RBqb+T8JfnXM
b8XkxY+Thc4r1sYhc+aFr0+7tugdes51fu/M4Wl04mzPpJ+EP0HLaUI9kODCz/vI3sb4ELHcgfu1
ooQmGHtApJNr1/mcp/oQMG/8tW7s66Qjoq8DW2xQmdz8iOmlAXWCZjvQyc7dOketZrxj41sWD/Fh
scj2o4bnPUKdKJwP08tf27Gb914oqXFya1uUWHNEUYAhIfOqhUfAXo0NN5BfwMdhNsAjSBJg8LWc
rU1dNxohAsqNyZQP00BkjSiYh1O60PBpcaxWvRR0ZnB8GYrswe6YVub8ZsQvY5d+y3W5LxNIPw50
URXifM7sQRzkjJHDJ/A4XZhMIwAmoh6JnSHlF0W8czKTZoOvG7BM7xx8keP9S8igEXm7swJZbsCG
3Jy21ifHEX+M0vB2ZWIRpJzXT3bWqGcru7g4v/cT1fF2AiQbmb5zCIoRa8NkObsS+M22NuYXn0P+
IcY+bUwBcM1cXqMOtgzCiWLT2/qbBUtwmwGhOmgBsawMvR8cyJHQTET56a8l/KUTEwagHcH8PQmt
BG/zvF0flPkL5N0CRLR+MksmPomLDx/TNMERMcmqnTcRNYAZP/e5bcK0PgMQsKhcG2QdIXlSGHCF
k4FVBxtqmOOLNBvmMSpsES8HCASjiQGFfdBxR/RAFqCZwt7Mya65mAOg7WbkWIrBpPHIYTBIOgmf
pZWdaSrtymAgoqhxv1jJ8CPvwf9Mc/XcdQsCfplIIIdxWNYOdWMBVYSSLzIGXGGtkBFZdPKS9qVs
RgSG2BAqzXHWcNF0Gy0PYncq0WBvGNYJFCPuNkMjwWgGFoVpk6BiiKs5n2CA/0osgFFFVmBKqcwH
0UXMRR06M3o5agR29YO7A5pjPyZ7M/FI3qDJuSsBe5JKBBkAigl3MbVx83UA2nN18iPaveoi4E2E
WelcBZFIfTcxS+p6AbhDM0qcoTRYTsydle1brEYJc6oc0YFRtc3RW3yn3EDPVQO6bpq+tnjKKDTQ
a0zLN6bKymFuQnQh5Kf2zOSwEN73zEcCA8zcNXejKr57LWbUUjCSlyEAFzqWN7J9f/eu3528AG1h
3YTMJSyHpKOs/ci5zU6+TQprNC4wLOaqBs7VkIbwvsUCVcsbRTwfDyEHQ6c30oV5alYYXCU0fyQS
KXq1MWcWSKYunLKi+ZpFPW2k2k5PLCBHItTojMYk+8TlHTD3vKlUcZyHkQGlz5kBcowpDDREunGf
etP5lWNBq0CY9ol+0kPSPU65gwKGtt25lV8Qq0TvLb4ZfkGJPs0QCxAKLUIR7zDnC4HUggA3Me88
DqmPDxh5AuhMyibzp5XxjhbWZ2Rsm8SJ0FEkuxC9LJrJYRfGL1OER9eKWTkHsK+1i4WiA5vV1tyN
MfWzouspHe/d1ibPQYJaQ8My2OqgRPnE8DWIMKQbpU80W+lX+3lEj9xZUH1C3DmJGsNrvGTejKho
xslDNBv8hnPjoBGZ8tMkec5rCCpD9j33lvBidqqgKb66zh+jQE4lDCzsXZ6cMSECuKv/BBXiFTz0
J6MR/SkaCaArIP1qo2mOZYZdPs1j78mNAUyX7a6ltD/PgnWz/1WraD6hnX0H8D2gTGNKm7UEQVal
xKqu/eHAwQORG07RfDr7/ksaxNvGIBIxEAR6cdaEF0rm/bmcOqgtohge5vTHjLFjk9mdew3TbeFZ
34dBfbcbBGWO6Nud6m1wdFlMmE9a/qBF80mOQl0kxJIa+o6mCd2KKS8oK2jNYZP2UThOZZaffSv8
hi9oPC8jDmuMxTks4iO8RGfrdKW/ze05Pxn5FB6bPOYg7JCCEs3FE70ros9ccAKmFe4Lv2rP8eT1
DF84D+lrK3gkbe0R9hSnz5NOwSK+N8UQcdDml1fPWJJGYhO11PoSuoijaJKeEKJW3MLAgu3mXqJU
AsJHpgTt6P1sjeExNwsC2QDEgKj540KH3hfAcZCn4U9KzR6E1weCETpv063ucYgEE8GMc/4RMMti
noxmajmqoJX7U0rP2EqXvI0yVvAH2FSidrpP2fzaeG13yLx0ehg4r1E2AO0TtvMSiWSfGrN7zeL5
yjr9mCA/AwSs3hsJW2syvUcSEoc210ejNe+0RmL8JgrHU8UzgVAnOXqO92IY7gmP5zJyJI+b8oVB
YrjzouKaCvPRL90vPDlfzQAym6prfWyymOMNh6v1klFIMC8ICJV4qV0wMVDHd2iEKB8GjiYqrojc
U6hFEDecGdSTZ7Jc7Nj6XrCl70gOv+meTEM3Y1HH0/Yc1zV3Xiy/D3HB2JfRto5c+4jeXbPWOeQV
w+V4BduHqCGcvpkBTUTavOCm4HBsarOwQO6Vn/VykurXI2JmkM6HW/PFzOC0TEsCW+pFZxQlJ4UG
cvYrRTDFrxAD8p7gRAI8JToVPQa4KjXtcsP4wZoPlddQQLUG97DKRwjYtLfeSGRvRg7ETkgy/uh1
VbCNUm7TadtbyXRM3fa5JO4mLAw62JvGdId5ay7rN3h5zHeLTsUqB3XgVP6yKlTGbEHhFAPiCDrE
NrQl1N6Z/eKliB+MxYm2SmlMsCv4schnNEvzUqxedIMn7+i54z1BnOvbuThh4iwvJg4AOxXelvX/
NspEX3zbGo66TZG2xy7ud+guNqEVTIkaNIgdLP00t06VghMZ++qCAEcdrDx4KdtuPtvJlyl+jxp6
JrABKnSdCH48uP3cJ/HZl0VywM8PJF8xm8ITeaGFui09C+3dxGCOMSQ1obTyg9HVr6nM+GknKulD
j91jlhko+d4aWffIOFhq96iOQaVMBF8wrfitXKPbZ4UXnxXJbwBE052nCLuE9bwQsQe1MxPiquKw
r9kYenRbi+S+IG6jDd/SmWK5Bbyx4yEx7eAFuldzIuLxHeAtKJaI2QBz/7FlyosYEYGk73SnVJCI
NAAr6xpSE6PWvLSM7ul/wQ5t8mi+VKaJxy4ovqNmb49zjnJ+6QH41FEdaFk3Kr+r4UuRBr9HcJjb
mLZ0ifzvWFmQ8ZX9psGL4Gp4TZRhbYfahuLY2tnGTr1PmQBUmte+R8AnD1JPLV5IanMeJ0HWxix7
wTcOGbqQX6kD44O00gfog/hGK/OQW8PvIQuNPXL8MMrG7US+Rqfz64pIqM3XOmCYFnU2zbHlEOGQ
uRN7LbyFgOjWHkkB1ajpb0tZqQ23EfJXUsrNZaSwEFhLqIaGchUzh2GPk0idVu0WXndsQAMCpJoh
2rmQL+inffpqXMboJ+266TyH6OYtGJu2DYpjY85CHuMsOiVI3LfGYu6nK9kebQ5uzhjbB2ae36go
SNopWGx8UmdomKDhWQgExRyQAlu+KRbbg8c4pp6Ga5KoL8MYM+Tr/eGKL2A7zQEaGFCpc25c2qT7
pHp4zxWuPsNrrwywkBGkzgH7oLl0C9FLALiXNYDS2HUu/eQeE5XrU+v2jOQWN1Jd5NaFcQg93Ooj
MTwNOYLw8/WhZpDxbCnCGKWmN80YQl1W2ZhHasRR5/5E07AiKm347qdQcMN66XeZJC4zBX7IdcfS
4REXJqSFL7PQaISCtCTIkV8RXCUKvilBtiqjXdEXyZGTFZLRkSjUpwL893bs+ON8O3qtpsg7dKD2
rn0B2wo5DyVfal5Cj1AESdsp8m0Uv/7Mgrd4NlzFLGBOL4q41BxNPLoFXEA9Yl+iXvGzt/JdJagk
V73geptPMVo1Fp5sL71vfkKIRFZX22GqH9IlYhHB997GzIyqhULIFZuknptdOs/upTEpqfGgA6Ma
H1SWD+fY+V6Qs7yxKhAJKvhTMMS9rBfTxJONXNcGnj9zjy5nVyeq/r7kdf8+VK0+LGPXv76uPDLs
7Xio9+sl9HxysTGSPcDLXot01OICRjB9O7Ew1lG7ir3RqU/XnkkxT7BfaUMP3JhMMgsk8JfEc3o8
LTHgzsyjB09LgnlYR7aX0vBJ1HDoPhBNiEs4m84lUYX716tsRMqCjOmMdxRVXea2zT5iUgabmMmD
rWNj10UIYFuFd2TEx6Ec9STLKD6anvJPs/KWgQl61uXf/XNZv5ankFwjAwfTildRVRFevDR9KZH/
HPRUZVjCni2nmPgbw+mnQ3MF53zgXtIqYwNFoP2ojCg6xp7Jziz9cNcp8Itl03UXpwnQOGfV11Fg
hpkcmSIHYbxJG/R3fapD+1vd0ysoMhwKm7yBDuYHZMj9Wze5iifDZZcUMdVuqnDlrBczHQByYyCw
Ww+ZwOJ7WGU268WYn5VNOvm6rf3zZQv9ncsz9A9QZe7r17Jz5D4LeoXgzfkMyRE5iNDCUOFzU6Uz
i+/MPXqKCtrDWBqvpTeQ5dCXDEZoLSuO6vmBYfY5MoxtaMkDa4DJ7gJuz44L52m9FIb5Azr/F7fz
220nxZuSds/GGe6ThpHUwoiuGhcxtdXVYAeti6YoPbaoC3xmJbeYO2/riKjc2ZlwHswUiFOevmeT
HX3T5Qt6iLLvCK4rcVbHvkg+nQGeRpu7BEfO4XNcNv6XuqY0MINtHTNxbcvQfQplwroa579w2xxD
OQSXpGYOAGkZYYlG9uVlGckGVBGvSEuvZO5AanY4GGhsLtfG+j6bxTkgweRb2aZYkPmnTu2Ptk7J
i7NCgB4Ala6ZCZO1jLIts7Nx2wemPiOH/N31+WtsFvLk9oiJNYqReOR4FsYVOVFJcp4hPDN/Fj+R
/lxoCnwQW2W/NDnyMjclbMSKrPgyBsOGw5N+rBP1i8HGvEtmjpbMknx6hSlRfVh43M7ybwOqwgMi
FoxdwQiQq/4hxty+1nedF84LJxDc64zGD00id07MilhNc31OLU6+UQ1LeY56mHMR9cQEP/3QjH5/
5HS7a1TJDCNsmocRK+ZD5KQv7vg56Tj7buHPZsTt7VNtQ2fxPoOPnKHII7titFvVDLGLiayT1lmT
3bSp43J66JARHmZDupgbWgmgOYMV1mLybggpl2iU6cXrS80MGCtHNpF/9AeTz3z23BRxBuUIB5DA
2Odt+AqjmSoW7QkDUEffVIte2+68YRcH44/cSNq7W7YfcbUQcpf5TbiMbphk+Tu6lsTaLQJqY5nz
ABQuThGJEqHdg60CE7mVy/KfDd6Mv40ch8pIX9cvUQtNlye1TEzWyzT1wyUdbaYt1mzuVrn1sPRv
V801YfXwTFwePtkebCC120pwA+bCrA4pWvNsWbmbQY6nyI4PqyJdLrL0yWqeONWPf33JWpuuteW9
dRp7mrVa/pYLw5j6EnjqUCH9QBTEjqNi9LKkbqz/kc1Of2lXnyDcKPz/pq7hv7QU194iwM8Xr+F6
sXS7A5dC18DEbtp7Mb4Hlw7CZS16wpYfen0FhQKkUyne15NOxbHGL2Jx1FqUJ82Ngrr5l1AMfuqk
OBeDJ4GA1vJqEchZVcRzRJK2CkketFumMj3VER/eoHMoa53ssfNwolT9kQcGXXUYs34YT1ogiSI/
Rexm+gUbR3u/kb6J6+QE1wA5K+0/qMCbsd/n1UscpZdYjMOFP73fpGH26s2obWaf7nFiQbNm5kiA
fKXu4AdYjZSD8ly5T5FFRAKC7HbrTmN4425lkoW1i1MPysS9kYEmDWag9B0S23I4Vra6RkGOCAMt
Pe2jcQeJi6Umeupt/wnsRbbvs2iXKxTIfuq/EN30h6ZWduTzZgB2ABXe7PMZBv5UD29ZWuAdIHl5
CnogFi49g4aPYNMYU7ZPppLweMb7hyZ9yxP7NxhhEoASGENjFH9yjr/3hBRmEggEuTDdoSHox6K5
yPJIiLdii/ZbWNx8SpmwT8wvyQ810BvZbkgCeq+ZMwpAenYwlbs64Zftz+BZfMQGAGwIXgGW4YwB
RFbTI33I/1Fm8sx0+KFQuOVmntVGzh/u6F/S7H+wd17bjSNZFv0i1II3ryToKe/1gqU0gncBEwC+
fnYwqzuzsmu6p9/nhYuURCMCCHPvOfsovlp+0wZgUoSLO7HpknYFgrGhyBvyzixucpdnD2oMW5bT
MIO58YblYTIuhPMm22Qp1esODWLRWs1ZMYfWnpYZN4rsU5oaJ6ifni2+HNeAL9m64KZpZ4CzDdor
l1ppoWXfJ52arsLoTPQD1pYo31NJGKsJEQX9QREu/XJtdNpptnwiMXvtgUL/w6aN6L80RB13lH3V
MraSHzq7a4x+endfLulrzKrovgPZRouGGFHyjyg4sxxMi/iBjUBmXfUzzgxSMh46dGRrO2LGwxoM
BrN8dM34ymNNTKMyucKlCAB1ttuzl60n2LQr2zUJ+PGXrdc/V0FBlFnpPdH6eXbgpGwQats79DVX
KH2KVeAST0y5+bpFLUJjQSuZMgzk3JF36BLD3FeRcYWwhmoZQuz1oG99Mb0MWYrIxpgffSQuBplh
YcOYxawm8DYAq5kHdKoWmA6aac12APadaDjACse9N00aAimgko0ey81iwFqkFNd1Om2TshHHsoNe
j6b4LgefRWt3tZjC2KAH3RJ5Q+q6S8DfrLUUAqSz0Zwc8aWBFiGm1VMGVhCa1nct6L9ZZnJtVjUw
WK0uWBi/xQmS/Dg6zLRuqRrGK53lgTJXUcByPIrH7rzmvc8gtLAFwqvxSgn0RywtX5bOoBIdfU28
O8L+nL5WdAlp9VdX2qw7ZwgIL1X2lZ0qUHOH9Iw+5+zuyV50TbZsze2cWjC3IIZvbG07lV3z2Nmc
IN7y0Dq6z37JCu3Yrk5D+g5WiysNeSjS2NfMIHiJnve272aQo3kMtrNwj03uhnpTz1tS7VJmYKNi
6rKMMKLMQqiDD7QmFOYryXMjJBbrye7NL6lVNZsW598qWernqqRUbiC2WKUGkPoBsHI/EayYU02s
ZuMRoFUr5i0RFcDkB/sxSgPS1bzxXNb5Y27DDQuypYKpxuKnDPxtks3I0Ml5iA2cVo3jUpESy9qi
c7I22ntk43vJqqeDnbN1YdrgT3/KbdpDhJ4tGARD39PuoTH2D4kNOWkO3qq8wflgJMGuZ0gn5u3a
jNLPOLMVjyfGWtDgI8C4QM8IrXiJG2eVxR2gNR/MMWhR8KhzcuwKegrY8bTDIKkbB3NmbFyrTqEL
Q3uRBlIUJjaYy6n2pdO6nRPhjcNdus3SBmjwZNgbX0Dv9nAwONpXLnZkyEju7GpyKSuYbK6R43rm
jVWeRoMrrSWekf3ZyhVNvat1mhVdbDx7uAV37JkPRHyeY2CzyGVVAS+vQ7sWZ1IG+50kZLWabzrT
x2APOxAiE6l24mphd8cXkT+0jfVpimVPZ43P78k36fUIYbCagw4qrpJHwqMZDU+uU9EBal2+hoCX
GJOmvYo04om14l3P0ZBqaf9CEwEYh2VixwE3RRjpqXWQ/drLSPo7Ro6i6G+wrMDaHZdynZc1YVab
xoFB36AoD5WwTWCV7D0EYROpZhqo8u1YBF/7qOabWRr3Ks6Ww6guqI4aUQTHAn73ymsbtgMOaQc5
80TnUuqtmC8JRIuNVTexB52Hjj2Q7pHz5oeyioYN23LOwmo9FERn1N3Xtq7E1k6bFUEcHiy0Rxhf
tIOIQLXUIjG2vqZgRNHQ6AfGmnCZyoOr0yMKvHgDPWxnVMSgFBU4MnJqKRmpoGuQCYmu3+Cd/aDD
1m7TvkfD7TGWkS/7IOrcBZeQ34/4oFe6yvmruKTDfpkVlxltWV7lQ+h206PtYYMrgZL6LYi9KaED
mTQ6AI6emLQsYVD1/HqLwynt/fVC3+gYC29bKI6cPbOu1FmutxNJNLHx2mKxYi3oZqt2xNhAg1MW
1QdoFaewrs1mfNMGAbzPIeLdaRHXSRTeSBIA9VdIuZzJdwk/7T4ZYyA16h52oWk89THdhYkxY2eM
VF6ThdC+MvhCJO7JW2gFZ1JQ7fGv6eW6CFQpHdajXRf+rh+JEL1omX7eXMRPFxnUbz/7+VBbjB7V
WFzFBFljy7/oaqqe2FoapopIo0Ndo8GYtmtaOA2JzorGycyGf1CBLX75exGZ9L/L4qm5PP3yN7/c
/fFy6jVrVUxAyk8In3oJ3xpujMUgoO7yhurm8tyfD398iJ/v98tLX/7o55//eL9ZNngaDbDmE3Yf
0PW8y082h3QylA2XtzbchHTERR/QnplP+mKB5or1aot59ytFMRW21OBDrP16X7G63jSZ+9Wd8/04
vqQtfBaliEzmpL72PCUVq96yRc7vCSIlrDre2TcHZ6+RkUJ5iB1IIANWQ7/frZTCrPXZ4PTD8B6p
rcpFeXa5yXwXRcjlLqqDAKWS2tkkZtDS5lF3O93LjqVDvXe0D3V5+v33l9fzLpbRy68uerbLvcuN
a2b/eKUfP7QX1pZgLVnIwZpU73C5+fmxfrzWz8d/9zd/9zObTGPiUHatKqA7HSk1+DNq3BPEVl8e
Jkqu1/3zt5d7l59dfnt5eLm5vMDPh3/33L97qXKoJes2joVQzRFlYW5VoT7mv+UEV4//9odWA+Ln
l9/X6knpzyddHl+e6bbsfgb/IFXrQAyc0vSruRvV3vzn3cuvLjcO3m+gv4efT//5EX7+zNJxU/y/
Cu3/pEID3kV83P+uQnv+Lsq66v+iQfvxnD81aJ7xh+1ZVuBaOrskrEwIzf7UoHnWH7ZlI09zbcNV
OrNf8gOdP3SDH/s2ZjnLUEq4PyVotvmHZwYG0jMH7g6tWO+/kaBBQvuVUWYGjmOgZuMD2pZn40D9
q/7MNzAXpgQP72MgE/7AbJveLYacWHe1f55Df4ku/DWq0PoNiEboOQ1V/iskdCo1RP9N7EbWaGvS
NY32szCAXvqDyRpsorDZWumGRHihf2PLcBjYJurzFdrz11abDlC6mVVG+kIeqQ0F9gGM+jKUvQzz
acbJnOPs8Kv0KcXX2xCgAYDBOqUF7pzGbGU4qIhgO/eRkXv+KnPScx37uHd0AkbGGSMBNIRfzoC/
CSD0vL9+q5d/1HF1Xw84UliwfvtWE7eAzUZNZz/H9n7CGbWyQOKEQ+rgfgFVZRQKOGV+xQj5yY59
30ziVsdDi0+IBX3a9CzSyz3Fwc/SLs9FMcrQB32s1D8b8uhLKq5puzEZgcyanZUojRfMqLRACQwo
7IPpW4fRtXH1xra5qXsLAVrOfq+h9WVtLj0rzaTCFHjZ8y/l+AT/EMVRS1/brLALYSwr8hP5pDYf
G9Z8sZYeQrIgp4UADuR1bl2WGnG7T3zjqUpnUC8Vwgk/yPaZD8wFBp/DU9JPI5v3VSNvVfQBJQiS
jc2VMS/f26K9zfX4081NEOx5+tBAhTHlNK75t/xwtvO3uq1BbQTjB0UYJZAoZPgfjpU66X6h9F2O
lWdznLDJOVyhv52U8Ngaq+zRFAFOJwm5jR4zK3/HzovqBMJvlVfRSlTDAAkqQy3dqrRmIcPFdfad
5tWEIvU7Aw1FnFs+WvBE3wtWbBGhgaGZyiM1TRx6rf9KGG+xNm0WyDpaqSzJSgUv3QmUevQ/+3jr
z3fGy6gXMOTj9JOkA5JjUsxirQfeJKs571vCaoWUAbnIwZciQYVvifa1gKVkE3LHFgCohJ8Oq8QB
ymw2z4OsbglxJi9kYjE7w5EycvCq1W3UEZnhHOtRHmbTDU2juM4i7WYgEA+7ZzGVR0vvEM6ooHD+
YELml37aFeUZHN93uoGCA+wTBz/LbgisCj3CeKYu/0SKfuRA3WM17X5MQP/r4PF3l5TvudhrfITn
7u8wxc62hmH2ZLBPrUaGQqcD58fOTKJZzc7/AdD7678/MYy/fUdftxybFovzL9JcZzQ6rIC8ozVR
JndViBa6G1tdDPh8Xsj/ubY0DCSpP7wSNI/eoeYIUw+ktEd0gUjjTwozcRvvx+Ht33+2vztnEfMj
UGYwNQOLeeNX1bBpdFWFEiLYe+YZ/lmyA/pG2qHJhygdWBVDDQi+ggX8X78tQmWU1B4hkPjXfgNa
BsI0/UJq/p7m6Ofk+I96w3jg19lnh/1qE085plf/8d+/qaGrl/3tCiW8RmeaVNPUv8xRWWyYgeTC
3es9rtw0voklfalEFueoIZfVa6Ch22NOvegp6rzHPMMA007muK49/dMwglM5LiMitIDRPymv3Kw+
teRjrSOd9kHKyxQ0zbH24QDKILXwQYo1uYBoPN3y1u5SMMxz+lIJ7a6y3WM18lXPKHpD2peblvfd
FBOtLlJGt1kjgdjqt1QjEMq6OKXyojwELhNAbCmvMP7xd6SsaP+qGP1eMhHQupDvVyOtcX3xtdef
8gZHXDTImyDC+0gJFkBJ6733bGZzh08mCYoHYd4Bt0aktyYQ+HManBMNuzy8uPOactpgxB1WSIrd
FFWIGniKaTnbZKrUdENoUXPYCB3XXFbrKSxRFdP1aI3102Cov2VqpTE+Y55mzmm1UYcxFDxi3uCD
BXy5Tmu9ujDFcgq51MNpxcm2rUI6f7qf5Hu0rxhyFc6e1jItzXL9H84I02bN9NdTwtd1w+BEND0f
Nb6jrt1f0KqRGRXgA8QE3oOkcWltM4LHh5kEci0ii3wM7uiyzavEaK4slVYOIuFqkYtG0Tg+zBNL
+XEDHMGiPgAVJSLy3PDlQK2SFHTAgQ8Na5W1Q51ODiSlayozvTaNpyFjr0vGErGm6GxIV+8HvFSJ
Tfxs1Q4aG96vqacaogjd5w4knuNLpAVFj+LNczaR4VG5xu2Wq1T3hHj3vnKPnkneu+2wW9cPIpH3
QS0pVYxkC9ZdvzORhl3Vi/0t19CTRNH8ODURgBjf2dScTl0eogR4wJ92JoL+3m+JZHYnvFBwUJ1V
Q0g9Ri+SC4itJ5fUQ8QeUMlUkfYq234ZWGLFRomgwaAMTAuBALBhm4zai+uCwBbJvPNL66lb6jdQ
teCvOudFzADdyyJ9yDJKOC0VABfrfRaxcS2oapFUcN0uwwFdZRqOvXfH+9LSUUHMgzj0pY8mNJEP
VtbszTHd+DqpOG4ur8ScDSFejbVX8FXZz70kKm1qx/uqdT7nNq13pWi2VSNIwmkC9EoenxuG1F3C
wnrtOT18ccw3eZA162IxeW4yE55lMjstAMtrV/VryBPRqCbZKQWSyAqgVLD4avLDNCkEKM9dm+78
wdIMRyI64ox4EbU6hXZvRPS/qHYuBtmXPtu+gUiBG5T06XYkHHOdZ7g9M6s+TBToOBs4JfBXJJz+
drqVGRkzlkVgMKlOyNpz8yQqRz8omFloIVr3i6Tf+HaThLlRvs4Odc+pTZ6JpSEDsj2lNBwyNzHX
bT7Hq4wszXJo9zRAwh4hs/QcwFScDMQqhbpX09dyJnJrin2rUwuFkjCszTm4C2IXp4M2PsRdG6wb
QzyVXK6r0bDuEulp1PVwH3bm8oFt0M15GaYSd0eC1rPTOteu3qK/BlTAMGTtiCyhEze1jIL0oXc6
rDrfmYE3pE9VPqF5pI0nax3sYdE8TWbrhUtQdJtgqi3M1sbOK02xJ9qINQQyNIoSIDoUEi3OU9by
MyPKnCTrcfFu6rQ5LYmlEns3jaZ9lDXxSKRBMtt4K0iwrJ6mEplcNL6NZnUf6xz/UhDI5gDL7SCR
mCMrVIfVSu00JUQA7cGKGJmXiiHWhorT0WQrslQ5gbmefHnfEZK1pvEK+Fszz4sgftc1uKp7A5oZ
iIl1u5reLC6b1UThtYlmExxQhrMAbHte7iiavuGLJVmCNL6VW84YU6MGd0JhfQT9MUqGbxCP5QEQ
KrLeCWYOhvmibR8q3zncbZFCXjWzZa58rboCtr91sz5svOQ5L8fvKPXS1ajjWjGa6w46g9u+9e3w
GHTme24f83Y5tjPEKPj42SafPSImRJWtF0++FAhDhz5i0d3vnLy9XiZCrJcKPU820nuflX03KZ9E
MUJCKYKP3G9junHTQxGo9AAPlaZFjqZXj4BkGOorzTdvegEvcEbut4lzFc8CK0AzbZRfytRaFOex
ih7pPq2lAnuNHWyLxizesopvJ8EfrsvyXArqzzSB9TVL25dApXPB8MnvGi2o9uiPiQc1WlhBrrat
2R1Qbt1rU1+iLCQlAhtABgMRBTtukcLueX1dPvmSXA9cmvct2vHM5mJuaoiCrd0/eUF1p/XNDZLr
TDkq0I8SzNoj0Wk70Afd4j3h58T8XeGBx5XPGLkoPkypoJ7+cPD7pNjg5yKSKck+ovRRdEg25cyg
mVh3FQ1AJZQAWbDrJyqrRpI9ei0jaSbcYx4QQZeSoL5v6mCmWK5vemKDQ8ezvc040E1KfRTxUj6R
AUdUujkge1uQ3xqw32qm2xmvy8SxyoP5i5a+c5V3OMZJZCHf7XnogrvJYK6Og/ypa8TOnkiE6HU9
Xt3p+HwOblfu8jaFeZrMNeK+VqybcdjqUGF12q9r1pEEgQ0dQQzWaxPYbyqKoCkHFnjMm+k4nBxI
kY0Vf4UfPRbx19K2EJO0WrFmNfXUN3Ri+6LJwsaR0Fi6F10LvkZluncb8rLnSHvO3UWukKjD3VuP
7QYTyh73wuso5seS4QWQjw/GjY5V7xUqJCXMJdvIvECT4X1mdFnJoxF80LF+kQE9cM81NrJKrmsr
eY3i1848FRXRXnpuY+O1gp3RTAhQEnN/ea7E4RCmTG/dEmzmqXBWVsDSQBrOjHsdMEE+EZwjXxJX
BQNoPjhQ3DFr4dkoBAe8UbBIYfAle7qvRTjx+wr83twjWR8JDPOKHLvzbLzUOE3CVnc2JuKBjW6D
AWSMoxZBMzT1/dMkgk9QcESl+DWXGurTpKGP0AI9ndv4KQHOPVkZUBH51mu1ztT5Sh/FedXEXZbq
96VcxAaUgrYytSVYo9lm3SrK8i2vtR0gxlDOWbZzRx8DWAMIDH7Z9ySjIjvMH1Xv3kqpgsOpIhy0
ZnoFHXXu8QOTYouES0vWWPOe5tmwD5Peb6iIj3jtlGjYXuyQaaAIB88mBvBk9tXBFtheNXaunb2N
XEff6QrizQZQ/LhxEP2hsUWE2LvOHcvVhVhlayJxcMbAsGjUdSYkF7gm2wP/7oDmKxmPl3s/b2Kl
FywzOjHIpHH+KZLU6Me7uaJ9cYEMXUCDrtI+90t9PasQsuSikivTbB1A+lDf5XD0UUHtYKHt4Gzs
bR/PmF/S7y3664v4J0dEK3xU1xfVHqYwZg5JdGbi0S7NM2M3wGdpHKw3hGtU0qTgDZg4U/SZvHzi
FGfatckd7xGDg2FnNeKgPW814jp1+ENY7xGnG7nKFP1Oh+dWLiXdX7/67hjFlZfcgdFjpT8TZRxN
VyyTkNF6ya2su6eqo0+Ypydq0d8FFCTQLKHhmx/+4L7bEB7Zfo6AyQDCfief4tbs9bVhSmIeYWKt
M5AKrDIA5rjM68MT9s/vrKFOY6uWKXYSZvrC1EcxzIerK2ZMK4hKGEx73mXBI7BpgvKdfd98vOh9
pDVUm9HreFUXNyJRnlyuJqGrI7Z8ZFm7i/51UAAAlyifDViI5wtLkjR1PKAc6LxzTnHJJaqlaIa7
2Y8w83NTSfTEyFauWXdH24sWawG5aRfS2V3E8UKnp7oGlUBHVtTk+fZfO4U4uBzdy73LuZIuSMPS
OWKdbcUD3S3lWk0u9El1z7cHSAEtkskkgTYgAoQX8AfBvXxBL2tgQ0gOqdDf4ozqjxyr58iPdj+i
KLP8MxujRzZMe5tmNBow52z28RNKxnQ3w4VbBt3ZpxOzGzyFHjlvDP2M+k7cSzauYz+gHcsPWcki
Lq2Tnt4Ym3Xb6nEKVs7GMZdv9iwPlxpmn+GbwBYQxB2krdpgw5YS0iSGV3ZtLI90Td+4CzKLmvUg
wHzGzY102Z5EfD2izz5Hm4Kc42jfpzELVkKw1OpNbeU0EwlPS6lSTab2SBA3EDUIOBPhA5uWeBg1
ravS32WTGJGF1Liks9okGvo1YqjLlnsZeW0jxQtJ8NKhMUs/nNTbpZH1BLVnE/gp5wclvEuZSyuD
x1Yv3jG8qoR32udQeb52Uf5pg2tEtHJwJ/6/TFwnumatZVxMKxOl8ibt9fvM9KmxSf7Im2+0kbZu
UDO70oGjd8x4CNxipTWpsW6meEFmCTKkN/CRuISlu+Zt1I8p0zNLOJr/dIGjB0dU+2xGHklgxt4r
ho/SxZ6YjuYBcrZ3NtNzMQDNLEnEHDGpEShryr1HPbX/6Gp2UOqMmZbEDVtVx3QXc1Mm29GgeiDI
sd04YB1tQXRTrPuYk1Q52kfigp1MJ6bb4RofVFkRCXDAvzXd9Z74FrlUBCBSE1ChwMIjhQo3614i
v0EDSYXD0etnY1B4wBYQGxluJ4G6NCzA4K2lgFVpsWii5l6FpfAUA5EP5Wo9VsBD3Z0G4Eiby+FJ
GGlgyxLxFmXvPQcCiE71bBI/Bkc5f5dOfZPhM1vlgLJDLZL3iz1J0scVoCK3iJn173SHwkkKJAVI
mX+voeVYEZSE75VvxcuoYsASfkuH9E6LqPVezrp8SjaloY+gllidyElf8+hzWVg/JMgZVCEkF5w8
i4WbNKLiSP9Bx5TkPxaZjSlV/Y5dW8sJBa4N/ilvZSVqS60qMV7p3Alhfy0aakMBDB8KSd9TTYfC
+ZCMaKLnJNhevtIUg8CGzqsqVOJLZZ1TwftTr1bnH6xtaxY+Y3L2oJSgKCM0ye3QvnOCb2SfP8C8
v85qqvNjzV6uTG1/NegFgJ5l6XEWIKdq8n1FsWHlMFFsFk741dRzXC/F7YpiHJVteeiReaDX4Ot1
IfTU+WDSSMZJ08psY04Uhmuoa3ua6z1Fp5yyUekchl6Cb5mz99imCmNo59GgKCEypJkod+FQ51vU
9EzHiXdqpQGSVqsRm40+ct8UE6Nd9fsgekg6rGpJtHDRQpVn+1UNGJ0dJOzbQrJTWILpYKCHFpqD
kK38ZFeAuKiKCE3Mv8g4Hw85FM9V4S+fpf7UqxPYSSisaUGOfA7lnIjYHis/XE7dzBD6nWy8XWlR
nYMlBPnJSTPqQpQsOPGoX6B6y0+XngySvE/KKxxm6T/idb8uFueuw4G4YQHVFSWwKXLLSHOHn6vO
scWuZEgsASp1IqLSUZgbfWjvus5mJ1Dnn/rCSDuIKwTwmBlToG7R7FANM8yTadr4BHaGXrY700yD
9YRtsdQ76moaor58zFc6USwMMt3XKIquVBU3ys99O99j/X/RSy5q0h20sAiaNVpVVUdjFRyP/sGN
nCQkQ0zwH3bf2yYX6zkFZWTgIm/o8e0zmwJpABRQY0xZJwksLo1SJiICJLWYDaONTO9zF5wsNgmm
2DCy5wMb/nMg62qlc6GsdI9V4sQ2p7Oxbpq9dhMH+xLeU93uhW62IZzt3JY70HX1gU7BS2r3d3on
97VCL5igHSli93Td2hrFTMLxeHax9K2HGAaqdN+EgesF/+oT6ZJ7o/Q+Rl/7SqJmuhYE0KxNVnAt
dCWDZWGapZSiSEQT7G9UBGFT4GpI5+ndc6SGxCg/jFZxzkuDfU1lEJpSjMmKnJpr4vb2SNIfW2Uj
XtJrvS3Asqd3Q40IqyjT8xJk7ioqBJwgPT61tfvFGIrXPmazmPoKxw1ML8Pnknt6hRl6GZmLnFcj
WuKt7NprLbDbHSXbjCyyjKY9NnC7JyeUE7VWROTx6PZ3qU09c5UO+3nB1gHu8Hu0mK2/1iOsndSZ
k1WkQkIuN7He4mL7+ViQM4gKQR61riYRsoUPY2nxveATYGXHs+jZjCHjpAHGWZwVY0kbWoxLBDIr
fwi26BIRvdCPl8dBEt0YFh4hsvxKqotQ5SIasov0K3p13kanWAB42sQxJvWdi2gfJIVlHPs8V44v
dbdxYmC+6t7lJoc7zVyMWPYnySYCT84eF5lQr1A2P3+xABun5j9t4ow6oaj9bRZbD/FgkTEcxi3+
eK68vDahTYwDwlH6k5RM2Rp3h4HpyDnpAW9UM2uvoosl6p83TgCzz0JADP6qrU4aYvBLIfj/s9P+
Q3aa5ViqpfxvRAmpiKEDfvxVlXB50j9UCc4fpu3yOibtLXStBi2kP1UJvvWHi/PPIx8AhQFJaXSf
/kxPs4I/UB3AxNF1FGeMyOBs/kHGcf/g1SxfdWl80zRd97+RJdDD+pceF+9vIUxwLT4Gou3feug+
cOQa2x106KW9oy/Yruwc2L93RtLIUjYm/isYqp3Xcq0v3qmX69wejZ1bOv/gn81q1ydR2mJ2uK5J
ETPMiS26in2qG4EcKzc3dNlGCPfaUyfSzTxqT4sB6sUZhjBgf1RYBMtjNqATBOzAmO49alXx4B9b
vXtwzafFJwyqq4CoePVVYbjDxkuuc9Y24qWJptcI/OOWCDp6MPH0Lrvb9JlluIF+AfghZgfPbN6z
Lv4yKYdtyW4kbtz71HTPfgfy23cttAmH+TPtoEt6brSNO6z9sHtAz0NFXqe5iRFUj+s1uDTWjcQp
skA1j11tW3vfI+zciVxaY6BuVoaNTtVmfoQdnoApWIiUnZeQcv+nV+oOdBn3phUBlSvMLeE8tB/Z
BCdozDNCMp6L4JvlsOpKx6ssDZ4mw4IQbcLgKjq3P3L47tNoFNtY2TMpyfLPADLWMuQGzlRuRAmw
vh4oi9m9RvZ2Qh/G1KuZBACVWKXpkR1OwRG8chIKUdmvmSbj7ZKlu15lfOUpn99UYHPBaf+Eevm1
ppRpF9WJ1tMny8/m3KTuqWj5ty8uR5MyE/rJ9NYcOrF2oqo+jQ6ic4MpfFsF8d6a45Rc4/5bI8eB
3PkMBXAaBc8zoR3PM/Nyg5nAbJk42EcbexwfVFMX0HF27hp7P7uzcg8zfkCsr5/YN+MsooOf0q+w
lBcoD25nVcgYNFaKi0XhpKmecO32xyCeujVbFz6KHZ/GdDKNdQuyUUxYasWk8bwRp60yYM3EE8fG
+xBRl72w3srOfMYWm2yplHXAxkRwmNx96nH4wY7TZVI1kaz47sjgEd7DTsb1t8XXviQYebbSzOVG
j2aW5DZTp4q3Q5RZqUK+X52FQkeZRlVviQo4+tTZ0qVzwpJ/CxFEfl/Titvm8eiutBKfBsKetQ5X
8kBY0CkXrNFHURjr2i0fmiXrtrUxf5kmU24uGtJgGM+0SrBxqEvNmWx4n2bWk76DvPJyI8ppCBeN
Xa1ZVYTa0yBl4oFkQcZxf+zVjU1zDTkviAW1hZ+KN0yDb7YO/VXQzukVia7/SizxLu7hxmei6ln2
+h77oYm9OGoBZvjik3oQ1lN1yqYdDb2a8oOd1N8Kr3wRpU7NAXDJ0HabCa0Jigt6BzJyVq7mkdqo
biLgA+m8yN1PbSHNwYV0G5pddeiRcQ4aSaNDQvVtH+DsttQXA4nkKisFLh5c8GICok7fY5Mp79iP
GbOMa+qYlH6BlHSnWu/uBMlJuyUjgsnNKGvlznWLZX/nBkWoNdmt1xJVT7I2PRb03aTRyONFHmja
LKAw0B36Otj2sd4fYHfcJBkw3AbpCSL+iUqsCr4oEASLTqv33oBZ2u3sdn1hALJrsLZi1G9adiSr
1I2NtTckJF1kmJ1T5wH6sNyO9bCQUoDywqpH1MMT+D6ZfBDQRXGVP7pkzokyn/cSAfDyjbrNdCQW
CCTIgshf3ucSvrgcaA/h8rikYlqIk5vY46uFR5DXWXmgXbLuJm/eXyS3rWawTke3Am+M6GYpYnyh
yMe0iiBHAtgwCt3GEvn4wFCwFsTnzPRVtw0iyrAbTLKnaCJApbBDzeMotSn5ip6FudM0s/m+IKXS
HZaEKpC27PoDfhv4hMiormlPUiL0lpORbVxO3q0/CY/osPhRJBMhA7jx2MZLjxGBaoecDeShNtWJ
jhK4k38DjRtvXBfbKvSa+tQTGh1iqd4mc364TESTsK9oizThHFfyPE35Q5VH0Q4P7h0yI3FNYaS+
F0EAKlOI51kAki/b7u3yKCaTYetZ6RJa/YusTOPKNDr7mn0WabUFpKTayI39wNqenOGYbz1ykzAO
dKJ6lIfWaM3v/ZgcS1ELAjvP0rbTNQTn5cNEmpyIXLU9yPDgy2Yrgl0XyYu78gdk+LPeTOeqhFVh
5v3VkKTWFurYoDYxDaVDK51w5xkxJliZteuYOHaEysBfVdxznvecdVMUh5VNLrpOoui+o7O0Xmq4
Bpz4EEI6LGj0nOPbOPliR7BZ6haY9ywajE4TmUPL4jPkk/GcyJlYEa6pq3qKvzQRgGA2WdiUDP/g
OLV3NAPNPbqXPJ3A33lC1oq28NL1tn52otpBA1FZ57qns0uBJQ8RH8ExqDV7ExUR7cC47zZmlz1D
G6LxapEPLknzwhBXtCHGYR/yRPLi0uI+x4PWU6Mj1S1vpEswiW8e+5pY8oni7AO9UTjT3Q36vpsk
qElM8HR3l/eoVODOULUzSKksi2+VxSzSBxzTNvdPMrWHg0H5LJWGvpesyBgnBlyHvuGQcUwxzKji
4krntXBV8Au+wkptlncMSjRd0vyWjcNttgzjQ2VV7q7u4vtBA9+Z0tq+dqGAXjWCR6me3ReDnm5R
aD/GsXXQNOs56vMIuZgpKV3mzZUw1uOY5Q+jxS7Hs8cjEXUDOYFGf/Q9MBBiBuQjtWOyED5vAf/Y
ZfD8IJUUA0XhNtrqALLxG4BwHxt3updWByZJu4XgEtzZEjEG3TBx6k6BFWfrgW4hxX6r21P5UKYK
wTLOCPbS7x9rfyhJfaIl4M/FhzYE9+z0y5vchbXhjO059r35XDVnlO/sPZ3IPA7edOX1o8obCOxt
Hdswkzu5TfObYbLig2+P8UaM/NHisi5rIvk2LH58a/RkVpptsHHwdVSYlqtotB44RLR03DOr0/6e
uO1l6xraK8WoEs5EVT6VsY3YMtvFaALOkczBQE3dctLFA5IVIrdMWVzbUaKHMyFaJ7OzHxzdpSJc
Cu0mIW/6SoNusfLf5yrGLqqhx8zzaNoP9BNpMYM5I2Np1Wje8DTaVMCgEUJQ69LhafBzhzGTuLxl
abEfcrXNft0+lcbrMhgC3BWHBxMVAQbelVGTNqHBeidOHnd0WABK2WfO8kDwJlFpOV7UXq/Nl9Tc
YbVwT0G/AJrzJufc9OlJC0wm36Evz1m2XEXVqB2bzqT4mgT/w96Z9DauZNv6r1y8OQtkkAySgzeR
qF6yLDndpCeEnelk37fBX/8+ul4BB1WFW7jzO0mck62aYMSOvdf6Fl3YOcUAUPMSgFtWOzpa5pnB
mb2HRHbWF/OlaXfmc836WiPuUZtIhh8NlxHoSmOx8RqQQklYdqsW3PyO8IyS3mzu3qahuXqJug2z
1+BmE9MGbWR/SR0tPEbbpNGyE1xW4vOqxHluTPHO1rfCrtY9xxOg9ZBrdx6x4qjC8s08hZAjCWQ4
O3X+C5ytBievQveR9PZburXT8F2kqIoiSsSNavUIVYHV+UTWu1fVm3dPefaGDd/ZAKJbhp6R3ILU
7KCSBA2oKId5JvrbYzjZ9PetrtnT3E1hM+FEFK0ynuj0dX5atMFtKrvXrsWXpYdO9ayLiReGL+e3
DfolHir3uZlJHsnTtTY5zTPQG7xx08SuXs/VT8yoxaowtPCEKg9CENpJPxgg8eXNcAyVOaxkWdjb
oq1RZmBHNqJP3EBXm95fvHhQrBIFaKCqzDdihr+9C2gBoB4DgI6LTiIJqM5T/RCQ2+bbdlXu05ku
BLsd21Qj4IS18yXuv1omuJj4SJysmQGahAW68SBZHXyumkYPtsgpkoPmVRHsghQt5CrXawMkbBDg
dq6svdYx3k8iecIunBIOWWRc8Bz3LcoD1NwMEJUa0My5WOsYLRD0kGe71Kmnh9JLPvhbApDdktat
U9ofZPpg34uGdhN7Y7jj3reZg8l46xZp4BzewynEuwn8isZY1PIm9PZgGHzuSWhtqs5Rj1lRIEcp
2pARfAQzujKRPUCWIIG6+wPmKSL/Z7LWJsqKokGfnZsUh3qA55PHH0yGeXGNqNvmiA6o1MAMj3Hw
OOCAhYJj8+RofwpwfweJiZFWXZj0S3xD2uyxSM1bFhpd9k6D8BSOhOGpBRTSahehqXPC8Ql3DvY8
OZ4MECPlFyUrHwVo7SNd2cY6kZZUX1di9bgZISBbNW574JBgWNvTKySV4zMaZ2PbJtJZ0b5hJhG2
zi4eFg8iY8QLhvtb3Hc/Ro+mNpWvu5mGyuMWHJ6rmmlAJ0TJ3zzzSNB/bGf+Zqc2/9gBTIiaOTfh
g0WCTHOk3sB5eW+SCY5UFA3rPOk89BNFt+qChJmf6VS+E+Z0kakwfBmED4Dp+4fgJy2IEaHDEuZB
EwMXIfoANBnmoVPOLW61bo+1lYzGAVKQIxcvNRzzs8gus41EhpNJbIiAiw5B5LwpM0I85mTPRaBf
NWtgLUb5OZprxH4EvVpEgQG8sA5JlfDemHD45UhOkJ0unnPaqgS3E+IaDjzqI0f+mKdnb7aiU5/O
fMjBYjlM+5vmsDCxosYFjWuzImuO8KzTIFJefSE/GiJWmNZjm3SKTj9q6G9Wozt6B2NYSGoBwCMi
Bm/pVP00IgHdvopDqj6EQMStwslMMFYPSG32OcqFBE/vXsHxIRh6mPb4jWPc4vljHA3upiLiBf+2
C4N7dn91yitPZKfRES/EKbAXUUidjmcnGK9MBjajMyMNIw/hMmAD1vK7bfbRE8rQ+IJ+4VHXQHOR
bnPXGoDfLuNIxouadZngF6KUnNDxOOcykt41sjFmLTKCvGYa2lnWSXN+62WnTiIN6TknNd8lIHq9
fBr71gSewS8FtDV7mYUH5MzxwRUj124RntpQkyDmzOCH5aJnd4gSm+bqvYP7lSfGIzSXCLXXii4O
OZ+ReGgHUAVG2RQPotSTtYngZeuRMOO7y4nrBFDb8imf9p3SyzX4otvkEPnLjVLfhy4wGAuwQwTb
aM1o3GEsLk5D6XakXZi+UZKOVbrtD+UpACgd8ECZwfHUF9WT0O14UzDQ2HZmtm8dD8mgnbxzVDMW
NAqCGSHmkh3QH6KWZC1ugQfDks9hVPQEhaGrkQvovtE1cZTPxHFOU0nlQkzLdvJMOsJgfom3iF5k
k1HWkIzgCz7vLUfAqvoc03C6TbMNm2UYfhvT8CMqe4usKntvjrW9AebzhQLwy84msQM4+cuWKUE2
c7elYysvXIaJB5Hwi+pGihfiStBBeM/CKz7SMXD3gO8pXg1giG5/FGDSL10BSMHKWzztRlFh5+yr
j8hon/gk3qw2Hw+ApCgFo1sx74GzUiEKPXuLugcAXuo1CGeb2Gps8aq28jtjtoNXhuqgOcl5GPoX
qBxIqyyP4yAqrzaP+EnTFilOgxV+RqJ1K5HktcBiQrvtfvGDP1fpOq0r5ymCdAxMcauRvYDRtWHF
DyPaHRH5E+XSlWgq4VuDirchbSeJKTy1+EQVSmdcGM1P6SBliFIr3EQm0kInme+FFj8xOodECsRz
17+pNhm4vvfbsTEqn59LNjTa2rVWVFtd2zL3HLdhatMf7Cp2ty6eoYKU+0gM3TqnuQK7cFaI8kfX
52vKmSLR8BuMj3rOy82jcKbXYSzZb6aSo7BnPNfPOqOYUT30I8mDbP32Y5ZjACchV/myr24ond2T
1B3UnZpLRcbkuW6q+KeIhgMXquwdncHGchZKc1xH5H+ZMZV6Czx6QrU71xEMxIZOTDv17dXQ6b+4
vC1fRsFv3LQM7BqJ36FRUKu0PDkMSXcr3Nl8bDWT+HAXqMRk0vbQPVLi5oQ3LZm7EnuuiDSHprtv
WHLYXRlaLXEy1Vcecus3wto3rBZPOA3WRysk9XPMmo7TH1C37sX2xWO8tHEUk48OkUsGRqypw0tW
oNxRHOg9+dpIRFFWirx8EGlwjjOdeAe32LVmn/9giMvzD7iv762neEQ9UHfIbeN+Qx7yj7KeiWA9
TnDQZR3dh+WHSEIWdLocpTILlFufDCtGolMHfM/jbGyNq0dSUn9sE8AUsJzVKmTUNajwIhYptEpB
jEvGl21pFmssIcgCvHzdNJWzLjVWWFnFn9owrm2vfjWIbKyRYk0g3pqQlM4AYcbUFNcGZQ0AVXYs
j1SQbDCf+ZRJRh77qy2qn1Ng7dOJXneOQY9zkDoHJWDhmhebiS6tjE94F5ydz43tPVZuhKplNFd4
BOg+h7L9Y8Vo1EgeRObD3Cuj4oEJIa7MMtepsHf92J9oWzcrl5WIeqUjkyR6Dkd1KbL6OcoseFCx
9lxkAy75uocLAcqB5FSgRGP/01Rm6A/2xQGJQhMLxEZmSns7eLAopiR/RS3l0nQuX0F6SY16wx7R
yWJI6osIz9XEn6rK+aeIH6OISqHK3liT7xY4IvqPZritZPuzi6x4J4zgxQuSX4RCWrtU00+VAkrC
Gb8GPrXCR7DS2pQiW5B1IxLjDqyH2IiUpSkn7IKZQ8eIjxXA+y3V7o5RV7wU0znRfHsJlWSsFxUV
HQIi5ppc7CxFQEToJs8W2gORAUOnob0AHbXZt/ggfUObNn0LuKSkZ1k2fH16kfzs6Q+uUkuCmR3M
dTfyZrt8/pNpQHLC2QdWSsGOSaM6S5eASyLO8O72e6ddYtTS+rN3p09Hq2gb0z5IK7ZapbCV5Ro2
DwbiRgjKrmu9dU03uZnqLxkH77NsZ7+ZYAqV2UOfuITXTNaJmkHgDIdutDcs+ySsPFkTPHfuQ5Gu
bFUsWgznsUzp0gyNxbyhG/cuASGEcrXvQereHIP0OX3m9m547YmkRa6A6d7yjjXgvk1Jm4XLNITn
hAFhG5+aqvoVOhRyAMy2jLGLi+GcvHH+1LNc8+mmYBFJEJKO8Wdoje0hJdKA/t1joivjABfKWdVx
4lvkE7WuY54lv2RKIwQ0XZpQyduvoIbLOjcJAOXw1yis4Y1KBQmhU1zs2NmNwfjiUHMzrAwjGt5U
dqXJR9tUk70aq75+T5kXr3rNSa+dWuA+2uxuXd7byoNb2tl0vHECsbIHc/BF1RymuRQrO4GeMYYu
iWyWeAhx4JwL5h14619IAT/K4eAwIX7XTaSVufZHSwSq3ZkVhw00PNgoexFdwnmFB8RGNQUkmIHV
Vg5TcXsgIsibUCVW7SNGXZo2Ijt3puYeRTYsTDkqs6xjITDeqH/YlLSToXFyFNxmS/6MNZSI1lok
60TdkNhg1a9cyZqfiay4t06Dtg8Q9Pq2RqTPFCDgyGl5raga+72WztbKy7uLa9pnr6hwCCAg6x+1
OfB8QXL7znDowiCDgRzjYdyQUQ0/iIvnNBQPRaXucuqYDBDoq7h7+kVr3eRIGl+Z/9BnCGFQZBBC
ZRZaSdICNkKjw16X2qNJ3HDLxitQlvV9eQVZd5/1roJTkabr5CFvUPSTTwilSbrRqU2iKz46aIbD
/I4w87MX1cjK55LEPeaT7caAULJDTzquzPYzHI1sO0QXJMvLoT6orRPa5bptxwosHBStOjCbrScj
B0k37v4szM6oswrI3DG1TusRn/YaKZhdWRsizJ6Tg4l4eE1+Kcu9GFaiCf4E8fxHpZZ1s3XGOV5C
xG7PTTJOORSWrpUlFZgCcht5erBl2I2GEPx9Qky5tufwLbJDuu7QTurpZii33rRCfMgmtE95rD0W
aXvopjI5ZrrR+RbAUpQu5oMnqk9WRI76irSy6mJpmDBcoigvhUdFwWAJKfDcPY/DYvvq5+5sEnE5
kjQwdq6Gm7Se/bxsXhKvu0tkFWuX0F34e5AqbZMKXWYfRYajkc78iyolLYC5NnAtK7EdQM+enQqM
fuc8t7VurNKg7DZSL9t9E4uTqSc7zroCIYT36cERfMv09zLCK2DSD9irGt11rTRjP6OxYmtqg319
6KHQZxWqg9R5Nev8h0PPeRN47fQ6jlCvUDfHQbybc/E+lgFiujl6NgZCeaH+4jJznHYbI4t4Nxp3
I6c8J40t3DOWXPFF4B5uUGrHbwNl5QVV21pp9GBnmZ3owWO9pY0w5zhwDCo80GyrHLTfBmRmz6Us
4F8Qd409kvuh8SMJAs6jqjiGgTyqqDaY6eLLqJBO1hb/Eq5lyPdT+VXYVr8t5e+xQuOYV4hry1Qr
aZFS+tf5ta/5xCDQmIg14klRFjJL2velIHl46tf6QIpDHlQa05v+3gn9XfHi0K45zHCd8Te0ZnCE
ua5uElfV0LJvYcDZWg3SJlsuXnptbB4yHFSuOumR6G9KlLSq4M+g9Nw2KVHX0by38KbSUp99OYpd
yOwNwWWuDnZbbatkyI/G2L96TeKuLPHStijSusn5Mczls+j6J5k42NNbzM4SHOiYH8JBTx+rQUsf
E8pCJMLeU1gN+gmV7SWN5PBgs62WpiRjcM+OdCGHmDzXjkNWd+KDE+EgU4Q7nNAjFG/EP2JZY/PG
RfqIqeeRUrv2wRYfXC00HrRUT3dxxVmVxy+YkMQ5p2vS2IH+yDNMAVxzbnHQrFurorrAHW/KabnQ
K0R5DdgyzAz+CGXat6sHF/vPOHPr5mBV1XSQWX0bTJ260Krf+l9xrg/7YpbvtmfHuJ1yMPx99qQE
Ae1jrKNFABaLHNX1e9qQbkmLAvCBj54VTu0CPPK4/cw52QkJCn5biVtjxLgUsSB4AywCKx92rsbX
0+5JeIG+NfUXjxEDOTf6doSd5jRZdXRTzdj02L/jxIN75TD2T2o/qxiP1JH1HHpoWyvMn3lqnhKH
0ktX53kxuNUJ+kYqOaiDTrbrDLa6yF4uHV7aXNQ2Z1u/dd2yt8fRvNOnGmS4aHyyk9mdmAIwPqCG
Z2FG3WdSGYbvRMW2nNBlzgY7dGm048PofQ5VyCBzVj9kyUIJzXFcDVwqrVR8kYBId3NmPBlp8sVO
/vSJ+YV14VyBS9hMGdpCF3wQb4amnhtjEp0TQPej4dyc0AHoBrx9pkPr1S/01/JjZ3YvTmUMx8m2
rzG3UmYtuXn1ckD8Y/A7dQRWg8ImTUiD9j6N6QfOTfy59t0w2EfbMXh2Z/c+BeSEqFAX58qdDkKO
FjdjJIBGU/6a+4SrwwwaenBcIPmi21VYS8eAcrf1Fj1yP30MhvSNocLP4XxMDpbINvsgIX4/ubW3
GiO4Wk6pTz52nnpNKG+1cnrDXJtmbPswQh8ID157op2ZNlxdPbjxCW5B5ZE4IeodXuL9QIhQM6Ip
DUIUzqxfbMiqe0QoyOTKdhVFNcG3XkpcKVkxhMQ+KFU6O8ftv7T0FRMJHWC32jbSfJjTKd70C8rW
QY49mDd6v28GJqfA4XLZEjszxZoPSpB/1X4ssDa9TXMzbuSA2rLLGgbV3Op3bqGH69yetl1cPSTT
/Fsr0QjravzNG7IhSvTEkjT3Ui/u3m2ew/GZgdfWlm51kZ39YDNCVCkxHK7FhRYW2z3NHZdmZ7lZ
RnswBGB0iLTesXwusm6gENigxbrobsThxa21dmWYYEkxAx87kpcpYZHKxl526ONFIw1ceUDxGPd8
QTM1CZNW8HIDDeyoqI8M1yAYBvMul6DiXPKjiO8IufhPcpXk7K4lrkRD1u5mEY8mDoLRrm6QaBK6
giK+vg5l9MbIT25iMH6ppyGzca5ZYN9qg0RT3bz3dUqRaWUXO0TGYAh6QX0e/vCmXzCv4nWlBLoM
fNQGFI+11IfOhxUDSNPgeSs4jjQiDjqzeksjZZ8WbRO1Kyy9viVwvhzIJtFUs+1ZEbtG14n7qPvK
j4iOIXky414TkcXhOCP4wwjNJIrnLU0T1+e2l56DSL21Lom3WCtOdY6/JuxQaHfyGMbIUQ2uXRZk
Vtr95cmQXUt+TDOuDMN66HOPuQHzp/WUeOU6Ktr3PuLyFHmAOzOGK4E8TAG6pFRxsrg9p+bkrfSq
+Fh+NR6ni9U411rzTly8NrT24Fe9JLxyiVi2knQkRrm1LMQ50XibuvZFZ7Q5R9qPshvGc1aJH/oe
nTAneXMxTEYVwEaLA/brddLKuxfn048g0zbEBCc+4qdkW9fRFj/PsApD4marcKA/MIR0ZjtDI32W
F+io6jIDM90sJbBwvmd5sc/VXF0HGTEUCz9qLtdrU/X4PeEs9bYLP3EAPUqRRAK4vgHXgtGUaK5d
1tpEPKSJt6ksJE0Qs5uVytvla9OtjTHG2oamyvxIrs/FgQe7DdDd+0I82cg+NvTEa78MiksQtRHz
IoHBj7IrN9wVVqh1MSCQGtOSOBdSeCau94gr57MICEDnO1lM5Vs3pINtAiAdFWNn26IZ07pTeRhc
GN0wwYGRbIASVVtLq8XahL7b4k9bVN+am5LA5M3VJvwZpFA/gyzdmIkFutvtPBAzxyzqJafcKSzc
S6S8idtVFOyWp3ZtgQSAx6sXmyQJrl1hf+gtX4Mda6t5uTSommZ2Y29LGKkrrAvy0GzStOkfpHGO
GmDZOBw/APbiAwBssEmttDkJPbz25Grik8i+LMJ/t5Y+/Y7QiA9c1cxk8HZQ71GS4la8SW1fIZLa
l0IFm8TI9glDmKFs+nVXFmvM9wH2BxPOp9RRHWERLQbnTkzMLqbi8qMeR9hQVgOBKWSTYE+7ImaM
D1AoKb5d5Xfk05j0xXjyn4S5tG6iYm923ak33V2bMVQYpojnRFQWwT8ZMuRyCShHIHukvUcseFvv
ZP3cz4XydeWsOHkTGr3tRW/Vs5fbz4mgXaiSboegwB8cmkbZoOpV63x4pYj2w2en5Jti+rCKLeQ7
Y2zcgRJAkCHMbuXF8jNyM9xNYOQ2fVn/QUw0acvwtphMHxDrTH4tS73Mn9uJQza5AJ6sXYNZXdjq
exK+D1ksNwXjZSotoss/iENTG41D4pgw8dpEuFZpfxWXHJIPNw3ELcD231J8/VWR/C7s/NiMoXMy
JVMnjyJw4rhq6YNuuBNjNhnUi6ovbaOGdzuyoUWnOjLLA7WYx3+DlZ7s8lLr6dmiJ0+H+YlEjJvZ
ixYfVUmmKW8AZkSK68nk8ok5mkuy4+7LnuVE2dWsTFWVH40W4wZB9W+zex202MOb9ydxE+uk/yq4
n/p6r9kHu0K4KXMRYRnLejYBtFypmLdhZDfniKSe2TD+xBOOSQafPww9oH0gnbfe6ncklxqPhtYb
j3TnAECHNIZNxsKM9uZ1wEhuR3+92UwjNo1psN/0GHMf41s95MoNa963RvsnYcYj7Mnb5D3EXSFe
OSd434mccK1j9STXjJ6Ki3MavjEix3LcWB2MTl3tUriN64rsKd9oe25LEMlX6M7IoU3Ml254J5UF
DYjeZDs19TdWUQ6JPfadNjhnWkNxil0p6Rg0tdVjPMzwI5tugCOEGDRt4lenWhtEqjzjm7929Im3
BX67gmNmEzHOW4eygymdXPgK6ieUUY8qUDU+SoyOeXZX0r0MIAs7Bx6U9Jp1asNa6FISA2VNSSwk
4yiFIrarllQdeJpBheAqJ/bCd5pfAP2ZTqs1ZfjRbm2wAmCEBzVrt2FKKSErj2F3lOJjMLf24m+y
ZBaDg1puBlabkdHlUWBBOGmDmjjEDII2Ux5KIYAGwXyZ4eXvdfBVPHk1C1tn31P2Xjn5DHw7oFgV
YEr5wEnxQ3AI6rT8HDjwSbvFCqp58apPaO9aoniFt4Vz0wuuqFEgaeuR2tM1aBsongQt77/56Kmk
nyFB5SZFcjBKtC9ed9UJAvTNuSA5srYZrQX5FuXVZx4N9S4VpgOua2Bf5uM2G9pNgos6Bn2t9atI
RgiIE+fBo4ByZ6zvKXoqX7kVDZaIR1B51qWABVE6nu2Hg2QnsLVLW+dfQUImEzfpSf/ZRDPTOZgX
TXO3iUY7NU7THTRovU05UN/ns1yzt21iM5vRZrnWPkMYA0htSCD/lnCPfLvAoE1S0kPUDYgY6aNx
pHKBK5DlsezIc2JZ5uS8MQLiNtZRuczMzcgDu0Pw5d5FSpBoP4zFH/ytB86WmLl5iRRql3ChyKJY
UdWSSLdED1WL5q8g8iC2sn6jJ8bXvAQVheYiVV6Mm4o+Va3keNCqzj7kTfSAvk1uEXCTetTozY/M
IwgpW7imjc56+R6oEfq7DpfgJL2e/HSJUmIoS6hSVkcHG9P+N8cRZRRG1Jrm3BS9WPGTYxgzE/ng
bi5hTd+8SKLLiRpv8ay44Homi3Cnb7ElJ8GVoAh767npUS5RUPS7pyNP2IXWM82VrvrRLqbXQXUG
MLcW+cR4xbPe7oKABviq7Ub92ECNnZcQqu+XQ8oFPUn+10+Tp7HR0YSBkPNzR2Ey+1Z/f0fEYiW9
0+yG4LOkJ2qiwVI5BLo/DEBu1iRELzFZMwxw0sNvfVCpnU0RsARq1Uu0lr6EbLU536pURElJw6Ml
7iFACwtBoCj5XOQToePV418VDNNx5OGQwFzXWYR5yFsCvjzv99CStwWVAziGBARNaNVEJti8hIO1
pIT1nMPkhS3RYd9xzJpTfMBOFpvgO2FsgMGDJzrZhKSPLUoMxjTOD5iqLqpD1JxrowkhmpO/3kcE
mLWz9m7QgWC8Utw6I7D9cYk747G9oENPGIuK9++scuZFOkxVcp1i8tKqiOA0K6SG8cSMedXCiVOS
rybFPdUrd5PgSXGXFLbvH2oy2Xjgpt282J1H8tokuW0x+W2yS08jQHTZh0SfL7miNnxgB81JyE/h
KpyujRs9z86H6YYDqg7Uwpln7UwbJ1Nl2YfUEH9CbfA4ZpcwKC8wgOwlfM0kFNADI7OmRuK0sBso
JAOYUsgHcd3ayLaJo3oxhWHuajY5zxkKyM6GewzSwD1i4vBF4Wi4Pw0SMrZVPbdHAvs+M4xuSBgL
MsgUSwJT+rQWXfXBFffVnQxSnHKISAbmcEvvFVhFpvyAvKxt3dV3pNPjJs6du8d1wOZGko/dLgcl
D2CZrqZS2YnOc43ciacP/IPx1E7lywyDBuaL9ibbSXD3XQy02ce3ctih+vi71lnRRN1ZiXfj4kDx
BGsnXcwB3ZzuSqu/ap4XHmcdSkv4gFq7QJRJjFpCLRyGMwEhQTGtGTRbRxIOAgxlR2SnW93mSeg5
ohlvGSTb08qsbLvZNmb29P1UGQHdELz87abSI3xIwaPJ3735XpbfqufvH+amZLIfXMMJG0Sn3UCt
MBVYXnlZ1YRsueoFUNiwpeh4HR3AfBw94VYtqWIaMRlEBeu7sc2NYx+gu1P6mW0bYfLyapsS9Uq9
rBQ90JOTpcLI1xN645Mcl9NB/fx7/Hkd8lfYWF4q3AQryGCkqAX11Z65rtRl8FaY2oXIqXhvsifJ
Ib9n+BO2Rji37MmRxvsbwi+vGDnnGrx+CoEzqtF8CwxybSVC23f1sroTSDFLsgeJdhV3ahiVAs6R
Lhn+jFZGwywMdvVsobw0oZdRT9GYm3DG9TMBqZ0Pg2+hLTf99JsGOec+CIBwST76fgBDky1BEyOT
TI1mdbyEqg3LJifSp54MOLgdWZs+9Ibdr1s1IQyLw/uQMlD1gIog/9iSRoHquGp53KwS7ZUDVuY/
IsT+CSDm6eaS322YdOUMfC+L++gvALHQG3su5lODQj35mm0r8BPbJT5IMkxS5JQBxWH9CpfEMoQn
ghYKUzNFkhxtvN1frFn/hhbKH/qXF2OZhmsL/OVcRYT9Tzi/LBoU9Iy23Os68mmHsIltpnIkR6l+
EVX9xI2E6IYGHCfqK1pBhFsYnVn4LanF6JbL8KUsn1IerbMTp8V5UULTar5XUZo+SDplxUB6pKUi
uk8QGcbILXxHRNrVopxMnJS2eBybxw6jrY+xoD0HloOIsmPSacRds+7cRB3dgsJpBG8UE2987zqC
RL35gcDV+A+T+0990N29IaoIXS5SI46cngeeeayeF8G603rrWdmEXKkQ+kes37Dss7uPg33IUqYG
dkltb9nUP2HGsRkSmrUaE2PLctR+Eixgm/WBPE1curX2ICaGhXk0xYif9Ph19igtZVZskI7gUInC
QyLd4dBb3SHQK3m14upNNJCGoPqXp9jkYqOC4q5VjXukDYGtoBmMh8JlnVdNzDa5YHUGczkxZ9e8
6st8sSDZyEu08IUmShYyM+fWbW5dO3kYHYcuTMtUAsmtucuyAEFbmbgH3QbZA9TO2wm20g2NH2zH
2FqICtLfMnvO75rt3q06my8lzWi/q2C11nE1PLIvtTvkWUsvuvlMgyI8Tah9j6ZDOoIhMu1M5/A3
R4VxTBUvE6QYxlfyvU9WYO5iZ5zOEPy7Vam66YJSUFvnln3Vx7r8JJUpXLk3ToniA6FBjIM72jO1
tCFT4ZRwRfUSB1N61phSomqzWPe4nyNr5qCntVjmQvwQQHEoHZOf2E72TpW5G1RtHQpBa37NPZzn
cZX9MSsBFSxnMeFHUein0+bFc7p3IzNGep+0wkaV6RdLNvnBCvLHfvm/RA4jzY7lPwsW1MUUXbYl
QAfaqAsrlvXizHQEmfbrU48hL3TEBAeK3/79Z+KCSVavCFD+/o26ozmEWSi1DyRdCeRn6dHqsKT2
eNlIORaUpDYR9CEyukNEZtm9nRqgZAYyt6ml5eO+WAn6gYJBdOQ61roMHeK1VPZUqrK+lJ7UfaJQ
dZ5KeqkzlRQqEPy1PJPFUzue0A7lj3ruhPtKmrAqXHX2YLmvMthYetRJbNR1sxVa81VroN08p22P
WkkXo0lHooLLxrpTb6KqDq5ZzdLv+2DJxBDWNiwD7FB8sNduBN3hjal70RfOV95Z5CTTLLyjPycA
ARTvIbBaBt4Brr0BmoVRJcCv7D91OMDJQkljE+K9aXGdb1Bm2pDmSLsMML6kbmdwHKLwdWRCL1A5
n25YNntXDNY5CPsnoriryzRI5pjGtI0rQkC6qsG22M+08somI/6DjSywSIaxaeSAlkJDE82bYJJ4
wamLo8J8SKQ+Hs2y3GQA506J2Xz3mIi4HnLgB2VkrbtpHE8OMeo+w+lmi2AU2r6cP2nxNmvEftlO
V+XezdzYt0PaMv/95vwvFFgMoLa0LKiztqVji/2ngyJtDEHqk17uURSsKX2btWUUyVEnK+psjyLg
gpJ+NaxjHDMkYgs3JgpjBr/n2Xp8FoN2NWouSgUBcS/MWv7QTfwPL1EsTti/8lG/X6InLVy8lmv+
C8HYbSRNPjRQe4Bf5qYNMWqMLgM8tF7ipGegevo8T74CtnIrzeHYZYLq1Da1xyEZfUO/ZQWt94j2
IcA9t9sNzeRcJGK1BQwOlc00aHQzr6JnSPIJBT2tzlL8h1PQwDr8T+8C1q7rAUO1dCJ97IVU/pcT
udKQ0utqKpGNFfXFCu1HDHgryeXDtw27uLT5sSoHglYwZJEPuZDQLCaaCPLYfUb07dWz1cSx700f
jJNQzZW1hl43xxP23y8Jy/w3r9SCiuIJwzG9f/m8sSFqQRk0KOFhMq4FsZd+W+lyL9zRL8Iah0w7
/prC5lZ3bvPWyV8gkbqzI4mr7wqMHW6QE+hZFP4UDMTX5t5rUTunvFDT2UXEvWlSjnq7qQlSjIVY
TQF4HVlU9hGkD8JGBqCrCh7fbhgb4Xt5vhPcKV4DOX0N81VT7nSrqhANdGbtw9iTuGWR+usd7Z3U
QRhBZz+mmwQvgkne90fzv4b8/2TIlyyHv6wi/6P7+K+v73yBh4/86//+n9evtvuvl3/nyv/7n/yH
K9+B7W9TCxJDidHa0nkI/uHKF3/Drs/hQ4CSFPwGfun/u/It/W/S1A3dcR1SBvBnUD/+w5Xv/I0e
IrW3Q8quJTzp/Y9c+fa/bIckzTjGEkpAI4R6yvinpzRUFmk1SRgdiIglDkeUX/lQt2sxxtfW6ZrT
aJoZ4Tkc2XXff+AgyQ9KO6ej0T+QGR5Z8jD2zGaKkIHdnKyL/8fdme3GjWXb9lcS550GudlfnFPA
jT7UhPrGeiFCUph93/Pr79iSVWk5M6vqpPRgXKHKcMo2FcHY3M1ac46J23FhGim8ECzfhWXvQ/oK
rWww5BaZdLVPQRKFLxnxUSD7IN4pTu9inChYqUdCH905JUtljl42hrk+3fV7y2CjOrUQR9tp47Qw
i22/2PQqpS8Sf0rQlC4yN30xleW2ki0TQzZPOtlGEfRTbNlY4fy7imSrRaPn0snmS0/FcJLtGD8o
z+BJo8ihU5PQsQmkYEa2cMhlCtYZXR0lp71jyEaPJq6oXoRklrbdSjW600TVp/PBypVlOtIGL0EZ
UgaK2M+PFDaLpnCXg05R1dSCdG3g3ZoRMo9bN4zBOYvhKpZNKUJAKopP4F5LSqMtxrvEmBlhM0Jv
UmlcyeZWwTFGNrssul5VP9ATCG1lYZUwU9EsRjO22SUm65KycAufNmwjAJawGwVbyWAaB2jQ5HpT
Ia1JXIBbBXBTmDWeFnagm5T+XCEbdaQJX2t07kY6eBadPE4u847OXkmHz6LRnlWUW9ihvxBJx2Wp
Ksd94Z5Z+QSPzr2BZrM3wOt3nBZmMdXVJh6rhdI4W/mnOlFsdDXxeNB97GUb0pQNyUa2JlV6lI1s
VnJorVcF/UtdNjJD2dJUCOeJ6XH2stmJ/+nIz83k2FG7U9Gp92FexyfkgjrIMLV8FXBkyErgVCHi
tEWSo2J2Y0Nbk61bLHTHbME+WA1ORsphHbBcXPi0ZRngs8akZaWWtknAW1LeT4Bwmuy4QXzOgPNh
XDqIaAtt6uclgQ3oQ320uzSEneGpoT/MBqIAXl+hSCGbQVSweDy6ybSFT2K6yxBYz/IYqV3ZPxh+
Yi8rLbovi6A6qxI4MiHCIUUHBhZTdjVl7libVvVSQbsWVpo1G1Ahn9RmJznNwarPtHWsEuXn0xGv
ZWvcoEdOo3PEZSrPXLrSr4nRW0JPuEPmiqzHgx9L83XBTMBjRvtdpaSF38LDcU+tXrboMaGfBWwc
aAOvtRoLFNgJk54ReznZ4NcIOYxrA1PY5BIlQBsFof6uMTDD27RLOA71N8G1IYrLsLp0UsFKaGTI
CYrpOWoQzmS5eDadcgfyGjIlEgRU4yn8RmQJdodAYZRSBUwasj1/7kkRgyvlDJ0UNjQoHDAb8djc
k+IMtZItUF/QbxPhUtfMnV1FILZ9jJnjHUrcw6h0CGQ6XPbWsMUpKVZIg0FhIreYYnilwdCdj2MA
/DI3s3nnoDWpWpjXfYs73aXl5/kXFdH2LoqOujvzXgQeroRpJjs7g1ahxxwBRAE0EqETWtsJrb6f
6+ncNcHPBqG6Ues9QA6TkML9MLQUPVSbmry6Vyf5AflTAL7JWNleu7axW8wruCG0cjPgcH711OKz
WKSpYayTatqWwhUnSY8iR9U9zhCudxOkCXG0V2lA37Ah0Y8eNw1MPfCPsCbxZvLgUBB+pbm9fhZK
6Gqi2zQ+POQ2QX9ru3p6BK+X0lM5s5C9db0jO9YOiqmBHgUKnkEmyjluhbzJz5FZBgHmyKI5gZd1
sKJvpLrfJlIMlEpZkIk+iPLtDBBBDwgJC7diqtdYMOplXz/5od7vdJMuYJ6gUpdR02x6tYXLCYT6
DKo5J1i4OhNWg7AmcjD5FMxMZT6tBygvMxJQ/AtrrdkQwBplTNE9wiELqjBdI8RaWE2FfFJByWGU
6kmMaipDPTVIGVWAnqpCV5VKgZUeEFlfR9txSkJKGWCp8wRfF/DgI1/j+EVZeBUImThpt6dl6t+U
SBac8qzv+vVQFM5ciZA3daySHhFnF6mLjdfAqlkWaX9Um0q30EA+AmWu8dISez0s/R45GcRlqGtx
ytYXpRGRq1cEB+IGc/1oPcXug0UFeJN+c5PmPnKMGFp6eVFLAZu2GaScDbbqWaLujMQi12NgemmK
ln4LB5Wq0dGFyPaN6gOssgpUkFIyF6KdK6WIDjb8MpKyuiQESRuVc08K7jDXarsODV73IsZDladL
eV6OTi+lKwe1JbsfpITPkmK+CVVfK+V9eDrykxDFXw0VD/mfgQ4Qc2e3s1EGEmSsHnMMuMLIpxND
gnxQaRESKgmSQgUfcoDG0ERrqKE5nOzyxoR8R5mUBmFMXnOGL8mBFa0xLDFtrtDAjfTEShn3qlOo
Rp3fA3enmDJtupoqkE6jQgGaMpVnDmQWaAfHRU8mYmlXO7eH352T4ch5ib9XTS61DoRMujJeeC2t
QSQJzy21J5ISSofWv/pQVP1l24zKtvYZ/26JrbFgYLLn6DeUvZv5NOqkrXGGbxvqYZiZetRfeVws
2gwsZd5zjjKKQ24iFy3RjeIHIdmuHB060ehrqEYTatdTKeqdozoeM4Ltgq/poF9XOLxXnWFc+mxA
woRzeeu67TKgZem2OVQWFK3e2JzQpcQpy3IUVsq4QKIJvs3qTu3uPhThxptQRRLOO7PQywLoSc9U
FLSBlNKWL6JaKa9VpdAWlPFNJ6W3IxrcAC1ujya3Q5vrSpGuJeW6At2uhn7XbAdkg8PcOsp7+OQ6
WrNlSdt7Y7lNu5p8PtBc04jWC/emMvX3leo/Ua7P1pUTr3WhH1tlX/MAccckw2ymC/emyygZhI51
Ijj8roi71qhHuSxjprhNpVDZQrEcNWqDpiklhRKdDh5EC79xd5mOzW3SdtMiLyns5Q0qqalEVug2
J/6QwBC0uxuYFgDxCLif170Sn+YRPDXbngpgEkBtAF+jt4YHp+90FNimbTWLIRyio2lstmkYXKBC
NI/jwtwXXVgttWq6CBWQclLZjcIb6wgzYvlgofyG/ILnPUDWSQYHPJ9BQRJtB6c1StdZkEwXSWi2
s1KPoCQ72reUnGjyfjvEsJOzrdg+cQq3oy1pycvEiUgz8O44I7qrSkgASJNt2a0kJw5tHTNjroPG
WK1SqXRvpOadnJwcWBQ6+HIcGF/Vqe9xECSpOQJVMUPFUODBmiWxeFQU8J6dVNcTEPVY++LBEDm6
eyU8S1hFj7XUpRs5FeVMOSPOJJ5nPUIiZcwuvbI8wy0ARLONLqNpV+bBBe22dNlYIVtK6QHIpBtA
k76AAoOALY0CGAbGjFOs2gJLLFXQM7V6mUt3AW2JOeTlbSV9B2oPFtQUcnKPYPtN8tTQXppqr5GN
XF3Y2BccbAye9DPk0tlAd5jlRbodDOl7cKUDYpBeCGakdjlJf0SKUYItL3s76Z3QpYsiw07RSl9F
Lx0W9B62hfRcxNJ9kUkfBho+eF/SmxEI7rd0axT8G/qLw9rAyDFIRwdvKAP0LV0e0u/RSeeHgQUk
ll6QRrpCPOkPSZRvzDHkWEjniCkdJBq0wfa2ImaeCFM2qVhNOuk5MXjPs176UDQMKWOHMwXo1TBD
g+bNHOZVW/pXCulkAaQMRkO6WyLpc2GfVD7Q8jFnmXTBTNIPA6kwWFrSI9NhljEwzUx2dkpUACpG
BBf3YAOfOoiwXhQPZ3XQHVq91ueRYdGCSs1zlcPGiYlBp8KoM9AUJDHd0rZwSs9Vxl9OuXFrYe+p
9e5YpcS8gsqh4GcTj0FyoqQUckYlD1dBX96N5ngQZXxZRypGCBq7s3YQJzW2BnOdldlpphHim0P1
XJiR5B0pzsxWg0c/pg/FTuQhrautYyG9nc6rKDySblROUReUfG97pcKUmeG1Esd4jh8ahQ6mn2nI
qib3Mu38tenRwQsaAmCocpOz0c2nS6twL83B3zuOzx0GkGQSXy2IJ6/8vae0W5o/c+h4K5/jjW30
pyJOACBosOI64klxhhNXuw1hSsxEZ61N9P9WbaHvDh5d7WaYpuXE6a3D4F3QKNcs98awh3AmUzHc
a290n9h9frU75hDDU0ka/wrRxzXiRYVuB3X3xlHBaXrZ+dQw/dne+eSL4yygYq90y0LpQXvW59Dg
kYIm9qUJ0ywBxcJRCa9kEIHFGiI0CZw3fdrdXCpK0osCBEVn6VAr6QKBPJasx+HMtIKToq/gxoj7
jDpXRBCO2TVHmccMrXjLxMyPwZHuchOusjYIRJEpLfYAbaBDzO7gi4tc1W51DN+JIf2HsfkYU6/P
81MwX9DFyvjaNfTTqKjORngcpPksa+srqiZpmQXf4s3tWqEbYywpOYYn91WIxFPT1esgQ8UWMStr
Ww9uBZO3cQZC6aHMi2u1Fqd+6e2IDxQKacaFtMDFUsDPfq80H9G0IvvCpxYHA6ZDo30aSkzmbHFi
L5gTIrWIyeidY8px0GjhQmeQZTtbtMu0Dp5w114kHvY3DxGqKuxz07EWSBKvsaDMS8kTkB9NRhKM
6aarFHZpwOE95TiKlDDKIX9ovXT3YhGnTjgvFEyoOYQgV98EekF4irhzphY3EnM7aPi5vOcIea+r
3Fi7fnDtFaddX+xtldh5MQKJJhE4N4lVGd3zVvS3PqyQou6WuCOxC6IcN8wbthW3VC9wVTecnpXA
O4+tbuVHIBPQTJtXlwWWkuNMoSs7NOCeUMyfx4MSSrvTNqfickoHUj0JzXqt5hOWpI5Jo0Cv1U+c
o2gGzRw+pkS1sIHgfLfqgoOyUsLo6Nas/bRW9OY09NWzoaUCwMIF1akggKtXrkIQBUoQIkf1jPOs
QUnMCZDEo6QZyC0B5eEPJ1MMQjpzAQjm5QE7Ejs5tBP0dVfTYCdndWnfuWmHFpRTRGAh2EZy2zAk
aN9PyrRLIm+Ghm4j2oLjqxrsK7Z1IRECXpKnS6iqJ7pfrKlcsY3z9Z0ZkP1k75C3VSXbgigQHOaD
U/aOj3anPyr9tq7YxkXgYOZWg6GI0YP2Xm9xSUH8x9GwmYr8kXB0Z5saRYc4TiPnPe1XgVufFz5Z
zo2S31lWdDzY2GG9Wn2slH68VsOz0iE8xYVTOPca89rwHQIByvNOjwAEqIj7R+XaopPQ6v2tqCnB
5JjjOSm7KyUUZ7aJb6TNpwctLtE46YGxapCykte0YVyuRKXSRUpJieiz+DRUHWcX+tpx7BG77NCv
raYwOFJiCsMeKs+87CUczrk2kR6ug0I80JxhE108UWX35kNlLaI8Mbe6aqOlA02Ux/meeBtiSxpY
2CAwXJHvVD9srrMw3npuBGa/ao4TKp4LUw2OfOwmdKChNqP1tGskQhae1UQvjjPNc9eDTz4ZPcLn
NIJQmNgKDr4JKkrBtEGUm7NMQVfofactBxuas8mRIx+uoqBbsN3ywFjSYnSI3WnY2OArX/SGgrdJ
K2BkmnDLAgpsTevd+4j9S2SkpKkhNnFrUAIVhGat6nd5iChGMSlOhlNecKL4lnY8oK1dcpI08Zs2
AD3y/ipJlHTuV3RDwjxiFieulJ9o68duNVkrUSgXbSKyBX87XmJ0xAlk2usBMM5GCI/T3WTiEUTY
mTjYJ7uu5pTA5syNWGx7G9x9bKJbHKyjKsAVXNJBNgwPHW9NeSPVxu5yaJ9zvYdHVmOxzwlD1R39
tGwNZ6v5ag+BpV7momVfkA4nTUGhMinqXR9V5xAG1hql2BlBmxCUlFWslU+mRykwsqLnaYD/E3Og
Qw6uPdmeeUhtLVv1CS3H1rGj465Qryq33qi0PXHq+ueN6l/oobLznI5R7dowA1A0F5xy2Avia9Mc
YlJiPzoHhv8U1kR3wYE7CXMf/ZG3ijFT8ojqUDCQAmKVhxfkx8o2E9feBPehs7mwTAIbk12iUr7M
wBAkuX7dko0yo2z7kClCRyGnHqFVRPpW0pPxVXQyOjsTpZA4nHJuhezbVD1em2mnzm1c980tLDTq
sb5FwEWULg2s/YbQ6zlYu5I2DsywGrxc5T4rqgCHTUXKivwYI0w3rSmobuhQbjybc4cSoqazqwF/
YBOuC6kWRZFbLjObze/QOvMAz/wktiXqXJybTVU+AVBBB8dQlkcm4CujOLLlL35dCKIqEnOFSvBc
H9ANhhEAyThibwHb7agP6u+/q/xqWvY93FfXU5QjHhROhJx1FqZD7fPlF/h0+BUNYR2JsWQAvnyz
ccMR+SePes2cedT6YbvSKVhtI8lt9VttR0EGAb+MFy8yNUBCqAr8ECBDEVIQ3+77AbI+qWscs4Hf
6rjQwBBVHDYibWOM4bimnFzCnuk2fZqOazpdxZHeGfwif9c3bGqccZsULGAJYRttfpFq2L7pQlfH
3kvY+ctPh0ZSHRUoc6wsh3tJTd4hkZSf+3ucCCXxnI/93ffYhcKGL8SmllDsLkWX3bu2t+iryZmL
gLoPZWiQPpb4/kuQcWyls3Knv7BFTTTuQUpAE1p1fms7oR3PyjokOSREiho2rD/IJE/KEHsG7VAT
VEwYrXny0FKFBMMFRecBJG+NuZZxE19+aXlqlr1Q979/S5gOXKEMp6JoKan9/geEf33/Vy/fi8ZU
AyvP1P77H/Q5DQy9ZDOXF0xvfkWImIEk6/df3ErHQffy32HYLMtKEInk8hQ45FXhf8GzBX7rCL5V
s2gwui6ctLzCPZGe4udfTJ3CatpTwC6Bb6V2poLIA+qARXWptdgB1S7VFxUN5aSlORkg/Qcr1KZt
Pc8xoMPmAoJapLGyZiW4SDMWfiKy1EvIaLuQ4FRcPNTuBzEJ1tM+PLEjf8LuR5HXAuixDDrrMAkQ
T0XWbTkTmCftGK6rxkmXBVUpZbgSfol9lt0tVUhr5hsOKWMhLj6FquIYpjdjVPdrslRmNoPyODL0
p1DI4EuTCkQ8RtealxQnSkFevWYHJHGJoxFPMosAfVOAh+Rkeu25AebnWJ2CpZZjwSqybDU5RHLm
pDNtGkpD88JGrIiba840lwPhwYPrtuowT3E9ZCoKqJxQOhKAbtShFsuIehBq3bZPoQ/hCQzMwt4m
XstxqcKzq4J7Lms4Ty2/5GzihP/I2Tc5LxSco5aXuDRtYDjBz62y4rnE21urO98Qm1LnqKJDX7Sp
e6bmbayh9o8r/YDT/6riUJ2UxTEK7GSro97s0D9K7SnBmOKGBE/4mcCaY2dLzlJF8yQ0gWoN1/Vo
H0XxdScy6i16f+a1BnJQ3ORutFPDcYHC7JZiPOd9+tYcJbOb0WDGnXKU4233EKTuufyxhQPHt0HL
AaNLBbKMhyTHi0gFn0bceO+V6hLnNcFjanplGvadodDB6SjKJoF6n7XMrPlUPfeVft/wDs2IwkjT
MulgGfkajNSwc3FVNSd5C5qUQqU9M8b6Tr67uUG54TS2rAndQrO3O//cVdic5yavMmAaYj/RdLvI
dzi54f5SzevCY/8DfYWVMsnWXqFCKBzWncCMGYTtc903bK8451IBZ60U20I1lOO6uRaRzDlSUxRX
ibMV0K9CgTkkoFFjlWmFcSU9QApI6JggsM/GWRSikgqwjHmcKhCj0e7XtfG6EO6T5ZvTcV1Qg9La
HlX8WDe09C3yWHtA/HljcroPKioOa7OlTO8oBAiBnu02ZRBaeDjZQiMtQw1u7pIcQw9+6xboEG8B
fOVK3joaRfqeHEkkbsrDLs05pQqPJoSNv0Wx+oXfWFdaG63pUhqnghZc1DV4wwQ1b0+j4OuVp5hL
0TrxeYCjzVYVTM0ZDMRTOAZ3XaXumStJyMr1r/iysJGDCMrKqpNGpyeCXoqZAmZZAPAl4RMDoldd
W0ZMAWG02NjoZ35WEGnZI42iXhPjfDZPNIp1GwtfLbEF0eOYOfRCakIg6292TCF0IqsFRQreP1OB
VepOyTymEaHyKS70AfljoD+QYcPH4zqo/l3yJcpLr9Wf+7QjrMOj5prX+EuaDKM9v5F/FIbwG+O4
fhZEfOSOQYYVD6kXdjyO+W1lgwQaux5KZIeczVDWSXnLIcud6/TuJfHCmht9FW1dz8ccyJEyTc1r
OuoGg5Tir4tqcDGhhLXtEu8dBtKw7tg6I18pv6rtVC5M0lMZJ3wkTnVs2vmdqpg7aJ/JgjJCFEx3
iO+3wujPGs1fhY3FTxaOZKW3W0UqiLE0XkeBWa4cFHZsU2VAkGKsfZ+so0YpmTgjuXfntOWK9Vhb
FEYESUrOhmr2vRLA3IEAZozHsa2dVJX1ULIFIzkckIkb4+hxLkvXegSzOlMYNpneHkQ+XRTluS3y
5WhQBhxIL6Lq1B4iE19PVnr3csDjTVm2obtUDH+rG8rRUJPQE7TGRYwpURmjPYaJjWvlK17atGgt
anFur+JAohLDZkEs8MHdBND70YQrlynEv6J7VHwPbhFBVJOpbscyMjAx+voMf8TOM7FByrBPE+01
ECKIDba78HRlE1vjjjrVhWVb53oC2QrCeJZZ0HP0s5efOzaE5yGRCTjtJavKzi8DZGAzMs1mGvI2
dPPAjUL0kajbiPmhdY0GPbmxA4ywaeJLmPl4UNxmnTtY0AZqKrPBpMhmCoTv7WUNunrWqTb09io7
dTPv0tLIgh37ap0ae5c6LgFy5hOC7vN+pGtblTdRGa3rKjg2M2WnwxcIA2bFwT13qCbpDYUiv8Ek
RBd2X2NfUEZCox3nm5M8qvkLMsu6ztA+1FEEpMgG4JHTda/ACleQt6qKCuugbqa+eniBvqAg4xgJ
T4aJVsmIA/CxdBT9WeWa+BWMadN0Hg7G1J6W7EFOAtU/Ul3j2lSNO2Jv56QbkXPLaAxHOyFqwH4g
ckkmPCYzsgdmBW2YmUL5lD35ku7rUWRaS9qBe7WlZNwmxU3UDUddeKmazZMKJM4UMSClGuNtd8JC
u06a7gyuHkh/WjbE5BQ5ZWJtoi4J4TSdlxrd9krhGI/Ud1ZEYg0DnhJzLk6JJluOqnFfTqrsXnnH
OZL2jDzO1kYE75v0UshDsMvia9R2d3VMmp4IwzM9wGTTEBPbN9mz41BBio323kkgtzT1YzkaD2mZ
3WYJ24I2vCmt7qthx4TrZsMFe41sxfnRZgFAX5zAJghQD7t0J3Ck0GjIqkeTz9NzBsHDAMYr15bY
PGPAn1d+pDQXUa6eFMNCqCVGsGLQMaBrCcozcpw4t01z/L9Hub4IoabNinYYSIoJGQloyOhTFvcU
9Am+DFUaXnCMFS3eNyWKAI+FgraYvrKa8hSBH743bgxygoicnp7+rfC/1tis1LE8zhp2PobDSomE
5JjK67kpc3XsYIsBdw8LCsX8eO2M2p6iGY6QvlsrJKSyXmZP8vn2ch/wQGPNKbGRzyvInh0M6xrJ
5bbDGMeDRBeu18cTU4bRIWlM4bvZI1Npu/Htxjyr8RPNWqE85SVXMZXbjFlTrUvsRyn7FrMy7pAG
QDexqqVqaeMWgPnsZbtvN8/Coj7V+Eo1cxVNLs1nWeexUSmZMqfsiISBJ8XgVdSK9lhXsPGUnrxi
TIy4RFC/4perTBdZh7bFRzZtlKNSC29iAdMGs6rJweocIXB43NIp0WEl5dNER4aAwDT3rt3QulcD
+gI+uY5j7N02ands1Q6ZmmV9DFuCiLOsOEDIYcoQ00UWTWtk/NjD0vg45zhEVYFWSOOU+I0iVE14
jOqQNFjbXNgDIEivBk0fD5ss1ZYGHf65Br5+HlAGQcKs92B5zLtyCvttWadU6XBRze3wrhQTQBqR
rz1H4LYQ8QVbIDQKo32P8GZTTZU7Z7tVzT2I1BBc6HG341JT4aIm7W6kuNq15cCUYT0MlCtQ/DKv
8OEaOEmDy7L0yyW2Gw8V/8rK/bM8qO/FBB21H3RiRxAm1a5OJdT215qeIQ7ugKrDBzyiezO36bjS
DDouak4VeW3uCHe217oz3DAUKhaTc2GSpYbsB+hqdNPDbqJuzVIbZixkJQj2aACXgTysXLBZA2mV
8c6ZorYZ2iEP5DUwqIRHhWcFk2bMJs9WEExZLnTHKCs3hQ/BF6wUEGLcgyBYu552qdYYeHRj69wd
EYZg/D5NqFut6Tmr606LL81CfyyAfp+o5taNd+QLFhetNh0PAUB1WmaNOvGRNCk7GxasNCJrzPSd
aWsU5JUUqjmbigitFNW8ok3ZRwbqrHKHm4ayUC+yyybvT8pOWHN6+LdNDRRBN+/d4slqiApT6hDS
lAgv0xB0pU6ZrqJnOdZg/734wsn944maCFA5IDFU762WUPhkUr6B0qelFPa41KbBneeig5vffhNu
Sl66N2LVUm8M5SGJrYOK97nPRHasZyhn9C48mXAeLSEtwxFX9WXYQ1+dklvDZFhnUEoUim3RVJNM
kmRw9uFjt4W/6etm12kDkfejoDjYNCsv0MIl9WjoBwRYzyZdZU4cs0Wgs4bwqbG3ibZ1S6xWQBF1
xOI/5e7aGgyM4Zm9doZbyjPUCHHdrZyme8wEbZm08K76wb7XxHBLOeIG+C0LXOmC5k6t3ZC11KLH
Z7Avd1bSsqWp6Nr4QDznaYtT1FW2U6HCaHVagBi9by5YQxmmSX0eWQahsKBm8SV1qyYzt6VLrd53
ov2UcGpr03sgwQz+9qGW2OsGSbtaeCUbqh6CqjgdBzoHKjizC3qztp4drKxz5rj5PCT+Q7ToOX4S
0AlW2T5zQkxJ6dRphLXYGqZjcWb6BhstSp2mvgrqEBUwKL9i0B77MWvmMXSA1I82rH0++Q83rWtA
ohRs9uIkzVY6BFUnSc8jfB/szroLNxNXnf1cRymBR2S/slt/LJr23orw8FTpaWLisG34/4RkaUbS
Y4J5dTrR1ZZjrqgJVxHGEe3uTQxXoIEvUGOY23DqU6j7LXsOYtWwtOARhCEc31THEmNU+sJV8Sc3
wdxrs29lBqfHbX2sA/ANDAk6iCXyoAu1y8BQm+0gcQg1XIT20cmBJEBIpJldzlqJTyBRk3JPw5EL
sELgcaSN+xvHLE8DYYVrx7FmcOuBwpQ3oYQzwAu6Ir4vPgoluCGTCIdG4BpoJdahkoAHVDJrAfEh
g/yg6SAg6G9dTT5uMNM/MyUkgpDlvSWxEZ3ozmrpi62kHSUhy3geSMzEBG/CleAJkGNzCxJFJJEU
gYRTECEKPhJcRQi3ItSSDc0cb5lLpIWpbIREXMQSdiEisBe6BGD4xVKHh/GiPv7/Rqj9/Y1IHfXy
RUZ90R6q8fJQt0lT/+O/n4b/4x9y+aeYoTICH/7eX/rXF/ou4H6Vfj/lLU8qr8AP8+zHWDVhYMd4
l8T28pJeXu+/ukKyb8KmfUYbTqiaqUIvUqXlgUM5vZGX7+N1/UIXSqcQqLovXxgR+Ek/3Ju/evf/
+o293sZ//XfevfT9s0wEDeumCp+a92+e4Lb/7O3/dI0f3r75BScmFkxTff3SfroLNrfH0ZGw2693
AePIr3UXcN38Qf3/F4PgL+8CGn70m5phQsh7+cJO8ONYcNwv/BiL5qb5694FB+PBf/Io/OVd4FFw
YYzj5vr+Jvms390F6wsmJ0qhmKdevl6fvV/pidBMGaX4sbvgfMFlwVNvyKBFvrjgj3fBFV8M2yYY
0cQuJb+YN361J8J17A/eBUN8AQxumbZhvN4FJpp3d0FnXlA5yqnf//zXuwsW3ocP3gXd+WI4hi0g
/77ehZ9nR8aKwyrBAvI6Fl5v+y/1RGjfB+hPq/Yfl8i/nBcM4wtmUdsFu/j6Ln+eHc0vtq4yb8jZ
Q379cmNBaMaH5wXD+qIbuMJ01/nzsWBIs5eu6uJ1BvqFBoHO2//ZIPe/XiKNL4ZusUS+bQQY6j9O
CEyWX1CccIe+h+P+Qu9fCAfr3ceWBUP7Ygoagzbsupevn5cF94ujqUwVb8MDzMSvtSzoDIPXF/X3
pwJd+2JgcjQc7fvi+POE6H7R6VwyX3Ij5NfrsPuVxgI9oP/wzPDXE6L9hR0zQask7b5+/fFZMCyX
meD7hPjLbZp1C6P3R58IA+MrAXG69bZffH8X2DTbDAWTDOvXJ+Z/cYD6DwbMPw+inOqT55cjaHio
/+yk+ld/4e0M9sc//37+2j7/z3/JE+a7vyhPpK8/+/ByNpb//Y93Q+XljPjDH76dGV9+zvd//v0N
/vFHv/tZb+/q7Zub8FDtq6dgfPmD8fvLfDU5/99k/7hP9z8eEHlGuee/v5L/+a93r/OHz//fXLiO
f7quoX7CdSskfNn7C7tyhvrwC67ifVbv67cryY9Rc02mqo9eeb5Pwm8UF99nuzPCecA/fG2svNX+
OX+7knzVtqWzl/r4lbPs8NSET+278gELObPzRy++OCT7fl8d3q4kX7YD7+ztv18LOH9n3L2VPH7L
v/2G2bBNH9/fdgxmnzAKV9z18Pn9KNTYxH389a8POYKl91cWqsq0+9F7vuGOh+HbdV6GN4E+nzBS
ts/74N0A1Ay2PG8/6O9/lNskCVEWvX8iX+s2H70X2+w53P80i8CL+YTPb5v37z884+VY/dEXfPzH
uen1pPrhC3OB9ike3z6ul3FhcZffvvH3Pz+p4Kr/cJtdIrg/fu3TfZi9mz04RX3G8nIqyQv77Pnt
FcrbIVRi59++8fdvx+m+rvc0zusDKQ1vl3u9vil5NR/9JE/DpyD09+8r3ejrP+EJPw1ZC+q8eTey
vx+PP/6y6zrkf5iC3u7By03RkOC8feMDN51L523186Xluf7DLzzPmp/mEOBCjvvxK+8Oj9X+p93T
99PoR1/07tDt369bHL/1T9g+7Q79b5t9ip01fL+sc333E54eef2jQ1Uf3s1UAkTqJ1389DCET++W
MS7+GSu6fOVf8yp+Gxcvo1vXLO3tG39/dO9yCBW/zfdVzkr5/uGk6vJpP2Cxj39+9l/Pwx8djWdB
+P6O49b4hIXnLE7Ykbw/1QhISp8wyZ5VB//nZqL5GR/l+QGc3Jh0+5+OCcK0xCe87ssgfz78tiXY
5qe1zbZk5e2jH+QVVIQ/H4iyivgJH+nrD/jjQPxepPzo67/m7h/q+vBuS6HrqviEmfH6MLw/VX4v
qX30Nd80++Dtk5Nzig5j7BPW+ttDlbKyvbsyS/EnLJi3f8ZSoxD0CePvbs+6k/nkhbx/3Y7xCZPg
vwXB/bOi8/dKJXdh/ZRnKOzfvfbXWttHB8ndmKMD8N9f2RX/ds38s0rTP2UMf6w/vckT/uyfvS+u
yb/xlBz21T/+HwAAAP//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3.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2.xml"/><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144780</xdr:colOff>
      <xdr:row>6</xdr:row>
      <xdr:rowOff>99060</xdr:rowOff>
    </xdr:from>
    <xdr:to>
      <xdr:col>12</xdr:col>
      <xdr:colOff>510540</xdr:colOff>
      <xdr:row>21</xdr:row>
      <xdr:rowOff>45720</xdr:rowOff>
    </xdr:to>
    <xdr:graphicFrame macro="">
      <xdr:nvGraphicFramePr>
        <xdr:cNvPr id="3" name="Chart 2">
          <a:extLst>
            <a:ext uri="{FF2B5EF4-FFF2-40B4-BE49-F238E27FC236}">
              <a16:creationId xmlns:a16="http://schemas.microsoft.com/office/drawing/2014/main" id="{23A3C976-0807-B23D-84E3-C1A0B2BCDC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563880</xdr:colOff>
      <xdr:row>1</xdr:row>
      <xdr:rowOff>102870</xdr:rowOff>
    </xdr:from>
    <xdr:to>
      <xdr:col>13</xdr:col>
      <xdr:colOff>259080</xdr:colOff>
      <xdr:row>16</xdr:row>
      <xdr:rowOff>102870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66A2501-9E39-3379-4F39-52E094A3A3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64380" y="2857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179070</xdr:colOff>
      <xdr:row>2</xdr:row>
      <xdr:rowOff>15240</xdr:rowOff>
    </xdr:from>
    <xdr:to>
      <xdr:col>8</xdr:col>
      <xdr:colOff>533400</xdr:colOff>
      <xdr:row>14</xdr:row>
      <xdr:rowOff>38100</xdr:rowOff>
    </xdr:to>
    <xdr:graphicFrame macro="">
      <xdr:nvGraphicFramePr>
        <xdr:cNvPr id="2" name="Chart 1">
          <a:extLst>
            <a:ext uri="{FF2B5EF4-FFF2-40B4-BE49-F238E27FC236}">
              <a16:creationId xmlns:a16="http://schemas.microsoft.com/office/drawing/2014/main" id="{EDA507DC-DF04-7D82-881D-C3644B8A4B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358140</xdr:colOff>
      <xdr:row>6</xdr:row>
      <xdr:rowOff>175260</xdr:rowOff>
    </xdr:from>
    <xdr:to>
      <xdr:col>9</xdr:col>
      <xdr:colOff>358140</xdr:colOff>
      <xdr:row>20</xdr:row>
      <xdr:rowOff>81915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BA88BA94-966D-C4A4-5B37-5C680002173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465320" y="12725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228600</xdr:colOff>
      <xdr:row>9</xdr:row>
      <xdr:rowOff>106680</xdr:rowOff>
    </xdr:from>
    <xdr:to>
      <xdr:col>10</xdr:col>
      <xdr:colOff>228600</xdr:colOff>
      <xdr:row>23</xdr:row>
      <xdr:rowOff>13335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A03C38C8-D8A3-E36A-809D-F82556BB79C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945380" y="1752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99060</xdr:colOff>
      <xdr:row>12</xdr:row>
      <xdr:rowOff>38100</xdr:rowOff>
    </xdr:from>
    <xdr:to>
      <xdr:col>11</xdr:col>
      <xdr:colOff>99060</xdr:colOff>
      <xdr:row>25</xdr:row>
      <xdr:rowOff>127635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80D1DFA9-6047-9C9A-201B-7E05A135675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425440" y="2232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7620</xdr:colOff>
      <xdr:row>12</xdr:row>
      <xdr:rowOff>80010</xdr:rowOff>
    </xdr:from>
    <xdr:to>
      <xdr:col>13</xdr:col>
      <xdr:colOff>312420</xdr:colOff>
      <xdr:row>27</xdr:row>
      <xdr:rowOff>80010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F35A2213-E0C0-E1E1-54D0-0EC640D038B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04460" y="22745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575310</xdr:colOff>
      <xdr:row>1</xdr:row>
      <xdr:rowOff>95250</xdr:rowOff>
    </xdr:from>
    <xdr:to>
      <xdr:col>10</xdr:col>
      <xdr:colOff>270510</xdr:colOff>
      <xdr:row>16</xdr:row>
      <xdr:rowOff>95250</xdr:rowOff>
    </xdr:to>
    <xdr:graphicFrame macro="">
      <xdr:nvGraphicFramePr>
        <xdr:cNvPr id="2" name="Chart 1">
          <a:extLst>
            <a:ext uri="{FF2B5EF4-FFF2-40B4-BE49-F238E27FC236}">
              <a16:creationId xmlns:a16="http://schemas.microsoft.com/office/drawing/2014/main" id="{19E8D395-8A84-36C2-4643-C24296B853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19</xdr:row>
      <xdr:rowOff>152400</xdr:rowOff>
    </xdr:from>
    <xdr:to>
      <xdr:col>2</xdr:col>
      <xdr:colOff>80010</xdr:colOff>
      <xdr:row>23</xdr:row>
      <xdr:rowOff>114300</xdr:rowOff>
    </xdr:to>
    <xdr:graphicFrame macro="">
      <xdr:nvGraphicFramePr>
        <xdr:cNvPr id="2" name="Chart 1">
          <a:extLst>
            <a:ext uri="{FF2B5EF4-FFF2-40B4-BE49-F238E27FC236}">
              <a16:creationId xmlns:a16="http://schemas.microsoft.com/office/drawing/2014/main" id="{9B91FAB3-8F3D-7CAE-6F05-2E972CB50C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365760</xdr:colOff>
      <xdr:row>18</xdr:row>
      <xdr:rowOff>163830</xdr:rowOff>
    </xdr:from>
    <xdr:to>
      <xdr:col>4</xdr:col>
      <xdr:colOff>556260</xdr:colOff>
      <xdr:row>22</xdr:row>
      <xdr:rowOff>99060</xdr:rowOff>
    </xdr:to>
    <xdr:graphicFrame macro="">
      <xdr:nvGraphicFramePr>
        <xdr:cNvPr id="3" name="Chart 2">
          <a:extLst>
            <a:ext uri="{FF2B5EF4-FFF2-40B4-BE49-F238E27FC236}">
              <a16:creationId xmlns:a16="http://schemas.microsoft.com/office/drawing/2014/main" id="{E3C6E1E1-CC4E-D272-B46B-92859C3401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381000</xdr:colOff>
      <xdr:row>18</xdr:row>
      <xdr:rowOff>167640</xdr:rowOff>
    </xdr:from>
    <xdr:to>
      <xdr:col>7</xdr:col>
      <xdr:colOff>594360</xdr:colOff>
      <xdr:row>22</xdr:row>
      <xdr:rowOff>99060</xdr:rowOff>
    </xdr:to>
    <xdr:graphicFrame macro="">
      <xdr:nvGraphicFramePr>
        <xdr:cNvPr id="4" name="Chart 3">
          <a:extLst>
            <a:ext uri="{FF2B5EF4-FFF2-40B4-BE49-F238E27FC236}">
              <a16:creationId xmlns:a16="http://schemas.microsoft.com/office/drawing/2014/main" id="{106E8AB2-94E7-ABD7-E174-40F49C5134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312420</xdr:colOff>
      <xdr:row>19</xdr:row>
      <xdr:rowOff>30480</xdr:rowOff>
    </xdr:from>
    <xdr:to>
      <xdr:col>10</xdr:col>
      <xdr:colOff>712470</xdr:colOff>
      <xdr:row>23</xdr:row>
      <xdr:rowOff>60960</xdr:rowOff>
    </xdr:to>
    <xdr:graphicFrame macro="">
      <xdr:nvGraphicFramePr>
        <xdr:cNvPr id="5" name="Chart 4">
          <a:extLst>
            <a:ext uri="{FF2B5EF4-FFF2-40B4-BE49-F238E27FC236}">
              <a16:creationId xmlns:a16="http://schemas.microsoft.com/office/drawing/2014/main" id="{EBB34431-974B-86E7-A24F-CB2E3B63BA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1203960</xdr:colOff>
      <xdr:row>19</xdr:row>
      <xdr:rowOff>68580</xdr:rowOff>
    </xdr:from>
    <xdr:to>
      <xdr:col>14</xdr:col>
      <xdr:colOff>68580</xdr:colOff>
      <xdr:row>23</xdr:row>
      <xdr:rowOff>53340</xdr:rowOff>
    </xdr:to>
    <xdr:graphicFrame macro="">
      <xdr:nvGraphicFramePr>
        <xdr:cNvPr id="6" name="Chart 5">
          <a:extLst>
            <a:ext uri="{FF2B5EF4-FFF2-40B4-BE49-F238E27FC236}">
              <a16:creationId xmlns:a16="http://schemas.microsoft.com/office/drawing/2014/main" id="{5B79AE58-499F-F862-6A1A-8C5561FCC7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541020</xdr:colOff>
      <xdr:row>6</xdr:row>
      <xdr:rowOff>152400</xdr:rowOff>
    </xdr:from>
    <xdr:to>
      <xdr:col>13</xdr:col>
      <xdr:colOff>472440</xdr:colOff>
      <xdr:row>9</xdr:row>
      <xdr:rowOff>38100</xdr:rowOff>
    </xdr:to>
    <xdr:sp macro="" textlink="$B$17">
      <xdr:nvSpPr>
        <xdr:cNvPr id="7" name="Rectangle: Rounded Corners 6">
          <a:extLst>
            <a:ext uri="{FF2B5EF4-FFF2-40B4-BE49-F238E27FC236}">
              <a16:creationId xmlns:a16="http://schemas.microsoft.com/office/drawing/2014/main" id="{99E9316E-8341-8B4C-4230-61CB3FE669A2}"/>
            </a:ext>
          </a:extLst>
        </xdr:cNvPr>
        <xdr:cNvSpPr/>
      </xdr:nvSpPr>
      <xdr:spPr>
        <a:xfrm>
          <a:off x="9639300" y="1249680"/>
          <a:ext cx="115062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A456DEEB-050F-41AE-88BA-9863BF563F73}" type="TxLink">
            <a:rPr lang="en-US" sz="1100" b="0" i="0" u="none" strike="noStrike">
              <a:solidFill>
                <a:srgbClr val="000000"/>
              </a:solidFill>
              <a:latin typeface="Calibri"/>
              <a:ea typeface="Calibri"/>
              <a:cs typeface="Calibri"/>
            </a:rPr>
            <a:t>$1,35,052.71</a:t>
          </a:fld>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xdr:from>
      <xdr:col>0</xdr:col>
      <xdr:colOff>15240</xdr:colOff>
      <xdr:row>0</xdr:row>
      <xdr:rowOff>121920</xdr:rowOff>
    </xdr:from>
    <xdr:to>
      <xdr:col>22</xdr:col>
      <xdr:colOff>556260</xdr:colOff>
      <xdr:row>3</xdr:row>
      <xdr:rowOff>30480</xdr:rowOff>
    </xdr:to>
    <xdr:sp macro="" textlink="">
      <xdr:nvSpPr>
        <xdr:cNvPr id="2" name="Flowchart: Alternate Process 1">
          <a:extLst>
            <a:ext uri="{FF2B5EF4-FFF2-40B4-BE49-F238E27FC236}">
              <a16:creationId xmlns:a16="http://schemas.microsoft.com/office/drawing/2014/main" id="{65D08C63-2F36-0BBB-0EB9-5E3BE6A2D4DF}"/>
            </a:ext>
          </a:extLst>
        </xdr:cNvPr>
        <xdr:cNvSpPr/>
      </xdr:nvSpPr>
      <xdr:spPr>
        <a:xfrm>
          <a:off x="15240" y="121920"/>
          <a:ext cx="13952220" cy="45720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panose="020B0604020202020204" pitchFamily="34" charset="0"/>
              <a:cs typeface="Arial" panose="020B0604020202020204" pitchFamily="34" charset="0"/>
            </a:rPr>
            <a:t>ECOMMERCE SALES ANALYSIS DASHBOARD</a:t>
          </a:r>
        </a:p>
      </xdr:txBody>
    </xdr:sp>
    <xdr:clientData/>
  </xdr:twoCellAnchor>
  <xdr:twoCellAnchor>
    <xdr:from>
      <xdr:col>0</xdr:col>
      <xdr:colOff>297180</xdr:colOff>
      <xdr:row>4</xdr:row>
      <xdr:rowOff>60960</xdr:rowOff>
    </xdr:from>
    <xdr:to>
      <xdr:col>5</xdr:col>
      <xdr:colOff>63647</xdr:colOff>
      <xdr:row>15</xdr:row>
      <xdr:rowOff>152400</xdr:rowOff>
    </xdr:to>
    <xdr:grpSp>
      <xdr:nvGrpSpPr>
        <xdr:cNvPr id="19" name="Group 18">
          <a:extLst>
            <a:ext uri="{FF2B5EF4-FFF2-40B4-BE49-F238E27FC236}">
              <a16:creationId xmlns:a16="http://schemas.microsoft.com/office/drawing/2014/main" id="{963C8E3C-8887-5C46-61D5-5A4072C96DEA}"/>
            </a:ext>
          </a:extLst>
        </xdr:cNvPr>
        <xdr:cNvGrpSpPr/>
      </xdr:nvGrpSpPr>
      <xdr:grpSpPr>
        <a:xfrm>
          <a:off x="297180" y="792480"/>
          <a:ext cx="2814467" cy="2103120"/>
          <a:chOff x="297180" y="815340"/>
          <a:chExt cx="2814467" cy="2103120"/>
        </a:xfrm>
      </xdr:grpSpPr>
      <xdr:sp macro="" textlink="">
        <xdr:nvSpPr>
          <xdr:cNvPr id="3" name="Flowchart: Alternate Process 2">
            <a:extLst>
              <a:ext uri="{FF2B5EF4-FFF2-40B4-BE49-F238E27FC236}">
                <a16:creationId xmlns:a16="http://schemas.microsoft.com/office/drawing/2014/main" id="{0102893E-ADEB-2E2F-5D6E-3D68CE385669}"/>
              </a:ext>
            </a:extLst>
          </xdr:cNvPr>
          <xdr:cNvSpPr/>
        </xdr:nvSpPr>
        <xdr:spPr>
          <a:xfrm>
            <a:off x="297180" y="815340"/>
            <a:ext cx="2814467" cy="41910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Black" panose="020B0A04020102020204" pitchFamily="34" charset="0"/>
              </a:rPr>
              <a:t>SALES</a:t>
            </a:r>
          </a:p>
        </xdr:txBody>
      </xdr:sp>
      <xdr:sp macro="" textlink="">
        <xdr:nvSpPr>
          <xdr:cNvPr id="4" name="Flowchart: Alternate Process 3">
            <a:extLst>
              <a:ext uri="{FF2B5EF4-FFF2-40B4-BE49-F238E27FC236}">
                <a16:creationId xmlns:a16="http://schemas.microsoft.com/office/drawing/2014/main" id="{BCACDEC9-1CE8-A71B-AB48-9ADF2E2E8AE8}"/>
              </a:ext>
            </a:extLst>
          </xdr:cNvPr>
          <xdr:cNvSpPr/>
        </xdr:nvSpPr>
        <xdr:spPr>
          <a:xfrm>
            <a:off x="304800" y="1310640"/>
            <a:ext cx="2796540" cy="160782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5" name="Rectangle: Rounded Corners 4">
            <a:extLst>
              <a:ext uri="{FF2B5EF4-FFF2-40B4-BE49-F238E27FC236}">
                <a16:creationId xmlns:a16="http://schemas.microsoft.com/office/drawing/2014/main" id="{E98DC141-C3BA-D662-E49E-468A2AEB1928}"/>
              </a:ext>
            </a:extLst>
          </xdr:cNvPr>
          <xdr:cNvSpPr/>
        </xdr:nvSpPr>
        <xdr:spPr>
          <a:xfrm>
            <a:off x="457200" y="1447800"/>
            <a:ext cx="2506980" cy="419100"/>
          </a:xfrm>
          <a:prstGeom prst="roundRect">
            <a:avLst>
              <a:gd name="adj" fmla="val 26191"/>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410BC9F-F780-41C6-ACC9-4447DBD273C8}" type="TxLink">
              <a:rPr lang="en-US" sz="1600" b="0" i="0" u="none" strike="noStrike">
                <a:solidFill>
                  <a:schemeClr val="bg1">
                    <a:lumMod val="95000"/>
                  </a:schemeClr>
                </a:solidFill>
                <a:latin typeface="Arial Black" panose="020B0A04020102020204" pitchFamily="34" charset="0"/>
                <a:ea typeface="Calibri"/>
                <a:cs typeface="Calibri"/>
              </a:rPr>
              <a:t>$1,35,052.71</a:t>
            </a:fld>
            <a:endParaRPr lang="en-IN" sz="1600">
              <a:solidFill>
                <a:schemeClr val="bg1">
                  <a:lumMod val="95000"/>
                </a:schemeClr>
              </a:solidFill>
              <a:latin typeface="Arial Black" panose="020B0A04020102020204" pitchFamily="34" charset="0"/>
            </a:endParaRPr>
          </a:p>
        </xdr:txBody>
      </xdr:sp>
      <xdr:graphicFrame macro="">
        <xdr:nvGraphicFramePr>
          <xdr:cNvPr id="6" name="Chart 5">
            <a:extLst>
              <a:ext uri="{FF2B5EF4-FFF2-40B4-BE49-F238E27FC236}">
                <a16:creationId xmlns:a16="http://schemas.microsoft.com/office/drawing/2014/main" id="{D871CAA8-61A4-46EF-BDD0-52C39C66BDE7}"/>
              </a:ext>
            </a:extLst>
          </xdr:cNvPr>
          <xdr:cNvGraphicFramePr>
            <a:graphicFrameLocks/>
          </xdr:cNvGraphicFramePr>
        </xdr:nvGraphicFramePr>
        <xdr:xfrm>
          <a:off x="464820" y="1882140"/>
          <a:ext cx="2491740" cy="403860"/>
        </xdr:xfrm>
        <a:graphic>
          <a:graphicData uri="http://schemas.openxmlformats.org/drawingml/2006/chart">
            <c:chart xmlns:c="http://schemas.openxmlformats.org/drawingml/2006/chart" xmlns:r="http://schemas.openxmlformats.org/officeDocument/2006/relationships" r:id="rId1"/>
          </a:graphicData>
        </a:graphic>
      </xdr:graphicFrame>
      <xdr:sp macro="" textlink="KPI!B17">
        <xdr:nvSpPr>
          <xdr:cNvPr id="7" name="Rectangle: Rounded Corners 6">
            <a:extLst>
              <a:ext uri="{FF2B5EF4-FFF2-40B4-BE49-F238E27FC236}">
                <a16:creationId xmlns:a16="http://schemas.microsoft.com/office/drawing/2014/main" id="{67BFAF7E-5F78-484E-9777-0A4D0A8581B0}"/>
              </a:ext>
            </a:extLst>
          </xdr:cNvPr>
          <xdr:cNvSpPr/>
        </xdr:nvSpPr>
        <xdr:spPr>
          <a:xfrm>
            <a:off x="495300" y="2369820"/>
            <a:ext cx="2506980" cy="411480"/>
          </a:xfrm>
          <a:prstGeom prst="roundRect">
            <a:avLst>
              <a:gd name="adj" fmla="val 26191"/>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lumMod val="95000"/>
                  </a:schemeClr>
                </a:solidFill>
                <a:latin typeface="Arial Black" panose="020B0A04020102020204" pitchFamily="34" charset="0"/>
              </a:rPr>
              <a:t>YOY</a:t>
            </a:r>
            <a:r>
              <a:rPr lang="en-IN" sz="1200" baseline="0">
                <a:solidFill>
                  <a:schemeClr val="bg1">
                    <a:lumMod val="95000"/>
                  </a:schemeClr>
                </a:solidFill>
                <a:latin typeface="Arial Black" panose="020B0A04020102020204" pitchFamily="34" charset="0"/>
              </a:rPr>
              <a:t> GROWTH</a:t>
            </a:r>
            <a:endParaRPr lang="en-IN" sz="1200">
              <a:solidFill>
                <a:schemeClr val="bg1">
                  <a:lumMod val="95000"/>
                </a:schemeClr>
              </a:solidFill>
              <a:latin typeface="Arial Black" panose="020B0A04020102020204" pitchFamily="34" charset="0"/>
            </a:endParaRPr>
          </a:p>
        </xdr:txBody>
      </xdr:sp>
      <mc:AlternateContent xmlns:mc="http://schemas.openxmlformats.org/markup-compatibility/2006">
        <mc:Choice xmlns:a14="http://schemas.microsoft.com/office/drawing/2010/main" Requires="a14">
          <xdr:pic>
            <xdr:nvPicPr>
              <xdr:cNvPr id="9" name="Picture 8">
                <a:extLst>
                  <a:ext uri="{FF2B5EF4-FFF2-40B4-BE49-F238E27FC236}">
                    <a16:creationId xmlns:a16="http://schemas.microsoft.com/office/drawing/2014/main" id="{656F44B3-B540-3EA1-D843-C96A2F69E5F0}"/>
                  </a:ext>
                </a:extLst>
              </xdr:cNvPr>
              <xdr:cNvPicPr>
                <a:picLocks noChangeAspect="1" noChangeArrowheads="1"/>
                <a:extLst>
                  <a:ext uri="{84589F7E-364E-4C9E-8A38-B11213B215E9}">
                    <a14:cameraTool cellRange="'KPI YOY'!$D$15" spid="_x0000_s12313"/>
                  </a:ext>
                </a:extLst>
              </xdr:cNvPicPr>
            </xdr:nvPicPr>
            <xdr:blipFill>
              <a:blip xmlns:r="http://schemas.openxmlformats.org/officeDocument/2006/relationships" r:embed="rId2"/>
              <a:srcRect/>
              <a:stretch>
                <a:fillRect/>
              </a:stretch>
            </xdr:blipFill>
            <xdr:spPr bwMode="auto">
              <a:xfrm>
                <a:off x="1592580" y="2446020"/>
                <a:ext cx="1295400" cy="229681"/>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5</xdr:col>
      <xdr:colOff>236220</xdr:colOff>
      <xdr:row>4</xdr:row>
      <xdr:rowOff>60960</xdr:rowOff>
    </xdr:from>
    <xdr:to>
      <xdr:col>10</xdr:col>
      <xdr:colOff>2687</xdr:colOff>
      <xdr:row>15</xdr:row>
      <xdr:rowOff>152400</xdr:rowOff>
    </xdr:to>
    <xdr:grpSp>
      <xdr:nvGrpSpPr>
        <xdr:cNvPr id="45" name="Group 44">
          <a:extLst>
            <a:ext uri="{FF2B5EF4-FFF2-40B4-BE49-F238E27FC236}">
              <a16:creationId xmlns:a16="http://schemas.microsoft.com/office/drawing/2014/main" id="{B03383F6-78C3-37AD-2B58-127A3BE89BD3}"/>
            </a:ext>
          </a:extLst>
        </xdr:cNvPr>
        <xdr:cNvGrpSpPr/>
      </xdr:nvGrpSpPr>
      <xdr:grpSpPr>
        <a:xfrm>
          <a:off x="3284220" y="792480"/>
          <a:ext cx="2814467" cy="2103120"/>
          <a:chOff x="3307080" y="815340"/>
          <a:chExt cx="2814467" cy="2103120"/>
        </a:xfrm>
      </xdr:grpSpPr>
      <xdr:sp macro="" textlink="">
        <xdr:nvSpPr>
          <xdr:cNvPr id="20" name="Flowchart: Alternate Process 19">
            <a:extLst>
              <a:ext uri="{FF2B5EF4-FFF2-40B4-BE49-F238E27FC236}">
                <a16:creationId xmlns:a16="http://schemas.microsoft.com/office/drawing/2014/main" id="{542EB7B6-46E4-4217-8E93-55E9114CA03B}"/>
              </a:ext>
            </a:extLst>
          </xdr:cNvPr>
          <xdr:cNvSpPr/>
        </xdr:nvSpPr>
        <xdr:spPr>
          <a:xfrm>
            <a:off x="3307080" y="815340"/>
            <a:ext cx="2814467" cy="41910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Black" panose="020B0A04020102020204" pitchFamily="34" charset="0"/>
              </a:rPr>
              <a:t>PROFIT</a:t>
            </a:r>
          </a:p>
        </xdr:txBody>
      </xdr:sp>
      <xdr:sp macro="" textlink="">
        <xdr:nvSpPr>
          <xdr:cNvPr id="21" name="Flowchart: Alternate Process 20">
            <a:extLst>
              <a:ext uri="{FF2B5EF4-FFF2-40B4-BE49-F238E27FC236}">
                <a16:creationId xmlns:a16="http://schemas.microsoft.com/office/drawing/2014/main" id="{FF5AFBAB-7AC7-4C97-BAB9-32F0E6A1A659}"/>
              </a:ext>
            </a:extLst>
          </xdr:cNvPr>
          <xdr:cNvSpPr/>
        </xdr:nvSpPr>
        <xdr:spPr>
          <a:xfrm>
            <a:off x="3314700" y="1310640"/>
            <a:ext cx="2796540" cy="160782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22" name="Rectangle: Rounded Corners 21">
            <a:extLst>
              <a:ext uri="{FF2B5EF4-FFF2-40B4-BE49-F238E27FC236}">
                <a16:creationId xmlns:a16="http://schemas.microsoft.com/office/drawing/2014/main" id="{A88DB330-07D1-48F4-9B6A-996FDBC66B9E}"/>
              </a:ext>
            </a:extLst>
          </xdr:cNvPr>
          <xdr:cNvSpPr/>
        </xdr:nvSpPr>
        <xdr:spPr>
          <a:xfrm>
            <a:off x="3413760" y="1417320"/>
            <a:ext cx="2506980" cy="419100"/>
          </a:xfrm>
          <a:prstGeom prst="roundRect">
            <a:avLst>
              <a:gd name="adj" fmla="val 26191"/>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6D05C1B-5214-4BE6-BA0B-D5FF11AF9326}" type="TxLink">
              <a:rPr lang="en-US" sz="1600" b="1" i="0" u="none" strike="noStrike">
                <a:solidFill>
                  <a:schemeClr val="bg1"/>
                </a:solidFill>
                <a:latin typeface="Arial Black" panose="020B0A04020102020204" pitchFamily="34" charset="0"/>
                <a:ea typeface="Calibri"/>
                <a:cs typeface="Calibri"/>
              </a:rPr>
              <a:t>$8,220.55</a:t>
            </a:fld>
            <a:endParaRPr lang="en-IN" sz="1600" b="1">
              <a:solidFill>
                <a:schemeClr val="bg1"/>
              </a:solidFill>
              <a:latin typeface="Arial Black" panose="020B0A04020102020204" pitchFamily="34" charset="0"/>
            </a:endParaRPr>
          </a:p>
        </xdr:txBody>
      </xdr:sp>
      <xdr:graphicFrame macro="">
        <xdr:nvGraphicFramePr>
          <xdr:cNvPr id="23" name="Chart 22">
            <a:extLst>
              <a:ext uri="{FF2B5EF4-FFF2-40B4-BE49-F238E27FC236}">
                <a16:creationId xmlns:a16="http://schemas.microsoft.com/office/drawing/2014/main" id="{483C6556-0288-43B9-87FE-CEA007C3A1F6}"/>
              </a:ext>
            </a:extLst>
          </xdr:cNvPr>
          <xdr:cNvGraphicFramePr>
            <a:graphicFrameLocks/>
          </xdr:cNvGraphicFramePr>
        </xdr:nvGraphicFramePr>
        <xdr:xfrm>
          <a:off x="3512820" y="1889760"/>
          <a:ext cx="2491740" cy="403860"/>
        </xdr:xfrm>
        <a:graphic>
          <a:graphicData uri="http://schemas.openxmlformats.org/drawingml/2006/chart">
            <c:chart xmlns:c="http://schemas.openxmlformats.org/drawingml/2006/chart" xmlns:r="http://schemas.openxmlformats.org/officeDocument/2006/relationships" r:id="rId3"/>
          </a:graphicData>
        </a:graphic>
      </xdr:graphicFrame>
      <xdr:sp macro="" textlink="KPI!B17">
        <xdr:nvSpPr>
          <xdr:cNvPr id="25" name="Rectangle: Rounded Corners 24">
            <a:extLst>
              <a:ext uri="{FF2B5EF4-FFF2-40B4-BE49-F238E27FC236}">
                <a16:creationId xmlns:a16="http://schemas.microsoft.com/office/drawing/2014/main" id="{1FE073B3-A42F-44B5-9B77-5851EAD32211}"/>
              </a:ext>
            </a:extLst>
          </xdr:cNvPr>
          <xdr:cNvSpPr/>
        </xdr:nvSpPr>
        <xdr:spPr>
          <a:xfrm>
            <a:off x="3429000" y="2331720"/>
            <a:ext cx="2506980" cy="411480"/>
          </a:xfrm>
          <a:prstGeom prst="roundRect">
            <a:avLst>
              <a:gd name="adj" fmla="val 26191"/>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lumMod val="95000"/>
                  </a:schemeClr>
                </a:solidFill>
                <a:latin typeface="Arial Black" panose="020B0A04020102020204" pitchFamily="34" charset="0"/>
              </a:rPr>
              <a:t>YOY</a:t>
            </a:r>
            <a:r>
              <a:rPr lang="en-IN" sz="1200" baseline="0">
                <a:solidFill>
                  <a:schemeClr val="bg1">
                    <a:lumMod val="95000"/>
                  </a:schemeClr>
                </a:solidFill>
                <a:latin typeface="Arial Black" panose="020B0A04020102020204" pitchFamily="34" charset="0"/>
              </a:rPr>
              <a:t> GROWTH</a:t>
            </a:r>
            <a:endParaRPr lang="en-IN" sz="1200">
              <a:solidFill>
                <a:schemeClr val="bg1">
                  <a:lumMod val="95000"/>
                </a:schemeClr>
              </a:solidFill>
              <a:latin typeface="Arial Black" panose="020B0A04020102020204" pitchFamily="34" charset="0"/>
            </a:endParaRPr>
          </a:p>
        </xdr:txBody>
      </xdr:sp>
      <mc:AlternateContent xmlns:mc="http://schemas.openxmlformats.org/markup-compatibility/2006">
        <mc:Choice xmlns:a14="http://schemas.microsoft.com/office/drawing/2010/main" Requires="a14">
          <xdr:pic>
            <xdr:nvPicPr>
              <xdr:cNvPr id="26" name="Picture 25">
                <a:extLst>
                  <a:ext uri="{FF2B5EF4-FFF2-40B4-BE49-F238E27FC236}">
                    <a16:creationId xmlns:a16="http://schemas.microsoft.com/office/drawing/2014/main" id="{BD97D241-ADFA-49EF-865A-4C6E9CA77040}"/>
                  </a:ext>
                </a:extLst>
              </xdr:cNvPr>
              <xdr:cNvPicPr>
                <a:picLocks noChangeAspect="1" noChangeArrowheads="1"/>
                <a:extLst>
                  <a:ext uri="{84589F7E-364E-4C9E-8A38-B11213B215E9}">
                    <a14:cameraTool cellRange="'KPI YOY'!F15" spid="_x0000_s12314"/>
                  </a:ext>
                </a:extLst>
              </xdr:cNvPicPr>
            </xdr:nvPicPr>
            <xdr:blipFill>
              <a:blip xmlns:r="http://schemas.openxmlformats.org/officeDocument/2006/relationships" r:embed="rId4"/>
              <a:srcRect/>
              <a:stretch>
                <a:fillRect/>
              </a:stretch>
            </xdr:blipFill>
            <xdr:spPr bwMode="auto">
              <a:xfrm>
                <a:off x="4754880" y="2400300"/>
                <a:ext cx="1295400" cy="229681"/>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10</xdr:col>
      <xdr:colOff>167640</xdr:colOff>
      <xdr:row>4</xdr:row>
      <xdr:rowOff>91440</xdr:rowOff>
    </xdr:from>
    <xdr:to>
      <xdr:col>14</xdr:col>
      <xdr:colOff>543707</xdr:colOff>
      <xdr:row>6</xdr:row>
      <xdr:rowOff>144780</xdr:rowOff>
    </xdr:to>
    <xdr:sp macro="" textlink="">
      <xdr:nvSpPr>
        <xdr:cNvPr id="27" name="Flowchart: Alternate Process 26">
          <a:extLst>
            <a:ext uri="{FF2B5EF4-FFF2-40B4-BE49-F238E27FC236}">
              <a16:creationId xmlns:a16="http://schemas.microsoft.com/office/drawing/2014/main" id="{1D62CB2F-D3FF-4BB7-AE85-2DCF722D2567}"/>
            </a:ext>
          </a:extLst>
        </xdr:cNvPr>
        <xdr:cNvSpPr/>
      </xdr:nvSpPr>
      <xdr:spPr>
        <a:xfrm>
          <a:off x="6263640" y="822960"/>
          <a:ext cx="2814467" cy="41910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Black" panose="020B0A04020102020204" pitchFamily="34" charset="0"/>
            </a:rPr>
            <a:t>QUANTITY</a:t>
          </a:r>
        </a:p>
      </xdr:txBody>
    </xdr:sp>
    <xdr:clientData/>
  </xdr:twoCellAnchor>
  <xdr:twoCellAnchor>
    <xdr:from>
      <xdr:col>10</xdr:col>
      <xdr:colOff>175260</xdr:colOff>
      <xdr:row>7</xdr:row>
      <xdr:rowOff>38100</xdr:rowOff>
    </xdr:from>
    <xdr:to>
      <xdr:col>14</xdr:col>
      <xdr:colOff>533400</xdr:colOff>
      <xdr:row>16</xdr:row>
      <xdr:rowOff>0</xdr:rowOff>
    </xdr:to>
    <xdr:sp macro="" textlink="">
      <xdr:nvSpPr>
        <xdr:cNvPr id="28" name="Flowchart: Alternate Process 27">
          <a:extLst>
            <a:ext uri="{FF2B5EF4-FFF2-40B4-BE49-F238E27FC236}">
              <a16:creationId xmlns:a16="http://schemas.microsoft.com/office/drawing/2014/main" id="{5D03552F-F446-46CA-88FC-A4CFC9C14D8C}"/>
            </a:ext>
          </a:extLst>
        </xdr:cNvPr>
        <xdr:cNvSpPr/>
      </xdr:nvSpPr>
      <xdr:spPr>
        <a:xfrm>
          <a:off x="6271260" y="1318260"/>
          <a:ext cx="2796540" cy="160782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327660</xdr:colOff>
      <xdr:row>7</xdr:row>
      <xdr:rowOff>175260</xdr:rowOff>
    </xdr:from>
    <xdr:to>
      <xdr:col>14</xdr:col>
      <xdr:colOff>396240</xdr:colOff>
      <xdr:row>10</xdr:row>
      <xdr:rowOff>45720</xdr:rowOff>
    </xdr:to>
    <xdr:sp macro="" textlink="KPI!H17">
      <xdr:nvSpPr>
        <xdr:cNvPr id="29" name="Rectangle: Rounded Corners 28">
          <a:extLst>
            <a:ext uri="{FF2B5EF4-FFF2-40B4-BE49-F238E27FC236}">
              <a16:creationId xmlns:a16="http://schemas.microsoft.com/office/drawing/2014/main" id="{5AF8B279-32B3-4EEE-BF45-52C987E152DE}"/>
            </a:ext>
          </a:extLst>
        </xdr:cNvPr>
        <xdr:cNvSpPr/>
      </xdr:nvSpPr>
      <xdr:spPr>
        <a:xfrm>
          <a:off x="6423660" y="1455420"/>
          <a:ext cx="2506980" cy="419100"/>
        </a:xfrm>
        <a:prstGeom prst="roundRect">
          <a:avLst>
            <a:gd name="adj" fmla="val 26191"/>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F9E8D04-166D-4FCD-BBBA-C634D1ECC951}" type="TxLink">
            <a:rPr lang="en-US" sz="1600" b="0" i="0" u="none" strike="noStrike">
              <a:solidFill>
                <a:schemeClr val="bg1"/>
              </a:solidFill>
              <a:latin typeface="Arial Black" panose="020B0A04020102020204" pitchFamily="34" charset="0"/>
              <a:ea typeface="Calibri"/>
              <a:cs typeface="Calibri"/>
            </a:rPr>
            <a:t># 2539</a:t>
          </a:fld>
          <a:endParaRPr lang="en-IN" sz="2400">
            <a:solidFill>
              <a:schemeClr val="bg1"/>
            </a:solidFill>
            <a:latin typeface="Arial Black" panose="020B0A04020102020204" pitchFamily="34" charset="0"/>
          </a:endParaRPr>
        </a:p>
      </xdr:txBody>
    </xdr:sp>
    <xdr:clientData/>
  </xdr:twoCellAnchor>
  <xdr:twoCellAnchor>
    <xdr:from>
      <xdr:col>10</xdr:col>
      <xdr:colOff>335280</xdr:colOff>
      <xdr:row>10</xdr:row>
      <xdr:rowOff>60960</xdr:rowOff>
    </xdr:from>
    <xdr:to>
      <xdr:col>14</xdr:col>
      <xdr:colOff>388620</xdr:colOff>
      <xdr:row>12</xdr:row>
      <xdr:rowOff>99060</xdr:rowOff>
    </xdr:to>
    <xdr:graphicFrame macro="">
      <xdr:nvGraphicFramePr>
        <xdr:cNvPr id="30" name="Chart 29">
          <a:extLst>
            <a:ext uri="{FF2B5EF4-FFF2-40B4-BE49-F238E27FC236}">
              <a16:creationId xmlns:a16="http://schemas.microsoft.com/office/drawing/2014/main" id="{4F860D29-3D01-40B0-993B-8D0D80D31A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365760</xdr:colOff>
      <xdr:row>13</xdr:row>
      <xdr:rowOff>0</xdr:rowOff>
    </xdr:from>
    <xdr:to>
      <xdr:col>14</xdr:col>
      <xdr:colOff>434340</xdr:colOff>
      <xdr:row>15</xdr:row>
      <xdr:rowOff>45720</xdr:rowOff>
    </xdr:to>
    <xdr:sp macro="" textlink="KPI!B17">
      <xdr:nvSpPr>
        <xdr:cNvPr id="31" name="Rectangle: Rounded Corners 30">
          <a:extLst>
            <a:ext uri="{FF2B5EF4-FFF2-40B4-BE49-F238E27FC236}">
              <a16:creationId xmlns:a16="http://schemas.microsoft.com/office/drawing/2014/main" id="{BE05DB6F-D5F5-4A21-A8D5-8918CBD3695B}"/>
            </a:ext>
          </a:extLst>
        </xdr:cNvPr>
        <xdr:cNvSpPr/>
      </xdr:nvSpPr>
      <xdr:spPr>
        <a:xfrm>
          <a:off x="6461760" y="2377440"/>
          <a:ext cx="2506980" cy="411480"/>
        </a:xfrm>
        <a:prstGeom prst="roundRect">
          <a:avLst>
            <a:gd name="adj" fmla="val 26191"/>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lumMod val="95000"/>
                </a:schemeClr>
              </a:solidFill>
              <a:latin typeface="Arial Black" panose="020B0A04020102020204" pitchFamily="34" charset="0"/>
            </a:rPr>
            <a:t>YOY</a:t>
          </a:r>
          <a:r>
            <a:rPr lang="en-IN" sz="1200" baseline="0">
              <a:solidFill>
                <a:schemeClr val="bg1">
                  <a:lumMod val="95000"/>
                </a:schemeClr>
              </a:solidFill>
              <a:latin typeface="Arial Black" panose="020B0A04020102020204" pitchFamily="34" charset="0"/>
            </a:rPr>
            <a:t> GROWTH</a:t>
          </a:r>
          <a:endParaRPr lang="en-IN" sz="1200">
            <a:solidFill>
              <a:schemeClr val="bg1">
                <a:lumMod val="95000"/>
              </a:schemeClr>
            </a:solidFill>
            <a:latin typeface="Arial Black" panose="020B0A04020102020204" pitchFamily="34" charset="0"/>
          </a:endParaRPr>
        </a:p>
      </xdr:txBody>
    </xdr:sp>
    <xdr:clientData/>
  </xdr:twoCellAnchor>
  <xdr:twoCellAnchor>
    <xdr:from>
      <xdr:col>15</xdr:col>
      <xdr:colOff>99060</xdr:colOff>
      <xdr:row>4</xdr:row>
      <xdr:rowOff>99060</xdr:rowOff>
    </xdr:from>
    <xdr:to>
      <xdr:col>19</xdr:col>
      <xdr:colOff>475127</xdr:colOff>
      <xdr:row>6</xdr:row>
      <xdr:rowOff>152400</xdr:rowOff>
    </xdr:to>
    <xdr:sp macro="" textlink="">
      <xdr:nvSpPr>
        <xdr:cNvPr id="33" name="Flowchart: Alternate Process 32">
          <a:extLst>
            <a:ext uri="{FF2B5EF4-FFF2-40B4-BE49-F238E27FC236}">
              <a16:creationId xmlns:a16="http://schemas.microsoft.com/office/drawing/2014/main" id="{035B4B6D-31D9-59B0-B6C8-F022367DD9ED}"/>
            </a:ext>
          </a:extLst>
        </xdr:cNvPr>
        <xdr:cNvSpPr/>
      </xdr:nvSpPr>
      <xdr:spPr>
        <a:xfrm>
          <a:off x="9243060" y="830580"/>
          <a:ext cx="2814467" cy="41910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Black" panose="020B0A04020102020204" pitchFamily="34" charset="0"/>
            </a:rPr>
            <a:t>NO OF ORDER</a:t>
          </a:r>
        </a:p>
      </xdr:txBody>
    </xdr:sp>
    <xdr:clientData/>
  </xdr:twoCellAnchor>
  <xdr:twoCellAnchor>
    <xdr:from>
      <xdr:col>15</xdr:col>
      <xdr:colOff>106680</xdr:colOff>
      <xdr:row>7</xdr:row>
      <xdr:rowOff>45720</xdr:rowOff>
    </xdr:from>
    <xdr:to>
      <xdr:col>19</xdr:col>
      <xdr:colOff>464820</xdr:colOff>
      <xdr:row>16</xdr:row>
      <xdr:rowOff>7620</xdr:rowOff>
    </xdr:to>
    <xdr:sp macro="" textlink="">
      <xdr:nvSpPr>
        <xdr:cNvPr id="34" name="Flowchart: Alternate Process 33">
          <a:extLst>
            <a:ext uri="{FF2B5EF4-FFF2-40B4-BE49-F238E27FC236}">
              <a16:creationId xmlns:a16="http://schemas.microsoft.com/office/drawing/2014/main" id="{B28B988C-C41C-271D-E814-CF4CE113C678}"/>
            </a:ext>
          </a:extLst>
        </xdr:cNvPr>
        <xdr:cNvSpPr/>
      </xdr:nvSpPr>
      <xdr:spPr>
        <a:xfrm>
          <a:off x="9250680" y="1325880"/>
          <a:ext cx="2796540" cy="160782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259080</xdr:colOff>
      <xdr:row>8</xdr:row>
      <xdr:rowOff>0</xdr:rowOff>
    </xdr:from>
    <xdr:to>
      <xdr:col>19</xdr:col>
      <xdr:colOff>327660</xdr:colOff>
      <xdr:row>10</xdr:row>
      <xdr:rowOff>53340</xdr:rowOff>
    </xdr:to>
    <xdr:sp macro="" textlink="KPI!J39">
      <xdr:nvSpPr>
        <xdr:cNvPr id="35" name="Rectangle: Rounded Corners 34">
          <a:extLst>
            <a:ext uri="{FF2B5EF4-FFF2-40B4-BE49-F238E27FC236}">
              <a16:creationId xmlns:a16="http://schemas.microsoft.com/office/drawing/2014/main" id="{AA3DCAE6-C141-F2DA-B0CA-C77A65E307B6}"/>
            </a:ext>
          </a:extLst>
        </xdr:cNvPr>
        <xdr:cNvSpPr/>
      </xdr:nvSpPr>
      <xdr:spPr>
        <a:xfrm>
          <a:off x="9403080" y="1463040"/>
          <a:ext cx="2506980" cy="419100"/>
        </a:xfrm>
        <a:prstGeom prst="roundRect">
          <a:avLst>
            <a:gd name="adj" fmla="val 26191"/>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61A3149-E056-4B08-982A-3EAFBDB1D4B9}" type="TxLink">
            <a:rPr lang="en-US" sz="1600" b="0" i="0" u="none" strike="noStrike">
              <a:solidFill>
                <a:schemeClr val="bg1"/>
              </a:solidFill>
              <a:latin typeface="Arial Black" panose="020B0A04020102020204" pitchFamily="34" charset="0"/>
              <a:ea typeface="Calibri"/>
              <a:cs typeface="Calibri"/>
            </a:rPr>
            <a:t># 697</a:t>
          </a:fld>
          <a:endParaRPr lang="en-IN" sz="2400">
            <a:solidFill>
              <a:schemeClr val="bg1"/>
            </a:solidFill>
            <a:latin typeface="Arial Black" panose="020B0A04020102020204" pitchFamily="34" charset="0"/>
          </a:endParaRPr>
        </a:p>
      </xdr:txBody>
    </xdr:sp>
    <xdr:clientData/>
  </xdr:twoCellAnchor>
  <xdr:twoCellAnchor>
    <xdr:from>
      <xdr:col>15</xdr:col>
      <xdr:colOff>266700</xdr:colOff>
      <xdr:row>10</xdr:row>
      <xdr:rowOff>68580</xdr:rowOff>
    </xdr:from>
    <xdr:to>
      <xdr:col>19</xdr:col>
      <xdr:colOff>320040</xdr:colOff>
      <xdr:row>12</xdr:row>
      <xdr:rowOff>106680</xdr:rowOff>
    </xdr:to>
    <xdr:graphicFrame macro="">
      <xdr:nvGraphicFramePr>
        <xdr:cNvPr id="36" name="Chart 35">
          <a:extLst>
            <a:ext uri="{FF2B5EF4-FFF2-40B4-BE49-F238E27FC236}">
              <a16:creationId xmlns:a16="http://schemas.microsoft.com/office/drawing/2014/main" id="{F68D3918-E1D7-DDEA-3DE9-C6F5737226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297180</xdr:colOff>
      <xdr:row>13</xdr:row>
      <xdr:rowOff>7620</xdr:rowOff>
    </xdr:from>
    <xdr:to>
      <xdr:col>19</xdr:col>
      <xdr:colOff>365760</xdr:colOff>
      <xdr:row>15</xdr:row>
      <xdr:rowOff>53340</xdr:rowOff>
    </xdr:to>
    <xdr:sp macro="" textlink="KPI!B17">
      <xdr:nvSpPr>
        <xdr:cNvPr id="37" name="Rectangle: Rounded Corners 36">
          <a:extLst>
            <a:ext uri="{FF2B5EF4-FFF2-40B4-BE49-F238E27FC236}">
              <a16:creationId xmlns:a16="http://schemas.microsoft.com/office/drawing/2014/main" id="{C68BDBD1-9097-CA74-ED9E-2223B010A677}"/>
            </a:ext>
          </a:extLst>
        </xdr:cNvPr>
        <xdr:cNvSpPr/>
      </xdr:nvSpPr>
      <xdr:spPr>
        <a:xfrm>
          <a:off x="9441180" y="2385060"/>
          <a:ext cx="2506980" cy="411480"/>
        </a:xfrm>
        <a:prstGeom prst="roundRect">
          <a:avLst>
            <a:gd name="adj" fmla="val 26191"/>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lumMod val="95000"/>
                </a:schemeClr>
              </a:solidFill>
              <a:latin typeface="Arial Black" panose="020B0A04020102020204" pitchFamily="34" charset="0"/>
            </a:rPr>
            <a:t>YOY</a:t>
          </a:r>
          <a:r>
            <a:rPr lang="en-IN" sz="1200" baseline="0">
              <a:solidFill>
                <a:schemeClr val="bg1">
                  <a:lumMod val="95000"/>
                </a:schemeClr>
              </a:solidFill>
              <a:latin typeface="Arial Black" panose="020B0A04020102020204" pitchFamily="34" charset="0"/>
            </a:rPr>
            <a:t> GROWTH</a:t>
          </a:r>
          <a:endParaRPr lang="en-IN" sz="1200">
            <a:solidFill>
              <a:schemeClr val="bg1">
                <a:lumMod val="95000"/>
              </a:schemeClr>
            </a:solidFill>
            <a:latin typeface="Arial Black" panose="020B0A04020102020204" pitchFamily="34" charset="0"/>
          </a:endParaRPr>
        </a:p>
      </xdr:txBody>
    </xdr:sp>
    <xdr:clientData/>
  </xdr:twoCellAnchor>
  <xdr:twoCellAnchor>
    <xdr:from>
      <xdr:col>19</xdr:col>
      <xdr:colOff>594360</xdr:colOff>
      <xdr:row>4</xdr:row>
      <xdr:rowOff>68580</xdr:rowOff>
    </xdr:from>
    <xdr:to>
      <xdr:col>24</xdr:col>
      <xdr:colOff>360827</xdr:colOff>
      <xdr:row>6</xdr:row>
      <xdr:rowOff>121920</xdr:rowOff>
    </xdr:to>
    <xdr:sp macro="" textlink="">
      <xdr:nvSpPr>
        <xdr:cNvPr id="39" name="Flowchart: Alternate Process 38">
          <a:extLst>
            <a:ext uri="{FF2B5EF4-FFF2-40B4-BE49-F238E27FC236}">
              <a16:creationId xmlns:a16="http://schemas.microsoft.com/office/drawing/2014/main" id="{660EA5F4-70F4-40D1-9FB9-ED22A2C97A00}"/>
            </a:ext>
          </a:extLst>
        </xdr:cNvPr>
        <xdr:cNvSpPr/>
      </xdr:nvSpPr>
      <xdr:spPr>
        <a:xfrm>
          <a:off x="12176760" y="800100"/>
          <a:ext cx="2814467" cy="41910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Black" panose="020B0A04020102020204" pitchFamily="34" charset="0"/>
            </a:rPr>
            <a:t>PROFIT MARGIN</a:t>
          </a:r>
        </a:p>
      </xdr:txBody>
    </xdr:sp>
    <xdr:clientData/>
  </xdr:twoCellAnchor>
  <xdr:twoCellAnchor>
    <xdr:from>
      <xdr:col>19</xdr:col>
      <xdr:colOff>601980</xdr:colOff>
      <xdr:row>7</xdr:row>
      <xdr:rowOff>15240</xdr:rowOff>
    </xdr:from>
    <xdr:to>
      <xdr:col>24</xdr:col>
      <xdr:colOff>350520</xdr:colOff>
      <xdr:row>15</xdr:row>
      <xdr:rowOff>160020</xdr:rowOff>
    </xdr:to>
    <xdr:sp macro="" textlink="">
      <xdr:nvSpPr>
        <xdr:cNvPr id="40" name="Flowchart: Alternate Process 39">
          <a:extLst>
            <a:ext uri="{FF2B5EF4-FFF2-40B4-BE49-F238E27FC236}">
              <a16:creationId xmlns:a16="http://schemas.microsoft.com/office/drawing/2014/main" id="{FAF95C54-6BA1-44CA-9E27-CA8FB074CB3E}"/>
            </a:ext>
          </a:extLst>
        </xdr:cNvPr>
        <xdr:cNvSpPr/>
      </xdr:nvSpPr>
      <xdr:spPr>
        <a:xfrm>
          <a:off x="12184380" y="1295400"/>
          <a:ext cx="2796540" cy="160782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144780</xdr:colOff>
      <xdr:row>7</xdr:row>
      <xdr:rowOff>152400</xdr:rowOff>
    </xdr:from>
    <xdr:to>
      <xdr:col>24</xdr:col>
      <xdr:colOff>213360</xdr:colOff>
      <xdr:row>10</xdr:row>
      <xdr:rowOff>22860</xdr:rowOff>
    </xdr:to>
    <xdr:sp macro="" textlink="KPI!K17">
      <xdr:nvSpPr>
        <xdr:cNvPr id="41" name="Rectangle: Rounded Corners 40">
          <a:extLst>
            <a:ext uri="{FF2B5EF4-FFF2-40B4-BE49-F238E27FC236}">
              <a16:creationId xmlns:a16="http://schemas.microsoft.com/office/drawing/2014/main" id="{460AF14C-5E8C-428B-81E5-0FA2404AA082}"/>
            </a:ext>
          </a:extLst>
        </xdr:cNvPr>
        <xdr:cNvSpPr/>
      </xdr:nvSpPr>
      <xdr:spPr>
        <a:xfrm>
          <a:off x="12336780" y="1432560"/>
          <a:ext cx="2506980" cy="419100"/>
        </a:xfrm>
        <a:prstGeom prst="roundRect">
          <a:avLst>
            <a:gd name="adj" fmla="val 26191"/>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F7DB77A-8F9A-418F-B43C-C62A999751E5}" type="TxLink">
            <a:rPr lang="en-US" sz="1600" b="0" i="0" u="none" strike="noStrike">
              <a:solidFill>
                <a:schemeClr val="bg1"/>
              </a:solidFill>
              <a:latin typeface="Arial Black" panose="020B0A04020102020204" pitchFamily="34" charset="0"/>
              <a:ea typeface="Calibri"/>
              <a:cs typeface="Calibri"/>
            </a:rPr>
            <a:t>6.09%</a:t>
          </a:fld>
          <a:endParaRPr lang="en-IN" sz="2400">
            <a:solidFill>
              <a:schemeClr val="bg1"/>
            </a:solidFill>
            <a:latin typeface="Arial Black" panose="020B0A04020102020204" pitchFamily="34" charset="0"/>
          </a:endParaRPr>
        </a:p>
      </xdr:txBody>
    </xdr:sp>
    <xdr:clientData/>
  </xdr:twoCellAnchor>
  <xdr:twoCellAnchor>
    <xdr:from>
      <xdr:col>20</xdr:col>
      <xdr:colOff>152400</xdr:colOff>
      <xdr:row>10</xdr:row>
      <xdr:rowOff>38100</xdr:rowOff>
    </xdr:from>
    <xdr:to>
      <xdr:col>24</xdr:col>
      <xdr:colOff>205740</xdr:colOff>
      <xdr:row>12</xdr:row>
      <xdr:rowOff>76200</xdr:rowOff>
    </xdr:to>
    <xdr:graphicFrame macro="">
      <xdr:nvGraphicFramePr>
        <xdr:cNvPr id="42" name="Chart 41">
          <a:extLst>
            <a:ext uri="{FF2B5EF4-FFF2-40B4-BE49-F238E27FC236}">
              <a16:creationId xmlns:a16="http://schemas.microsoft.com/office/drawing/2014/main" id="{A8443198-B0A0-4202-A22B-950CF52671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182880</xdr:colOff>
      <xdr:row>12</xdr:row>
      <xdr:rowOff>160020</xdr:rowOff>
    </xdr:from>
    <xdr:to>
      <xdr:col>24</xdr:col>
      <xdr:colOff>251460</xdr:colOff>
      <xdr:row>15</xdr:row>
      <xdr:rowOff>22860</xdr:rowOff>
    </xdr:to>
    <xdr:sp macro="" textlink="KPI!B17">
      <xdr:nvSpPr>
        <xdr:cNvPr id="43" name="Rectangle: Rounded Corners 42">
          <a:extLst>
            <a:ext uri="{FF2B5EF4-FFF2-40B4-BE49-F238E27FC236}">
              <a16:creationId xmlns:a16="http://schemas.microsoft.com/office/drawing/2014/main" id="{46FE800E-370D-4F59-BBC5-6D9D54286294}"/>
            </a:ext>
          </a:extLst>
        </xdr:cNvPr>
        <xdr:cNvSpPr/>
      </xdr:nvSpPr>
      <xdr:spPr>
        <a:xfrm>
          <a:off x="12374880" y="2354580"/>
          <a:ext cx="2506980" cy="411480"/>
        </a:xfrm>
        <a:prstGeom prst="roundRect">
          <a:avLst>
            <a:gd name="adj" fmla="val 26191"/>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lumMod val="95000"/>
                </a:schemeClr>
              </a:solidFill>
              <a:latin typeface="Arial Black" panose="020B0A04020102020204" pitchFamily="34" charset="0"/>
            </a:rPr>
            <a:t>YOY</a:t>
          </a:r>
          <a:r>
            <a:rPr lang="en-IN" sz="1200" baseline="0">
              <a:solidFill>
                <a:schemeClr val="bg1">
                  <a:lumMod val="95000"/>
                </a:schemeClr>
              </a:solidFill>
              <a:latin typeface="Arial Black" panose="020B0A04020102020204" pitchFamily="34" charset="0"/>
            </a:rPr>
            <a:t> GROWTH</a:t>
          </a:r>
          <a:endParaRPr lang="en-IN" sz="1200">
            <a:solidFill>
              <a:schemeClr val="bg1">
                <a:lumMod val="95000"/>
              </a:schemeClr>
            </a:solidFill>
            <a:latin typeface="Arial Black" panose="020B0A04020102020204"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17</xdr:col>
          <xdr:colOff>594360</xdr:colOff>
          <xdr:row>13</xdr:row>
          <xdr:rowOff>53340</xdr:rowOff>
        </xdr:from>
        <xdr:to>
          <xdr:col>19</xdr:col>
          <xdr:colOff>175260</xdr:colOff>
          <xdr:row>14</xdr:row>
          <xdr:rowOff>117404</xdr:rowOff>
        </xdr:to>
        <xdr:pic>
          <xdr:nvPicPr>
            <xdr:cNvPr id="47" name="Picture 46">
              <a:extLst>
                <a:ext uri="{FF2B5EF4-FFF2-40B4-BE49-F238E27FC236}">
                  <a16:creationId xmlns:a16="http://schemas.microsoft.com/office/drawing/2014/main" id="{7597A92E-35A9-4A73-DB7F-F929F1297EA5}"/>
                </a:ext>
              </a:extLst>
            </xdr:cNvPr>
            <xdr:cNvPicPr>
              <a:picLocks noChangeAspect="1" noChangeArrowheads="1"/>
              <a:extLst>
                <a:ext uri="{84589F7E-364E-4C9E-8A38-B11213B215E9}">
                  <a14:cameraTool cellRange="'KPI YOY'!$H$15" spid="_x0000_s12315"/>
                </a:ext>
              </a:extLst>
            </xdr:cNvPicPr>
          </xdr:nvPicPr>
          <xdr:blipFill>
            <a:blip xmlns:r="http://schemas.openxmlformats.org/officeDocument/2006/relationships" r:embed="rId8"/>
            <a:srcRect/>
            <a:stretch>
              <a:fillRect/>
            </a:stretch>
          </xdr:blipFill>
          <xdr:spPr bwMode="auto">
            <a:xfrm>
              <a:off x="10957560" y="2430780"/>
              <a:ext cx="800100" cy="24694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350211</xdr:colOff>
          <xdr:row>13</xdr:row>
          <xdr:rowOff>30479</xdr:rowOff>
        </xdr:from>
        <xdr:to>
          <xdr:col>23</xdr:col>
          <xdr:colOff>604722</xdr:colOff>
          <xdr:row>14</xdr:row>
          <xdr:rowOff>114300</xdr:rowOff>
        </xdr:to>
        <xdr:pic>
          <xdr:nvPicPr>
            <xdr:cNvPr id="48" name="Picture 47">
              <a:extLst>
                <a:ext uri="{FF2B5EF4-FFF2-40B4-BE49-F238E27FC236}">
                  <a16:creationId xmlns:a16="http://schemas.microsoft.com/office/drawing/2014/main" id="{595097A8-124A-5358-3847-FF847C5F768A}"/>
                </a:ext>
              </a:extLst>
            </xdr:cNvPr>
            <xdr:cNvPicPr>
              <a:picLocks noChangeAspect="1" noChangeArrowheads="1"/>
              <a:extLst>
                <a:ext uri="{84589F7E-364E-4C9E-8A38-B11213B215E9}">
                  <a14:cameraTool cellRange="'KPI YOY'!$M$15" spid="_x0000_s12316"/>
                </a:ext>
              </a:extLst>
            </xdr:cNvPicPr>
          </xdr:nvPicPr>
          <xdr:blipFill>
            <a:blip xmlns:r="http://schemas.openxmlformats.org/officeDocument/2006/relationships" r:embed="rId9"/>
            <a:srcRect/>
            <a:stretch>
              <a:fillRect/>
            </a:stretch>
          </xdr:blipFill>
          <xdr:spPr bwMode="auto">
            <a:xfrm>
              <a:off x="13761411" y="2407919"/>
              <a:ext cx="864111" cy="26670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13</xdr:col>
      <xdr:colOff>7620</xdr:colOff>
      <xdr:row>13</xdr:row>
      <xdr:rowOff>53339</xdr:rowOff>
    </xdr:from>
    <xdr:to>
      <xdr:col>14</xdr:col>
      <xdr:colOff>167640</xdr:colOff>
      <xdr:row>14</xdr:row>
      <xdr:rowOff>106680</xdr:rowOff>
    </xdr:to>
    <xdr:pic>
      <xdr:nvPicPr>
        <xdr:cNvPr id="49" name="Picture 48">
          <a:extLst>
            <a:ext uri="{FF2B5EF4-FFF2-40B4-BE49-F238E27FC236}">
              <a16:creationId xmlns:a16="http://schemas.microsoft.com/office/drawing/2014/main" id="{44D94CE8-90EB-7606-BFF8-B476AF1B9E8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932420" y="2430779"/>
          <a:ext cx="769620" cy="2362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32</xdr:row>
      <xdr:rowOff>0</xdr:rowOff>
    </xdr:from>
    <xdr:to>
      <xdr:col>9</xdr:col>
      <xdr:colOff>274320</xdr:colOff>
      <xdr:row>45</xdr:row>
      <xdr:rowOff>160020</xdr:rowOff>
    </xdr:to>
    <xdr:sp macro="" textlink="">
      <xdr:nvSpPr>
        <xdr:cNvPr id="53" name="Rectangle: Rounded Corners 52">
          <a:extLst>
            <a:ext uri="{FF2B5EF4-FFF2-40B4-BE49-F238E27FC236}">
              <a16:creationId xmlns:a16="http://schemas.microsoft.com/office/drawing/2014/main" id="{682BD981-360A-441C-923D-4D9F0AAACCB2}"/>
            </a:ext>
          </a:extLst>
        </xdr:cNvPr>
        <xdr:cNvSpPr/>
      </xdr:nvSpPr>
      <xdr:spPr>
        <a:xfrm>
          <a:off x="0" y="5852160"/>
          <a:ext cx="5760720" cy="2537460"/>
        </a:xfrm>
        <a:prstGeom prst="roundRect">
          <a:avLst/>
        </a:prstGeom>
        <a:gradFill>
          <a:gsLst>
            <a:gs pos="0">
              <a:schemeClr val="tx1">
                <a:lumMod val="85000"/>
                <a:lumOff val="15000"/>
                <a:alpha val="0"/>
              </a:schemeClr>
            </a:gs>
            <a:gs pos="45000">
              <a:schemeClr val="tx1">
                <a:lumMod val="85000"/>
                <a:lumOff val="15000"/>
                <a:alpha val="75000"/>
              </a:schemeClr>
            </a:gs>
            <a:gs pos="100000">
              <a:schemeClr val="tx1">
                <a:lumMod val="75000"/>
                <a:lumOff val="25000"/>
                <a:alpha val="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167640</xdr:colOff>
      <xdr:row>32</xdr:row>
      <xdr:rowOff>30480</xdr:rowOff>
    </xdr:from>
    <xdr:to>
      <xdr:col>16</xdr:col>
      <xdr:colOff>480060</xdr:colOff>
      <xdr:row>46</xdr:row>
      <xdr:rowOff>7620</xdr:rowOff>
    </xdr:to>
    <xdr:sp macro="" textlink="">
      <xdr:nvSpPr>
        <xdr:cNvPr id="55" name="Rectangle: Rounded Corners 54">
          <a:extLst>
            <a:ext uri="{FF2B5EF4-FFF2-40B4-BE49-F238E27FC236}">
              <a16:creationId xmlns:a16="http://schemas.microsoft.com/office/drawing/2014/main" id="{D6EC9E4B-6FB0-1C40-5889-67DAE9E2868B}"/>
            </a:ext>
          </a:extLst>
        </xdr:cNvPr>
        <xdr:cNvSpPr/>
      </xdr:nvSpPr>
      <xdr:spPr>
        <a:xfrm>
          <a:off x="5654040" y="5882640"/>
          <a:ext cx="4579620" cy="2537460"/>
        </a:xfrm>
        <a:prstGeom prst="roundRect">
          <a:avLst/>
        </a:prstGeom>
        <a:gradFill>
          <a:gsLst>
            <a:gs pos="0">
              <a:schemeClr val="tx1">
                <a:lumMod val="85000"/>
                <a:lumOff val="15000"/>
                <a:alpha val="0"/>
              </a:schemeClr>
            </a:gs>
            <a:gs pos="45000">
              <a:schemeClr val="tx1">
                <a:lumMod val="85000"/>
                <a:lumOff val="15000"/>
                <a:alpha val="75000"/>
              </a:schemeClr>
            </a:gs>
            <a:gs pos="100000">
              <a:schemeClr val="tx1">
                <a:lumMod val="75000"/>
                <a:lumOff val="25000"/>
                <a:alpha val="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45720</xdr:colOff>
      <xdr:row>31</xdr:row>
      <xdr:rowOff>160020</xdr:rowOff>
    </xdr:from>
    <xdr:to>
      <xdr:col>25</xdr:col>
      <xdr:colOff>7620</xdr:colOff>
      <xdr:row>45</xdr:row>
      <xdr:rowOff>137160</xdr:rowOff>
    </xdr:to>
    <xdr:sp macro="" textlink="">
      <xdr:nvSpPr>
        <xdr:cNvPr id="56" name="Rectangle: Rounded Corners 55">
          <a:extLst>
            <a:ext uri="{FF2B5EF4-FFF2-40B4-BE49-F238E27FC236}">
              <a16:creationId xmlns:a16="http://schemas.microsoft.com/office/drawing/2014/main" id="{891825D5-E441-4036-9BB7-1482D2EF03ED}"/>
            </a:ext>
          </a:extLst>
        </xdr:cNvPr>
        <xdr:cNvSpPr/>
      </xdr:nvSpPr>
      <xdr:spPr>
        <a:xfrm>
          <a:off x="10408920" y="5829300"/>
          <a:ext cx="4838700" cy="2537460"/>
        </a:xfrm>
        <a:prstGeom prst="roundRect">
          <a:avLst/>
        </a:prstGeom>
        <a:gradFill>
          <a:gsLst>
            <a:gs pos="0">
              <a:schemeClr val="tx1">
                <a:lumMod val="85000"/>
                <a:lumOff val="15000"/>
                <a:alpha val="0"/>
              </a:schemeClr>
            </a:gs>
            <a:gs pos="45000">
              <a:schemeClr val="tx1">
                <a:lumMod val="85000"/>
                <a:lumOff val="15000"/>
                <a:alpha val="75000"/>
              </a:schemeClr>
            </a:gs>
            <a:gs pos="100000">
              <a:schemeClr val="tx1">
                <a:lumMod val="75000"/>
                <a:lumOff val="25000"/>
                <a:alpha val="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4</xdr:row>
      <xdr:rowOff>60960</xdr:rowOff>
    </xdr:from>
    <xdr:to>
      <xdr:col>7</xdr:col>
      <xdr:colOff>312420</xdr:colOff>
      <xdr:row>18</xdr:row>
      <xdr:rowOff>38100</xdr:rowOff>
    </xdr:to>
    <xdr:sp macro="" textlink="">
      <xdr:nvSpPr>
        <xdr:cNvPr id="57" name="Rectangle: Rounded Corners 56">
          <a:extLst>
            <a:ext uri="{FF2B5EF4-FFF2-40B4-BE49-F238E27FC236}">
              <a16:creationId xmlns:a16="http://schemas.microsoft.com/office/drawing/2014/main" id="{7DEDE753-3436-4B46-B978-23E8A4A073BC}"/>
            </a:ext>
          </a:extLst>
        </xdr:cNvPr>
        <xdr:cNvSpPr/>
      </xdr:nvSpPr>
      <xdr:spPr>
        <a:xfrm>
          <a:off x="0" y="792480"/>
          <a:ext cx="4579620" cy="2537460"/>
        </a:xfrm>
        <a:prstGeom prst="roundRect">
          <a:avLst/>
        </a:prstGeom>
        <a:gradFill>
          <a:gsLst>
            <a:gs pos="0">
              <a:schemeClr val="tx1">
                <a:lumMod val="85000"/>
                <a:lumOff val="15000"/>
                <a:alpha val="0"/>
              </a:schemeClr>
            </a:gs>
            <a:gs pos="45000">
              <a:schemeClr val="tx1">
                <a:lumMod val="85000"/>
                <a:lumOff val="15000"/>
                <a:alpha val="75000"/>
              </a:schemeClr>
            </a:gs>
            <a:gs pos="100000">
              <a:schemeClr val="tx1">
                <a:lumMod val="75000"/>
                <a:lumOff val="25000"/>
                <a:alpha val="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38100</xdr:colOff>
      <xdr:row>17</xdr:row>
      <xdr:rowOff>114300</xdr:rowOff>
    </xdr:from>
    <xdr:to>
      <xdr:col>9</xdr:col>
      <xdr:colOff>205740</xdr:colOff>
      <xdr:row>31</xdr:row>
      <xdr:rowOff>91440</xdr:rowOff>
    </xdr:to>
    <xdr:sp macro="" textlink="">
      <xdr:nvSpPr>
        <xdr:cNvPr id="50" name="Rectangle: Rounded Corners 49">
          <a:extLst>
            <a:ext uri="{FF2B5EF4-FFF2-40B4-BE49-F238E27FC236}">
              <a16:creationId xmlns:a16="http://schemas.microsoft.com/office/drawing/2014/main" id="{BB25F1E7-056C-0ECC-1EED-AF955C626BBF}"/>
            </a:ext>
          </a:extLst>
        </xdr:cNvPr>
        <xdr:cNvSpPr/>
      </xdr:nvSpPr>
      <xdr:spPr>
        <a:xfrm>
          <a:off x="647700" y="3223260"/>
          <a:ext cx="5044440" cy="2537460"/>
        </a:xfrm>
        <a:prstGeom prst="roundRect">
          <a:avLst/>
        </a:prstGeom>
        <a:gradFill>
          <a:gsLst>
            <a:gs pos="0">
              <a:schemeClr val="tx1">
                <a:lumMod val="85000"/>
                <a:lumOff val="15000"/>
                <a:alpha val="0"/>
              </a:schemeClr>
            </a:gs>
            <a:gs pos="45000">
              <a:schemeClr val="tx1">
                <a:lumMod val="85000"/>
                <a:lumOff val="15000"/>
                <a:alpha val="75000"/>
              </a:schemeClr>
            </a:gs>
            <a:gs pos="100000">
              <a:schemeClr val="tx1">
                <a:lumMod val="75000"/>
                <a:lumOff val="25000"/>
                <a:alpha val="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7620</xdr:colOff>
      <xdr:row>17</xdr:row>
      <xdr:rowOff>76200</xdr:rowOff>
    </xdr:from>
    <xdr:to>
      <xdr:col>18</xdr:col>
      <xdr:colOff>350520</xdr:colOff>
      <xdr:row>31</xdr:row>
      <xdr:rowOff>53340</xdr:rowOff>
    </xdr:to>
    <xdr:sp macro="" textlink="">
      <xdr:nvSpPr>
        <xdr:cNvPr id="51" name="Rectangle: Rounded Corners 50">
          <a:extLst>
            <a:ext uri="{FF2B5EF4-FFF2-40B4-BE49-F238E27FC236}">
              <a16:creationId xmlns:a16="http://schemas.microsoft.com/office/drawing/2014/main" id="{2941E034-F2CA-42D1-A1D9-AF2DCE18E249}"/>
            </a:ext>
          </a:extLst>
        </xdr:cNvPr>
        <xdr:cNvSpPr/>
      </xdr:nvSpPr>
      <xdr:spPr>
        <a:xfrm>
          <a:off x="6103620" y="3185160"/>
          <a:ext cx="5219700" cy="2537460"/>
        </a:xfrm>
        <a:prstGeom prst="roundRect">
          <a:avLst/>
        </a:prstGeom>
        <a:gradFill>
          <a:gsLst>
            <a:gs pos="0">
              <a:schemeClr val="tx1">
                <a:lumMod val="85000"/>
                <a:lumOff val="15000"/>
                <a:alpha val="0"/>
              </a:schemeClr>
            </a:gs>
            <a:gs pos="45000">
              <a:schemeClr val="tx1">
                <a:lumMod val="85000"/>
                <a:lumOff val="15000"/>
                <a:alpha val="75000"/>
              </a:schemeClr>
            </a:gs>
            <a:gs pos="100000">
              <a:schemeClr val="tx1">
                <a:lumMod val="75000"/>
                <a:lumOff val="25000"/>
                <a:alpha val="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114300</xdr:colOff>
      <xdr:row>17</xdr:row>
      <xdr:rowOff>99060</xdr:rowOff>
    </xdr:from>
    <xdr:to>
      <xdr:col>24</xdr:col>
      <xdr:colOff>396240</xdr:colOff>
      <xdr:row>31</xdr:row>
      <xdr:rowOff>76200</xdr:rowOff>
    </xdr:to>
    <xdr:sp macro="" textlink="">
      <xdr:nvSpPr>
        <xdr:cNvPr id="52" name="Rectangle: Rounded Corners 51">
          <a:extLst>
            <a:ext uri="{FF2B5EF4-FFF2-40B4-BE49-F238E27FC236}">
              <a16:creationId xmlns:a16="http://schemas.microsoft.com/office/drawing/2014/main" id="{4BF51CD8-211D-403F-AE49-C74D4BBC6D1D}"/>
            </a:ext>
          </a:extLst>
        </xdr:cNvPr>
        <xdr:cNvSpPr/>
      </xdr:nvSpPr>
      <xdr:spPr>
        <a:xfrm>
          <a:off x="11696700" y="3208020"/>
          <a:ext cx="3329940" cy="2537460"/>
        </a:xfrm>
        <a:prstGeom prst="roundRect">
          <a:avLst/>
        </a:prstGeom>
        <a:gradFill>
          <a:gsLst>
            <a:gs pos="0">
              <a:schemeClr val="tx1">
                <a:lumMod val="85000"/>
                <a:lumOff val="15000"/>
                <a:alpha val="0"/>
              </a:schemeClr>
            </a:gs>
            <a:gs pos="45000">
              <a:schemeClr val="tx1">
                <a:lumMod val="85000"/>
                <a:lumOff val="15000"/>
                <a:alpha val="75000"/>
              </a:schemeClr>
            </a:gs>
            <a:gs pos="100000">
              <a:schemeClr val="tx1">
                <a:lumMod val="75000"/>
                <a:lumOff val="25000"/>
                <a:alpha val="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533400</xdr:colOff>
      <xdr:row>18</xdr:row>
      <xdr:rowOff>175260</xdr:rowOff>
    </xdr:from>
    <xdr:to>
      <xdr:col>5</xdr:col>
      <xdr:colOff>342900</xdr:colOff>
      <xdr:row>21</xdr:row>
      <xdr:rowOff>15240</xdr:rowOff>
    </xdr:to>
    <xdr:sp macro="" textlink="">
      <xdr:nvSpPr>
        <xdr:cNvPr id="58" name="Flowchart: Alternate Process 57">
          <a:extLst>
            <a:ext uri="{FF2B5EF4-FFF2-40B4-BE49-F238E27FC236}">
              <a16:creationId xmlns:a16="http://schemas.microsoft.com/office/drawing/2014/main" id="{30F8096D-012C-4DCE-A875-6A4166B89681}"/>
            </a:ext>
          </a:extLst>
        </xdr:cNvPr>
        <xdr:cNvSpPr/>
      </xdr:nvSpPr>
      <xdr:spPr>
        <a:xfrm>
          <a:off x="533400" y="3467100"/>
          <a:ext cx="2857500" cy="38862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panose="020B0604020202020204" pitchFamily="34" charset="0"/>
              <a:cs typeface="Arial" panose="020B0604020202020204" pitchFamily="34" charset="0"/>
            </a:rPr>
            <a:t>SALES AND PROFIT ANALYSIS</a:t>
          </a:r>
        </a:p>
      </xdr:txBody>
    </xdr:sp>
    <xdr:clientData/>
  </xdr:twoCellAnchor>
  <xdr:twoCellAnchor>
    <xdr:from>
      <xdr:col>10</xdr:col>
      <xdr:colOff>281940</xdr:colOff>
      <xdr:row>18</xdr:row>
      <xdr:rowOff>114300</xdr:rowOff>
    </xdr:from>
    <xdr:to>
      <xdr:col>15</xdr:col>
      <xdr:colOff>91440</xdr:colOff>
      <xdr:row>20</xdr:row>
      <xdr:rowOff>137160</xdr:rowOff>
    </xdr:to>
    <xdr:sp macro="" textlink="">
      <xdr:nvSpPr>
        <xdr:cNvPr id="59" name="Flowchart: Alternate Process 58">
          <a:extLst>
            <a:ext uri="{FF2B5EF4-FFF2-40B4-BE49-F238E27FC236}">
              <a16:creationId xmlns:a16="http://schemas.microsoft.com/office/drawing/2014/main" id="{EF18FB41-43B2-4C06-9A65-1AD48DB43953}"/>
            </a:ext>
          </a:extLst>
        </xdr:cNvPr>
        <xdr:cNvSpPr/>
      </xdr:nvSpPr>
      <xdr:spPr>
        <a:xfrm>
          <a:off x="6377940" y="3406140"/>
          <a:ext cx="2857500" cy="38862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400">
            <a:latin typeface="Arial" panose="020B0604020202020204" pitchFamily="34" charset="0"/>
            <a:cs typeface="Arial" panose="020B0604020202020204" pitchFamily="34" charset="0"/>
          </a:endParaRPr>
        </a:p>
      </xdr:txBody>
    </xdr:sp>
    <xdr:clientData/>
  </xdr:twoCellAnchor>
  <xdr:twoCellAnchor>
    <xdr:from>
      <xdr:col>19</xdr:col>
      <xdr:colOff>342900</xdr:colOff>
      <xdr:row>17</xdr:row>
      <xdr:rowOff>175260</xdr:rowOff>
    </xdr:from>
    <xdr:to>
      <xdr:col>24</xdr:col>
      <xdr:colOff>152400</xdr:colOff>
      <xdr:row>20</xdr:row>
      <xdr:rowOff>15240</xdr:rowOff>
    </xdr:to>
    <xdr:sp macro="" textlink="">
      <xdr:nvSpPr>
        <xdr:cNvPr id="60" name="Flowchart: Alternate Process 59">
          <a:extLst>
            <a:ext uri="{FF2B5EF4-FFF2-40B4-BE49-F238E27FC236}">
              <a16:creationId xmlns:a16="http://schemas.microsoft.com/office/drawing/2014/main" id="{BDD0DCFB-F13C-2F56-DF25-321208D57AB0}"/>
            </a:ext>
          </a:extLst>
        </xdr:cNvPr>
        <xdr:cNvSpPr/>
      </xdr:nvSpPr>
      <xdr:spPr>
        <a:xfrm>
          <a:off x="11925300" y="3284220"/>
          <a:ext cx="2857500" cy="38862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latin typeface="Arial" panose="020B0604020202020204" pitchFamily="34" charset="0"/>
              <a:cs typeface="Arial" panose="020B0604020202020204" pitchFamily="34" charset="0"/>
            </a:rPr>
            <a:t>CATEGORY WISE SALES</a:t>
          </a:r>
          <a:r>
            <a:rPr lang="en-IN" sz="1200" baseline="0">
              <a:latin typeface="Arial" panose="020B0604020202020204" pitchFamily="34" charset="0"/>
              <a:cs typeface="Arial" panose="020B0604020202020204" pitchFamily="34" charset="0"/>
            </a:rPr>
            <a:t> SHARE %</a:t>
          </a:r>
          <a:endParaRPr lang="en-IN" sz="1200">
            <a:latin typeface="Arial" panose="020B0604020202020204" pitchFamily="34" charset="0"/>
            <a:cs typeface="Arial" panose="020B0604020202020204" pitchFamily="34" charset="0"/>
          </a:endParaRPr>
        </a:p>
      </xdr:txBody>
    </xdr:sp>
    <xdr:clientData/>
  </xdr:twoCellAnchor>
  <xdr:twoCellAnchor>
    <xdr:from>
      <xdr:col>17</xdr:col>
      <xdr:colOff>434340</xdr:colOff>
      <xdr:row>32</xdr:row>
      <xdr:rowOff>137160</xdr:rowOff>
    </xdr:from>
    <xdr:to>
      <xdr:col>22</xdr:col>
      <xdr:colOff>243840</xdr:colOff>
      <xdr:row>34</xdr:row>
      <xdr:rowOff>160020</xdr:rowOff>
    </xdr:to>
    <xdr:sp macro="" textlink="">
      <xdr:nvSpPr>
        <xdr:cNvPr id="61" name="Flowchart: Alternate Process 60">
          <a:extLst>
            <a:ext uri="{FF2B5EF4-FFF2-40B4-BE49-F238E27FC236}">
              <a16:creationId xmlns:a16="http://schemas.microsoft.com/office/drawing/2014/main" id="{2EAC7840-931A-5A01-6282-612D78ED4225}"/>
            </a:ext>
          </a:extLst>
        </xdr:cNvPr>
        <xdr:cNvSpPr/>
      </xdr:nvSpPr>
      <xdr:spPr>
        <a:xfrm>
          <a:off x="10797540" y="5989320"/>
          <a:ext cx="2857500" cy="38862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400">
            <a:latin typeface="Arial" panose="020B0604020202020204" pitchFamily="34" charset="0"/>
            <a:cs typeface="Arial" panose="020B0604020202020204" pitchFamily="34" charset="0"/>
          </a:endParaRPr>
        </a:p>
      </xdr:txBody>
    </xdr:sp>
    <xdr:clientData/>
  </xdr:twoCellAnchor>
  <xdr:twoCellAnchor>
    <xdr:from>
      <xdr:col>9</xdr:col>
      <xdr:colOff>472440</xdr:colOff>
      <xdr:row>33</xdr:row>
      <xdr:rowOff>53340</xdr:rowOff>
    </xdr:from>
    <xdr:to>
      <xdr:col>14</xdr:col>
      <xdr:colOff>281940</xdr:colOff>
      <xdr:row>35</xdr:row>
      <xdr:rowOff>76200</xdr:rowOff>
    </xdr:to>
    <xdr:sp macro="" textlink="">
      <xdr:nvSpPr>
        <xdr:cNvPr id="62" name="Flowchart: Alternate Process 61">
          <a:extLst>
            <a:ext uri="{FF2B5EF4-FFF2-40B4-BE49-F238E27FC236}">
              <a16:creationId xmlns:a16="http://schemas.microsoft.com/office/drawing/2014/main" id="{C53669F2-37D5-989D-72C1-7AD875291DCD}"/>
            </a:ext>
          </a:extLst>
        </xdr:cNvPr>
        <xdr:cNvSpPr/>
      </xdr:nvSpPr>
      <xdr:spPr>
        <a:xfrm>
          <a:off x="5958840" y="6088380"/>
          <a:ext cx="2857500" cy="38862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panose="020B0604020202020204" pitchFamily="34" charset="0"/>
              <a:cs typeface="Arial" panose="020B0604020202020204" pitchFamily="34" charset="0"/>
            </a:rPr>
            <a:t>TOP 5 SUB CATEGORIES</a:t>
          </a:r>
        </a:p>
      </xdr:txBody>
    </xdr:sp>
    <xdr:clientData/>
  </xdr:twoCellAnchor>
  <xdr:twoCellAnchor>
    <xdr:from>
      <xdr:col>1</xdr:col>
      <xdr:colOff>146424</xdr:colOff>
      <xdr:row>33</xdr:row>
      <xdr:rowOff>60960</xdr:rowOff>
    </xdr:from>
    <xdr:to>
      <xdr:col>6</xdr:col>
      <xdr:colOff>3516</xdr:colOff>
      <xdr:row>35</xdr:row>
      <xdr:rowOff>83820</xdr:rowOff>
    </xdr:to>
    <xdr:sp macro="" textlink="">
      <xdr:nvSpPr>
        <xdr:cNvPr id="63" name="Flowchart: Alternate Process 62">
          <a:extLst>
            <a:ext uri="{FF2B5EF4-FFF2-40B4-BE49-F238E27FC236}">
              <a16:creationId xmlns:a16="http://schemas.microsoft.com/office/drawing/2014/main" id="{54900F63-769E-F80B-562D-B043727EC777}"/>
            </a:ext>
          </a:extLst>
        </xdr:cNvPr>
        <xdr:cNvSpPr/>
      </xdr:nvSpPr>
      <xdr:spPr>
        <a:xfrm>
          <a:off x="756024" y="6096000"/>
          <a:ext cx="2905092" cy="38862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panose="020B0604020202020204" pitchFamily="34" charset="0"/>
              <a:cs typeface="Arial" panose="020B0604020202020204" pitchFamily="34" charset="0"/>
            </a:rPr>
            <a:t>SALES BY STATE</a:t>
          </a:r>
        </a:p>
      </xdr:txBody>
    </xdr:sp>
    <xdr:clientData/>
  </xdr:twoCellAnchor>
  <xdr:twoCellAnchor>
    <xdr:from>
      <xdr:col>0</xdr:col>
      <xdr:colOff>502920</xdr:colOff>
      <xdr:row>21</xdr:row>
      <xdr:rowOff>114300</xdr:rowOff>
    </xdr:from>
    <xdr:to>
      <xdr:col>8</xdr:col>
      <xdr:colOff>274320</xdr:colOff>
      <xdr:row>30</xdr:row>
      <xdr:rowOff>106680</xdr:rowOff>
    </xdr:to>
    <xdr:graphicFrame macro="">
      <xdr:nvGraphicFramePr>
        <xdr:cNvPr id="65" name="Chart 64">
          <a:extLst>
            <a:ext uri="{FF2B5EF4-FFF2-40B4-BE49-F238E27FC236}">
              <a16:creationId xmlns:a16="http://schemas.microsoft.com/office/drawing/2014/main" id="{E6DCF110-C8D5-4B8F-BF39-94E1189B02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601980</xdr:colOff>
      <xdr:row>17</xdr:row>
      <xdr:rowOff>129540</xdr:rowOff>
    </xdr:from>
    <xdr:to>
      <xdr:col>18</xdr:col>
      <xdr:colOff>335280</xdr:colOff>
      <xdr:row>31</xdr:row>
      <xdr:rowOff>106680</xdr:rowOff>
    </xdr:to>
    <xdr:sp macro="" textlink="">
      <xdr:nvSpPr>
        <xdr:cNvPr id="66" name="Rectangle: Rounded Corners 65">
          <a:extLst>
            <a:ext uri="{FF2B5EF4-FFF2-40B4-BE49-F238E27FC236}">
              <a16:creationId xmlns:a16="http://schemas.microsoft.com/office/drawing/2014/main" id="{67577CB5-DA4C-60D9-90B3-067A13EC22B3}"/>
            </a:ext>
          </a:extLst>
        </xdr:cNvPr>
        <xdr:cNvSpPr/>
      </xdr:nvSpPr>
      <xdr:spPr>
        <a:xfrm>
          <a:off x="6088380" y="3238500"/>
          <a:ext cx="5219700" cy="2537460"/>
        </a:xfrm>
        <a:prstGeom prst="roundRect">
          <a:avLst/>
        </a:prstGeom>
        <a:gradFill>
          <a:gsLst>
            <a:gs pos="0">
              <a:schemeClr val="tx1">
                <a:lumMod val="85000"/>
                <a:lumOff val="15000"/>
                <a:alpha val="0"/>
              </a:schemeClr>
            </a:gs>
            <a:gs pos="45000">
              <a:schemeClr val="tx1">
                <a:lumMod val="85000"/>
                <a:lumOff val="15000"/>
                <a:alpha val="75000"/>
              </a:schemeClr>
            </a:gs>
            <a:gs pos="100000">
              <a:schemeClr val="tx1">
                <a:lumMod val="75000"/>
                <a:lumOff val="25000"/>
                <a:alpha val="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289560</xdr:colOff>
      <xdr:row>18</xdr:row>
      <xdr:rowOff>121920</xdr:rowOff>
    </xdr:from>
    <xdr:to>
      <xdr:col>15</xdr:col>
      <xdr:colOff>99060</xdr:colOff>
      <xdr:row>20</xdr:row>
      <xdr:rowOff>144780</xdr:rowOff>
    </xdr:to>
    <xdr:sp macro="" textlink="">
      <xdr:nvSpPr>
        <xdr:cNvPr id="67" name="Flowchart: Alternate Process 66">
          <a:extLst>
            <a:ext uri="{FF2B5EF4-FFF2-40B4-BE49-F238E27FC236}">
              <a16:creationId xmlns:a16="http://schemas.microsoft.com/office/drawing/2014/main" id="{D3EEFF46-3D4B-AB97-FA98-0C7158CC3ABE}"/>
            </a:ext>
          </a:extLst>
        </xdr:cNvPr>
        <xdr:cNvSpPr/>
      </xdr:nvSpPr>
      <xdr:spPr>
        <a:xfrm>
          <a:off x="6385560" y="3413760"/>
          <a:ext cx="2857500" cy="38862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panose="020B0604020202020204" pitchFamily="34" charset="0"/>
              <a:cs typeface="Arial" panose="020B0604020202020204" pitchFamily="34" charset="0"/>
            </a:rPr>
            <a:t>CATEGORY WISE</a:t>
          </a:r>
          <a:r>
            <a:rPr lang="en-IN" sz="1400" baseline="0">
              <a:latin typeface="Arial" panose="020B0604020202020204" pitchFamily="34" charset="0"/>
              <a:cs typeface="Arial" panose="020B0604020202020204" pitchFamily="34" charset="0"/>
            </a:rPr>
            <a:t> PROFIT</a:t>
          </a:r>
          <a:endParaRPr lang="en-IN" sz="1400">
            <a:latin typeface="Arial" panose="020B0604020202020204" pitchFamily="34" charset="0"/>
            <a:cs typeface="Arial" panose="020B0604020202020204" pitchFamily="34" charset="0"/>
          </a:endParaRPr>
        </a:p>
      </xdr:txBody>
    </xdr:sp>
    <xdr:clientData/>
  </xdr:twoCellAnchor>
  <xdr:twoCellAnchor>
    <xdr:from>
      <xdr:col>10</xdr:col>
      <xdr:colOff>327660</xdr:colOff>
      <xdr:row>21</xdr:row>
      <xdr:rowOff>76200</xdr:rowOff>
    </xdr:from>
    <xdr:to>
      <xdr:col>17</xdr:col>
      <xdr:colOff>579120</xdr:colOff>
      <xdr:row>30</xdr:row>
      <xdr:rowOff>160020</xdr:rowOff>
    </xdr:to>
    <mc:AlternateContent xmlns:mc="http://schemas.openxmlformats.org/markup-compatibility/2006">
      <mc:Choice xmlns:cx1="http://schemas.microsoft.com/office/drawing/2015/9/8/chartex" Requires="cx1">
        <xdr:graphicFrame macro="">
          <xdr:nvGraphicFramePr>
            <xdr:cNvPr id="68" name="Chart 67">
              <a:extLst>
                <a:ext uri="{FF2B5EF4-FFF2-40B4-BE49-F238E27FC236}">
                  <a16:creationId xmlns:a16="http://schemas.microsoft.com/office/drawing/2014/main" id="{A3EADBFD-3B3D-4DD7-9776-B5AC88FB76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423660" y="3916680"/>
              <a:ext cx="4518660" cy="17297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320040</xdr:colOff>
      <xdr:row>20</xdr:row>
      <xdr:rowOff>129540</xdr:rowOff>
    </xdr:from>
    <xdr:to>
      <xdr:col>24</xdr:col>
      <xdr:colOff>167640</xdr:colOff>
      <xdr:row>30</xdr:row>
      <xdr:rowOff>137160</xdr:rowOff>
    </xdr:to>
    <xdr:graphicFrame macro="">
      <xdr:nvGraphicFramePr>
        <xdr:cNvPr id="69" name="Chart 68">
          <a:extLst>
            <a:ext uri="{FF2B5EF4-FFF2-40B4-BE49-F238E27FC236}">
              <a16:creationId xmlns:a16="http://schemas.microsoft.com/office/drawing/2014/main" id="{F13215D8-0561-4CD2-AE93-469F1B5F78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160020</xdr:colOff>
      <xdr:row>36</xdr:row>
      <xdr:rowOff>15240</xdr:rowOff>
    </xdr:from>
    <xdr:to>
      <xdr:col>8</xdr:col>
      <xdr:colOff>563880</xdr:colOff>
      <xdr:row>46</xdr:row>
      <xdr:rowOff>15240</xdr:rowOff>
    </xdr:to>
    <mc:AlternateContent xmlns:mc="http://schemas.openxmlformats.org/markup-compatibility/2006">
      <mc:Choice xmlns:cx4="http://schemas.microsoft.com/office/drawing/2016/5/10/chartex" Requires="cx4">
        <xdr:graphicFrame macro="">
          <xdr:nvGraphicFramePr>
            <xdr:cNvPr id="70" name="Chart 69">
              <a:extLst>
                <a:ext uri="{FF2B5EF4-FFF2-40B4-BE49-F238E27FC236}">
                  <a16:creationId xmlns:a16="http://schemas.microsoft.com/office/drawing/2014/main" id="{D402C9B7-D0B9-4872-9663-EF448D1A9D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769620" y="6598920"/>
              <a:ext cx="4671060" cy="1828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502920</xdr:colOff>
      <xdr:row>36</xdr:row>
      <xdr:rowOff>7620</xdr:rowOff>
    </xdr:from>
    <xdr:to>
      <xdr:col>16</xdr:col>
      <xdr:colOff>289560</xdr:colOff>
      <xdr:row>45</xdr:row>
      <xdr:rowOff>175260</xdr:rowOff>
    </xdr:to>
    <xdr:graphicFrame macro="">
      <xdr:nvGraphicFramePr>
        <xdr:cNvPr id="71" name="Chart 70">
          <a:extLst>
            <a:ext uri="{FF2B5EF4-FFF2-40B4-BE49-F238E27FC236}">
              <a16:creationId xmlns:a16="http://schemas.microsoft.com/office/drawing/2014/main" id="{0260A307-CB80-4EB8-8B98-460ECD3F1F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533400</xdr:colOff>
      <xdr:row>35</xdr:row>
      <xdr:rowOff>99060</xdr:rowOff>
    </xdr:from>
    <xdr:to>
      <xdr:col>19</xdr:col>
      <xdr:colOff>556260</xdr:colOff>
      <xdr:row>45</xdr:row>
      <xdr:rowOff>30480</xdr:rowOff>
    </xdr:to>
    <mc:AlternateContent xmlns:mc="http://schemas.openxmlformats.org/markup-compatibility/2006">
      <mc:Choice xmlns:a14="http://schemas.microsoft.com/office/drawing/2010/main" Requires="a14">
        <xdr:graphicFrame macro="">
          <xdr:nvGraphicFramePr>
            <xdr:cNvPr id="72" name="Region 1">
              <a:extLst>
                <a:ext uri="{FF2B5EF4-FFF2-40B4-BE49-F238E27FC236}">
                  <a16:creationId xmlns:a16="http://schemas.microsoft.com/office/drawing/2014/main" id="{B03CF567-E87E-4FB9-9844-828E40C9830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896600" y="6499860"/>
              <a:ext cx="1242060" cy="1760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68580</xdr:colOff>
      <xdr:row>35</xdr:row>
      <xdr:rowOff>91440</xdr:rowOff>
    </xdr:from>
    <xdr:to>
      <xdr:col>22</xdr:col>
      <xdr:colOff>60960</xdr:colOff>
      <xdr:row>44</xdr:row>
      <xdr:rowOff>160019</xdr:rowOff>
    </xdr:to>
    <mc:AlternateContent xmlns:mc="http://schemas.openxmlformats.org/markup-compatibility/2006">
      <mc:Choice xmlns:a14="http://schemas.microsoft.com/office/drawing/2010/main" Requires="a14">
        <xdr:graphicFrame macro="">
          <xdr:nvGraphicFramePr>
            <xdr:cNvPr id="73" name="Segment 1">
              <a:extLst>
                <a:ext uri="{FF2B5EF4-FFF2-40B4-BE49-F238E27FC236}">
                  <a16:creationId xmlns:a16="http://schemas.microsoft.com/office/drawing/2014/main" id="{0A5A284D-C8ED-49E1-8DAC-251BE39286F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2260580" y="6492240"/>
              <a:ext cx="1211580" cy="1714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251460</xdr:colOff>
      <xdr:row>35</xdr:row>
      <xdr:rowOff>76201</xdr:rowOff>
    </xdr:from>
    <xdr:to>
      <xdr:col>24</xdr:col>
      <xdr:colOff>350520</xdr:colOff>
      <xdr:row>44</xdr:row>
      <xdr:rowOff>175260</xdr:rowOff>
    </xdr:to>
    <mc:AlternateContent xmlns:mc="http://schemas.openxmlformats.org/markup-compatibility/2006">
      <mc:Choice xmlns:a14="http://schemas.microsoft.com/office/drawing/2010/main" Requires="a14">
        <xdr:graphicFrame macro="">
          <xdr:nvGraphicFramePr>
            <xdr:cNvPr id="74" name="Year 1">
              <a:extLst>
                <a:ext uri="{FF2B5EF4-FFF2-40B4-BE49-F238E27FC236}">
                  <a16:creationId xmlns:a16="http://schemas.microsoft.com/office/drawing/2014/main" id="{65795E1C-E429-44B2-BD0A-2AB0EBEF8E8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3662660" y="6477001"/>
              <a:ext cx="1318260" cy="1744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99060</xdr:colOff>
      <xdr:row>35</xdr:row>
      <xdr:rowOff>99060</xdr:rowOff>
    </xdr:from>
    <xdr:to>
      <xdr:col>22</xdr:col>
      <xdr:colOff>91440</xdr:colOff>
      <xdr:row>44</xdr:row>
      <xdr:rowOff>167639</xdr:rowOff>
    </xdr:to>
    <mc:AlternateContent xmlns:mc="http://schemas.openxmlformats.org/markup-compatibility/2006">
      <mc:Choice xmlns:a14="http://schemas.microsoft.com/office/drawing/2010/main" Requires="a14">
        <xdr:graphicFrame macro="">
          <xdr:nvGraphicFramePr>
            <xdr:cNvPr id="75" name="Segment 2">
              <a:extLst>
                <a:ext uri="{FF2B5EF4-FFF2-40B4-BE49-F238E27FC236}">
                  <a16:creationId xmlns:a16="http://schemas.microsoft.com/office/drawing/2014/main" id="{71DDBFC6-7C3D-B32D-9DF4-520742252F97}"/>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12291060" y="6499860"/>
              <a:ext cx="1211580" cy="1714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281940</xdr:colOff>
      <xdr:row>35</xdr:row>
      <xdr:rowOff>83821</xdr:rowOff>
    </xdr:from>
    <xdr:to>
      <xdr:col>24</xdr:col>
      <xdr:colOff>381000</xdr:colOff>
      <xdr:row>45</xdr:row>
      <xdr:rowOff>0</xdr:rowOff>
    </xdr:to>
    <mc:AlternateContent xmlns:mc="http://schemas.openxmlformats.org/markup-compatibility/2006">
      <mc:Choice xmlns:a14="http://schemas.microsoft.com/office/drawing/2010/main" Requires="a14">
        <xdr:graphicFrame macro="">
          <xdr:nvGraphicFramePr>
            <xdr:cNvPr id="76" name="Year 2">
              <a:extLst>
                <a:ext uri="{FF2B5EF4-FFF2-40B4-BE49-F238E27FC236}">
                  <a16:creationId xmlns:a16="http://schemas.microsoft.com/office/drawing/2014/main" id="{133C4FBE-6125-63B3-3C84-A84FAF217886}"/>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3693140" y="6484621"/>
              <a:ext cx="1318260" cy="1744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shank devadiga" refreshedDate="45149.607894444445" createdVersion="8" refreshedVersion="8" minRefreshableVersion="3" recordCount="9994" xr:uid="{FC72E33B-643B-4B34-99B7-41B7EBFBE21B}">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3603219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46AEFA-3BDA-4D80-8051-0589F0EFBAEF}"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h="1" x="2"/>
        <item h="1"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7">
      <pivotArea collapsedLevelsAreSubtotals="1" fieldPosition="0">
        <references count="1">
          <reference field="22" count="12">
            <x v="1"/>
            <x v="2"/>
            <x v="3"/>
            <x v="4"/>
            <x v="5"/>
            <x v="6"/>
            <x v="7"/>
            <x v="8"/>
            <x v="9"/>
            <x v="10"/>
            <x v="11"/>
            <x v="12"/>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7415BCF-3329-423D-8761-815F31247FF3}" name="PivotTable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h="1"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A6816C-2C90-488C-B044-880D42C4CB85}" name="PivotTable4"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h="1" x="2"/>
        <item h="1"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B4BA24-83C5-442A-A36A-DC65627196C6}" name="PivotTable5"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 firstHeaderRow="1" firstDataRow="1" firstDataCol="1"/>
  <pivotFields count="26">
    <pivotField showAll="0"/>
    <pivotField showAll="0"/>
    <pivotField showAll="0">
      <items count="5">
        <item h="1" x="2"/>
        <item h="1"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4">
    <i>
      <x v="11"/>
    </i>
    <i>
      <x v="12"/>
    </i>
    <i>
      <x v="13"/>
    </i>
    <i>
      <x v="14"/>
    </i>
    <i>
      <x v="20"/>
    </i>
    <i>
      <x v="21"/>
    </i>
    <i>
      <x v="23"/>
    </i>
    <i>
      <x v="25"/>
    </i>
    <i>
      <x v="32"/>
    </i>
    <i>
      <x v="34"/>
    </i>
    <i>
      <x v="39"/>
    </i>
    <i>
      <x v="41"/>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2D132A-3BA3-4569-A315-3EB43E5036EC}" name="PivotTable6"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h="1" x="2"/>
        <item h="1"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6"/>
    </i>
    <i>
      <x v="14"/>
    </i>
    <i>
      <x v="5"/>
    </i>
    <i>
      <x v="13"/>
    </i>
    <i>
      <x v="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12D8E43-93B9-455C-A222-F365330CF2FC}" name="PivotTable1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I25:J38"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B8E85F6-B9A5-433E-89E8-FA348D03E3A4}" name="PivotTable1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J3:K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3"/>
        <item sd="0" x="1"/>
        <item sd="0" x="2"/>
        <item sd="0" x="3"/>
        <item sd="0" x="4"/>
        <item sd="0" x="5"/>
        <item sd="0" x="6"/>
        <item sd="0" x="7"/>
        <item sd="0" x="8"/>
        <item sd="0" x="9"/>
        <item sd="0" x="10"/>
        <item sd="0" x="11"/>
        <item sd="0" x="12"/>
      </items>
    </pivotField>
    <pivotField showAll="0" defaultSubtotal="0">
      <items count="6">
        <item sd="0" x="0"/>
        <item sd="0" x="1"/>
        <item sd="0" x="2"/>
        <item sd="0" x="3"/>
        <item sd="0" x="4"/>
        <item sd="0" x="5"/>
      </items>
    </pivotField>
    <pivotField showAll="0" defaultSubtotal="0">
      <items count="7">
        <item sd="0" x="0"/>
        <item x="1"/>
        <item sd="0" x="2"/>
        <item sd="0" x="3"/>
        <item sd="0" x="4"/>
        <item sd="0" x="5"/>
        <item sd="0" x="6"/>
      </items>
    </pivotField>
    <pivotField dataField="1" dragToRow="0" dragToCol="0" dragToPage="0" showAll="0" defaultSubtotal="0"/>
  </pivotFields>
  <rowFields count="1">
    <field x="22"/>
  </rowFields>
  <rowItems count="13">
    <i>
      <x v="2"/>
    </i>
    <i>
      <x v="3"/>
    </i>
    <i>
      <x v="4"/>
    </i>
    <i>
      <x v="5"/>
    </i>
    <i>
      <x v="6"/>
    </i>
    <i>
      <x v="7"/>
    </i>
    <i>
      <x v="8"/>
    </i>
    <i>
      <x v="9"/>
    </i>
    <i>
      <x v="10"/>
    </i>
    <i>
      <x v="11"/>
    </i>
    <i>
      <x v="12"/>
    </i>
    <i>
      <x v="13"/>
    </i>
    <i t="grand">
      <x/>
    </i>
  </rowItems>
  <colItems count="1">
    <i/>
  </colItems>
  <dataFields count="1">
    <dataField name="Sum of profit Margin" fld="25" baseField="0" baseItem="0" numFmtId="10"/>
  </dataFields>
  <formats count="1">
    <format dxfId="14">
      <pivotArea outline="0" collapsedLevelsAreSubtotals="1" fieldPosition="0"/>
    </format>
  </formats>
  <chartFormats count="2">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EF616B6-DE52-476D-ADC3-3B110F9AA90B}" name="PivotTable10"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5">
        <item h="1" x="2"/>
        <item h="1"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1">
    <chartFormat chart="2"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F4A74CC-0665-4243-8263-59630560C42C}" name="PivotTable8"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5">
        <item h="1" x="2"/>
        <item h="1"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1">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FE1AACA-C382-4F95-A310-AF59537B805F}" name="PivotTable7"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6" firstHeaderRow="1" firstDataRow="1" firstDataCol="1"/>
  <pivotFields count="26">
    <pivotField showAll="0"/>
    <pivotField showAll="0"/>
    <pivotField showAll="0">
      <items count="5">
        <item h="1" x="2"/>
        <item h="1"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9A34F61-744C-46F4-8240-D3E45A2E45A8}" name="PivotTable13"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5"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h="1" x="2"/>
        <item h="1"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2">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Count of Order ID" fld="1" subtotal="count" baseField="0" baseItem="0"/>
    <dataField name="Sum of Quantity" fld="19"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2308DAC-21A3-40EE-995C-69B24A555A04}" sourceName="Year">
  <pivotTables>
    <pivotTable tabId="6" name="PivotTable4"/>
    <pivotTable tabId="3" name="PivotTable1"/>
    <pivotTable tabId="9" name="PivotTable10"/>
    <pivotTable tabId="9" name="PivotTable11"/>
    <pivotTable tabId="9" name="PivotTable12"/>
    <pivotTable tabId="9" name="PivotTable7"/>
    <pivotTable tabId="9" name="PivotTable8"/>
    <pivotTable tabId="11" name="PivotTable13"/>
    <pivotTable tabId="7" name="PivotTable5"/>
    <pivotTable tabId="8" name="PivotTable6"/>
    <pivotTable tabId="4" name="PivotTable2"/>
  </pivotTables>
  <data>
    <tabular pivotCacheId="360321921">
      <items count="4">
        <i x="2"/>
        <i x="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17E6F4B-6AA4-4BDA-B629-0984DEB6FE15}" sourceName="Segment">
  <pivotTables>
    <pivotTable tabId="6" name="PivotTable4"/>
    <pivotTable tabId="3" name="PivotTable1"/>
    <pivotTable tabId="9" name="PivotTable10"/>
    <pivotTable tabId="9" name="PivotTable11"/>
    <pivotTable tabId="9" name="PivotTable12"/>
    <pivotTable tabId="9" name="PivotTable7"/>
    <pivotTable tabId="9" name="PivotTable8"/>
    <pivotTable tabId="11" name="PivotTable13"/>
    <pivotTable tabId="7" name="PivotTable5"/>
    <pivotTable tabId="8" name="PivotTable6"/>
    <pivotTable tabId="4" name="PivotTable2"/>
  </pivotTables>
  <data>
    <tabular pivotCacheId="360321921">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401C7FE-599D-4E12-9242-767B802FFFA5}" sourceName="Region">
  <pivotTables>
    <pivotTable tabId="6" name="PivotTable4"/>
    <pivotTable tabId="3" name="PivotTable1"/>
    <pivotTable tabId="9" name="PivotTable10"/>
    <pivotTable tabId="9" name="PivotTable11"/>
    <pivotTable tabId="9" name="PivotTable12"/>
    <pivotTable tabId="9" name="PivotTable7"/>
    <pivotTable tabId="9" name="PivotTable8"/>
    <pivotTable tabId="11" name="PivotTable13"/>
    <pivotTable tabId="7" name="PivotTable5"/>
    <pivotTable tabId="8" name="PivotTable6"/>
    <pivotTable tabId="4" name="PivotTable2"/>
  </pivotTables>
  <data>
    <tabular pivotCacheId="360321921">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7246D2D-3BA1-4225-A184-654708A49F23}" cache="Slicer_Year" caption="Year" rowHeight="234950"/>
  <slicer name="Segment" xr10:uid="{A05462B4-D8BC-4EF8-8140-9E73CC038321}" cache="Slicer_Segment" caption="Segment" rowHeight="234950"/>
  <slicer name="Region" xr10:uid="{AE530AFB-A4B1-4059-B0C7-E9DB92F88F37}"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DD96DDE-C222-4441-81BC-52D5D5B1DFC2}" cache="Slicer_Year" caption="Year" rowHeight="234950"/>
  <slicer name="Year 2" xr10:uid="{EAC50482-B16B-4988-BBB3-0065319B2E80}" cache="Slicer_Year" caption="Year" style="AAA" rowHeight="234950"/>
  <slicer name="Segment 1" xr10:uid="{A6BC05A5-4726-48D5-A05F-DDBB378F7431}" cache="Slicer_Segment" caption="Segment" rowHeight="234950"/>
  <slicer name="Segment 2" xr10:uid="{6C9D4B4C-3DE4-4359-9A28-02BE3FDAE192}" cache="Slicer_Segment" caption="Segment" style="AAA" rowHeight="234950"/>
  <slicer name="Region 1" xr10:uid="{9E7F0816-59F3-4509-94B7-90183183FA3A}" cache="Slicer_Region" caption="Region" style="AAA"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A9EEF8-89ED-4FF4-97D3-327D1254A87A}" name="Table2" displayName="Table2" ref="A1:V751" totalsRowShown="0">
  <autoFilter ref="A1:V751" xr:uid="{C5A9EEF8-89ED-4FF4-97D3-327D1254A87A}"/>
  <tableColumns count="22">
    <tableColumn id="1" xr3:uid="{FFC561EE-BF38-435D-A366-5CE68E54835F}" name="Row ID"/>
    <tableColumn id="2" xr3:uid="{3F7B2D5B-357D-4687-B71A-7E577BDC1490}" name="Order ID"/>
    <tableColumn id="3" xr3:uid="{36C697CF-B326-4F1E-8535-D939F929766A}" name="Year"/>
    <tableColumn id="4" xr3:uid="{794A0C5B-4F6E-474A-9898-CFAD218927CE}" name="Order Date" dataDxfId="16"/>
    <tableColumn id="5" xr3:uid="{730D0313-2FCC-423E-B0AD-9D629DEEF70B}" name="Ship Date" dataDxfId="15"/>
    <tableColumn id="6" xr3:uid="{E2BD3FB4-F9B3-49BC-A451-8D2DE8FC57DD}" name="Ship Mode"/>
    <tableColumn id="7" xr3:uid="{43F1BCE6-4756-4CE1-94BC-C6E256891542}" name="Customer ID"/>
    <tableColumn id="8" xr3:uid="{A844D954-9DC8-46A4-B854-CFA23B3A4323}" name="Customer Name"/>
    <tableColumn id="9" xr3:uid="{DB04C564-A93E-4748-8E7B-FCC1D46AF902}" name="Segment"/>
    <tableColumn id="10" xr3:uid="{B2E8F855-60DE-43F6-8DBF-83B10A18D55E}" name="Country"/>
    <tableColumn id="11" xr3:uid="{581EF7C3-0DFD-450F-8D89-1E76ECE7A994}" name="City"/>
    <tableColumn id="12" xr3:uid="{26CF8548-1841-4B00-9151-AC5091C5968B}" name="State"/>
    <tableColumn id="13" xr3:uid="{E52F3A6C-DF18-41B1-B9E0-BCFD9F79AF93}" name="Postal Code"/>
    <tableColumn id="14" xr3:uid="{8C43B260-036F-475D-813C-7560995A016C}" name="Region"/>
    <tableColumn id="15" xr3:uid="{FABCB788-81A7-41E8-BA23-1411F113E65E}" name="Product ID"/>
    <tableColumn id="16" xr3:uid="{067E8681-1728-4958-9AF0-03B3BC7B36D6}" name="Category"/>
    <tableColumn id="17" xr3:uid="{2FC0B8BF-FF89-4AB4-9AD0-34B716CBA864}" name="Sub-Category"/>
    <tableColumn id="18" xr3:uid="{90EC32F2-3C12-4467-9CBF-91000A1B2B01}" name="Product Name"/>
    <tableColumn id="19" xr3:uid="{4C3FAFB2-CCA9-47DA-81D4-5FB4FC998B01}" name="Sales"/>
    <tableColumn id="20" xr3:uid="{D0F81C3C-1BC4-48D9-8636-EB64331B1902}" name="Quantity"/>
    <tableColumn id="21" xr3:uid="{676A96C7-CDD2-4227-839D-281EC6902559}" name="Discount"/>
    <tableColumn id="22" xr3:uid="{3593DBE8-6CBF-4C76-A79B-D3F7D272B6BE}" name="Profi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54E7A-EE2A-4AF5-B376-B4501ECA064A}">
  <dimension ref="A3:C16"/>
  <sheetViews>
    <sheetView workbookViewId="0">
      <selection activeCell="O22" sqref="O22"/>
    </sheetView>
  </sheetViews>
  <sheetFormatPr defaultRowHeight="14.4" x14ac:dyDescent="0.3"/>
  <cols>
    <col min="1" max="1" width="12.44140625" bestFit="1" customWidth="1"/>
    <col min="2" max="2" width="12" bestFit="1" customWidth="1"/>
    <col min="3" max="3" width="11.6640625" bestFit="1" customWidth="1"/>
  </cols>
  <sheetData>
    <row r="3" spans="1:3" x14ac:dyDescent="0.3">
      <c r="A3" s="6" t="s">
        <v>10933</v>
      </c>
      <c r="B3" s="5" t="s">
        <v>10947</v>
      </c>
      <c r="C3" s="14" t="s">
        <v>10948</v>
      </c>
    </row>
    <row r="4" spans="1:3" x14ac:dyDescent="0.3">
      <c r="A4" s="8" t="s">
        <v>10935</v>
      </c>
      <c r="B4" s="19">
        <v>13206.383000000002</v>
      </c>
      <c r="C4" s="20">
        <v>2119.1317999999992</v>
      </c>
    </row>
    <row r="5" spans="1:3" x14ac:dyDescent="0.3">
      <c r="A5" s="10" t="s">
        <v>10936</v>
      </c>
      <c r="B5" s="21">
        <v>1567.2019999999995</v>
      </c>
      <c r="C5" s="22">
        <v>-818.7809000000002</v>
      </c>
    </row>
    <row r="6" spans="1:3" x14ac:dyDescent="0.3">
      <c r="A6" s="10" t="s">
        <v>10937</v>
      </c>
      <c r="B6" s="21">
        <v>17685.636999999995</v>
      </c>
      <c r="C6" s="22">
        <v>330.45489999999916</v>
      </c>
    </row>
    <row r="7" spans="1:3" x14ac:dyDescent="0.3">
      <c r="A7" s="10" t="s">
        <v>10938</v>
      </c>
      <c r="B7" s="21">
        <v>4025.1539999999986</v>
      </c>
      <c r="C7" s="22">
        <v>-1590.755800000001</v>
      </c>
    </row>
    <row r="8" spans="1:3" x14ac:dyDescent="0.3">
      <c r="A8" s="10" t="s">
        <v>10939</v>
      </c>
      <c r="B8" s="21">
        <v>8850.3544000000002</v>
      </c>
      <c r="C8" s="22">
        <v>403.6338999999997</v>
      </c>
    </row>
    <row r="9" spans="1:3" x14ac:dyDescent="0.3">
      <c r="A9" s="10" t="s">
        <v>10940</v>
      </c>
      <c r="B9" s="21">
        <v>5287.4212000000007</v>
      </c>
      <c r="C9" s="22">
        <v>-209.64659999999969</v>
      </c>
    </row>
    <row r="10" spans="1:3" x14ac:dyDescent="0.3">
      <c r="A10" s="10" t="s">
        <v>10941</v>
      </c>
      <c r="B10" s="21">
        <v>6646.724000000002</v>
      </c>
      <c r="C10" s="22">
        <v>802.28779999999983</v>
      </c>
    </row>
    <row r="11" spans="1:3" x14ac:dyDescent="0.3">
      <c r="A11" s="10" t="s">
        <v>10942</v>
      </c>
      <c r="B11" s="21">
        <v>7916.0527999999995</v>
      </c>
      <c r="C11" s="22">
        <v>1035.8258000000001</v>
      </c>
    </row>
    <row r="12" spans="1:3" x14ac:dyDescent="0.3">
      <c r="A12" s="10" t="s">
        <v>10943</v>
      </c>
      <c r="B12" s="21">
        <v>17268.102599999991</v>
      </c>
      <c r="C12" s="22">
        <v>281.55179999999928</v>
      </c>
    </row>
    <row r="13" spans="1:3" x14ac:dyDescent="0.3">
      <c r="A13" s="10" t="s">
        <v>10944</v>
      </c>
      <c r="B13" s="21">
        <v>9513.2611999999972</v>
      </c>
      <c r="C13" s="22">
        <v>1132.9749999999992</v>
      </c>
    </row>
    <row r="14" spans="1:3" x14ac:dyDescent="0.3">
      <c r="A14" s="10" t="s">
        <v>10945</v>
      </c>
      <c r="B14" s="21">
        <v>13655.804600000001</v>
      </c>
      <c r="C14" s="22">
        <v>-2216.6680000000006</v>
      </c>
    </row>
    <row r="15" spans="1:3" x14ac:dyDescent="0.3">
      <c r="A15" s="10" t="s">
        <v>10946</v>
      </c>
      <c r="B15" s="21">
        <v>29430.611800000006</v>
      </c>
      <c r="C15" s="22">
        <v>6950.5363000000043</v>
      </c>
    </row>
    <row r="16" spans="1:3" x14ac:dyDescent="0.3">
      <c r="A16" s="12" t="s">
        <v>10934</v>
      </c>
      <c r="B16" s="17">
        <v>135052.70859999998</v>
      </c>
      <c r="C16" s="18">
        <v>8220.5459999999985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F40FA-146C-4B94-BA92-492178797B93}">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F4937-B41F-4F6C-A1A8-95B91D23C3F0}">
  <dimension ref="A3:E7"/>
  <sheetViews>
    <sheetView workbookViewId="0">
      <selection activeCell="F33" sqref="F33"/>
    </sheetView>
  </sheetViews>
  <sheetFormatPr defaultRowHeight="14.4" x14ac:dyDescent="0.3"/>
  <cols>
    <col min="1" max="1" width="13.109375" bestFit="1" customWidth="1"/>
    <col min="2" max="2" width="11.6640625" bestFit="1" customWidth="1"/>
    <col min="4" max="4" width="15.44140625" customWidth="1"/>
    <col min="5" max="5" width="9.33203125" bestFit="1" customWidth="1"/>
  </cols>
  <sheetData>
    <row r="3" spans="1:5" x14ac:dyDescent="0.3">
      <c r="A3" s="6" t="s">
        <v>10933</v>
      </c>
      <c r="B3" s="7" t="s">
        <v>10948</v>
      </c>
      <c r="D3" s="23" t="s">
        <v>15</v>
      </c>
      <c r="E3" s="24" t="s">
        <v>21</v>
      </c>
    </row>
    <row r="4" spans="1:5" x14ac:dyDescent="0.3">
      <c r="A4" s="8" t="s">
        <v>32</v>
      </c>
      <c r="B4" s="9">
        <v>-3175.2722000000008</v>
      </c>
      <c r="D4" t="str">
        <f>A4</f>
        <v>Furniture</v>
      </c>
      <c r="E4" s="25">
        <f>GETPIVOTDATA("Profit",$A$3,"Category",A4)</f>
        <v>-3175.2722000000008</v>
      </c>
    </row>
    <row r="5" spans="1:5" x14ac:dyDescent="0.3">
      <c r="A5" s="10" t="s">
        <v>46</v>
      </c>
      <c r="B5" s="11">
        <v>5169.4006000000099</v>
      </c>
      <c r="D5" t="str">
        <f t="shared" ref="D5:D7" si="0">A5</f>
        <v>Office Supplies</v>
      </c>
      <c r="E5" s="25">
        <f t="shared" ref="E5:E7" si="1">GETPIVOTDATA("Profit",$A$3,"Category",A5)</f>
        <v>5169.4006000000099</v>
      </c>
    </row>
    <row r="6" spans="1:5" x14ac:dyDescent="0.3">
      <c r="A6" s="10" t="s">
        <v>71</v>
      </c>
      <c r="B6" s="11">
        <v>6226.4175999999998</v>
      </c>
      <c r="D6" t="str">
        <f t="shared" si="0"/>
        <v>Technology</v>
      </c>
      <c r="E6" s="25">
        <f t="shared" si="1"/>
        <v>6226.4175999999998</v>
      </c>
    </row>
    <row r="7" spans="1:5" x14ac:dyDescent="0.3">
      <c r="A7" s="12" t="s">
        <v>10934</v>
      </c>
      <c r="B7" s="13">
        <v>8220.5460000000094</v>
      </c>
      <c r="D7" t="str">
        <f t="shared" si="0"/>
        <v>Grand Total</v>
      </c>
      <c r="E7" s="25">
        <f>B7</f>
        <v>8220.5460000000094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55A96-CEB6-40B2-A86B-36ECC3F1F0C3}">
  <dimension ref="A3:B7"/>
  <sheetViews>
    <sheetView workbookViewId="0">
      <selection activeCell="N33" sqref="N33"/>
    </sheetView>
  </sheetViews>
  <sheetFormatPr defaultRowHeight="14.4" x14ac:dyDescent="0.3"/>
  <cols>
    <col min="1" max="1" width="13.109375" bestFit="1" customWidth="1"/>
    <col min="2" max="2" width="11.21875" bestFit="1" customWidth="1"/>
  </cols>
  <sheetData>
    <row r="3" spans="1:2" x14ac:dyDescent="0.3">
      <c r="A3" s="6" t="s">
        <v>10933</v>
      </c>
      <c r="B3" s="7" t="s">
        <v>10947</v>
      </c>
    </row>
    <row r="4" spans="1:2" x14ac:dyDescent="0.3">
      <c r="A4" s="8" t="s">
        <v>32</v>
      </c>
      <c r="B4" s="26">
        <v>0.32431772790079377</v>
      </c>
    </row>
    <row r="5" spans="1:2" x14ac:dyDescent="0.3">
      <c r="A5" s="10" t="s">
        <v>46</v>
      </c>
      <c r="B5" s="27">
        <v>0.40818928825245371</v>
      </c>
    </row>
    <row r="6" spans="1:2" x14ac:dyDescent="0.3">
      <c r="A6" s="10" t="s">
        <v>71</v>
      </c>
      <c r="B6" s="27">
        <v>0.26749298384675257</v>
      </c>
    </row>
    <row r="7" spans="1:2" x14ac:dyDescent="0.3">
      <c r="A7" s="12" t="s">
        <v>10934</v>
      </c>
      <c r="B7" s="28">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92461-C95E-45C7-AB88-C650DB232500}">
  <dimension ref="A3:E52"/>
  <sheetViews>
    <sheetView workbookViewId="0">
      <selection activeCell="B23" sqref="B23"/>
    </sheetView>
  </sheetViews>
  <sheetFormatPr defaultRowHeight="14.4" x14ac:dyDescent="0.3"/>
  <cols>
    <col min="1" max="1" width="12.44140625" bestFit="1" customWidth="1"/>
    <col min="2" max="2" width="12" bestFit="1" customWidth="1"/>
    <col min="4" max="4" width="19.33203125" customWidth="1"/>
    <col min="5" max="5" width="9.33203125" bestFit="1" customWidth="1"/>
  </cols>
  <sheetData>
    <row r="3" spans="1:5" x14ac:dyDescent="0.3">
      <c r="A3" s="6" t="s">
        <v>10933</v>
      </c>
      <c r="B3" s="7" t="s">
        <v>10947</v>
      </c>
      <c r="D3" s="23" t="s">
        <v>11</v>
      </c>
      <c r="E3" s="24" t="s">
        <v>18</v>
      </c>
    </row>
    <row r="4" spans="1:5" x14ac:dyDescent="0.3">
      <c r="A4" s="8" t="s">
        <v>211</v>
      </c>
      <c r="B4" s="9">
        <v>23606.700000000004</v>
      </c>
      <c r="D4" t="str">
        <f>A4</f>
        <v>Illinois</v>
      </c>
      <c r="E4" s="25">
        <f>GETPIVOTDATA("Sales",$A$3,"State",A4)</f>
        <v>23606.700000000004</v>
      </c>
    </row>
    <row r="5" spans="1:5" x14ac:dyDescent="0.3">
      <c r="A5" s="10" t="s">
        <v>254</v>
      </c>
      <c r="B5" s="11">
        <v>8350.8499999999985</v>
      </c>
      <c r="D5" t="str">
        <f t="shared" ref="D5:D53" si="0">A5</f>
        <v>Indiana</v>
      </c>
      <c r="E5" s="25">
        <f t="shared" ref="E5:E53" si="1">GETPIVOTDATA("Sales",$A$3,"State",A5)</f>
        <v>8350.8499999999985</v>
      </c>
    </row>
    <row r="6" spans="1:5" x14ac:dyDescent="0.3">
      <c r="A6" s="10" t="s">
        <v>489</v>
      </c>
      <c r="B6" s="11">
        <v>645.27</v>
      </c>
      <c r="D6" t="str">
        <f t="shared" si="0"/>
        <v>Iowa</v>
      </c>
      <c r="E6" s="25">
        <f t="shared" si="1"/>
        <v>645.27</v>
      </c>
    </row>
    <row r="7" spans="1:5" x14ac:dyDescent="0.3">
      <c r="A7" s="10" t="s">
        <v>4530</v>
      </c>
      <c r="B7" s="11">
        <v>676.06999999999994</v>
      </c>
      <c r="D7" t="str">
        <f t="shared" si="0"/>
        <v>Kansas</v>
      </c>
      <c r="E7" s="25">
        <f t="shared" si="1"/>
        <v>676.06999999999994</v>
      </c>
    </row>
    <row r="8" spans="1:5" x14ac:dyDescent="0.3">
      <c r="A8" s="10" t="s">
        <v>238</v>
      </c>
      <c r="B8" s="11">
        <v>28680.319</v>
      </c>
      <c r="D8" t="str">
        <f t="shared" si="0"/>
        <v>Michigan</v>
      </c>
      <c r="E8" s="25">
        <f t="shared" si="1"/>
        <v>28680.319</v>
      </c>
    </row>
    <row r="9" spans="1:5" x14ac:dyDescent="0.3">
      <c r="A9" s="10" t="s">
        <v>229</v>
      </c>
      <c r="B9" s="11">
        <v>4431.5199999999995</v>
      </c>
      <c r="D9" t="str">
        <f t="shared" si="0"/>
        <v>Minnesota</v>
      </c>
      <c r="E9" s="25">
        <f t="shared" si="1"/>
        <v>4431.5199999999995</v>
      </c>
    </row>
    <row r="10" spans="1:5" x14ac:dyDescent="0.3">
      <c r="A10" s="10" t="s">
        <v>596</v>
      </c>
      <c r="B10" s="11">
        <v>3165.7999999999993</v>
      </c>
      <c r="D10" t="str">
        <f t="shared" si="0"/>
        <v>Missouri</v>
      </c>
      <c r="E10" s="25">
        <f t="shared" si="1"/>
        <v>3165.7999999999993</v>
      </c>
    </row>
    <row r="11" spans="1:5" x14ac:dyDescent="0.3">
      <c r="A11" s="10" t="s">
        <v>138</v>
      </c>
      <c r="B11" s="11">
        <v>5029.47</v>
      </c>
      <c r="D11" t="str">
        <f t="shared" si="0"/>
        <v>Nebraska</v>
      </c>
      <c r="E11" s="25">
        <f t="shared" si="1"/>
        <v>5029.47</v>
      </c>
    </row>
    <row r="12" spans="1:5" x14ac:dyDescent="0.3">
      <c r="A12" s="10" t="s">
        <v>7449</v>
      </c>
      <c r="B12" s="11">
        <v>891.53</v>
      </c>
      <c r="D12" t="str">
        <f t="shared" si="0"/>
        <v>North Dakota</v>
      </c>
      <c r="E12" s="25">
        <f t="shared" si="1"/>
        <v>891.53</v>
      </c>
    </row>
    <row r="13" spans="1:5" x14ac:dyDescent="0.3">
      <c r="A13" s="10" t="s">
        <v>649</v>
      </c>
      <c r="B13" s="11">
        <v>7579.8</v>
      </c>
      <c r="D13" t="str">
        <f t="shared" si="0"/>
        <v>Oklahoma</v>
      </c>
      <c r="E13" s="25">
        <f t="shared" si="1"/>
        <v>7579.8</v>
      </c>
    </row>
    <row r="14" spans="1:5" x14ac:dyDescent="0.3">
      <c r="A14" s="10" t="s">
        <v>5326</v>
      </c>
      <c r="B14" s="11">
        <v>45.730000000000004</v>
      </c>
      <c r="D14" t="str">
        <f t="shared" si="0"/>
        <v>South Dakota</v>
      </c>
      <c r="E14" s="25">
        <f t="shared" si="1"/>
        <v>45.730000000000004</v>
      </c>
    </row>
    <row r="15" spans="1:5" x14ac:dyDescent="0.3">
      <c r="A15" s="10" t="s">
        <v>104</v>
      </c>
      <c r="B15" s="11">
        <v>46456.34959999998</v>
      </c>
      <c r="D15" t="str">
        <f t="shared" si="0"/>
        <v>Texas</v>
      </c>
      <c r="E15" s="25">
        <f t="shared" si="1"/>
        <v>46456.34959999998</v>
      </c>
    </row>
    <row r="16" spans="1:5" x14ac:dyDescent="0.3">
      <c r="A16" s="10" t="s">
        <v>114</v>
      </c>
      <c r="B16" s="11">
        <v>5493.2999999999993</v>
      </c>
      <c r="D16" t="str">
        <f t="shared" si="0"/>
        <v>Wisconsin</v>
      </c>
      <c r="E16" s="25">
        <f t="shared" si="1"/>
        <v>5493.2999999999993</v>
      </c>
    </row>
    <row r="17" spans="1:5" x14ac:dyDescent="0.3">
      <c r="A17" s="12" t="s">
        <v>10934</v>
      </c>
      <c r="B17" s="13">
        <v>135052.70859999998</v>
      </c>
      <c r="D17" t="str">
        <f t="shared" si="0"/>
        <v>Grand Total</v>
      </c>
      <c r="E17" s="25" t="e">
        <f t="shared" si="1"/>
        <v>#REF!</v>
      </c>
    </row>
    <row r="18" spans="1:5" x14ac:dyDescent="0.3">
      <c r="D18">
        <f t="shared" si="0"/>
        <v>0</v>
      </c>
      <c r="E18" s="25" t="e">
        <f t="shared" si="1"/>
        <v>#REF!</v>
      </c>
    </row>
    <row r="19" spans="1:5" x14ac:dyDescent="0.3">
      <c r="D19">
        <f t="shared" si="0"/>
        <v>0</v>
      </c>
      <c r="E19" s="25" t="e">
        <f t="shared" si="1"/>
        <v>#REF!</v>
      </c>
    </row>
    <row r="20" spans="1:5" x14ac:dyDescent="0.3">
      <c r="D20">
        <f t="shared" si="0"/>
        <v>0</v>
      </c>
      <c r="E20" s="25" t="e">
        <f t="shared" si="1"/>
        <v>#REF!</v>
      </c>
    </row>
    <row r="21" spans="1:5" x14ac:dyDescent="0.3">
      <c r="D21">
        <f t="shared" si="0"/>
        <v>0</v>
      </c>
      <c r="E21" s="25" t="e">
        <f t="shared" si="1"/>
        <v>#REF!</v>
      </c>
    </row>
    <row r="22" spans="1:5" x14ac:dyDescent="0.3">
      <c r="D22">
        <f t="shared" si="0"/>
        <v>0</v>
      </c>
      <c r="E22" s="25" t="e">
        <f t="shared" si="1"/>
        <v>#REF!</v>
      </c>
    </row>
    <row r="23" spans="1:5" x14ac:dyDescent="0.3">
      <c r="D23">
        <f t="shared" si="0"/>
        <v>0</v>
      </c>
      <c r="E23" s="25" t="e">
        <f t="shared" si="1"/>
        <v>#REF!</v>
      </c>
    </row>
    <row r="24" spans="1:5" x14ac:dyDescent="0.3">
      <c r="D24">
        <f t="shared" si="0"/>
        <v>0</v>
      </c>
      <c r="E24" s="25" t="e">
        <f t="shared" si="1"/>
        <v>#REF!</v>
      </c>
    </row>
    <row r="25" spans="1:5" x14ac:dyDescent="0.3">
      <c r="D25">
        <f t="shared" si="0"/>
        <v>0</v>
      </c>
      <c r="E25" s="25" t="e">
        <f t="shared" si="1"/>
        <v>#REF!</v>
      </c>
    </row>
    <row r="26" spans="1:5" x14ac:dyDescent="0.3">
      <c r="D26">
        <f t="shared" si="0"/>
        <v>0</v>
      </c>
      <c r="E26" s="25" t="e">
        <f t="shared" si="1"/>
        <v>#REF!</v>
      </c>
    </row>
    <row r="27" spans="1:5" x14ac:dyDescent="0.3">
      <c r="D27">
        <f t="shared" si="0"/>
        <v>0</v>
      </c>
      <c r="E27" s="25" t="e">
        <f t="shared" si="1"/>
        <v>#REF!</v>
      </c>
    </row>
    <row r="28" spans="1:5" x14ac:dyDescent="0.3">
      <c r="D28">
        <f t="shared" si="0"/>
        <v>0</v>
      </c>
      <c r="E28" s="25" t="e">
        <f t="shared" si="1"/>
        <v>#REF!</v>
      </c>
    </row>
    <row r="29" spans="1:5" x14ac:dyDescent="0.3">
      <c r="D29">
        <f t="shared" si="0"/>
        <v>0</v>
      </c>
      <c r="E29" s="25" t="e">
        <f t="shared" si="1"/>
        <v>#REF!</v>
      </c>
    </row>
    <row r="30" spans="1:5" x14ac:dyDescent="0.3">
      <c r="D30">
        <f t="shared" si="0"/>
        <v>0</v>
      </c>
      <c r="E30" s="25" t="e">
        <f t="shared" si="1"/>
        <v>#REF!</v>
      </c>
    </row>
    <row r="31" spans="1:5" x14ac:dyDescent="0.3">
      <c r="D31">
        <f t="shared" si="0"/>
        <v>0</v>
      </c>
      <c r="E31" s="25" t="e">
        <f t="shared" si="1"/>
        <v>#REF!</v>
      </c>
    </row>
    <row r="32" spans="1:5" x14ac:dyDescent="0.3">
      <c r="D32">
        <f t="shared" si="0"/>
        <v>0</v>
      </c>
      <c r="E32" s="25" t="e">
        <f t="shared" si="1"/>
        <v>#REF!</v>
      </c>
    </row>
    <row r="33" spans="4:5" x14ac:dyDescent="0.3">
      <c r="D33">
        <f t="shared" si="0"/>
        <v>0</v>
      </c>
      <c r="E33" s="25" t="e">
        <f t="shared" si="1"/>
        <v>#REF!</v>
      </c>
    </row>
    <row r="34" spans="4:5" x14ac:dyDescent="0.3">
      <c r="D34">
        <f t="shared" si="0"/>
        <v>0</v>
      </c>
      <c r="E34" s="25" t="e">
        <f t="shared" si="1"/>
        <v>#REF!</v>
      </c>
    </row>
    <row r="35" spans="4:5" x14ac:dyDescent="0.3">
      <c r="D35">
        <f t="shared" si="0"/>
        <v>0</v>
      </c>
      <c r="E35" s="25" t="e">
        <f t="shared" si="1"/>
        <v>#REF!</v>
      </c>
    </row>
    <row r="36" spans="4:5" x14ac:dyDescent="0.3">
      <c r="D36">
        <f t="shared" si="0"/>
        <v>0</v>
      </c>
      <c r="E36" s="25" t="e">
        <f t="shared" si="1"/>
        <v>#REF!</v>
      </c>
    </row>
    <row r="37" spans="4:5" x14ac:dyDescent="0.3">
      <c r="D37">
        <f t="shared" si="0"/>
        <v>0</v>
      </c>
      <c r="E37" s="25" t="e">
        <f t="shared" si="1"/>
        <v>#REF!</v>
      </c>
    </row>
    <row r="38" spans="4:5" x14ac:dyDescent="0.3">
      <c r="D38">
        <f t="shared" si="0"/>
        <v>0</v>
      </c>
      <c r="E38" s="25" t="e">
        <f t="shared" si="1"/>
        <v>#REF!</v>
      </c>
    </row>
    <row r="39" spans="4:5" x14ac:dyDescent="0.3">
      <c r="D39">
        <f t="shared" si="0"/>
        <v>0</v>
      </c>
      <c r="E39" s="25" t="e">
        <f t="shared" si="1"/>
        <v>#REF!</v>
      </c>
    </row>
    <row r="40" spans="4:5" x14ac:dyDescent="0.3">
      <c r="D40">
        <f t="shared" si="0"/>
        <v>0</v>
      </c>
      <c r="E40" s="25" t="e">
        <f t="shared" si="1"/>
        <v>#REF!</v>
      </c>
    </row>
    <row r="41" spans="4:5" x14ac:dyDescent="0.3">
      <c r="D41">
        <f t="shared" si="0"/>
        <v>0</v>
      </c>
      <c r="E41" s="25" t="e">
        <f t="shared" si="1"/>
        <v>#REF!</v>
      </c>
    </row>
    <row r="42" spans="4:5" x14ac:dyDescent="0.3">
      <c r="D42">
        <f t="shared" si="0"/>
        <v>0</v>
      </c>
      <c r="E42" s="25" t="e">
        <f t="shared" si="1"/>
        <v>#REF!</v>
      </c>
    </row>
    <row r="43" spans="4:5" x14ac:dyDescent="0.3">
      <c r="D43">
        <f t="shared" si="0"/>
        <v>0</v>
      </c>
      <c r="E43" s="25" t="e">
        <f t="shared" si="1"/>
        <v>#REF!</v>
      </c>
    </row>
    <row r="44" spans="4:5" x14ac:dyDescent="0.3">
      <c r="D44">
        <f t="shared" si="0"/>
        <v>0</v>
      </c>
      <c r="E44" s="25" t="e">
        <f t="shared" si="1"/>
        <v>#REF!</v>
      </c>
    </row>
    <row r="45" spans="4:5" x14ac:dyDescent="0.3">
      <c r="D45">
        <f t="shared" si="0"/>
        <v>0</v>
      </c>
      <c r="E45" s="25" t="e">
        <f t="shared" si="1"/>
        <v>#REF!</v>
      </c>
    </row>
    <row r="46" spans="4:5" x14ac:dyDescent="0.3">
      <c r="D46">
        <f t="shared" si="0"/>
        <v>0</v>
      </c>
      <c r="E46" s="25" t="e">
        <f t="shared" si="1"/>
        <v>#REF!</v>
      </c>
    </row>
    <row r="47" spans="4:5" x14ac:dyDescent="0.3">
      <c r="D47">
        <f t="shared" si="0"/>
        <v>0</v>
      </c>
      <c r="E47" s="25" t="e">
        <f t="shared" si="1"/>
        <v>#REF!</v>
      </c>
    </row>
    <row r="48" spans="4:5" x14ac:dyDescent="0.3">
      <c r="D48">
        <f t="shared" si="0"/>
        <v>0</v>
      </c>
      <c r="E48" s="25" t="e">
        <f t="shared" si="1"/>
        <v>#REF!</v>
      </c>
    </row>
    <row r="49" spans="4:5" x14ac:dyDescent="0.3">
      <c r="D49">
        <f t="shared" si="0"/>
        <v>0</v>
      </c>
      <c r="E49" s="25" t="e">
        <f t="shared" si="1"/>
        <v>#REF!</v>
      </c>
    </row>
    <row r="50" spans="4:5" x14ac:dyDescent="0.3">
      <c r="D50">
        <f t="shared" si="0"/>
        <v>0</v>
      </c>
      <c r="E50" s="25" t="e">
        <f t="shared" si="1"/>
        <v>#REF!</v>
      </c>
    </row>
    <row r="51" spans="4:5" x14ac:dyDescent="0.3">
      <c r="D51">
        <f t="shared" si="0"/>
        <v>0</v>
      </c>
      <c r="E51" s="25" t="e">
        <f t="shared" si="1"/>
        <v>#REF!</v>
      </c>
    </row>
    <row r="52" spans="4:5" x14ac:dyDescent="0.3">
      <c r="D52">
        <f t="shared" si="0"/>
        <v>0</v>
      </c>
      <c r="E52" s="25" t="e">
        <f t="shared" si="1"/>
        <v>#REF!</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839B4-528B-4EC0-BE76-7273E5F09554}">
  <dimension ref="A3:B9"/>
  <sheetViews>
    <sheetView workbookViewId="0">
      <selection activeCell="N12" sqref="N12"/>
    </sheetView>
  </sheetViews>
  <sheetFormatPr defaultRowHeight="14.4" x14ac:dyDescent="0.3"/>
  <cols>
    <col min="1" max="1" width="12.44140625" bestFit="1" customWidth="1"/>
    <col min="2" max="2" width="11.21875" bestFit="1" customWidth="1"/>
  </cols>
  <sheetData>
    <row r="3" spans="1:2" x14ac:dyDescent="0.3">
      <c r="A3" s="6" t="s">
        <v>10933</v>
      </c>
      <c r="B3" s="7" t="s">
        <v>10947</v>
      </c>
    </row>
    <row r="4" spans="1:2" x14ac:dyDescent="0.3">
      <c r="A4" s="8" t="s">
        <v>56</v>
      </c>
      <c r="B4" s="9">
        <v>11887.909</v>
      </c>
    </row>
    <row r="5" spans="1:2" x14ac:dyDescent="0.3">
      <c r="A5" s="10" t="s">
        <v>59</v>
      </c>
      <c r="B5" s="11">
        <v>12325.920000000002</v>
      </c>
    </row>
    <row r="6" spans="1:2" x14ac:dyDescent="0.3">
      <c r="A6" s="10" t="s">
        <v>36</v>
      </c>
      <c r="B6" s="11">
        <v>18469.920999999998</v>
      </c>
    </row>
    <row r="7" spans="1:2" x14ac:dyDescent="0.3">
      <c r="A7" s="10" t="s">
        <v>72</v>
      </c>
      <c r="B7" s="11">
        <v>22601.359999999997</v>
      </c>
    </row>
    <row r="8" spans="1:2" x14ac:dyDescent="0.3">
      <c r="A8" s="10" t="s">
        <v>75</v>
      </c>
      <c r="B8" s="11">
        <v>23751.011999999992</v>
      </c>
    </row>
    <row r="9" spans="1:2" x14ac:dyDescent="0.3">
      <c r="A9" s="12" t="s">
        <v>10934</v>
      </c>
      <c r="B9" s="13">
        <v>89036.121999999988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AC523-5B63-4052-AF08-663C2C28F774}">
  <dimension ref="A1:V751"/>
  <sheetViews>
    <sheetView workbookViewId="0">
      <selection sqref="A1:V751"/>
    </sheetView>
  </sheetViews>
  <sheetFormatPr defaultRowHeight="14.4" x14ac:dyDescent="0.3"/>
  <cols>
    <col min="2" max="2" width="9.77734375" customWidth="1"/>
    <col min="4" max="4" width="11.88671875" customWidth="1"/>
    <col min="5" max="5" width="10.5546875" customWidth="1"/>
    <col min="6" max="6" width="11.44140625" customWidth="1"/>
    <col min="7" max="7" width="13" customWidth="1"/>
    <col min="8" max="8" width="16.109375" customWidth="1"/>
    <col min="9" max="9" width="9.88671875" customWidth="1"/>
    <col min="10" max="10" width="9.33203125" customWidth="1"/>
    <col min="13" max="13" width="12.5546875" customWidth="1"/>
    <col min="15" max="15" width="11.44140625" customWidth="1"/>
    <col min="16" max="16" width="10.21875" customWidth="1"/>
    <col min="17" max="17" width="13.77734375" customWidth="1"/>
    <col min="18" max="18" width="14.5546875" customWidth="1"/>
    <col min="20" max="20" width="9.88671875" customWidth="1"/>
    <col min="21" max="21" width="10"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9994</v>
      </c>
      <c r="B2" t="s">
        <v>10931</v>
      </c>
      <c r="C2">
        <v>2014</v>
      </c>
      <c r="D2" s="29">
        <v>41764</v>
      </c>
      <c r="E2" s="29">
        <v>41769</v>
      </c>
      <c r="F2" t="s">
        <v>23</v>
      </c>
      <c r="G2" t="s">
        <v>3525</v>
      </c>
      <c r="H2" t="s">
        <v>3526</v>
      </c>
      <c r="I2" t="s">
        <v>26</v>
      </c>
      <c r="J2" t="s">
        <v>27</v>
      </c>
      <c r="K2" t="s">
        <v>3972</v>
      </c>
      <c r="L2" t="s">
        <v>43</v>
      </c>
      <c r="M2">
        <v>92683</v>
      </c>
      <c r="N2" t="s">
        <v>44</v>
      </c>
      <c r="O2" t="s">
        <v>713</v>
      </c>
      <c r="P2" t="s">
        <v>46</v>
      </c>
      <c r="Q2" t="s">
        <v>78</v>
      </c>
      <c r="R2" t="s">
        <v>714</v>
      </c>
      <c r="S2">
        <v>243.16</v>
      </c>
      <c r="T2">
        <v>2</v>
      </c>
      <c r="U2">
        <v>0</v>
      </c>
      <c r="V2">
        <v>72.947999999999979</v>
      </c>
    </row>
    <row r="3" spans="1:22" x14ac:dyDescent="0.3">
      <c r="A3">
        <v>9986</v>
      </c>
      <c r="B3" t="s">
        <v>10926</v>
      </c>
      <c r="C3">
        <v>2012</v>
      </c>
      <c r="D3" s="29">
        <v>41046</v>
      </c>
      <c r="E3" s="29">
        <v>41052</v>
      </c>
      <c r="F3" t="s">
        <v>50</v>
      </c>
      <c r="G3" t="s">
        <v>1962</v>
      </c>
      <c r="H3" t="s">
        <v>1963</v>
      </c>
      <c r="I3" t="s">
        <v>26</v>
      </c>
      <c r="J3" t="s">
        <v>27</v>
      </c>
      <c r="K3" t="s">
        <v>1173</v>
      </c>
      <c r="L3" t="s">
        <v>267</v>
      </c>
      <c r="M3">
        <v>11561</v>
      </c>
      <c r="N3" t="s">
        <v>148</v>
      </c>
      <c r="O3" t="s">
        <v>4825</v>
      </c>
      <c r="P3" t="s">
        <v>46</v>
      </c>
      <c r="Q3" t="s">
        <v>578</v>
      </c>
      <c r="R3" t="s">
        <v>4826</v>
      </c>
      <c r="S3">
        <v>55.6</v>
      </c>
      <c r="T3">
        <v>4</v>
      </c>
      <c r="U3">
        <v>0</v>
      </c>
      <c r="V3">
        <v>16.123999999999995</v>
      </c>
    </row>
    <row r="4" spans="1:22" x14ac:dyDescent="0.3">
      <c r="A4">
        <v>9985</v>
      </c>
      <c r="B4" t="s">
        <v>10926</v>
      </c>
      <c r="C4">
        <v>2012</v>
      </c>
      <c r="D4" s="29">
        <v>41046</v>
      </c>
      <c r="E4" s="29">
        <v>41052</v>
      </c>
      <c r="F4" t="s">
        <v>50</v>
      </c>
      <c r="G4" t="s">
        <v>1962</v>
      </c>
      <c r="H4" t="s">
        <v>1963</v>
      </c>
      <c r="I4" t="s">
        <v>26</v>
      </c>
      <c r="J4" t="s">
        <v>27</v>
      </c>
      <c r="K4" t="s">
        <v>1173</v>
      </c>
      <c r="L4" t="s">
        <v>267</v>
      </c>
      <c r="M4">
        <v>11561</v>
      </c>
      <c r="N4" t="s">
        <v>148</v>
      </c>
      <c r="O4" t="s">
        <v>1440</v>
      </c>
      <c r="P4" t="s">
        <v>46</v>
      </c>
      <c r="Q4" t="s">
        <v>47</v>
      </c>
      <c r="R4" t="s">
        <v>1441</v>
      </c>
      <c r="S4">
        <v>31.5</v>
      </c>
      <c r="T4">
        <v>10</v>
      </c>
      <c r="U4">
        <v>0</v>
      </c>
      <c r="V4">
        <v>15.120000000000001</v>
      </c>
    </row>
    <row r="5" spans="1:22" x14ac:dyDescent="0.3">
      <c r="A5">
        <v>9923</v>
      </c>
      <c r="B5" t="s">
        <v>10896</v>
      </c>
      <c r="C5">
        <v>2014</v>
      </c>
      <c r="D5" s="29">
        <v>41766</v>
      </c>
      <c r="E5" s="29">
        <v>41770</v>
      </c>
      <c r="F5" t="s">
        <v>50</v>
      </c>
      <c r="G5" t="s">
        <v>1913</v>
      </c>
      <c r="H5" t="s">
        <v>1914</v>
      </c>
      <c r="I5" t="s">
        <v>26</v>
      </c>
      <c r="J5" t="s">
        <v>27</v>
      </c>
      <c r="K5" t="s">
        <v>303</v>
      </c>
      <c r="L5" t="s">
        <v>211</v>
      </c>
      <c r="M5">
        <v>60653</v>
      </c>
      <c r="N5" t="s">
        <v>105</v>
      </c>
      <c r="O5" t="s">
        <v>3409</v>
      </c>
      <c r="P5" t="s">
        <v>71</v>
      </c>
      <c r="Q5" t="s">
        <v>161</v>
      </c>
      <c r="R5" t="s">
        <v>3410</v>
      </c>
      <c r="S5">
        <v>191.96800000000002</v>
      </c>
      <c r="T5">
        <v>4</v>
      </c>
      <c r="U5">
        <v>0.2</v>
      </c>
      <c r="V5">
        <v>28.79519999999998</v>
      </c>
    </row>
    <row r="6" spans="1:22" x14ac:dyDescent="0.3">
      <c r="A6">
        <v>9881</v>
      </c>
      <c r="B6" t="s">
        <v>10875</v>
      </c>
      <c r="C6">
        <v>2012</v>
      </c>
      <c r="D6" s="29">
        <v>41058</v>
      </c>
      <c r="E6" s="29">
        <v>41060</v>
      </c>
      <c r="F6" t="s">
        <v>188</v>
      </c>
      <c r="G6" t="s">
        <v>3173</v>
      </c>
      <c r="H6" t="s">
        <v>3174</v>
      </c>
      <c r="I6" t="s">
        <v>102</v>
      </c>
      <c r="J6" t="s">
        <v>27</v>
      </c>
      <c r="K6" t="s">
        <v>2180</v>
      </c>
      <c r="L6" t="s">
        <v>498</v>
      </c>
      <c r="M6">
        <v>44105</v>
      </c>
      <c r="N6" t="s">
        <v>148</v>
      </c>
      <c r="O6" t="s">
        <v>1054</v>
      </c>
      <c r="P6" t="s">
        <v>46</v>
      </c>
      <c r="Q6" t="s">
        <v>90</v>
      </c>
      <c r="R6" t="s">
        <v>186</v>
      </c>
      <c r="S6">
        <v>85.055999999999997</v>
      </c>
      <c r="T6">
        <v>3</v>
      </c>
      <c r="U6">
        <v>0.2</v>
      </c>
      <c r="V6">
        <v>28.706399999999991</v>
      </c>
    </row>
    <row r="7" spans="1:22" x14ac:dyDescent="0.3">
      <c r="A7">
        <v>9854</v>
      </c>
      <c r="B7" t="s">
        <v>10861</v>
      </c>
      <c r="C7">
        <v>2013</v>
      </c>
      <c r="D7" s="29">
        <v>41397</v>
      </c>
      <c r="E7" s="29">
        <v>41401</v>
      </c>
      <c r="F7" t="s">
        <v>50</v>
      </c>
      <c r="G7" t="s">
        <v>4764</v>
      </c>
      <c r="H7" t="s">
        <v>4765</v>
      </c>
      <c r="I7" t="s">
        <v>41</v>
      </c>
      <c r="J7" t="s">
        <v>27</v>
      </c>
      <c r="K7" t="s">
        <v>266</v>
      </c>
      <c r="L7" t="s">
        <v>267</v>
      </c>
      <c r="M7">
        <v>10009</v>
      </c>
      <c r="N7" t="s">
        <v>148</v>
      </c>
      <c r="O7" t="s">
        <v>2307</v>
      </c>
      <c r="P7" t="s">
        <v>32</v>
      </c>
      <c r="Q7" t="s">
        <v>65</v>
      </c>
      <c r="R7" t="s">
        <v>2308</v>
      </c>
      <c r="S7">
        <v>214.7</v>
      </c>
      <c r="T7">
        <v>5</v>
      </c>
      <c r="U7">
        <v>0</v>
      </c>
      <c r="V7">
        <v>83.733000000000004</v>
      </c>
    </row>
    <row r="8" spans="1:22" x14ac:dyDescent="0.3">
      <c r="A8">
        <v>9853</v>
      </c>
      <c r="B8" t="s">
        <v>10861</v>
      </c>
      <c r="C8">
        <v>2013</v>
      </c>
      <c r="D8" s="29">
        <v>41397</v>
      </c>
      <c r="E8" s="29">
        <v>41401</v>
      </c>
      <c r="F8" t="s">
        <v>50</v>
      </c>
      <c r="G8" t="s">
        <v>4764</v>
      </c>
      <c r="H8" t="s">
        <v>4765</v>
      </c>
      <c r="I8" t="s">
        <v>41</v>
      </c>
      <c r="J8" t="s">
        <v>27</v>
      </c>
      <c r="K8" t="s">
        <v>266</v>
      </c>
      <c r="L8" t="s">
        <v>267</v>
      </c>
      <c r="M8">
        <v>10009</v>
      </c>
      <c r="N8" t="s">
        <v>148</v>
      </c>
      <c r="O8" t="s">
        <v>4895</v>
      </c>
      <c r="P8" t="s">
        <v>46</v>
      </c>
      <c r="Q8" t="s">
        <v>90</v>
      </c>
      <c r="R8" t="s">
        <v>4896</v>
      </c>
      <c r="S8">
        <v>13.08</v>
      </c>
      <c r="T8">
        <v>2</v>
      </c>
      <c r="U8">
        <v>0</v>
      </c>
      <c r="V8">
        <v>6.0167999999999999</v>
      </c>
    </row>
    <row r="9" spans="1:22" x14ac:dyDescent="0.3">
      <c r="A9">
        <v>9852</v>
      </c>
      <c r="B9" t="s">
        <v>10861</v>
      </c>
      <c r="C9">
        <v>2013</v>
      </c>
      <c r="D9" s="29">
        <v>41397</v>
      </c>
      <c r="E9" s="29">
        <v>41401</v>
      </c>
      <c r="F9" t="s">
        <v>50</v>
      </c>
      <c r="G9" t="s">
        <v>4764</v>
      </c>
      <c r="H9" t="s">
        <v>4765</v>
      </c>
      <c r="I9" t="s">
        <v>41</v>
      </c>
      <c r="J9" t="s">
        <v>27</v>
      </c>
      <c r="K9" t="s">
        <v>266</v>
      </c>
      <c r="L9" t="s">
        <v>267</v>
      </c>
      <c r="M9">
        <v>10009</v>
      </c>
      <c r="N9" t="s">
        <v>148</v>
      </c>
      <c r="O9" t="s">
        <v>1722</v>
      </c>
      <c r="P9" t="s">
        <v>46</v>
      </c>
      <c r="Q9" t="s">
        <v>75</v>
      </c>
      <c r="R9" t="s">
        <v>1723</v>
      </c>
      <c r="S9">
        <v>90.480000000000018</v>
      </c>
      <c r="T9">
        <v>3</v>
      </c>
      <c r="U9">
        <v>0.2</v>
      </c>
      <c r="V9">
        <v>33.93</v>
      </c>
    </row>
    <row r="10" spans="1:22" x14ac:dyDescent="0.3">
      <c r="A10">
        <v>9851</v>
      </c>
      <c r="B10" t="s">
        <v>10861</v>
      </c>
      <c r="C10">
        <v>2013</v>
      </c>
      <c r="D10" s="29">
        <v>41397</v>
      </c>
      <c r="E10" s="29">
        <v>41401</v>
      </c>
      <c r="F10" t="s">
        <v>50</v>
      </c>
      <c r="G10" t="s">
        <v>4764</v>
      </c>
      <c r="H10" t="s">
        <v>4765</v>
      </c>
      <c r="I10" t="s">
        <v>41</v>
      </c>
      <c r="J10" t="s">
        <v>27</v>
      </c>
      <c r="K10" t="s">
        <v>266</v>
      </c>
      <c r="L10" t="s">
        <v>267</v>
      </c>
      <c r="M10">
        <v>10009</v>
      </c>
      <c r="N10" t="s">
        <v>148</v>
      </c>
      <c r="O10" t="s">
        <v>2111</v>
      </c>
      <c r="P10" t="s">
        <v>32</v>
      </c>
      <c r="Q10" t="s">
        <v>65</v>
      </c>
      <c r="R10" t="s">
        <v>2112</v>
      </c>
      <c r="S10">
        <v>12.56</v>
      </c>
      <c r="T10">
        <v>2</v>
      </c>
      <c r="U10">
        <v>0</v>
      </c>
      <c r="V10">
        <v>4.0191999999999997</v>
      </c>
    </row>
    <row r="11" spans="1:22" x14ac:dyDescent="0.3">
      <c r="A11">
        <v>9833</v>
      </c>
      <c r="B11" t="s">
        <v>10854</v>
      </c>
      <c r="C11">
        <v>2011</v>
      </c>
      <c r="D11" s="29">
        <v>40681</v>
      </c>
      <c r="E11" s="29">
        <v>40685</v>
      </c>
      <c r="F11" t="s">
        <v>23</v>
      </c>
      <c r="G11" t="s">
        <v>5921</v>
      </c>
      <c r="H11" t="s">
        <v>5922</v>
      </c>
      <c r="I11" t="s">
        <v>26</v>
      </c>
      <c r="J11" t="s">
        <v>27</v>
      </c>
      <c r="K11" t="s">
        <v>815</v>
      </c>
      <c r="L11" t="s">
        <v>104</v>
      </c>
      <c r="M11">
        <v>75220</v>
      </c>
      <c r="N11" t="s">
        <v>105</v>
      </c>
      <c r="O11" t="s">
        <v>4179</v>
      </c>
      <c r="P11" t="s">
        <v>46</v>
      </c>
      <c r="Q11" t="s">
        <v>90</v>
      </c>
      <c r="R11" t="s">
        <v>4180</v>
      </c>
      <c r="S11">
        <v>3.9840000000000004</v>
      </c>
      <c r="T11">
        <v>1</v>
      </c>
      <c r="U11">
        <v>0.2</v>
      </c>
      <c r="V11">
        <v>1.4442000000000004</v>
      </c>
    </row>
    <row r="12" spans="1:22" x14ac:dyDescent="0.3">
      <c r="A12">
        <v>9796</v>
      </c>
      <c r="B12" t="s">
        <v>10839</v>
      </c>
      <c r="C12">
        <v>2013</v>
      </c>
      <c r="D12" s="29">
        <v>41416</v>
      </c>
      <c r="E12" s="29">
        <v>41423</v>
      </c>
      <c r="F12" t="s">
        <v>50</v>
      </c>
      <c r="G12" t="s">
        <v>584</v>
      </c>
      <c r="H12" t="s">
        <v>585</v>
      </c>
      <c r="I12" t="s">
        <v>41</v>
      </c>
      <c r="J12" t="s">
        <v>27</v>
      </c>
      <c r="K12" t="s">
        <v>303</v>
      </c>
      <c r="L12" t="s">
        <v>211</v>
      </c>
      <c r="M12">
        <v>60610</v>
      </c>
      <c r="N12" t="s">
        <v>105</v>
      </c>
      <c r="O12" t="s">
        <v>3344</v>
      </c>
      <c r="P12" t="s">
        <v>46</v>
      </c>
      <c r="Q12" t="s">
        <v>75</v>
      </c>
      <c r="R12" t="s">
        <v>3345</v>
      </c>
      <c r="S12">
        <v>3.7979999999999992</v>
      </c>
      <c r="T12">
        <v>3</v>
      </c>
      <c r="U12">
        <v>0.8</v>
      </c>
      <c r="V12">
        <v>-5.8869000000000007</v>
      </c>
    </row>
    <row r="13" spans="1:22" x14ac:dyDescent="0.3">
      <c r="A13">
        <v>9795</v>
      </c>
      <c r="B13" t="s">
        <v>10838</v>
      </c>
      <c r="C13">
        <v>2011</v>
      </c>
      <c r="D13" s="29">
        <v>40684</v>
      </c>
      <c r="E13" s="29">
        <v>40686</v>
      </c>
      <c r="F13" t="s">
        <v>23</v>
      </c>
      <c r="G13" t="s">
        <v>2885</v>
      </c>
      <c r="H13" t="s">
        <v>2886</v>
      </c>
      <c r="I13" t="s">
        <v>26</v>
      </c>
      <c r="J13" t="s">
        <v>27</v>
      </c>
      <c r="K13" t="s">
        <v>184</v>
      </c>
      <c r="L13" t="s">
        <v>104</v>
      </c>
      <c r="M13">
        <v>77070</v>
      </c>
      <c r="N13" t="s">
        <v>105</v>
      </c>
      <c r="O13" t="s">
        <v>3917</v>
      </c>
      <c r="P13" t="s">
        <v>46</v>
      </c>
      <c r="Q13" t="s">
        <v>75</v>
      </c>
      <c r="R13" t="s">
        <v>3918</v>
      </c>
      <c r="S13">
        <v>18.239999999999995</v>
      </c>
      <c r="T13">
        <v>3</v>
      </c>
      <c r="U13">
        <v>0.8</v>
      </c>
      <c r="V13">
        <v>-31.00800000000001</v>
      </c>
    </row>
    <row r="14" spans="1:22" x14ac:dyDescent="0.3">
      <c r="A14">
        <v>9794</v>
      </c>
      <c r="B14" t="s">
        <v>10838</v>
      </c>
      <c r="C14">
        <v>2011</v>
      </c>
      <c r="D14" s="29">
        <v>40684</v>
      </c>
      <c r="E14" s="29">
        <v>40686</v>
      </c>
      <c r="F14" t="s">
        <v>23</v>
      </c>
      <c r="G14" t="s">
        <v>2885</v>
      </c>
      <c r="H14" t="s">
        <v>2886</v>
      </c>
      <c r="I14" t="s">
        <v>26</v>
      </c>
      <c r="J14" t="s">
        <v>27</v>
      </c>
      <c r="K14" t="s">
        <v>184</v>
      </c>
      <c r="L14" t="s">
        <v>104</v>
      </c>
      <c r="M14">
        <v>77070</v>
      </c>
      <c r="N14" t="s">
        <v>105</v>
      </c>
      <c r="O14" t="s">
        <v>2601</v>
      </c>
      <c r="P14" t="s">
        <v>46</v>
      </c>
      <c r="Q14" t="s">
        <v>90</v>
      </c>
      <c r="R14" t="s">
        <v>2602</v>
      </c>
      <c r="S14">
        <v>4.8320000000000007</v>
      </c>
      <c r="T14">
        <v>1</v>
      </c>
      <c r="U14">
        <v>0.2</v>
      </c>
      <c r="V14">
        <v>1.6307999999999998</v>
      </c>
    </row>
    <row r="15" spans="1:22" x14ac:dyDescent="0.3">
      <c r="A15">
        <v>9793</v>
      </c>
      <c r="B15" t="s">
        <v>10838</v>
      </c>
      <c r="C15">
        <v>2011</v>
      </c>
      <c r="D15" s="29">
        <v>40684</v>
      </c>
      <c r="E15" s="29">
        <v>40686</v>
      </c>
      <c r="F15" t="s">
        <v>23</v>
      </c>
      <c r="G15" t="s">
        <v>2885</v>
      </c>
      <c r="H15" t="s">
        <v>2886</v>
      </c>
      <c r="I15" t="s">
        <v>26</v>
      </c>
      <c r="J15" t="s">
        <v>27</v>
      </c>
      <c r="K15" t="s">
        <v>184</v>
      </c>
      <c r="L15" t="s">
        <v>104</v>
      </c>
      <c r="M15">
        <v>77070</v>
      </c>
      <c r="N15" t="s">
        <v>105</v>
      </c>
      <c r="O15" t="s">
        <v>1537</v>
      </c>
      <c r="P15" t="s">
        <v>32</v>
      </c>
      <c r="Q15" t="s">
        <v>36</v>
      </c>
      <c r="R15" t="s">
        <v>1538</v>
      </c>
      <c r="S15">
        <v>107.77200000000001</v>
      </c>
      <c r="T15">
        <v>2</v>
      </c>
      <c r="U15">
        <v>0.3</v>
      </c>
      <c r="V15">
        <v>-29.252400000000009</v>
      </c>
    </row>
    <row r="16" spans="1:22" x14ac:dyDescent="0.3">
      <c r="A16">
        <v>9792</v>
      </c>
      <c r="B16" t="s">
        <v>10838</v>
      </c>
      <c r="C16">
        <v>2011</v>
      </c>
      <c r="D16" s="29">
        <v>40684</v>
      </c>
      <c r="E16" s="29">
        <v>40686</v>
      </c>
      <c r="F16" t="s">
        <v>23</v>
      </c>
      <c r="G16" t="s">
        <v>2885</v>
      </c>
      <c r="H16" t="s">
        <v>2886</v>
      </c>
      <c r="I16" t="s">
        <v>26</v>
      </c>
      <c r="J16" t="s">
        <v>27</v>
      </c>
      <c r="K16" t="s">
        <v>184</v>
      </c>
      <c r="L16" t="s">
        <v>104</v>
      </c>
      <c r="M16">
        <v>77070</v>
      </c>
      <c r="N16" t="s">
        <v>105</v>
      </c>
      <c r="O16" t="s">
        <v>4131</v>
      </c>
      <c r="P16" t="s">
        <v>46</v>
      </c>
      <c r="Q16" t="s">
        <v>173</v>
      </c>
      <c r="R16" t="s">
        <v>186</v>
      </c>
      <c r="S16">
        <v>56.063999999999993</v>
      </c>
      <c r="T16">
        <v>6</v>
      </c>
      <c r="U16">
        <v>0.2</v>
      </c>
      <c r="V16">
        <v>21.024000000000001</v>
      </c>
    </row>
    <row r="17" spans="1:22" x14ac:dyDescent="0.3">
      <c r="A17">
        <v>9786</v>
      </c>
      <c r="B17" t="s">
        <v>10835</v>
      </c>
      <c r="C17">
        <v>2012</v>
      </c>
      <c r="D17" s="29">
        <v>41038</v>
      </c>
      <c r="E17" s="29">
        <v>41042</v>
      </c>
      <c r="F17" t="s">
        <v>50</v>
      </c>
      <c r="G17" t="s">
        <v>2098</v>
      </c>
      <c r="H17" t="s">
        <v>2099</v>
      </c>
      <c r="I17" t="s">
        <v>26</v>
      </c>
      <c r="J17" t="s">
        <v>27</v>
      </c>
      <c r="K17" t="s">
        <v>1473</v>
      </c>
      <c r="L17" t="s">
        <v>29</v>
      </c>
      <c r="M17">
        <v>40214</v>
      </c>
      <c r="N17" t="s">
        <v>30</v>
      </c>
      <c r="O17" t="s">
        <v>6548</v>
      </c>
      <c r="P17" t="s">
        <v>46</v>
      </c>
      <c r="Q17" t="s">
        <v>75</v>
      </c>
      <c r="R17" t="s">
        <v>6549</v>
      </c>
      <c r="S17">
        <v>48.81</v>
      </c>
      <c r="T17">
        <v>3</v>
      </c>
      <c r="U17">
        <v>0</v>
      </c>
      <c r="V17">
        <v>23.916899999999998</v>
      </c>
    </row>
    <row r="18" spans="1:22" x14ac:dyDescent="0.3">
      <c r="A18">
        <v>9785</v>
      </c>
      <c r="B18" t="s">
        <v>10834</v>
      </c>
      <c r="C18">
        <v>2012</v>
      </c>
      <c r="D18" s="29">
        <v>41060</v>
      </c>
      <c r="E18" s="29">
        <v>41062</v>
      </c>
      <c r="F18" t="s">
        <v>23</v>
      </c>
      <c r="G18" t="s">
        <v>5323</v>
      </c>
      <c r="H18" t="s">
        <v>5324</v>
      </c>
      <c r="I18" t="s">
        <v>41</v>
      </c>
      <c r="J18" t="s">
        <v>27</v>
      </c>
      <c r="K18" t="s">
        <v>4824</v>
      </c>
      <c r="L18" t="s">
        <v>788</v>
      </c>
      <c r="M18">
        <v>7501</v>
      </c>
      <c r="N18" t="s">
        <v>148</v>
      </c>
      <c r="O18" t="s">
        <v>5688</v>
      </c>
      <c r="P18" t="s">
        <v>32</v>
      </c>
      <c r="Q18" t="s">
        <v>65</v>
      </c>
      <c r="R18" t="s">
        <v>5689</v>
      </c>
      <c r="S18">
        <v>8.2799999999999994</v>
      </c>
      <c r="T18">
        <v>2</v>
      </c>
      <c r="U18">
        <v>0</v>
      </c>
      <c r="V18">
        <v>2.9807999999999995</v>
      </c>
    </row>
    <row r="19" spans="1:22" x14ac:dyDescent="0.3">
      <c r="A19">
        <v>18</v>
      </c>
      <c r="B19" t="s">
        <v>117</v>
      </c>
      <c r="C19">
        <v>2011</v>
      </c>
      <c r="D19" s="29">
        <v>40676</v>
      </c>
      <c r="E19" s="29">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9.9899999999999949</v>
      </c>
    </row>
    <row r="20" spans="1:22" x14ac:dyDescent="0.3">
      <c r="A20">
        <v>9784</v>
      </c>
      <c r="B20" t="s">
        <v>10834</v>
      </c>
      <c r="C20">
        <v>2012</v>
      </c>
      <c r="D20" s="29">
        <v>41060</v>
      </c>
      <c r="E20" s="29">
        <v>41062</v>
      </c>
      <c r="F20" t="s">
        <v>23</v>
      </c>
      <c r="G20" t="s">
        <v>5323</v>
      </c>
      <c r="H20" t="s">
        <v>5324</v>
      </c>
      <c r="I20" t="s">
        <v>41</v>
      </c>
      <c r="J20" t="s">
        <v>27</v>
      </c>
      <c r="K20" t="s">
        <v>4824</v>
      </c>
      <c r="L20" t="s">
        <v>788</v>
      </c>
      <c r="M20">
        <v>7501</v>
      </c>
      <c r="N20" t="s">
        <v>148</v>
      </c>
      <c r="O20" t="s">
        <v>3219</v>
      </c>
      <c r="P20" t="s">
        <v>46</v>
      </c>
      <c r="Q20" t="s">
        <v>59</v>
      </c>
      <c r="R20" t="s">
        <v>3220</v>
      </c>
      <c r="S20">
        <v>62.18</v>
      </c>
      <c r="T20">
        <v>1</v>
      </c>
      <c r="U20">
        <v>0</v>
      </c>
      <c r="V20">
        <v>16.788600000000002</v>
      </c>
    </row>
    <row r="21" spans="1:22" x14ac:dyDescent="0.3">
      <c r="A21">
        <v>9783</v>
      </c>
      <c r="B21" t="s">
        <v>10834</v>
      </c>
      <c r="C21">
        <v>2012</v>
      </c>
      <c r="D21" s="29">
        <v>41060</v>
      </c>
      <c r="E21" s="29">
        <v>41062</v>
      </c>
      <c r="F21" t="s">
        <v>23</v>
      </c>
      <c r="G21" t="s">
        <v>5323</v>
      </c>
      <c r="H21" t="s">
        <v>5324</v>
      </c>
      <c r="I21" t="s">
        <v>41</v>
      </c>
      <c r="J21" t="s">
        <v>27</v>
      </c>
      <c r="K21" t="s">
        <v>4824</v>
      </c>
      <c r="L21" t="s">
        <v>788</v>
      </c>
      <c r="M21">
        <v>7501</v>
      </c>
      <c r="N21" t="s">
        <v>148</v>
      </c>
      <c r="O21" t="s">
        <v>2013</v>
      </c>
      <c r="P21" t="s">
        <v>46</v>
      </c>
      <c r="Q21" t="s">
        <v>90</v>
      </c>
      <c r="R21" t="s">
        <v>2014</v>
      </c>
      <c r="S21">
        <v>274.8</v>
      </c>
      <c r="T21">
        <v>5</v>
      </c>
      <c r="U21">
        <v>0</v>
      </c>
      <c r="V21">
        <v>134.65199999999999</v>
      </c>
    </row>
    <row r="22" spans="1:22" x14ac:dyDescent="0.3">
      <c r="A22">
        <v>9719</v>
      </c>
      <c r="B22" t="s">
        <v>10797</v>
      </c>
      <c r="C22">
        <v>2013</v>
      </c>
      <c r="D22" s="29">
        <v>41425</v>
      </c>
      <c r="E22" s="29">
        <v>41426</v>
      </c>
      <c r="F22" t="s">
        <v>1290</v>
      </c>
      <c r="G22" t="s">
        <v>2072</v>
      </c>
      <c r="H22" t="s">
        <v>2073</v>
      </c>
      <c r="I22" t="s">
        <v>26</v>
      </c>
      <c r="J22" t="s">
        <v>27</v>
      </c>
      <c r="K22" t="s">
        <v>184</v>
      </c>
      <c r="L22" t="s">
        <v>104</v>
      </c>
      <c r="M22">
        <v>77041</v>
      </c>
      <c r="N22" t="s">
        <v>105</v>
      </c>
      <c r="O22" t="s">
        <v>856</v>
      </c>
      <c r="P22" t="s">
        <v>71</v>
      </c>
      <c r="Q22" t="s">
        <v>161</v>
      </c>
      <c r="R22" t="s">
        <v>857</v>
      </c>
      <c r="S22">
        <v>223.96</v>
      </c>
      <c r="T22">
        <v>5</v>
      </c>
      <c r="U22">
        <v>0.2</v>
      </c>
      <c r="V22">
        <v>11.198000000000015</v>
      </c>
    </row>
    <row r="23" spans="1:22" x14ac:dyDescent="0.3">
      <c r="A23">
        <v>9718</v>
      </c>
      <c r="B23" t="s">
        <v>10797</v>
      </c>
      <c r="C23">
        <v>2013</v>
      </c>
      <c r="D23" s="29">
        <v>41425</v>
      </c>
      <c r="E23" s="29">
        <v>41426</v>
      </c>
      <c r="F23" t="s">
        <v>1290</v>
      </c>
      <c r="G23" t="s">
        <v>2072</v>
      </c>
      <c r="H23" t="s">
        <v>2073</v>
      </c>
      <c r="I23" t="s">
        <v>26</v>
      </c>
      <c r="J23" t="s">
        <v>27</v>
      </c>
      <c r="K23" t="s">
        <v>184</v>
      </c>
      <c r="L23" t="s">
        <v>104</v>
      </c>
      <c r="M23">
        <v>77041</v>
      </c>
      <c r="N23" t="s">
        <v>105</v>
      </c>
      <c r="O23" t="s">
        <v>558</v>
      </c>
      <c r="P23" t="s">
        <v>71</v>
      </c>
      <c r="Q23" t="s">
        <v>72</v>
      </c>
      <c r="R23" t="s">
        <v>559</v>
      </c>
      <c r="S23">
        <v>79.959999999999994</v>
      </c>
      <c r="T23">
        <v>5</v>
      </c>
      <c r="U23">
        <v>0.2</v>
      </c>
      <c r="V23">
        <v>7.9960000000000058</v>
      </c>
    </row>
    <row r="24" spans="1:22" x14ac:dyDescent="0.3">
      <c r="A24">
        <v>9687</v>
      </c>
      <c r="B24" t="s">
        <v>10778</v>
      </c>
      <c r="C24">
        <v>2014</v>
      </c>
      <c r="D24" s="29">
        <v>41790</v>
      </c>
      <c r="E24" s="29">
        <v>41794</v>
      </c>
      <c r="F24" t="s">
        <v>50</v>
      </c>
      <c r="G24" t="s">
        <v>4955</v>
      </c>
      <c r="H24" t="s">
        <v>4956</v>
      </c>
      <c r="I24" t="s">
        <v>26</v>
      </c>
      <c r="J24" t="s">
        <v>27</v>
      </c>
      <c r="K24" t="s">
        <v>947</v>
      </c>
      <c r="L24" t="s">
        <v>43</v>
      </c>
      <c r="M24">
        <v>92037</v>
      </c>
      <c r="N24" t="s">
        <v>44</v>
      </c>
      <c r="O24" t="s">
        <v>2452</v>
      </c>
      <c r="P24" t="s">
        <v>46</v>
      </c>
      <c r="Q24" t="s">
        <v>68</v>
      </c>
      <c r="R24" t="s">
        <v>2453</v>
      </c>
      <c r="S24">
        <v>35.099999999999994</v>
      </c>
      <c r="T24">
        <v>6</v>
      </c>
      <c r="U24">
        <v>0</v>
      </c>
      <c r="V24">
        <v>10.178999999999997</v>
      </c>
    </row>
    <row r="25" spans="1:22" x14ac:dyDescent="0.3">
      <c r="A25">
        <v>9676</v>
      </c>
      <c r="B25" t="s">
        <v>10772</v>
      </c>
      <c r="C25">
        <v>2013</v>
      </c>
      <c r="D25" s="29">
        <v>41401</v>
      </c>
      <c r="E25" s="29">
        <v>41405</v>
      </c>
      <c r="F25" t="s">
        <v>50</v>
      </c>
      <c r="G25" t="s">
        <v>3575</v>
      </c>
      <c r="H25" t="s">
        <v>3576</v>
      </c>
      <c r="I25" t="s">
        <v>26</v>
      </c>
      <c r="J25" t="s">
        <v>27</v>
      </c>
      <c r="K25" t="s">
        <v>5954</v>
      </c>
      <c r="L25" t="s">
        <v>43</v>
      </c>
      <c r="M25">
        <v>93309</v>
      </c>
      <c r="N25" t="s">
        <v>44</v>
      </c>
      <c r="O25" t="s">
        <v>4654</v>
      </c>
      <c r="P25" t="s">
        <v>32</v>
      </c>
      <c r="Q25" t="s">
        <v>65</v>
      </c>
      <c r="R25" t="s">
        <v>4655</v>
      </c>
      <c r="S25">
        <v>41.6</v>
      </c>
      <c r="T25">
        <v>4</v>
      </c>
      <c r="U25">
        <v>0</v>
      </c>
      <c r="V25">
        <v>14.143999999999998</v>
      </c>
    </row>
    <row r="26" spans="1:22" x14ac:dyDescent="0.3">
      <c r="A26">
        <v>9611</v>
      </c>
      <c r="B26" t="s">
        <v>10734</v>
      </c>
      <c r="C26">
        <v>2013</v>
      </c>
      <c r="D26" s="29">
        <v>41411</v>
      </c>
      <c r="E26" s="29">
        <v>41414</v>
      </c>
      <c r="F26" t="s">
        <v>23</v>
      </c>
      <c r="G26" t="s">
        <v>1583</v>
      </c>
      <c r="H26" t="s">
        <v>1584</v>
      </c>
      <c r="I26" t="s">
        <v>26</v>
      </c>
      <c r="J26" t="s">
        <v>27</v>
      </c>
      <c r="K26" t="s">
        <v>42</v>
      </c>
      <c r="L26" t="s">
        <v>43</v>
      </c>
      <c r="M26">
        <v>90045</v>
      </c>
      <c r="N26" t="s">
        <v>44</v>
      </c>
      <c r="O26" t="s">
        <v>4116</v>
      </c>
      <c r="P26" t="s">
        <v>46</v>
      </c>
      <c r="Q26" t="s">
        <v>47</v>
      </c>
      <c r="R26" t="s">
        <v>4117</v>
      </c>
      <c r="S26">
        <v>27.72</v>
      </c>
      <c r="T26">
        <v>9</v>
      </c>
      <c r="U26">
        <v>0</v>
      </c>
      <c r="V26">
        <v>13.3056</v>
      </c>
    </row>
    <row r="27" spans="1:22" x14ac:dyDescent="0.3">
      <c r="A27">
        <v>9610</v>
      </c>
      <c r="B27" t="s">
        <v>10734</v>
      </c>
      <c r="C27">
        <v>2013</v>
      </c>
      <c r="D27" s="29">
        <v>41411</v>
      </c>
      <c r="E27" s="29">
        <v>41414</v>
      </c>
      <c r="F27" t="s">
        <v>23</v>
      </c>
      <c r="G27" t="s">
        <v>1583</v>
      </c>
      <c r="H27" t="s">
        <v>1584</v>
      </c>
      <c r="I27" t="s">
        <v>26</v>
      </c>
      <c r="J27" t="s">
        <v>27</v>
      </c>
      <c r="K27" t="s">
        <v>42</v>
      </c>
      <c r="L27" t="s">
        <v>43</v>
      </c>
      <c r="M27">
        <v>90045</v>
      </c>
      <c r="N27" t="s">
        <v>44</v>
      </c>
      <c r="O27" t="s">
        <v>6116</v>
      </c>
      <c r="P27" t="s">
        <v>32</v>
      </c>
      <c r="Q27" t="s">
        <v>65</v>
      </c>
      <c r="R27" t="s">
        <v>6117</v>
      </c>
      <c r="S27">
        <v>282.83999999999997</v>
      </c>
      <c r="T27">
        <v>4</v>
      </c>
      <c r="U27">
        <v>0</v>
      </c>
      <c r="V27">
        <v>19.798799999999972</v>
      </c>
    </row>
    <row r="28" spans="1:22" x14ac:dyDescent="0.3">
      <c r="A28">
        <v>9603</v>
      </c>
      <c r="B28" t="s">
        <v>10727</v>
      </c>
      <c r="C28">
        <v>2011</v>
      </c>
      <c r="D28" s="29">
        <v>40682</v>
      </c>
      <c r="E28" s="29">
        <v>40685</v>
      </c>
      <c r="F28" t="s">
        <v>188</v>
      </c>
      <c r="G28" t="s">
        <v>1242</v>
      </c>
      <c r="H28" t="s">
        <v>1243</v>
      </c>
      <c r="I28" t="s">
        <v>26</v>
      </c>
      <c r="J28" t="s">
        <v>27</v>
      </c>
      <c r="K28" t="s">
        <v>2978</v>
      </c>
      <c r="L28" t="s">
        <v>319</v>
      </c>
      <c r="M28">
        <v>23464</v>
      </c>
      <c r="N28" t="s">
        <v>30</v>
      </c>
      <c r="O28" t="s">
        <v>8083</v>
      </c>
      <c r="P28" t="s">
        <v>46</v>
      </c>
      <c r="Q28" t="s">
        <v>578</v>
      </c>
      <c r="R28" t="s">
        <v>8084</v>
      </c>
      <c r="S28">
        <v>34.200000000000003</v>
      </c>
      <c r="T28">
        <v>5</v>
      </c>
      <c r="U28">
        <v>0</v>
      </c>
      <c r="V28">
        <v>9.234</v>
      </c>
    </row>
    <row r="29" spans="1:22" x14ac:dyDescent="0.3">
      <c r="A29">
        <v>9601</v>
      </c>
      <c r="B29" t="s">
        <v>10725</v>
      </c>
      <c r="C29">
        <v>2014</v>
      </c>
      <c r="D29" s="29">
        <v>41768</v>
      </c>
      <c r="E29" s="29">
        <v>41771</v>
      </c>
      <c r="F29" t="s">
        <v>23</v>
      </c>
      <c r="G29" t="s">
        <v>1574</v>
      </c>
      <c r="H29" t="s">
        <v>1575</v>
      </c>
      <c r="I29" t="s">
        <v>41</v>
      </c>
      <c r="J29" t="s">
        <v>27</v>
      </c>
      <c r="K29" t="s">
        <v>10177</v>
      </c>
      <c r="L29" t="s">
        <v>104</v>
      </c>
      <c r="M29">
        <v>76063</v>
      </c>
      <c r="N29" t="s">
        <v>105</v>
      </c>
      <c r="O29" t="s">
        <v>6175</v>
      </c>
      <c r="P29" t="s">
        <v>46</v>
      </c>
      <c r="Q29" t="s">
        <v>90</v>
      </c>
      <c r="R29" t="s">
        <v>6176</v>
      </c>
      <c r="S29">
        <v>41.472000000000008</v>
      </c>
      <c r="T29">
        <v>8</v>
      </c>
      <c r="U29">
        <v>0.2</v>
      </c>
      <c r="V29">
        <v>14.5152</v>
      </c>
    </row>
    <row r="30" spans="1:22" x14ac:dyDescent="0.3">
      <c r="A30">
        <v>9591</v>
      </c>
      <c r="B30" t="s">
        <v>10719</v>
      </c>
      <c r="C30">
        <v>2011</v>
      </c>
      <c r="D30" s="29">
        <v>40674</v>
      </c>
      <c r="E30" s="29">
        <v>40678</v>
      </c>
      <c r="F30" t="s">
        <v>50</v>
      </c>
      <c r="G30" t="s">
        <v>10092</v>
      </c>
      <c r="H30" t="s">
        <v>10093</v>
      </c>
      <c r="I30" t="s">
        <v>102</v>
      </c>
      <c r="J30" t="s">
        <v>27</v>
      </c>
      <c r="K30" t="s">
        <v>303</v>
      </c>
      <c r="L30" t="s">
        <v>211</v>
      </c>
      <c r="M30">
        <v>60610</v>
      </c>
      <c r="N30" t="s">
        <v>105</v>
      </c>
      <c r="O30" t="s">
        <v>3567</v>
      </c>
      <c r="P30" t="s">
        <v>46</v>
      </c>
      <c r="Q30" t="s">
        <v>75</v>
      </c>
      <c r="R30" t="s">
        <v>3568</v>
      </c>
      <c r="S30">
        <v>104.57999999999998</v>
      </c>
      <c r="T30">
        <v>9</v>
      </c>
      <c r="U30">
        <v>0.8</v>
      </c>
      <c r="V30">
        <v>-172.55700000000007</v>
      </c>
    </row>
    <row r="31" spans="1:22" x14ac:dyDescent="0.3">
      <c r="A31">
        <v>9590</v>
      </c>
      <c r="B31" t="s">
        <v>10719</v>
      </c>
      <c r="C31">
        <v>2011</v>
      </c>
      <c r="D31" s="29">
        <v>40674</v>
      </c>
      <c r="E31" s="29">
        <v>40678</v>
      </c>
      <c r="F31" t="s">
        <v>50</v>
      </c>
      <c r="G31" t="s">
        <v>10092</v>
      </c>
      <c r="H31" t="s">
        <v>10093</v>
      </c>
      <c r="I31" t="s">
        <v>102</v>
      </c>
      <c r="J31" t="s">
        <v>27</v>
      </c>
      <c r="K31" t="s">
        <v>303</v>
      </c>
      <c r="L31" t="s">
        <v>211</v>
      </c>
      <c r="M31">
        <v>60610</v>
      </c>
      <c r="N31" t="s">
        <v>105</v>
      </c>
      <c r="O31" t="s">
        <v>8333</v>
      </c>
      <c r="P31" t="s">
        <v>46</v>
      </c>
      <c r="Q31" t="s">
        <v>90</v>
      </c>
      <c r="R31" t="s">
        <v>8334</v>
      </c>
      <c r="S31">
        <v>17.472000000000001</v>
      </c>
      <c r="T31">
        <v>3</v>
      </c>
      <c r="U31">
        <v>0.2</v>
      </c>
      <c r="V31">
        <v>5.6783999999999981</v>
      </c>
    </row>
    <row r="32" spans="1:22" x14ac:dyDescent="0.3">
      <c r="A32">
        <v>9578</v>
      </c>
      <c r="B32" t="s">
        <v>10710</v>
      </c>
      <c r="C32">
        <v>2012</v>
      </c>
      <c r="D32" s="29">
        <v>41055</v>
      </c>
      <c r="E32" s="29">
        <v>41057</v>
      </c>
      <c r="F32" t="s">
        <v>23</v>
      </c>
      <c r="G32" t="s">
        <v>4361</v>
      </c>
      <c r="H32" t="s">
        <v>4362</v>
      </c>
      <c r="I32" t="s">
        <v>26</v>
      </c>
      <c r="J32" t="s">
        <v>27</v>
      </c>
      <c r="K32" t="s">
        <v>678</v>
      </c>
      <c r="L32" t="s">
        <v>104</v>
      </c>
      <c r="M32">
        <v>78207</v>
      </c>
      <c r="N32" t="s">
        <v>105</v>
      </c>
      <c r="O32" t="s">
        <v>4577</v>
      </c>
      <c r="P32" t="s">
        <v>32</v>
      </c>
      <c r="Q32" t="s">
        <v>36</v>
      </c>
      <c r="R32" t="s">
        <v>4578</v>
      </c>
      <c r="S32">
        <v>104.93</v>
      </c>
      <c r="T32">
        <v>5</v>
      </c>
      <c r="U32">
        <v>0.3</v>
      </c>
      <c r="V32">
        <v>-4.4969999999999999</v>
      </c>
    </row>
    <row r="33" spans="1:22" x14ac:dyDescent="0.3">
      <c r="A33">
        <v>9577</v>
      </c>
      <c r="B33" t="s">
        <v>10710</v>
      </c>
      <c r="C33">
        <v>2012</v>
      </c>
      <c r="D33" s="29">
        <v>41055</v>
      </c>
      <c r="E33" s="29">
        <v>41057</v>
      </c>
      <c r="F33" t="s">
        <v>23</v>
      </c>
      <c r="G33" t="s">
        <v>4361</v>
      </c>
      <c r="H33" t="s">
        <v>4362</v>
      </c>
      <c r="I33" t="s">
        <v>26</v>
      </c>
      <c r="J33" t="s">
        <v>27</v>
      </c>
      <c r="K33" t="s">
        <v>678</v>
      </c>
      <c r="L33" t="s">
        <v>104</v>
      </c>
      <c r="M33">
        <v>78207</v>
      </c>
      <c r="N33" t="s">
        <v>105</v>
      </c>
      <c r="O33" t="s">
        <v>4358</v>
      </c>
      <c r="P33" t="s">
        <v>71</v>
      </c>
      <c r="Q33" t="s">
        <v>682</v>
      </c>
      <c r="R33" t="s">
        <v>4359</v>
      </c>
      <c r="S33">
        <v>399.53999999999996</v>
      </c>
      <c r="T33">
        <v>2</v>
      </c>
      <c r="U33">
        <v>0.4</v>
      </c>
      <c r="V33">
        <v>-79.908000000000015</v>
      </c>
    </row>
    <row r="34" spans="1:22" x14ac:dyDescent="0.3">
      <c r="A34">
        <v>9576</v>
      </c>
      <c r="B34" t="s">
        <v>10710</v>
      </c>
      <c r="C34">
        <v>2012</v>
      </c>
      <c r="D34" s="29">
        <v>41055</v>
      </c>
      <c r="E34" s="29">
        <v>41057</v>
      </c>
      <c r="F34" t="s">
        <v>23</v>
      </c>
      <c r="G34" t="s">
        <v>4361</v>
      </c>
      <c r="H34" t="s">
        <v>4362</v>
      </c>
      <c r="I34" t="s">
        <v>26</v>
      </c>
      <c r="J34" t="s">
        <v>27</v>
      </c>
      <c r="K34" t="s">
        <v>678</v>
      </c>
      <c r="L34" t="s">
        <v>104</v>
      </c>
      <c r="M34">
        <v>78207</v>
      </c>
      <c r="N34" t="s">
        <v>105</v>
      </c>
      <c r="O34" t="s">
        <v>384</v>
      </c>
      <c r="P34" t="s">
        <v>32</v>
      </c>
      <c r="Q34" t="s">
        <v>36</v>
      </c>
      <c r="R34" t="s">
        <v>385</v>
      </c>
      <c r="S34">
        <v>105.68599999999999</v>
      </c>
      <c r="T34">
        <v>1</v>
      </c>
      <c r="U34">
        <v>0.3</v>
      </c>
      <c r="V34">
        <v>-28.686199999999999</v>
      </c>
    </row>
    <row r="35" spans="1:22" x14ac:dyDescent="0.3">
      <c r="A35">
        <v>9564</v>
      </c>
      <c r="B35" t="s">
        <v>10700</v>
      </c>
      <c r="C35">
        <v>2013</v>
      </c>
      <c r="D35" s="29">
        <v>41398</v>
      </c>
      <c r="E35" s="29">
        <v>41400</v>
      </c>
      <c r="F35" t="s">
        <v>188</v>
      </c>
      <c r="G35" t="s">
        <v>10701</v>
      </c>
      <c r="H35" t="s">
        <v>10702</v>
      </c>
      <c r="I35" t="s">
        <v>26</v>
      </c>
      <c r="J35" t="s">
        <v>27</v>
      </c>
      <c r="K35" t="s">
        <v>606</v>
      </c>
      <c r="L35" t="s">
        <v>498</v>
      </c>
      <c r="M35">
        <v>43055</v>
      </c>
      <c r="N35" t="s">
        <v>148</v>
      </c>
      <c r="O35" t="s">
        <v>5519</v>
      </c>
      <c r="P35" t="s">
        <v>46</v>
      </c>
      <c r="Q35" t="s">
        <v>47</v>
      </c>
      <c r="R35" t="s">
        <v>5520</v>
      </c>
      <c r="S35">
        <v>6</v>
      </c>
      <c r="T35">
        <v>2</v>
      </c>
      <c r="U35">
        <v>0.2</v>
      </c>
      <c r="V35">
        <v>2.0999999999999996</v>
      </c>
    </row>
    <row r="36" spans="1:22" x14ac:dyDescent="0.3">
      <c r="A36">
        <v>9563</v>
      </c>
      <c r="B36" t="s">
        <v>10700</v>
      </c>
      <c r="C36">
        <v>2013</v>
      </c>
      <c r="D36" s="29">
        <v>41398</v>
      </c>
      <c r="E36" s="29">
        <v>41400</v>
      </c>
      <c r="F36" t="s">
        <v>188</v>
      </c>
      <c r="G36" t="s">
        <v>10701</v>
      </c>
      <c r="H36" t="s">
        <v>10702</v>
      </c>
      <c r="I36" t="s">
        <v>26</v>
      </c>
      <c r="J36" t="s">
        <v>27</v>
      </c>
      <c r="K36" t="s">
        <v>606</v>
      </c>
      <c r="L36" t="s">
        <v>498</v>
      </c>
      <c r="M36">
        <v>43055</v>
      </c>
      <c r="N36" t="s">
        <v>148</v>
      </c>
      <c r="O36" t="s">
        <v>10703</v>
      </c>
      <c r="P36" t="s">
        <v>71</v>
      </c>
      <c r="Q36" t="s">
        <v>682</v>
      </c>
      <c r="R36" t="s">
        <v>10704</v>
      </c>
      <c r="S36">
        <v>224.93700000000004</v>
      </c>
      <c r="T36">
        <v>3</v>
      </c>
      <c r="U36">
        <v>0.7</v>
      </c>
      <c r="V36">
        <v>-164.9538</v>
      </c>
    </row>
    <row r="37" spans="1:22" x14ac:dyDescent="0.3">
      <c r="A37">
        <v>9562</v>
      </c>
      <c r="B37" t="s">
        <v>10700</v>
      </c>
      <c r="C37">
        <v>2013</v>
      </c>
      <c r="D37" s="29">
        <v>41398</v>
      </c>
      <c r="E37" s="29">
        <v>41400</v>
      </c>
      <c r="F37" t="s">
        <v>188</v>
      </c>
      <c r="G37" t="s">
        <v>10701</v>
      </c>
      <c r="H37" t="s">
        <v>10702</v>
      </c>
      <c r="I37" t="s">
        <v>26</v>
      </c>
      <c r="J37" t="s">
        <v>27</v>
      </c>
      <c r="K37" t="s">
        <v>606</v>
      </c>
      <c r="L37" t="s">
        <v>498</v>
      </c>
      <c r="M37">
        <v>43055</v>
      </c>
      <c r="N37" t="s">
        <v>148</v>
      </c>
      <c r="O37" t="s">
        <v>5439</v>
      </c>
      <c r="P37" t="s">
        <v>71</v>
      </c>
      <c r="Q37" t="s">
        <v>161</v>
      </c>
      <c r="R37" t="s">
        <v>5440</v>
      </c>
      <c r="S37">
        <v>431.97600000000006</v>
      </c>
      <c r="T37">
        <v>3</v>
      </c>
      <c r="U37">
        <v>0.2</v>
      </c>
      <c r="V37">
        <v>-75.59580000000004</v>
      </c>
    </row>
    <row r="38" spans="1:22" x14ac:dyDescent="0.3">
      <c r="A38">
        <v>9561</v>
      </c>
      <c r="B38" t="s">
        <v>10700</v>
      </c>
      <c r="C38">
        <v>2013</v>
      </c>
      <c r="D38" s="29">
        <v>41398</v>
      </c>
      <c r="E38" s="29">
        <v>41400</v>
      </c>
      <c r="F38" t="s">
        <v>188</v>
      </c>
      <c r="G38" t="s">
        <v>10701</v>
      </c>
      <c r="H38" t="s">
        <v>10702</v>
      </c>
      <c r="I38" t="s">
        <v>26</v>
      </c>
      <c r="J38" t="s">
        <v>27</v>
      </c>
      <c r="K38" t="s">
        <v>606</v>
      </c>
      <c r="L38" t="s">
        <v>498</v>
      </c>
      <c r="M38">
        <v>43055</v>
      </c>
      <c r="N38" t="s">
        <v>148</v>
      </c>
      <c r="O38" t="s">
        <v>5857</v>
      </c>
      <c r="P38" t="s">
        <v>32</v>
      </c>
      <c r="Q38" t="s">
        <v>65</v>
      </c>
      <c r="R38" t="s">
        <v>5858</v>
      </c>
      <c r="S38">
        <v>51.967999999999996</v>
      </c>
      <c r="T38">
        <v>2</v>
      </c>
      <c r="U38">
        <v>0.2</v>
      </c>
      <c r="V38">
        <v>10.393599999999998</v>
      </c>
    </row>
    <row r="39" spans="1:22" x14ac:dyDescent="0.3">
      <c r="A39">
        <v>9560</v>
      </c>
      <c r="B39" t="s">
        <v>10700</v>
      </c>
      <c r="C39">
        <v>2013</v>
      </c>
      <c r="D39" s="29">
        <v>41398</v>
      </c>
      <c r="E39" s="29">
        <v>41400</v>
      </c>
      <c r="F39" t="s">
        <v>188</v>
      </c>
      <c r="G39" t="s">
        <v>10701</v>
      </c>
      <c r="H39" t="s">
        <v>10702</v>
      </c>
      <c r="I39" t="s">
        <v>26</v>
      </c>
      <c r="J39" t="s">
        <v>27</v>
      </c>
      <c r="K39" t="s">
        <v>606</v>
      </c>
      <c r="L39" t="s">
        <v>498</v>
      </c>
      <c r="M39">
        <v>43055</v>
      </c>
      <c r="N39" t="s">
        <v>148</v>
      </c>
      <c r="O39" t="s">
        <v>4663</v>
      </c>
      <c r="P39" t="s">
        <v>46</v>
      </c>
      <c r="Q39" t="s">
        <v>59</v>
      </c>
      <c r="R39" t="s">
        <v>4664</v>
      </c>
      <c r="S39">
        <v>195.64</v>
      </c>
      <c r="T39">
        <v>5</v>
      </c>
      <c r="U39">
        <v>0.2</v>
      </c>
      <c r="V39">
        <v>-44.018999999999991</v>
      </c>
    </row>
    <row r="40" spans="1:22" x14ac:dyDescent="0.3">
      <c r="A40">
        <v>9559</v>
      </c>
      <c r="B40" t="s">
        <v>10700</v>
      </c>
      <c r="C40">
        <v>2013</v>
      </c>
      <c r="D40" s="29">
        <v>41398</v>
      </c>
      <c r="E40" s="29">
        <v>41400</v>
      </c>
      <c r="F40" t="s">
        <v>188</v>
      </c>
      <c r="G40" t="s">
        <v>10701</v>
      </c>
      <c r="H40" t="s">
        <v>10702</v>
      </c>
      <c r="I40" t="s">
        <v>26</v>
      </c>
      <c r="J40" t="s">
        <v>27</v>
      </c>
      <c r="K40" t="s">
        <v>606</v>
      </c>
      <c r="L40" t="s">
        <v>498</v>
      </c>
      <c r="M40">
        <v>43055</v>
      </c>
      <c r="N40" t="s">
        <v>148</v>
      </c>
      <c r="O40" t="s">
        <v>907</v>
      </c>
      <c r="P40" t="s">
        <v>71</v>
      </c>
      <c r="Q40" t="s">
        <v>161</v>
      </c>
      <c r="R40" t="s">
        <v>1784</v>
      </c>
      <c r="S40">
        <v>132.52000000000004</v>
      </c>
      <c r="T40">
        <v>5</v>
      </c>
      <c r="U40">
        <v>0.2</v>
      </c>
      <c r="V40">
        <v>34.786500000000004</v>
      </c>
    </row>
    <row r="41" spans="1:22" x14ac:dyDescent="0.3">
      <c r="A41">
        <v>9553</v>
      </c>
      <c r="B41" t="s">
        <v>10695</v>
      </c>
      <c r="C41">
        <v>2012</v>
      </c>
      <c r="D41" s="29">
        <v>41059</v>
      </c>
      <c r="E41" s="29">
        <v>41063</v>
      </c>
      <c r="F41" t="s">
        <v>50</v>
      </c>
      <c r="G41" t="s">
        <v>10064</v>
      </c>
      <c r="H41" t="s">
        <v>10065</v>
      </c>
      <c r="I41" t="s">
        <v>102</v>
      </c>
      <c r="J41" t="s">
        <v>27</v>
      </c>
      <c r="K41" t="s">
        <v>318</v>
      </c>
      <c r="L41" t="s">
        <v>319</v>
      </c>
      <c r="M41">
        <v>22153</v>
      </c>
      <c r="N41" t="s">
        <v>30</v>
      </c>
      <c r="O41" t="s">
        <v>5331</v>
      </c>
      <c r="P41" t="s">
        <v>71</v>
      </c>
      <c r="Q41" t="s">
        <v>161</v>
      </c>
      <c r="R41" t="s">
        <v>5332</v>
      </c>
      <c r="S41">
        <v>151.96</v>
      </c>
      <c r="T41">
        <v>4</v>
      </c>
      <c r="U41">
        <v>0</v>
      </c>
      <c r="V41">
        <v>36.470399999999998</v>
      </c>
    </row>
    <row r="42" spans="1:22" x14ac:dyDescent="0.3">
      <c r="A42">
        <v>9551</v>
      </c>
      <c r="B42" t="s">
        <v>10693</v>
      </c>
      <c r="C42">
        <v>2012</v>
      </c>
      <c r="D42" s="29">
        <v>41032</v>
      </c>
      <c r="E42" s="29">
        <v>41035</v>
      </c>
      <c r="F42" t="s">
        <v>188</v>
      </c>
      <c r="G42" t="s">
        <v>3116</v>
      </c>
      <c r="H42" t="s">
        <v>3117</v>
      </c>
      <c r="I42" t="s">
        <v>102</v>
      </c>
      <c r="J42" t="s">
        <v>27</v>
      </c>
      <c r="K42" t="s">
        <v>630</v>
      </c>
      <c r="L42" t="s">
        <v>43</v>
      </c>
      <c r="M42">
        <v>95123</v>
      </c>
      <c r="N42" t="s">
        <v>44</v>
      </c>
      <c r="O42" t="s">
        <v>325</v>
      </c>
      <c r="P42" t="s">
        <v>46</v>
      </c>
      <c r="Q42" t="s">
        <v>75</v>
      </c>
      <c r="R42" t="s">
        <v>326</v>
      </c>
      <c r="S42">
        <v>13.847999999999999</v>
      </c>
      <c r="T42">
        <v>3</v>
      </c>
      <c r="U42">
        <v>0.2</v>
      </c>
      <c r="V42">
        <v>5.1929999999999996</v>
      </c>
    </row>
    <row r="43" spans="1:22" x14ac:dyDescent="0.3">
      <c r="A43">
        <v>9541</v>
      </c>
      <c r="B43" t="s">
        <v>10689</v>
      </c>
      <c r="C43">
        <v>2012</v>
      </c>
      <c r="D43" s="29">
        <v>41040</v>
      </c>
      <c r="E43" s="29">
        <v>41045</v>
      </c>
      <c r="F43" t="s">
        <v>23</v>
      </c>
      <c r="G43" t="s">
        <v>301</v>
      </c>
      <c r="H43" t="s">
        <v>302</v>
      </c>
      <c r="I43" t="s">
        <v>102</v>
      </c>
      <c r="J43" t="s">
        <v>27</v>
      </c>
      <c r="K43" t="s">
        <v>544</v>
      </c>
      <c r="L43" t="s">
        <v>310</v>
      </c>
      <c r="M43">
        <v>85023</v>
      </c>
      <c r="N43" t="s">
        <v>44</v>
      </c>
      <c r="O43" t="s">
        <v>3411</v>
      </c>
      <c r="P43" t="s">
        <v>32</v>
      </c>
      <c r="Q43" t="s">
        <v>36</v>
      </c>
      <c r="R43" t="s">
        <v>3412</v>
      </c>
      <c r="S43">
        <v>191.96800000000002</v>
      </c>
      <c r="T43">
        <v>7</v>
      </c>
      <c r="U43">
        <v>0.2</v>
      </c>
      <c r="V43">
        <v>16.797200000000004</v>
      </c>
    </row>
    <row r="44" spans="1:22" x14ac:dyDescent="0.3">
      <c r="A44">
        <v>9520</v>
      </c>
      <c r="B44" t="s">
        <v>10676</v>
      </c>
      <c r="C44">
        <v>2014</v>
      </c>
      <c r="D44" s="29">
        <v>41768</v>
      </c>
      <c r="E44" s="29">
        <v>41772</v>
      </c>
      <c r="F44" t="s">
        <v>23</v>
      </c>
      <c r="G44" t="s">
        <v>4324</v>
      </c>
      <c r="H44" t="s">
        <v>4325</v>
      </c>
      <c r="I44" t="s">
        <v>26</v>
      </c>
      <c r="J44" t="s">
        <v>27</v>
      </c>
      <c r="K44" t="s">
        <v>127</v>
      </c>
      <c r="L44" t="s">
        <v>43</v>
      </c>
      <c r="M44">
        <v>94110</v>
      </c>
      <c r="N44" t="s">
        <v>44</v>
      </c>
      <c r="O44" t="s">
        <v>5131</v>
      </c>
      <c r="P44" t="s">
        <v>46</v>
      </c>
      <c r="Q44" t="s">
        <v>78</v>
      </c>
      <c r="R44" t="s">
        <v>5132</v>
      </c>
      <c r="S44">
        <v>81.08</v>
      </c>
      <c r="T44">
        <v>4</v>
      </c>
      <c r="U44">
        <v>0</v>
      </c>
      <c r="V44">
        <v>22.702400000000004</v>
      </c>
    </row>
    <row r="45" spans="1:22" x14ac:dyDescent="0.3">
      <c r="A45">
        <v>9513</v>
      </c>
      <c r="B45" t="s">
        <v>10671</v>
      </c>
      <c r="C45">
        <v>2014</v>
      </c>
      <c r="D45" s="29">
        <v>41790</v>
      </c>
      <c r="E45" s="29">
        <v>41794</v>
      </c>
      <c r="F45" t="s">
        <v>23</v>
      </c>
      <c r="G45" t="s">
        <v>3450</v>
      </c>
      <c r="H45" t="s">
        <v>3451</v>
      </c>
      <c r="I45" t="s">
        <v>26</v>
      </c>
      <c r="J45" t="s">
        <v>27</v>
      </c>
      <c r="K45" t="s">
        <v>815</v>
      </c>
      <c r="L45" t="s">
        <v>104</v>
      </c>
      <c r="M45">
        <v>75217</v>
      </c>
      <c r="N45" t="s">
        <v>105</v>
      </c>
      <c r="O45" t="s">
        <v>3091</v>
      </c>
      <c r="P45" t="s">
        <v>32</v>
      </c>
      <c r="Q45" t="s">
        <v>33</v>
      </c>
      <c r="R45" t="s">
        <v>3092</v>
      </c>
      <c r="S45">
        <v>204.66639999999998</v>
      </c>
      <c r="T45">
        <v>1</v>
      </c>
      <c r="U45">
        <v>0.32</v>
      </c>
      <c r="V45">
        <v>-6.0196000000000254</v>
      </c>
    </row>
    <row r="46" spans="1:22" x14ac:dyDescent="0.3">
      <c r="A46">
        <v>9501</v>
      </c>
      <c r="B46" t="s">
        <v>10664</v>
      </c>
      <c r="C46">
        <v>2013</v>
      </c>
      <c r="D46" s="29">
        <v>41421</v>
      </c>
      <c r="E46" s="29">
        <v>41425</v>
      </c>
      <c r="F46" t="s">
        <v>50</v>
      </c>
      <c r="G46" t="s">
        <v>5677</v>
      </c>
      <c r="H46" t="s">
        <v>5678</v>
      </c>
      <c r="I46" t="s">
        <v>26</v>
      </c>
      <c r="J46" t="s">
        <v>27</v>
      </c>
      <c r="K46" t="s">
        <v>2548</v>
      </c>
      <c r="L46" t="s">
        <v>114</v>
      </c>
      <c r="M46">
        <v>53209</v>
      </c>
      <c r="N46" t="s">
        <v>105</v>
      </c>
      <c r="O46" t="s">
        <v>4412</v>
      </c>
      <c r="P46" t="s">
        <v>32</v>
      </c>
      <c r="Q46" t="s">
        <v>65</v>
      </c>
      <c r="R46" t="s">
        <v>4413</v>
      </c>
      <c r="S46">
        <v>26.94</v>
      </c>
      <c r="T46">
        <v>3</v>
      </c>
      <c r="U46">
        <v>0</v>
      </c>
      <c r="V46">
        <v>11.314800000000002</v>
      </c>
    </row>
    <row r="47" spans="1:22" x14ac:dyDescent="0.3">
      <c r="A47">
        <v>9497</v>
      </c>
      <c r="B47" t="s">
        <v>10662</v>
      </c>
      <c r="C47">
        <v>2013</v>
      </c>
      <c r="D47" s="29">
        <v>41407</v>
      </c>
      <c r="E47" s="29">
        <v>41411</v>
      </c>
      <c r="F47" t="s">
        <v>50</v>
      </c>
      <c r="G47" t="s">
        <v>6893</v>
      </c>
      <c r="H47" t="s">
        <v>6894</v>
      </c>
      <c r="I47" t="s">
        <v>26</v>
      </c>
      <c r="J47" t="s">
        <v>27</v>
      </c>
      <c r="K47" t="s">
        <v>2116</v>
      </c>
      <c r="L47" t="s">
        <v>43</v>
      </c>
      <c r="M47">
        <v>92691</v>
      </c>
      <c r="N47" t="s">
        <v>44</v>
      </c>
      <c r="O47" t="s">
        <v>5286</v>
      </c>
      <c r="P47" t="s">
        <v>46</v>
      </c>
      <c r="Q47" t="s">
        <v>78</v>
      </c>
      <c r="R47" t="s">
        <v>186</v>
      </c>
      <c r="S47">
        <v>8.67</v>
      </c>
      <c r="T47">
        <v>1</v>
      </c>
      <c r="U47">
        <v>0</v>
      </c>
      <c r="V47">
        <v>2.3409000000000004</v>
      </c>
    </row>
    <row r="48" spans="1:22" x14ac:dyDescent="0.3">
      <c r="A48">
        <v>9496</v>
      </c>
      <c r="B48" t="s">
        <v>10662</v>
      </c>
      <c r="C48">
        <v>2013</v>
      </c>
      <c r="D48" s="29">
        <v>41407</v>
      </c>
      <c r="E48" s="29">
        <v>41411</v>
      </c>
      <c r="F48" t="s">
        <v>50</v>
      </c>
      <c r="G48" t="s">
        <v>6893</v>
      </c>
      <c r="H48" t="s">
        <v>6894</v>
      </c>
      <c r="I48" t="s">
        <v>26</v>
      </c>
      <c r="J48" t="s">
        <v>27</v>
      </c>
      <c r="K48" t="s">
        <v>2116</v>
      </c>
      <c r="L48" t="s">
        <v>43</v>
      </c>
      <c r="M48">
        <v>92691</v>
      </c>
      <c r="N48" t="s">
        <v>44</v>
      </c>
      <c r="O48" t="s">
        <v>9603</v>
      </c>
      <c r="P48" t="s">
        <v>71</v>
      </c>
      <c r="Q48" t="s">
        <v>161</v>
      </c>
      <c r="R48" t="s">
        <v>9604</v>
      </c>
      <c r="S48">
        <v>120</v>
      </c>
      <c r="T48">
        <v>6</v>
      </c>
      <c r="U48">
        <v>0</v>
      </c>
      <c r="V48">
        <v>46.800000000000004</v>
      </c>
    </row>
    <row r="49" spans="1:22" x14ac:dyDescent="0.3">
      <c r="A49">
        <v>9478</v>
      </c>
      <c r="B49" t="s">
        <v>10648</v>
      </c>
      <c r="C49">
        <v>2012</v>
      </c>
      <c r="D49" s="29">
        <v>41060</v>
      </c>
      <c r="E49" s="29">
        <v>41065</v>
      </c>
      <c r="F49" t="s">
        <v>23</v>
      </c>
      <c r="G49" t="s">
        <v>264</v>
      </c>
      <c r="H49" t="s">
        <v>265</v>
      </c>
      <c r="I49" t="s">
        <v>41</v>
      </c>
      <c r="J49" t="s">
        <v>27</v>
      </c>
      <c r="K49" t="s">
        <v>303</v>
      </c>
      <c r="L49" t="s">
        <v>211</v>
      </c>
      <c r="M49">
        <v>60653</v>
      </c>
      <c r="N49" t="s">
        <v>105</v>
      </c>
      <c r="O49" t="s">
        <v>3877</v>
      </c>
      <c r="P49" t="s">
        <v>46</v>
      </c>
      <c r="Q49" t="s">
        <v>75</v>
      </c>
      <c r="R49" t="s">
        <v>1214</v>
      </c>
      <c r="S49">
        <v>3.5639999999999992</v>
      </c>
      <c r="T49">
        <v>3</v>
      </c>
      <c r="U49">
        <v>0.8</v>
      </c>
      <c r="V49">
        <v>-6.2370000000000019</v>
      </c>
    </row>
    <row r="50" spans="1:22" x14ac:dyDescent="0.3">
      <c r="A50">
        <v>9477</v>
      </c>
      <c r="B50" t="s">
        <v>10648</v>
      </c>
      <c r="C50">
        <v>2012</v>
      </c>
      <c r="D50" s="29">
        <v>41060</v>
      </c>
      <c r="E50" s="29">
        <v>41065</v>
      </c>
      <c r="F50" t="s">
        <v>23</v>
      </c>
      <c r="G50" t="s">
        <v>264</v>
      </c>
      <c r="H50" t="s">
        <v>265</v>
      </c>
      <c r="I50" t="s">
        <v>41</v>
      </c>
      <c r="J50" t="s">
        <v>27</v>
      </c>
      <c r="K50" t="s">
        <v>303</v>
      </c>
      <c r="L50" t="s">
        <v>211</v>
      </c>
      <c r="M50">
        <v>60653</v>
      </c>
      <c r="N50" t="s">
        <v>105</v>
      </c>
      <c r="O50" t="s">
        <v>6625</v>
      </c>
      <c r="P50" t="s">
        <v>32</v>
      </c>
      <c r="Q50" t="s">
        <v>65</v>
      </c>
      <c r="R50" t="s">
        <v>6626</v>
      </c>
      <c r="S50">
        <v>51.56</v>
      </c>
      <c r="T50">
        <v>2</v>
      </c>
      <c r="U50">
        <v>0.6</v>
      </c>
      <c r="V50">
        <v>-61.872</v>
      </c>
    </row>
    <row r="51" spans="1:22" x14ac:dyDescent="0.3">
      <c r="A51">
        <v>9476</v>
      </c>
      <c r="B51" t="s">
        <v>10648</v>
      </c>
      <c r="C51">
        <v>2012</v>
      </c>
      <c r="D51" s="29">
        <v>41060</v>
      </c>
      <c r="E51" s="29">
        <v>41065</v>
      </c>
      <c r="F51" t="s">
        <v>23</v>
      </c>
      <c r="G51" t="s">
        <v>264</v>
      </c>
      <c r="H51" t="s">
        <v>265</v>
      </c>
      <c r="I51" t="s">
        <v>41</v>
      </c>
      <c r="J51" t="s">
        <v>27</v>
      </c>
      <c r="K51" t="s">
        <v>303</v>
      </c>
      <c r="L51" t="s">
        <v>211</v>
      </c>
      <c r="M51">
        <v>60653</v>
      </c>
      <c r="N51" t="s">
        <v>105</v>
      </c>
      <c r="O51" t="s">
        <v>4072</v>
      </c>
      <c r="P51" t="s">
        <v>46</v>
      </c>
      <c r="Q51" t="s">
        <v>90</v>
      </c>
      <c r="R51" t="s">
        <v>4073</v>
      </c>
      <c r="S51">
        <v>173.48800000000003</v>
      </c>
      <c r="T51">
        <v>7</v>
      </c>
      <c r="U51">
        <v>0.2</v>
      </c>
      <c r="V51">
        <v>54.214999999999982</v>
      </c>
    </row>
    <row r="52" spans="1:22" x14ac:dyDescent="0.3">
      <c r="A52">
        <v>9475</v>
      </c>
      <c r="B52" t="s">
        <v>10648</v>
      </c>
      <c r="C52">
        <v>2012</v>
      </c>
      <c r="D52" s="29">
        <v>41060</v>
      </c>
      <c r="E52" s="29">
        <v>41065</v>
      </c>
      <c r="F52" t="s">
        <v>23</v>
      </c>
      <c r="G52" t="s">
        <v>264</v>
      </c>
      <c r="H52" t="s">
        <v>265</v>
      </c>
      <c r="I52" t="s">
        <v>41</v>
      </c>
      <c r="J52" t="s">
        <v>27</v>
      </c>
      <c r="K52" t="s">
        <v>303</v>
      </c>
      <c r="L52" t="s">
        <v>211</v>
      </c>
      <c r="M52">
        <v>60653</v>
      </c>
      <c r="N52" t="s">
        <v>105</v>
      </c>
      <c r="O52" t="s">
        <v>4562</v>
      </c>
      <c r="P52" t="s">
        <v>46</v>
      </c>
      <c r="Q52" t="s">
        <v>47</v>
      </c>
      <c r="R52" t="s">
        <v>4563</v>
      </c>
      <c r="S52">
        <v>5.9039999999999999</v>
      </c>
      <c r="T52">
        <v>2</v>
      </c>
      <c r="U52">
        <v>0.2</v>
      </c>
      <c r="V52">
        <v>1.9925999999999999</v>
      </c>
    </row>
    <row r="53" spans="1:22" x14ac:dyDescent="0.3">
      <c r="A53">
        <v>9458</v>
      </c>
      <c r="B53" t="s">
        <v>10637</v>
      </c>
      <c r="C53">
        <v>2014</v>
      </c>
      <c r="D53" s="29">
        <v>41787</v>
      </c>
      <c r="E53" s="29">
        <v>41794</v>
      </c>
      <c r="F53" t="s">
        <v>50</v>
      </c>
      <c r="G53" t="s">
        <v>2546</v>
      </c>
      <c r="H53" t="s">
        <v>2547</v>
      </c>
      <c r="I53" t="s">
        <v>41</v>
      </c>
      <c r="J53" t="s">
        <v>27</v>
      </c>
      <c r="K53" t="s">
        <v>4488</v>
      </c>
      <c r="L53" t="s">
        <v>88</v>
      </c>
      <c r="M53">
        <v>27405</v>
      </c>
      <c r="N53" t="s">
        <v>30</v>
      </c>
      <c r="O53" t="s">
        <v>4944</v>
      </c>
      <c r="P53" t="s">
        <v>46</v>
      </c>
      <c r="Q53" t="s">
        <v>75</v>
      </c>
      <c r="R53" t="s">
        <v>4945</v>
      </c>
      <c r="S53">
        <v>12.059999999999999</v>
      </c>
      <c r="T53">
        <v>5</v>
      </c>
      <c r="U53">
        <v>0.7</v>
      </c>
      <c r="V53">
        <v>-10.050000000000001</v>
      </c>
    </row>
    <row r="54" spans="1:22" x14ac:dyDescent="0.3">
      <c r="A54">
        <v>9457</v>
      </c>
      <c r="B54" t="s">
        <v>10637</v>
      </c>
      <c r="C54">
        <v>2014</v>
      </c>
      <c r="D54" s="29">
        <v>41787</v>
      </c>
      <c r="E54" s="29">
        <v>41794</v>
      </c>
      <c r="F54" t="s">
        <v>50</v>
      </c>
      <c r="G54" t="s">
        <v>2546</v>
      </c>
      <c r="H54" t="s">
        <v>2547</v>
      </c>
      <c r="I54" t="s">
        <v>41</v>
      </c>
      <c r="J54" t="s">
        <v>27</v>
      </c>
      <c r="K54" t="s">
        <v>4488</v>
      </c>
      <c r="L54" t="s">
        <v>88</v>
      </c>
      <c r="M54">
        <v>27405</v>
      </c>
      <c r="N54" t="s">
        <v>30</v>
      </c>
      <c r="O54" t="s">
        <v>10638</v>
      </c>
      <c r="P54" t="s">
        <v>71</v>
      </c>
      <c r="Q54" t="s">
        <v>161</v>
      </c>
      <c r="R54" t="s">
        <v>10639</v>
      </c>
      <c r="S54">
        <v>27.192</v>
      </c>
      <c r="T54">
        <v>3</v>
      </c>
      <c r="U54">
        <v>0.2</v>
      </c>
      <c r="V54">
        <v>0.33989999999999654</v>
      </c>
    </row>
    <row r="55" spans="1:22" x14ac:dyDescent="0.3">
      <c r="A55">
        <v>9448</v>
      </c>
      <c r="B55" t="s">
        <v>10629</v>
      </c>
      <c r="C55">
        <v>2014</v>
      </c>
      <c r="D55" s="29">
        <v>41787</v>
      </c>
      <c r="E55" s="29">
        <v>41794</v>
      </c>
      <c r="F55" t="s">
        <v>50</v>
      </c>
      <c r="G55" t="s">
        <v>364</v>
      </c>
      <c r="H55" t="s">
        <v>365</v>
      </c>
      <c r="I55" t="s">
        <v>26</v>
      </c>
      <c r="J55" t="s">
        <v>27</v>
      </c>
      <c r="K55" t="s">
        <v>4548</v>
      </c>
      <c r="L55" t="s">
        <v>649</v>
      </c>
      <c r="M55">
        <v>74133</v>
      </c>
      <c r="N55" t="s">
        <v>105</v>
      </c>
      <c r="O55" t="s">
        <v>194</v>
      </c>
      <c r="P55" t="s">
        <v>32</v>
      </c>
      <c r="Q55" t="s">
        <v>65</v>
      </c>
      <c r="R55" t="s">
        <v>195</v>
      </c>
      <c r="S55">
        <v>477.29999999999995</v>
      </c>
      <c r="T55">
        <v>5</v>
      </c>
      <c r="U55">
        <v>0</v>
      </c>
      <c r="V55">
        <v>138.41699999999997</v>
      </c>
    </row>
    <row r="56" spans="1:22" x14ac:dyDescent="0.3">
      <c r="A56">
        <v>9446</v>
      </c>
      <c r="B56" t="s">
        <v>10627</v>
      </c>
      <c r="C56">
        <v>2012</v>
      </c>
      <c r="D56" s="29">
        <v>41058</v>
      </c>
      <c r="E56" s="29">
        <v>41063</v>
      </c>
      <c r="F56" t="s">
        <v>50</v>
      </c>
      <c r="G56" t="s">
        <v>407</v>
      </c>
      <c r="H56" t="s">
        <v>408</v>
      </c>
      <c r="I56" t="s">
        <v>26</v>
      </c>
      <c r="J56" t="s">
        <v>27</v>
      </c>
      <c r="K56" t="s">
        <v>4374</v>
      </c>
      <c r="L56" t="s">
        <v>254</v>
      </c>
      <c r="M56">
        <v>46203</v>
      </c>
      <c r="N56" t="s">
        <v>105</v>
      </c>
      <c r="O56" t="s">
        <v>2414</v>
      </c>
      <c r="P56" t="s">
        <v>46</v>
      </c>
      <c r="Q56" t="s">
        <v>47</v>
      </c>
      <c r="R56" t="s">
        <v>2415</v>
      </c>
      <c r="S56">
        <v>12.39</v>
      </c>
      <c r="T56">
        <v>3</v>
      </c>
      <c r="U56">
        <v>0</v>
      </c>
      <c r="V56">
        <v>5.6993999999999998</v>
      </c>
    </row>
    <row r="57" spans="1:22" x14ac:dyDescent="0.3">
      <c r="A57">
        <v>9441</v>
      </c>
      <c r="B57" t="s">
        <v>10621</v>
      </c>
      <c r="C57">
        <v>2011</v>
      </c>
      <c r="D57" s="29">
        <v>40688</v>
      </c>
      <c r="E57" s="29">
        <v>40692</v>
      </c>
      <c r="F57" t="s">
        <v>50</v>
      </c>
      <c r="G57" t="s">
        <v>8464</v>
      </c>
      <c r="H57" t="s">
        <v>8465</v>
      </c>
      <c r="I57" t="s">
        <v>26</v>
      </c>
      <c r="J57" t="s">
        <v>27</v>
      </c>
      <c r="K57" t="s">
        <v>266</v>
      </c>
      <c r="L57" t="s">
        <v>267</v>
      </c>
      <c r="M57">
        <v>10035</v>
      </c>
      <c r="N57" t="s">
        <v>148</v>
      </c>
      <c r="O57" t="s">
        <v>6326</v>
      </c>
      <c r="P57" t="s">
        <v>46</v>
      </c>
      <c r="Q57" t="s">
        <v>90</v>
      </c>
      <c r="R57" t="s">
        <v>6327</v>
      </c>
      <c r="S57">
        <v>14.62</v>
      </c>
      <c r="T57">
        <v>2</v>
      </c>
      <c r="U57">
        <v>0</v>
      </c>
      <c r="V57">
        <v>6.7251999999999992</v>
      </c>
    </row>
    <row r="58" spans="1:22" x14ac:dyDescent="0.3">
      <c r="A58">
        <v>9438</v>
      </c>
      <c r="B58" t="s">
        <v>10618</v>
      </c>
      <c r="C58">
        <v>2014</v>
      </c>
      <c r="D58" s="29">
        <v>41786</v>
      </c>
      <c r="E58" s="29">
        <v>41791</v>
      </c>
      <c r="F58" t="s">
        <v>50</v>
      </c>
      <c r="G58" t="s">
        <v>2503</v>
      </c>
      <c r="H58" t="s">
        <v>2504</v>
      </c>
      <c r="I58" t="s">
        <v>26</v>
      </c>
      <c r="J58" t="s">
        <v>27</v>
      </c>
      <c r="K58" t="s">
        <v>2343</v>
      </c>
      <c r="L58" t="s">
        <v>43</v>
      </c>
      <c r="M58">
        <v>92054</v>
      </c>
      <c r="N58" t="s">
        <v>44</v>
      </c>
      <c r="O58" t="s">
        <v>6015</v>
      </c>
      <c r="P58" t="s">
        <v>46</v>
      </c>
      <c r="Q58" t="s">
        <v>90</v>
      </c>
      <c r="R58" t="s">
        <v>6016</v>
      </c>
      <c r="S58">
        <v>12.96</v>
      </c>
      <c r="T58">
        <v>2</v>
      </c>
      <c r="U58">
        <v>0</v>
      </c>
      <c r="V58">
        <v>6.2208000000000006</v>
      </c>
    </row>
    <row r="59" spans="1:22" x14ac:dyDescent="0.3">
      <c r="A59">
        <v>9429</v>
      </c>
      <c r="B59" t="s">
        <v>10613</v>
      </c>
      <c r="C59">
        <v>2011</v>
      </c>
      <c r="D59" s="29">
        <v>40674</v>
      </c>
      <c r="E59" s="29">
        <v>40679</v>
      </c>
      <c r="F59" t="s">
        <v>50</v>
      </c>
      <c r="G59" t="s">
        <v>847</v>
      </c>
      <c r="H59" t="s">
        <v>848</v>
      </c>
      <c r="I59" t="s">
        <v>41</v>
      </c>
      <c r="J59" t="s">
        <v>27</v>
      </c>
      <c r="K59" t="s">
        <v>1681</v>
      </c>
      <c r="L59" t="s">
        <v>104</v>
      </c>
      <c r="M59">
        <v>77340</v>
      </c>
      <c r="N59" t="s">
        <v>105</v>
      </c>
      <c r="O59" t="s">
        <v>1488</v>
      </c>
      <c r="P59" t="s">
        <v>32</v>
      </c>
      <c r="Q59" t="s">
        <v>36</v>
      </c>
      <c r="R59" t="s">
        <v>1489</v>
      </c>
      <c r="S59">
        <v>1212.9599999999998</v>
      </c>
      <c r="T59">
        <v>8</v>
      </c>
      <c r="U59">
        <v>0.3</v>
      </c>
      <c r="V59">
        <v>-69.311999999999898</v>
      </c>
    </row>
    <row r="60" spans="1:22" x14ac:dyDescent="0.3">
      <c r="A60">
        <v>9379</v>
      </c>
      <c r="B60" t="s">
        <v>10581</v>
      </c>
      <c r="C60">
        <v>2013</v>
      </c>
      <c r="D60" s="29">
        <v>41405</v>
      </c>
      <c r="E60" s="29">
        <v>41410</v>
      </c>
      <c r="F60" t="s">
        <v>50</v>
      </c>
      <c r="G60" t="s">
        <v>3575</v>
      </c>
      <c r="H60" t="s">
        <v>3576</v>
      </c>
      <c r="I60" t="s">
        <v>26</v>
      </c>
      <c r="J60" t="s">
        <v>27</v>
      </c>
      <c r="K60" t="s">
        <v>303</v>
      </c>
      <c r="L60" t="s">
        <v>211</v>
      </c>
      <c r="M60">
        <v>60610</v>
      </c>
      <c r="N60" t="s">
        <v>105</v>
      </c>
      <c r="O60" t="s">
        <v>10582</v>
      </c>
      <c r="P60" t="s">
        <v>46</v>
      </c>
      <c r="Q60" t="s">
        <v>173</v>
      </c>
      <c r="R60" t="s">
        <v>10583</v>
      </c>
      <c r="S60">
        <v>7.0720000000000001</v>
      </c>
      <c r="T60">
        <v>2</v>
      </c>
      <c r="U60">
        <v>0.2</v>
      </c>
      <c r="V60">
        <v>2.3868</v>
      </c>
    </row>
    <row r="61" spans="1:22" x14ac:dyDescent="0.3">
      <c r="A61">
        <v>9374</v>
      </c>
      <c r="B61" t="s">
        <v>10575</v>
      </c>
      <c r="C61">
        <v>2014</v>
      </c>
      <c r="D61" s="29">
        <v>41767</v>
      </c>
      <c r="E61" s="29">
        <v>41771</v>
      </c>
      <c r="F61" t="s">
        <v>50</v>
      </c>
      <c r="G61" t="s">
        <v>1952</v>
      </c>
      <c r="H61" t="s">
        <v>1953</v>
      </c>
      <c r="I61" t="s">
        <v>26</v>
      </c>
      <c r="J61" t="s">
        <v>27</v>
      </c>
      <c r="K61" t="s">
        <v>602</v>
      </c>
      <c r="L61" t="s">
        <v>43</v>
      </c>
      <c r="M61">
        <v>91104</v>
      </c>
      <c r="N61" t="s">
        <v>44</v>
      </c>
      <c r="O61" t="s">
        <v>3616</v>
      </c>
      <c r="P61" t="s">
        <v>71</v>
      </c>
      <c r="Q61" t="s">
        <v>72</v>
      </c>
      <c r="R61" t="s">
        <v>3617</v>
      </c>
      <c r="S61">
        <v>419.94399999999996</v>
      </c>
      <c r="T61">
        <v>7</v>
      </c>
      <c r="U61">
        <v>0.2</v>
      </c>
      <c r="V61">
        <v>52.492999999999967</v>
      </c>
    </row>
    <row r="62" spans="1:22" x14ac:dyDescent="0.3">
      <c r="A62">
        <v>9373</v>
      </c>
      <c r="B62" t="s">
        <v>10574</v>
      </c>
      <c r="C62">
        <v>2012</v>
      </c>
      <c r="D62" s="29">
        <v>41058</v>
      </c>
      <c r="E62" s="29">
        <v>41060</v>
      </c>
      <c r="F62" t="s">
        <v>188</v>
      </c>
      <c r="G62" t="s">
        <v>8994</v>
      </c>
      <c r="H62" t="s">
        <v>8995</v>
      </c>
      <c r="I62" t="s">
        <v>41</v>
      </c>
      <c r="J62" t="s">
        <v>27</v>
      </c>
      <c r="K62" t="s">
        <v>497</v>
      </c>
      <c r="L62" t="s">
        <v>498</v>
      </c>
      <c r="M62">
        <v>43229</v>
      </c>
      <c r="N62" t="s">
        <v>148</v>
      </c>
      <c r="O62" t="s">
        <v>573</v>
      </c>
      <c r="P62" t="s">
        <v>46</v>
      </c>
      <c r="Q62" t="s">
        <v>269</v>
      </c>
      <c r="R62" t="s">
        <v>574</v>
      </c>
      <c r="S62">
        <v>8.0399999999999991</v>
      </c>
      <c r="T62">
        <v>5</v>
      </c>
      <c r="U62">
        <v>0.2</v>
      </c>
      <c r="V62">
        <v>2.9144999999999994</v>
      </c>
    </row>
    <row r="63" spans="1:22" x14ac:dyDescent="0.3">
      <c r="A63">
        <v>9372</v>
      </c>
      <c r="B63" t="s">
        <v>10574</v>
      </c>
      <c r="C63">
        <v>2012</v>
      </c>
      <c r="D63" s="29">
        <v>41058</v>
      </c>
      <c r="E63" s="29">
        <v>41060</v>
      </c>
      <c r="F63" t="s">
        <v>188</v>
      </c>
      <c r="G63" t="s">
        <v>8994</v>
      </c>
      <c r="H63" t="s">
        <v>8995</v>
      </c>
      <c r="I63" t="s">
        <v>41</v>
      </c>
      <c r="J63" t="s">
        <v>27</v>
      </c>
      <c r="K63" t="s">
        <v>497</v>
      </c>
      <c r="L63" t="s">
        <v>498</v>
      </c>
      <c r="M63">
        <v>43229</v>
      </c>
      <c r="N63" t="s">
        <v>148</v>
      </c>
      <c r="O63" t="s">
        <v>384</v>
      </c>
      <c r="P63" t="s">
        <v>32</v>
      </c>
      <c r="Q63" t="s">
        <v>36</v>
      </c>
      <c r="R63" t="s">
        <v>385</v>
      </c>
      <c r="S63">
        <v>317.05799999999999</v>
      </c>
      <c r="T63">
        <v>3</v>
      </c>
      <c r="U63">
        <v>0.3</v>
      </c>
      <c r="V63">
        <v>-86.058600000000013</v>
      </c>
    </row>
    <row r="64" spans="1:22" x14ac:dyDescent="0.3">
      <c r="A64">
        <v>9371</v>
      </c>
      <c r="B64" t="s">
        <v>10574</v>
      </c>
      <c r="C64">
        <v>2012</v>
      </c>
      <c r="D64" s="29">
        <v>41058</v>
      </c>
      <c r="E64" s="29">
        <v>41060</v>
      </c>
      <c r="F64" t="s">
        <v>188</v>
      </c>
      <c r="G64" t="s">
        <v>8994</v>
      </c>
      <c r="H64" t="s">
        <v>8995</v>
      </c>
      <c r="I64" t="s">
        <v>41</v>
      </c>
      <c r="J64" t="s">
        <v>27</v>
      </c>
      <c r="K64" t="s">
        <v>497</v>
      </c>
      <c r="L64" t="s">
        <v>498</v>
      </c>
      <c r="M64">
        <v>43229</v>
      </c>
      <c r="N64" t="s">
        <v>148</v>
      </c>
      <c r="O64" t="s">
        <v>9595</v>
      </c>
      <c r="P64" t="s">
        <v>32</v>
      </c>
      <c r="Q64" t="s">
        <v>65</v>
      </c>
      <c r="R64" t="s">
        <v>9596</v>
      </c>
      <c r="S64">
        <v>41.568000000000005</v>
      </c>
      <c r="T64">
        <v>4</v>
      </c>
      <c r="U64">
        <v>0.2</v>
      </c>
      <c r="V64">
        <v>-4.1568000000000023</v>
      </c>
    </row>
    <row r="65" spans="1:22" x14ac:dyDescent="0.3">
      <c r="A65">
        <v>9336</v>
      </c>
      <c r="B65" t="s">
        <v>10559</v>
      </c>
      <c r="C65">
        <v>2014</v>
      </c>
      <c r="D65" s="29">
        <v>41761</v>
      </c>
      <c r="E65" s="29">
        <v>41762</v>
      </c>
      <c r="F65" t="s">
        <v>188</v>
      </c>
      <c r="G65" t="s">
        <v>1308</v>
      </c>
      <c r="H65" t="s">
        <v>1309</v>
      </c>
      <c r="I65" t="s">
        <v>26</v>
      </c>
      <c r="J65" t="s">
        <v>27</v>
      </c>
      <c r="K65" t="s">
        <v>3405</v>
      </c>
      <c r="L65" t="s">
        <v>54</v>
      </c>
      <c r="M65">
        <v>33065</v>
      </c>
      <c r="N65" t="s">
        <v>30</v>
      </c>
      <c r="O65" t="s">
        <v>6836</v>
      </c>
      <c r="P65" t="s">
        <v>46</v>
      </c>
      <c r="Q65" t="s">
        <v>47</v>
      </c>
      <c r="R65" t="s">
        <v>6837</v>
      </c>
      <c r="S65">
        <v>4.6079999999999997</v>
      </c>
      <c r="T65">
        <v>2</v>
      </c>
      <c r="U65">
        <v>0.2</v>
      </c>
      <c r="V65">
        <v>1.4975999999999996</v>
      </c>
    </row>
    <row r="66" spans="1:22" x14ac:dyDescent="0.3">
      <c r="A66">
        <v>9335</v>
      </c>
      <c r="B66" t="s">
        <v>10559</v>
      </c>
      <c r="C66">
        <v>2014</v>
      </c>
      <c r="D66" s="29">
        <v>41761</v>
      </c>
      <c r="E66" s="29">
        <v>41762</v>
      </c>
      <c r="F66" t="s">
        <v>188</v>
      </c>
      <c r="G66" t="s">
        <v>1308</v>
      </c>
      <c r="H66" t="s">
        <v>1309</v>
      </c>
      <c r="I66" t="s">
        <v>26</v>
      </c>
      <c r="J66" t="s">
        <v>27</v>
      </c>
      <c r="K66" t="s">
        <v>3405</v>
      </c>
      <c r="L66" t="s">
        <v>54</v>
      </c>
      <c r="M66">
        <v>33065</v>
      </c>
      <c r="N66" t="s">
        <v>30</v>
      </c>
      <c r="O66" t="s">
        <v>31</v>
      </c>
      <c r="P66" t="s">
        <v>32</v>
      </c>
      <c r="Q66" t="s">
        <v>33</v>
      </c>
      <c r="R66" t="s">
        <v>34</v>
      </c>
      <c r="S66">
        <v>314.35199999999998</v>
      </c>
      <c r="T66">
        <v>3</v>
      </c>
      <c r="U66">
        <v>0.2</v>
      </c>
      <c r="V66">
        <v>-15.71759999999999</v>
      </c>
    </row>
    <row r="67" spans="1:22" x14ac:dyDescent="0.3">
      <c r="A67">
        <v>9296</v>
      </c>
      <c r="B67" t="s">
        <v>10540</v>
      </c>
      <c r="C67">
        <v>2014</v>
      </c>
      <c r="D67" s="29">
        <v>41788</v>
      </c>
      <c r="E67" s="29">
        <v>41792</v>
      </c>
      <c r="F67" t="s">
        <v>50</v>
      </c>
      <c r="G67" t="s">
        <v>756</v>
      </c>
      <c r="H67" t="s">
        <v>757</v>
      </c>
      <c r="I67" t="s">
        <v>41</v>
      </c>
      <c r="J67" t="s">
        <v>27</v>
      </c>
      <c r="K67" t="s">
        <v>2180</v>
      </c>
      <c r="L67" t="s">
        <v>498</v>
      </c>
      <c r="M67">
        <v>44105</v>
      </c>
      <c r="N67" t="s">
        <v>148</v>
      </c>
      <c r="O67" t="s">
        <v>1076</v>
      </c>
      <c r="P67" t="s">
        <v>32</v>
      </c>
      <c r="Q67" t="s">
        <v>33</v>
      </c>
      <c r="R67" t="s">
        <v>1077</v>
      </c>
      <c r="S67">
        <v>115.96</v>
      </c>
      <c r="T67">
        <v>4</v>
      </c>
      <c r="U67">
        <v>0.5</v>
      </c>
      <c r="V67">
        <v>-64.937599999999989</v>
      </c>
    </row>
    <row r="68" spans="1:22" x14ac:dyDescent="0.3">
      <c r="A68">
        <v>9295</v>
      </c>
      <c r="B68" t="s">
        <v>10540</v>
      </c>
      <c r="C68">
        <v>2014</v>
      </c>
      <c r="D68" s="29">
        <v>41788</v>
      </c>
      <c r="E68" s="29">
        <v>41792</v>
      </c>
      <c r="F68" t="s">
        <v>50</v>
      </c>
      <c r="G68" t="s">
        <v>756</v>
      </c>
      <c r="H68" t="s">
        <v>757</v>
      </c>
      <c r="I68" t="s">
        <v>41</v>
      </c>
      <c r="J68" t="s">
        <v>27</v>
      </c>
      <c r="K68" t="s">
        <v>2180</v>
      </c>
      <c r="L68" t="s">
        <v>498</v>
      </c>
      <c r="M68">
        <v>44105</v>
      </c>
      <c r="N68" t="s">
        <v>148</v>
      </c>
      <c r="O68" t="s">
        <v>3976</v>
      </c>
      <c r="P68" t="s">
        <v>46</v>
      </c>
      <c r="Q68" t="s">
        <v>90</v>
      </c>
      <c r="R68" t="s">
        <v>3977</v>
      </c>
      <c r="S68">
        <v>13.872000000000002</v>
      </c>
      <c r="T68">
        <v>3</v>
      </c>
      <c r="U68">
        <v>0.2</v>
      </c>
      <c r="V68">
        <v>5.0286000000000008</v>
      </c>
    </row>
    <row r="69" spans="1:22" x14ac:dyDescent="0.3">
      <c r="A69">
        <v>9277</v>
      </c>
      <c r="B69" t="s">
        <v>10525</v>
      </c>
      <c r="C69">
        <v>2013</v>
      </c>
      <c r="D69" s="29">
        <v>41421</v>
      </c>
      <c r="E69" s="29">
        <v>41424</v>
      </c>
      <c r="F69" t="s">
        <v>23</v>
      </c>
      <c r="G69" t="s">
        <v>3665</v>
      </c>
      <c r="H69" t="s">
        <v>3666</v>
      </c>
      <c r="I69" t="s">
        <v>41</v>
      </c>
      <c r="J69" t="s">
        <v>27</v>
      </c>
      <c r="K69" t="s">
        <v>8978</v>
      </c>
      <c r="L69" t="s">
        <v>54</v>
      </c>
      <c r="M69">
        <v>33445</v>
      </c>
      <c r="N69" t="s">
        <v>30</v>
      </c>
      <c r="O69" t="s">
        <v>2084</v>
      </c>
      <c r="P69" t="s">
        <v>71</v>
      </c>
      <c r="Q69" t="s">
        <v>161</v>
      </c>
      <c r="R69" t="s">
        <v>2085</v>
      </c>
      <c r="S69">
        <v>47.92</v>
      </c>
      <c r="T69">
        <v>2</v>
      </c>
      <c r="U69">
        <v>0.2</v>
      </c>
      <c r="V69">
        <v>11.98</v>
      </c>
    </row>
    <row r="70" spans="1:22" x14ac:dyDescent="0.3">
      <c r="A70">
        <v>9276</v>
      </c>
      <c r="B70" t="s">
        <v>10525</v>
      </c>
      <c r="C70">
        <v>2013</v>
      </c>
      <c r="D70" s="29">
        <v>41421</v>
      </c>
      <c r="E70" s="29">
        <v>41424</v>
      </c>
      <c r="F70" t="s">
        <v>23</v>
      </c>
      <c r="G70" t="s">
        <v>3665</v>
      </c>
      <c r="H70" t="s">
        <v>3666</v>
      </c>
      <c r="I70" t="s">
        <v>41</v>
      </c>
      <c r="J70" t="s">
        <v>27</v>
      </c>
      <c r="K70" t="s">
        <v>8978</v>
      </c>
      <c r="L70" t="s">
        <v>54</v>
      </c>
      <c r="M70">
        <v>33445</v>
      </c>
      <c r="N70" t="s">
        <v>30</v>
      </c>
      <c r="O70" t="s">
        <v>5917</v>
      </c>
      <c r="P70" t="s">
        <v>46</v>
      </c>
      <c r="Q70" t="s">
        <v>59</v>
      </c>
      <c r="R70" t="s">
        <v>5918</v>
      </c>
      <c r="S70">
        <v>184.70400000000001</v>
      </c>
      <c r="T70">
        <v>6</v>
      </c>
      <c r="U70">
        <v>0.2</v>
      </c>
      <c r="V70">
        <v>13.852799999999995</v>
      </c>
    </row>
    <row r="71" spans="1:22" x14ac:dyDescent="0.3">
      <c r="A71">
        <v>9273</v>
      </c>
      <c r="B71" t="s">
        <v>10522</v>
      </c>
      <c r="C71">
        <v>2013</v>
      </c>
      <c r="D71" s="29">
        <v>41407</v>
      </c>
      <c r="E71" s="29">
        <v>41412</v>
      </c>
      <c r="F71" t="s">
        <v>50</v>
      </c>
      <c r="G71" t="s">
        <v>3744</v>
      </c>
      <c r="H71" t="s">
        <v>3745</v>
      </c>
      <c r="I71" t="s">
        <v>41</v>
      </c>
      <c r="J71" t="s">
        <v>27</v>
      </c>
      <c r="K71" t="s">
        <v>266</v>
      </c>
      <c r="L71" t="s">
        <v>267</v>
      </c>
      <c r="M71">
        <v>10024</v>
      </c>
      <c r="N71" t="s">
        <v>148</v>
      </c>
      <c r="O71" t="s">
        <v>5564</v>
      </c>
      <c r="P71" t="s">
        <v>71</v>
      </c>
      <c r="Q71" t="s">
        <v>72</v>
      </c>
      <c r="R71" t="s">
        <v>5565</v>
      </c>
      <c r="S71">
        <v>631.96</v>
      </c>
      <c r="T71">
        <v>4</v>
      </c>
      <c r="U71">
        <v>0</v>
      </c>
      <c r="V71">
        <v>303.3408</v>
      </c>
    </row>
    <row r="72" spans="1:22" x14ac:dyDescent="0.3">
      <c r="A72">
        <v>9272</v>
      </c>
      <c r="B72" t="s">
        <v>10522</v>
      </c>
      <c r="C72">
        <v>2013</v>
      </c>
      <c r="D72" s="29">
        <v>41407</v>
      </c>
      <c r="E72" s="29">
        <v>41412</v>
      </c>
      <c r="F72" t="s">
        <v>50</v>
      </c>
      <c r="G72" t="s">
        <v>3744</v>
      </c>
      <c r="H72" t="s">
        <v>3745</v>
      </c>
      <c r="I72" t="s">
        <v>41</v>
      </c>
      <c r="J72" t="s">
        <v>27</v>
      </c>
      <c r="K72" t="s">
        <v>266</v>
      </c>
      <c r="L72" t="s">
        <v>267</v>
      </c>
      <c r="M72">
        <v>10024</v>
      </c>
      <c r="N72" t="s">
        <v>148</v>
      </c>
      <c r="O72" t="s">
        <v>6591</v>
      </c>
      <c r="P72" t="s">
        <v>32</v>
      </c>
      <c r="Q72" t="s">
        <v>65</v>
      </c>
      <c r="R72" t="s">
        <v>6592</v>
      </c>
      <c r="S72">
        <v>10.02</v>
      </c>
      <c r="T72">
        <v>3</v>
      </c>
      <c r="U72">
        <v>0</v>
      </c>
      <c r="V72">
        <v>4.4088000000000012</v>
      </c>
    </row>
    <row r="73" spans="1:22" x14ac:dyDescent="0.3">
      <c r="A73">
        <v>9248</v>
      </c>
      <c r="B73" t="s">
        <v>10507</v>
      </c>
      <c r="C73">
        <v>2014</v>
      </c>
      <c r="D73" s="29">
        <v>41782</v>
      </c>
      <c r="E73" s="29">
        <v>41786</v>
      </c>
      <c r="F73" t="s">
        <v>50</v>
      </c>
      <c r="G73" t="s">
        <v>6036</v>
      </c>
      <c r="H73" t="s">
        <v>6037</v>
      </c>
      <c r="I73" t="s">
        <v>102</v>
      </c>
      <c r="J73" t="s">
        <v>27</v>
      </c>
      <c r="K73" t="s">
        <v>127</v>
      </c>
      <c r="L73" t="s">
        <v>43</v>
      </c>
      <c r="M73">
        <v>94109</v>
      </c>
      <c r="N73" t="s">
        <v>44</v>
      </c>
      <c r="O73" t="s">
        <v>1282</v>
      </c>
      <c r="P73" t="s">
        <v>46</v>
      </c>
      <c r="Q73" t="s">
        <v>68</v>
      </c>
      <c r="R73" t="s">
        <v>1283</v>
      </c>
      <c r="S73">
        <v>2.78</v>
      </c>
      <c r="T73">
        <v>1</v>
      </c>
      <c r="U73">
        <v>0</v>
      </c>
      <c r="V73">
        <v>0.72279999999999989</v>
      </c>
    </row>
    <row r="74" spans="1:22" x14ac:dyDescent="0.3">
      <c r="A74">
        <v>9247</v>
      </c>
      <c r="B74" t="s">
        <v>10507</v>
      </c>
      <c r="C74">
        <v>2014</v>
      </c>
      <c r="D74" s="29">
        <v>41782</v>
      </c>
      <c r="E74" s="29">
        <v>41786</v>
      </c>
      <c r="F74" t="s">
        <v>50</v>
      </c>
      <c r="G74" t="s">
        <v>6036</v>
      </c>
      <c r="H74" t="s">
        <v>6037</v>
      </c>
      <c r="I74" t="s">
        <v>102</v>
      </c>
      <c r="J74" t="s">
        <v>27</v>
      </c>
      <c r="K74" t="s">
        <v>127</v>
      </c>
      <c r="L74" t="s">
        <v>43</v>
      </c>
      <c r="M74">
        <v>94109</v>
      </c>
      <c r="N74" t="s">
        <v>44</v>
      </c>
      <c r="O74" t="s">
        <v>1114</v>
      </c>
      <c r="P74" t="s">
        <v>46</v>
      </c>
      <c r="Q74" t="s">
        <v>68</v>
      </c>
      <c r="R74" t="s">
        <v>1115</v>
      </c>
      <c r="S74">
        <v>9.84</v>
      </c>
      <c r="T74">
        <v>3</v>
      </c>
      <c r="U74">
        <v>0</v>
      </c>
      <c r="V74">
        <v>2.8535999999999988</v>
      </c>
    </row>
    <row r="75" spans="1:22" x14ac:dyDescent="0.3">
      <c r="A75">
        <v>9200</v>
      </c>
      <c r="B75" t="s">
        <v>10477</v>
      </c>
      <c r="C75">
        <v>2011</v>
      </c>
      <c r="D75" s="29">
        <v>40673</v>
      </c>
      <c r="E75" s="29">
        <v>40678</v>
      </c>
      <c r="F75" t="s">
        <v>50</v>
      </c>
      <c r="G75" t="s">
        <v>3467</v>
      </c>
      <c r="H75" t="s">
        <v>3468</v>
      </c>
      <c r="I75" t="s">
        <v>26</v>
      </c>
      <c r="J75" t="s">
        <v>27</v>
      </c>
      <c r="K75" t="s">
        <v>630</v>
      </c>
      <c r="L75" t="s">
        <v>43</v>
      </c>
      <c r="M75">
        <v>95123</v>
      </c>
      <c r="N75" t="s">
        <v>44</v>
      </c>
      <c r="O75" t="s">
        <v>6248</v>
      </c>
      <c r="P75" t="s">
        <v>32</v>
      </c>
      <c r="Q75" t="s">
        <v>36</v>
      </c>
      <c r="R75" t="s">
        <v>6249</v>
      </c>
      <c r="S75">
        <v>256.78400000000005</v>
      </c>
      <c r="T75">
        <v>1</v>
      </c>
      <c r="U75">
        <v>0.2</v>
      </c>
      <c r="V75">
        <v>32.097999999999971</v>
      </c>
    </row>
    <row r="76" spans="1:22" x14ac:dyDescent="0.3">
      <c r="A76">
        <v>9199</v>
      </c>
      <c r="B76" t="s">
        <v>10477</v>
      </c>
      <c r="C76">
        <v>2011</v>
      </c>
      <c r="D76" s="29">
        <v>40673</v>
      </c>
      <c r="E76" s="29">
        <v>40678</v>
      </c>
      <c r="F76" t="s">
        <v>50</v>
      </c>
      <c r="G76" t="s">
        <v>3467</v>
      </c>
      <c r="H76" t="s">
        <v>3468</v>
      </c>
      <c r="I76" t="s">
        <v>26</v>
      </c>
      <c r="J76" t="s">
        <v>27</v>
      </c>
      <c r="K76" t="s">
        <v>630</v>
      </c>
      <c r="L76" t="s">
        <v>43</v>
      </c>
      <c r="M76">
        <v>95123</v>
      </c>
      <c r="N76" t="s">
        <v>44</v>
      </c>
      <c r="O76" t="s">
        <v>8083</v>
      </c>
      <c r="P76" t="s">
        <v>46</v>
      </c>
      <c r="Q76" t="s">
        <v>578</v>
      </c>
      <c r="R76" t="s">
        <v>8084</v>
      </c>
      <c r="S76">
        <v>41.04</v>
      </c>
      <c r="T76">
        <v>6</v>
      </c>
      <c r="U76">
        <v>0</v>
      </c>
      <c r="V76">
        <v>11.0808</v>
      </c>
    </row>
    <row r="77" spans="1:22" x14ac:dyDescent="0.3">
      <c r="A77">
        <v>9198</v>
      </c>
      <c r="B77" t="s">
        <v>10477</v>
      </c>
      <c r="C77">
        <v>2011</v>
      </c>
      <c r="D77" s="29">
        <v>40673</v>
      </c>
      <c r="E77" s="29">
        <v>40678</v>
      </c>
      <c r="F77" t="s">
        <v>50</v>
      </c>
      <c r="G77" t="s">
        <v>3467</v>
      </c>
      <c r="H77" t="s">
        <v>3468</v>
      </c>
      <c r="I77" t="s">
        <v>26</v>
      </c>
      <c r="J77" t="s">
        <v>27</v>
      </c>
      <c r="K77" t="s">
        <v>630</v>
      </c>
      <c r="L77" t="s">
        <v>43</v>
      </c>
      <c r="M77">
        <v>95123</v>
      </c>
      <c r="N77" t="s">
        <v>44</v>
      </c>
      <c r="O77" t="s">
        <v>4464</v>
      </c>
      <c r="P77" t="s">
        <v>71</v>
      </c>
      <c r="Q77" t="s">
        <v>72</v>
      </c>
      <c r="R77" t="s">
        <v>4465</v>
      </c>
      <c r="S77">
        <v>1432.0000000000002</v>
      </c>
      <c r="T77">
        <v>5</v>
      </c>
      <c r="U77">
        <v>0.2</v>
      </c>
      <c r="V77">
        <v>125.30000000000007</v>
      </c>
    </row>
    <row r="78" spans="1:22" x14ac:dyDescent="0.3">
      <c r="A78">
        <v>9197</v>
      </c>
      <c r="B78" t="s">
        <v>10477</v>
      </c>
      <c r="C78">
        <v>2011</v>
      </c>
      <c r="D78" s="29">
        <v>40673</v>
      </c>
      <c r="E78" s="29">
        <v>40678</v>
      </c>
      <c r="F78" t="s">
        <v>50</v>
      </c>
      <c r="G78" t="s">
        <v>3467</v>
      </c>
      <c r="H78" t="s">
        <v>3468</v>
      </c>
      <c r="I78" t="s">
        <v>26</v>
      </c>
      <c r="J78" t="s">
        <v>27</v>
      </c>
      <c r="K78" t="s">
        <v>630</v>
      </c>
      <c r="L78" t="s">
        <v>43</v>
      </c>
      <c r="M78">
        <v>95123</v>
      </c>
      <c r="N78" t="s">
        <v>44</v>
      </c>
      <c r="O78" t="s">
        <v>7570</v>
      </c>
      <c r="P78" t="s">
        <v>46</v>
      </c>
      <c r="Q78" t="s">
        <v>90</v>
      </c>
      <c r="R78" t="s">
        <v>7571</v>
      </c>
      <c r="S78">
        <v>39.96</v>
      </c>
      <c r="T78">
        <v>2</v>
      </c>
      <c r="U78">
        <v>0</v>
      </c>
      <c r="V78">
        <v>19.180800000000001</v>
      </c>
    </row>
    <row r="79" spans="1:22" x14ac:dyDescent="0.3">
      <c r="A79">
        <v>9145</v>
      </c>
      <c r="B79" t="s">
        <v>10452</v>
      </c>
      <c r="C79">
        <v>2014</v>
      </c>
      <c r="D79" s="29">
        <v>41780</v>
      </c>
      <c r="E79" s="29">
        <v>41786</v>
      </c>
      <c r="F79" t="s">
        <v>50</v>
      </c>
      <c r="G79" t="s">
        <v>4199</v>
      </c>
      <c r="H79" t="s">
        <v>4200</v>
      </c>
      <c r="I79" t="s">
        <v>26</v>
      </c>
      <c r="J79" t="s">
        <v>27</v>
      </c>
      <c r="K79" t="s">
        <v>1391</v>
      </c>
      <c r="L79" t="s">
        <v>1392</v>
      </c>
      <c r="M79">
        <v>89115</v>
      </c>
      <c r="N79" t="s">
        <v>44</v>
      </c>
      <c r="O79" t="s">
        <v>437</v>
      </c>
      <c r="P79" t="s">
        <v>46</v>
      </c>
      <c r="Q79" t="s">
        <v>78</v>
      </c>
      <c r="R79" t="s">
        <v>438</v>
      </c>
      <c r="S79">
        <v>64.900000000000006</v>
      </c>
      <c r="T79">
        <v>5</v>
      </c>
      <c r="U79">
        <v>0</v>
      </c>
      <c r="V79">
        <v>18.820999999999994</v>
      </c>
    </row>
    <row r="80" spans="1:22" x14ac:dyDescent="0.3">
      <c r="A80">
        <v>9144</v>
      </c>
      <c r="B80" t="s">
        <v>10452</v>
      </c>
      <c r="C80">
        <v>2014</v>
      </c>
      <c r="D80" s="29">
        <v>41780</v>
      </c>
      <c r="E80" s="29">
        <v>41786</v>
      </c>
      <c r="F80" t="s">
        <v>50</v>
      </c>
      <c r="G80" t="s">
        <v>4199</v>
      </c>
      <c r="H80" t="s">
        <v>4200</v>
      </c>
      <c r="I80" t="s">
        <v>26</v>
      </c>
      <c r="J80" t="s">
        <v>27</v>
      </c>
      <c r="K80" t="s">
        <v>1391</v>
      </c>
      <c r="L80" t="s">
        <v>1392</v>
      </c>
      <c r="M80">
        <v>89115</v>
      </c>
      <c r="N80" t="s">
        <v>44</v>
      </c>
      <c r="O80" t="s">
        <v>9195</v>
      </c>
      <c r="P80" t="s">
        <v>71</v>
      </c>
      <c r="Q80" t="s">
        <v>72</v>
      </c>
      <c r="R80" t="s">
        <v>9196</v>
      </c>
      <c r="S80">
        <v>1123.1280000000002</v>
      </c>
      <c r="T80">
        <v>9</v>
      </c>
      <c r="U80">
        <v>0.2</v>
      </c>
      <c r="V80">
        <v>70.195499999999981</v>
      </c>
    </row>
    <row r="81" spans="1:22" x14ac:dyDescent="0.3">
      <c r="A81">
        <v>9143</v>
      </c>
      <c r="B81" t="s">
        <v>10452</v>
      </c>
      <c r="C81">
        <v>2014</v>
      </c>
      <c r="D81" s="29">
        <v>41780</v>
      </c>
      <c r="E81" s="29">
        <v>41786</v>
      </c>
      <c r="F81" t="s">
        <v>50</v>
      </c>
      <c r="G81" t="s">
        <v>4199</v>
      </c>
      <c r="H81" t="s">
        <v>4200</v>
      </c>
      <c r="I81" t="s">
        <v>26</v>
      </c>
      <c r="J81" t="s">
        <v>27</v>
      </c>
      <c r="K81" t="s">
        <v>1391</v>
      </c>
      <c r="L81" t="s">
        <v>1392</v>
      </c>
      <c r="M81">
        <v>89115</v>
      </c>
      <c r="N81" t="s">
        <v>44</v>
      </c>
      <c r="O81" t="s">
        <v>6377</v>
      </c>
      <c r="P81" t="s">
        <v>46</v>
      </c>
      <c r="Q81" t="s">
        <v>75</v>
      </c>
      <c r="R81" t="s">
        <v>6378</v>
      </c>
      <c r="S81">
        <v>8.2880000000000003</v>
      </c>
      <c r="T81">
        <v>2</v>
      </c>
      <c r="U81">
        <v>0.2</v>
      </c>
      <c r="V81">
        <v>3.0043999999999995</v>
      </c>
    </row>
    <row r="82" spans="1:22" x14ac:dyDescent="0.3">
      <c r="A82">
        <v>9133</v>
      </c>
      <c r="B82" t="s">
        <v>10444</v>
      </c>
      <c r="C82">
        <v>2014</v>
      </c>
      <c r="D82" s="29">
        <v>41788</v>
      </c>
      <c r="E82" s="29">
        <v>41792</v>
      </c>
      <c r="F82" t="s">
        <v>50</v>
      </c>
      <c r="G82" t="s">
        <v>4733</v>
      </c>
      <c r="H82" t="s">
        <v>4734</v>
      </c>
      <c r="I82" t="s">
        <v>41</v>
      </c>
      <c r="J82" t="s">
        <v>27</v>
      </c>
      <c r="K82" t="s">
        <v>10445</v>
      </c>
      <c r="L82" t="s">
        <v>2735</v>
      </c>
      <c r="M82">
        <v>20707</v>
      </c>
      <c r="N82" t="s">
        <v>148</v>
      </c>
      <c r="O82" t="s">
        <v>2276</v>
      </c>
      <c r="P82" t="s">
        <v>46</v>
      </c>
      <c r="Q82" t="s">
        <v>78</v>
      </c>
      <c r="R82" t="s">
        <v>2277</v>
      </c>
      <c r="S82">
        <v>125.13</v>
      </c>
      <c r="T82">
        <v>3</v>
      </c>
      <c r="U82">
        <v>0</v>
      </c>
      <c r="V82">
        <v>36.287699999999987</v>
      </c>
    </row>
    <row r="83" spans="1:22" x14ac:dyDescent="0.3">
      <c r="A83">
        <v>9132</v>
      </c>
      <c r="B83" t="s">
        <v>10444</v>
      </c>
      <c r="C83">
        <v>2014</v>
      </c>
      <c r="D83" s="29">
        <v>41788</v>
      </c>
      <c r="E83" s="29">
        <v>41792</v>
      </c>
      <c r="F83" t="s">
        <v>50</v>
      </c>
      <c r="G83" t="s">
        <v>4733</v>
      </c>
      <c r="H83" t="s">
        <v>4734</v>
      </c>
      <c r="I83" t="s">
        <v>41</v>
      </c>
      <c r="J83" t="s">
        <v>27</v>
      </c>
      <c r="K83" t="s">
        <v>10445</v>
      </c>
      <c r="L83" t="s">
        <v>2735</v>
      </c>
      <c r="M83">
        <v>20707</v>
      </c>
      <c r="N83" t="s">
        <v>148</v>
      </c>
      <c r="O83" t="s">
        <v>3928</v>
      </c>
      <c r="P83" t="s">
        <v>32</v>
      </c>
      <c r="Q83" t="s">
        <v>65</v>
      </c>
      <c r="R83" t="s">
        <v>3929</v>
      </c>
      <c r="S83">
        <v>27.46</v>
      </c>
      <c r="T83">
        <v>2</v>
      </c>
      <c r="U83">
        <v>0</v>
      </c>
      <c r="V83">
        <v>9.8856000000000002</v>
      </c>
    </row>
    <row r="84" spans="1:22" x14ac:dyDescent="0.3">
      <c r="A84">
        <v>9128</v>
      </c>
      <c r="B84" t="s">
        <v>10441</v>
      </c>
      <c r="C84">
        <v>2014</v>
      </c>
      <c r="D84" s="29">
        <v>41785</v>
      </c>
      <c r="E84" s="29">
        <v>41792</v>
      </c>
      <c r="F84" t="s">
        <v>50</v>
      </c>
      <c r="G84" t="s">
        <v>1258</v>
      </c>
      <c r="H84" t="s">
        <v>1259</v>
      </c>
      <c r="I84" t="s">
        <v>26</v>
      </c>
      <c r="J84" t="s">
        <v>27</v>
      </c>
      <c r="K84" t="s">
        <v>184</v>
      </c>
      <c r="L84" t="s">
        <v>104</v>
      </c>
      <c r="M84">
        <v>77070</v>
      </c>
      <c r="N84" t="s">
        <v>105</v>
      </c>
      <c r="O84" t="s">
        <v>8343</v>
      </c>
      <c r="P84" t="s">
        <v>46</v>
      </c>
      <c r="Q84" t="s">
        <v>59</v>
      </c>
      <c r="R84" t="s">
        <v>8344</v>
      </c>
      <c r="S84">
        <v>50.135999999999996</v>
      </c>
      <c r="T84">
        <v>3</v>
      </c>
      <c r="U84">
        <v>0.2</v>
      </c>
      <c r="V84">
        <v>-11.2806</v>
      </c>
    </row>
    <row r="85" spans="1:22" x14ac:dyDescent="0.3">
      <c r="A85">
        <v>9110</v>
      </c>
      <c r="B85" t="s">
        <v>10429</v>
      </c>
      <c r="C85">
        <v>2012</v>
      </c>
      <c r="D85" s="29">
        <v>41054</v>
      </c>
      <c r="E85" s="29">
        <v>41057</v>
      </c>
      <c r="F85" t="s">
        <v>188</v>
      </c>
      <c r="G85" t="s">
        <v>1318</v>
      </c>
      <c r="H85" t="s">
        <v>1319</v>
      </c>
      <c r="I85" t="s">
        <v>41</v>
      </c>
      <c r="J85" t="s">
        <v>27</v>
      </c>
      <c r="K85" t="s">
        <v>5691</v>
      </c>
      <c r="L85" t="s">
        <v>104</v>
      </c>
      <c r="M85">
        <v>76117</v>
      </c>
      <c r="N85" t="s">
        <v>105</v>
      </c>
      <c r="O85" t="s">
        <v>5327</v>
      </c>
      <c r="P85" t="s">
        <v>71</v>
      </c>
      <c r="Q85" t="s">
        <v>161</v>
      </c>
      <c r="R85" t="s">
        <v>5328</v>
      </c>
      <c r="S85">
        <v>207.98400000000004</v>
      </c>
      <c r="T85">
        <v>2</v>
      </c>
      <c r="U85">
        <v>0.2</v>
      </c>
      <c r="V85">
        <v>36.397199999999998</v>
      </c>
    </row>
    <row r="86" spans="1:22" x14ac:dyDescent="0.3">
      <c r="A86">
        <v>9109</v>
      </c>
      <c r="B86" t="s">
        <v>10429</v>
      </c>
      <c r="C86">
        <v>2012</v>
      </c>
      <c r="D86" s="29">
        <v>41054</v>
      </c>
      <c r="E86" s="29">
        <v>41057</v>
      </c>
      <c r="F86" t="s">
        <v>188</v>
      </c>
      <c r="G86" t="s">
        <v>1318</v>
      </c>
      <c r="H86" t="s">
        <v>1319</v>
      </c>
      <c r="I86" t="s">
        <v>41</v>
      </c>
      <c r="J86" t="s">
        <v>27</v>
      </c>
      <c r="K86" t="s">
        <v>5691</v>
      </c>
      <c r="L86" t="s">
        <v>104</v>
      </c>
      <c r="M86">
        <v>76117</v>
      </c>
      <c r="N86" t="s">
        <v>105</v>
      </c>
      <c r="O86" t="s">
        <v>4860</v>
      </c>
      <c r="P86" t="s">
        <v>46</v>
      </c>
      <c r="Q86" t="s">
        <v>90</v>
      </c>
      <c r="R86" t="s">
        <v>4861</v>
      </c>
      <c r="S86">
        <v>32.368000000000002</v>
      </c>
      <c r="T86">
        <v>7</v>
      </c>
      <c r="U86">
        <v>0.2</v>
      </c>
      <c r="V86">
        <v>11.733400000000001</v>
      </c>
    </row>
    <row r="87" spans="1:22" x14ac:dyDescent="0.3">
      <c r="A87">
        <v>86</v>
      </c>
      <c r="B87" t="s">
        <v>381</v>
      </c>
      <c r="C87">
        <v>2014</v>
      </c>
      <c r="D87" s="29">
        <v>41788</v>
      </c>
      <c r="E87" s="29">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33.215599999999995</v>
      </c>
    </row>
    <row r="88" spans="1:22" x14ac:dyDescent="0.3">
      <c r="A88">
        <v>9108</v>
      </c>
      <c r="B88" t="s">
        <v>10429</v>
      </c>
      <c r="C88">
        <v>2012</v>
      </c>
      <c r="D88" s="29">
        <v>41054</v>
      </c>
      <c r="E88" s="29">
        <v>41057</v>
      </c>
      <c r="F88" t="s">
        <v>188</v>
      </c>
      <c r="G88" t="s">
        <v>1318</v>
      </c>
      <c r="H88" t="s">
        <v>1319</v>
      </c>
      <c r="I88" t="s">
        <v>41</v>
      </c>
      <c r="J88" t="s">
        <v>27</v>
      </c>
      <c r="K88" t="s">
        <v>5691</v>
      </c>
      <c r="L88" t="s">
        <v>104</v>
      </c>
      <c r="M88">
        <v>76117</v>
      </c>
      <c r="N88" t="s">
        <v>105</v>
      </c>
      <c r="O88" t="s">
        <v>5550</v>
      </c>
      <c r="P88" t="s">
        <v>46</v>
      </c>
      <c r="Q88" t="s">
        <v>578</v>
      </c>
      <c r="R88" t="s">
        <v>5551</v>
      </c>
      <c r="S88">
        <v>22.368000000000002</v>
      </c>
      <c r="T88">
        <v>2</v>
      </c>
      <c r="U88">
        <v>0.2</v>
      </c>
      <c r="V88">
        <v>1.6776</v>
      </c>
    </row>
    <row r="89" spans="1:22" x14ac:dyDescent="0.3">
      <c r="A89">
        <v>9067</v>
      </c>
      <c r="B89" t="s">
        <v>10406</v>
      </c>
      <c r="C89">
        <v>2014</v>
      </c>
      <c r="D89" s="29">
        <v>41786</v>
      </c>
      <c r="E89" s="29">
        <v>41790</v>
      </c>
      <c r="F89" t="s">
        <v>50</v>
      </c>
      <c r="G89" t="s">
        <v>2460</v>
      </c>
      <c r="H89" t="s">
        <v>2461</v>
      </c>
      <c r="I89" t="s">
        <v>26</v>
      </c>
      <c r="J89" t="s">
        <v>27</v>
      </c>
      <c r="K89" t="s">
        <v>3323</v>
      </c>
      <c r="L89" t="s">
        <v>319</v>
      </c>
      <c r="M89">
        <v>22801</v>
      </c>
      <c r="N89" t="s">
        <v>30</v>
      </c>
      <c r="O89" t="s">
        <v>6872</v>
      </c>
      <c r="P89" t="s">
        <v>71</v>
      </c>
      <c r="Q89" t="s">
        <v>161</v>
      </c>
      <c r="R89" t="s">
        <v>6873</v>
      </c>
      <c r="S89">
        <v>23.08</v>
      </c>
      <c r="T89">
        <v>2</v>
      </c>
      <c r="U89">
        <v>0</v>
      </c>
      <c r="V89">
        <v>6.9239999999999995</v>
      </c>
    </row>
    <row r="90" spans="1:22" x14ac:dyDescent="0.3">
      <c r="A90">
        <v>9051</v>
      </c>
      <c r="B90" t="s">
        <v>10396</v>
      </c>
      <c r="C90">
        <v>2012</v>
      </c>
      <c r="D90" s="29">
        <v>41047</v>
      </c>
      <c r="E90" s="29">
        <v>41051</v>
      </c>
      <c r="F90" t="s">
        <v>50</v>
      </c>
      <c r="G90" t="s">
        <v>2672</v>
      </c>
      <c r="H90" t="s">
        <v>2673</v>
      </c>
      <c r="I90" t="s">
        <v>41</v>
      </c>
      <c r="J90" t="s">
        <v>27</v>
      </c>
      <c r="K90" t="s">
        <v>42</v>
      </c>
      <c r="L90" t="s">
        <v>43</v>
      </c>
      <c r="M90">
        <v>90004</v>
      </c>
      <c r="N90" t="s">
        <v>44</v>
      </c>
      <c r="O90" t="s">
        <v>1434</v>
      </c>
      <c r="P90" t="s">
        <v>46</v>
      </c>
      <c r="Q90" t="s">
        <v>90</v>
      </c>
      <c r="R90" t="s">
        <v>1435</v>
      </c>
      <c r="S90">
        <v>10.86</v>
      </c>
      <c r="T90">
        <v>2</v>
      </c>
      <c r="U90">
        <v>0</v>
      </c>
      <c r="V90">
        <v>5.3213999999999997</v>
      </c>
    </row>
    <row r="91" spans="1:22" x14ac:dyDescent="0.3">
      <c r="A91">
        <v>9011</v>
      </c>
      <c r="B91" t="s">
        <v>10369</v>
      </c>
      <c r="C91">
        <v>2014</v>
      </c>
      <c r="D91" s="29">
        <v>41779</v>
      </c>
      <c r="E91" s="29">
        <v>41783</v>
      </c>
      <c r="F91" t="s">
        <v>50</v>
      </c>
      <c r="G91" t="s">
        <v>4592</v>
      </c>
      <c r="H91" t="s">
        <v>4593</v>
      </c>
      <c r="I91" t="s">
        <v>41</v>
      </c>
      <c r="J91" t="s">
        <v>27</v>
      </c>
      <c r="K91" t="s">
        <v>1681</v>
      </c>
      <c r="L91" t="s">
        <v>358</v>
      </c>
      <c r="M91">
        <v>35810</v>
      </c>
      <c r="N91" t="s">
        <v>30</v>
      </c>
      <c r="O91" t="s">
        <v>6400</v>
      </c>
      <c r="P91" t="s">
        <v>46</v>
      </c>
      <c r="Q91" t="s">
        <v>75</v>
      </c>
      <c r="R91" t="s">
        <v>6401</v>
      </c>
      <c r="S91">
        <v>26.16</v>
      </c>
      <c r="T91">
        <v>4</v>
      </c>
      <c r="U91">
        <v>0</v>
      </c>
      <c r="V91">
        <v>12.8184</v>
      </c>
    </row>
    <row r="92" spans="1:22" x14ac:dyDescent="0.3">
      <c r="A92">
        <v>9000</v>
      </c>
      <c r="B92" t="s">
        <v>10363</v>
      </c>
      <c r="C92">
        <v>2014</v>
      </c>
      <c r="D92" s="29">
        <v>41773</v>
      </c>
      <c r="E92" s="29">
        <v>41777</v>
      </c>
      <c r="F92" t="s">
        <v>50</v>
      </c>
      <c r="G92" t="s">
        <v>3503</v>
      </c>
      <c r="H92" t="s">
        <v>3504</v>
      </c>
      <c r="I92" t="s">
        <v>102</v>
      </c>
      <c r="J92" t="s">
        <v>27</v>
      </c>
      <c r="K92" t="s">
        <v>146</v>
      </c>
      <c r="L92" t="s">
        <v>147</v>
      </c>
      <c r="M92">
        <v>19140</v>
      </c>
      <c r="N92" t="s">
        <v>148</v>
      </c>
      <c r="O92" t="s">
        <v>2095</v>
      </c>
      <c r="P92" t="s">
        <v>32</v>
      </c>
      <c r="Q92" t="s">
        <v>36</v>
      </c>
      <c r="R92" t="s">
        <v>2096</v>
      </c>
      <c r="S92">
        <v>458.42999999999995</v>
      </c>
      <c r="T92">
        <v>5</v>
      </c>
      <c r="U92">
        <v>0.3</v>
      </c>
      <c r="V92">
        <v>-124.431</v>
      </c>
    </row>
    <row r="93" spans="1:22" x14ac:dyDescent="0.3">
      <c r="A93">
        <v>8919</v>
      </c>
      <c r="B93" t="s">
        <v>10311</v>
      </c>
      <c r="C93">
        <v>2013</v>
      </c>
      <c r="D93" s="29">
        <v>41404</v>
      </c>
      <c r="E93" s="29">
        <v>41408</v>
      </c>
      <c r="F93" t="s">
        <v>50</v>
      </c>
      <c r="G93" t="s">
        <v>481</v>
      </c>
      <c r="H93" t="s">
        <v>482</v>
      </c>
      <c r="I93" t="s">
        <v>41</v>
      </c>
      <c r="J93" t="s">
        <v>27</v>
      </c>
      <c r="K93" t="s">
        <v>1237</v>
      </c>
      <c r="L93" t="s">
        <v>104</v>
      </c>
      <c r="M93">
        <v>78745</v>
      </c>
      <c r="N93" t="s">
        <v>105</v>
      </c>
      <c r="O93" t="s">
        <v>4327</v>
      </c>
      <c r="P93" t="s">
        <v>46</v>
      </c>
      <c r="Q93" t="s">
        <v>75</v>
      </c>
      <c r="R93" t="s">
        <v>4328</v>
      </c>
      <c r="S93">
        <v>18.527999999999995</v>
      </c>
      <c r="T93">
        <v>6</v>
      </c>
      <c r="U93">
        <v>0.8</v>
      </c>
      <c r="V93">
        <v>-27.791999999999994</v>
      </c>
    </row>
    <row r="94" spans="1:22" x14ac:dyDescent="0.3">
      <c r="A94">
        <v>8918</v>
      </c>
      <c r="B94" t="s">
        <v>10311</v>
      </c>
      <c r="C94">
        <v>2013</v>
      </c>
      <c r="D94" s="29">
        <v>41404</v>
      </c>
      <c r="E94" s="29">
        <v>41408</v>
      </c>
      <c r="F94" t="s">
        <v>50</v>
      </c>
      <c r="G94" t="s">
        <v>481</v>
      </c>
      <c r="H94" t="s">
        <v>482</v>
      </c>
      <c r="I94" t="s">
        <v>41</v>
      </c>
      <c r="J94" t="s">
        <v>27</v>
      </c>
      <c r="K94" t="s">
        <v>1237</v>
      </c>
      <c r="L94" t="s">
        <v>104</v>
      </c>
      <c r="M94">
        <v>78745</v>
      </c>
      <c r="N94" t="s">
        <v>105</v>
      </c>
      <c r="O94" t="s">
        <v>590</v>
      </c>
      <c r="P94" t="s">
        <v>46</v>
      </c>
      <c r="Q94" t="s">
        <v>90</v>
      </c>
      <c r="R94" t="s">
        <v>591</v>
      </c>
      <c r="S94">
        <v>76.64</v>
      </c>
      <c r="T94">
        <v>2</v>
      </c>
      <c r="U94">
        <v>0.2</v>
      </c>
      <c r="V94">
        <v>26.823999999999995</v>
      </c>
    </row>
    <row r="95" spans="1:22" x14ac:dyDescent="0.3">
      <c r="A95">
        <v>8917</v>
      </c>
      <c r="B95" t="s">
        <v>10311</v>
      </c>
      <c r="C95">
        <v>2013</v>
      </c>
      <c r="D95" s="29">
        <v>41404</v>
      </c>
      <c r="E95" s="29">
        <v>41408</v>
      </c>
      <c r="F95" t="s">
        <v>50</v>
      </c>
      <c r="G95" t="s">
        <v>481</v>
      </c>
      <c r="H95" t="s">
        <v>482</v>
      </c>
      <c r="I95" t="s">
        <v>41</v>
      </c>
      <c r="J95" t="s">
        <v>27</v>
      </c>
      <c r="K95" t="s">
        <v>1237</v>
      </c>
      <c r="L95" t="s">
        <v>104</v>
      </c>
      <c r="M95">
        <v>78745</v>
      </c>
      <c r="N95" t="s">
        <v>105</v>
      </c>
      <c r="O95" t="s">
        <v>7919</v>
      </c>
      <c r="P95" t="s">
        <v>46</v>
      </c>
      <c r="Q95" t="s">
        <v>78</v>
      </c>
      <c r="R95" t="s">
        <v>7920</v>
      </c>
      <c r="S95">
        <v>48.783999999999985</v>
      </c>
      <c r="T95">
        <v>4</v>
      </c>
      <c r="U95">
        <v>0.8</v>
      </c>
      <c r="V95">
        <v>-131.71680000000001</v>
      </c>
    </row>
    <row r="96" spans="1:22" x14ac:dyDescent="0.3">
      <c r="A96">
        <v>8916</v>
      </c>
      <c r="B96" t="s">
        <v>10311</v>
      </c>
      <c r="C96">
        <v>2013</v>
      </c>
      <c r="D96" s="29">
        <v>41404</v>
      </c>
      <c r="E96" s="29">
        <v>41408</v>
      </c>
      <c r="F96" t="s">
        <v>50</v>
      </c>
      <c r="G96" t="s">
        <v>481</v>
      </c>
      <c r="H96" t="s">
        <v>482</v>
      </c>
      <c r="I96" t="s">
        <v>41</v>
      </c>
      <c r="J96" t="s">
        <v>27</v>
      </c>
      <c r="K96" t="s">
        <v>1237</v>
      </c>
      <c r="L96" t="s">
        <v>104</v>
      </c>
      <c r="M96">
        <v>78745</v>
      </c>
      <c r="N96" t="s">
        <v>105</v>
      </c>
      <c r="O96" t="s">
        <v>414</v>
      </c>
      <c r="P96" t="s">
        <v>46</v>
      </c>
      <c r="Q96" t="s">
        <v>75</v>
      </c>
      <c r="R96" t="s">
        <v>415</v>
      </c>
      <c r="S96">
        <v>13.183999999999997</v>
      </c>
      <c r="T96">
        <v>4</v>
      </c>
      <c r="U96">
        <v>0.8</v>
      </c>
      <c r="V96">
        <v>-20.435200000000002</v>
      </c>
    </row>
    <row r="97" spans="1:22" x14ac:dyDescent="0.3">
      <c r="A97">
        <v>8915</v>
      </c>
      <c r="B97" t="s">
        <v>10311</v>
      </c>
      <c r="C97">
        <v>2013</v>
      </c>
      <c r="D97" s="29">
        <v>41404</v>
      </c>
      <c r="E97" s="29">
        <v>41408</v>
      </c>
      <c r="F97" t="s">
        <v>50</v>
      </c>
      <c r="G97" t="s">
        <v>481</v>
      </c>
      <c r="H97" t="s">
        <v>482</v>
      </c>
      <c r="I97" t="s">
        <v>41</v>
      </c>
      <c r="J97" t="s">
        <v>27</v>
      </c>
      <c r="K97" t="s">
        <v>1237</v>
      </c>
      <c r="L97" t="s">
        <v>104</v>
      </c>
      <c r="M97">
        <v>78745</v>
      </c>
      <c r="N97" t="s">
        <v>105</v>
      </c>
      <c r="O97" t="s">
        <v>2011</v>
      </c>
      <c r="P97" t="s">
        <v>46</v>
      </c>
      <c r="Q97" t="s">
        <v>59</v>
      </c>
      <c r="R97" t="s">
        <v>2012</v>
      </c>
      <c r="S97">
        <v>856.65600000000006</v>
      </c>
      <c r="T97">
        <v>6</v>
      </c>
      <c r="U97">
        <v>0.2</v>
      </c>
      <c r="V97">
        <v>107.08199999999985</v>
      </c>
    </row>
    <row r="98" spans="1:22" x14ac:dyDescent="0.3">
      <c r="A98">
        <v>8811</v>
      </c>
      <c r="B98" t="s">
        <v>10253</v>
      </c>
      <c r="C98">
        <v>2014</v>
      </c>
      <c r="D98" s="29">
        <v>41790</v>
      </c>
      <c r="E98" s="29">
        <v>41795</v>
      </c>
      <c r="F98" t="s">
        <v>50</v>
      </c>
      <c r="G98" t="s">
        <v>3518</v>
      </c>
      <c r="H98" t="s">
        <v>3519</v>
      </c>
      <c r="I98" t="s">
        <v>41</v>
      </c>
      <c r="J98" t="s">
        <v>27</v>
      </c>
      <c r="K98" t="s">
        <v>42</v>
      </c>
      <c r="L98" t="s">
        <v>43</v>
      </c>
      <c r="M98">
        <v>90004</v>
      </c>
      <c r="N98" t="s">
        <v>44</v>
      </c>
      <c r="O98" t="s">
        <v>3700</v>
      </c>
      <c r="P98" t="s">
        <v>46</v>
      </c>
      <c r="Q98" t="s">
        <v>90</v>
      </c>
      <c r="R98" t="s">
        <v>3701</v>
      </c>
      <c r="S98">
        <v>37.520000000000003</v>
      </c>
      <c r="T98">
        <v>4</v>
      </c>
      <c r="U98">
        <v>0</v>
      </c>
      <c r="V98">
        <v>18.009600000000002</v>
      </c>
    </row>
    <row r="99" spans="1:22" x14ac:dyDescent="0.3">
      <c r="A99">
        <v>8800</v>
      </c>
      <c r="B99" t="s">
        <v>10246</v>
      </c>
      <c r="C99">
        <v>2011</v>
      </c>
      <c r="D99" s="29">
        <v>40671</v>
      </c>
      <c r="E99" s="29">
        <v>40673</v>
      </c>
      <c r="F99" t="s">
        <v>188</v>
      </c>
      <c r="G99" t="s">
        <v>3450</v>
      </c>
      <c r="H99" t="s">
        <v>3451</v>
      </c>
      <c r="I99" t="s">
        <v>26</v>
      </c>
      <c r="J99" t="s">
        <v>27</v>
      </c>
      <c r="K99" t="s">
        <v>146</v>
      </c>
      <c r="L99" t="s">
        <v>147</v>
      </c>
      <c r="M99">
        <v>19134</v>
      </c>
      <c r="N99" t="s">
        <v>148</v>
      </c>
      <c r="O99" t="s">
        <v>1215</v>
      </c>
      <c r="P99" t="s">
        <v>71</v>
      </c>
      <c r="Q99" t="s">
        <v>1216</v>
      </c>
      <c r="R99" t="s">
        <v>1217</v>
      </c>
      <c r="S99">
        <v>1799.9699999999998</v>
      </c>
      <c r="T99">
        <v>5</v>
      </c>
      <c r="U99">
        <v>0.4</v>
      </c>
      <c r="V99">
        <v>239.99600000000009</v>
      </c>
    </row>
    <row r="100" spans="1:22" x14ac:dyDescent="0.3">
      <c r="A100">
        <v>8788</v>
      </c>
      <c r="B100" t="s">
        <v>10239</v>
      </c>
      <c r="C100">
        <v>2014</v>
      </c>
      <c r="D100" s="29">
        <v>41788</v>
      </c>
      <c r="E100" s="29">
        <v>41793</v>
      </c>
      <c r="F100" t="s">
        <v>50</v>
      </c>
      <c r="G100" t="s">
        <v>6482</v>
      </c>
      <c r="H100" t="s">
        <v>6483</v>
      </c>
      <c r="I100" t="s">
        <v>41</v>
      </c>
      <c r="J100" t="s">
        <v>27</v>
      </c>
      <c r="K100" t="s">
        <v>544</v>
      </c>
      <c r="L100" t="s">
        <v>310</v>
      </c>
      <c r="M100">
        <v>85023</v>
      </c>
      <c r="N100" t="s">
        <v>44</v>
      </c>
      <c r="O100" t="s">
        <v>478</v>
      </c>
      <c r="P100" t="s">
        <v>71</v>
      </c>
      <c r="Q100" t="s">
        <v>161</v>
      </c>
      <c r="R100" t="s">
        <v>479</v>
      </c>
      <c r="S100">
        <v>271.96800000000002</v>
      </c>
      <c r="T100">
        <v>4</v>
      </c>
      <c r="U100">
        <v>0.2</v>
      </c>
      <c r="V100">
        <v>54.393599999999978</v>
      </c>
    </row>
    <row r="101" spans="1:22" x14ac:dyDescent="0.3">
      <c r="A101">
        <v>8787</v>
      </c>
      <c r="B101" t="s">
        <v>10239</v>
      </c>
      <c r="C101">
        <v>2014</v>
      </c>
      <c r="D101" s="29">
        <v>41788</v>
      </c>
      <c r="E101" s="29">
        <v>41793</v>
      </c>
      <c r="F101" t="s">
        <v>50</v>
      </c>
      <c r="G101" t="s">
        <v>6482</v>
      </c>
      <c r="H101" t="s">
        <v>6483</v>
      </c>
      <c r="I101" t="s">
        <v>41</v>
      </c>
      <c r="J101" t="s">
        <v>27</v>
      </c>
      <c r="K101" t="s">
        <v>544</v>
      </c>
      <c r="L101" t="s">
        <v>310</v>
      </c>
      <c r="M101">
        <v>85023</v>
      </c>
      <c r="N101" t="s">
        <v>44</v>
      </c>
      <c r="O101" t="s">
        <v>6284</v>
      </c>
      <c r="P101" t="s">
        <v>46</v>
      </c>
      <c r="Q101" t="s">
        <v>90</v>
      </c>
      <c r="R101" t="s">
        <v>6285</v>
      </c>
      <c r="S101">
        <v>15.552000000000003</v>
      </c>
      <c r="T101">
        <v>3</v>
      </c>
      <c r="U101">
        <v>0.2</v>
      </c>
      <c r="V101">
        <v>5.4432</v>
      </c>
    </row>
    <row r="102" spans="1:22" x14ac:dyDescent="0.3">
      <c r="A102">
        <v>8786</v>
      </c>
      <c r="B102" t="s">
        <v>10239</v>
      </c>
      <c r="C102">
        <v>2014</v>
      </c>
      <c r="D102" s="29">
        <v>41788</v>
      </c>
      <c r="E102" s="29">
        <v>41793</v>
      </c>
      <c r="F102" t="s">
        <v>50</v>
      </c>
      <c r="G102" t="s">
        <v>6482</v>
      </c>
      <c r="H102" t="s">
        <v>6483</v>
      </c>
      <c r="I102" t="s">
        <v>41</v>
      </c>
      <c r="J102" t="s">
        <v>27</v>
      </c>
      <c r="K102" t="s">
        <v>544</v>
      </c>
      <c r="L102" t="s">
        <v>310</v>
      </c>
      <c r="M102">
        <v>85023</v>
      </c>
      <c r="N102" t="s">
        <v>44</v>
      </c>
      <c r="O102" t="s">
        <v>7698</v>
      </c>
      <c r="P102" t="s">
        <v>71</v>
      </c>
      <c r="Q102" t="s">
        <v>72</v>
      </c>
      <c r="R102" t="s">
        <v>7699</v>
      </c>
      <c r="S102">
        <v>195.96000000000004</v>
      </c>
      <c r="T102">
        <v>5</v>
      </c>
      <c r="U102">
        <v>0.2</v>
      </c>
      <c r="V102">
        <v>19.596000000000018</v>
      </c>
    </row>
    <row r="103" spans="1:22" x14ac:dyDescent="0.3">
      <c r="A103">
        <v>8753</v>
      </c>
      <c r="B103" t="s">
        <v>10219</v>
      </c>
      <c r="C103">
        <v>2013</v>
      </c>
      <c r="D103" s="29">
        <v>41400</v>
      </c>
      <c r="E103" s="29">
        <v>41404</v>
      </c>
      <c r="F103" t="s">
        <v>50</v>
      </c>
      <c r="G103" t="s">
        <v>440</v>
      </c>
      <c r="H103" t="s">
        <v>441</v>
      </c>
      <c r="I103" t="s">
        <v>102</v>
      </c>
      <c r="J103" t="s">
        <v>27</v>
      </c>
      <c r="K103" t="s">
        <v>5647</v>
      </c>
      <c r="L103" t="s">
        <v>54</v>
      </c>
      <c r="M103">
        <v>32303</v>
      </c>
      <c r="N103" t="s">
        <v>30</v>
      </c>
      <c r="O103" t="s">
        <v>4781</v>
      </c>
      <c r="P103" t="s">
        <v>71</v>
      </c>
      <c r="Q103" t="s">
        <v>72</v>
      </c>
      <c r="R103" t="s">
        <v>4782</v>
      </c>
      <c r="S103">
        <v>177.48000000000002</v>
      </c>
      <c r="T103">
        <v>3</v>
      </c>
      <c r="U103">
        <v>0.2</v>
      </c>
      <c r="V103">
        <v>19.966499999999982</v>
      </c>
    </row>
    <row r="104" spans="1:22" x14ac:dyDescent="0.3">
      <c r="A104">
        <v>8752</v>
      </c>
      <c r="B104" t="s">
        <v>10219</v>
      </c>
      <c r="C104">
        <v>2013</v>
      </c>
      <c r="D104" s="29">
        <v>41400</v>
      </c>
      <c r="E104" s="29">
        <v>41404</v>
      </c>
      <c r="F104" t="s">
        <v>50</v>
      </c>
      <c r="G104" t="s">
        <v>440</v>
      </c>
      <c r="H104" t="s">
        <v>441</v>
      </c>
      <c r="I104" t="s">
        <v>102</v>
      </c>
      <c r="J104" t="s">
        <v>27</v>
      </c>
      <c r="K104" t="s">
        <v>5647</v>
      </c>
      <c r="L104" t="s">
        <v>54</v>
      </c>
      <c r="M104">
        <v>32303</v>
      </c>
      <c r="N104" t="s">
        <v>30</v>
      </c>
      <c r="O104" t="s">
        <v>10220</v>
      </c>
      <c r="P104" t="s">
        <v>46</v>
      </c>
      <c r="Q104" t="s">
        <v>90</v>
      </c>
      <c r="R104" t="s">
        <v>10221</v>
      </c>
      <c r="S104">
        <v>93.248000000000005</v>
      </c>
      <c r="T104">
        <v>4</v>
      </c>
      <c r="U104">
        <v>0.2</v>
      </c>
      <c r="V104">
        <v>31.4712</v>
      </c>
    </row>
    <row r="105" spans="1:22" x14ac:dyDescent="0.3">
      <c r="A105">
        <v>8664</v>
      </c>
      <c r="B105" t="s">
        <v>10166</v>
      </c>
      <c r="C105">
        <v>2012</v>
      </c>
      <c r="D105" s="29">
        <v>41041</v>
      </c>
      <c r="E105" s="29">
        <v>41046</v>
      </c>
      <c r="F105" t="s">
        <v>50</v>
      </c>
      <c r="G105" t="s">
        <v>4261</v>
      </c>
      <c r="H105" t="s">
        <v>4262</v>
      </c>
      <c r="I105" t="s">
        <v>26</v>
      </c>
      <c r="J105" t="s">
        <v>27</v>
      </c>
      <c r="K105" t="s">
        <v>184</v>
      </c>
      <c r="L105" t="s">
        <v>104</v>
      </c>
      <c r="M105">
        <v>77041</v>
      </c>
      <c r="N105" t="s">
        <v>105</v>
      </c>
      <c r="O105" t="s">
        <v>2344</v>
      </c>
      <c r="P105" t="s">
        <v>46</v>
      </c>
      <c r="Q105" t="s">
        <v>90</v>
      </c>
      <c r="R105" t="s">
        <v>2345</v>
      </c>
      <c r="S105">
        <v>127.90400000000001</v>
      </c>
      <c r="T105">
        <v>7</v>
      </c>
      <c r="U105">
        <v>0.2</v>
      </c>
      <c r="V105">
        <v>41.568799999999996</v>
      </c>
    </row>
    <row r="106" spans="1:22" x14ac:dyDescent="0.3">
      <c r="A106">
        <v>8663</v>
      </c>
      <c r="B106" t="s">
        <v>10166</v>
      </c>
      <c r="C106">
        <v>2012</v>
      </c>
      <c r="D106" s="29">
        <v>41041</v>
      </c>
      <c r="E106" s="29">
        <v>41046</v>
      </c>
      <c r="F106" t="s">
        <v>50</v>
      </c>
      <c r="G106" t="s">
        <v>4261</v>
      </c>
      <c r="H106" t="s">
        <v>4262</v>
      </c>
      <c r="I106" t="s">
        <v>26</v>
      </c>
      <c r="J106" t="s">
        <v>27</v>
      </c>
      <c r="K106" t="s">
        <v>184</v>
      </c>
      <c r="L106" t="s">
        <v>104</v>
      </c>
      <c r="M106">
        <v>77041</v>
      </c>
      <c r="N106" t="s">
        <v>105</v>
      </c>
      <c r="O106" t="s">
        <v>3748</v>
      </c>
      <c r="P106" t="s">
        <v>71</v>
      </c>
      <c r="Q106" t="s">
        <v>72</v>
      </c>
      <c r="R106" t="s">
        <v>3749</v>
      </c>
      <c r="S106">
        <v>619.15200000000004</v>
      </c>
      <c r="T106">
        <v>6</v>
      </c>
      <c r="U106">
        <v>0.2</v>
      </c>
      <c r="V106">
        <v>69.654599999999988</v>
      </c>
    </row>
    <row r="107" spans="1:22" x14ac:dyDescent="0.3">
      <c r="A107">
        <v>8662</v>
      </c>
      <c r="B107" t="s">
        <v>10166</v>
      </c>
      <c r="C107">
        <v>2012</v>
      </c>
      <c r="D107" s="29">
        <v>41041</v>
      </c>
      <c r="E107" s="29">
        <v>41046</v>
      </c>
      <c r="F107" t="s">
        <v>50</v>
      </c>
      <c r="G107" t="s">
        <v>4261</v>
      </c>
      <c r="H107" t="s">
        <v>4262</v>
      </c>
      <c r="I107" t="s">
        <v>26</v>
      </c>
      <c r="J107" t="s">
        <v>27</v>
      </c>
      <c r="K107" t="s">
        <v>184</v>
      </c>
      <c r="L107" t="s">
        <v>104</v>
      </c>
      <c r="M107">
        <v>77041</v>
      </c>
      <c r="N107" t="s">
        <v>105</v>
      </c>
      <c r="O107" t="s">
        <v>7407</v>
      </c>
      <c r="P107" t="s">
        <v>32</v>
      </c>
      <c r="Q107" t="s">
        <v>65</v>
      </c>
      <c r="R107" t="s">
        <v>7408</v>
      </c>
      <c r="S107">
        <v>21.968000000000004</v>
      </c>
      <c r="T107">
        <v>4</v>
      </c>
      <c r="U107">
        <v>0.6</v>
      </c>
      <c r="V107">
        <v>-15.9268</v>
      </c>
    </row>
    <row r="108" spans="1:22" x14ac:dyDescent="0.3">
      <c r="A108">
        <v>8622</v>
      </c>
      <c r="B108" t="s">
        <v>10145</v>
      </c>
      <c r="C108">
        <v>2014</v>
      </c>
      <c r="D108" s="29">
        <v>41773</v>
      </c>
      <c r="E108" s="29">
        <v>41778</v>
      </c>
      <c r="F108" t="s">
        <v>50</v>
      </c>
      <c r="G108" t="s">
        <v>3287</v>
      </c>
      <c r="H108" t="s">
        <v>3288</v>
      </c>
      <c r="I108" t="s">
        <v>41</v>
      </c>
      <c r="J108" t="s">
        <v>27</v>
      </c>
      <c r="K108" t="s">
        <v>612</v>
      </c>
      <c r="L108" t="s">
        <v>335</v>
      </c>
      <c r="M108">
        <v>37064</v>
      </c>
      <c r="N108" t="s">
        <v>30</v>
      </c>
      <c r="O108" t="s">
        <v>437</v>
      </c>
      <c r="P108" t="s">
        <v>46</v>
      </c>
      <c r="Q108" t="s">
        <v>78</v>
      </c>
      <c r="R108" t="s">
        <v>438</v>
      </c>
      <c r="S108">
        <v>20.768000000000001</v>
      </c>
      <c r="T108">
        <v>2</v>
      </c>
      <c r="U108">
        <v>0.2</v>
      </c>
      <c r="V108">
        <v>2.3363999999999976</v>
      </c>
    </row>
    <row r="109" spans="1:22" x14ac:dyDescent="0.3">
      <c r="A109">
        <v>8597</v>
      </c>
      <c r="B109" t="s">
        <v>10131</v>
      </c>
      <c r="C109">
        <v>2011</v>
      </c>
      <c r="D109" s="29">
        <v>40668</v>
      </c>
      <c r="E109" s="29">
        <v>40670</v>
      </c>
      <c r="F109" t="s">
        <v>188</v>
      </c>
      <c r="G109" t="s">
        <v>2028</v>
      </c>
      <c r="H109" t="s">
        <v>2029</v>
      </c>
      <c r="I109" t="s">
        <v>41</v>
      </c>
      <c r="J109" t="s">
        <v>27</v>
      </c>
      <c r="K109" t="s">
        <v>1127</v>
      </c>
      <c r="L109" t="s">
        <v>319</v>
      </c>
      <c r="M109">
        <v>22204</v>
      </c>
      <c r="N109" t="s">
        <v>30</v>
      </c>
      <c r="O109" t="s">
        <v>1054</v>
      </c>
      <c r="P109" t="s">
        <v>46</v>
      </c>
      <c r="Q109" t="s">
        <v>90</v>
      </c>
      <c r="R109" t="s">
        <v>186</v>
      </c>
      <c r="S109">
        <v>35.44</v>
      </c>
      <c r="T109">
        <v>1</v>
      </c>
      <c r="U109">
        <v>0</v>
      </c>
      <c r="V109">
        <v>16.656799999999997</v>
      </c>
    </row>
    <row r="110" spans="1:22" x14ac:dyDescent="0.3">
      <c r="A110">
        <v>8596</v>
      </c>
      <c r="B110" t="s">
        <v>10131</v>
      </c>
      <c r="C110">
        <v>2011</v>
      </c>
      <c r="D110" s="29">
        <v>40668</v>
      </c>
      <c r="E110" s="29">
        <v>40670</v>
      </c>
      <c r="F110" t="s">
        <v>188</v>
      </c>
      <c r="G110" t="s">
        <v>2028</v>
      </c>
      <c r="H110" t="s">
        <v>2029</v>
      </c>
      <c r="I110" t="s">
        <v>41</v>
      </c>
      <c r="J110" t="s">
        <v>27</v>
      </c>
      <c r="K110" t="s">
        <v>1127</v>
      </c>
      <c r="L110" t="s">
        <v>319</v>
      </c>
      <c r="M110">
        <v>22204</v>
      </c>
      <c r="N110" t="s">
        <v>30</v>
      </c>
      <c r="O110" t="s">
        <v>3877</v>
      </c>
      <c r="P110" t="s">
        <v>46</v>
      </c>
      <c r="Q110" t="s">
        <v>75</v>
      </c>
      <c r="R110" t="s">
        <v>1214</v>
      </c>
      <c r="S110">
        <v>11.88</v>
      </c>
      <c r="T110">
        <v>2</v>
      </c>
      <c r="U110">
        <v>0</v>
      </c>
      <c r="V110">
        <v>5.3460000000000001</v>
      </c>
    </row>
    <row r="111" spans="1:22" x14ac:dyDescent="0.3">
      <c r="A111">
        <v>8589</v>
      </c>
      <c r="B111" t="s">
        <v>10125</v>
      </c>
      <c r="C111">
        <v>2012</v>
      </c>
      <c r="D111" s="29">
        <v>41044</v>
      </c>
      <c r="E111" s="29">
        <v>41051</v>
      </c>
      <c r="F111" t="s">
        <v>50</v>
      </c>
      <c r="G111" t="s">
        <v>6751</v>
      </c>
      <c r="H111" t="s">
        <v>6752</v>
      </c>
      <c r="I111" t="s">
        <v>41</v>
      </c>
      <c r="J111" t="s">
        <v>27</v>
      </c>
      <c r="K111" t="s">
        <v>146</v>
      </c>
      <c r="L111" t="s">
        <v>147</v>
      </c>
      <c r="M111">
        <v>19140</v>
      </c>
      <c r="N111" t="s">
        <v>148</v>
      </c>
      <c r="O111" t="s">
        <v>2216</v>
      </c>
      <c r="P111" t="s">
        <v>46</v>
      </c>
      <c r="Q111" t="s">
        <v>59</v>
      </c>
      <c r="R111" t="s">
        <v>2217</v>
      </c>
      <c r="S111">
        <v>51.967999999999996</v>
      </c>
      <c r="T111">
        <v>2</v>
      </c>
      <c r="U111">
        <v>0.2</v>
      </c>
      <c r="V111">
        <v>-10.393600000000001</v>
      </c>
    </row>
    <row r="112" spans="1:22" x14ac:dyDescent="0.3">
      <c r="A112">
        <v>8584</v>
      </c>
      <c r="B112" t="s">
        <v>10120</v>
      </c>
      <c r="C112">
        <v>2011</v>
      </c>
      <c r="D112" s="29">
        <v>40683</v>
      </c>
      <c r="E112" s="29">
        <v>40685</v>
      </c>
      <c r="F112" t="s">
        <v>23</v>
      </c>
      <c r="G112" t="s">
        <v>4924</v>
      </c>
      <c r="H112" t="s">
        <v>4925</v>
      </c>
      <c r="I112" t="s">
        <v>41</v>
      </c>
      <c r="J112" t="s">
        <v>27</v>
      </c>
      <c r="K112" t="s">
        <v>10121</v>
      </c>
      <c r="L112" t="s">
        <v>104</v>
      </c>
      <c r="M112">
        <v>78666</v>
      </c>
      <c r="N112" t="s">
        <v>105</v>
      </c>
      <c r="O112" t="s">
        <v>8522</v>
      </c>
      <c r="P112" t="s">
        <v>46</v>
      </c>
      <c r="Q112" t="s">
        <v>59</v>
      </c>
      <c r="R112" t="s">
        <v>8523</v>
      </c>
      <c r="S112">
        <v>66.959999999999994</v>
      </c>
      <c r="T112">
        <v>5</v>
      </c>
      <c r="U112">
        <v>0.2</v>
      </c>
      <c r="V112">
        <v>-13.392000000000003</v>
      </c>
    </row>
    <row r="113" spans="1:22" x14ac:dyDescent="0.3">
      <c r="A113">
        <v>8583</v>
      </c>
      <c r="B113" t="s">
        <v>10120</v>
      </c>
      <c r="C113">
        <v>2011</v>
      </c>
      <c r="D113" s="29">
        <v>40683</v>
      </c>
      <c r="E113" s="29">
        <v>40685</v>
      </c>
      <c r="F113" t="s">
        <v>23</v>
      </c>
      <c r="G113" t="s">
        <v>4924</v>
      </c>
      <c r="H113" t="s">
        <v>4925</v>
      </c>
      <c r="I113" t="s">
        <v>41</v>
      </c>
      <c r="J113" t="s">
        <v>27</v>
      </c>
      <c r="K113" t="s">
        <v>10121</v>
      </c>
      <c r="L113" t="s">
        <v>104</v>
      </c>
      <c r="M113">
        <v>78666</v>
      </c>
      <c r="N113" t="s">
        <v>105</v>
      </c>
      <c r="O113" t="s">
        <v>5896</v>
      </c>
      <c r="P113" t="s">
        <v>71</v>
      </c>
      <c r="Q113" t="s">
        <v>161</v>
      </c>
      <c r="R113" t="s">
        <v>5897</v>
      </c>
      <c r="S113">
        <v>20.784000000000002</v>
      </c>
      <c r="T113">
        <v>2</v>
      </c>
      <c r="U113">
        <v>0.2</v>
      </c>
      <c r="V113">
        <v>-3.6372000000000027</v>
      </c>
    </row>
    <row r="114" spans="1:22" x14ac:dyDescent="0.3">
      <c r="A114">
        <v>8582</v>
      </c>
      <c r="B114" t="s">
        <v>10120</v>
      </c>
      <c r="C114">
        <v>2011</v>
      </c>
      <c r="D114" s="29">
        <v>40683</v>
      </c>
      <c r="E114" s="29">
        <v>40685</v>
      </c>
      <c r="F114" t="s">
        <v>23</v>
      </c>
      <c r="G114" t="s">
        <v>4924</v>
      </c>
      <c r="H114" t="s">
        <v>4925</v>
      </c>
      <c r="I114" t="s">
        <v>41</v>
      </c>
      <c r="J114" t="s">
        <v>27</v>
      </c>
      <c r="K114" t="s">
        <v>10121</v>
      </c>
      <c r="L114" t="s">
        <v>104</v>
      </c>
      <c r="M114">
        <v>78666</v>
      </c>
      <c r="N114" t="s">
        <v>105</v>
      </c>
      <c r="O114" t="s">
        <v>2856</v>
      </c>
      <c r="P114" t="s">
        <v>46</v>
      </c>
      <c r="Q114" t="s">
        <v>90</v>
      </c>
      <c r="R114" t="s">
        <v>2857</v>
      </c>
      <c r="S114">
        <v>10.368000000000002</v>
      </c>
      <c r="T114">
        <v>2</v>
      </c>
      <c r="U114">
        <v>0.2</v>
      </c>
      <c r="V114">
        <v>3.6288</v>
      </c>
    </row>
    <row r="115" spans="1:22" x14ac:dyDescent="0.3">
      <c r="A115">
        <v>8581</v>
      </c>
      <c r="B115" t="s">
        <v>10120</v>
      </c>
      <c r="C115">
        <v>2011</v>
      </c>
      <c r="D115" s="29">
        <v>40683</v>
      </c>
      <c r="E115" s="29">
        <v>40685</v>
      </c>
      <c r="F115" t="s">
        <v>23</v>
      </c>
      <c r="G115" t="s">
        <v>4924</v>
      </c>
      <c r="H115" t="s">
        <v>4925</v>
      </c>
      <c r="I115" t="s">
        <v>41</v>
      </c>
      <c r="J115" t="s">
        <v>27</v>
      </c>
      <c r="K115" t="s">
        <v>10121</v>
      </c>
      <c r="L115" t="s">
        <v>104</v>
      </c>
      <c r="M115">
        <v>78666</v>
      </c>
      <c r="N115" t="s">
        <v>105</v>
      </c>
      <c r="O115" t="s">
        <v>8817</v>
      </c>
      <c r="P115" t="s">
        <v>32</v>
      </c>
      <c r="Q115" t="s">
        <v>65</v>
      </c>
      <c r="R115" t="s">
        <v>8818</v>
      </c>
      <c r="S115">
        <v>10.332000000000001</v>
      </c>
      <c r="T115">
        <v>3</v>
      </c>
      <c r="U115">
        <v>0.6</v>
      </c>
      <c r="V115">
        <v>-5.9408999999999992</v>
      </c>
    </row>
    <row r="116" spans="1:22" x14ac:dyDescent="0.3">
      <c r="A116">
        <v>8565</v>
      </c>
      <c r="B116" t="s">
        <v>10107</v>
      </c>
      <c r="C116">
        <v>2014</v>
      </c>
      <c r="D116" s="29">
        <v>41760</v>
      </c>
      <c r="E116" s="29">
        <v>41764</v>
      </c>
      <c r="F116" t="s">
        <v>50</v>
      </c>
      <c r="G116" t="s">
        <v>3503</v>
      </c>
      <c r="H116" t="s">
        <v>3504</v>
      </c>
      <c r="I116" t="s">
        <v>102</v>
      </c>
      <c r="J116" t="s">
        <v>27</v>
      </c>
      <c r="K116" t="s">
        <v>10108</v>
      </c>
      <c r="L116" t="s">
        <v>54</v>
      </c>
      <c r="M116">
        <v>32771</v>
      </c>
      <c r="N116" t="s">
        <v>30</v>
      </c>
      <c r="O116" t="s">
        <v>8503</v>
      </c>
      <c r="P116" t="s">
        <v>32</v>
      </c>
      <c r="Q116" t="s">
        <v>65</v>
      </c>
      <c r="R116" t="s">
        <v>8504</v>
      </c>
      <c r="S116">
        <v>220.70400000000001</v>
      </c>
      <c r="T116">
        <v>6</v>
      </c>
      <c r="U116">
        <v>0.2</v>
      </c>
      <c r="V116">
        <v>-8.2764000000000379</v>
      </c>
    </row>
    <row r="117" spans="1:22" x14ac:dyDescent="0.3">
      <c r="A117">
        <v>8564</v>
      </c>
      <c r="B117" t="s">
        <v>10107</v>
      </c>
      <c r="C117">
        <v>2014</v>
      </c>
      <c r="D117" s="29">
        <v>41760</v>
      </c>
      <c r="E117" s="29">
        <v>41764</v>
      </c>
      <c r="F117" t="s">
        <v>50</v>
      </c>
      <c r="G117" t="s">
        <v>3503</v>
      </c>
      <c r="H117" t="s">
        <v>3504</v>
      </c>
      <c r="I117" t="s">
        <v>102</v>
      </c>
      <c r="J117" t="s">
        <v>27</v>
      </c>
      <c r="K117" t="s">
        <v>10108</v>
      </c>
      <c r="L117" t="s">
        <v>54</v>
      </c>
      <c r="M117">
        <v>32771</v>
      </c>
      <c r="N117" t="s">
        <v>30</v>
      </c>
      <c r="O117" t="s">
        <v>3809</v>
      </c>
      <c r="P117" t="s">
        <v>46</v>
      </c>
      <c r="Q117" t="s">
        <v>75</v>
      </c>
      <c r="R117" t="s">
        <v>3810</v>
      </c>
      <c r="S117">
        <v>4.8420000000000005</v>
      </c>
      <c r="T117">
        <v>3</v>
      </c>
      <c r="U117">
        <v>0.7</v>
      </c>
      <c r="V117">
        <v>-3.5507999999999988</v>
      </c>
    </row>
    <row r="118" spans="1:22" x14ac:dyDescent="0.3">
      <c r="A118">
        <v>8553</v>
      </c>
      <c r="B118" t="s">
        <v>10101</v>
      </c>
      <c r="C118">
        <v>2011</v>
      </c>
      <c r="D118" s="29">
        <v>40693</v>
      </c>
      <c r="E118" s="29">
        <v>40697</v>
      </c>
      <c r="F118" t="s">
        <v>50</v>
      </c>
      <c r="G118" t="s">
        <v>3907</v>
      </c>
      <c r="H118" t="s">
        <v>3908</v>
      </c>
      <c r="I118" t="s">
        <v>41</v>
      </c>
      <c r="J118" t="s">
        <v>27</v>
      </c>
      <c r="K118" t="s">
        <v>303</v>
      </c>
      <c r="L118" t="s">
        <v>211</v>
      </c>
      <c r="M118">
        <v>60623</v>
      </c>
      <c r="N118" t="s">
        <v>105</v>
      </c>
      <c r="O118" t="s">
        <v>3312</v>
      </c>
      <c r="P118" t="s">
        <v>71</v>
      </c>
      <c r="Q118" t="s">
        <v>1216</v>
      </c>
      <c r="R118" t="s">
        <v>3313</v>
      </c>
      <c r="S118">
        <v>719.97600000000011</v>
      </c>
      <c r="T118">
        <v>3</v>
      </c>
      <c r="U118">
        <v>0.2</v>
      </c>
      <c r="V118">
        <v>134.99549999999999</v>
      </c>
    </row>
    <row r="119" spans="1:22" x14ac:dyDescent="0.3">
      <c r="A119">
        <v>8536</v>
      </c>
      <c r="B119" t="s">
        <v>10090</v>
      </c>
      <c r="C119">
        <v>2011</v>
      </c>
      <c r="D119" s="29">
        <v>40679</v>
      </c>
      <c r="E119" s="29">
        <v>40683</v>
      </c>
      <c r="F119" t="s">
        <v>50</v>
      </c>
      <c r="G119" t="s">
        <v>6451</v>
      </c>
      <c r="H119" t="s">
        <v>6452</v>
      </c>
      <c r="I119" t="s">
        <v>26</v>
      </c>
      <c r="J119" t="s">
        <v>27</v>
      </c>
      <c r="K119" t="s">
        <v>127</v>
      </c>
      <c r="L119" t="s">
        <v>43</v>
      </c>
      <c r="M119">
        <v>94122</v>
      </c>
      <c r="N119" t="s">
        <v>44</v>
      </c>
      <c r="O119" t="s">
        <v>4817</v>
      </c>
      <c r="P119" t="s">
        <v>71</v>
      </c>
      <c r="Q119" t="s">
        <v>161</v>
      </c>
      <c r="R119" t="s">
        <v>4818</v>
      </c>
      <c r="S119">
        <v>56.400000000000006</v>
      </c>
      <c r="T119">
        <v>3</v>
      </c>
      <c r="U119">
        <v>0</v>
      </c>
      <c r="V119">
        <v>3.3840000000000003</v>
      </c>
    </row>
    <row r="120" spans="1:22" x14ac:dyDescent="0.3">
      <c r="A120">
        <v>8505</v>
      </c>
      <c r="B120" t="s">
        <v>10073</v>
      </c>
      <c r="C120">
        <v>2013</v>
      </c>
      <c r="D120" s="29">
        <v>41397</v>
      </c>
      <c r="E120" s="29">
        <v>41401</v>
      </c>
      <c r="F120" t="s">
        <v>50</v>
      </c>
      <c r="G120" t="s">
        <v>7719</v>
      </c>
      <c r="H120" t="s">
        <v>7720</v>
      </c>
      <c r="I120" t="s">
        <v>26</v>
      </c>
      <c r="J120" t="s">
        <v>27</v>
      </c>
      <c r="K120" t="s">
        <v>1614</v>
      </c>
      <c r="L120" t="s">
        <v>104</v>
      </c>
      <c r="M120">
        <v>79109</v>
      </c>
      <c r="N120" t="s">
        <v>105</v>
      </c>
      <c r="O120" t="s">
        <v>6956</v>
      </c>
      <c r="P120" t="s">
        <v>32</v>
      </c>
      <c r="Q120" t="s">
        <v>36</v>
      </c>
      <c r="R120" t="s">
        <v>6957</v>
      </c>
      <c r="S120">
        <v>366.74399999999997</v>
      </c>
      <c r="T120">
        <v>4</v>
      </c>
      <c r="U120">
        <v>0.3</v>
      </c>
      <c r="V120">
        <v>-110.02320000000003</v>
      </c>
    </row>
    <row r="121" spans="1:22" x14ac:dyDescent="0.3">
      <c r="A121">
        <v>8482</v>
      </c>
      <c r="B121" t="s">
        <v>10059</v>
      </c>
      <c r="C121">
        <v>2013</v>
      </c>
      <c r="D121" s="29">
        <v>41419</v>
      </c>
      <c r="E121" s="29">
        <v>41423</v>
      </c>
      <c r="F121" t="s">
        <v>50</v>
      </c>
      <c r="G121" t="s">
        <v>4207</v>
      </c>
      <c r="H121" t="s">
        <v>4208</v>
      </c>
      <c r="I121" t="s">
        <v>102</v>
      </c>
      <c r="J121" t="s">
        <v>27</v>
      </c>
      <c r="K121" t="s">
        <v>146</v>
      </c>
      <c r="L121" t="s">
        <v>147</v>
      </c>
      <c r="M121">
        <v>19120</v>
      </c>
      <c r="N121" t="s">
        <v>148</v>
      </c>
      <c r="O121" t="s">
        <v>3584</v>
      </c>
      <c r="P121" t="s">
        <v>46</v>
      </c>
      <c r="Q121" t="s">
        <v>68</v>
      </c>
      <c r="R121" t="s">
        <v>3585</v>
      </c>
      <c r="S121">
        <v>16.656000000000002</v>
      </c>
      <c r="T121">
        <v>3</v>
      </c>
      <c r="U121">
        <v>0.2</v>
      </c>
      <c r="V121">
        <v>3.3311999999999999</v>
      </c>
    </row>
    <row r="122" spans="1:22" x14ac:dyDescent="0.3">
      <c r="A122">
        <v>8465</v>
      </c>
      <c r="B122" t="s">
        <v>10044</v>
      </c>
      <c r="C122">
        <v>2012</v>
      </c>
      <c r="D122" s="29">
        <v>41039</v>
      </c>
      <c r="E122" s="29">
        <v>41044</v>
      </c>
      <c r="F122" t="s">
        <v>50</v>
      </c>
      <c r="G122" t="s">
        <v>2243</v>
      </c>
      <c r="H122" t="s">
        <v>2244</v>
      </c>
      <c r="I122" t="s">
        <v>26</v>
      </c>
      <c r="J122" t="s">
        <v>27</v>
      </c>
      <c r="K122" t="s">
        <v>1473</v>
      </c>
      <c r="L122" t="s">
        <v>457</v>
      </c>
      <c r="M122">
        <v>80027</v>
      </c>
      <c r="N122" t="s">
        <v>44</v>
      </c>
      <c r="O122" t="s">
        <v>4834</v>
      </c>
      <c r="P122" t="s">
        <v>71</v>
      </c>
      <c r="Q122" t="s">
        <v>161</v>
      </c>
      <c r="R122" t="s">
        <v>4835</v>
      </c>
      <c r="S122">
        <v>46.688000000000002</v>
      </c>
      <c r="T122">
        <v>4</v>
      </c>
      <c r="U122">
        <v>0.2</v>
      </c>
      <c r="V122">
        <v>-2.9180000000000028</v>
      </c>
    </row>
    <row r="123" spans="1:22" x14ac:dyDescent="0.3">
      <c r="A123">
        <v>8458</v>
      </c>
      <c r="B123" t="s">
        <v>10039</v>
      </c>
      <c r="C123">
        <v>2014</v>
      </c>
      <c r="D123" s="29">
        <v>41788</v>
      </c>
      <c r="E123" s="29">
        <v>41793</v>
      </c>
      <c r="F123" t="s">
        <v>23</v>
      </c>
      <c r="G123" t="s">
        <v>2171</v>
      </c>
      <c r="H123" t="s">
        <v>2172</v>
      </c>
      <c r="I123" t="s">
        <v>41</v>
      </c>
      <c r="J123" t="s">
        <v>27</v>
      </c>
      <c r="K123" t="s">
        <v>303</v>
      </c>
      <c r="L123" t="s">
        <v>211</v>
      </c>
      <c r="M123">
        <v>60653</v>
      </c>
      <c r="N123" t="s">
        <v>105</v>
      </c>
      <c r="O123" t="s">
        <v>3877</v>
      </c>
      <c r="P123" t="s">
        <v>46</v>
      </c>
      <c r="Q123" t="s">
        <v>75</v>
      </c>
      <c r="R123" t="s">
        <v>1214</v>
      </c>
      <c r="S123">
        <v>3.5639999999999992</v>
      </c>
      <c r="T123">
        <v>3</v>
      </c>
      <c r="U123">
        <v>0.8</v>
      </c>
      <c r="V123">
        <v>-6.2370000000000019</v>
      </c>
    </row>
    <row r="124" spans="1:22" x14ac:dyDescent="0.3">
      <c r="A124">
        <v>8457</v>
      </c>
      <c r="B124" t="s">
        <v>10039</v>
      </c>
      <c r="C124">
        <v>2014</v>
      </c>
      <c r="D124" s="29">
        <v>41788</v>
      </c>
      <c r="E124" s="29">
        <v>41793</v>
      </c>
      <c r="F124" t="s">
        <v>23</v>
      </c>
      <c r="G124" t="s">
        <v>2171</v>
      </c>
      <c r="H124" t="s">
        <v>2172</v>
      </c>
      <c r="I124" t="s">
        <v>41</v>
      </c>
      <c r="J124" t="s">
        <v>27</v>
      </c>
      <c r="K124" t="s">
        <v>303</v>
      </c>
      <c r="L124" t="s">
        <v>211</v>
      </c>
      <c r="M124">
        <v>60653</v>
      </c>
      <c r="N124" t="s">
        <v>105</v>
      </c>
      <c r="O124" t="s">
        <v>304</v>
      </c>
      <c r="P124" t="s">
        <v>32</v>
      </c>
      <c r="Q124" t="s">
        <v>36</v>
      </c>
      <c r="R124" t="s">
        <v>552</v>
      </c>
      <c r="S124">
        <v>106.869</v>
      </c>
      <c r="T124">
        <v>3</v>
      </c>
      <c r="U124">
        <v>0.3</v>
      </c>
      <c r="V124">
        <v>-29.007299999999994</v>
      </c>
    </row>
    <row r="125" spans="1:22" x14ac:dyDescent="0.3">
      <c r="A125">
        <v>8456</v>
      </c>
      <c r="B125" t="s">
        <v>10038</v>
      </c>
      <c r="C125">
        <v>2013</v>
      </c>
      <c r="D125" s="29">
        <v>41417</v>
      </c>
      <c r="E125" s="29">
        <v>41424</v>
      </c>
      <c r="F125" t="s">
        <v>50</v>
      </c>
      <c r="G125" t="s">
        <v>4507</v>
      </c>
      <c r="H125" t="s">
        <v>4508</v>
      </c>
      <c r="I125" t="s">
        <v>41</v>
      </c>
      <c r="J125" t="s">
        <v>27</v>
      </c>
      <c r="K125" t="s">
        <v>42</v>
      </c>
      <c r="L125" t="s">
        <v>43</v>
      </c>
      <c r="M125">
        <v>90049</v>
      </c>
      <c r="N125" t="s">
        <v>44</v>
      </c>
      <c r="O125" t="s">
        <v>827</v>
      </c>
      <c r="P125" t="s">
        <v>71</v>
      </c>
      <c r="Q125" t="s">
        <v>72</v>
      </c>
      <c r="R125" t="s">
        <v>828</v>
      </c>
      <c r="S125">
        <v>222.38400000000001</v>
      </c>
      <c r="T125">
        <v>2</v>
      </c>
      <c r="U125">
        <v>0.2</v>
      </c>
      <c r="V125">
        <v>22.238400000000013</v>
      </c>
    </row>
    <row r="126" spans="1:22" x14ac:dyDescent="0.3">
      <c r="A126">
        <v>8442</v>
      </c>
      <c r="B126" t="s">
        <v>10033</v>
      </c>
      <c r="C126">
        <v>2014</v>
      </c>
      <c r="D126" s="29">
        <v>41766</v>
      </c>
      <c r="E126" s="29">
        <v>41770</v>
      </c>
      <c r="F126" t="s">
        <v>50</v>
      </c>
      <c r="G126" t="s">
        <v>1211</v>
      </c>
      <c r="H126" t="s">
        <v>1212</v>
      </c>
      <c r="I126" t="s">
        <v>26</v>
      </c>
      <c r="J126" t="s">
        <v>27</v>
      </c>
      <c r="K126" t="s">
        <v>1310</v>
      </c>
      <c r="L126" t="s">
        <v>310</v>
      </c>
      <c r="M126">
        <v>85705</v>
      </c>
      <c r="N126" t="s">
        <v>44</v>
      </c>
      <c r="O126" t="s">
        <v>633</v>
      </c>
      <c r="P126" t="s">
        <v>46</v>
      </c>
      <c r="Q126" t="s">
        <v>90</v>
      </c>
      <c r="R126" t="s">
        <v>634</v>
      </c>
      <c r="S126">
        <v>84.415999999999997</v>
      </c>
      <c r="T126">
        <v>4</v>
      </c>
      <c r="U126">
        <v>0.2</v>
      </c>
      <c r="V126">
        <v>27.435199999999995</v>
      </c>
    </row>
    <row r="127" spans="1:22" x14ac:dyDescent="0.3">
      <c r="A127">
        <v>8439</v>
      </c>
      <c r="B127" t="s">
        <v>10030</v>
      </c>
      <c r="C127">
        <v>2011</v>
      </c>
      <c r="D127" s="29">
        <v>40691</v>
      </c>
      <c r="E127" s="29">
        <v>40695</v>
      </c>
      <c r="F127" t="s">
        <v>50</v>
      </c>
      <c r="G127" t="s">
        <v>4985</v>
      </c>
      <c r="H127" t="s">
        <v>4986</v>
      </c>
      <c r="I127" t="s">
        <v>26</v>
      </c>
      <c r="J127" t="s">
        <v>27</v>
      </c>
      <c r="K127" t="s">
        <v>95</v>
      </c>
      <c r="L127" t="s">
        <v>96</v>
      </c>
      <c r="M127">
        <v>98105</v>
      </c>
      <c r="N127" t="s">
        <v>44</v>
      </c>
      <c r="O127" t="s">
        <v>7314</v>
      </c>
      <c r="P127" t="s">
        <v>46</v>
      </c>
      <c r="Q127" t="s">
        <v>75</v>
      </c>
      <c r="R127" t="s">
        <v>7315</v>
      </c>
      <c r="S127">
        <v>136.96</v>
      </c>
      <c r="T127">
        <v>4</v>
      </c>
      <c r="U127">
        <v>0.2</v>
      </c>
      <c r="V127">
        <v>51.359999999999992</v>
      </c>
    </row>
    <row r="128" spans="1:22" x14ac:dyDescent="0.3">
      <c r="A128">
        <v>8421</v>
      </c>
      <c r="B128" t="s">
        <v>10018</v>
      </c>
      <c r="C128">
        <v>2014</v>
      </c>
      <c r="D128" s="29">
        <v>41769</v>
      </c>
      <c r="E128" s="29">
        <v>41771</v>
      </c>
      <c r="F128" t="s">
        <v>188</v>
      </c>
      <c r="G128" t="s">
        <v>6479</v>
      </c>
      <c r="H128" t="s">
        <v>6480</v>
      </c>
      <c r="I128" t="s">
        <v>102</v>
      </c>
      <c r="J128" t="s">
        <v>27</v>
      </c>
      <c r="K128" t="s">
        <v>95</v>
      </c>
      <c r="L128" t="s">
        <v>96</v>
      </c>
      <c r="M128">
        <v>98105</v>
      </c>
      <c r="N128" t="s">
        <v>44</v>
      </c>
      <c r="O128" t="s">
        <v>5475</v>
      </c>
      <c r="P128" t="s">
        <v>71</v>
      </c>
      <c r="Q128" t="s">
        <v>161</v>
      </c>
      <c r="R128" t="s">
        <v>5476</v>
      </c>
      <c r="S128">
        <v>199.98</v>
      </c>
      <c r="T128">
        <v>2</v>
      </c>
      <c r="U128">
        <v>0</v>
      </c>
      <c r="V128">
        <v>87.991200000000006</v>
      </c>
    </row>
    <row r="129" spans="1:22" x14ac:dyDescent="0.3">
      <c r="A129">
        <v>8420</v>
      </c>
      <c r="B129" t="s">
        <v>10018</v>
      </c>
      <c r="C129">
        <v>2014</v>
      </c>
      <c r="D129" s="29">
        <v>41769</v>
      </c>
      <c r="E129" s="29">
        <v>41771</v>
      </c>
      <c r="F129" t="s">
        <v>188</v>
      </c>
      <c r="G129" t="s">
        <v>6479</v>
      </c>
      <c r="H129" t="s">
        <v>6480</v>
      </c>
      <c r="I129" t="s">
        <v>102</v>
      </c>
      <c r="J129" t="s">
        <v>27</v>
      </c>
      <c r="K129" t="s">
        <v>95</v>
      </c>
      <c r="L129" t="s">
        <v>96</v>
      </c>
      <c r="M129">
        <v>98105</v>
      </c>
      <c r="N129" t="s">
        <v>44</v>
      </c>
      <c r="O129" t="s">
        <v>8522</v>
      </c>
      <c r="P129" t="s">
        <v>46</v>
      </c>
      <c r="Q129" t="s">
        <v>59</v>
      </c>
      <c r="R129" t="s">
        <v>8523</v>
      </c>
      <c r="S129">
        <v>66.959999999999994</v>
      </c>
      <c r="T129">
        <v>4</v>
      </c>
      <c r="U129">
        <v>0</v>
      </c>
      <c r="V129">
        <v>2.6783999999999963</v>
      </c>
    </row>
    <row r="130" spans="1:22" x14ac:dyDescent="0.3">
      <c r="A130">
        <v>8419</v>
      </c>
      <c r="B130" t="s">
        <v>10018</v>
      </c>
      <c r="C130">
        <v>2014</v>
      </c>
      <c r="D130" s="29">
        <v>41769</v>
      </c>
      <c r="E130" s="29">
        <v>41771</v>
      </c>
      <c r="F130" t="s">
        <v>188</v>
      </c>
      <c r="G130" t="s">
        <v>6479</v>
      </c>
      <c r="H130" t="s">
        <v>6480</v>
      </c>
      <c r="I130" t="s">
        <v>102</v>
      </c>
      <c r="J130" t="s">
        <v>27</v>
      </c>
      <c r="K130" t="s">
        <v>95</v>
      </c>
      <c r="L130" t="s">
        <v>96</v>
      </c>
      <c r="M130">
        <v>98105</v>
      </c>
      <c r="N130" t="s">
        <v>44</v>
      </c>
      <c r="O130" t="s">
        <v>2880</v>
      </c>
      <c r="P130" t="s">
        <v>32</v>
      </c>
      <c r="Q130" t="s">
        <v>56</v>
      </c>
      <c r="R130" t="s">
        <v>2881</v>
      </c>
      <c r="S130">
        <v>286.85000000000002</v>
      </c>
      <c r="T130">
        <v>1</v>
      </c>
      <c r="U130">
        <v>0</v>
      </c>
      <c r="V130">
        <v>63.106999999999999</v>
      </c>
    </row>
    <row r="131" spans="1:22" x14ac:dyDescent="0.3">
      <c r="A131">
        <v>8418</v>
      </c>
      <c r="B131" t="s">
        <v>10018</v>
      </c>
      <c r="C131">
        <v>2014</v>
      </c>
      <c r="D131" s="29">
        <v>41769</v>
      </c>
      <c r="E131" s="29">
        <v>41771</v>
      </c>
      <c r="F131" t="s">
        <v>188</v>
      </c>
      <c r="G131" t="s">
        <v>6479</v>
      </c>
      <c r="H131" t="s">
        <v>6480</v>
      </c>
      <c r="I131" t="s">
        <v>102</v>
      </c>
      <c r="J131" t="s">
        <v>27</v>
      </c>
      <c r="K131" t="s">
        <v>95</v>
      </c>
      <c r="L131" t="s">
        <v>96</v>
      </c>
      <c r="M131">
        <v>98105</v>
      </c>
      <c r="N131" t="s">
        <v>44</v>
      </c>
      <c r="O131" t="s">
        <v>277</v>
      </c>
      <c r="P131" t="s">
        <v>46</v>
      </c>
      <c r="Q131" t="s">
        <v>59</v>
      </c>
      <c r="R131" t="s">
        <v>278</v>
      </c>
      <c r="S131">
        <v>104.28</v>
      </c>
      <c r="T131">
        <v>3</v>
      </c>
      <c r="U131">
        <v>0</v>
      </c>
      <c r="V131">
        <v>26.069999999999993</v>
      </c>
    </row>
    <row r="132" spans="1:22" x14ac:dyDescent="0.3">
      <c r="A132">
        <v>8417</v>
      </c>
      <c r="B132" t="s">
        <v>10018</v>
      </c>
      <c r="C132">
        <v>2014</v>
      </c>
      <c r="D132" s="29">
        <v>41769</v>
      </c>
      <c r="E132" s="29">
        <v>41771</v>
      </c>
      <c r="F132" t="s">
        <v>188</v>
      </c>
      <c r="G132" t="s">
        <v>6479</v>
      </c>
      <c r="H132" t="s">
        <v>6480</v>
      </c>
      <c r="I132" t="s">
        <v>102</v>
      </c>
      <c r="J132" t="s">
        <v>27</v>
      </c>
      <c r="K132" t="s">
        <v>95</v>
      </c>
      <c r="L132" t="s">
        <v>96</v>
      </c>
      <c r="M132">
        <v>98105</v>
      </c>
      <c r="N132" t="s">
        <v>44</v>
      </c>
      <c r="O132" t="s">
        <v>3144</v>
      </c>
      <c r="P132" t="s">
        <v>46</v>
      </c>
      <c r="Q132" t="s">
        <v>75</v>
      </c>
      <c r="R132" t="s">
        <v>3145</v>
      </c>
      <c r="S132">
        <v>147.91999999999999</v>
      </c>
      <c r="T132">
        <v>5</v>
      </c>
      <c r="U132">
        <v>0.2</v>
      </c>
      <c r="V132">
        <v>46.224999999999987</v>
      </c>
    </row>
    <row r="133" spans="1:22" x14ac:dyDescent="0.3">
      <c r="A133">
        <v>8412</v>
      </c>
      <c r="B133" t="s">
        <v>10014</v>
      </c>
      <c r="C133">
        <v>2013</v>
      </c>
      <c r="D133" s="29">
        <v>41404</v>
      </c>
      <c r="E133" s="29">
        <v>41407</v>
      </c>
      <c r="F133" t="s">
        <v>23</v>
      </c>
      <c r="G133" t="s">
        <v>4319</v>
      </c>
      <c r="H133" t="s">
        <v>4320</v>
      </c>
      <c r="I133" t="s">
        <v>26</v>
      </c>
      <c r="J133" t="s">
        <v>27</v>
      </c>
      <c r="K133" t="s">
        <v>1976</v>
      </c>
      <c r="L133" t="s">
        <v>319</v>
      </c>
      <c r="M133">
        <v>24153</v>
      </c>
      <c r="N133" t="s">
        <v>30</v>
      </c>
      <c r="O133" t="s">
        <v>770</v>
      </c>
      <c r="P133" t="s">
        <v>46</v>
      </c>
      <c r="Q133" t="s">
        <v>68</v>
      </c>
      <c r="R133" t="s">
        <v>771</v>
      </c>
      <c r="S133">
        <v>27.86</v>
      </c>
      <c r="T133">
        <v>7</v>
      </c>
      <c r="U133">
        <v>0</v>
      </c>
      <c r="V133">
        <v>9.1937999999999978</v>
      </c>
    </row>
    <row r="134" spans="1:22" x14ac:dyDescent="0.3">
      <c r="A134">
        <v>8388</v>
      </c>
      <c r="B134" t="s">
        <v>9998</v>
      </c>
      <c r="C134">
        <v>2012</v>
      </c>
      <c r="D134" s="29">
        <v>41057</v>
      </c>
      <c r="E134" s="29">
        <v>41063</v>
      </c>
      <c r="F134" t="s">
        <v>50</v>
      </c>
      <c r="G134" t="s">
        <v>5059</v>
      </c>
      <c r="H134" t="s">
        <v>5060</v>
      </c>
      <c r="I134" t="s">
        <v>26</v>
      </c>
      <c r="J134" t="s">
        <v>27</v>
      </c>
      <c r="K134" t="s">
        <v>1293</v>
      </c>
      <c r="L134" t="s">
        <v>747</v>
      </c>
      <c r="M134">
        <v>6040</v>
      </c>
      <c r="N134" t="s">
        <v>148</v>
      </c>
      <c r="O134" t="s">
        <v>759</v>
      </c>
      <c r="P134" t="s">
        <v>46</v>
      </c>
      <c r="Q134" t="s">
        <v>59</v>
      </c>
      <c r="R134" t="s">
        <v>760</v>
      </c>
      <c r="S134">
        <v>77.55</v>
      </c>
      <c r="T134">
        <v>5</v>
      </c>
      <c r="U134">
        <v>0</v>
      </c>
      <c r="V134">
        <v>21.714000000000002</v>
      </c>
    </row>
    <row r="135" spans="1:22" x14ac:dyDescent="0.3">
      <c r="A135">
        <v>8387</v>
      </c>
      <c r="B135" t="s">
        <v>9998</v>
      </c>
      <c r="C135">
        <v>2012</v>
      </c>
      <c r="D135" s="29">
        <v>41057</v>
      </c>
      <c r="E135" s="29">
        <v>41063</v>
      </c>
      <c r="F135" t="s">
        <v>50</v>
      </c>
      <c r="G135" t="s">
        <v>5059</v>
      </c>
      <c r="H135" t="s">
        <v>5060</v>
      </c>
      <c r="I135" t="s">
        <v>26</v>
      </c>
      <c r="J135" t="s">
        <v>27</v>
      </c>
      <c r="K135" t="s">
        <v>1293</v>
      </c>
      <c r="L135" t="s">
        <v>747</v>
      </c>
      <c r="M135">
        <v>6040</v>
      </c>
      <c r="N135" t="s">
        <v>148</v>
      </c>
      <c r="O135" t="s">
        <v>2808</v>
      </c>
      <c r="P135" t="s">
        <v>46</v>
      </c>
      <c r="Q135" t="s">
        <v>59</v>
      </c>
      <c r="R135" t="s">
        <v>2809</v>
      </c>
      <c r="S135">
        <v>16.239999999999998</v>
      </c>
      <c r="T135">
        <v>1</v>
      </c>
      <c r="U135">
        <v>0</v>
      </c>
      <c r="V135">
        <v>2.4359999999999999</v>
      </c>
    </row>
    <row r="136" spans="1:22" x14ac:dyDescent="0.3">
      <c r="A136">
        <v>8356</v>
      </c>
      <c r="B136" t="s">
        <v>9974</v>
      </c>
      <c r="C136">
        <v>2014</v>
      </c>
      <c r="D136" s="29">
        <v>41763</v>
      </c>
      <c r="E136" s="29">
        <v>41768</v>
      </c>
      <c r="F136" t="s">
        <v>50</v>
      </c>
      <c r="G136" t="s">
        <v>5724</v>
      </c>
      <c r="H136" t="s">
        <v>5725</v>
      </c>
      <c r="I136" t="s">
        <v>41</v>
      </c>
      <c r="J136" t="s">
        <v>27</v>
      </c>
      <c r="K136" t="s">
        <v>146</v>
      </c>
      <c r="L136" t="s">
        <v>147</v>
      </c>
      <c r="M136">
        <v>19134</v>
      </c>
      <c r="N136" t="s">
        <v>148</v>
      </c>
      <c r="O136" t="s">
        <v>2572</v>
      </c>
      <c r="P136" t="s">
        <v>46</v>
      </c>
      <c r="Q136" t="s">
        <v>269</v>
      </c>
      <c r="R136" t="s">
        <v>2573</v>
      </c>
      <c r="S136">
        <v>8</v>
      </c>
      <c r="T136">
        <v>2</v>
      </c>
      <c r="U136">
        <v>0.2</v>
      </c>
      <c r="V136">
        <v>2.8</v>
      </c>
    </row>
    <row r="137" spans="1:22" x14ac:dyDescent="0.3">
      <c r="A137">
        <v>8355</v>
      </c>
      <c r="B137" t="s">
        <v>9974</v>
      </c>
      <c r="C137">
        <v>2014</v>
      </c>
      <c r="D137" s="29">
        <v>41763</v>
      </c>
      <c r="E137" s="29">
        <v>41768</v>
      </c>
      <c r="F137" t="s">
        <v>50</v>
      </c>
      <c r="G137" t="s">
        <v>5724</v>
      </c>
      <c r="H137" t="s">
        <v>5725</v>
      </c>
      <c r="I137" t="s">
        <v>41</v>
      </c>
      <c r="J137" t="s">
        <v>27</v>
      </c>
      <c r="K137" t="s">
        <v>146</v>
      </c>
      <c r="L137" t="s">
        <v>147</v>
      </c>
      <c r="M137">
        <v>19134</v>
      </c>
      <c r="N137" t="s">
        <v>148</v>
      </c>
      <c r="O137" t="s">
        <v>4642</v>
      </c>
      <c r="P137" t="s">
        <v>46</v>
      </c>
      <c r="Q137" t="s">
        <v>75</v>
      </c>
      <c r="R137" t="s">
        <v>4643</v>
      </c>
      <c r="S137">
        <v>64.2</v>
      </c>
      <c r="T137">
        <v>5</v>
      </c>
      <c r="U137">
        <v>0.7</v>
      </c>
      <c r="V137">
        <v>-44.94</v>
      </c>
    </row>
    <row r="138" spans="1:22" x14ac:dyDescent="0.3">
      <c r="A138">
        <v>8354</v>
      </c>
      <c r="B138" t="s">
        <v>9974</v>
      </c>
      <c r="C138">
        <v>2014</v>
      </c>
      <c r="D138" s="29">
        <v>41763</v>
      </c>
      <c r="E138" s="29">
        <v>41768</v>
      </c>
      <c r="F138" t="s">
        <v>50</v>
      </c>
      <c r="G138" t="s">
        <v>5724</v>
      </c>
      <c r="H138" t="s">
        <v>5725</v>
      </c>
      <c r="I138" t="s">
        <v>41</v>
      </c>
      <c r="J138" t="s">
        <v>27</v>
      </c>
      <c r="K138" t="s">
        <v>146</v>
      </c>
      <c r="L138" t="s">
        <v>147</v>
      </c>
      <c r="M138">
        <v>19134</v>
      </c>
      <c r="N138" t="s">
        <v>148</v>
      </c>
      <c r="O138" t="s">
        <v>883</v>
      </c>
      <c r="P138" t="s">
        <v>32</v>
      </c>
      <c r="Q138" t="s">
        <v>56</v>
      </c>
      <c r="R138" t="s">
        <v>884</v>
      </c>
      <c r="S138">
        <v>373.46999999999991</v>
      </c>
      <c r="T138">
        <v>5</v>
      </c>
      <c r="U138">
        <v>0.4</v>
      </c>
      <c r="V138">
        <v>-112.041</v>
      </c>
    </row>
    <row r="139" spans="1:22" x14ac:dyDescent="0.3">
      <c r="A139">
        <v>8353</v>
      </c>
      <c r="B139" t="s">
        <v>9974</v>
      </c>
      <c r="C139">
        <v>2014</v>
      </c>
      <c r="D139" s="29">
        <v>41763</v>
      </c>
      <c r="E139" s="29">
        <v>41768</v>
      </c>
      <c r="F139" t="s">
        <v>50</v>
      </c>
      <c r="G139" t="s">
        <v>5724</v>
      </c>
      <c r="H139" t="s">
        <v>5725</v>
      </c>
      <c r="I139" t="s">
        <v>41</v>
      </c>
      <c r="J139" t="s">
        <v>27</v>
      </c>
      <c r="K139" t="s">
        <v>146</v>
      </c>
      <c r="L139" t="s">
        <v>147</v>
      </c>
      <c r="M139">
        <v>19134</v>
      </c>
      <c r="N139" t="s">
        <v>148</v>
      </c>
      <c r="O139" t="s">
        <v>2786</v>
      </c>
      <c r="P139" t="s">
        <v>46</v>
      </c>
      <c r="Q139" t="s">
        <v>75</v>
      </c>
      <c r="R139" t="s">
        <v>2787</v>
      </c>
      <c r="S139">
        <v>26.388000000000002</v>
      </c>
      <c r="T139">
        <v>4</v>
      </c>
      <c r="U139">
        <v>0.7</v>
      </c>
      <c r="V139">
        <v>-17.591999999999992</v>
      </c>
    </row>
    <row r="140" spans="1:22" x14ac:dyDescent="0.3">
      <c r="A140">
        <v>8352</v>
      </c>
      <c r="B140" t="s">
        <v>9974</v>
      </c>
      <c r="C140">
        <v>2014</v>
      </c>
      <c r="D140" s="29">
        <v>41763</v>
      </c>
      <c r="E140" s="29">
        <v>41768</v>
      </c>
      <c r="F140" t="s">
        <v>50</v>
      </c>
      <c r="G140" t="s">
        <v>5724</v>
      </c>
      <c r="H140" t="s">
        <v>5725</v>
      </c>
      <c r="I140" t="s">
        <v>41</v>
      </c>
      <c r="J140" t="s">
        <v>27</v>
      </c>
      <c r="K140" t="s">
        <v>146</v>
      </c>
      <c r="L140" t="s">
        <v>147</v>
      </c>
      <c r="M140">
        <v>19134</v>
      </c>
      <c r="N140" t="s">
        <v>148</v>
      </c>
      <c r="O140" t="s">
        <v>8392</v>
      </c>
      <c r="P140" t="s">
        <v>32</v>
      </c>
      <c r="Q140" t="s">
        <v>65</v>
      </c>
      <c r="R140" t="s">
        <v>8393</v>
      </c>
      <c r="S140">
        <v>32.448</v>
      </c>
      <c r="T140">
        <v>2</v>
      </c>
      <c r="U140">
        <v>0.2</v>
      </c>
      <c r="V140">
        <v>7.3008000000000006</v>
      </c>
    </row>
    <row r="141" spans="1:22" x14ac:dyDescent="0.3">
      <c r="A141">
        <v>8336</v>
      </c>
      <c r="B141" t="s">
        <v>9963</v>
      </c>
      <c r="C141">
        <v>2014</v>
      </c>
      <c r="D141" s="29">
        <v>41773</v>
      </c>
      <c r="E141" s="29">
        <v>41778</v>
      </c>
      <c r="F141" t="s">
        <v>23</v>
      </c>
      <c r="G141" t="s">
        <v>1679</v>
      </c>
      <c r="H141" t="s">
        <v>1680</v>
      </c>
      <c r="I141" t="s">
        <v>102</v>
      </c>
      <c r="J141" t="s">
        <v>27</v>
      </c>
      <c r="K141" t="s">
        <v>606</v>
      </c>
      <c r="L141" t="s">
        <v>245</v>
      </c>
      <c r="M141">
        <v>19711</v>
      </c>
      <c r="N141" t="s">
        <v>148</v>
      </c>
      <c r="O141" t="s">
        <v>4801</v>
      </c>
      <c r="P141" t="s">
        <v>46</v>
      </c>
      <c r="Q141" t="s">
        <v>75</v>
      </c>
      <c r="R141" t="s">
        <v>4802</v>
      </c>
      <c r="S141">
        <v>299.52</v>
      </c>
      <c r="T141">
        <v>9</v>
      </c>
      <c r="U141">
        <v>0</v>
      </c>
      <c r="V141">
        <v>149.76</v>
      </c>
    </row>
    <row r="142" spans="1:22" x14ac:dyDescent="0.3">
      <c r="A142">
        <v>8297</v>
      </c>
      <c r="B142" t="s">
        <v>9938</v>
      </c>
      <c r="C142">
        <v>2013</v>
      </c>
      <c r="D142" s="29">
        <v>41425</v>
      </c>
      <c r="E142" s="29">
        <v>41429</v>
      </c>
      <c r="F142" t="s">
        <v>50</v>
      </c>
      <c r="G142" t="s">
        <v>4136</v>
      </c>
      <c r="H142" t="s">
        <v>4137</v>
      </c>
      <c r="I142" t="s">
        <v>41</v>
      </c>
      <c r="J142" t="s">
        <v>27</v>
      </c>
      <c r="K142" t="s">
        <v>1127</v>
      </c>
      <c r="L142" t="s">
        <v>319</v>
      </c>
      <c r="M142">
        <v>22204</v>
      </c>
      <c r="N142" t="s">
        <v>30</v>
      </c>
      <c r="O142" t="s">
        <v>856</v>
      </c>
      <c r="P142" t="s">
        <v>71</v>
      </c>
      <c r="Q142" t="s">
        <v>161</v>
      </c>
      <c r="R142" t="s">
        <v>857</v>
      </c>
      <c r="S142">
        <v>111.98</v>
      </c>
      <c r="T142">
        <v>2</v>
      </c>
      <c r="U142">
        <v>0</v>
      </c>
      <c r="V142">
        <v>26.875200000000007</v>
      </c>
    </row>
    <row r="143" spans="1:22" x14ac:dyDescent="0.3">
      <c r="A143">
        <v>8296</v>
      </c>
      <c r="B143" t="s">
        <v>9938</v>
      </c>
      <c r="C143">
        <v>2013</v>
      </c>
      <c r="D143" s="29">
        <v>41425</v>
      </c>
      <c r="E143" s="29">
        <v>41429</v>
      </c>
      <c r="F143" t="s">
        <v>50</v>
      </c>
      <c r="G143" t="s">
        <v>4136</v>
      </c>
      <c r="H143" t="s">
        <v>4137</v>
      </c>
      <c r="I143" t="s">
        <v>41</v>
      </c>
      <c r="J143" t="s">
        <v>27</v>
      </c>
      <c r="K143" t="s">
        <v>1127</v>
      </c>
      <c r="L143" t="s">
        <v>319</v>
      </c>
      <c r="M143">
        <v>22204</v>
      </c>
      <c r="N143" t="s">
        <v>30</v>
      </c>
      <c r="O143" t="s">
        <v>501</v>
      </c>
      <c r="P143" t="s">
        <v>46</v>
      </c>
      <c r="Q143" t="s">
        <v>173</v>
      </c>
      <c r="R143" t="s">
        <v>502</v>
      </c>
      <c r="S143">
        <v>26.55</v>
      </c>
      <c r="T143">
        <v>9</v>
      </c>
      <c r="U143">
        <v>0</v>
      </c>
      <c r="V143">
        <v>12.744</v>
      </c>
    </row>
    <row r="144" spans="1:22" x14ac:dyDescent="0.3">
      <c r="A144">
        <v>8282</v>
      </c>
      <c r="B144" t="s">
        <v>9932</v>
      </c>
      <c r="C144">
        <v>2014</v>
      </c>
      <c r="D144" s="29">
        <v>41769</v>
      </c>
      <c r="E144" s="29">
        <v>41770</v>
      </c>
      <c r="F144" t="s">
        <v>188</v>
      </c>
      <c r="G144" t="s">
        <v>1779</v>
      </c>
      <c r="H144" t="s">
        <v>1780</v>
      </c>
      <c r="I144" t="s">
        <v>41</v>
      </c>
      <c r="J144" t="s">
        <v>27</v>
      </c>
      <c r="K144" t="s">
        <v>1521</v>
      </c>
      <c r="L144" t="s">
        <v>88</v>
      </c>
      <c r="M144">
        <v>28540</v>
      </c>
      <c r="N144" t="s">
        <v>30</v>
      </c>
      <c r="O144" t="s">
        <v>3375</v>
      </c>
      <c r="P144" t="s">
        <v>32</v>
      </c>
      <c r="Q144" t="s">
        <v>36</v>
      </c>
      <c r="R144" t="s">
        <v>3376</v>
      </c>
      <c r="S144">
        <v>207</v>
      </c>
      <c r="T144">
        <v>3</v>
      </c>
      <c r="U144">
        <v>0.2</v>
      </c>
      <c r="V144">
        <v>25.874999999999972</v>
      </c>
    </row>
    <row r="145" spans="1:22" x14ac:dyDescent="0.3">
      <c r="A145">
        <v>8281</v>
      </c>
      <c r="B145" t="s">
        <v>9932</v>
      </c>
      <c r="C145">
        <v>2014</v>
      </c>
      <c r="D145" s="29">
        <v>41769</v>
      </c>
      <c r="E145" s="29">
        <v>41770</v>
      </c>
      <c r="F145" t="s">
        <v>188</v>
      </c>
      <c r="G145" t="s">
        <v>1779</v>
      </c>
      <c r="H145" t="s">
        <v>1780</v>
      </c>
      <c r="I145" t="s">
        <v>41</v>
      </c>
      <c r="J145" t="s">
        <v>27</v>
      </c>
      <c r="K145" t="s">
        <v>1521</v>
      </c>
      <c r="L145" t="s">
        <v>88</v>
      </c>
      <c r="M145">
        <v>28540</v>
      </c>
      <c r="N145" t="s">
        <v>30</v>
      </c>
      <c r="O145" t="s">
        <v>505</v>
      </c>
      <c r="P145" t="s">
        <v>46</v>
      </c>
      <c r="Q145" t="s">
        <v>173</v>
      </c>
      <c r="R145" t="s">
        <v>506</v>
      </c>
      <c r="S145">
        <v>65.231999999999999</v>
      </c>
      <c r="T145">
        <v>3</v>
      </c>
      <c r="U145">
        <v>0.2</v>
      </c>
      <c r="V145">
        <v>22.015799999999999</v>
      </c>
    </row>
    <row r="146" spans="1:22" x14ac:dyDescent="0.3">
      <c r="A146">
        <v>8249</v>
      </c>
      <c r="B146" t="s">
        <v>9914</v>
      </c>
      <c r="C146">
        <v>2013</v>
      </c>
      <c r="D146" s="29">
        <v>41405</v>
      </c>
      <c r="E146" s="29">
        <v>41408</v>
      </c>
      <c r="F146" t="s">
        <v>23</v>
      </c>
      <c r="G146" t="s">
        <v>377</v>
      </c>
      <c r="H146" t="s">
        <v>378</v>
      </c>
      <c r="I146" t="s">
        <v>102</v>
      </c>
      <c r="J146" t="s">
        <v>27</v>
      </c>
      <c r="K146" t="s">
        <v>146</v>
      </c>
      <c r="L146" t="s">
        <v>147</v>
      </c>
      <c r="M146">
        <v>19134</v>
      </c>
      <c r="N146" t="s">
        <v>148</v>
      </c>
      <c r="O146" t="s">
        <v>2527</v>
      </c>
      <c r="P146" t="s">
        <v>71</v>
      </c>
      <c r="Q146" t="s">
        <v>72</v>
      </c>
      <c r="R146" t="s">
        <v>2528</v>
      </c>
      <c r="S146">
        <v>743.98799999999994</v>
      </c>
      <c r="T146">
        <v>2</v>
      </c>
      <c r="U146">
        <v>0.4</v>
      </c>
      <c r="V146">
        <v>-123.9980000000001</v>
      </c>
    </row>
    <row r="147" spans="1:22" x14ac:dyDescent="0.3">
      <c r="A147">
        <v>8248</v>
      </c>
      <c r="B147" t="s">
        <v>9913</v>
      </c>
      <c r="C147">
        <v>2012</v>
      </c>
      <c r="D147" s="29">
        <v>41039</v>
      </c>
      <c r="E147" s="29">
        <v>41039</v>
      </c>
      <c r="F147" t="s">
        <v>1290</v>
      </c>
      <c r="G147" t="s">
        <v>4207</v>
      </c>
      <c r="H147" t="s">
        <v>4208</v>
      </c>
      <c r="I147" t="s">
        <v>102</v>
      </c>
      <c r="J147" t="s">
        <v>27</v>
      </c>
      <c r="K147" t="s">
        <v>456</v>
      </c>
      <c r="L147" t="s">
        <v>211</v>
      </c>
      <c r="M147">
        <v>60505</v>
      </c>
      <c r="N147" t="s">
        <v>105</v>
      </c>
      <c r="O147" t="s">
        <v>4996</v>
      </c>
      <c r="P147" t="s">
        <v>46</v>
      </c>
      <c r="Q147" t="s">
        <v>68</v>
      </c>
      <c r="R147" t="s">
        <v>4997</v>
      </c>
      <c r="S147">
        <v>36.783999999999999</v>
      </c>
      <c r="T147">
        <v>2</v>
      </c>
      <c r="U147">
        <v>0.2</v>
      </c>
      <c r="V147">
        <v>3.6784000000000017</v>
      </c>
    </row>
    <row r="148" spans="1:22" x14ac:dyDescent="0.3">
      <c r="A148">
        <v>8247</v>
      </c>
      <c r="B148" t="s">
        <v>9913</v>
      </c>
      <c r="C148">
        <v>2012</v>
      </c>
      <c r="D148" s="29">
        <v>41039</v>
      </c>
      <c r="E148" s="29">
        <v>41039</v>
      </c>
      <c r="F148" t="s">
        <v>1290</v>
      </c>
      <c r="G148" t="s">
        <v>4207</v>
      </c>
      <c r="H148" t="s">
        <v>4208</v>
      </c>
      <c r="I148" t="s">
        <v>102</v>
      </c>
      <c r="J148" t="s">
        <v>27</v>
      </c>
      <c r="K148" t="s">
        <v>456</v>
      </c>
      <c r="L148" t="s">
        <v>211</v>
      </c>
      <c r="M148">
        <v>60505</v>
      </c>
      <c r="N148" t="s">
        <v>105</v>
      </c>
      <c r="O148" t="s">
        <v>2154</v>
      </c>
      <c r="P148" t="s">
        <v>46</v>
      </c>
      <c r="Q148" t="s">
        <v>78</v>
      </c>
      <c r="R148" t="s">
        <v>2155</v>
      </c>
      <c r="S148">
        <v>70.969999999999985</v>
      </c>
      <c r="T148">
        <v>5</v>
      </c>
      <c r="U148">
        <v>0.8</v>
      </c>
      <c r="V148">
        <v>-191.619</v>
      </c>
    </row>
    <row r="149" spans="1:22" x14ac:dyDescent="0.3">
      <c r="A149">
        <v>8237</v>
      </c>
      <c r="B149" t="s">
        <v>9908</v>
      </c>
      <c r="C149">
        <v>2014</v>
      </c>
      <c r="D149" s="29">
        <v>41761</v>
      </c>
      <c r="E149" s="29">
        <v>41766</v>
      </c>
      <c r="F149" t="s">
        <v>50</v>
      </c>
      <c r="G149" t="s">
        <v>1453</v>
      </c>
      <c r="H149" t="s">
        <v>1454</v>
      </c>
      <c r="I149" t="s">
        <v>26</v>
      </c>
      <c r="J149" t="s">
        <v>27</v>
      </c>
      <c r="K149" t="s">
        <v>1521</v>
      </c>
      <c r="L149" t="s">
        <v>54</v>
      </c>
      <c r="M149">
        <v>32216</v>
      </c>
      <c r="N149" t="s">
        <v>30</v>
      </c>
      <c r="O149" t="s">
        <v>1872</v>
      </c>
      <c r="P149" t="s">
        <v>32</v>
      </c>
      <c r="Q149" t="s">
        <v>36</v>
      </c>
      <c r="R149" t="s">
        <v>1873</v>
      </c>
      <c r="S149">
        <v>2803.92</v>
      </c>
      <c r="T149">
        <v>5</v>
      </c>
      <c r="U149">
        <v>0.2</v>
      </c>
      <c r="V149">
        <v>0</v>
      </c>
    </row>
    <row r="150" spans="1:22" x14ac:dyDescent="0.3">
      <c r="A150">
        <v>8236</v>
      </c>
      <c r="B150" t="s">
        <v>9908</v>
      </c>
      <c r="C150">
        <v>2014</v>
      </c>
      <c r="D150" s="29">
        <v>41761</v>
      </c>
      <c r="E150" s="29">
        <v>41766</v>
      </c>
      <c r="F150" t="s">
        <v>50</v>
      </c>
      <c r="G150" t="s">
        <v>1453</v>
      </c>
      <c r="H150" t="s">
        <v>1454</v>
      </c>
      <c r="I150" t="s">
        <v>26</v>
      </c>
      <c r="J150" t="s">
        <v>27</v>
      </c>
      <c r="K150" t="s">
        <v>1521</v>
      </c>
      <c r="L150" t="s">
        <v>54</v>
      </c>
      <c r="M150">
        <v>32216</v>
      </c>
      <c r="N150" t="s">
        <v>30</v>
      </c>
      <c r="O150" t="s">
        <v>1601</v>
      </c>
      <c r="P150" t="s">
        <v>32</v>
      </c>
      <c r="Q150" t="s">
        <v>56</v>
      </c>
      <c r="R150" t="s">
        <v>1602</v>
      </c>
      <c r="S150">
        <v>933.26200000000006</v>
      </c>
      <c r="T150">
        <v>4</v>
      </c>
      <c r="U150">
        <v>0.45</v>
      </c>
      <c r="V150">
        <v>-458.14679999999998</v>
      </c>
    </row>
    <row r="151" spans="1:22" x14ac:dyDescent="0.3">
      <c r="A151">
        <v>8235</v>
      </c>
      <c r="B151" t="s">
        <v>9908</v>
      </c>
      <c r="C151">
        <v>2014</v>
      </c>
      <c r="D151" s="29">
        <v>41761</v>
      </c>
      <c r="E151" s="29">
        <v>41766</v>
      </c>
      <c r="F151" t="s">
        <v>50</v>
      </c>
      <c r="G151" t="s">
        <v>1453</v>
      </c>
      <c r="H151" t="s">
        <v>1454</v>
      </c>
      <c r="I151" t="s">
        <v>26</v>
      </c>
      <c r="J151" t="s">
        <v>27</v>
      </c>
      <c r="K151" t="s">
        <v>1521</v>
      </c>
      <c r="L151" t="s">
        <v>54</v>
      </c>
      <c r="M151">
        <v>32216</v>
      </c>
      <c r="N151" t="s">
        <v>30</v>
      </c>
      <c r="O151" t="s">
        <v>7761</v>
      </c>
      <c r="P151" t="s">
        <v>46</v>
      </c>
      <c r="Q151" t="s">
        <v>578</v>
      </c>
      <c r="R151" t="s">
        <v>7762</v>
      </c>
      <c r="S151">
        <v>3.3280000000000003</v>
      </c>
      <c r="T151">
        <v>2</v>
      </c>
      <c r="U151">
        <v>0.2</v>
      </c>
      <c r="V151">
        <v>0.4159999999999997</v>
      </c>
    </row>
    <row r="152" spans="1:22" x14ac:dyDescent="0.3">
      <c r="A152">
        <v>8184</v>
      </c>
      <c r="B152" t="s">
        <v>9881</v>
      </c>
      <c r="C152">
        <v>2014</v>
      </c>
      <c r="D152" s="29">
        <v>41778</v>
      </c>
      <c r="E152" s="29">
        <v>41782</v>
      </c>
      <c r="F152" t="s">
        <v>50</v>
      </c>
      <c r="G152" t="s">
        <v>5335</v>
      </c>
      <c r="H152" t="s">
        <v>5336</v>
      </c>
      <c r="I152" t="s">
        <v>41</v>
      </c>
      <c r="J152" t="s">
        <v>27</v>
      </c>
      <c r="K152" t="s">
        <v>303</v>
      </c>
      <c r="L152" t="s">
        <v>211</v>
      </c>
      <c r="M152">
        <v>60653</v>
      </c>
      <c r="N152" t="s">
        <v>105</v>
      </c>
      <c r="O152" t="s">
        <v>1134</v>
      </c>
      <c r="P152" t="s">
        <v>32</v>
      </c>
      <c r="Q152" t="s">
        <v>65</v>
      </c>
      <c r="R152" t="s">
        <v>1135</v>
      </c>
      <c r="S152">
        <v>1.8920000000000003</v>
      </c>
      <c r="T152">
        <v>1</v>
      </c>
      <c r="U152">
        <v>0.6</v>
      </c>
      <c r="V152">
        <v>-0.99329999999999963</v>
      </c>
    </row>
    <row r="153" spans="1:22" x14ac:dyDescent="0.3">
      <c r="A153">
        <v>8183</v>
      </c>
      <c r="B153" t="s">
        <v>9881</v>
      </c>
      <c r="C153">
        <v>2014</v>
      </c>
      <c r="D153" s="29">
        <v>41778</v>
      </c>
      <c r="E153" s="29">
        <v>41782</v>
      </c>
      <c r="F153" t="s">
        <v>50</v>
      </c>
      <c r="G153" t="s">
        <v>5335</v>
      </c>
      <c r="H153" t="s">
        <v>5336</v>
      </c>
      <c r="I153" t="s">
        <v>41</v>
      </c>
      <c r="J153" t="s">
        <v>27</v>
      </c>
      <c r="K153" t="s">
        <v>303</v>
      </c>
      <c r="L153" t="s">
        <v>211</v>
      </c>
      <c r="M153">
        <v>60653</v>
      </c>
      <c r="N153" t="s">
        <v>105</v>
      </c>
      <c r="O153" t="s">
        <v>4628</v>
      </c>
      <c r="P153" t="s">
        <v>32</v>
      </c>
      <c r="Q153" t="s">
        <v>65</v>
      </c>
      <c r="R153" t="s">
        <v>4629</v>
      </c>
      <c r="S153">
        <v>22.608000000000001</v>
      </c>
      <c r="T153">
        <v>3</v>
      </c>
      <c r="U153">
        <v>0.6</v>
      </c>
      <c r="V153">
        <v>-10.173599999999997</v>
      </c>
    </row>
    <row r="154" spans="1:22" x14ac:dyDescent="0.3">
      <c r="A154">
        <v>8105</v>
      </c>
      <c r="B154" t="s">
        <v>9831</v>
      </c>
      <c r="C154">
        <v>2012</v>
      </c>
      <c r="D154" s="29">
        <v>41051</v>
      </c>
      <c r="E154" s="29">
        <v>41055</v>
      </c>
      <c r="F154" t="s">
        <v>50</v>
      </c>
      <c r="G154" t="s">
        <v>8354</v>
      </c>
      <c r="H154" t="s">
        <v>8355</v>
      </c>
      <c r="I154" t="s">
        <v>26</v>
      </c>
      <c r="J154" t="s">
        <v>27</v>
      </c>
      <c r="K154" t="s">
        <v>42</v>
      </c>
      <c r="L154" t="s">
        <v>43</v>
      </c>
      <c r="M154">
        <v>90045</v>
      </c>
      <c r="N154" t="s">
        <v>44</v>
      </c>
      <c r="O154" t="s">
        <v>1191</v>
      </c>
      <c r="P154" t="s">
        <v>71</v>
      </c>
      <c r="Q154" t="s">
        <v>72</v>
      </c>
      <c r="R154" t="s">
        <v>1192</v>
      </c>
      <c r="S154">
        <v>775.72800000000007</v>
      </c>
      <c r="T154">
        <v>6</v>
      </c>
      <c r="U154">
        <v>0.2</v>
      </c>
      <c r="V154">
        <v>58.179600000000022</v>
      </c>
    </row>
    <row r="155" spans="1:22" x14ac:dyDescent="0.3">
      <c r="A155">
        <v>154</v>
      </c>
      <c r="B155" t="s">
        <v>627</v>
      </c>
      <c r="C155">
        <v>2012</v>
      </c>
      <c r="D155" s="29">
        <v>41060</v>
      </c>
      <c r="E155" s="29">
        <v>41062</v>
      </c>
      <c r="F155" t="s">
        <v>188</v>
      </c>
      <c r="G155" t="s">
        <v>628</v>
      </c>
      <c r="H155" t="s">
        <v>629</v>
      </c>
      <c r="I155" t="s">
        <v>41</v>
      </c>
      <c r="J155" t="s">
        <v>27</v>
      </c>
      <c r="K155" t="s">
        <v>630</v>
      </c>
      <c r="L155" t="s">
        <v>43</v>
      </c>
      <c r="M155">
        <v>95123</v>
      </c>
      <c r="N155" t="s">
        <v>44</v>
      </c>
      <c r="O155" t="s">
        <v>631</v>
      </c>
      <c r="P155" t="s">
        <v>46</v>
      </c>
      <c r="Q155" t="s">
        <v>90</v>
      </c>
      <c r="R155" t="s">
        <v>632</v>
      </c>
      <c r="S155">
        <v>58.379999999999995</v>
      </c>
      <c r="T155">
        <v>7</v>
      </c>
      <c r="U155">
        <v>0</v>
      </c>
      <c r="V155">
        <v>26.270999999999994</v>
      </c>
    </row>
    <row r="156" spans="1:22" x14ac:dyDescent="0.3">
      <c r="A156">
        <v>155</v>
      </c>
      <c r="B156" t="s">
        <v>627</v>
      </c>
      <c r="C156">
        <v>2012</v>
      </c>
      <c r="D156" s="29">
        <v>41060</v>
      </c>
      <c r="E156" s="29">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48.539199999999994</v>
      </c>
    </row>
    <row r="157" spans="1:22" x14ac:dyDescent="0.3">
      <c r="A157">
        <v>156</v>
      </c>
      <c r="B157" t="s">
        <v>627</v>
      </c>
      <c r="C157">
        <v>2012</v>
      </c>
      <c r="D157" s="29">
        <v>41060</v>
      </c>
      <c r="E157" s="29">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21.028799999999997</v>
      </c>
    </row>
    <row r="158" spans="1:22" x14ac:dyDescent="0.3">
      <c r="A158">
        <v>157</v>
      </c>
      <c r="B158" t="s">
        <v>637</v>
      </c>
      <c r="C158">
        <v>2012</v>
      </c>
      <c r="D158" s="29">
        <v>41057</v>
      </c>
      <c r="E158" s="29">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3">
      <c r="A159">
        <v>8104</v>
      </c>
      <c r="B159" t="s">
        <v>9831</v>
      </c>
      <c r="C159">
        <v>2012</v>
      </c>
      <c r="D159" s="29">
        <v>41051</v>
      </c>
      <c r="E159" s="29">
        <v>41055</v>
      </c>
      <c r="F159" t="s">
        <v>50</v>
      </c>
      <c r="G159" t="s">
        <v>8354</v>
      </c>
      <c r="H159" t="s">
        <v>8355</v>
      </c>
      <c r="I159" t="s">
        <v>26</v>
      </c>
      <c r="J159" t="s">
        <v>27</v>
      </c>
      <c r="K159" t="s">
        <v>42</v>
      </c>
      <c r="L159" t="s">
        <v>43</v>
      </c>
      <c r="M159">
        <v>90045</v>
      </c>
      <c r="N159" t="s">
        <v>44</v>
      </c>
      <c r="O159" t="s">
        <v>1297</v>
      </c>
      <c r="P159" t="s">
        <v>46</v>
      </c>
      <c r="Q159" t="s">
        <v>59</v>
      </c>
      <c r="R159" t="s">
        <v>1298</v>
      </c>
      <c r="S159">
        <v>104.79</v>
      </c>
      <c r="T159">
        <v>7</v>
      </c>
      <c r="U159">
        <v>0</v>
      </c>
      <c r="V159">
        <v>29.341200000000008</v>
      </c>
    </row>
    <row r="160" spans="1:22" x14ac:dyDescent="0.3">
      <c r="A160">
        <v>8103</v>
      </c>
      <c r="B160" t="s">
        <v>9831</v>
      </c>
      <c r="C160">
        <v>2012</v>
      </c>
      <c r="D160" s="29">
        <v>41051</v>
      </c>
      <c r="E160" s="29">
        <v>41055</v>
      </c>
      <c r="F160" t="s">
        <v>50</v>
      </c>
      <c r="G160" t="s">
        <v>8354</v>
      </c>
      <c r="H160" t="s">
        <v>8355</v>
      </c>
      <c r="I160" t="s">
        <v>26</v>
      </c>
      <c r="J160" t="s">
        <v>27</v>
      </c>
      <c r="K160" t="s">
        <v>42</v>
      </c>
      <c r="L160" t="s">
        <v>43</v>
      </c>
      <c r="M160">
        <v>90045</v>
      </c>
      <c r="N160" t="s">
        <v>44</v>
      </c>
      <c r="O160" t="s">
        <v>2593</v>
      </c>
      <c r="P160" t="s">
        <v>71</v>
      </c>
      <c r="Q160" t="s">
        <v>682</v>
      </c>
      <c r="R160" t="s">
        <v>2594</v>
      </c>
      <c r="S160">
        <v>2973.32</v>
      </c>
      <c r="T160">
        <v>7</v>
      </c>
      <c r="U160">
        <v>0.2</v>
      </c>
      <c r="V160">
        <v>334.49849999999958</v>
      </c>
    </row>
    <row r="161" spans="1:22" x14ac:dyDescent="0.3">
      <c r="A161">
        <v>8102</v>
      </c>
      <c r="B161" t="s">
        <v>9831</v>
      </c>
      <c r="C161">
        <v>2012</v>
      </c>
      <c r="D161" s="29">
        <v>41051</v>
      </c>
      <c r="E161" s="29">
        <v>41055</v>
      </c>
      <c r="F161" t="s">
        <v>50</v>
      </c>
      <c r="G161" t="s">
        <v>8354</v>
      </c>
      <c r="H161" t="s">
        <v>8355</v>
      </c>
      <c r="I161" t="s">
        <v>26</v>
      </c>
      <c r="J161" t="s">
        <v>27</v>
      </c>
      <c r="K161" t="s">
        <v>42</v>
      </c>
      <c r="L161" t="s">
        <v>43</v>
      </c>
      <c r="M161">
        <v>90045</v>
      </c>
      <c r="N161" t="s">
        <v>44</v>
      </c>
      <c r="O161" t="s">
        <v>2414</v>
      </c>
      <c r="P161" t="s">
        <v>46</v>
      </c>
      <c r="Q161" t="s">
        <v>47</v>
      </c>
      <c r="R161" t="s">
        <v>2415</v>
      </c>
      <c r="S161">
        <v>8.26</v>
      </c>
      <c r="T161">
        <v>2</v>
      </c>
      <c r="U161">
        <v>0</v>
      </c>
      <c r="V161">
        <v>3.7995999999999999</v>
      </c>
    </row>
    <row r="162" spans="1:22" x14ac:dyDescent="0.3">
      <c r="A162">
        <v>161</v>
      </c>
      <c r="B162" t="s">
        <v>654</v>
      </c>
      <c r="C162">
        <v>2013</v>
      </c>
      <c r="D162" s="29">
        <v>41406</v>
      </c>
      <c r="E162" s="29">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3">
      <c r="A163">
        <v>8016</v>
      </c>
      <c r="B163" t="s">
        <v>9783</v>
      </c>
      <c r="C163">
        <v>2014</v>
      </c>
      <c r="D163" s="29">
        <v>41785</v>
      </c>
      <c r="E163" s="29">
        <v>41785</v>
      </c>
      <c r="F163" t="s">
        <v>1290</v>
      </c>
      <c r="G163" t="s">
        <v>5059</v>
      </c>
      <c r="H163" t="s">
        <v>5060</v>
      </c>
      <c r="I163" t="s">
        <v>26</v>
      </c>
      <c r="J163" t="s">
        <v>27</v>
      </c>
      <c r="K163" t="s">
        <v>266</v>
      </c>
      <c r="L163" t="s">
        <v>267</v>
      </c>
      <c r="M163">
        <v>10009</v>
      </c>
      <c r="N163" t="s">
        <v>148</v>
      </c>
      <c r="O163" t="s">
        <v>2111</v>
      </c>
      <c r="P163" t="s">
        <v>32</v>
      </c>
      <c r="Q163" t="s">
        <v>65</v>
      </c>
      <c r="R163" t="s">
        <v>2112</v>
      </c>
      <c r="S163">
        <v>18.84</v>
      </c>
      <c r="T163">
        <v>3</v>
      </c>
      <c r="U163">
        <v>0</v>
      </c>
      <c r="V163">
        <v>6.0287999999999995</v>
      </c>
    </row>
    <row r="164" spans="1:22" x14ac:dyDescent="0.3">
      <c r="A164">
        <v>8015</v>
      </c>
      <c r="B164" t="s">
        <v>9783</v>
      </c>
      <c r="C164">
        <v>2014</v>
      </c>
      <c r="D164" s="29">
        <v>41785</v>
      </c>
      <c r="E164" s="29">
        <v>41785</v>
      </c>
      <c r="F164" t="s">
        <v>1290</v>
      </c>
      <c r="G164" t="s">
        <v>5059</v>
      </c>
      <c r="H164" t="s">
        <v>5060</v>
      </c>
      <c r="I164" t="s">
        <v>26</v>
      </c>
      <c r="J164" t="s">
        <v>27</v>
      </c>
      <c r="K164" t="s">
        <v>266</v>
      </c>
      <c r="L164" t="s">
        <v>267</v>
      </c>
      <c r="M164">
        <v>10009</v>
      </c>
      <c r="N164" t="s">
        <v>148</v>
      </c>
      <c r="O164" t="s">
        <v>5406</v>
      </c>
      <c r="P164" t="s">
        <v>46</v>
      </c>
      <c r="Q164" t="s">
        <v>269</v>
      </c>
      <c r="R164" t="s">
        <v>5407</v>
      </c>
      <c r="S164">
        <v>3.29</v>
      </c>
      <c r="T164">
        <v>1</v>
      </c>
      <c r="U164">
        <v>0</v>
      </c>
      <c r="V164">
        <v>1.4804999999999999</v>
      </c>
    </row>
    <row r="165" spans="1:22" x14ac:dyDescent="0.3">
      <c r="A165">
        <v>8014</v>
      </c>
      <c r="B165" t="s">
        <v>9783</v>
      </c>
      <c r="C165">
        <v>2014</v>
      </c>
      <c r="D165" s="29">
        <v>41785</v>
      </c>
      <c r="E165" s="29">
        <v>41785</v>
      </c>
      <c r="F165" t="s">
        <v>1290</v>
      </c>
      <c r="G165" t="s">
        <v>5059</v>
      </c>
      <c r="H165" t="s">
        <v>5060</v>
      </c>
      <c r="I165" t="s">
        <v>26</v>
      </c>
      <c r="J165" t="s">
        <v>27</v>
      </c>
      <c r="K165" t="s">
        <v>266</v>
      </c>
      <c r="L165" t="s">
        <v>267</v>
      </c>
      <c r="M165">
        <v>10009</v>
      </c>
      <c r="N165" t="s">
        <v>148</v>
      </c>
      <c r="O165" t="s">
        <v>246</v>
      </c>
      <c r="P165" t="s">
        <v>71</v>
      </c>
      <c r="Q165" t="s">
        <v>161</v>
      </c>
      <c r="R165" t="s">
        <v>247</v>
      </c>
      <c r="S165">
        <v>120</v>
      </c>
      <c r="T165">
        <v>8</v>
      </c>
      <c r="U165">
        <v>0</v>
      </c>
      <c r="V165">
        <v>13.200000000000003</v>
      </c>
    </row>
    <row r="166" spans="1:22" x14ac:dyDescent="0.3">
      <c r="A166">
        <v>8013</v>
      </c>
      <c r="B166" t="s">
        <v>9783</v>
      </c>
      <c r="C166">
        <v>2014</v>
      </c>
      <c r="D166" s="29">
        <v>41785</v>
      </c>
      <c r="E166" s="29">
        <v>41785</v>
      </c>
      <c r="F166" t="s">
        <v>1290</v>
      </c>
      <c r="G166" t="s">
        <v>5059</v>
      </c>
      <c r="H166" t="s">
        <v>5060</v>
      </c>
      <c r="I166" t="s">
        <v>26</v>
      </c>
      <c r="J166" t="s">
        <v>27</v>
      </c>
      <c r="K166" t="s">
        <v>266</v>
      </c>
      <c r="L166" t="s">
        <v>267</v>
      </c>
      <c r="M166">
        <v>10009</v>
      </c>
      <c r="N166" t="s">
        <v>148</v>
      </c>
      <c r="O166" t="s">
        <v>3477</v>
      </c>
      <c r="P166" t="s">
        <v>46</v>
      </c>
      <c r="Q166" t="s">
        <v>75</v>
      </c>
      <c r="R166" t="s">
        <v>3478</v>
      </c>
      <c r="S166">
        <v>663.92</v>
      </c>
      <c r="T166">
        <v>5</v>
      </c>
      <c r="U166">
        <v>0.2</v>
      </c>
      <c r="V166">
        <v>207.47499999999994</v>
      </c>
    </row>
    <row r="167" spans="1:22" x14ac:dyDescent="0.3">
      <c r="A167">
        <v>8000</v>
      </c>
      <c r="B167" t="s">
        <v>9775</v>
      </c>
      <c r="C167">
        <v>2011</v>
      </c>
      <c r="D167" s="29">
        <v>40667</v>
      </c>
      <c r="E167" s="29">
        <v>40670</v>
      </c>
      <c r="F167" t="s">
        <v>188</v>
      </c>
      <c r="G167" t="s">
        <v>7354</v>
      </c>
      <c r="H167" t="s">
        <v>7355</v>
      </c>
      <c r="I167" t="s">
        <v>41</v>
      </c>
      <c r="J167" t="s">
        <v>27</v>
      </c>
      <c r="K167" t="s">
        <v>95</v>
      </c>
      <c r="L167" t="s">
        <v>96</v>
      </c>
      <c r="M167">
        <v>98105</v>
      </c>
      <c r="N167" t="s">
        <v>44</v>
      </c>
      <c r="O167" t="s">
        <v>1331</v>
      </c>
      <c r="P167" t="s">
        <v>46</v>
      </c>
      <c r="Q167" t="s">
        <v>78</v>
      </c>
      <c r="R167" t="s">
        <v>1332</v>
      </c>
      <c r="S167">
        <v>57.68</v>
      </c>
      <c r="T167">
        <v>4</v>
      </c>
      <c r="U167">
        <v>0</v>
      </c>
      <c r="V167">
        <v>19.034399999999998</v>
      </c>
    </row>
    <row r="168" spans="1:22" x14ac:dyDescent="0.3">
      <c r="A168">
        <v>7999</v>
      </c>
      <c r="B168" t="s">
        <v>9775</v>
      </c>
      <c r="C168">
        <v>2011</v>
      </c>
      <c r="D168" s="29">
        <v>40667</v>
      </c>
      <c r="E168" s="29">
        <v>40670</v>
      </c>
      <c r="F168" t="s">
        <v>188</v>
      </c>
      <c r="G168" t="s">
        <v>7354</v>
      </c>
      <c r="H168" t="s">
        <v>7355</v>
      </c>
      <c r="I168" t="s">
        <v>41</v>
      </c>
      <c r="J168" t="s">
        <v>27</v>
      </c>
      <c r="K168" t="s">
        <v>95</v>
      </c>
      <c r="L168" t="s">
        <v>96</v>
      </c>
      <c r="M168">
        <v>98105</v>
      </c>
      <c r="N168" t="s">
        <v>44</v>
      </c>
      <c r="O168" t="s">
        <v>3316</v>
      </c>
      <c r="P168" t="s">
        <v>32</v>
      </c>
      <c r="Q168" t="s">
        <v>65</v>
      </c>
      <c r="R168" t="s">
        <v>3317</v>
      </c>
      <c r="S168">
        <v>12.18</v>
      </c>
      <c r="T168">
        <v>7</v>
      </c>
      <c r="U168">
        <v>0</v>
      </c>
      <c r="V168">
        <v>3.8975999999999997</v>
      </c>
    </row>
    <row r="169" spans="1:22" x14ac:dyDescent="0.3">
      <c r="A169">
        <v>7979</v>
      </c>
      <c r="B169" t="s">
        <v>9762</v>
      </c>
      <c r="C169">
        <v>2011</v>
      </c>
      <c r="D169" s="29">
        <v>40694</v>
      </c>
      <c r="E169" s="29">
        <v>40699</v>
      </c>
      <c r="F169" t="s">
        <v>50</v>
      </c>
      <c r="G169" t="s">
        <v>5281</v>
      </c>
      <c r="H169" t="s">
        <v>5282</v>
      </c>
      <c r="I169" t="s">
        <v>26</v>
      </c>
      <c r="J169" t="s">
        <v>27</v>
      </c>
      <c r="K169" t="s">
        <v>328</v>
      </c>
      <c r="L169" t="s">
        <v>1487</v>
      </c>
      <c r="M169">
        <v>39212</v>
      </c>
      <c r="N169" t="s">
        <v>30</v>
      </c>
      <c r="O169" t="s">
        <v>2049</v>
      </c>
      <c r="P169" t="s">
        <v>71</v>
      </c>
      <c r="Q169" t="s">
        <v>72</v>
      </c>
      <c r="R169" t="s">
        <v>2050</v>
      </c>
      <c r="S169">
        <v>113.72999999999999</v>
      </c>
      <c r="T169">
        <v>3</v>
      </c>
      <c r="U169">
        <v>0</v>
      </c>
      <c r="V169">
        <v>32.981699999999989</v>
      </c>
    </row>
    <row r="170" spans="1:22" x14ac:dyDescent="0.3">
      <c r="A170">
        <v>7978</v>
      </c>
      <c r="B170" t="s">
        <v>9762</v>
      </c>
      <c r="C170">
        <v>2011</v>
      </c>
      <c r="D170" s="29">
        <v>40694</v>
      </c>
      <c r="E170" s="29">
        <v>40699</v>
      </c>
      <c r="F170" t="s">
        <v>50</v>
      </c>
      <c r="G170" t="s">
        <v>5281</v>
      </c>
      <c r="H170" t="s">
        <v>5282</v>
      </c>
      <c r="I170" t="s">
        <v>26</v>
      </c>
      <c r="J170" t="s">
        <v>27</v>
      </c>
      <c r="K170" t="s">
        <v>328</v>
      </c>
      <c r="L170" t="s">
        <v>1487</v>
      </c>
      <c r="M170">
        <v>39212</v>
      </c>
      <c r="N170" t="s">
        <v>30</v>
      </c>
      <c r="O170" t="s">
        <v>1633</v>
      </c>
      <c r="P170" t="s">
        <v>71</v>
      </c>
      <c r="Q170" t="s">
        <v>72</v>
      </c>
      <c r="R170" t="s">
        <v>1634</v>
      </c>
      <c r="S170">
        <v>659.97</v>
      </c>
      <c r="T170">
        <v>3</v>
      </c>
      <c r="U170">
        <v>0</v>
      </c>
      <c r="V170">
        <v>197.99099999999996</v>
      </c>
    </row>
    <row r="171" spans="1:22" x14ac:dyDescent="0.3">
      <c r="A171">
        <v>7869</v>
      </c>
      <c r="B171" t="s">
        <v>9712</v>
      </c>
      <c r="C171">
        <v>2013</v>
      </c>
      <c r="D171" s="29">
        <v>41422</v>
      </c>
      <c r="E171" s="29">
        <v>41428</v>
      </c>
      <c r="F171" t="s">
        <v>50</v>
      </c>
      <c r="G171" t="s">
        <v>1745</v>
      </c>
      <c r="H171" t="s">
        <v>1746</v>
      </c>
      <c r="I171" t="s">
        <v>26</v>
      </c>
      <c r="J171" t="s">
        <v>27</v>
      </c>
      <c r="K171" t="s">
        <v>42</v>
      </c>
      <c r="L171" t="s">
        <v>43</v>
      </c>
      <c r="M171">
        <v>90045</v>
      </c>
      <c r="N171" t="s">
        <v>44</v>
      </c>
      <c r="O171" t="s">
        <v>4250</v>
      </c>
      <c r="P171" t="s">
        <v>46</v>
      </c>
      <c r="Q171" t="s">
        <v>90</v>
      </c>
      <c r="R171" t="s">
        <v>4251</v>
      </c>
      <c r="S171">
        <v>13.38</v>
      </c>
      <c r="T171">
        <v>2</v>
      </c>
      <c r="U171">
        <v>0</v>
      </c>
      <c r="V171">
        <v>6.1547999999999998</v>
      </c>
    </row>
    <row r="172" spans="1:22" x14ac:dyDescent="0.3">
      <c r="A172">
        <v>7860</v>
      </c>
      <c r="B172" t="s">
        <v>9705</v>
      </c>
      <c r="C172">
        <v>2011</v>
      </c>
      <c r="D172" s="29">
        <v>40693</v>
      </c>
      <c r="E172" s="29">
        <v>40695</v>
      </c>
      <c r="F172" t="s">
        <v>188</v>
      </c>
      <c r="G172" t="s">
        <v>3640</v>
      </c>
      <c r="H172" t="s">
        <v>3641</v>
      </c>
      <c r="I172" t="s">
        <v>41</v>
      </c>
      <c r="J172" t="s">
        <v>27</v>
      </c>
      <c r="K172" t="s">
        <v>266</v>
      </c>
      <c r="L172" t="s">
        <v>267</v>
      </c>
      <c r="M172">
        <v>10024</v>
      </c>
      <c r="N172" t="s">
        <v>148</v>
      </c>
      <c r="O172" t="s">
        <v>3878</v>
      </c>
      <c r="P172" t="s">
        <v>46</v>
      </c>
      <c r="Q172" t="s">
        <v>90</v>
      </c>
      <c r="R172" t="s">
        <v>3879</v>
      </c>
      <c r="S172">
        <v>39.96</v>
      </c>
      <c r="T172">
        <v>4</v>
      </c>
      <c r="U172">
        <v>0</v>
      </c>
      <c r="V172">
        <v>17.981999999999999</v>
      </c>
    </row>
    <row r="173" spans="1:22" x14ac:dyDescent="0.3">
      <c r="A173">
        <v>7859</v>
      </c>
      <c r="B173" t="s">
        <v>9705</v>
      </c>
      <c r="C173">
        <v>2011</v>
      </c>
      <c r="D173" s="29">
        <v>40693</v>
      </c>
      <c r="E173" s="29">
        <v>40695</v>
      </c>
      <c r="F173" t="s">
        <v>188</v>
      </c>
      <c r="G173" t="s">
        <v>3640</v>
      </c>
      <c r="H173" t="s">
        <v>3641</v>
      </c>
      <c r="I173" t="s">
        <v>41</v>
      </c>
      <c r="J173" t="s">
        <v>27</v>
      </c>
      <c r="K173" t="s">
        <v>266</v>
      </c>
      <c r="L173" t="s">
        <v>267</v>
      </c>
      <c r="M173">
        <v>10024</v>
      </c>
      <c r="N173" t="s">
        <v>148</v>
      </c>
      <c r="O173" t="s">
        <v>4613</v>
      </c>
      <c r="P173" t="s">
        <v>46</v>
      </c>
      <c r="Q173" t="s">
        <v>78</v>
      </c>
      <c r="R173" t="s">
        <v>4614</v>
      </c>
      <c r="S173">
        <v>235.95000000000002</v>
      </c>
      <c r="T173">
        <v>3</v>
      </c>
      <c r="U173">
        <v>0</v>
      </c>
      <c r="V173">
        <v>77.863499999999988</v>
      </c>
    </row>
    <row r="174" spans="1:22" x14ac:dyDescent="0.3">
      <c r="A174">
        <v>7858</v>
      </c>
      <c r="B174" t="s">
        <v>9705</v>
      </c>
      <c r="C174">
        <v>2011</v>
      </c>
      <c r="D174" s="29">
        <v>40693</v>
      </c>
      <c r="E174" s="29">
        <v>40695</v>
      </c>
      <c r="F174" t="s">
        <v>188</v>
      </c>
      <c r="G174" t="s">
        <v>3640</v>
      </c>
      <c r="H174" t="s">
        <v>3641</v>
      </c>
      <c r="I174" t="s">
        <v>41</v>
      </c>
      <c r="J174" t="s">
        <v>27</v>
      </c>
      <c r="K174" t="s">
        <v>266</v>
      </c>
      <c r="L174" t="s">
        <v>267</v>
      </c>
      <c r="M174">
        <v>10024</v>
      </c>
      <c r="N174" t="s">
        <v>148</v>
      </c>
      <c r="O174" t="s">
        <v>3562</v>
      </c>
      <c r="P174" t="s">
        <v>71</v>
      </c>
      <c r="Q174" t="s">
        <v>72</v>
      </c>
      <c r="R174" t="s">
        <v>3563</v>
      </c>
      <c r="S174">
        <v>464</v>
      </c>
      <c r="T174">
        <v>5</v>
      </c>
      <c r="U174">
        <v>0</v>
      </c>
      <c r="V174">
        <v>134.55999999999995</v>
      </c>
    </row>
    <row r="175" spans="1:22" x14ac:dyDescent="0.3">
      <c r="A175">
        <v>7857</v>
      </c>
      <c r="B175" t="s">
        <v>9705</v>
      </c>
      <c r="C175">
        <v>2011</v>
      </c>
      <c r="D175" s="29">
        <v>40693</v>
      </c>
      <c r="E175" s="29">
        <v>40695</v>
      </c>
      <c r="F175" t="s">
        <v>188</v>
      </c>
      <c r="G175" t="s">
        <v>3640</v>
      </c>
      <c r="H175" t="s">
        <v>3641</v>
      </c>
      <c r="I175" t="s">
        <v>41</v>
      </c>
      <c r="J175" t="s">
        <v>27</v>
      </c>
      <c r="K175" t="s">
        <v>266</v>
      </c>
      <c r="L175" t="s">
        <v>267</v>
      </c>
      <c r="M175">
        <v>10024</v>
      </c>
      <c r="N175" t="s">
        <v>148</v>
      </c>
      <c r="O175" t="s">
        <v>5781</v>
      </c>
      <c r="P175" t="s">
        <v>46</v>
      </c>
      <c r="Q175" t="s">
        <v>75</v>
      </c>
      <c r="R175" t="s">
        <v>5782</v>
      </c>
      <c r="S175">
        <v>25.584000000000003</v>
      </c>
      <c r="T175">
        <v>2</v>
      </c>
      <c r="U175">
        <v>0.2</v>
      </c>
      <c r="V175">
        <v>8.9543999999999997</v>
      </c>
    </row>
    <row r="176" spans="1:22" x14ac:dyDescent="0.3">
      <c r="A176">
        <v>7851</v>
      </c>
      <c r="B176" t="s">
        <v>9701</v>
      </c>
      <c r="C176">
        <v>2013</v>
      </c>
      <c r="D176" s="29">
        <v>41397</v>
      </c>
      <c r="E176" s="29">
        <v>41401</v>
      </c>
      <c r="F176" t="s">
        <v>50</v>
      </c>
      <c r="G176" t="s">
        <v>4708</v>
      </c>
      <c r="H176" t="s">
        <v>4709</v>
      </c>
      <c r="I176" t="s">
        <v>26</v>
      </c>
      <c r="J176" t="s">
        <v>27</v>
      </c>
      <c r="K176" t="s">
        <v>3926</v>
      </c>
      <c r="L176" t="s">
        <v>104</v>
      </c>
      <c r="M176">
        <v>75061</v>
      </c>
      <c r="N176" t="s">
        <v>105</v>
      </c>
      <c r="O176" t="s">
        <v>3280</v>
      </c>
      <c r="P176" t="s">
        <v>46</v>
      </c>
      <c r="Q176" t="s">
        <v>47</v>
      </c>
      <c r="R176" t="s">
        <v>3281</v>
      </c>
      <c r="S176">
        <v>5.04</v>
      </c>
      <c r="T176">
        <v>2</v>
      </c>
      <c r="U176">
        <v>0.2</v>
      </c>
      <c r="V176">
        <v>1.764</v>
      </c>
    </row>
    <row r="177" spans="1:22" x14ac:dyDescent="0.3">
      <c r="A177">
        <v>7850</v>
      </c>
      <c r="B177" t="s">
        <v>9701</v>
      </c>
      <c r="C177">
        <v>2013</v>
      </c>
      <c r="D177" s="29">
        <v>41397</v>
      </c>
      <c r="E177" s="29">
        <v>41401</v>
      </c>
      <c r="F177" t="s">
        <v>50</v>
      </c>
      <c r="G177" t="s">
        <v>4708</v>
      </c>
      <c r="H177" t="s">
        <v>4709</v>
      </c>
      <c r="I177" t="s">
        <v>26</v>
      </c>
      <c r="J177" t="s">
        <v>27</v>
      </c>
      <c r="K177" t="s">
        <v>3926</v>
      </c>
      <c r="L177" t="s">
        <v>104</v>
      </c>
      <c r="M177">
        <v>75061</v>
      </c>
      <c r="N177" t="s">
        <v>105</v>
      </c>
      <c r="O177" t="s">
        <v>6403</v>
      </c>
      <c r="P177" t="s">
        <v>46</v>
      </c>
      <c r="Q177" t="s">
        <v>59</v>
      </c>
      <c r="R177" t="s">
        <v>6404</v>
      </c>
      <c r="S177">
        <v>12.672000000000001</v>
      </c>
      <c r="T177">
        <v>3</v>
      </c>
      <c r="U177">
        <v>0.2</v>
      </c>
      <c r="V177">
        <v>-3.1680000000000001</v>
      </c>
    </row>
    <row r="178" spans="1:22" x14ac:dyDescent="0.3">
      <c r="A178">
        <v>7849</v>
      </c>
      <c r="B178" t="s">
        <v>9701</v>
      </c>
      <c r="C178">
        <v>2013</v>
      </c>
      <c r="D178" s="29">
        <v>41397</v>
      </c>
      <c r="E178" s="29">
        <v>41401</v>
      </c>
      <c r="F178" t="s">
        <v>50</v>
      </c>
      <c r="G178" t="s">
        <v>4708</v>
      </c>
      <c r="H178" t="s">
        <v>4709</v>
      </c>
      <c r="I178" t="s">
        <v>26</v>
      </c>
      <c r="J178" t="s">
        <v>27</v>
      </c>
      <c r="K178" t="s">
        <v>3926</v>
      </c>
      <c r="L178" t="s">
        <v>104</v>
      </c>
      <c r="M178">
        <v>75061</v>
      </c>
      <c r="N178" t="s">
        <v>105</v>
      </c>
      <c r="O178" t="s">
        <v>6759</v>
      </c>
      <c r="P178" t="s">
        <v>46</v>
      </c>
      <c r="Q178" t="s">
        <v>59</v>
      </c>
      <c r="R178" t="s">
        <v>6760</v>
      </c>
      <c r="S178">
        <v>18.936</v>
      </c>
      <c r="T178">
        <v>3</v>
      </c>
      <c r="U178">
        <v>0.2</v>
      </c>
      <c r="V178">
        <v>-3.787200000000003</v>
      </c>
    </row>
    <row r="179" spans="1:22" x14ac:dyDescent="0.3">
      <c r="A179">
        <v>7833</v>
      </c>
      <c r="B179" t="s">
        <v>9691</v>
      </c>
      <c r="C179">
        <v>2013</v>
      </c>
      <c r="D179" s="29">
        <v>41404</v>
      </c>
      <c r="E179" s="29">
        <v>41408</v>
      </c>
      <c r="F179" t="s">
        <v>50</v>
      </c>
      <c r="G179" t="s">
        <v>3934</v>
      </c>
      <c r="H179" t="s">
        <v>3935</v>
      </c>
      <c r="I179" t="s">
        <v>26</v>
      </c>
      <c r="J179" t="s">
        <v>27</v>
      </c>
      <c r="K179" t="s">
        <v>184</v>
      </c>
      <c r="L179" t="s">
        <v>104</v>
      </c>
      <c r="M179">
        <v>77036</v>
      </c>
      <c r="N179" t="s">
        <v>105</v>
      </c>
      <c r="O179" t="s">
        <v>766</v>
      </c>
      <c r="P179" t="s">
        <v>71</v>
      </c>
      <c r="Q179" t="s">
        <v>72</v>
      </c>
      <c r="R179" t="s">
        <v>767</v>
      </c>
      <c r="S179">
        <v>19.136000000000003</v>
      </c>
      <c r="T179">
        <v>2</v>
      </c>
      <c r="U179">
        <v>0.2</v>
      </c>
      <c r="V179">
        <v>1.9136000000000006</v>
      </c>
    </row>
    <row r="180" spans="1:22" x14ac:dyDescent="0.3">
      <c r="A180">
        <v>7825</v>
      </c>
      <c r="B180" t="s">
        <v>9687</v>
      </c>
      <c r="C180">
        <v>2011</v>
      </c>
      <c r="D180" s="29">
        <v>40679</v>
      </c>
      <c r="E180" s="29">
        <v>40686</v>
      </c>
      <c r="F180" t="s">
        <v>50</v>
      </c>
      <c r="G180" t="s">
        <v>3884</v>
      </c>
      <c r="H180" t="s">
        <v>3885</v>
      </c>
      <c r="I180" t="s">
        <v>41</v>
      </c>
      <c r="J180" t="s">
        <v>27</v>
      </c>
      <c r="K180" t="s">
        <v>42</v>
      </c>
      <c r="L180" t="s">
        <v>43</v>
      </c>
      <c r="M180">
        <v>90036</v>
      </c>
      <c r="N180" t="s">
        <v>44</v>
      </c>
      <c r="O180" t="s">
        <v>5494</v>
      </c>
      <c r="P180" t="s">
        <v>32</v>
      </c>
      <c r="Q180" t="s">
        <v>36</v>
      </c>
      <c r="R180" t="s">
        <v>5495</v>
      </c>
      <c r="S180">
        <v>232.88</v>
      </c>
      <c r="T180">
        <v>5</v>
      </c>
      <c r="U180">
        <v>0.2</v>
      </c>
      <c r="V180">
        <v>17.466000000000008</v>
      </c>
    </row>
    <row r="181" spans="1:22" x14ac:dyDescent="0.3">
      <c r="A181">
        <v>7790</v>
      </c>
      <c r="B181" t="s">
        <v>9668</v>
      </c>
      <c r="C181">
        <v>2013</v>
      </c>
      <c r="D181" s="29">
        <v>41412</v>
      </c>
      <c r="E181" s="29">
        <v>41415</v>
      </c>
      <c r="F181" t="s">
        <v>188</v>
      </c>
      <c r="G181" t="s">
        <v>4876</v>
      </c>
      <c r="H181" t="s">
        <v>4877</v>
      </c>
      <c r="I181" t="s">
        <v>26</v>
      </c>
      <c r="J181" t="s">
        <v>27</v>
      </c>
      <c r="K181" t="s">
        <v>303</v>
      </c>
      <c r="L181" t="s">
        <v>211</v>
      </c>
      <c r="M181">
        <v>60653</v>
      </c>
      <c r="N181" t="s">
        <v>105</v>
      </c>
      <c r="O181" t="s">
        <v>6074</v>
      </c>
      <c r="P181" t="s">
        <v>46</v>
      </c>
      <c r="Q181" t="s">
        <v>90</v>
      </c>
      <c r="R181" t="s">
        <v>6075</v>
      </c>
      <c r="S181">
        <v>30.527999999999999</v>
      </c>
      <c r="T181">
        <v>8</v>
      </c>
      <c r="U181">
        <v>0.2</v>
      </c>
      <c r="V181">
        <v>9.5399999999999974</v>
      </c>
    </row>
    <row r="182" spans="1:22" x14ac:dyDescent="0.3">
      <c r="A182">
        <v>7789</v>
      </c>
      <c r="B182" t="s">
        <v>9668</v>
      </c>
      <c r="C182">
        <v>2013</v>
      </c>
      <c r="D182" s="29">
        <v>41412</v>
      </c>
      <c r="E182" s="29">
        <v>41415</v>
      </c>
      <c r="F182" t="s">
        <v>188</v>
      </c>
      <c r="G182" t="s">
        <v>4876</v>
      </c>
      <c r="H182" t="s">
        <v>4877</v>
      </c>
      <c r="I182" t="s">
        <v>26</v>
      </c>
      <c r="J182" t="s">
        <v>27</v>
      </c>
      <c r="K182" t="s">
        <v>303</v>
      </c>
      <c r="L182" t="s">
        <v>211</v>
      </c>
      <c r="M182">
        <v>60653</v>
      </c>
      <c r="N182" t="s">
        <v>105</v>
      </c>
      <c r="O182" t="s">
        <v>4628</v>
      </c>
      <c r="P182" t="s">
        <v>32</v>
      </c>
      <c r="Q182" t="s">
        <v>65</v>
      </c>
      <c r="R182" t="s">
        <v>4629</v>
      </c>
      <c r="S182">
        <v>22.608000000000001</v>
      </c>
      <c r="T182">
        <v>3</v>
      </c>
      <c r="U182">
        <v>0.6</v>
      </c>
      <c r="V182">
        <v>-10.173599999999997</v>
      </c>
    </row>
    <row r="183" spans="1:22" x14ac:dyDescent="0.3">
      <c r="A183">
        <v>7788</v>
      </c>
      <c r="B183" t="s">
        <v>9668</v>
      </c>
      <c r="C183">
        <v>2013</v>
      </c>
      <c r="D183" s="29">
        <v>41412</v>
      </c>
      <c r="E183" s="29">
        <v>41415</v>
      </c>
      <c r="F183" t="s">
        <v>188</v>
      </c>
      <c r="G183" t="s">
        <v>4876</v>
      </c>
      <c r="H183" t="s">
        <v>4877</v>
      </c>
      <c r="I183" t="s">
        <v>26</v>
      </c>
      <c r="J183" t="s">
        <v>27</v>
      </c>
      <c r="K183" t="s">
        <v>303</v>
      </c>
      <c r="L183" t="s">
        <v>211</v>
      </c>
      <c r="M183">
        <v>60653</v>
      </c>
      <c r="N183" t="s">
        <v>105</v>
      </c>
      <c r="O183" t="s">
        <v>5406</v>
      </c>
      <c r="P183" t="s">
        <v>46</v>
      </c>
      <c r="Q183" t="s">
        <v>269</v>
      </c>
      <c r="R183" t="s">
        <v>5407</v>
      </c>
      <c r="S183">
        <v>7.8960000000000008</v>
      </c>
      <c r="T183">
        <v>3</v>
      </c>
      <c r="U183">
        <v>0.2</v>
      </c>
      <c r="V183">
        <v>2.4674999999999994</v>
      </c>
    </row>
    <row r="184" spans="1:22" x14ac:dyDescent="0.3">
      <c r="A184">
        <v>7787</v>
      </c>
      <c r="B184" t="s">
        <v>9668</v>
      </c>
      <c r="C184">
        <v>2013</v>
      </c>
      <c r="D184" s="29">
        <v>41412</v>
      </c>
      <c r="E184" s="29">
        <v>41415</v>
      </c>
      <c r="F184" t="s">
        <v>188</v>
      </c>
      <c r="G184" t="s">
        <v>4876</v>
      </c>
      <c r="H184" t="s">
        <v>4877</v>
      </c>
      <c r="I184" t="s">
        <v>26</v>
      </c>
      <c r="J184" t="s">
        <v>27</v>
      </c>
      <c r="K184" t="s">
        <v>303</v>
      </c>
      <c r="L184" t="s">
        <v>211</v>
      </c>
      <c r="M184">
        <v>60653</v>
      </c>
      <c r="N184" t="s">
        <v>105</v>
      </c>
      <c r="O184" t="s">
        <v>8872</v>
      </c>
      <c r="P184" t="s">
        <v>46</v>
      </c>
      <c r="Q184" t="s">
        <v>75</v>
      </c>
      <c r="R184" t="s">
        <v>8873</v>
      </c>
      <c r="S184">
        <v>2.8899999999999992</v>
      </c>
      <c r="T184">
        <v>1</v>
      </c>
      <c r="U184">
        <v>0.8</v>
      </c>
      <c r="V184">
        <v>-4.7685000000000013</v>
      </c>
    </row>
    <row r="185" spans="1:22" x14ac:dyDescent="0.3">
      <c r="A185">
        <v>7748</v>
      </c>
      <c r="B185" t="s">
        <v>9642</v>
      </c>
      <c r="C185">
        <v>2012</v>
      </c>
      <c r="D185" s="29">
        <v>41060</v>
      </c>
      <c r="E185" s="29">
        <v>41062</v>
      </c>
      <c r="F185" t="s">
        <v>23</v>
      </c>
      <c r="G185" t="s">
        <v>1679</v>
      </c>
      <c r="H185" t="s">
        <v>1680</v>
      </c>
      <c r="I185" t="s">
        <v>102</v>
      </c>
      <c r="J185" t="s">
        <v>27</v>
      </c>
      <c r="K185" t="s">
        <v>1173</v>
      </c>
      <c r="L185" t="s">
        <v>267</v>
      </c>
      <c r="M185">
        <v>11561</v>
      </c>
      <c r="N185" t="s">
        <v>148</v>
      </c>
      <c r="O185" t="s">
        <v>1002</v>
      </c>
      <c r="P185" t="s">
        <v>46</v>
      </c>
      <c r="Q185" t="s">
        <v>269</v>
      </c>
      <c r="R185" t="s">
        <v>1003</v>
      </c>
      <c r="S185">
        <v>7.5600000000000005</v>
      </c>
      <c r="T185">
        <v>6</v>
      </c>
      <c r="U185">
        <v>0</v>
      </c>
      <c r="V185">
        <v>0.3024</v>
      </c>
    </row>
    <row r="186" spans="1:22" x14ac:dyDescent="0.3">
      <c r="A186">
        <v>7737</v>
      </c>
      <c r="B186" t="s">
        <v>9634</v>
      </c>
      <c r="C186">
        <v>2011</v>
      </c>
      <c r="D186" s="29">
        <v>40693</v>
      </c>
      <c r="E186" s="29">
        <v>40700</v>
      </c>
      <c r="F186" t="s">
        <v>50</v>
      </c>
      <c r="G186" t="s">
        <v>4261</v>
      </c>
      <c r="H186" t="s">
        <v>4262</v>
      </c>
      <c r="I186" t="s">
        <v>26</v>
      </c>
      <c r="J186" t="s">
        <v>27</v>
      </c>
      <c r="K186" t="s">
        <v>266</v>
      </c>
      <c r="L186" t="s">
        <v>267</v>
      </c>
      <c r="M186">
        <v>10024</v>
      </c>
      <c r="N186" t="s">
        <v>148</v>
      </c>
      <c r="O186" t="s">
        <v>2786</v>
      </c>
      <c r="P186" t="s">
        <v>46</v>
      </c>
      <c r="Q186" t="s">
        <v>75</v>
      </c>
      <c r="R186" t="s">
        <v>2787</v>
      </c>
      <c r="S186">
        <v>70.367999999999995</v>
      </c>
      <c r="T186">
        <v>4</v>
      </c>
      <c r="U186">
        <v>0.2</v>
      </c>
      <c r="V186">
        <v>26.387999999999998</v>
      </c>
    </row>
    <row r="187" spans="1:22" x14ac:dyDescent="0.3">
      <c r="A187">
        <v>7734</v>
      </c>
      <c r="B187" t="s">
        <v>9631</v>
      </c>
      <c r="C187">
        <v>2013</v>
      </c>
      <c r="D187" s="29">
        <v>41410</v>
      </c>
      <c r="E187" s="29">
        <v>41414</v>
      </c>
      <c r="F187" t="s">
        <v>23</v>
      </c>
      <c r="G187" t="s">
        <v>3679</v>
      </c>
      <c r="H187" t="s">
        <v>3680</v>
      </c>
      <c r="I187" t="s">
        <v>26</v>
      </c>
      <c r="J187" t="s">
        <v>27</v>
      </c>
      <c r="K187" t="s">
        <v>318</v>
      </c>
      <c r="L187" t="s">
        <v>498</v>
      </c>
      <c r="M187">
        <v>45503</v>
      </c>
      <c r="N187" t="s">
        <v>148</v>
      </c>
      <c r="O187" t="s">
        <v>5761</v>
      </c>
      <c r="P187" t="s">
        <v>46</v>
      </c>
      <c r="Q187" t="s">
        <v>90</v>
      </c>
      <c r="R187" t="s">
        <v>5762</v>
      </c>
      <c r="S187">
        <v>15.231999999999999</v>
      </c>
      <c r="T187">
        <v>4</v>
      </c>
      <c r="U187">
        <v>0.2</v>
      </c>
      <c r="V187">
        <v>5.5215999999999994</v>
      </c>
    </row>
    <row r="188" spans="1:22" x14ac:dyDescent="0.3">
      <c r="A188">
        <v>7676</v>
      </c>
      <c r="B188" t="s">
        <v>9597</v>
      </c>
      <c r="C188">
        <v>2014</v>
      </c>
      <c r="D188" s="29">
        <v>41766</v>
      </c>
      <c r="E188" s="29">
        <v>41769</v>
      </c>
      <c r="F188" t="s">
        <v>23</v>
      </c>
      <c r="G188" t="s">
        <v>8649</v>
      </c>
      <c r="H188" t="s">
        <v>8650</v>
      </c>
      <c r="I188" t="s">
        <v>26</v>
      </c>
      <c r="J188" t="s">
        <v>27</v>
      </c>
      <c r="K188" t="s">
        <v>4981</v>
      </c>
      <c r="L188" t="s">
        <v>43</v>
      </c>
      <c r="M188">
        <v>91730</v>
      </c>
      <c r="N188" t="s">
        <v>44</v>
      </c>
      <c r="O188" t="s">
        <v>1837</v>
      </c>
      <c r="P188" t="s">
        <v>46</v>
      </c>
      <c r="Q188" t="s">
        <v>78</v>
      </c>
      <c r="R188" t="s">
        <v>1838</v>
      </c>
      <c r="S188">
        <v>152.94</v>
      </c>
      <c r="T188">
        <v>3</v>
      </c>
      <c r="U188">
        <v>0</v>
      </c>
      <c r="V188">
        <v>41.293800000000005</v>
      </c>
    </row>
    <row r="189" spans="1:22" x14ac:dyDescent="0.3">
      <c r="A189">
        <v>7626</v>
      </c>
      <c r="B189" t="s">
        <v>9569</v>
      </c>
      <c r="C189">
        <v>2012</v>
      </c>
      <c r="D189" s="29">
        <v>41052</v>
      </c>
      <c r="E189" s="29">
        <v>41056</v>
      </c>
      <c r="F189" t="s">
        <v>23</v>
      </c>
      <c r="G189" t="s">
        <v>1162</v>
      </c>
      <c r="H189" t="s">
        <v>1163</v>
      </c>
      <c r="I189" t="s">
        <v>102</v>
      </c>
      <c r="J189" t="s">
        <v>27</v>
      </c>
      <c r="K189" t="s">
        <v>880</v>
      </c>
      <c r="L189" t="s">
        <v>238</v>
      </c>
      <c r="M189">
        <v>48234</v>
      </c>
      <c r="N189" t="s">
        <v>105</v>
      </c>
      <c r="O189" t="s">
        <v>3505</v>
      </c>
      <c r="P189" t="s">
        <v>32</v>
      </c>
      <c r="Q189" t="s">
        <v>65</v>
      </c>
      <c r="R189" t="s">
        <v>3506</v>
      </c>
      <c r="S189">
        <v>75.33</v>
      </c>
      <c r="T189">
        <v>9</v>
      </c>
      <c r="U189">
        <v>0</v>
      </c>
      <c r="V189">
        <v>19.585799999999999</v>
      </c>
    </row>
    <row r="190" spans="1:22" x14ac:dyDescent="0.3">
      <c r="A190">
        <v>7625</v>
      </c>
      <c r="B190" t="s">
        <v>9569</v>
      </c>
      <c r="C190">
        <v>2012</v>
      </c>
      <c r="D190" s="29">
        <v>41052</v>
      </c>
      <c r="E190" s="29">
        <v>41056</v>
      </c>
      <c r="F190" t="s">
        <v>23</v>
      </c>
      <c r="G190" t="s">
        <v>1162</v>
      </c>
      <c r="H190" t="s">
        <v>1163</v>
      </c>
      <c r="I190" t="s">
        <v>102</v>
      </c>
      <c r="J190" t="s">
        <v>27</v>
      </c>
      <c r="K190" t="s">
        <v>880</v>
      </c>
      <c r="L190" t="s">
        <v>238</v>
      </c>
      <c r="M190">
        <v>48234</v>
      </c>
      <c r="N190" t="s">
        <v>105</v>
      </c>
      <c r="O190" t="s">
        <v>4570</v>
      </c>
      <c r="P190" t="s">
        <v>46</v>
      </c>
      <c r="Q190" t="s">
        <v>78</v>
      </c>
      <c r="R190" t="s">
        <v>4571</v>
      </c>
      <c r="S190">
        <v>850.5</v>
      </c>
      <c r="T190">
        <v>5</v>
      </c>
      <c r="U190">
        <v>0.1</v>
      </c>
      <c r="V190">
        <v>245.69999999999993</v>
      </c>
    </row>
    <row r="191" spans="1:22" x14ac:dyDescent="0.3">
      <c r="A191">
        <v>7610</v>
      </c>
      <c r="B191" t="s">
        <v>9560</v>
      </c>
      <c r="C191">
        <v>2014</v>
      </c>
      <c r="D191" s="29">
        <v>41763</v>
      </c>
      <c r="E191" s="29">
        <v>41767</v>
      </c>
      <c r="F191" t="s">
        <v>50</v>
      </c>
      <c r="G191" t="s">
        <v>1519</v>
      </c>
      <c r="H191" t="s">
        <v>1520</v>
      </c>
      <c r="I191" t="s">
        <v>26</v>
      </c>
      <c r="J191" t="s">
        <v>27</v>
      </c>
      <c r="K191" t="s">
        <v>127</v>
      </c>
      <c r="L191" t="s">
        <v>43</v>
      </c>
      <c r="M191">
        <v>94122</v>
      </c>
      <c r="N191" t="s">
        <v>44</v>
      </c>
      <c r="O191" t="s">
        <v>1114</v>
      </c>
      <c r="P191" t="s">
        <v>46</v>
      </c>
      <c r="Q191" t="s">
        <v>68</v>
      </c>
      <c r="R191" t="s">
        <v>1115</v>
      </c>
      <c r="S191">
        <v>22.959999999999997</v>
      </c>
      <c r="T191">
        <v>7</v>
      </c>
      <c r="U191">
        <v>0</v>
      </c>
      <c r="V191">
        <v>6.6583999999999968</v>
      </c>
    </row>
    <row r="192" spans="1:22" x14ac:dyDescent="0.3">
      <c r="A192">
        <v>7609</v>
      </c>
      <c r="B192" t="s">
        <v>9560</v>
      </c>
      <c r="C192">
        <v>2014</v>
      </c>
      <c r="D192" s="29">
        <v>41763</v>
      </c>
      <c r="E192" s="29">
        <v>41767</v>
      </c>
      <c r="F192" t="s">
        <v>50</v>
      </c>
      <c r="G192" t="s">
        <v>1519</v>
      </c>
      <c r="H192" t="s">
        <v>1520</v>
      </c>
      <c r="I192" t="s">
        <v>26</v>
      </c>
      <c r="J192" t="s">
        <v>27</v>
      </c>
      <c r="K192" t="s">
        <v>127</v>
      </c>
      <c r="L192" t="s">
        <v>43</v>
      </c>
      <c r="M192">
        <v>94122</v>
      </c>
      <c r="N192" t="s">
        <v>44</v>
      </c>
      <c r="O192" t="s">
        <v>3051</v>
      </c>
      <c r="P192" t="s">
        <v>46</v>
      </c>
      <c r="Q192" t="s">
        <v>90</v>
      </c>
      <c r="R192" t="s">
        <v>3052</v>
      </c>
      <c r="S192">
        <v>25.92</v>
      </c>
      <c r="T192">
        <v>4</v>
      </c>
      <c r="U192">
        <v>0</v>
      </c>
      <c r="V192">
        <v>12.441600000000001</v>
      </c>
    </row>
    <row r="193" spans="1:22" x14ac:dyDescent="0.3">
      <c r="A193">
        <v>7607</v>
      </c>
      <c r="B193" t="s">
        <v>9558</v>
      </c>
      <c r="C193">
        <v>2013</v>
      </c>
      <c r="D193" s="29">
        <v>41422</v>
      </c>
      <c r="E193" s="29">
        <v>41426</v>
      </c>
      <c r="F193" t="s">
        <v>50</v>
      </c>
      <c r="G193" t="s">
        <v>5038</v>
      </c>
      <c r="H193" t="s">
        <v>5039</v>
      </c>
      <c r="I193" t="s">
        <v>26</v>
      </c>
      <c r="J193" t="s">
        <v>27</v>
      </c>
      <c r="K193" t="s">
        <v>303</v>
      </c>
      <c r="L193" t="s">
        <v>211</v>
      </c>
      <c r="M193">
        <v>60623</v>
      </c>
      <c r="N193" t="s">
        <v>105</v>
      </c>
      <c r="O193" t="s">
        <v>2870</v>
      </c>
      <c r="P193" t="s">
        <v>46</v>
      </c>
      <c r="Q193" t="s">
        <v>59</v>
      </c>
      <c r="R193" t="s">
        <v>2871</v>
      </c>
      <c r="S193">
        <v>1297.3680000000002</v>
      </c>
      <c r="T193">
        <v>9</v>
      </c>
      <c r="U193">
        <v>0.2</v>
      </c>
      <c r="V193">
        <v>97.302599999999984</v>
      </c>
    </row>
    <row r="194" spans="1:22" x14ac:dyDescent="0.3">
      <c r="A194">
        <v>7606</v>
      </c>
      <c r="B194" t="s">
        <v>9558</v>
      </c>
      <c r="C194">
        <v>2013</v>
      </c>
      <c r="D194" s="29">
        <v>41422</v>
      </c>
      <c r="E194" s="29">
        <v>41426</v>
      </c>
      <c r="F194" t="s">
        <v>50</v>
      </c>
      <c r="G194" t="s">
        <v>5038</v>
      </c>
      <c r="H194" t="s">
        <v>5039</v>
      </c>
      <c r="I194" t="s">
        <v>26</v>
      </c>
      <c r="J194" t="s">
        <v>27</v>
      </c>
      <c r="K194" t="s">
        <v>303</v>
      </c>
      <c r="L194" t="s">
        <v>211</v>
      </c>
      <c r="M194">
        <v>60623</v>
      </c>
      <c r="N194" t="s">
        <v>105</v>
      </c>
      <c r="O194" t="s">
        <v>3027</v>
      </c>
      <c r="P194" t="s">
        <v>32</v>
      </c>
      <c r="Q194" t="s">
        <v>65</v>
      </c>
      <c r="R194" t="s">
        <v>3028</v>
      </c>
      <c r="S194">
        <v>5.5840000000000005</v>
      </c>
      <c r="T194">
        <v>2</v>
      </c>
      <c r="U194">
        <v>0.6</v>
      </c>
      <c r="V194">
        <v>-1.6751999999999994</v>
      </c>
    </row>
    <row r="195" spans="1:22" x14ac:dyDescent="0.3">
      <c r="A195">
        <v>7605</v>
      </c>
      <c r="B195" t="s">
        <v>9558</v>
      </c>
      <c r="C195">
        <v>2013</v>
      </c>
      <c r="D195" s="29">
        <v>41422</v>
      </c>
      <c r="E195" s="29">
        <v>41426</v>
      </c>
      <c r="F195" t="s">
        <v>50</v>
      </c>
      <c r="G195" t="s">
        <v>5038</v>
      </c>
      <c r="H195" t="s">
        <v>5039</v>
      </c>
      <c r="I195" t="s">
        <v>26</v>
      </c>
      <c r="J195" t="s">
        <v>27</v>
      </c>
      <c r="K195" t="s">
        <v>303</v>
      </c>
      <c r="L195" t="s">
        <v>211</v>
      </c>
      <c r="M195">
        <v>60623</v>
      </c>
      <c r="N195" t="s">
        <v>105</v>
      </c>
      <c r="O195" t="s">
        <v>6261</v>
      </c>
      <c r="P195" t="s">
        <v>32</v>
      </c>
      <c r="Q195" t="s">
        <v>65</v>
      </c>
      <c r="R195" t="s">
        <v>6262</v>
      </c>
      <c r="S195">
        <v>25.176000000000002</v>
      </c>
      <c r="T195">
        <v>3</v>
      </c>
      <c r="U195">
        <v>0.6</v>
      </c>
      <c r="V195">
        <v>-33.358199999999997</v>
      </c>
    </row>
    <row r="196" spans="1:22" x14ac:dyDescent="0.3">
      <c r="A196">
        <v>7556</v>
      </c>
      <c r="B196" t="s">
        <v>9532</v>
      </c>
      <c r="C196">
        <v>2011</v>
      </c>
      <c r="D196" s="29">
        <v>40673</v>
      </c>
      <c r="E196" s="29">
        <v>40677</v>
      </c>
      <c r="F196" t="s">
        <v>23</v>
      </c>
      <c r="G196" t="s">
        <v>2623</v>
      </c>
      <c r="H196" t="s">
        <v>2624</v>
      </c>
      <c r="I196" t="s">
        <v>26</v>
      </c>
      <c r="J196" t="s">
        <v>27</v>
      </c>
      <c r="K196" t="s">
        <v>146</v>
      </c>
      <c r="L196" t="s">
        <v>147</v>
      </c>
      <c r="M196">
        <v>19134</v>
      </c>
      <c r="N196" t="s">
        <v>148</v>
      </c>
      <c r="O196" t="s">
        <v>3118</v>
      </c>
      <c r="P196" t="s">
        <v>46</v>
      </c>
      <c r="Q196" t="s">
        <v>68</v>
      </c>
      <c r="R196" t="s">
        <v>3119</v>
      </c>
      <c r="S196">
        <v>22.32</v>
      </c>
      <c r="T196">
        <v>5</v>
      </c>
      <c r="U196">
        <v>0.2</v>
      </c>
      <c r="V196">
        <v>5.3010000000000002</v>
      </c>
    </row>
    <row r="197" spans="1:22" x14ac:dyDescent="0.3">
      <c r="A197">
        <v>7555</v>
      </c>
      <c r="B197" t="s">
        <v>9532</v>
      </c>
      <c r="C197">
        <v>2011</v>
      </c>
      <c r="D197" s="29">
        <v>40673</v>
      </c>
      <c r="E197" s="29">
        <v>40677</v>
      </c>
      <c r="F197" t="s">
        <v>23</v>
      </c>
      <c r="G197" t="s">
        <v>2623</v>
      </c>
      <c r="H197" t="s">
        <v>2624</v>
      </c>
      <c r="I197" t="s">
        <v>26</v>
      </c>
      <c r="J197" t="s">
        <v>27</v>
      </c>
      <c r="K197" t="s">
        <v>146</v>
      </c>
      <c r="L197" t="s">
        <v>147</v>
      </c>
      <c r="M197">
        <v>19134</v>
      </c>
      <c r="N197" t="s">
        <v>148</v>
      </c>
      <c r="O197" t="s">
        <v>3491</v>
      </c>
      <c r="P197" t="s">
        <v>32</v>
      </c>
      <c r="Q197" t="s">
        <v>33</v>
      </c>
      <c r="R197" t="s">
        <v>3492</v>
      </c>
      <c r="S197">
        <v>349.96499999999997</v>
      </c>
      <c r="T197">
        <v>7</v>
      </c>
      <c r="U197">
        <v>0.5</v>
      </c>
      <c r="V197">
        <v>-216.97830000000002</v>
      </c>
    </row>
    <row r="198" spans="1:22" x14ac:dyDescent="0.3">
      <c r="A198">
        <v>7467</v>
      </c>
      <c r="B198" t="s">
        <v>9492</v>
      </c>
      <c r="C198">
        <v>2013</v>
      </c>
      <c r="D198" s="29">
        <v>41414</v>
      </c>
      <c r="E198" s="29">
        <v>41418</v>
      </c>
      <c r="F198" t="s">
        <v>50</v>
      </c>
      <c r="G198" t="s">
        <v>6638</v>
      </c>
      <c r="H198" t="s">
        <v>6639</v>
      </c>
      <c r="I198" t="s">
        <v>41</v>
      </c>
      <c r="J198" t="s">
        <v>27</v>
      </c>
      <c r="K198" t="s">
        <v>42</v>
      </c>
      <c r="L198" t="s">
        <v>43</v>
      </c>
      <c r="M198">
        <v>90008</v>
      </c>
      <c r="N198" t="s">
        <v>44</v>
      </c>
      <c r="O198" t="s">
        <v>7348</v>
      </c>
      <c r="P198" t="s">
        <v>46</v>
      </c>
      <c r="Q198" t="s">
        <v>78</v>
      </c>
      <c r="R198" t="s">
        <v>186</v>
      </c>
      <c r="S198">
        <v>87.84</v>
      </c>
      <c r="T198">
        <v>8</v>
      </c>
      <c r="U198">
        <v>0</v>
      </c>
      <c r="V198">
        <v>23.716800000000006</v>
      </c>
    </row>
    <row r="199" spans="1:22" x14ac:dyDescent="0.3">
      <c r="A199">
        <v>7414</v>
      </c>
      <c r="B199" t="s">
        <v>9469</v>
      </c>
      <c r="C199">
        <v>2014</v>
      </c>
      <c r="D199" s="29">
        <v>41790</v>
      </c>
      <c r="E199" s="29">
        <v>41794</v>
      </c>
      <c r="F199" t="s">
        <v>50</v>
      </c>
      <c r="G199" t="s">
        <v>3763</v>
      </c>
      <c r="H199" t="s">
        <v>3764</v>
      </c>
      <c r="I199" t="s">
        <v>102</v>
      </c>
      <c r="J199" t="s">
        <v>27</v>
      </c>
      <c r="K199" t="s">
        <v>4278</v>
      </c>
      <c r="L199" t="s">
        <v>420</v>
      </c>
      <c r="M199">
        <v>97224</v>
      </c>
      <c r="N199" t="s">
        <v>44</v>
      </c>
      <c r="O199" t="s">
        <v>9022</v>
      </c>
      <c r="P199" t="s">
        <v>32</v>
      </c>
      <c r="Q199" t="s">
        <v>65</v>
      </c>
      <c r="R199" t="s">
        <v>9023</v>
      </c>
      <c r="S199">
        <v>13.591999999999999</v>
      </c>
      <c r="T199">
        <v>1</v>
      </c>
      <c r="U199">
        <v>0.2</v>
      </c>
      <c r="V199">
        <v>-0.33980000000000032</v>
      </c>
    </row>
    <row r="200" spans="1:22" x14ac:dyDescent="0.3">
      <c r="A200">
        <v>7413</v>
      </c>
      <c r="B200" t="s">
        <v>9469</v>
      </c>
      <c r="C200">
        <v>2014</v>
      </c>
      <c r="D200" s="29">
        <v>41790</v>
      </c>
      <c r="E200" s="29">
        <v>41794</v>
      </c>
      <c r="F200" t="s">
        <v>50</v>
      </c>
      <c r="G200" t="s">
        <v>3763</v>
      </c>
      <c r="H200" t="s">
        <v>3764</v>
      </c>
      <c r="I200" t="s">
        <v>102</v>
      </c>
      <c r="J200" t="s">
        <v>27</v>
      </c>
      <c r="K200" t="s">
        <v>4278</v>
      </c>
      <c r="L200" t="s">
        <v>420</v>
      </c>
      <c r="M200">
        <v>97224</v>
      </c>
      <c r="N200" t="s">
        <v>44</v>
      </c>
      <c r="O200" t="s">
        <v>753</v>
      </c>
      <c r="P200" t="s">
        <v>71</v>
      </c>
      <c r="Q200" t="s">
        <v>161</v>
      </c>
      <c r="R200" t="s">
        <v>754</v>
      </c>
      <c r="S200">
        <v>35.360000000000007</v>
      </c>
      <c r="T200">
        <v>2</v>
      </c>
      <c r="U200">
        <v>0.2</v>
      </c>
      <c r="V200">
        <v>-3.0939999999999994</v>
      </c>
    </row>
    <row r="201" spans="1:22" x14ac:dyDescent="0.3">
      <c r="A201">
        <v>7412</v>
      </c>
      <c r="B201" t="s">
        <v>9469</v>
      </c>
      <c r="C201">
        <v>2014</v>
      </c>
      <c r="D201" s="29">
        <v>41790</v>
      </c>
      <c r="E201" s="29">
        <v>41794</v>
      </c>
      <c r="F201" t="s">
        <v>50</v>
      </c>
      <c r="G201" t="s">
        <v>3763</v>
      </c>
      <c r="H201" t="s">
        <v>3764</v>
      </c>
      <c r="I201" t="s">
        <v>102</v>
      </c>
      <c r="J201" t="s">
        <v>27</v>
      </c>
      <c r="K201" t="s">
        <v>4278</v>
      </c>
      <c r="L201" t="s">
        <v>420</v>
      </c>
      <c r="M201">
        <v>97224</v>
      </c>
      <c r="N201" t="s">
        <v>44</v>
      </c>
      <c r="O201" t="s">
        <v>7055</v>
      </c>
      <c r="P201" t="s">
        <v>71</v>
      </c>
      <c r="Q201" t="s">
        <v>72</v>
      </c>
      <c r="R201" t="s">
        <v>7056</v>
      </c>
      <c r="S201">
        <v>156.79200000000003</v>
      </c>
      <c r="T201">
        <v>1</v>
      </c>
      <c r="U201">
        <v>0.2</v>
      </c>
      <c r="V201">
        <v>17.639099999999985</v>
      </c>
    </row>
    <row r="202" spans="1:22" x14ac:dyDescent="0.3">
      <c r="A202">
        <v>7409</v>
      </c>
      <c r="B202" t="s">
        <v>9466</v>
      </c>
      <c r="C202">
        <v>2013</v>
      </c>
      <c r="D202" s="29">
        <v>41425</v>
      </c>
      <c r="E202" s="29">
        <v>41432</v>
      </c>
      <c r="F202" t="s">
        <v>50</v>
      </c>
      <c r="G202" t="s">
        <v>6311</v>
      </c>
      <c r="H202" t="s">
        <v>6312</v>
      </c>
      <c r="I202" t="s">
        <v>41</v>
      </c>
      <c r="J202" t="s">
        <v>27</v>
      </c>
      <c r="K202" t="s">
        <v>42</v>
      </c>
      <c r="L202" t="s">
        <v>43</v>
      </c>
      <c r="M202">
        <v>90032</v>
      </c>
      <c r="N202" t="s">
        <v>44</v>
      </c>
      <c r="O202" t="s">
        <v>6261</v>
      </c>
      <c r="P202" t="s">
        <v>32</v>
      </c>
      <c r="Q202" t="s">
        <v>65</v>
      </c>
      <c r="R202" t="s">
        <v>6262</v>
      </c>
      <c r="S202">
        <v>167.84</v>
      </c>
      <c r="T202">
        <v>8</v>
      </c>
      <c r="U202">
        <v>0</v>
      </c>
      <c r="V202">
        <v>11.748799999999989</v>
      </c>
    </row>
    <row r="203" spans="1:22" x14ac:dyDescent="0.3">
      <c r="A203">
        <v>7407</v>
      </c>
      <c r="B203" t="s">
        <v>9464</v>
      </c>
      <c r="C203">
        <v>2012</v>
      </c>
      <c r="D203" s="29">
        <v>41043</v>
      </c>
      <c r="E203" s="29">
        <v>41048</v>
      </c>
      <c r="F203" t="s">
        <v>50</v>
      </c>
      <c r="G203" t="s">
        <v>995</v>
      </c>
      <c r="H203" t="s">
        <v>996</v>
      </c>
      <c r="I203" t="s">
        <v>41</v>
      </c>
      <c r="J203" t="s">
        <v>27</v>
      </c>
      <c r="K203" t="s">
        <v>9351</v>
      </c>
      <c r="L203" t="s">
        <v>43</v>
      </c>
      <c r="M203">
        <v>93010</v>
      </c>
      <c r="N203" t="s">
        <v>44</v>
      </c>
      <c r="O203" t="s">
        <v>6357</v>
      </c>
      <c r="P203" t="s">
        <v>32</v>
      </c>
      <c r="Q203" t="s">
        <v>36</v>
      </c>
      <c r="R203" t="s">
        <v>6358</v>
      </c>
      <c r="S203">
        <v>722.35200000000009</v>
      </c>
      <c r="T203">
        <v>3</v>
      </c>
      <c r="U203">
        <v>0.2</v>
      </c>
      <c r="V203">
        <v>81.264599999999916</v>
      </c>
    </row>
    <row r="204" spans="1:22" x14ac:dyDescent="0.3">
      <c r="A204">
        <v>7406</v>
      </c>
      <c r="B204" t="s">
        <v>9464</v>
      </c>
      <c r="C204">
        <v>2012</v>
      </c>
      <c r="D204" s="29">
        <v>41043</v>
      </c>
      <c r="E204" s="29">
        <v>41048</v>
      </c>
      <c r="F204" t="s">
        <v>50</v>
      </c>
      <c r="G204" t="s">
        <v>995</v>
      </c>
      <c r="H204" t="s">
        <v>996</v>
      </c>
      <c r="I204" t="s">
        <v>41</v>
      </c>
      <c r="J204" t="s">
        <v>27</v>
      </c>
      <c r="K204" t="s">
        <v>9351</v>
      </c>
      <c r="L204" t="s">
        <v>43</v>
      </c>
      <c r="M204">
        <v>93010</v>
      </c>
      <c r="N204" t="s">
        <v>44</v>
      </c>
      <c r="O204" t="s">
        <v>4928</v>
      </c>
      <c r="P204" t="s">
        <v>32</v>
      </c>
      <c r="Q204" t="s">
        <v>36</v>
      </c>
      <c r="R204" t="s">
        <v>4929</v>
      </c>
      <c r="S204">
        <v>97.567999999999998</v>
      </c>
      <c r="T204">
        <v>2</v>
      </c>
      <c r="U204">
        <v>0.2</v>
      </c>
      <c r="V204">
        <v>-6.0980000000000025</v>
      </c>
    </row>
    <row r="205" spans="1:22" x14ac:dyDescent="0.3">
      <c r="A205">
        <v>7405</v>
      </c>
      <c r="B205" t="s">
        <v>9464</v>
      </c>
      <c r="C205">
        <v>2012</v>
      </c>
      <c r="D205" s="29">
        <v>41043</v>
      </c>
      <c r="E205" s="29">
        <v>41048</v>
      </c>
      <c r="F205" t="s">
        <v>50</v>
      </c>
      <c r="G205" t="s">
        <v>995</v>
      </c>
      <c r="H205" t="s">
        <v>996</v>
      </c>
      <c r="I205" t="s">
        <v>41</v>
      </c>
      <c r="J205" t="s">
        <v>27</v>
      </c>
      <c r="K205" t="s">
        <v>9351</v>
      </c>
      <c r="L205" t="s">
        <v>43</v>
      </c>
      <c r="M205">
        <v>93010</v>
      </c>
      <c r="N205" t="s">
        <v>44</v>
      </c>
      <c r="O205" t="s">
        <v>1994</v>
      </c>
      <c r="P205" t="s">
        <v>32</v>
      </c>
      <c r="Q205" t="s">
        <v>65</v>
      </c>
      <c r="R205" t="s">
        <v>1995</v>
      </c>
      <c r="S205">
        <v>122.91</v>
      </c>
      <c r="T205">
        <v>3</v>
      </c>
      <c r="U205">
        <v>0</v>
      </c>
      <c r="V205">
        <v>34.414800000000007</v>
      </c>
    </row>
    <row r="206" spans="1:22" x14ac:dyDescent="0.3">
      <c r="A206">
        <v>7404</v>
      </c>
      <c r="B206" t="s">
        <v>9464</v>
      </c>
      <c r="C206">
        <v>2012</v>
      </c>
      <c r="D206" s="29">
        <v>41043</v>
      </c>
      <c r="E206" s="29">
        <v>41048</v>
      </c>
      <c r="F206" t="s">
        <v>50</v>
      </c>
      <c r="G206" t="s">
        <v>995</v>
      </c>
      <c r="H206" t="s">
        <v>996</v>
      </c>
      <c r="I206" t="s">
        <v>41</v>
      </c>
      <c r="J206" t="s">
        <v>27</v>
      </c>
      <c r="K206" t="s">
        <v>9351</v>
      </c>
      <c r="L206" t="s">
        <v>43</v>
      </c>
      <c r="M206">
        <v>93010</v>
      </c>
      <c r="N206" t="s">
        <v>44</v>
      </c>
      <c r="O206" t="s">
        <v>2232</v>
      </c>
      <c r="P206" t="s">
        <v>32</v>
      </c>
      <c r="Q206" t="s">
        <v>33</v>
      </c>
      <c r="R206" t="s">
        <v>2233</v>
      </c>
      <c r="S206">
        <v>509.95749999999992</v>
      </c>
      <c r="T206">
        <v>5</v>
      </c>
      <c r="U206">
        <v>0.15</v>
      </c>
      <c r="V206">
        <v>41.996499999999941</v>
      </c>
    </row>
    <row r="207" spans="1:22" x14ac:dyDescent="0.3">
      <c r="A207">
        <v>7395</v>
      </c>
      <c r="B207" t="s">
        <v>9458</v>
      </c>
      <c r="C207">
        <v>2014</v>
      </c>
      <c r="D207" s="29">
        <v>41762</v>
      </c>
      <c r="E207" s="29">
        <v>41766</v>
      </c>
      <c r="F207" t="s">
        <v>50</v>
      </c>
      <c r="G207" t="s">
        <v>7216</v>
      </c>
      <c r="H207" t="s">
        <v>7217</v>
      </c>
      <c r="I207" t="s">
        <v>26</v>
      </c>
      <c r="J207" t="s">
        <v>27</v>
      </c>
      <c r="K207" t="s">
        <v>42</v>
      </c>
      <c r="L207" t="s">
        <v>43</v>
      </c>
      <c r="M207">
        <v>90049</v>
      </c>
      <c r="N207" t="s">
        <v>44</v>
      </c>
      <c r="O207" t="s">
        <v>1266</v>
      </c>
      <c r="P207" t="s">
        <v>46</v>
      </c>
      <c r="Q207" t="s">
        <v>90</v>
      </c>
      <c r="R207" t="s">
        <v>1267</v>
      </c>
      <c r="S207">
        <v>34.4</v>
      </c>
      <c r="T207">
        <v>5</v>
      </c>
      <c r="U207">
        <v>0</v>
      </c>
      <c r="V207">
        <v>15.823999999999998</v>
      </c>
    </row>
    <row r="208" spans="1:22" x14ac:dyDescent="0.3">
      <c r="A208">
        <v>7394</v>
      </c>
      <c r="B208" t="s">
        <v>9458</v>
      </c>
      <c r="C208">
        <v>2014</v>
      </c>
      <c r="D208" s="29">
        <v>41762</v>
      </c>
      <c r="E208" s="29">
        <v>41766</v>
      </c>
      <c r="F208" t="s">
        <v>50</v>
      </c>
      <c r="G208" t="s">
        <v>7216</v>
      </c>
      <c r="H208" t="s">
        <v>7217</v>
      </c>
      <c r="I208" t="s">
        <v>26</v>
      </c>
      <c r="J208" t="s">
        <v>27</v>
      </c>
      <c r="K208" t="s">
        <v>42</v>
      </c>
      <c r="L208" t="s">
        <v>43</v>
      </c>
      <c r="M208">
        <v>90049</v>
      </c>
      <c r="N208" t="s">
        <v>44</v>
      </c>
      <c r="O208" t="s">
        <v>6380</v>
      </c>
      <c r="P208" t="s">
        <v>46</v>
      </c>
      <c r="Q208" t="s">
        <v>68</v>
      </c>
      <c r="R208" t="s">
        <v>6381</v>
      </c>
      <c r="S208">
        <v>59.519999999999996</v>
      </c>
      <c r="T208">
        <v>3</v>
      </c>
      <c r="U208">
        <v>0</v>
      </c>
      <c r="V208">
        <v>15.475200000000001</v>
      </c>
    </row>
    <row r="209" spans="1:22" x14ac:dyDescent="0.3">
      <c r="A209">
        <v>7393</v>
      </c>
      <c r="B209" t="s">
        <v>9458</v>
      </c>
      <c r="C209">
        <v>2014</v>
      </c>
      <c r="D209" s="29">
        <v>41762</v>
      </c>
      <c r="E209" s="29">
        <v>41766</v>
      </c>
      <c r="F209" t="s">
        <v>50</v>
      </c>
      <c r="G209" t="s">
        <v>7216</v>
      </c>
      <c r="H209" t="s">
        <v>7217</v>
      </c>
      <c r="I209" t="s">
        <v>26</v>
      </c>
      <c r="J209" t="s">
        <v>27</v>
      </c>
      <c r="K209" t="s">
        <v>42</v>
      </c>
      <c r="L209" t="s">
        <v>43</v>
      </c>
      <c r="M209">
        <v>90049</v>
      </c>
      <c r="N209" t="s">
        <v>44</v>
      </c>
      <c r="O209" t="s">
        <v>5825</v>
      </c>
      <c r="P209" t="s">
        <v>46</v>
      </c>
      <c r="Q209" t="s">
        <v>90</v>
      </c>
      <c r="R209" t="s">
        <v>5826</v>
      </c>
      <c r="S209">
        <v>15.700000000000001</v>
      </c>
      <c r="T209">
        <v>5</v>
      </c>
      <c r="U209">
        <v>0</v>
      </c>
      <c r="V209">
        <v>7.0649999999999995</v>
      </c>
    </row>
    <row r="210" spans="1:22" x14ac:dyDescent="0.3">
      <c r="A210">
        <v>7379</v>
      </c>
      <c r="B210" t="s">
        <v>9454</v>
      </c>
      <c r="C210">
        <v>2012</v>
      </c>
      <c r="D210" s="29">
        <v>41060</v>
      </c>
      <c r="E210" s="29">
        <v>41060</v>
      </c>
      <c r="F210" t="s">
        <v>1290</v>
      </c>
      <c r="G210" t="s">
        <v>8202</v>
      </c>
      <c r="H210" t="s">
        <v>8203</v>
      </c>
      <c r="I210" t="s">
        <v>26</v>
      </c>
      <c r="J210" t="s">
        <v>27</v>
      </c>
      <c r="K210" t="s">
        <v>1706</v>
      </c>
      <c r="L210" t="s">
        <v>88</v>
      </c>
      <c r="M210">
        <v>28314</v>
      </c>
      <c r="N210" t="s">
        <v>30</v>
      </c>
      <c r="O210" t="s">
        <v>4162</v>
      </c>
      <c r="P210" t="s">
        <v>46</v>
      </c>
      <c r="Q210" t="s">
        <v>68</v>
      </c>
      <c r="R210" t="s">
        <v>4163</v>
      </c>
      <c r="S210">
        <v>10.272000000000002</v>
      </c>
      <c r="T210">
        <v>3</v>
      </c>
      <c r="U210">
        <v>0.2</v>
      </c>
      <c r="V210">
        <v>1.1555999999999984</v>
      </c>
    </row>
    <row r="211" spans="1:22" x14ac:dyDescent="0.3">
      <c r="A211">
        <v>7316</v>
      </c>
      <c r="B211" t="s">
        <v>9414</v>
      </c>
      <c r="C211">
        <v>2014</v>
      </c>
      <c r="D211" s="29">
        <v>41771</v>
      </c>
      <c r="E211" s="29">
        <v>41776</v>
      </c>
      <c r="F211" t="s">
        <v>23</v>
      </c>
      <c r="G211" t="s">
        <v>1974</v>
      </c>
      <c r="H211" t="s">
        <v>1975</v>
      </c>
      <c r="I211" t="s">
        <v>26</v>
      </c>
      <c r="J211" t="s">
        <v>27</v>
      </c>
      <c r="K211" t="s">
        <v>266</v>
      </c>
      <c r="L211" t="s">
        <v>267</v>
      </c>
      <c r="M211">
        <v>10024</v>
      </c>
      <c r="N211" t="s">
        <v>148</v>
      </c>
      <c r="O211" t="s">
        <v>4231</v>
      </c>
      <c r="P211" t="s">
        <v>46</v>
      </c>
      <c r="Q211" t="s">
        <v>68</v>
      </c>
      <c r="R211" t="s">
        <v>4232</v>
      </c>
      <c r="S211">
        <v>43.92</v>
      </c>
      <c r="T211">
        <v>3</v>
      </c>
      <c r="U211">
        <v>0</v>
      </c>
      <c r="V211">
        <v>12.736799999999999</v>
      </c>
    </row>
    <row r="212" spans="1:22" x14ac:dyDescent="0.3">
      <c r="A212">
        <v>7315</v>
      </c>
      <c r="B212" t="s">
        <v>9413</v>
      </c>
      <c r="C212">
        <v>2013</v>
      </c>
      <c r="D212" s="29">
        <v>41423</v>
      </c>
      <c r="E212" s="29">
        <v>41428</v>
      </c>
      <c r="F212" t="s">
        <v>50</v>
      </c>
      <c r="G212" t="s">
        <v>1599</v>
      </c>
      <c r="H212" t="s">
        <v>1600</v>
      </c>
      <c r="I212" t="s">
        <v>102</v>
      </c>
      <c r="J212" t="s">
        <v>27</v>
      </c>
      <c r="K212" t="s">
        <v>1612</v>
      </c>
      <c r="L212" t="s">
        <v>211</v>
      </c>
      <c r="M212">
        <v>60068</v>
      </c>
      <c r="N212" t="s">
        <v>105</v>
      </c>
      <c r="O212" t="s">
        <v>4464</v>
      </c>
      <c r="P212" t="s">
        <v>71</v>
      </c>
      <c r="Q212" t="s">
        <v>72</v>
      </c>
      <c r="R212" t="s">
        <v>4465</v>
      </c>
      <c r="S212">
        <v>286.40000000000003</v>
      </c>
      <c r="T212">
        <v>1</v>
      </c>
      <c r="U212">
        <v>0.2</v>
      </c>
      <c r="V212">
        <v>25.060000000000016</v>
      </c>
    </row>
    <row r="213" spans="1:22" x14ac:dyDescent="0.3">
      <c r="A213">
        <v>7297</v>
      </c>
      <c r="B213" t="s">
        <v>9404</v>
      </c>
      <c r="C213">
        <v>2011</v>
      </c>
      <c r="D213" s="29">
        <v>40667</v>
      </c>
      <c r="E213" s="29">
        <v>40668</v>
      </c>
      <c r="F213" t="s">
        <v>188</v>
      </c>
      <c r="G213" t="s">
        <v>3302</v>
      </c>
      <c r="H213" t="s">
        <v>3303</v>
      </c>
      <c r="I213" t="s">
        <v>26</v>
      </c>
      <c r="J213" t="s">
        <v>27</v>
      </c>
      <c r="K213" t="s">
        <v>184</v>
      </c>
      <c r="L213" t="s">
        <v>104</v>
      </c>
      <c r="M213">
        <v>77036</v>
      </c>
      <c r="N213" t="s">
        <v>105</v>
      </c>
      <c r="O213" t="s">
        <v>7834</v>
      </c>
      <c r="P213" t="s">
        <v>46</v>
      </c>
      <c r="Q213" t="s">
        <v>269</v>
      </c>
      <c r="R213" t="s">
        <v>7835</v>
      </c>
      <c r="S213">
        <v>5.4719999999999995</v>
      </c>
      <c r="T213">
        <v>6</v>
      </c>
      <c r="U213">
        <v>0.2</v>
      </c>
      <c r="V213">
        <v>1.8467999999999996</v>
      </c>
    </row>
    <row r="214" spans="1:22" x14ac:dyDescent="0.3">
      <c r="A214">
        <v>7296</v>
      </c>
      <c r="B214" t="s">
        <v>9404</v>
      </c>
      <c r="C214">
        <v>2011</v>
      </c>
      <c r="D214" s="29">
        <v>40667</v>
      </c>
      <c r="E214" s="29">
        <v>40668</v>
      </c>
      <c r="F214" t="s">
        <v>188</v>
      </c>
      <c r="G214" t="s">
        <v>3302</v>
      </c>
      <c r="H214" t="s">
        <v>3303</v>
      </c>
      <c r="I214" t="s">
        <v>26</v>
      </c>
      <c r="J214" t="s">
        <v>27</v>
      </c>
      <c r="K214" t="s">
        <v>184</v>
      </c>
      <c r="L214" t="s">
        <v>104</v>
      </c>
      <c r="M214">
        <v>77036</v>
      </c>
      <c r="N214" t="s">
        <v>105</v>
      </c>
      <c r="O214" t="s">
        <v>6805</v>
      </c>
      <c r="P214" t="s">
        <v>46</v>
      </c>
      <c r="Q214" t="s">
        <v>68</v>
      </c>
      <c r="R214" t="s">
        <v>6806</v>
      </c>
      <c r="S214">
        <v>37.839999999999996</v>
      </c>
      <c r="T214">
        <v>2</v>
      </c>
      <c r="U214">
        <v>0.2</v>
      </c>
      <c r="V214">
        <v>2.8380000000000027</v>
      </c>
    </row>
    <row r="215" spans="1:22" x14ac:dyDescent="0.3">
      <c r="A215">
        <v>7295</v>
      </c>
      <c r="B215" t="s">
        <v>9403</v>
      </c>
      <c r="C215">
        <v>2012</v>
      </c>
      <c r="D215" s="29">
        <v>41055</v>
      </c>
      <c r="E215" s="29">
        <v>41060</v>
      </c>
      <c r="F215" t="s">
        <v>50</v>
      </c>
      <c r="G215" t="s">
        <v>665</v>
      </c>
      <c r="H215" t="s">
        <v>666</v>
      </c>
      <c r="I215" t="s">
        <v>26</v>
      </c>
      <c r="J215" t="s">
        <v>27</v>
      </c>
      <c r="K215" t="s">
        <v>4122</v>
      </c>
      <c r="L215" t="s">
        <v>96</v>
      </c>
      <c r="M215">
        <v>98006</v>
      </c>
      <c r="N215" t="s">
        <v>44</v>
      </c>
      <c r="O215" t="s">
        <v>2043</v>
      </c>
      <c r="P215" t="s">
        <v>32</v>
      </c>
      <c r="Q215" t="s">
        <v>65</v>
      </c>
      <c r="R215" t="s">
        <v>2044</v>
      </c>
      <c r="S215">
        <v>20.239999999999998</v>
      </c>
      <c r="T215">
        <v>1</v>
      </c>
      <c r="U215">
        <v>0</v>
      </c>
      <c r="V215">
        <v>7.8935999999999993</v>
      </c>
    </row>
    <row r="216" spans="1:22" x14ac:dyDescent="0.3">
      <c r="A216">
        <v>7280</v>
      </c>
      <c r="B216" t="s">
        <v>9391</v>
      </c>
      <c r="C216">
        <v>2013</v>
      </c>
      <c r="D216" s="29">
        <v>41409</v>
      </c>
      <c r="E216" s="29">
        <v>41409</v>
      </c>
      <c r="F216" t="s">
        <v>1290</v>
      </c>
      <c r="G216" t="s">
        <v>2171</v>
      </c>
      <c r="H216" t="s">
        <v>2172</v>
      </c>
      <c r="I216" t="s">
        <v>41</v>
      </c>
      <c r="J216" t="s">
        <v>27</v>
      </c>
      <c r="K216" t="s">
        <v>7801</v>
      </c>
      <c r="L216" t="s">
        <v>310</v>
      </c>
      <c r="M216">
        <v>85364</v>
      </c>
      <c r="N216" t="s">
        <v>44</v>
      </c>
      <c r="O216" t="s">
        <v>907</v>
      </c>
      <c r="P216" t="s">
        <v>71</v>
      </c>
      <c r="Q216" t="s">
        <v>161</v>
      </c>
      <c r="R216" t="s">
        <v>1784</v>
      </c>
      <c r="S216">
        <v>185.52800000000002</v>
      </c>
      <c r="T216">
        <v>7</v>
      </c>
      <c r="U216">
        <v>0.2</v>
      </c>
      <c r="V216">
        <v>48.701099999999997</v>
      </c>
    </row>
    <row r="217" spans="1:22" x14ac:dyDescent="0.3">
      <c r="A217">
        <v>7261</v>
      </c>
      <c r="B217" t="s">
        <v>9377</v>
      </c>
      <c r="C217">
        <v>2013</v>
      </c>
      <c r="D217" s="29">
        <v>41425</v>
      </c>
      <c r="E217" s="29">
        <v>41430</v>
      </c>
      <c r="F217" t="s">
        <v>50</v>
      </c>
      <c r="G217" t="s">
        <v>6140</v>
      </c>
      <c r="H217" t="s">
        <v>6141</v>
      </c>
      <c r="I217" t="s">
        <v>102</v>
      </c>
      <c r="J217" t="s">
        <v>27</v>
      </c>
      <c r="K217" t="s">
        <v>7153</v>
      </c>
      <c r="L217" t="s">
        <v>114</v>
      </c>
      <c r="M217">
        <v>54880</v>
      </c>
      <c r="N217" t="s">
        <v>105</v>
      </c>
      <c r="O217" t="s">
        <v>4238</v>
      </c>
      <c r="P217" t="s">
        <v>71</v>
      </c>
      <c r="Q217" t="s">
        <v>72</v>
      </c>
      <c r="R217" t="s">
        <v>4239</v>
      </c>
      <c r="S217">
        <v>125.99</v>
      </c>
      <c r="T217">
        <v>1</v>
      </c>
      <c r="U217">
        <v>0</v>
      </c>
      <c r="V217">
        <v>35.277200000000008</v>
      </c>
    </row>
    <row r="218" spans="1:22" x14ac:dyDescent="0.3">
      <c r="A218">
        <v>7260</v>
      </c>
      <c r="B218" t="s">
        <v>9377</v>
      </c>
      <c r="C218">
        <v>2013</v>
      </c>
      <c r="D218" s="29">
        <v>41425</v>
      </c>
      <c r="E218" s="29">
        <v>41430</v>
      </c>
      <c r="F218" t="s">
        <v>50</v>
      </c>
      <c r="G218" t="s">
        <v>6140</v>
      </c>
      <c r="H218" t="s">
        <v>6141</v>
      </c>
      <c r="I218" t="s">
        <v>102</v>
      </c>
      <c r="J218" t="s">
        <v>27</v>
      </c>
      <c r="K218" t="s">
        <v>7153</v>
      </c>
      <c r="L218" t="s">
        <v>114</v>
      </c>
      <c r="M218">
        <v>54880</v>
      </c>
      <c r="N218" t="s">
        <v>105</v>
      </c>
      <c r="O218" t="s">
        <v>3811</v>
      </c>
      <c r="P218" t="s">
        <v>46</v>
      </c>
      <c r="Q218" t="s">
        <v>90</v>
      </c>
      <c r="R218" t="s">
        <v>3812</v>
      </c>
      <c r="S218">
        <v>45.36</v>
      </c>
      <c r="T218">
        <v>7</v>
      </c>
      <c r="U218">
        <v>0</v>
      </c>
      <c r="V218">
        <v>21.772800000000004</v>
      </c>
    </row>
    <row r="219" spans="1:22" x14ac:dyDescent="0.3">
      <c r="A219">
        <v>7259</v>
      </c>
      <c r="B219" t="s">
        <v>9377</v>
      </c>
      <c r="C219">
        <v>2013</v>
      </c>
      <c r="D219" s="29">
        <v>41425</v>
      </c>
      <c r="E219" s="29">
        <v>41430</v>
      </c>
      <c r="F219" t="s">
        <v>50</v>
      </c>
      <c r="G219" t="s">
        <v>6140</v>
      </c>
      <c r="H219" t="s">
        <v>6141</v>
      </c>
      <c r="I219" t="s">
        <v>102</v>
      </c>
      <c r="J219" t="s">
        <v>27</v>
      </c>
      <c r="K219" t="s">
        <v>7153</v>
      </c>
      <c r="L219" t="s">
        <v>114</v>
      </c>
      <c r="M219">
        <v>54880</v>
      </c>
      <c r="N219" t="s">
        <v>105</v>
      </c>
      <c r="O219" t="s">
        <v>586</v>
      </c>
      <c r="P219" t="s">
        <v>46</v>
      </c>
      <c r="Q219" t="s">
        <v>68</v>
      </c>
      <c r="R219" t="s">
        <v>587</v>
      </c>
      <c r="S219">
        <v>14.7</v>
      </c>
      <c r="T219">
        <v>5</v>
      </c>
      <c r="U219">
        <v>0</v>
      </c>
      <c r="V219">
        <v>3.9690000000000003</v>
      </c>
    </row>
    <row r="220" spans="1:22" x14ac:dyDescent="0.3">
      <c r="A220">
        <v>7258</v>
      </c>
      <c r="B220" t="s">
        <v>9377</v>
      </c>
      <c r="C220">
        <v>2013</v>
      </c>
      <c r="D220" s="29">
        <v>41425</v>
      </c>
      <c r="E220" s="29">
        <v>41430</v>
      </c>
      <c r="F220" t="s">
        <v>50</v>
      </c>
      <c r="G220" t="s">
        <v>6140</v>
      </c>
      <c r="H220" t="s">
        <v>6141</v>
      </c>
      <c r="I220" t="s">
        <v>102</v>
      </c>
      <c r="J220" t="s">
        <v>27</v>
      </c>
      <c r="K220" t="s">
        <v>7153</v>
      </c>
      <c r="L220" t="s">
        <v>114</v>
      </c>
      <c r="M220">
        <v>54880</v>
      </c>
      <c r="N220" t="s">
        <v>105</v>
      </c>
      <c r="O220" t="s">
        <v>3569</v>
      </c>
      <c r="P220" t="s">
        <v>46</v>
      </c>
      <c r="Q220" t="s">
        <v>90</v>
      </c>
      <c r="R220" t="s">
        <v>3570</v>
      </c>
      <c r="S220">
        <v>629.09999999999991</v>
      </c>
      <c r="T220">
        <v>6</v>
      </c>
      <c r="U220">
        <v>0</v>
      </c>
      <c r="V220">
        <v>301.96799999999996</v>
      </c>
    </row>
    <row r="221" spans="1:22" x14ac:dyDescent="0.3">
      <c r="A221">
        <v>7257</v>
      </c>
      <c r="B221" t="s">
        <v>9377</v>
      </c>
      <c r="C221">
        <v>2013</v>
      </c>
      <c r="D221" s="29">
        <v>41425</v>
      </c>
      <c r="E221" s="29">
        <v>41430</v>
      </c>
      <c r="F221" t="s">
        <v>50</v>
      </c>
      <c r="G221" t="s">
        <v>6140</v>
      </c>
      <c r="H221" t="s">
        <v>6141</v>
      </c>
      <c r="I221" t="s">
        <v>102</v>
      </c>
      <c r="J221" t="s">
        <v>27</v>
      </c>
      <c r="K221" t="s">
        <v>7153</v>
      </c>
      <c r="L221" t="s">
        <v>114</v>
      </c>
      <c r="M221">
        <v>54880</v>
      </c>
      <c r="N221" t="s">
        <v>105</v>
      </c>
      <c r="O221" t="s">
        <v>1282</v>
      </c>
      <c r="P221" t="s">
        <v>46</v>
      </c>
      <c r="Q221" t="s">
        <v>68</v>
      </c>
      <c r="R221" t="s">
        <v>1283</v>
      </c>
      <c r="S221">
        <v>5.56</v>
      </c>
      <c r="T221">
        <v>2</v>
      </c>
      <c r="U221">
        <v>0</v>
      </c>
      <c r="V221">
        <v>1.4455999999999998</v>
      </c>
    </row>
    <row r="222" spans="1:22" x14ac:dyDescent="0.3">
      <c r="A222">
        <v>7256</v>
      </c>
      <c r="B222" t="s">
        <v>9377</v>
      </c>
      <c r="C222">
        <v>2013</v>
      </c>
      <c r="D222" s="29">
        <v>41425</v>
      </c>
      <c r="E222" s="29">
        <v>41430</v>
      </c>
      <c r="F222" t="s">
        <v>50</v>
      </c>
      <c r="G222" t="s">
        <v>6140</v>
      </c>
      <c r="H222" t="s">
        <v>6141</v>
      </c>
      <c r="I222" t="s">
        <v>102</v>
      </c>
      <c r="J222" t="s">
        <v>27</v>
      </c>
      <c r="K222" t="s">
        <v>7153</v>
      </c>
      <c r="L222" t="s">
        <v>114</v>
      </c>
      <c r="M222">
        <v>54880</v>
      </c>
      <c r="N222" t="s">
        <v>105</v>
      </c>
      <c r="O222" t="s">
        <v>1039</v>
      </c>
      <c r="P222" t="s">
        <v>46</v>
      </c>
      <c r="Q222" t="s">
        <v>59</v>
      </c>
      <c r="R222" t="s">
        <v>1040</v>
      </c>
      <c r="S222">
        <v>49.76</v>
      </c>
      <c r="T222">
        <v>4</v>
      </c>
      <c r="U222">
        <v>0</v>
      </c>
      <c r="V222">
        <v>13.9328</v>
      </c>
    </row>
    <row r="223" spans="1:22" x14ac:dyDescent="0.3">
      <c r="A223">
        <v>7255</v>
      </c>
      <c r="B223" t="s">
        <v>9377</v>
      </c>
      <c r="C223">
        <v>2013</v>
      </c>
      <c r="D223" s="29">
        <v>41425</v>
      </c>
      <c r="E223" s="29">
        <v>41430</v>
      </c>
      <c r="F223" t="s">
        <v>50</v>
      </c>
      <c r="G223" t="s">
        <v>6140</v>
      </c>
      <c r="H223" t="s">
        <v>6141</v>
      </c>
      <c r="I223" t="s">
        <v>102</v>
      </c>
      <c r="J223" t="s">
        <v>27</v>
      </c>
      <c r="K223" t="s">
        <v>7153</v>
      </c>
      <c r="L223" t="s">
        <v>114</v>
      </c>
      <c r="M223">
        <v>54880</v>
      </c>
      <c r="N223" t="s">
        <v>105</v>
      </c>
      <c r="O223" t="s">
        <v>4745</v>
      </c>
      <c r="P223" t="s">
        <v>32</v>
      </c>
      <c r="Q223" t="s">
        <v>65</v>
      </c>
      <c r="R223" t="s">
        <v>4746</v>
      </c>
      <c r="S223">
        <v>47.400000000000006</v>
      </c>
      <c r="T223">
        <v>5</v>
      </c>
      <c r="U223">
        <v>0</v>
      </c>
      <c r="V223">
        <v>21.33</v>
      </c>
    </row>
    <row r="224" spans="1:22" x14ac:dyDescent="0.3">
      <c r="A224">
        <v>7254</v>
      </c>
      <c r="B224" t="s">
        <v>9377</v>
      </c>
      <c r="C224">
        <v>2013</v>
      </c>
      <c r="D224" s="29">
        <v>41425</v>
      </c>
      <c r="E224" s="29">
        <v>41430</v>
      </c>
      <c r="F224" t="s">
        <v>50</v>
      </c>
      <c r="G224" t="s">
        <v>6140</v>
      </c>
      <c r="H224" t="s">
        <v>6141</v>
      </c>
      <c r="I224" t="s">
        <v>102</v>
      </c>
      <c r="J224" t="s">
        <v>27</v>
      </c>
      <c r="K224" t="s">
        <v>7153</v>
      </c>
      <c r="L224" t="s">
        <v>114</v>
      </c>
      <c r="M224">
        <v>54880</v>
      </c>
      <c r="N224" t="s">
        <v>105</v>
      </c>
      <c r="O224" t="s">
        <v>713</v>
      </c>
      <c r="P224" t="s">
        <v>46</v>
      </c>
      <c r="Q224" t="s">
        <v>78</v>
      </c>
      <c r="R224" t="s">
        <v>714</v>
      </c>
      <c r="S224">
        <v>364.74</v>
      </c>
      <c r="T224">
        <v>3</v>
      </c>
      <c r="U224">
        <v>0</v>
      </c>
      <c r="V224">
        <v>109.42199999999997</v>
      </c>
    </row>
    <row r="225" spans="1:22" x14ac:dyDescent="0.3">
      <c r="A225">
        <v>7245</v>
      </c>
      <c r="B225" t="s">
        <v>9369</v>
      </c>
      <c r="C225">
        <v>2014</v>
      </c>
      <c r="D225" s="29">
        <v>41782</v>
      </c>
      <c r="E225" s="29">
        <v>41785</v>
      </c>
      <c r="F225" t="s">
        <v>188</v>
      </c>
      <c r="G225" t="s">
        <v>1815</v>
      </c>
      <c r="H225" t="s">
        <v>1816</v>
      </c>
      <c r="I225" t="s">
        <v>26</v>
      </c>
      <c r="J225" t="s">
        <v>27</v>
      </c>
      <c r="K225" t="s">
        <v>42</v>
      </c>
      <c r="L225" t="s">
        <v>43</v>
      </c>
      <c r="M225">
        <v>90049</v>
      </c>
      <c r="N225" t="s">
        <v>44</v>
      </c>
      <c r="O225" t="s">
        <v>7474</v>
      </c>
      <c r="P225" t="s">
        <v>46</v>
      </c>
      <c r="Q225" t="s">
        <v>68</v>
      </c>
      <c r="R225" t="s">
        <v>7475</v>
      </c>
      <c r="S225">
        <v>49.56</v>
      </c>
      <c r="T225">
        <v>7</v>
      </c>
      <c r="U225">
        <v>0</v>
      </c>
      <c r="V225">
        <v>18.832800000000002</v>
      </c>
    </row>
    <row r="226" spans="1:22" x14ac:dyDescent="0.3">
      <c r="A226">
        <v>7220</v>
      </c>
      <c r="B226" t="s">
        <v>9353</v>
      </c>
      <c r="C226">
        <v>2012</v>
      </c>
      <c r="D226" s="29">
        <v>41032</v>
      </c>
      <c r="E226" s="29">
        <v>41035</v>
      </c>
      <c r="F226" t="s">
        <v>188</v>
      </c>
      <c r="G226" t="s">
        <v>454</v>
      </c>
      <c r="H226" t="s">
        <v>455</v>
      </c>
      <c r="I226" t="s">
        <v>26</v>
      </c>
      <c r="J226" t="s">
        <v>27</v>
      </c>
      <c r="K226" t="s">
        <v>127</v>
      </c>
      <c r="L226" t="s">
        <v>43</v>
      </c>
      <c r="M226">
        <v>94109</v>
      </c>
      <c r="N226" t="s">
        <v>44</v>
      </c>
      <c r="O226" t="s">
        <v>2259</v>
      </c>
      <c r="P226" t="s">
        <v>46</v>
      </c>
      <c r="Q226" t="s">
        <v>75</v>
      </c>
      <c r="R226" t="s">
        <v>2260</v>
      </c>
      <c r="S226">
        <v>49.568000000000005</v>
      </c>
      <c r="T226">
        <v>2</v>
      </c>
      <c r="U226">
        <v>0.2</v>
      </c>
      <c r="V226">
        <v>17.348799999999997</v>
      </c>
    </row>
    <row r="227" spans="1:22" x14ac:dyDescent="0.3">
      <c r="A227">
        <v>7219</v>
      </c>
      <c r="B227" t="s">
        <v>9353</v>
      </c>
      <c r="C227">
        <v>2012</v>
      </c>
      <c r="D227" s="29">
        <v>41032</v>
      </c>
      <c r="E227" s="29">
        <v>41035</v>
      </c>
      <c r="F227" t="s">
        <v>188</v>
      </c>
      <c r="G227" t="s">
        <v>454</v>
      </c>
      <c r="H227" t="s">
        <v>455</v>
      </c>
      <c r="I227" t="s">
        <v>26</v>
      </c>
      <c r="J227" t="s">
        <v>27</v>
      </c>
      <c r="K227" t="s">
        <v>127</v>
      </c>
      <c r="L227" t="s">
        <v>43</v>
      </c>
      <c r="M227">
        <v>94109</v>
      </c>
      <c r="N227" t="s">
        <v>44</v>
      </c>
      <c r="O227" t="s">
        <v>478</v>
      </c>
      <c r="P227" t="s">
        <v>71</v>
      </c>
      <c r="Q227" t="s">
        <v>161</v>
      </c>
      <c r="R227" t="s">
        <v>479</v>
      </c>
      <c r="S227">
        <v>339.96</v>
      </c>
      <c r="T227">
        <v>4</v>
      </c>
      <c r="U227">
        <v>0</v>
      </c>
      <c r="V227">
        <v>122.38559999999998</v>
      </c>
    </row>
    <row r="228" spans="1:22" x14ac:dyDescent="0.3">
      <c r="A228">
        <v>7218</v>
      </c>
      <c r="B228" t="s">
        <v>9353</v>
      </c>
      <c r="C228">
        <v>2012</v>
      </c>
      <c r="D228" s="29">
        <v>41032</v>
      </c>
      <c r="E228" s="29">
        <v>41035</v>
      </c>
      <c r="F228" t="s">
        <v>188</v>
      </c>
      <c r="G228" t="s">
        <v>454</v>
      </c>
      <c r="H228" t="s">
        <v>455</v>
      </c>
      <c r="I228" t="s">
        <v>26</v>
      </c>
      <c r="J228" t="s">
        <v>27</v>
      </c>
      <c r="K228" t="s">
        <v>127</v>
      </c>
      <c r="L228" t="s">
        <v>43</v>
      </c>
      <c r="M228">
        <v>94109</v>
      </c>
      <c r="N228" t="s">
        <v>44</v>
      </c>
      <c r="O228" t="s">
        <v>3567</v>
      </c>
      <c r="P228" t="s">
        <v>46</v>
      </c>
      <c r="Q228" t="s">
        <v>75</v>
      </c>
      <c r="R228" t="s">
        <v>8589</v>
      </c>
      <c r="S228">
        <v>62.496000000000009</v>
      </c>
      <c r="T228">
        <v>2</v>
      </c>
      <c r="U228">
        <v>0.2</v>
      </c>
      <c r="V228">
        <v>21.873599999999996</v>
      </c>
    </row>
    <row r="229" spans="1:22" x14ac:dyDescent="0.3">
      <c r="A229">
        <v>7217</v>
      </c>
      <c r="B229" t="s">
        <v>9353</v>
      </c>
      <c r="C229">
        <v>2012</v>
      </c>
      <c r="D229" s="29">
        <v>41032</v>
      </c>
      <c r="E229" s="29">
        <v>41035</v>
      </c>
      <c r="F229" t="s">
        <v>188</v>
      </c>
      <c r="G229" t="s">
        <v>454</v>
      </c>
      <c r="H229" t="s">
        <v>455</v>
      </c>
      <c r="I229" t="s">
        <v>26</v>
      </c>
      <c r="J229" t="s">
        <v>27</v>
      </c>
      <c r="K229" t="s">
        <v>127</v>
      </c>
      <c r="L229" t="s">
        <v>43</v>
      </c>
      <c r="M229">
        <v>94109</v>
      </c>
      <c r="N229" t="s">
        <v>44</v>
      </c>
      <c r="O229" t="s">
        <v>1758</v>
      </c>
      <c r="P229" t="s">
        <v>46</v>
      </c>
      <c r="Q229" t="s">
        <v>68</v>
      </c>
      <c r="R229" t="s">
        <v>1759</v>
      </c>
      <c r="S229">
        <v>8.82</v>
      </c>
      <c r="T229">
        <v>3</v>
      </c>
      <c r="U229">
        <v>0</v>
      </c>
      <c r="V229">
        <v>2.5577999999999994</v>
      </c>
    </row>
    <row r="230" spans="1:22" x14ac:dyDescent="0.3">
      <c r="A230">
        <v>7183</v>
      </c>
      <c r="B230" t="s">
        <v>9332</v>
      </c>
      <c r="C230">
        <v>2014</v>
      </c>
      <c r="D230" s="29">
        <v>41760</v>
      </c>
      <c r="E230" s="29">
        <v>41764</v>
      </c>
      <c r="F230" t="s">
        <v>50</v>
      </c>
      <c r="G230" t="s">
        <v>1068</v>
      </c>
      <c r="H230" t="s">
        <v>1069</v>
      </c>
      <c r="I230" t="s">
        <v>102</v>
      </c>
      <c r="J230" t="s">
        <v>27</v>
      </c>
      <c r="K230" t="s">
        <v>42</v>
      </c>
      <c r="L230" t="s">
        <v>43</v>
      </c>
      <c r="M230">
        <v>90032</v>
      </c>
      <c r="N230" t="s">
        <v>44</v>
      </c>
      <c r="O230" t="s">
        <v>2727</v>
      </c>
      <c r="P230" t="s">
        <v>46</v>
      </c>
      <c r="Q230" t="s">
        <v>75</v>
      </c>
      <c r="R230" t="s">
        <v>2728</v>
      </c>
      <c r="S230">
        <v>23.24</v>
      </c>
      <c r="T230">
        <v>5</v>
      </c>
      <c r="U230">
        <v>0.2</v>
      </c>
      <c r="V230">
        <v>7.5529999999999982</v>
      </c>
    </row>
    <row r="231" spans="1:22" x14ac:dyDescent="0.3">
      <c r="A231">
        <v>7179</v>
      </c>
      <c r="B231" t="s">
        <v>9328</v>
      </c>
      <c r="C231">
        <v>2014</v>
      </c>
      <c r="D231" s="29">
        <v>41764</v>
      </c>
      <c r="E231" s="29">
        <v>41770</v>
      </c>
      <c r="F231" t="s">
        <v>50</v>
      </c>
      <c r="G231" t="s">
        <v>4193</v>
      </c>
      <c r="H231" t="s">
        <v>4194</v>
      </c>
      <c r="I231" t="s">
        <v>41</v>
      </c>
      <c r="J231" t="s">
        <v>27</v>
      </c>
      <c r="K231" t="s">
        <v>146</v>
      </c>
      <c r="L231" t="s">
        <v>147</v>
      </c>
      <c r="M231">
        <v>19140</v>
      </c>
      <c r="N231" t="s">
        <v>148</v>
      </c>
      <c r="O231" t="s">
        <v>3366</v>
      </c>
      <c r="P231" t="s">
        <v>46</v>
      </c>
      <c r="Q231" t="s">
        <v>75</v>
      </c>
      <c r="R231" t="s">
        <v>3367</v>
      </c>
      <c r="S231">
        <v>9.3960000000000008</v>
      </c>
      <c r="T231">
        <v>3</v>
      </c>
      <c r="U231">
        <v>0.7</v>
      </c>
      <c r="V231">
        <v>-7.5167999999999964</v>
      </c>
    </row>
    <row r="232" spans="1:22" x14ac:dyDescent="0.3">
      <c r="A232">
        <v>7178</v>
      </c>
      <c r="B232" t="s">
        <v>9328</v>
      </c>
      <c r="C232">
        <v>2014</v>
      </c>
      <c r="D232" s="29">
        <v>41764</v>
      </c>
      <c r="E232" s="29">
        <v>41770</v>
      </c>
      <c r="F232" t="s">
        <v>50</v>
      </c>
      <c r="G232" t="s">
        <v>4193</v>
      </c>
      <c r="H232" t="s">
        <v>4194</v>
      </c>
      <c r="I232" t="s">
        <v>41</v>
      </c>
      <c r="J232" t="s">
        <v>27</v>
      </c>
      <c r="K232" t="s">
        <v>146</v>
      </c>
      <c r="L232" t="s">
        <v>147</v>
      </c>
      <c r="M232">
        <v>19140</v>
      </c>
      <c r="N232" t="s">
        <v>148</v>
      </c>
      <c r="O232" t="s">
        <v>9263</v>
      </c>
      <c r="P232" t="s">
        <v>46</v>
      </c>
      <c r="Q232" t="s">
        <v>75</v>
      </c>
      <c r="R232" t="s">
        <v>9264</v>
      </c>
      <c r="S232">
        <v>2.2020000000000004</v>
      </c>
      <c r="T232">
        <v>2</v>
      </c>
      <c r="U232">
        <v>0.7</v>
      </c>
      <c r="V232">
        <v>-1.5413999999999999</v>
      </c>
    </row>
    <row r="233" spans="1:22" x14ac:dyDescent="0.3">
      <c r="A233">
        <v>7161</v>
      </c>
      <c r="B233" t="s">
        <v>9320</v>
      </c>
      <c r="C233">
        <v>2012</v>
      </c>
      <c r="D233" s="29">
        <v>41042</v>
      </c>
      <c r="E233" s="29">
        <v>41047</v>
      </c>
      <c r="F233" t="s">
        <v>23</v>
      </c>
      <c r="G233" t="s">
        <v>3436</v>
      </c>
      <c r="H233" t="s">
        <v>3437</v>
      </c>
      <c r="I233" t="s">
        <v>102</v>
      </c>
      <c r="J233" t="s">
        <v>27</v>
      </c>
      <c r="K233" t="s">
        <v>303</v>
      </c>
      <c r="L233" t="s">
        <v>211</v>
      </c>
      <c r="M233">
        <v>60623</v>
      </c>
      <c r="N233" t="s">
        <v>105</v>
      </c>
      <c r="O233" t="s">
        <v>2572</v>
      </c>
      <c r="P233" t="s">
        <v>46</v>
      </c>
      <c r="Q233" t="s">
        <v>269</v>
      </c>
      <c r="R233" t="s">
        <v>2573</v>
      </c>
      <c r="S233">
        <v>16</v>
      </c>
      <c r="T233">
        <v>4</v>
      </c>
      <c r="U233">
        <v>0.2</v>
      </c>
      <c r="V233">
        <v>5.6</v>
      </c>
    </row>
    <row r="234" spans="1:22" x14ac:dyDescent="0.3">
      <c r="A234">
        <v>7160</v>
      </c>
      <c r="B234" t="s">
        <v>9320</v>
      </c>
      <c r="C234">
        <v>2012</v>
      </c>
      <c r="D234" s="29">
        <v>41042</v>
      </c>
      <c r="E234" s="29">
        <v>41047</v>
      </c>
      <c r="F234" t="s">
        <v>23</v>
      </c>
      <c r="G234" t="s">
        <v>3436</v>
      </c>
      <c r="H234" t="s">
        <v>3437</v>
      </c>
      <c r="I234" t="s">
        <v>102</v>
      </c>
      <c r="J234" t="s">
        <v>27</v>
      </c>
      <c r="K234" t="s">
        <v>303</v>
      </c>
      <c r="L234" t="s">
        <v>211</v>
      </c>
      <c r="M234">
        <v>60623</v>
      </c>
      <c r="N234" t="s">
        <v>105</v>
      </c>
      <c r="O234" t="s">
        <v>3398</v>
      </c>
      <c r="P234" t="s">
        <v>71</v>
      </c>
      <c r="Q234" t="s">
        <v>72</v>
      </c>
      <c r="R234" t="s">
        <v>3399</v>
      </c>
      <c r="S234">
        <v>222.38400000000001</v>
      </c>
      <c r="T234">
        <v>2</v>
      </c>
      <c r="U234">
        <v>0.2</v>
      </c>
      <c r="V234">
        <v>16.678799999999995</v>
      </c>
    </row>
    <row r="235" spans="1:22" x14ac:dyDescent="0.3">
      <c r="A235">
        <v>7116</v>
      </c>
      <c r="B235" t="s">
        <v>9293</v>
      </c>
      <c r="C235">
        <v>2013</v>
      </c>
      <c r="D235" s="29">
        <v>41400</v>
      </c>
      <c r="E235" s="29">
        <v>41401</v>
      </c>
      <c r="F235" t="s">
        <v>188</v>
      </c>
      <c r="G235" t="s">
        <v>2908</v>
      </c>
      <c r="H235" t="s">
        <v>2909</v>
      </c>
      <c r="I235" t="s">
        <v>41</v>
      </c>
      <c r="J235" t="s">
        <v>27</v>
      </c>
      <c r="K235" t="s">
        <v>28</v>
      </c>
      <c r="L235" t="s">
        <v>1392</v>
      </c>
      <c r="M235">
        <v>89015</v>
      </c>
      <c r="N235" t="s">
        <v>44</v>
      </c>
      <c r="O235" t="s">
        <v>748</v>
      </c>
      <c r="P235" t="s">
        <v>46</v>
      </c>
      <c r="Q235" t="s">
        <v>75</v>
      </c>
      <c r="R235" t="s">
        <v>749</v>
      </c>
      <c r="S235">
        <v>5.7280000000000006</v>
      </c>
      <c r="T235">
        <v>2</v>
      </c>
      <c r="U235">
        <v>0.2</v>
      </c>
      <c r="V235">
        <v>2.0047999999999995</v>
      </c>
    </row>
    <row r="236" spans="1:22" x14ac:dyDescent="0.3">
      <c r="A236">
        <v>7115</v>
      </c>
      <c r="B236" t="s">
        <v>9293</v>
      </c>
      <c r="C236">
        <v>2013</v>
      </c>
      <c r="D236" s="29">
        <v>41400</v>
      </c>
      <c r="E236" s="29">
        <v>41401</v>
      </c>
      <c r="F236" t="s">
        <v>188</v>
      </c>
      <c r="G236" t="s">
        <v>2908</v>
      </c>
      <c r="H236" t="s">
        <v>2909</v>
      </c>
      <c r="I236" t="s">
        <v>41</v>
      </c>
      <c r="J236" t="s">
        <v>27</v>
      </c>
      <c r="K236" t="s">
        <v>28</v>
      </c>
      <c r="L236" t="s">
        <v>1392</v>
      </c>
      <c r="M236">
        <v>89015</v>
      </c>
      <c r="N236" t="s">
        <v>44</v>
      </c>
      <c r="O236" t="s">
        <v>7497</v>
      </c>
      <c r="P236" t="s">
        <v>32</v>
      </c>
      <c r="Q236" t="s">
        <v>56</v>
      </c>
      <c r="R236" t="s">
        <v>7498</v>
      </c>
      <c r="S236">
        <v>1685.88</v>
      </c>
      <c r="T236">
        <v>6</v>
      </c>
      <c r="U236">
        <v>0</v>
      </c>
      <c r="V236">
        <v>320.31720000000001</v>
      </c>
    </row>
    <row r="237" spans="1:22" x14ac:dyDescent="0.3">
      <c r="A237">
        <v>7077</v>
      </c>
      <c r="B237" t="s">
        <v>9275</v>
      </c>
      <c r="C237">
        <v>2013</v>
      </c>
      <c r="D237" s="29">
        <v>41407</v>
      </c>
      <c r="E237" s="29">
        <v>41412</v>
      </c>
      <c r="F237" t="s">
        <v>50</v>
      </c>
      <c r="G237" t="s">
        <v>7983</v>
      </c>
      <c r="H237" t="s">
        <v>7984</v>
      </c>
      <c r="I237" t="s">
        <v>26</v>
      </c>
      <c r="J237" t="s">
        <v>27</v>
      </c>
      <c r="K237" t="s">
        <v>95</v>
      </c>
      <c r="L237" t="s">
        <v>96</v>
      </c>
      <c r="M237">
        <v>98105</v>
      </c>
      <c r="N237" t="s">
        <v>44</v>
      </c>
      <c r="O237" t="s">
        <v>2336</v>
      </c>
      <c r="P237" t="s">
        <v>46</v>
      </c>
      <c r="Q237" t="s">
        <v>173</v>
      </c>
      <c r="R237" t="s">
        <v>2337</v>
      </c>
      <c r="S237">
        <v>54.900000000000006</v>
      </c>
      <c r="T237">
        <v>5</v>
      </c>
      <c r="U237">
        <v>0</v>
      </c>
      <c r="V237">
        <v>26.901000000000003</v>
      </c>
    </row>
    <row r="238" spans="1:22" x14ac:dyDescent="0.3">
      <c r="A238">
        <v>7069</v>
      </c>
      <c r="B238" t="s">
        <v>9271</v>
      </c>
      <c r="C238">
        <v>2013</v>
      </c>
      <c r="D238" s="29">
        <v>41416</v>
      </c>
      <c r="E238" s="29">
        <v>41421</v>
      </c>
      <c r="F238" t="s">
        <v>50</v>
      </c>
      <c r="G238" t="s">
        <v>1338</v>
      </c>
      <c r="H238" t="s">
        <v>1339</v>
      </c>
      <c r="I238" t="s">
        <v>41</v>
      </c>
      <c r="J238" t="s">
        <v>27</v>
      </c>
      <c r="K238" t="s">
        <v>815</v>
      </c>
      <c r="L238" t="s">
        <v>104</v>
      </c>
      <c r="M238">
        <v>75081</v>
      </c>
      <c r="N238" t="s">
        <v>105</v>
      </c>
      <c r="O238" t="s">
        <v>2695</v>
      </c>
      <c r="P238" t="s">
        <v>46</v>
      </c>
      <c r="Q238" t="s">
        <v>90</v>
      </c>
      <c r="R238" t="s">
        <v>2696</v>
      </c>
      <c r="S238">
        <v>82.656000000000006</v>
      </c>
      <c r="T238">
        <v>9</v>
      </c>
      <c r="U238">
        <v>0.2</v>
      </c>
      <c r="V238">
        <v>30.996000000000002</v>
      </c>
    </row>
    <row r="239" spans="1:22" x14ac:dyDescent="0.3">
      <c r="A239">
        <v>7068</v>
      </c>
      <c r="B239" t="s">
        <v>9271</v>
      </c>
      <c r="C239">
        <v>2013</v>
      </c>
      <c r="D239" s="29">
        <v>41416</v>
      </c>
      <c r="E239" s="29">
        <v>41421</v>
      </c>
      <c r="F239" t="s">
        <v>50</v>
      </c>
      <c r="G239" t="s">
        <v>1338</v>
      </c>
      <c r="H239" t="s">
        <v>1339</v>
      </c>
      <c r="I239" t="s">
        <v>41</v>
      </c>
      <c r="J239" t="s">
        <v>27</v>
      </c>
      <c r="K239" t="s">
        <v>815</v>
      </c>
      <c r="L239" t="s">
        <v>104</v>
      </c>
      <c r="M239">
        <v>75081</v>
      </c>
      <c r="N239" t="s">
        <v>105</v>
      </c>
      <c r="O239" t="s">
        <v>794</v>
      </c>
      <c r="P239" t="s">
        <v>46</v>
      </c>
      <c r="Q239" t="s">
        <v>75</v>
      </c>
      <c r="R239" t="s">
        <v>795</v>
      </c>
      <c r="S239">
        <v>1.9639999999999995</v>
      </c>
      <c r="T239">
        <v>2</v>
      </c>
      <c r="U239">
        <v>0.8</v>
      </c>
      <c r="V239">
        <v>-3.2406000000000006</v>
      </c>
    </row>
    <row r="240" spans="1:22" x14ac:dyDescent="0.3">
      <c r="A240">
        <v>7067</v>
      </c>
      <c r="B240" t="s">
        <v>9270</v>
      </c>
      <c r="C240">
        <v>2013</v>
      </c>
      <c r="D240" s="29">
        <v>41425</v>
      </c>
      <c r="E240" s="29">
        <v>41429</v>
      </c>
      <c r="F240" t="s">
        <v>50</v>
      </c>
      <c r="G240" t="s">
        <v>5796</v>
      </c>
      <c r="H240" t="s">
        <v>5797</v>
      </c>
      <c r="I240" t="s">
        <v>102</v>
      </c>
      <c r="J240" t="s">
        <v>27</v>
      </c>
      <c r="K240" t="s">
        <v>42</v>
      </c>
      <c r="L240" t="s">
        <v>43</v>
      </c>
      <c r="M240">
        <v>90049</v>
      </c>
      <c r="N240" t="s">
        <v>44</v>
      </c>
      <c r="O240" t="s">
        <v>5987</v>
      </c>
      <c r="P240" t="s">
        <v>46</v>
      </c>
      <c r="Q240" t="s">
        <v>90</v>
      </c>
      <c r="R240" t="s">
        <v>5988</v>
      </c>
      <c r="S240">
        <v>38.880000000000003</v>
      </c>
      <c r="T240">
        <v>6</v>
      </c>
      <c r="U240">
        <v>0</v>
      </c>
      <c r="V240">
        <v>18.662400000000002</v>
      </c>
    </row>
    <row r="241" spans="1:22" x14ac:dyDescent="0.3">
      <c r="A241">
        <v>7037</v>
      </c>
      <c r="B241" t="s">
        <v>9252</v>
      </c>
      <c r="C241">
        <v>2011</v>
      </c>
      <c r="D241" s="29">
        <v>40665</v>
      </c>
      <c r="E241" s="29">
        <v>40667</v>
      </c>
      <c r="F241" t="s">
        <v>23</v>
      </c>
      <c r="G241" t="s">
        <v>7758</v>
      </c>
      <c r="H241" t="s">
        <v>7759</v>
      </c>
      <c r="I241" t="s">
        <v>26</v>
      </c>
      <c r="J241" t="s">
        <v>27</v>
      </c>
      <c r="K241" t="s">
        <v>1792</v>
      </c>
      <c r="L241" t="s">
        <v>54</v>
      </c>
      <c r="M241">
        <v>33801</v>
      </c>
      <c r="N241" t="s">
        <v>30</v>
      </c>
      <c r="O241" t="s">
        <v>3312</v>
      </c>
      <c r="P241" t="s">
        <v>71</v>
      </c>
      <c r="Q241" t="s">
        <v>1216</v>
      </c>
      <c r="R241" t="s">
        <v>3313</v>
      </c>
      <c r="S241">
        <v>479.98400000000004</v>
      </c>
      <c r="T241">
        <v>2</v>
      </c>
      <c r="U241">
        <v>0.2</v>
      </c>
      <c r="V241">
        <v>89.996999999999986</v>
      </c>
    </row>
    <row r="242" spans="1:22" x14ac:dyDescent="0.3">
      <c r="A242">
        <v>7013</v>
      </c>
      <c r="B242" t="s">
        <v>9240</v>
      </c>
      <c r="C242">
        <v>2011</v>
      </c>
      <c r="D242" s="29">
        <v>40686</v>
      </c>
      <c r="E242" s="29">
        <v>40690</v>
      </c>
      <c r="F242" t="s">
        <v>50</v>
      </c>
      <c r="G242" t="s">
        <v>1878</v>
      </c>
      <c r="H242" t="s">
        <v>1879</v>
      </c>
      <c r="I242" t="s">
        <v>26</v>
      </c>
      <c r="J242" t="s">
        <v>27</v>
      </c>
      <c r="K242" t="s">
        <v>266</v>
      </c>
      <c r="L242" t="s">
        <v>267</v>
      </c>
      <c r="M242">
        <v>10035</v>
      </c>
      <c r="N242" t="s">
        <v>148</v>
      </c>
      <c r="O242" t="s">
        <v>359</v>
      </c>
      <c r="P242" t="s">
        <v>46</v>
      </c>
      <c r="Q242" t="s">
        <v>78</v>
      </c>
      <c r="R242" t="s">
        <v>360</v>
      </c>
      <c r="S242">
        <v>208.16</v>
      </c>
      <c r="T242">
        <v>1</v>
      </c>
      <c r="U242">
        <v>0</v>
      </c>
      <c r="V242">
        <v>56.20320000000001</v>
      </c>
    </row>
    <row r="243" spans="1:22" x14ac:dyDescent="0.3">
      <c r="A243">
        <v>7012</v>
      </c>
      <c r="B243" t="s">
        <v>9240</v>
      </c>
      <c r="C243">
        <v>2011</v>
      </c>
      <c r="D243" s="29">
        <v>40686</v>
      </c>
      <c r="E243" s="29">
        <v>40690</v>
      </c>
      <c r="F243" t="s">
        <v>50</v>
      </c>
      <c r="G243" t="s">
        <v>1878</v>
      </c>
      <c r="H243" t="s">
        <v>1879</v>
      </c>
      <c r="I243" t="s">
        <v>26</v>
      </c>
      <c r="J243" t="s">
        <v>27</v>
      </c>
      <c r="K243" t="s">
        <v>266</v>
      </c>
      <c r="L243" t="s">
        <v>267</v>
      </c>
      <c r="M243">
        <v>10035</v>
      </c>
      <c r="N243" t="s">
        <v>148</v>
      </c>
      <c r="O243" t="s">
        <v>6877</v>
      </c>
      <c r="P243" t="s">
        <v>46</v>
      </c>
      <c r="Q243" t="s">
        <v>578</v>
      </c>
      <c r="R243" t="s">
        <v>6878</v>
      </c>
      <c r="S243">
        <v>5.04</v>
      </c>
      <c r="T243">
        <v>2</v>
      </c>
      <c r="U243">
        <v>0</v>
      </c>
      <c r="V243">
        <v>0.15120000000000022</v>
      </c>
    </row>
    <row r="244" spans="1:22" x14ac:dyDescent="0.3">
      <c r="A244">
        <v>7011</v>
      </c>
      <c r="B244" t="s">
        <v>9240</v>
      </c>
      <c r="C244">
        <v>2011</v>
      </c>
      <c r="D244" s="29">
        <v>40686</v>
      </c>
      <c r="E244" s="29">
        <v>40690</v>
      </c>
      <c r="F244" t="s">
        <v>50</v>
      </c>
      <c r="G244" t="s">
        <v>1878</v>
      </c>
      <c r="H244" t="s">
        <v>1879</v>
      </c>
      <c r="I244" t="s">
        <v>26</v>
      </c>
      <c r="J244" t="s">
        <v>27</v>
      </c>
      <c r="K244" t="s">
        <v>266</v>
      </c>
      <c r="L244" t="s">
        <v>267</v>
      </c>
      <c r="M244">
        <v>10035</v>
      </c>
      <c r="N244" t="s">
        <v>148</v>
      </c>
      <c r="O244" t="s">
        <v>5621</v>
      </c>
      <c r="P244" t="s">
        <v>46</v>
      </c>
      <c r="Q244" t="s">
        <v>75</v>
      </c>
      <c r="R244" t="s">
        <v>1219</v>
      </c>
      <c r="S244">
        <v>17.96</v>
      </c>
      <c r="T244">
        <v>5</v>
      </c>
      <c r="U244">
        <v>0.2</v>
      </c>
      <c r="V244">
        <v>5.8369999999999997</v>
      </c>
    </row>
    <row r="245" spans="1:22" x14ac:dyDescent="0.3">
      <c r="A245">
        <v>7001</v>
      </c>
      <c r="B245" t="s">
        <v>9232</v>
      </c>
      <c r="C245">
        <v>2014</v>
      </c>
      <c r="D245" s="29">
        <v>41786</v>
      </c>
      <c r="E245" s="29">
        <v>41789</v>
      </c>
      <c r="F245" t="s">
        <v>188</v>
      </c>
      <c r="G245" t="s">
        <v>1448</v>
      </c>
      <c r="H245" t="s">
        <v>1449</v>
      </c>
      <c r="I245" t="s">
        <v>41</v>
      </c>
      <c r="J245" t="s">
        <v>27</v>
      </c>
      <c r="K245" t="s">
        <v>1473</v>
      </c>
      <c r="L245" t="s">
        <v>29</v>
      </c>
      <c r="M245">
        <v>40214</v>
      </c>
      <c r="N245" t="s">
        <v>30</v>
      </c>
      <c r="O245" t="s">
        <v>1959</v>
      </c>
      <c r="P245" t="s">
        <v>46</v>
      </c>
      <c r="Q245" t="s">
        <v>578</v>
      </c>
      <c r="R245" t="s">
        <v>1960</v>
      </c>
      <c r="S245">
        <v>25.76</v>
      </c>
      <c r="T245">
        <v>2</v>
      </c>
      <c r="U245">
        <v>0</v>
      </c>
      <c r="V245">
        <v>0.77280000000000015</v>
      </c>
    </row>
    <row r="246" spans="1:22" x14ac:dyDescent="0.3">
      <c r="A246">
        <v>7000</v>
      </c>
      <c r="B246" t="s">
        <v>9232</v>
      </c>
      <c r="C246">
        <v>2014</v>
      </c>
      <c r="D246" s="29">
        <v>41786</v>
      </c>
      <c r="E246" s="29">
        <v>41789</v>
      </c>
      <c r="F246" t="s">
        <v>188</v>
      </c>
      <c r="G246" t="s">
        <v>1448</v>
      </c>
      <c r="H246" t="s">
        <v>1449</v>
      </c>
      <c r="I246" t="s">
        <v>41</v>
      </c>
      <c r="J246" t="s">
        <v>27</v>
      </c>
      <c r="K246" t="s">
        <v>1473</v>
      </c>
      <c r="L246" t="s">
        <v>29</v>
      </c>
      <c r="M246">
        <v>40214</v>
      </c>
      <c r="N246" t="s">
        <v>30</v>
      </c>
      <c r="O246" t="s">
        <v>7891</v>
      </c>
      <c r="P246" t="s">
        <v>46</v>
      </c>
      <c r="Q246" t="s">
        <v>78</v>
      </c>
      <c r="R246" t="s">
        <v>7892</v>
      </c>
      <c r="S246">
        <v>208.44</v>
      </c>
      <c r="T246">
        <v>3</v>
      </c>
      <c r="U246">
        <v>0</v>
      </c>
      <c r="V246">
        <v>62.531999999999982</v>
      </c>
    </row>
    <row r="247" spans="1:22" x14ac:dyDescent="0.3">
      <c r="A247">
        <v>6920</v>
      </c>
      <c r="B247" t="s">
        <v>9175</v>
      </c>
      <c r="C247">
        <v>2012</v>
      </c>
      <c r="D247" s="29">
        <v>41050</v>
      </c>
      <c r="E247" s="29">
        <v>41057</v>
      </c>
      <c r="F247" t="s">
        <v>50</v>
      </c>
      <c r="G247" t="s">
        <v>3630</v>
      </c>
      <c r="H247" t="s">
        <v>3631</v>
      </c>
      <c r="I247" t="s">
        <v>41</v>
      </c>
      <c r="J247" t="s">
        <v>27</v>
      </c>
      <c r="K247" t="s">
        <v>146</v>
      </c>
      <c r="L247" t="s">
        <v>147</v>
      </c>
      <c r="M247">
        <v>19143</v>
      </c>
      <c r="N247" t="s">
        <v>148</v>
      </c>
      <c r="O247" t="s">
        <v>3127</v>
      </c>
      <c r="P247" t="s">
        <v>46</v>
      </c>
      <c r="Q247" t="s">
        <v>75</v>
      </c>
      <c r="R247" t="s">
        <v>3128</v>
      </c>
      <c r="S247">
        <v>24.588000000000001</v>
      </c>
      <c r="T247">
        <v>2</v>
      </c>
      <c r="U247">
        <v>0.7</v>
      </c>
      <c r="V247">
        <v>-18.031199999999998</v>
      </c>
    </row>
    <row r="248" spans="1:22" x14ac:dyDescent="0.3">
      <c r="A248">
        <v>6913</v>
      </c>
      <c r="B248" t="s">
        <v>9169</v>
      </c>
      <c r="C248">
        <v>2014</v>
      </c>
      <c r="D248" s="29">
        <v>41762</v>
      </c>
      <c r="E248" s="29">
        <v>41765</v>
      </c>
      <c r="F248" t="s">
        <v>23</v>
      </c>
      <c r="G248" t="s">
        <v>5323</v>
      </c>
      <c r="H248" t="s">
        <v>5324</v>
      </c>
      <c r="I248" t="s">
        <v>41</v>
      </c>
      <c r="J248" t="s">
        <v>27</v>
      </c>
      <c r="K248" t="s">
        <v>42</v>
      </c>
      <c r="L248" t="s">
        <v>43</v>
      </c>
      <c r="M248">
        <v>90049</v>
      </c>
      <c r="N248" t="s">
        <v>44</v>
      </c>
      <c r="O248" t="s">
        <v>2665</v>
      </c>
      <c r="P248" t="s">
        <v>71</v>
      </c>
      <c r="Q248" t="s">
        <v>161</v>
      </c>
      <c r="R248" t="s">
        <v>2666</v>
      </c>
      <c r="S248">
        <v>159.56</v>
      </c>
      <c r="T248">
        <v>4</v>
      </c>
      <c r="U248">
        <v>0</v>
      </c>
      <c r="V248">
        <v>59.037199999999999</v>
      </c>
    </row>
    <row r="249" spans="1:22" x14ac:dyDescent="0.3">
      <c r="A249">
        <v>6907</v>
      </c>
      <c r="B249" t="s">
        <v>9163</v>
      </c>
      <c r="C249">
        <v>2014</v>
      </c>
      <c r="D249" s="29">
        <v>41780</v>
      </c>
      <c r="E249" s="29">
        <v>41780</v>
      </c>
      <c r="F249" t="s">
        <v>1290</v>
      </c>
      <c r="G249" t="s">
        <v>1324</v>
      </c>
      <c r="H249" t="s">
        <v>1325</v>
      </c>
      <c r="I249" t="s">
        <v>41</v>
      </c>
      <c r="J249" t="s">
        <v>27</v>
      </c>
      <c r="K249" t="s">
        <v>2386</v>
      </c>
      <c r="L249" t="s">
        <v>238</v>
      </c>
      <c r="M249">
        <v>48183</v>
      </c>
      <c r="N249" t="s">
        <v>105</v>
      </c>
      <c r="O249" t="s">
        <v>1342</v>
      </c>
      <c r="P249" t="s">
        <v>46</v>
      </c>
      <c r="Q249" t="s">
        <v>75</v>
      </c>
      <c r="R249" t="s">
        <v>1343</v>
      </c>
      <c r="S249">
        <v>41.28</v>
      </c>
      <c r="T249">
        <v>2</v>
      </c>
      <c r="U249">
        <v>0</v>
      </c>
      <c r="V249">
        <v>19.814399999999999</v>
      </c>
    </row>
    <row r="250" spans="1:22" x14ac:dyDescent="0.3">
      <c r="A250">
        <v>6900</v>
      </c>
      <c r="B250" t="s">
        <v>9156</v>
      </c>
      <c r="C250">
        <v>2012</v>
      </c>
      <c r="D250" s="29">
        <v>41053</v>
      </c>
      <c r="E250" s="29">
        <v>41055</v>
      </c>
      <c r="F250" t="s">
        <v>23</v>
      </c>
      <c r="G250" t="s">
        <v>7550</v>
      </c>
      <c r="H250" t="s">
        <v>7551</v>
      </c>
      <c r="I250" t="s">
        <v>26</v>
      </c>
      <c r="J250" t="s">
        <v>27</v>
      </c>
      <c r="K250" t="s">
        <v>210</v>
      </c>
      <c r="L250" t="s">
        <v>211</v>
      </c>
      <c r="M250">
        <v>60540</v>
      </c>
      <c r="N250" t="s">
        <v>105</v>
      </c>
      <c r="O250" t="s">
        <v>4832</v>
      </c>
      <c r="P250" t="s">
        <v>46</v>
      </c>
      <c r="Q250" t="s">
        <v>75</v>
      </c>
      <c r="R250" t="s">
        <v>4833</v>
      </c>
      <c r="S250">
        <v>7.6559999999999988</v>
      </c>
      <c r="T250">
        <v>6</v>
      </c>
      <c r="U250">
        <v>0.8</v>
      </c>
      <c r="V250">
        <v>-13.015200000000004</v>
      </c>
    </row>
    <row r="251" spans="1:22" x14ac:dyDescent="0.3">
      <c r="A251">
        <v>6899</v>
      </c>
      <c r="B251" t="s">
        <v>9156</v>
      </c>
      <c r="C251">
        <v>2012</v>
      </c>
      <c r="D251" s="29">
        <v>41053</v>
      </c>
      <c r="E251" s="29">
        <v>41055</v>
      </c>
      <c r="F251" t="s">
        <v>23</v>
      </c>
      <c r="G251" t="s">
        <v>7550</v>
      </c>
      <c r="H251" t="s">
        <v>7551</v>
      </c>
      <c r="I251" t="s">
        <v>26</v>
      </c>
      <c r="J251" t="s">
        <v>27</v>
      </c>
      <c r="K251" t="s">
        <v>210</v>
      </c>
      <c r="L251" t="s">
        <v>211</v>
      </c>
      <c r="M251">
        <v>60540</v>
      </c>
      <c r="N251" t="s">
        <v>105</v>
      </c>
      <c r="O251" t="s">
        <v>3186</v>
      </c>
      <c r="P251" t="s">
        <v>32</v>
      </c>
      <c r="Q251" t="s">
        <v>36</v>
      </c>
      <c r="R251" t="s">
        <v>3187</v>
      </c>
      <c r="S251">
        <v>602.65099999999995</v>
      </c>
      <c r="T251">
        <v>7</v>
      </c>
      <c r="U251">
        <v>0.3</v>
      </c>
      <c r="V251">
        <v>-163.57670000000005</v>
      </c>
    </row>
    <row r="252" spans="1:22" x14ac:dyDescent="0.3">
      <c r="A252">
        <v>6885</v>
      </c>
      <c r="B252" t="s">
        <v>9151</v>
      </c>
      <c r="C252">
        <v>2012</v>
      </c>
      <c r="D252" s="29">
        <v>41060</v>
      </c>
      <c r="E252" s="29">
        <v>41064</v>
      </c>
      <c r="F252" t="s">
        <v>50</v>
      </c>
      <c r="G252" t="s">
        <v>1870</v>
      </c>
      <c r="H252" t="s">
        <v>1871</v>
      </c>
      <c r="I252" t="s">
        <v>26</v>
      </c>
      <c r="J252" t="s">
        <v>27</v>
      </c>
      <c r="K252" t="s">
        <v>409</v>
      </c>
      <c r="L252" t="s">
        <v>229</v>
      </c>
      <c r="M252">
        <v>55407</v>
      </c>
      <c r="N252" t="s">
        <v>105</v>
      </c>
      <c r="O252" t="s">
        <v>6248</v>
      </c>
      <c r="P252" t="s">
        <v>32</v>
      </c>
      <c r="Q252" t="s">
        <v>36</v>
      </c>
      <c r="R252" t="s">
        <v>6249</v>
      </c>
      <c r="S252">
        <v>2567.84</v>
      </c>
      <c r="T252">
        <v>8</v>
      </c>
      <c r="U252">
        <v>0</v>
      </c>
      <c r="V252">
        <v>770.35199999999986</v>
      </c>
    </row>
    <row r="253" spans="1:22" x14ac:dyDescent="0.3">
      <c r="A253">
        <v>6847</v>
      </c>
      <c r="B253" t="s">
        <v>9135</v>
      </c>
      <c r="C253">
        <v>2013</v>
      </c>
      <c r="D253" s="29">
        <v>41404</v>
      </c>
      <c r="E253" s="29">
        <v>41409</v>
      </c>
      <c r="F253" t="s">
        <v>50</v>
      </c>
      <c r="G253" t="s">
        <v>5300</v>
      </c>
      <c r="H253" t="s">
        <v>5301</v>
      </c>
      <c r="I253" t="s">
        <v>41</v>
      </c>
      <c r="J253" t="s">
        <v>27</v>
      </c>
      <c r="K253" t="s">
        <v>42</v>
      </c>
      <c r="L253" t="s">
        <v>43</v>
      </c>
      <c r="M253">
        <v>90036</v>
      </c>
      <c r="N253" t="s">
        <v>44</v>
      </c>
      <c r="O253" t="s">
        <v>8938</v>
      </c>
      <c r="P253" t="s">
        <v>46</v>
      </c>
      <c r="Q253" t="s">
        <v>90</v>
      </c>
      <c r="R253" t="s">
        <v>8939</v>
      </c>
      <c r="S253">
        <v>32.04</v>
      </c>
      <c r="T253">
        <v>4</v>
      </c>
      <c r="U253">
        <v>0</v>
      </c>
      <c r="V253">
        <v>14.417999999999999</v>
      </c>
    </row>
    <row r="254" spans="1:22" x14ac:dyDescent="0.3">
      <c r="A254">
        <v>6742</v>
      </c>
      <c r="B254" t="s">
        <v>9066</v>
      </c>
      <c r="C254">
        <v>2011</v>
      </c>
      <c r="D254" s="29">
        <v>40689</v>
      </c>
      <c r="E254" s="29">
        <v>40694</v>
      </c>
      <c r="F254" t="s">
        <v>50</v>
      </c>
      <c r="G254" t="s">
        <v>4324</v>
      </c>
      <c r="H254" t="s">
        <v>4325</v>
      </c>
      <c r="I254" t="s">
        <v>26</v>
      </c>
      <c r="J254" t="s">
        <v>27</v>
      </c>
      <c r="K254" t="s">
        <v>303</v>
      </c>
      <c r="L254" t="s">
        <v>211</v>
      </c>
      <c r="M254">
        <v>60623</v>
      </c>
      <c r="N254" t="s">
        <v>105</v>
      </c>
      <c r="O254" t="s">
        <v>3118</v>
      </c>
      <c r="P254" t="s">
        <v>46</v>
      </c>
      <c r="Q254" t="s">
        <v>68</v>
      </c>
      <c r="R254" t="s">
        <v>3119</v>
      </c>
      <c r="S254">
        <v>13.392000000000001</v>
      </c>
      <c r="T254">
        <v>3</v>
      </c>
      <c r="U254">
        <v>0.2</v>
      </c>
      <c r="V254">
        <v>3.1806000000000005</v>
      </c>
    </row>
    <row r="255" spans="1:22" x14ac:dyDescent="0.3">
      <c r="A255">
        <v>6741</v>
      </c>
      <c r="B255" t="s">
        <v>9066</v>
      </c>
      <c r="C255">
        <v>2011</v>
      </c>
      <c r="D255" s="29">
        <v>40689</v>
      </c>
      <c r="E255" s="29">
        <v>40694</v>
      </c>
      <c r="F255" t="s">
        <v>50</v>
      </c>
      <c r="G255" t="s">
        <v>4324</v>
      </c>
      <c r="H255" t="s">
        <v>4325</v>
      </c>
      <c r="I255" t="s">
        <v>26</v>
      </c>
      <c r="J255" t="s">
        <v>27</v>
      </c>
      <c r="K255" t="s">
        <v>303</v>
      </c>
      <c r="L255" t="s">
        <v>211</v>
      </c>
      <c r="M255">
        <v>60623</v>
      </c>
      <c r="N255" t="s">
        <v>105</v>
      </c>
      <c r="O255" t="s">
        <v>4768</v>
      </c>
      <c r="P255" t="s">
        <v>32</v>
      </c>
      <c r="Q255" t="s">
        <v>36</v>
      </c>
      <c r="R255" t="s">
        <v>4769</v>
      </c>
      <c r="S255">
        <v>359.77199999999999</v>
      </c>
      <c r="T255">
        <v>2</v>
      </c>
      <c r="U255">
        <v>0.3</v>
      </c>
      <c r="V255">
        <v>-5.1396000000000583</v>
      </c>
    </row>
    <row r="256" spans="1:22" x14ac:dyDescent="0.3">
      <c r="A256">
        <v>6740</v>
      </c>
      <c r="B256" t="s">
        <v>9066</v>
      </c>
      <c r="C256">
        <v>2011</v>
      </c>
      <c r="D256" s="29">
        <v>40689</v>
      </c>
      <c r="E256" s="29">
        <v>40694</v>
      </c>
      <c r="F256" t="s">
        <v>50</v>
      </c>
      <c r="G256" t="s">
        <v>4324</v>
      </c>
      <c r="H256" t="s">
        <v>4325</v>
      </c>
      <c r="I256" t="s">
        <v>26</v>
      </c>
      <c r="J256" t="s">
        <v>27</v>
      </c>
      <c r="K256" t="s">
        <v>303</v>
      </c>
      <c r="L256" t="s">
        <v>211</v>
      </c>
      <c r="M256">
        <v>60623</v>
      </c>
      <c r="N256" t="s">
        <v>105</v>
      </c>
      <c r="O256" t="s">
        <v>5557</v>
      </c>
      <c r="P256" t="s">
        <v>46</v>
      </c>
      <c r="Q256" t="s">
        <v>59</v>
      </c>
      <c r="R256" t="s">
        <v>5558</v>
      </c>
      <c r="S256">
        <v>102.624</v>
      </c>
      <c r="T256">
        <v>3</v>
      </c>
      <c r="U256">
        <v>0.2</v>
      </c>
      <c r="V256">
        <v>7.6968000000000032</v>
      </c>
    </row>
    <row r="257" spans="1:22" x14ac:dyDescent="0.3">
      <c r="A257">
        <v>6703</v>
      </c>
      <c r="B257" t="s">
        <v>9043</v>
      </c>
      <c r="C257">
        <v>2012</v>
      </c>
      <c r="D257" s="29">
        <v>41049</v>
      </c>
      <c r="E257" s="29">
        <v>41053</v>
      </c>
      <c r="F257" t="s">
        <v>50</v>
      </c>
      <c r="G257" t="s">
        <v>4143</v>
      </c>
      <c r="H257" t="s">
        <v>4144</v>
      </c>
      <c r="I257" t="s">
        <v>26</v>
      </c>
      <c r="J257" t="s">
        <v>27</v>
      </c>
      <c r="K257" t="s">
        <v>9002</v>
      </c>
      <c r="L257" t="s">
        <v>88</v>
      </c>
      <c r="M257">
        <v>27893</v>
      </c>
      <c r="N257" t="s">
        <v>30</v>
      </c>
      <c r="O257" t="s">
        <v>3424</v>
      </c>
      <c r="P257" t="s">
        <v>46</v>
      </c>
      <c r="Q257" t="s">
        <v>75</v>
      </c>
      <c r="R257" t="s">
        <v>3425</v>
      </c>
      <c r="S257">
        <v>6.4080000000000004</v>
      </c>
      <c r="T257">
        <v>4</v>
      </c>
      <c r="U257">
        <v>0.7</v>
      </c>
      <c r="V257">
        <v>-4.9127999999999989</v>
      </c>
    </row>
    <row r="258" spans="1:22" x14ac:dyDescent="0.3">
      <c r="A258">
        <v>6702</v>
      </c>
      <c r="B258" t="s">
        <v>9043</v>
      </c>
      <c r="C258">
        <v>2012</v>
      </c>
      <c r="D258" s="29">
        <v>41049</v>
      </c>
      <c r="E258" s="29">
        <v>41053</v>
      </c>
      <c r="F258" t="s">
        <v>50</v>
      </c>
      <c r="G258" t="s">
        <v>4143</v>
      </c>
      <c r="H258" t="s">
        <v>4144</v>
      </c>
      <c r="I258" t="s">
        <v>26</v>
      </c>
      <c r="J258" t="s">
        <v>27</v>
      </c>
      <c r="K258" t="s">
        <v>9002</v>
      </c>
      <c r="L258" t="s">
        <v>88</v>
      </c>
      <c r="M258">
        <v>27893</v>
      </c>
      <c r="N258" t="s">
        <v>30</v>
      </c>
      <c r="O258" t="s">
        <v>4622</v>
      </c>
      <c r="P258" t="s">
        <v>32</v>
      </c>
      <c r="Q258" t="s">
        <v>65</v>
      </c>
      <c r="R258" t="s">
        <v>4623</v>
      </c>
      <c r="S258">
        <v>163.136</v>
      </c>
      <c r="T258">
        <v>4</v>
      </c>
      <c r="U258">
        <v>0.2</v>
      </c>
      <c r="V258">
        <v>20.391999999999989</v>
      </c>
    </row>
    <row r="259" spans="1:22" x14ac:dyDescent="0.3">
      <c r="A259">
        <v>6688</v>
      </c>
      <c r="B259" t="s">
        <v>9032</v>
      </c>
      <c r="C259">
        <v>2012</v>
      </c>
      <c r="D259" s="29">
        <v>41043</v>
      </c>
      <c r="E259" s="29">
        <v>41050</v>
      </c>
      <c r="F259" t="s">
        <v>50</v>
      </c>
      <c r="G259" t="s">
        <v>5793</v>
      </c>
      <c r="H259" t="s">
        <v>5794</v>
      </c>
      <c r="I259" t="s">
        <v>26</v>
      </c>
      <c r="J259" t="s">
        <v>27</v>
      </c>
      <c r="K259" t="s">
        <v>42</v>
      </c>
      <c r="L259" t="s">
        <v>43</v>
      </c>
      <c r="M259">
        <v>90032</v>
      </c>
      <c r="N259" t="s">
        <v>44</v>
      </c>
      <c r="O259" t="s">
        <v>5599</v>
      </c>
      <c r="P259" t="s">
        <v>46</v>
      </c>
      <c r="Q259" t="s">
        <v>59</v>
      </c>
      <c r="R259" t="s">
        <v>5600</v>
      </c>
      <c r="S259">
        <v>1117.92</v>
      </c>
      <c r="T259">
        <v>4</v>
      </c>
      <c r="U259">
        <v>0</v>
      </c>
      <c r="V259">
        <v>55.895999999999958</v>
      </c>
    </row>
    <row r="260" spans="1:22" x14ac:dyDescent="0.3">
      <c r="A260">
        <v>6671</v>
      </c>
      <c r="B260" t="s">
        <v>9018</v>
      </c>
      <c r="C260">
        <v>2014</v>
      </c>
      <c r="D260" s="29">
        <v>41785</v>
      </c>
      <c r="E260" s="29">
        <v>41789</v>
      </c>
      <c r="F260" t="s">
        <v>50</v>
      </c>
      <c r="G260" t="s">
        <v>3503</v>
      </c>
      <c r="H260" t="s">
        <v>3504</v>
      </c>
      <c r="I260" t="s">
        <v>102</v>
      </c>
      <c r="J260" t="s">
        <v>27</v>
      </c>
      <c r="K260" t="s">
        <v>497</v>
      </c>
      <c r="L260" t="s">
        <v>1272</v>
      </c>
      <c r="M260">
        <v>31907</v>
      </c>
      <c r="N260" t="s">
        <v>30</v>
      </c>
      <c r="O260" t="s">
        <v>2047</v>
      </c>
      <c r="P260" t="s">
        <v>46</v>
      </c>
      <c r="Q260" t="s">
        <v>75</v>
      </c>
      <c r="R260" t="s">
        <v>2048</v>
      </c>
      <c r="S260">
        <v>29.84</v>
      </c>
      <c r="T260">
        <v>2</v>
      </c>
      <c r="U260">
        <v>0</v>
      </c>
      <c r="V260">
        <v>13.427999999999997</v>
      </c>
    </row>
    <row r="261" spans="1:22" x14ac:dyDescent="0.3">
      <c r="A261">
        <v>6670</v>
      </c>
      <c r="B261" t="s">
        <v>9017</v>
      </c>
      <c r="C261">
        <v>2014</v>
      </c>
      <c r="D261" s="29">
        <v>41772</v>
      </c>
      <c r="E261" s="29">
        <v>41774</v>
      </c>
      <c r="F261" t="s">
        <v>23</v>
      </c>
      <c r="G261" t="s">
        <v>1906</v>
      </c>
      <c r="H261" t="s">
        <v>1907</v>
      </c>
      <c r="I261" t="s">
        <v>26</v>
      </c>
      <c r="J261" t="s">
        <v>27</v>
      </c>
      <c r="K261" t="s">
        <v>3936</v>
      </c>
      <c r="L261" t="s">
        <v>788</v>
      </c>
      <c r="M261">
        <v>8360</v>
      </c>
      <c r="N261" t="s">
        <v>148</v>
      </c>
      <c r="O261" t="s">
        <v>6817</v>
      </c>
      <c r="P261" t="s">
        <v>71</v>
      </c>
      <c r="Q261" t="s">
        <v>161</v>
      </c>
      <c r="R261" t="s">
        <v>6818</v>
      </c>
      <c r="S261">
        <v>87.4</v>
      </c>
      <c r="T261">
        <v>5</v>
      </c>
      <c r="U261">
        <v>0</v>
      </c>
      <c r="V261">
        <v>34.960000000000008</v>
      </c>
    </row>
    <row r="262" spans="1:22" x14ac:dyDescent="0.3">
      <c r="A262">
        <v>6669</v>
      </c>
      <c r="B262" t="s">
        <v>9017</v>
      </c>
      <c r="C262">
        <v>2014</v>
      </c>
      <c r="D262" s="29">
        <v>41772</v>
      </c>
      <c r="E262" s="29">
        <v>41774</v>
      </c>
      <c r="F262" t="s">
        <v>23</v>
      </c>
      <c r="G262" t="s">
        <v>1906</v>
      </c>
      <c r="H262" t="s">
        <v>1907</v>
      </c>
      <c r="I262" t="s">
        <v>26</v>
      </c>
      <c r="J262" t="s">
        <v>27</v>
      </c>
      <c r="K262" t="s">
        <v>3936</v>
      </c>
      <c r="L262" t="s">
        <v>788</v>
      </c>
      <c r="M262">
        <v>8360</v>
      </c>
      <c r="N262" t="s">
        <v>148</v>
      </c>
      <c r="O262" t="s">
        <v>8573</v>
      </c>
      <c r="P262" t="s">
        <v>46</v>
      </c>
      <c r="Q262" t="s">
        <v>578</v>
      </c>
      <c r="R262" t="s">
        <v>8574</v>
      </c>
      <c r="S262">
        <v>17</v>
      </c>
      <c r="T262">
        <v>2</v>
      </c>
      <c r="U262">
        <v>0</v>
      </c>
      <c r="V262">
        <v>4.42</v>
      </c>
    </row>
    <row r="263" spans="1:22" x14ac:dyDescent="0.3">
      <c r="A263">
        <v>6668</v>
      </c>
      <c r="B263" t="s">
        <v>9017</v>
      </c>
      <c r="C263">
        <v>2014</v>
      </c>
      <c r="D263" s="29">
        <v>41772</v>
      </c>
      <c r="E263" s="29">
        <v>41774</v>
      </c>
      <c r="F263" t="s">
        <v>23</v>
      </c>
      <c r="G263" t="s">
        <v>1906</v>
      </c>
      <c r="H263" t="s">
        <v>1907</v>
      </c>
      <c r="I263" t="s">
        <v>26</v>
      </c>
      <c r="J263" t="s">
        <v>27</v>
      </c>
      <c r="K263" t="s">
        <v>3936</v>
      </c>
      <c r="L263" t="s">
        <v>788</v>
      </c>
      <c r="M263">
        <v>8360</v>
      </c>
      <c r="N263" t="s">
        <v>148</v>
      </c>
      <c r="O263" t="s">
        <v>2500</v>
      </c>
      <c r="P263" t="s">
        <v>46</v>
      </c>
      <c r="Q263" t="s">
        <v>47</v>
      </c>
      <c r="R263" t="s">
        <v>2501</v>
      </c>
      <c r="S263">
        <v>6.16</v>
      </c>
      <c r="T263">
        <v>2</v>
      </c>
      <c r="U263">
        <v>0</v>
      </c>
      <c r="V263">
        <v>2.9567999999999999</v>
      </c>
    </row>
    <row r="264" spans="1:22" x14ac:dyDescent="0.3">
      <c r="A264">
        <v>6667</v>
      </c>
      <c r="B264" t="s">
        <v>9017</v>
      </c>
      <c r="C264">
        <v>2014</v>
      </c>
      <c r="D264" s="29">
        <v>41772</v>
      </c>
      <c r="E264" s="29">
        <v>41774</v>
      </c>
      <c r="F264" t="s">
        <v>23</v>
      </c>
      <c r="G264" t="s">
        <v>1906</v>
      </c>
      <c r="H264" t="s">
        <v>1907</v>
      </c>
      <c r="I264" t="s">
        <v>26</v>
      </c>
      <c r="J264" t="s">
        <v>27</v>
      </c>
      <c r="K264" t="s">
        <v>3936</v>
      </c>
      <c r="L264" t="s">
        <v>788</v>
      </c>
      <c r="M264">
        <v>8360</v>
      </c>
      <c r="N264" t="s">
        <v>148</v>
      </c>
      <c r="O264" t="s">
        <v>7654</v>
      </c>
      <c r="P264" t="s">
        <v>32</v>
      </c>
      <c r="Q264" t="s">
        <v>65</v>
      </c>
      <c r="R264" t="s">
        <v>7655</v>
      </c>
      <c r="S264">
        <v>42.85</v>
      </c>
      <c r="T264">
        <v>5</v>
      </c>
      <c r="U264">
        <v>0</v>
      </c>
      <c r="V264">
        <v>15.426000000000002</v>
      </c>
    </row>
    <row r="265" spans="1:22" x14ac:dyDescent="0.3">
      <c r="A265">
        <v>6637</v>
      </c>
      <c r="B265" t="s">
        <v>9006</v>
      </c>
      <c r="C265">
        <v>2014</v>
      </c>
      <c r="D265" s="29">
        <v>41766</v>
      </c>
      <c r="E265" s="29">
        <v>41766</v>
      </c>
      <c r="F265" t="s">
        <v>1290</v>
      </c>
      <c r="G265" t="s">
        <v>3934</v>
      </c>
      <c r="H265" t="s">
        <v>3935</v>
      </c>
      <c r="I265" t="s">
        <v>26</v>
      </c>
      <c r="J265" t="s">
        <v>27</v>
      </c>
      <c r="K265" t="s">
        <v>467</v>
      </c>
      <c r="L265" t="s">
        <v>88</v>
      </c>
      <c r="M265">
        <v>28205</v>
      </c>
      <c r="N265" t="s">
        <v>30</v>
      </c>
      <c r="O265" t="s">
        <v>2255</v>
      </c>
      <c r="P265" t="s">
        <v>46</v>
      </c>
      <c r="Q265" t="s">
        <v>47</v>
      </c>
      <c r="R265" t="s">
        <v>2256</v>
      </c>
      <c r="S265">
        <v>122.12000000000002</v>
      </c>
      <c r="T265">
        <v>5</v>
      </c>
      <c r="U265">
        <v>0.2</v>
      </c>
      <c r="V265">
        <v>39.689000000000007</v>
      </c>
    </row>
    <row r="266" spans="1:22" x14ac:dyDescent="0.3">
      <c r="A266">
        <v>6636</v>
      </c>
      <c r="B266" t="s">
        <v>9006</v>
      </c>
      <c r="C266">
        <v>2014</v>
      </c>
      <c r="D266" s="29">
        <v>41766</v>
      </c>
      <c r="E266" s="29">
        <v>41766</v>
      </c>
      <c r="F266" t="s">
        <v>1290</v>
      </c>
      <c r="G266" t="s">
        <v>3934</v>
      </c>
      <c r="H266" t="s">
        <v>3935</v>
      </c>
      <c r="I266" t="s">
        <v>26</v>
      </c>
      <c r="J266" t="s">
        <v>27</v>
      </c>
      <c r="K266" t="s">
        <v>467</v>
      </c>
      <c r="L266" t="s">
        <v>88</v>
      </c>
      <c r="M266">
        <v>28205</v>
      </c>
      <c r="N266" t="s">
        <v>30</v>
      </c>
      <c r="O266" t="s">
        <v>192</v>
      </c>
      <c r="P266" t="s">
        <v>71</v>
      </c>
      <c r="Q266" t="s">
        <v>72</v>
      </c>
      <c r="R266" t="s">
        <v>193</v>
      </c>
      <c r="S266">
        <v>627.16800000000012</v>
      </c>
      <c r="T266">
        <v>4</v>
      </c>
      <c r="U266">
        <v>0.2</v>
      </c>
      <c r="V266">
        <v>70.55639999999994</v>
      </c>
    </row>
    <row r="267" spans="1:22" x14ac:dyDescent="0.3">
      <c r="A267">
        <v>6635</v>
      </c>
      <c r="B267" t="s">
        <v>9006</v>
      </c>
      <c r="C267">
        <v>2014</v>
      </c>
      <c r="D267" s="29">
        <v>41766</v>
      </c>
      <c r="E267" s="29">
        <v>41766</v>
      </c>
      <c r="F267" t="s">
        <v>1290</v>
      </c>
      <c r="G267" t="s">
        <v>3934</v>
      </c>
      <c r="H267" t="s">
        <v>3935</v>
      </c>
      <c r="I267" t="s">
        <v>26</v>
      </c>
      <c r="J267" t="s">
        <v>27</v>
      </c>
      <c r="K267" t="s">
        <v>467</v>
      </c>
      <c r="L267" t="s">
        <v>88</v>
      </c>
      <c r="M267">
        <v>28205</v>
      </c>
      <c r="N267" t="s">
        <v>30</v>
      </c>
      <c r="O267" t="s">
        <v>1386</v>
      </c>
      <c r="P267" t="s">
        <v>46</v>
      </c>
      <c r="Q267" t="s">
        <v>75</v>
      </c>
      <c r="R267" t="s">
        <v>1387</v>
      </c>
      <c r="S267">
        <v>68.541000000000011</v>
      </c>
      <c r="T267">
        <v>11</v>
      </c>
      <c r="U267">
        <v>0.7</v>
      </c>
      <c r="V267">
        <v>-52.548099999999991</v>
      </c>
    </row>
    <row r="268" spans="1:22" x14ac:dyDescent="0.3">
      <c r="A268">
        <v>6633</v>
      </c>
      <c r="B268" t="s">
        <v>9004</v>
      </c>
      <c r="C268">
        <v>2013</v>
      </c>
      <c r="D268" s="29">
        <v>41401</v>
      </c>
      <c r="E268" s="29">
        <v>41403</v>
      </c>
      <c r="F268" t="s">
        <v>23</v>
      </c>
      <c r="G268" t="s">
        <v>4527</v>
      </c>
      <c r="H268" t="s">
        <v>4528</v>
      </c>
      <c r="I268" t="s">
        <v>102</v>
      </c>
      <c r="J268" t="s">
        <v>27</v>
      </c>
      <c r="K268" t="s">
        <v>318</v>
      </c>
      <c r="L268" t="s">
        <v>596</v>
      </c>
      <c r="M268">
        <v>65807</v>
      </c>
      <c r="N268" t="s">
        <v>105</v>
      </c>
      <c r="O268" t="s">
        <v>5367</v>
      </c>
      <c r="P268" t="s">
        <v>46</v>
      </c>
      <c r="Q268" t="s">
        <v>78</v>
      </c>
      <c r="R268" t="s">
        <v>5368</v>
      </c>
      <c r="S268">
        <v>54.48</v>
      </c>
      <c r="T268">
        <v>1</v>
      </c>
      <c r="U268">
        <v>0</v>
      </c>
      <c r="V268">
        <v>15.254400000000004</v>
      </c>
    </row>
    <row r="269" spans="1:22" x14ac:dyDescent="0.3">
      <c r="A269">
        <v>6628</v>
      </c>
      <c r="B269" t="s">
        <v>8999</v>
      </c>
      <c r="C269">
        <v>2011</v>
      </c>
      <c r="D269" s="29">
        <v>40686</v>
      </c>
      <c r="E269" s="29">
        <v>40690</v>
      </c>
      <c r="F269" t="s">
        <v>50</v>
      </c>
      <c r="G269" t="s">
        <v>4754</v>
      </c>
      <c r="H269" t="s">
        <v>4755</v>
      </c>
      <c r="I269" t="s">
        <v>26</v>
      </c>
      <c r="J269" t="s">
        <v>27</v>
      </c>
      <c r="K269" t="s">
        <v>4122</v>
      </c>
      <c r="L269" t="s">
        <v>96</v>
      </c>
      <c r="M269">
        <v>98006</v>
      </c>
      <c r="N269" t="s">
        <v>44</v>
      </c>
      <c r="O269" t="s">
        <v>410</v>
      </c>
      <c r="P269" t="s">
        <v>46</v>
      </c>
      <c r="Q269" t="s">
        <v>90</v>
      </c>
      <c r="R269" t="s">
        <v>411</v>
      </c>
      <c r="S269">
        <v>12.96</v>
      </c>
      <c r="T269">
        <v>2</v>
      </c>
      <c r="U269">
        <v>0</v>
      </c>
      <c r="V269">
        <v>6.2208000000000006</v>
      </c>
    </row>
    <row r="270" spans="1:22" x14ac:dyDescent="0.3">
      <c r="A270">
        <v>6609</v>
      </c>
      <c r="B270" t="s">
        <v>8987</v>
      </c>
      <c r="C270">
        <v>2013</v>
      </c>
      <c r="D270" s="29">
        <v>41421</v>
      </c>
      <c r="E270" s="29">
        <v>41426</v>
      </c>
      <c r="F270" t="s">
        <v>50</v>
      </c>
      <c r="G270" t="s">
        <v>5810</v>
      </c>
      <c r="H270" t="s">
        <v>5811</v>
      </c>
      <c r="I270" t="s">
        <v>26</v>
      </c>
      <c r="J270" t="s">
        <v>27</v>
      </c>
      <c r="K270" t="s">
        <v>2542</v>
      </c>
      <c r="L270" t="s">
        <v>43</v>
      </c>
      <c r="M270">
        <v>92704</v>
      </c>
      <c r="N270" t="s">
        <v>44</v>
      </c>
      <c r="O270" t="s">
        <v>6516</v>
      </c>
      <c r="P270" t="s">
        <v>71</v>
      </c>
      <c r="Q270" t="s">
        <v>682</v>
      </c>
      <c r="R270" t="s">
        <v>6517</v>
      </c>
      <c r="S270">
        <v>371.97600000000006</v>
      </c>
      <c r="T270">
        <v>3</v>
      </c>
      <c r="U270">
        <v>0.2</v>
      </c>
      <c r="V270">
        <v>116.24249999999996</v>
      </c>
    </row>
    <row r="271" spans="1:22" x14ac:dyDescent="0.3">
      <c r="A271">
        <v>6608</v>
      </c>
      <c r="B271" t="s">
        <v>8987</v>
      </c>
      <c r="C271">
        <v>2013</v>
      </c>
      <c r="D271" s="29">
        <v>41421</v>
      </c>
      <c r="E271" s="29">
        <v>41426</v>
      </c>
      <c r="F271" t="s">
        <v>50</v>
      </c>
      <c r="G271" t="s">
        <v>5810</v>
      </c>
      <c r="H271" t="s">
        <v>5811</v>
      </c>
      <c r="I271" t="s">
        <v>26</v>
      </c>
      <c r="J271" t="s">
        <v>27</v>
      </c>
      <c r="K271" t="s">
        <v>2542</v>
      </c>
      <c r="L271" t="s">
        <v>43</v>
      </c>
      <c r="M271">
        <v>92704</v>
      </c>
      <c r="N271" t="s">
        <v>44</v>
      </c>
      <c r="O271" t="s">
        <v>890</v>
      </c>
      <c r="P271" t="s">
        <v>32</v>
      </c>
      <c r="Q271" t="s">
        <v>36</v>
      </c>
      <c r="R271" t="s">
        <v>891</v>
      </c>
      <c r="S271">
        <v>484.70400000000006</v>
      </c>
      <c r="T271">
        <v>6</v>
      </c>
      <c r="U271">
        <v>0.2</v>
      </c>
      <c r="V271">
        <v>-84.823200000000071</v>
      </c>
    </row>
    <row r="272" spans="1:22" x14ac:dyDescent="0.3">
      <c r="A272">
        <v>6607</v>
      </c>
      <c r="B272" t="s">
        <v>8987</v>
      </c>
      <c r="C272">
        <v>2013</v>
      </c>
      <c r="D272" s="29">
        <v>41421</v>
      </c>
      <c r="E272" s="29">
        <v>41426</v>
      </c>
      <c r="F272" t="s">
        <v>50</v>
      </c>
      <c r="G272" t="s">
        <v>5810</v>
      </c>
      <c r="H272" t="s">
        <v>5811</v>
      </c>
      <c r="I272" t="s">
        <v>26</v>
      </c>
      <c r="J272" t="s">
        <v>27</v>
      </c>
      <c r="K272" t="s">
        <v>2542</v>
      </c>
      <c r="L272" t="s">
        <v>43</v>
      </c>
      <c r="M272">
        <v>92704</v>
      </c>
      <c r="N272" t="s">
        <v>44</v>
      </c>
      <c r="O272" t="s">
        <v>3058</v>
      </c>
      <c r="P272" t="s">
        <v>71</v>
      </c>
      <c r="Q272" t="s">
        <v>72</v>
      </c>
      <c r="R272" t="s">
        <v>3059</v>
      </c>
      <c r="S272">
        <v>211.16800000000001</v>
      </c>
      <c r="T272">
        <v>4</v>
      </c>
      <c r="U272">
        <v>0.2</v>
      </c>
      <c r="V272">
        <v>23.756399999999985</v>
      </c>
    </row>
    <row r="273" spans="1:22" x14ac:dyDescent="0.3">
      <c r="A273">
        <v>6606</v>
      </c>
      <c r="B273" t="s">
        <v>8987</v>
      </c>
      <c r="C273">
        <v>2013</v>
      </c>
      <c r="D273" s="29">
        <v>41421</v>
      </c>
      <c r="E273" s="29">
        <v>41426</v>
      </c>
      <c r="F273" t="s">
        <v>50</v>
      </c>
      <c r="G273" t="s">
        <v>5810</v>
      </c>
      <c r="H273" t="s">
        <v>5811</v>
      </c>
      <c r="I273" t="s">
        <v>26</v>
      </c>
      <c r="J273" t="s">
        <v>27</v>
      </c>
      <c r="K273" t="s">
        <v>2542</v>
      </c>
      <c r="L273" t="s">
        <v>43</v>
      </c>
      <c r="M273">
        <v>92704</v>
      </c>
      <c r="N273" t="s">
        <v>44</v>
      </c>
      <c r="O273" t="s">
        <v>3947</v>
      </c>
      <c r="P273" t="s">
        <v>46</v>
      </c>
      <c r="Q273" t="s">
        <v>90</v>
      </c>
      <c r="R273" t="s">
        <v>3948</v>
      </c>
      <c r="S273">
        <v>45.36</v>
      </c>
      <c r="T273">
        <v>7</v>
      </c>
      <c r="U273">
        <v>0</v>
      </c>
      <c r="V273">
        <v>21.772800000000004</v>
      </c>
    </row>
    <row r="274" spans="1:22" x14ac:dyDescent="0.3">
      <c r="A274">
        <v>6605</v>
      </c>
      <c r="B274" t="s">
        <v>8987</v>
      </c>
      <c r="C274">
        <v>2013</v>
      </c>
      <c r="D274" s="29">
        <v>41421</v>
      </c>
      <c r="E274" s="29">
        <v>41426</v>
      </c>
      <c r="F274" t="s">
        <v>50</v>
      </c>
      <c r="G274" t="s">
        <v>5810</v>
      </c>
      <c r="H274" t="s">
        <v>5811</v>
      </c>
      <c r="I274" t="s">
        <v>26</v>
      </c>
      <c r="J274" t="s">
        <v>27</v>
      </c>
      <c r="K274" t="s">
        <v>2542</v>
      </c>
      <c r="L274" t="s">
        <v>43</v>
      </c>
      <c r="M274">
        <v>92704</v>
      </c>
      <c r="N274" t="s">
        <v>44</v>
      </c>
      <c r="O274" t="s">
        <v>1915</v>
      </c>
      <c r="P274" t="s">
        <v>46</v>
      </c>
      <c r="Q274" t="s">
        <v>269</v>
      </c>
      <c r="R274" t="s">
        <v>1916</v>
      </c>
      <c r="S274">
        <v>5.9399999999999995</v>
      </c>
      <c r="T274">
        <v>3</v>
      </c>
      <c r="U274">
        <v>0</v>
      </c>
      <c r="V274">
        <v>0</v>
      </c>
    </row>
    <row r="275" spans="1:22" x14ac:dyDescent="0.3">
      <c r="A275">
        <v>6595</v>
      </c>
      <c r="B275" t="s">
        <v>8981</v>
      </c>
      <c r="C275">
        <v>2012</v>
      </c>
      <c r="D275" s="29">
        <v>41033</v>
      </c>
      <c r="E275" s="29">
        <v>41040</v>
      </c>
      <c r="F275" t="s">
        <v>50</v>
      </c>
      <c r="G275" t="s">
        <v>3842</v>
      </c>
      <c r="H275" t="s">
        <v>3843</v>
      </c>
      <c r="I275" t="s">
        <v>41</v>
      </c>
      <c r="J275" t="s">
        <v>27</v>
      </c>
      <c r="K275" t="s">
        <v>4374</v>
      </c>
      <c r="L275" t="s">
        <v>254</v>
      </c>
      <c r="M275">
        <v>46203</v>
      </c>
      <c r="N275" t="s">
        <v>105</v>
      </c>
      <c r="O275" t="s">
        <v>2525</v>
      </c>
      <c r="P275" t="s">
        <v>46</v>
      </c>
      <c r="Q275" t="s">
        <v>68</v>
      </c>
      <c r="R275" t="s">
        <v>2526</v>
      </c>
      <c r="S275">
        <v>125.92999999999999</v>
      </c>
      <c r="T275">
        <v>7</v>
      </c>
      <c r="U275">
        <v>0</v>
      </c>
      <c r="V275">
        <v>35.260400000000004</v>
      </c>
    </row>
    <row r="276" spans="1:22" x14ac:dyDescent="0.3">
      <c r="A276">
        <v>6573</v>
      </c>
      <c r="B276" t="s">
        <v>8965</v>
      </c>
      <c r="C276">
        <v>2013</v>
      </c>
      <c r="D276" s="29">
        <v>41405</v>
      </c>
      <c r="E276" s="29">
        <v>41411</v>
      </c>
      <c r="F276" t="s">
        <v>50</v>
      </c>
      <c r="G276" t="s">
        <v>7418</v>
      </c>
      <c r="H276" t="s">
        <v>7419</v>
      </c>
      <c r="I276" t="s">
        <v>26</v>
      </c>
      <c r="J276" t="s">
        <v>27</v>
      </c>
      <c r="K276" t="s">
        <v>95</v>
      </c>
      <c r="L276" t="s">
        <v>96</v>
      </c>
      <c r="M276">
        <v>98105</v>
      </c>
      <c r="N276" t="s">
        <v>44</v>
      </c>
      <c r="O276" t="s">
        <v>5290</v>
      </c>
      <c r="P276" t="s">
        <v>46</v>
      </c>
      <c r="Q276" t="s">
        <v>90</v>
      </c>
      <c r="R276" t="s">
        <v>5291</v>
      </c>
      <c r="S276">
        <v>11.96</v>
      </c>
      <c r="T276">
        <v>2</v>
      </c>
      <c r="U276">
        <v>0</v>
      </c>
      <c r="V276">
        <v>5.8604000000000003</v>
      </c>
    </row>
    <row r="277" spans="1:22" x14ac:dyDescent="0.3">
      <c r="A277">
        <v>6566</v>
      </c>
      <c r="B277" t="s">
        <v>8962</v>
      </c>
      <c r="C277">
        <v>2011</v>
      </c>
      <c r="D277" s="29">
        <v>40670</v>
      </c>
      <c r="E277" s="29">
        <v>40675</v>
      </c>
      <c r="F277" t="s">
        <v>50</v>
      </c>
      <c r="G277" t="s">
        <v>4911</v>
      </c>
      <c r="H277" t="s">
        <v>4912</v>
      </c>
      <c r="I277" t="s">
        <v>26</v>
      </c>
      <c r="J277" t="s">
        <v>27</v>
      </c>
      <c r="K277" t="s">
        <v>1479</v>
      </c>
      <c r="L277" t="s">
        <v>1245</v>
      </c>
      <c r="M277">
        <v>1841</v>
      </c>
      <c r="N277" t="s">
        <v>148</v>
      </c>
      <c r="O277" t="s">
        <v>2476</v>
      </c>
      <c r="P277" t="s">
        <v>32</v>
      </c>
      <c r="Q277" t="s">
        <v>36</v>
      </c>
      <c r="R277" t="s">
        <v>2477</v>
      </c>
      <c r="S277">
        <v>872.32</v>
      </c>
      <c r="T277">
        <v>4</v>
      </c>
      <c r="U277">
        <v>0</v>
      </c>
      <c r="V277">
        <v>244.24959999999999</v>
      </c>
    </row>
    <row r="278" spans="1:22" x14ac:dyDescent="0.3">
      <c r="A278">
        <v>6565</v>
      </c>
      <c r="B278" t="s">
        <v>8962</v>
      </c>
      <c r="C278">
        <v>2011</v>
      </c>
      <c r="D278" s="29">
        <v>40670</v>
      </c>
      <c r="E278" s="29">
        <v>40675</v>
      </c>
      <c r="F278" t="s">
        <v>50</v>
      </c>
      <c r="G278" t="s">
        <v>4911</v>
      </c>
      <c r="H278" t="s">
        <v>4912</v>
      </c>
      <c r="I278" t="s">
        <v>26</v>
      </c>
      <c r="J278" t="s">
        <v>27</v>
      </c>
      <c r="K278" t="s">
        <v>1479</v>
      </c>
      <c r="L278" t="s">
        <v>1245</v>
      </c>
      <c r="M278">
        <v>1841</v>
      </c>
      <c r="N278" t="s">
        <v>148</v>
      </c>
      <c r="O278" t="s">
        <v>2607</v>
      </c>
      <c r="P278" t="s">
        <v>46</v>
      </c>
      <c r="Q278" t="s">
        <v>68</v>
      </c>
      <c r="R278" t="s">
        <v>2608</v>
      </c>
      <c r="S278">
        <v>8.64</v>
      </c>
      <c r="T278">
        <v>3</v>
      </c>
      <c r="U278">
        <v>0</v>
      </c>
      <c r="V278">
        <v>2.5055999999999998</v>
      </c>
    </row>
    <row r="279" spans="1:22" x14ac:dyDescent="0.3">
      <c r="A279">
        <v>6564</v>
      </c>
      <c r="B279" t="s">
        <v>8962</v>
      </c>
      <c r="C279">
        <v>2011</v>
      </c>
      <c r="D279" s="29">
        <v>40670</v>
      </c>
      <c r="E279" s="29">
        <v>40675</v>
      </c>
      <c r="F279" t="s">
        <v>50</v>
      </c>
      <c r="G279" t="s">
        <v>4911</v>
      </c>
      <c r="H279" t="s">
        <v>4912</v>
      </c>
      <c r="I279" t="s">
        <v>26</v>
      </c>
      <c r="J279" t="s">
        <v>27</v>
      </c>
      <c r="K279" t="s">
        <v>1479</v>
      </c>
      <c r="L279" t="s">
        <v>1245</v>
      </c>
      <c r="M279">
        <v>1841</v>
      </c>
      <c r="N279" t="s">
        <v>148</v>
      </c>
      <c r="O279" t="s">
        <v>6944</v>
      </c>
      <c r="P279" t="s">
        <v>32</v>
      </c>
      <c r="Q279" t="s">
        <v>56</v>
      </c>
      <c r="R279" t="s">
        <v>6945</v>
      </c>
      <c r="S279">
        <v>194.25</v>
      </c>
      <c r="T279">
        <v>2</v>
      </c>
      <c r="U279">
        <v>0.3</v>
      </c>
      <c r="V279">
        <v>-38.849999999999994</v>
      </c>
    </row>
    <row r="280" spans="1:22" x14ac:dyDescent="0.3">
      <c r="A280">
        <v>6563</v>
      </c>
      <c r="B280" t="s">
        <v>8962</v>
      </c>
      <c r="C280">
        <v>2011</v>
      </c>
      <c r="D280" s="29">
        <v>40670</v>
      </c>
      <c r="E280" s="29">
        <v>40675</v>
      </c>
      <c r="F280" t="s">
        <v>50</v>
      </c>
      <c r="G280" t="s">
        <v>4911</v>
      </c>
      <c r="H280" t="s">
        <v>4912</v>
      </c>
      <c r="I280" t="s">
        <v>26</v>
      </c>
      <c r="J280" t="s">
        <v>27</v>
      </c>
      <c r="K280" t="s">
        <v>1479</v>
      </c>
      <c r="L280" t="s">
        <v>1245</v>
      </c>
      <c r="M280">
        <v>1841</v>
      </c>
      <c r="N280" t="s">
        <v>148</v>
      </c>
      <c r="O280" t="s">
        <v>294</v>
      </c>
      <c r="P280" t="s">
        <v>46</v>
      </c>
      <c r="Q280" t="s">
        <v>75</v>
      </c>
      <c r="R280" t="s">
        <v>295</v>
      </c>
      <c r="S280">
        <v>16.14</v>
      </c>
      <c r="T280">
        <v>3</v>
      </c>
      <c r="U280">
        <v>0</v>
      </c>
      <c r="V280">
        <v>7.9085999999999999</v>
      </c>
    </row>
    <row r="281" spans="1:22" x14ac:dyDescent="0.3">
      <c r="A281">
        <v>6547</v>
      </c>
      <c r="B281" t="s">
        <v>8951</v>
      </c>
      <c r="C281">
        <v>2014</v>
      </c>
      <c r="D281" s="29">
        <v>41774</v>
      </c>
      <c r="E281" s="29">
        <v>41778</v>
      </c>
      <c r="F281" t="s">
        <v>50</v>
      </c>
      <c r="G281" t="s">
        <v>251</v>
      </c>
      <c r="H281" t="s">
        <v>252</v>
      </c>
      <c r="I281" t="s">
        <v>26</v>
      </c>
      <c r="J281" t="s">
        <v>27</v>
      </c>
      <c r="K281" t="s">
        <v>2180</v>
      </c>
      <c r="L281" t="s">
        <v>498</v>
      </c>
      <c r="M281">
        <v>44105</v>
      </c>
      <c r="N281" t="s">
        <v>148</v>
      </c>
      <c r="O281" t="s">
        <v>7716</v>
      </c>
      <c r="P281" t="s">
        <v>46</v>
      </c>
      <c r="Q281" t="s">
        <v>90</v>
      </c>
      <c r="R281" t="s">
        <v>7717</v>
      </c>
      <c r="S281">
        <v>24.784000000000002</v>
      </c>
      <c r="T281">
        <v>1</v>
      </c>
      <c r="U281">
        <v>0.2</v>
      </c>
      <c r="V281">
        <v>7.7449999999999983</v>
      </c>
    </row>
    <row r="282" spans="1:22" x14ac:dyDescent="0.3">
      <c r="A282">
        <v>6546</v>
      </c>
      <c r="B282" t="s">
        <v>8951</v>
      </c>
      <c r="C282">
        <v>2014</v>
      </c>
      <c r="D282" s="29">
        <v>41774</v>
      </c>
      <c r="E282" s="29">
        <v>41778</v>
      </c>
      <c r="F282" t="s">
        <v>50</v>
      </c>
      <c r="G282" t="s">
        <v>251</v>
      </c>
      <c r="H282" t="s">
        <v>252</v>
      </c>
      <c r="I282" t="s">
        <v>26</v>
      </c>
      <c r="J282" t="s">
        <v>27</v>
      </c>
      <c r="K282" t="s">
        <v>2180</v>
      </c>
      <c r="L282" t="s">
        <v>498</v>
      </c>
      <c r="M282">
        <v>44105</v>
      </c>
      <c r="N282" t="s">
        <v>148</v>
      </c>
      <c r="O282" t="s">
        <v>3280</v>
      </c>
      <c r="P282" t="s">
        <v>46</v>
      </c>
      <c r="Q282" t="s">
        <v>47</v>
      </c>
      <c r="R282" t="s">
        <v>3281</v>
      </c>
      <c r="S282">
        <v>5.04</v>
      </c>
      <c r="T282">
        <v>2</v>
      </c>
      <c r="U282">
        <v>0.2</v>
      </c>
      <c r="V282">
        <v>1.764</v>
      </c>
    </row>
    <row r="283" spans="1:22" x14ac:dyDescent="0.3">
      <c r="A283">
        <v>6545</v>
      </c>
      <c r="B283" t="s">
        <v>8951</v>
      </c>
      <c r="C283">
        <v>2014</v>
      </c>
      <c r="D283" s="29">
        <v>41774</v>
      </c>
      <c r="E283" s="29">
        <v>41778</v>
      </c>
      <c r="F283" t="s">
        <v>50</v>
      </c>
      <c r="G283" t="s">
        <v>251</v>
      </c>
      <c r="H283" t="s">
        <v>252</v>
      </c>
      <c r="I283" t="s">
        <v>26</v>
      </c>
      <c r="J283" t="s">
        <v>27</v>
      </c>
      <c r="K283" t="s">
        <v>2180</v>
      </c>
      <c r="L283" t="s">
        <v>498</v>
      </c>
      <c r="M283">
        <v>44105</v>
      </c>
      <c r="N283" t="s">
        <v>148</v>
      </c>
      <c r="O283" t="s">
        <v>6809</v>
      </c>
      <c r="P283" t="s">
        <v>46</v>
      </c>
      <c r="Q283" t="s">
        <v>75</v>
      </c>
      <c r="R283" t="s">
        <v>6810</v>
      </c>
      <c r="S283">
        <v>58.170000000000009</v>
      </c>
      <c r="T283">
        <v>5</v>
      </c>
      <c r="U283">
        <v>0.7</v>
      </c>
      <c r="V283">
        <v>-46.53600000000003</v>
      </c>
    </row>
    <row r="284" spans="1:22" x14ac:dyDescent="0.3">
      <c r="A284">
        <v>6467</v>
      </c>
      <c r="B284" t="s">
        <v>8912</v>
      </c>
      <c r="C284">
        <v>2014</v>
      </c>
      <c r="D284" s="29">
        <v>41782</v>
      </c>
      <c r="E284" s="29">
        <v>41785</v>
      </c>
      <c r="F284" t="s">
        <v>23</v>
      </c>
      <c r="G284" t="s">
        <v>156</v>
      </c>
      <c r="H284" t="s">
        <v>157</v>
      </c>
      <c r="I284" t="s">
        <v>26</v>
      </c>
      <c r="J284" t="s">
        <v>27</v>
      </c>
      <c r="K284" t="s">
        <v>42</v>
      </c>
      <c r="L284" t="s">
        <v>43</v>
      </c>
      <c r="M284">
        <v>90008</v>
      </c>
      <c r="N284" t="s">
        <v>44</v>
      </c>
      <c r="O284" t="s">
        <v>7037</v>
      </c>
      <c r="P284" t="s">
        <v>71</v>
      </c>
      <c r="Q284" t="s">
        <v>161</v>
      </c>
      <c r="R284" t="s">
        <v>7038</v>
      </c>
      <c r="S284">
        <v>68.459999999999994</v>
      </c>
      <c r="T284">
        <v>7</v>
      </c>
      <c r="U284">
        <v>0</v>
      </c>
      <c r="V284">
        <v>25.330199999999998</v>
      </c>
    </row>
    <row r="285" spans="1:22" x14ac:dyDescent="0.3">
      <c r="A285">
        <v>6464</v>
      </c>
      <c r="B285" t="s">
        <v>8909</v>
      </c>
      <c r="C285">
        <v>2014</v>
      </c>
      <c r="D285" s="29">
        <v>41774</v>
      </c>
      <c r="E285" s="29">
        <v>41777</v>
      </c>
      <c r="F285" t="s">
        <v>188</v>
      </c>
      <c r="G285" t="s">
        <v>2672</v>
      </c>
      <c r="H285" t="s">
        <v>2673</v>
      </c>
      <c r="I285" t="s">
        <v>41</v>
      </c>
      <c r="J285" t="s">
        <v>27</v>
      </c>
      <c r="K285" t="s">
        <v>4492</v>
      </c>
      <c r="L285" t="s">
        <v>2735</v>
      </c>
      <c r="M285">
        <v>21215</v>
      </c>
      <c r="N285" t="s">
        <v>148</v>
      </c>
      <c r="O285" t="s">
        <v>850</v>
      </c>
      <c r="P285" t="s">
        <v>46</v>
      </c>
      <c r="Q285" t="s">
        <v>47</v>
      </c>
      <c r="R285" t="s">
        <v>851</v>
      </c>
      <c r="S285">
        <v>74</v>
      </c>
      <c r="T285">
        <v>5</v>
      </c>
      <c r="U285">
        <v>0</v>
      </c>
      <c r="V285">
        <v>37</v>
      </c>
    </row>
    <row r="286" spans="1:22" x14ac:dyDescent="0.3">
      <c r="A286">
        <v>6463</v>
      </c>
      <c r="B286" t="s">
        <v>8909</v>
      </c>
      <c r="C286">
        <v>2014</v>
      </c>
      <c r="D286" s="29">
        <v>41774</v>
      </c>
      <c r="E286" s="29">
        <v>41777</v>
      </c>
      <c r="F286" t="s">
        <v>188</v>
      </c>
      <c r="G286" t="s">
        <v>2672</v>
      </c>
      <c r="H286" t="s">
        <v>2673</v>
      </c>
      <c r="I286" t="s">
        <v>41</v>
      </c>
      <c r="J286" t="s">
        <v>27</v>
      </c>
      <c r="K286" t="s">
        <v>4492</v>
      </c>
      <c r="L286" t="s">
        <v>2735</v>
      </c>
      <c r="M286">
        <v>21215</v>
      </c>
      <c r="N286" t="s">
        <v>148</v>
      </c>
      <c r="O286" t="s">
        <v>6956</v>
      </c>
      <c r="P286" t="s">
        <v>32</v>
      </c>
      <c r="Q286" t="s">
        <v>36</v>
      </c>
      <c r="R286" t="s">
        <v>6957</v>
      </c>
      <c r="S286">
        <v>261.95999999999998</v>
      </c>
      <c r="T286">
        <v>2</v>
      </c>
      <c r="U286">
        <v>0</v>
      </c>
      <c r="V286">
        <v>23.576399999999978</v>
      </c>
    </row>
    <row r="287" spans="1:22" x14ac:dyDescent="0.3">
      <c r="A287">
        <v>6462</v>
      </c>
      <c r="B287" t="s">
        <v>8909</v>
      </c>
      <c r="C287">
        <v>2014</v>
      </c>
      <c r="D287" s="29">
        <v>41774</v>
      </c>
      <c r="E287" s="29">
        <v>41777</v>
      </c>
      <c r="F287" t="s">
        <v>188</v>
      </c>
      <c r="G287" t="s">
        <v>2672</v>
      </c>
      <c r="H287" t="s">
        <v>2673</v>
      </c>
      <c r="I287" t="s">
        <v>41</v>
      </c>
      <c r="J287" t="s">
        <v>27</v>
      </c>
      <c r="K287" t="s">
        <v>4492</v>
      </c>
      <c r="L287" t="s">
        <v>2735</v>
      </c>
      <c r="M287">
        <v>21215</v>
      </c>
      <c r="N287" t="s">
        <v>148</v>
      </c>
      <c r="O287" t="s">
        <v>4167</v>
      </c>
      <c r="P287" t="s">
        <v>71</v>
      </c>
      <c r="Q287" t="s">
        <v>161</v>
      </c>
      <c r="R287" t="s">
        <v>4168</v>
      </c>
      <c r="S287">
        <v>89.97</v>
      </c>
      <c r="T287">
        <v>3</v>
      </c>
      <c r="U287">
        <v>0</v>
      </c>
      <c r="V287">
        <v>18.893699999999995</v>
      </c>
    </row>
    <row r="288" spans="1:22" x14ac:dyDescent="0.3">
      <c r="A288">
        <v>6461</v>
      </c>
      <c r="B288" t="s">
        <v>8909</v>
      </c>
      <c r="C288">
        <v>2014</v>
      </c>
      <c r="D288" s="29">
        <v>41774</v>
      </c>
      <c r="E288" s="29">
        <v>41777</v>
      </c>
      <c r="F288" t="s">
        <v>188</v>
      </c>
      <c r="G288" t="s">
        <v>2672</v>
      </c>
      <c r="H288" t="s">
        <v>2673</v>
      </c>
      <c r="I288" t="s">
        <v>41</v>
      </c>
      <c r="J288" t="s">
        <v>27</v>
      </c>
      <c r="K288" t="s">
        <v>4492</v>
      </c>
      <c r="L288" t="s">
        <v>2735</v>
      </c>
      <c r="M288">
        <v>21215</v>
      </c>
      <c r="N288" t="s">
        <v>148</v>
      </c>
      <c r="O288" t="s">
        <v>6109</v>
      </c>
      <c r="P288" t="s">
        <v>46</v>
      </c>
      <c r="Q288" t="s">
        <v>68</v>
      </c>
      <c r="R288" t="s">
        <v>6110</v>
      </c>
      <c r="S288">
        <v>37.200000000000003</v>
      </c>
      <c r="T288">
        <v>5</v>
      </c>
      <c r="U288">
        <v>0</v>
      </c>
      <c r="V288">
        <v>9.3000000000000007</v>
      </c>
    </row>
    <row r="289" spans="1:22" x14ac:dyDescent="0.3">
      <c r="A289">
        <v>6460</v>
      </c>
      <c r="B289" t="s">
        <v>8909</v>
      </c>
      <c r="C289">
        <v>2014</v>
      </c>
      <c r="D289" s="29">
        <v>41774</v>
      </c>
      <c r="E289" s="29">
        <v>41777</v>
      </c>
      <c r="F289" t="s">
        <v>188</v>
      </c>
      <c r="G289" t="s">
        <v>2672</v>
      </c>
      <c r="H289" t="s">
        <v>2673</v>
      </c>
      <c r="I289" t="s">
        <v>41</v>
      </c>
      <c r="J289" t="s">
        <v>27</v>
      </c>
      <c r="K289" t="s">
        <v>4492</v>
      </c>
      <c r="L289" t="s">
        <v>2735</v>
      </c>
      <c r="M289">
        <v>21215</v>
      </c>
      <c r="N289" t="s">
        <v>148</v>
      </c>
      <c r="O289" t="s">
        <v>1650</v>
      </c>
      <c r="P289" t="s">
        <v>46</v>
      </c>
      <c r="Q289" t="s">
        <v>68</v>
      </c>
      <c r="R289" t="s">
        <v>1651</v>
      </c>
      <c r="S289">
        <v>14.7</v>
      </c>
      <c r="T289">
        <v>5</v>
      </c>
      <c r="U289">
        <v>0</v>
      </c>
      <c r="V289">
        <v>6.6150000000000002</v>
      </c>
    </row>
    <row r="290" spans="1:22" x14ac:dyDescent="0.3">
      <c r="A290">
        <v>6459</v>
      </c>
      <c r="B290" t="s">
        <v>8909</v>
      </c>
      <c r="C290">
        <v>2014</v>
      </c>
      <c r="D290" s="29">
        <v>41774</v>
      </c>
      <c r="E290" s="29">
        <v>41777</v>
      </c>
      <c r="F290" t="s">
        <v>188</v>
      </c>
      <c r="G290" t="s">
        <v>2672</v>
      </c>
      <c r="H290" t="s">
        <v>2673</v>
      </c>
      <c r="I290" t="s">
        <v>41</v>
      </c>
      <c r="J290" t="s">
        <v>27</v>
      </c>
      <c r="K290" t="s">
        <v>4492</v>
      </c>
      <c r="L290" t="s">
        <v>2735</v>
      </c>
      <c r="M290">
        <v>21215</v>
      </c>
      <c r="N290" t="s">
        <v>148</v>
      </c>
      <c r="O290" t="s">
        <v>3383</v>
      </c>
      <c r="P290" t="s">
        <v>46</v>
      </c>
      <c r="Q290" t="s">
        <v>68</v>
      </c>
      <c r="R290" t="s">
        <v>3384</v>
      </c>
      <c r="S290">
        <v>3.76</v>
      </c>
      <c r="T290">
        <v>2</v>
      </c>
      <c r="U290">
        <v>0</v>
      </c>
      <c r="V290">
        <v>1.0903999999999998</v>
      </c>
    </row>
    <row r="291" spans="1:22" x14ac:dyDescent="0.3">
      <c r="A291">
        <v>6438</v>
      </c>
      <c r="B291" t="s">
        <v>8897</v>
      </c>
      <c r="C291">
        <v>2014</v>
      </c>
      <c r="D291" s="29">
        <v>41787</v>
      </c>
      <c r="E291" s="29">
        <v>41789</v>
      </c>
      <c r="F291" t="s">
        <v>188</v>
      </c>
      <c r="G291" t="s">
        <v>4261</v>
      </c>
      <c r="H291" t="s">
        <v>4262</v>
      </c>
      <c r="I291" t="s">
        <v>26</v>
      </c>
      <c r="J291" t="s">
        <v>27</v>
      </c>
      <c r="K291" t="s">
        <v>8414</v>
      </c>
      <c r="L291" t="s">
        <v>6260</v>
      </c>
      <c r="M291">
        <v>83201</v>
      </c>
      <c r="N291" t="s">
        <v>44</v>
      </c>
      <c r="O291" t="s">
        <v>6048</v>
      </c>
      <c r="P291" t="s">
        <v>71</v>
      </c>
      <c r="Q291" t="s">
        <v>72</v>
      </c>
      <c r="R291" t="s">
        <v>6049</v>
      </c>
      <c r="S291">
        <v>302.37599999999998</v>
      </c>
      <c r="T291">
        <v>3</v>
      </c>
      <c r="U291">
        <v>0.2</v>
      </c>
      <c r="V291">
        <v>22.678200000000018</v>
      </c>
    </row>
    <row r="292" spans="1:22" x14ac:dyDescent="0.3">
      <c r="A292">
        <v>6437</v>
      </c>
      <c r="B292" t="s">
        <v>8897</v>
      </c>
      <c r="C292">
        <v>2014</v>
      </c>
      <c r="D292" s="29">
        <v>41787</v>
      </c>
      <c r="E292" s="29">
        <v>41789</v>
      </c>
      <c r="F292" t="s">
        <v>188</v>
      </c>
      <c r="G292" t="s">
        <v>4261</v>
      </c>
      <c r="H292" t="s">
        <v>4262</v>
      </c>
      <c r="I292" t="s">
        <v>26</v>
      </c>
      <c r="J292" t="s">
        <v>27</v>
      </c>
      <c r="K292" t="s">
        <v>8414</v>
      </c>
      <c r="L292" t="s">
        <v>6260</v>
      </c>
      <c r="M292">
        <v>83201</v>
      </c>
      <c r="N292" t="s">
        <v>44</v>
      </c>
      <c r="O292" t="s">
        <v>2428</v>
      </c>
      <c r="P292" t="s">
        <v>46</v>
      </c>
      <c r="Q292" t="s">
        <v>59</v>
      </c>
      <c r="R292" t="s">
        <v>2429</v>
      </c>
      <c r="S292">
        <v>477.15000000000003</v>
      </c>
      <c r="T292">
        <v>5</v>
      </c>
      <c r="U292">
        <v>0</v>
      </c>
      <c r="V292">
        <v>28.628999999999962</v>
      </c>
    </row>
    <row r="293" spans="1:22" x14ac:dyDescent="0.3">
      <c r="A293">
        <v>6436</v>
      </c>
      <c r="B293" t="s">
        <v>8897</v>
      </c>
      <c r="C293">
        <v>2014</v>
      </c>
      <c r="D293" s="29">
        <v>41787</v>
      </c>
      <c r="E293" s="29">
        <v>41789</v>
      </c>
      <c r="F293" t="s">
        <v>188</v>
      </c>
      <c r="G293" t="s">
        <v>4261</v>
      </c>
      <c r="H293" t="s">
        <v>4262</v>
      </c>
      <c r="I293" t="s">
        <v>26</v>
      </c>
      <c r="J293" t="s">
        <v>27</v>
      </c>
      <c r="K293" t="s">
        <v>8414</v>
      </c>
      <c r="L293" t="s">
        <v>6260</v>
      </c>
      <c r="M293">
        <v>83201</v>
      </c>
      <c r="N293" t="s">
        <v>44</v>
      </c>
      <c r="O293" t="s">
        <v>6135</v>
      </c>
      <c r="P293" t="s">
        <v>32</v>
      </c>
      <c r="Q293" t="s">
        <v>65</v>
      </c>
      <c r="R293" t="s">
        <v>6136</v>
      </c>
      <c r="S293">
        <v>35</v>
      </c>
      <c r="T293">
        <v>4</v>
      </c>
      <c r="U293">
        <v>0</v>
      </c>
      <c r="V293">
        <v>14.700000000000003</v>
      </c>
    </row>
    <row r="294" spans="1:22" x14ac:dyDescent="0.3">
      <c r="A294">
        <v>6429</v>
      </c>
      <c r="B294" t="s">
        <v>8890</v>
      </c>
      <c r="C294">
        <v>2013</v>
      </c>
      <c r="D294" s="29">
        <v>41418</v>
      </c>
      <c r="E294" s="29">
        <v>41422</v>
      </c>
      <c r="F294" t="s">
        <v>50</v>
      </c>
      <c r="G294" t="s">
        <v>6045</v>
      </c>
      <c r="H294" t="s">
        <v>6046</v>
      </c>
      <c r="I294" t="s">
        <v>26</v>
      </c>
      <c r="J294" t="s">
        <v>27</v>
      </c>
      <c r="K294" t="s">
        <v>146</v>
      </c>
      <c r="L294" t="s">
        <v>147</v>
      </c>
      <c r="M294">
        <v>19120</v>
      </c>
      <c r="N294" t="s">
        <v>148</v>
      </c>
      <c r="O294" t="s">
        <v>8893</v>
      </c>
      <c r="P294" t="s">
        <v>71</v>
      </c>
      <c r="Q294" t="s">
        <v>72</v>
      </c>
      <c r="R294" t="s">
        <v>8894</v>
      </c>
      <c r="S294">
        <v>122.38199999999999</v>
      </c>
      <c r="T294">
        <v>3</v>
      </c>
      <c r="U294">
        <v>0.4</v>
      </c>
      <c r="V294">
        <v>-24.476399999999998</v>
      </c>
    </row>
    <row r="295" spans="1:22" x14ac:dyDescent="0.3">
      <c r="A295">
        <v>6428</v>
      </c>
      <c r="B295" t="s">
        <v>8890</v>
      </c>
      <c r="C295">
        <v>2013</v>
      </c>
      <c r="D295" s="29">
        <v>41418</v>
      </c>
      <c r="E295" s="29">
        <v>41422</v>
      </c>
      <c r="F295" t="s">
        <v>50</v>
      </c>
      <c r="G295" t="s">
        <v>6045</v>
      </c>
      <c r="H295" t="s">
        <v>6046</v>
      </c>
      <c r="I295" t="s">
        <v>26</v>
      </c>
      <c r="J295" t="s">
        <v>27</v>
      </c>
      <c r="K295" t="s">
        <v>146</v>
      </c>
      <c r="L295" t="s">
        <v>147</v>
      </c>
      <c r="M295">
        <v>19120</v>
      </c>
      <c r="N295" t="s">
        <v>148</v>
      </c>
      <c r="O295" t="s">
        <v>3194</v>
      </c>
      <c r="P295" t="s">
        <v>46</v>
      </c>
      <c r="Q295" t="s">
        <v>90</v>
      </c>
      <c r="R295" t="s">
        <v>3195</v>
      </c>
      <c r="S295">
        <v>10.368000000000002</v>
      </c>
      <c r="T295">
        <v>2</v>
      </c>
      <c r="U295">
        <v>0.2</v>
      </c>
      <c r="V295">
        <v>3.6288</v>
      </c>
    </row>
    <row r="296" spans="1:22" x14ac:dyDescent="0.3">
      <c r="A296">
        <v>6427</v>
      </c>
      <c r="B296" t="s">
        <v>8890</v>
      </c>
      <c r="C296">
        <v>2013</v>
      </c>
      <c r="D296" s="29">
        <v>41418</v>
      </c>
      <c r="E296" s="29">
        <v>41422</v>
      </c>
      <c r="F296" t="s">
        <v>50</v>
      </c>
      <c r="G296" t="s">
        <v>6045</v>
      </c>
      <c r="H296" t="s">
        <v>6046</v>
      </c>
      <c r="I296" t="s">
        <v>26</v>
      </c>
      <c r="J296" t="s">
        <v>27</v>
      </c>
      <c r="K296" t="s">
        <v>146</v>
      </c>
      <c r="L296" t="s">
        <v>147</v>
      </c>
      <c r="M296">
        <v>19120</v>
      </c>
      <c r="N296" t="s">
        <v>148</v>
      </c>
      <c r="O296" t="s">
        <v>8891</v>
      </c>
      <c r="P296" t="s">
        <v>46</v>
      </c>
      <c r="Q296" t="s">
        <v>75</v>
      </c>
      <c r="R296" t="s">
        <v>8892</v>
      </c>
      <c r="S296">
        <v>6.2940000000000014</v>
      </c>
      <c r="T296">
        <v>1</v>
      </c>
      <c r="U296">
        <v>0.7</v>
      </c>
      <c r="V296">
        <v>-4.1959999999999997</v>
      </c>
    </row>
    <row r="297" spans="1:22" x14ac:dyDescent="0.3">
      <c r="A297">
        <v>6426</v>
      </c>
      <c r="B297" t="s">
        <v>8890</v>
      </c>
      <c r="C297">
        <v>2013</v>
      </c>
      <c r="D297" s="29">
        <v>41418</v>
      </c>
      <c r="E297" s="29">
        <v>41422</v>
      </c>
      <c r="F297" t="s">
        <v>50</v>
      </c>
      <c r="G297" t="s">
        <v>6045</v>
      </c>
      <c r="H297" t="s">
        <v>6046</v>
      </c>
      <c r="I297" t="s">
        <v>26</v>
      </c>
      <c r="J297" t="s">
        <v>27</v>
      </c>
      <c r="K297" t="s">
        <v>146</v>
      </c>
      <c r="L297" t="s">
        <v>147</v>
      </c>
      <c r="M297">
        <v>19120</v>
      </c>
      <c r="N297" t="s">
        <v>148</v>
      </c>
      <c r="O297" t="s">
        <v>5739</v>
      </c>
      <c r="P297" t="s">
        <v>71</v>
      </c>
      <c r="Q297" t="s">
        <v>1216</v>
      </c>
      <c r="R297" t="s">
        <v>5740</v>
      </c>
      <c r="S297">
        <v>8399.9759999999987</v>
      </c>
      <c r="T297">
        <v>4</v>
      </c>
      <c r="U297">
        <v>0.4</v>
      </c>
      <c r="V297">
        <v>1119.996799999999</v>
      </c>
    </row>
    <row r="298" spans="1:22" x14ac:dyDescent="0.3">
      <c r="A298">
        <v>6412</v>
      </c>
      <c r="B298" t="s">
        <v>8879</v>
      </c>
      <c r="C298">
        <v>2014</v>
      </c>
      <c r="D298" s="29">
        <v>41774</v>
      </c>
      <c r="E298" s="29">
        <v>41775</v>
      </c>
      <c r="F298" t="s">
        <v>188</v>
      </c>
      <c r="G298" t="s">
        <v>1878</v>
      </c>
      <c r="H298" t="s">
        <v>1879</v>
      </c>
      <c r="I298" t="s">
        <v>26</v>
      </c>
      <c r="J298" t="s">
        <v>27</v>
      </c>
      <c r="K298" t="s">
        <v>184</v>
      </c>
      <c r="L298" t="s">
        <v>104</v>
      </c>
      <c r="M298">
        <v>77041</v>
      </c>
      <c r="N298" t="s">
        <v>105</v>
      </c>
      <c r="O298" t="s">
        <v>7640</v>
      </c>
      <c r="P298" t="s">
        <v>46</v>
      </c>
      <c r="Q298" t="s">
        <v>90</v>
      </c>
      <c r="R298" t="s">
        <v>7641</v>
      </c>
      <c r="S298">
        <v>76.864000000000004</v>
      </c>
      <c r="T298">
        <v>2</v>
      </c>
      <c r="U298">
        <v>0.2</v>
      </c>
      <c r="V298">
        <v>26.902399999999993</v>
      </c>
    </row>
    <row r="299" spans="1:22" x14ac:dyDescent="0.3">
      <c r="A299">
        <v>6411</v>
      </c>
      <c r="B299" t="s">
        <v>8879</v>
      </c>
      <c r="C299">
        <v>2014</v>
      </c>
      <c r="D299" s="29">
        <v>41774</v>
      </c>
      <c r="E299" s="29">
        <v>41775</v>
      </c>
      <c r="F299" t="s">
        <v>188</v>
      </c>
      <c r="G299" t="s">
        <v>1878</v>
      </c>
      <c r="H299" t="s">
        <v>1879</v>
      </c>
      <c r="I299" t="s">
        <v>26</v>
      </c>
      <c r="J299" t="s">
        <v>27</v>
      </c>
      <c r="K299" t="s">
        <v>184</v>
      </c>
      <c r="L299" t="s">
        <v>104</v>
      </c>
      <c r="M299">
        <v>77041</v>
      </c>
      <c r="N299" t="s">
        <v>105</v>
      </c>
      <c r="O299" t="s">
        <v>6791</v>
      </c>
      <c r="P299" t="s">
        <v>71</v>
      </c>
      <c r="Q299" t="s">
        <v>72</v>
      </c>
      <c r="R299" t="s">
        <v>6792</v>
      </c>
      <c r="S299">
        <v>7.9920000000000009</v>
      </c>
      <c r="T299">
        <v>1</v>
      </c>
      <c r="U299">
        <v>0.2</v>
      </c>
      <c r="V299">
        <v>0.69930000000000003</v>
      </c>
    </row>
    <row r="300" spans="1:22" x14ac:dyDescent="0.3">
      <c r="A300">
        <v>6410</v>
      </c>
      <c r="B300" t="s">
        <v>8879</v>
      </c>
      <c r="C300">
        <v>2014</v>
      </c>
      <c r="D300" s="29">
        <v>41774</v>
      </c>
      <c r="E300" s="29">
        <v>41775</v>
      </c>
      <c r="F300" t="s">
        <v>188</v>
      </c>
      <c r="G300" t="s">
        <v>1878</v>
      </c>
      <c r="H300" t="s">
        <v>1879</v>
      </c>
      <c r="I300" t="s">
        <v>26</v>
      </c>
      <c r="J300" t="s">
        <v>27</v>
      </c>
      <c r="K300" t="s">
        <v>184</v>
      </c>
      <c r="L300" t="s">
        <v>104</v>
      </c>
      <c r="M300">
        <v>77041</v>
      </c>
      <c r="N300" t="s">
        <v>105</v>
      </c>
      <c r="O300" t="s">
        <v>8880</v>
      </c>
      <c r="P300" t="s">
        <v>46</v>
      </c>
      <c r="Q300" t="s">
        <v>90</v>
      </c>
      <c r="R300" t="s">
        <v>8881</v>
      </c>
      <c r="S300">
        <v>47.952000000000005</v>
      </c>
      <c r="T300">
        <v>3</v>
      </c>
      <c r="U300">
        <v>0.2</v>
      </c>
      <c r="V300">
        <v>16.183799999999998</v>
      </c>
    </row>
    <row r="301" spans="1:22" x14ac:dyDescent="0.3">
      <c r="A301">
        <v>6409</v>
      </c>
      <c r="B301" t="s">
        <v>8879</v>
      </c>
      <c r="C301">
        <v>2014</v>
      </c>
      <c r="D301" s="29">
        <v>41774</v>
      </c>
      <c r="E301" s="29">
        <v>41775</v>
      </c>
      <c r="F301" t="s">
        <v>188</v>
      </c>
      <c r="G301" t="s">
        <v>1878</v>
      </c>
      <c r="H301" t="s">
        <v>1879</v>
      </c>
      <c r="I301" t="s">
        <v>26</v>
      </c>
      <c r="J301" t="s">
        <v>27</v>
      </c>
      <c r="K301" t="s">
        <v>184</v>
      </c>
      <c r="L301" t="s">
        <v>104</v>
      </c>
      <c r="M301">
        <v>77041</v>
      </c>
      <c r="N301" t="s">
        <v>105</v>
      </c>
      <c r="O301" t="s">
        <v>4711</v>
      </c>
      <c r="P301" t="s">
        <v>46</v>
      </c>
      <c r="Q301" t="s">
        <v>68</v>
      </c>
      <c r="R301" t="s">
        <v>4712</v>
      </c>
      <c r="S301">
        <v>46.2</v>
      </c>
      <c r="T301">
        <v>5</v>
      </c>
      <c r="U301">
        <v>0.2</v>
      </c>
      <c r="V301">
        <v>5.7749999999999986</v>
      </c>
    </row>
    <row r="302" spans="1:22" x14ac:dyDescent="0.3">
      <c r="A302">
        <v>6408</v>
      </c>
      <c r="B302" t="s">
        <v>8879</v>
      </c>
      <c r="C302">
        <v>2014</v>
      </c>
      <c r="D302" s="29">
        <v>41774</v>
      </c>
      <c r="E302" s="29">
        <v>41775</v>
      </c>
      <c r="F302" t="s">
        <v>188</v>
      </c>
      <c r="G302" t="s">
        <v>1878</v>
      </c>
      <c r="H302" t="s">
        <v>1879</v>
      </c>
      <c r="I302" t="s">
        <v>26</v>
      </c>
      <c r="J302" t="s">
        <v>27</v>
      </c>
      <c r="K302" t="s">
        <v>184</v>
      </c>
      <c r="L302" t="s">
        <v>104</v>
      </c>
      <c r="M302">
        <v>77041</v>
      </c>
      <c r="N302" t="s">
        <v>105</v>
      </c>
      <c r="O302" t="s">
        <v>4768</v>
      </c>
      <c r="P302" t="s">
        <v>32</v>
      </c>
      <c r="Q302" t="s">
        <v>36</v>
      </c>
      <c r="R302" t="s">
        <v>4769</v>
      </c>
      <c r="S302">
        <v>899.43</v>
      </c>
      <c r="T302">
        <v>5</v>
      </c>
      <c r="U302">
        <v>0.3</v>
      </c>
      <c r="V302">
        <v>-12.84900000000016</v>
      </c>
    </row>
    <row r="303" spans="1:22" x14ac:dyDescent="0.3">
      <c r="A303">
        <v>6404</v>
      </c>
      <c r="B303" t="s">
        <v>8876</v>
      </c>
      <c r="C303">
        <v>2014</v>
      </c>
      <c r="D303" s="29">
        <v>41790</v>
      </c>
      <c r="E303" s="29">
        <v>41791</v>
      </c>
      <c r="F303" t="s">
        <v>188</v>
      </c>
      <c r="G303" t="s">
        <v>1969</v>
      </c>
      <c r="H303" t="s">
        <v>1970</v>
      </c>
      <c r="I303" t="s">
        <v>26</v>
      </c>
      <c r="J303" t="s">
        <v>27</v>
      </c>
      <c r="K303" t="s">
        <v>4268</v>
      </c>
      <c r="L303" t="s">
        <v>736</v>
      </c>
      <c r="M303">
        <v>70506</v>
      </c>
      <c r="N303" t="s">
        <v>30</v>
      </c>
      <c r="O303" t="s">
        <v>6826</v>
      </c>
      <c r="P303" t="s">
        <v>32</v>
      </c>
      <c r="Q303" t="s">
        <v>65</v>
      </c>
      <c r="R303" t="s">
        <v>6827</v>
      </c>
      <c r="S303">
        <v>8.01</v>
      </c>
      <c r="T303">
        <v>3</v>
      </c>
      <c r="U303">
        <v>0</v>
      </c>
      <c r="V303">
        <v>3.0438000000000001</v>
      </c>
    </row>
    <row r="304" spans="1:22" x14ac:dyDescent="0.3">
      <c r="A304">
        <v>6403</v>
      </c>
      <c r="B304" t="s">
        <v>8876</v>
      </c>
      <c r="C304">
        <v>2014</v>
      </c>
      <c r="D304" s="29">
        <v>41790</v>
      </c>
      <c r="E304" s="29">
        <v>41791</v>
      </c>
      <c r="F304" t="s">
        <v>188</v>
      </c>
      <c r="G304" t="s">
        <v>1969</v>
      </c>
      <c r="H304" t="s">
        <v>1970</v>
      </c>
      <c r="I304" t="s">
        <v>26</v>
      </c>
      <c r="J304" t="s">
        <v>27</v>
      </c>
      <c r="K304" t="s">
        <v>4268</v>
      </c>
      <c r="L304" t="s">
        <v>736</v>
      </c>
      <c r="M304">
        <v>70506</v>
      </c>
      <c r="N304" t="s">
        <v>30</v>
      </c>
      <c r="O304" t="s">
        <v>4233</v>
      </c>
      <c r="P304" t="s">
        <v>46</v>
      </c>
      <c r="Q304" t="s">
        <v>75</v>
      </c>
      <c r="R304" t="s">
        <v>4234</v>
      </c>
      <c r="S304">
        <v>3.89</v>
      </c>
      <c r="T304">
        <v>1</v>
      </c>
      <c r="U304">
        <v>0</v>
      </c>
      <c r="V304">
        <v>1.8672</v>
      </c>
    </row>
    <row r="305" spans="1:22" x14ac:dyDescent="0.3">
      <c r="A305">
        <v>6402</v>
      </c>
      <c r="B305" t="s">
        <v>8876</v>
      </c>
      <c r="C305">
        <v>2014</v>
      </c>
      <c r="D305" s="29">
        <v>41790</v>
      </c>
      <c r="E305" s="29">
        <v>41791</v>
      </c>
      <c r="F305" t="s">
        <v>188</v>
      </c>
      <c r="G305" t="s">
        <v>1969</v>
      </c>
      <c r="H305" t="s">
        <v>1970</v>
      </c>
      <c r="I305" t="s">
        <v>26</v>
      </c>
      <c r="J305" t="s">
        <v>27</v>
      </c>
      <c r="K305" t="s">
        <v>4268</v>
      </c>
      <c r="L305" t="s">
        <v>736</v>
      </c>
      <c r="M305">
        <v>70506</v>
      </c>
      <c r="N305" t="s">
        <v>30</v>
      </c>
      <c r="O305" t="s">
        <v>4472</v>
      </c>
      <c r="P305" t="s">
        <v>32</v>
      </c>
      <c r="Q305" t="s">
        <v>33</v>
      </c>
      <c r="R305" t="s">
        <v>4473</v>
      </c>
      <c r="S305">
        <v>241.96</v>
      </c>
      <c r="T305">
        <v>2</v>
      </c>
      <c r="U305">
        <v>0</v>
      </c>
      <c r="V305">
        <v>33.874400000000009</v>
      </c>
    </row>
    <row r="306" spans="1:22" x14ac:dyDescent="0.3">
      <c r="A306">
        <v>305</v>
      </c>
      <c r="B306" t="s">
        <v>1107</v>
      </c>
      <c r="C306">
        <v>2012</v>
      </c>
      <c r="D306" s="29">
        <v>41033</v>
      </c>
      <c r="E306" s="29">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12.863999999999999</v>
      </c>
    </row>
    <row r="307" spans="1:22" x14ac:dyDescent="0.3">
      <c r="A307">
        <v>6369</v>
      </c>
      <c r="B307" t="s">
        <v>8858</v>
      </c>
      <c r="C307">
        <v>2014</v>
      </c>
      <c r="D307" s="29">
        <v>41779</v>
      </c>
      <c r="E307" s="29">
        <v>41784</v>
      </c>
      <c r="F307" t="s">
        <v>50</v>
      </c>
      <c r="G307" t="s">
        <v>1674</v>
      </c>
      <c r="H307" t="s">
        <v>1675</v>
      </c>
      <c r="I307" t="s">
        <v>26</v>
      </c>
      <c r="J307" t="s">
        <v>27</v>
      </c>
      <c r="K307" t="s">
        <v>630</v>
      </c>
      <c r="L307" t="s">
        <v>43</v>
      </c>
      <c r="M307">
        <v>95123</v>
      </c>
      <c r="N307" t="s">
        <v>44</v>
      </c>
      <c r="O307" t="s">
        <v>4801</v>
      </c>
      <c r="P307" t="s">
        <v>46</v>
      </c>
      <c r="Q307" t="s">
        <v>75</v>
      </c>
      <c r="R307" t="s">
        <v>4802</v>
      </c>
      <c r="S307">
        <v>133.12</v>
      </c>
      <c r="T307">
        <v>5</v>
      </c>
      <c r="U307">
        <v>0.2</v>
      </c>
      <c r="V307">
        <v>49.92</v>
      </c>
    </row>
    <row r="308" spans="1:22" x14ac:dyDescent="0.3">
      <c r="A308">
        <v>6350</v>
      </c>
      <c r="B308" t="s">
        <v>8842</v>
      </c>
      <c r="C308">
        <v>2012</v>
      </c>
      <c r="D308" s="29">
        <v>41030</v>
      </c>
      <c r="E308" s="29">
        <v>41035</v>
      </c>
      <c r="F308" t="s">
        <v>50</v>
      </c>
      <c r="G308" t="s">
        <v>1189</v>
      </c>
      <c r="H308" t="s">
        <v>1190</v>
      </c>
      <c r="I308" t="s">
        <v>26</v>
      </c>
      <c r="J308" t="s">
        <v>27</v>
      </c>
      <c r="K308" t="s">
        <v>127</v>
      </c>
      <c r="L308" t="s">
        <v>43</v>
      </c>
      <c r="M308">
        <v>94109</v>
      </c>
      <c r="N308" t="s">
        <v>44</v>
      </c>
      <c r="O308" t="s">
        <v>1405</v>
      </c>
      <c r="P308" t="s">
        <v>46</v>
      </c>
      <c r="Q308" t="s">
        <v>578</v>
      </c>
      <c r="R308" t="s">
        <v>1406</v>
      </c>
      <c r="S308">
        <v>35.06</v>
      </c>
      <c r="T308">
        <v>2</v>
      </c>
      <c r="U308">
        <v>0</v>
      </c>
      <c r="V308">
        <v>10.517999999999997</v>
      </c>
    </row>
    <row r="309" spans="1:22" x14ac:dyDescent="0.3">
      <c r="A309">
        <v>6349</v>
      </c>
      <c r="B309" t="s">
        <v>8842</v>
      </c>
      <c r="C309">
        <v>2012</v>
      </c>
      <c r="D309" s="29">
        <v>41030</v>
      </c>
      <c r="E309" s="29">
        <v>41035</v>
      </c>
      <c r="F309" t="s">
        <v>50</v>
      </c>
      <c r="G309" t="s">
        <v>1189</v>
      </c>
      <c r="H309" t="s">
        <v>1190</v>
      </c>
      <c r="I309" t="s">
        <v>26</v>
      </c>
      <c r="J309" t="s">
        <v>27</v>
      </c>
      <c r="K309" t="s">
        <v>127</v>
      </c>
      <c r="L309" t="s">
        <v>43</v>
      </c>
      <c r="M309">
        <v>94109</v>
      </c>
      <c r="N309" t="s">
        <v>44</v>
      </c>
      <c r="O309" t="s">
        <v>1039</v>
      </c>
      <c r="P309" t="s">
        <v>46</v>
      </c>
      <c r="Q309" t="s">
        <v>59</v>
      </c>
      <c r="R309" t="s">
        <v>1040</v>
      </c>
      <c r="S309">
        <v>37.32</v>
      </c>
      <c r="T309">
        <v>3</v>
      </c>
      <c r="U309">
        <v>0</v>
      </c>
      <c r="V309">
        <v>10.4496</v>
      </c>
    </row>
    <row r="310" spans="1:22" x14ac:dyDescent="0.3">
      <c r="A310">
        <v>6348</v>
      </c>
      <c r="B310" t="s">
        <v>8842</v>
      </c>
      <c r="C310">
        <v>2012</v>
      </c>
      <c r="D310" s="29">
        <v>41030</v>
      </c>
      <c r="E310" s="29">
        <v>41035</v>
      </c>
      <c r="F310" t="s">
        <v>50</v>
      </c>
      <c r="G310" t="s">
        <v>1189</v>
      </c>
      <c r="H310" t="s">
        <v>1190</v>
      </c>
      <c r="I310" t="s">
        <v>26</v>
      </c>
      <c r="J310" t="s">
        <v>27</v>
      </c>
      <c r="K310" t="s">
        <v>127</v>
      </c>
      <c r="L310" t="s">
        <v>43</v>
      </c>
      <c r="M310">
        <v>94109</v>
      </c>
      <c r="N310" t="s">
        <v>44</v>
      </c>
      <c r="O310" t="s">
        <v>1335</v>
      </c>
      <c r="P310" t="s">
        <v>46</v>
      </c>
      <c r="Q310" t="s">
        <v>75</v>
      </c>
      <c r="R310" t="s">
        <v>1336</v>
      </c>
      <c r="S310">
        <v>12.176000000000002</v>
      </c>
      <c r="T310">
        <v>1</v>
      </c>
      <c r="U310">
        <v>0.2</v>
      </c>
      <c r="V310">
        <v>4.4137999999999993</v>
      </c>
    </row>
    <row r="311" spans="1:22" x14ac:dyDescent="0.3">
      <c r="A311">
        <v>6305</v>
      </c>
      <c r="B311" t="s">
        <v>8822</v>
      </c>
      <c r="C311">
        <v>2014</v>
      </c>
      <c r="D311" s="29">
        <v>41765</v>
      </c>
      <c r="E311" s="29">
        <v>41765</v>
      </c>
      <c r="F311" t="s">
        <v>1290</v>
      </c>
      <c r="G311" t="s">
        <v>4042</v>
      </c>
      <c r="H311" t="s">
        <v>4043</v>
      </c>
      <c r="I311" t="s">
        <v>26</v>
      </c>
      <c r="J311" t="s">
        <v>27</v>
      </c>
      <c r="K311" t="s">
        <v>266</v>
      </c>
      <c r="L311" t="s">
        <v>267</v>
      </c>
      <c r="M311">
        <v>10035</v>
      </c>
      <c r="N311" t="s">
        <v>148</v>
      </c>
      <c r="O311" t="s">
        <v>2777</v>
      </c>
      <c r="P311" t="s">
        <v>46</v>
      </c>
      <c r="Q311" t="s">
        <v>90</v>
      </c>
      <c r="R311" t="s">
        <v>2778</v>
      </c>
      <c r="S311">
        <v>6.68</v>
      </c>
      <c r="T311">
        <v>1</v>
      </c>
      <c r="U311">
        <v>0</v>
      </c>
      <c r="V311">
        <v>3.2063999999999999</v>
      </c>
    </row>
    <row r="312" spans="1:22" x14ac:dyDescent="0.3">
      <c r="A312">
        <v>6281</v>
      </c>
      <c r="B312" t="s">
        <v>8801</v>
      </c>
      <c r="C312">
        <v>2014</v>
      </c>
      <c r="D312" s="29">
        <v>41772</v>
      </c>
      <c r="E312" s="29">
        <v>41776</v>
      </c>
      <c r="F312" t="s">
        <v>50</v>
      </c>
      <c r="G312" t="s">
        <v>859</v>
      </c>
      <c r="H312" t="s">
        <v>860</v>
      </c>
      <c r="I312" t="s">
        <v>26</v>
      </c>
      <c r="J312" t="s">
        <v>27</v>
      </c>
      <c r="K312" t="s">
        <v>1007</v>
      </c>
      <c r="L312" t="s">
        <v>498</v>
      </c>
      <c r="M312">
        <v>45231</v>
      </c>
      <c r="N312" t="s">
        <v>148</v>
      </c>
      <c r="O312" t="s">
        <v>4562</v>
      </c>
      <c r="P312" t="s">
        <v>46</v>
      </c>
      <c r="Q312" t="s">
        <v>47</v>
      </c>
      <c r="R312" t="s">
        <v>4563</v>
      </c>
      <c r="S312">
        <v>5.9039999999999999</v>
      </c>
      <c r="T312">
        <v>2</v>
      </c>
      <c r="U312">
        <v>0.2</v>
      </c>
      <c r="V312">
        <v>1.9925999999999999</v>
      </c>
    </row>
    <row r="313" spans="1:22" x14ac:dyDescent="0.3">
      <c r="A313">
        <v>6264</v>
      </c>
      <c r="B313" t="s">
        <v>8790</v>
      </c>
      <c r="C313">
        <v>2014</v>
      </c>
      <c r="D313" s="29">
        <v>41765</v>
      </c>
      <c r="E313" s="29">
        <v>41770</v>
      </c>
      <c r="F313" t="s">
        <v>50</v>
      </c>
      <c r="G313" t="s">
        <v>3801</v>
      </c>
      <c r="H313" t="s">
        <v>3802</v>
      </c>
      <c r="I313" t="s">
        <v>41</v>
      </c>
      <c r="J313" t="s">
        <v>27</v>
      </c>
      <c r="K313" t="s">
        <v>497</v>
      </c>
      <c r="L313" t="s">
        <v>1272</v>
      </c>
      <c r="M313">
        <v>31907</v>
      </c>
      <c r="N313" t="s">
        <v>30</v>
      </c>
      <c r="O313" t="s">
        <v>4035</v>
      </c>
      <c r="P313" t="s">
        <v>46</v>
      </c>
      <c r="Q313" t="s">
        <v>75</v>
      </c>
      <c r="R313" t="s">
        <v>4036</v>
      </c>
      <c r="S313">
        <v>34.5</v>
      </c>
      <c r="T313">
        <v>3</v>
      </c>
      <c r="U313">
        <v>0</v>
      </c>
      <c r="V313">
        <v>15.524999999999999</v>
      </c>
    </row>
    <row r="314" spans="1:22" x14ac:dyDescent="0.3">
      <c r="A314">
        <v>6261</v>
      </c>
      <c r="B314" t="s">
        <v>8787</v>
      </c>
      <c r="C314">
        <v>2012</v>
      </c>
      <c r="D314" s="29">
        <v>41041</v>
      </c>
      <c r="E314" s="29">
        <v>41047</v>
      </c>
      <c r="F314" t="s">
        <v>50</v>
      </c>
      <c r="G314" t="s">
        <v>1699</v>
      </c>
      <c r="H314" t="s">
        <v>1700</v>
      </c>
      <c r="I314" t="s">
        <v>26</v>
      </c>
      <c r="J314" t="s">
        <v>27</v>
      </c>
      <c r="K314" t="s">
        <v>95</v>
      </c>
      <c r="L314" t="s">
        <v>96</v>
      </c>
      <c r="M314">
        <v>98115</v>
      </c>
      <c r="N314" t="s">
        <v>44</v>
      </c>
      <c r="O314" t="s">
        <v>2038</v>
      </c>
      <c r="P314" t="s">
        <v>46</v>
      </c>
      <c r="Q314" t="s">
        <v>75</v>
      </c>
      <c r="R314" t="s">
        <v>2039</v>
      </c>
      <c r="S314">
        <v>14.592000000000002</v>
      </c>
      <c r="T314">
        <v>3</v>
      </c>
      <c r="U314">
        <v>0.2</v>
      </c>
      <c r="V314">
        <v>4.9247999999999985</v>
      </c>
    </row>
    <row r="315" spans="1:22" x14ac:dyDescent="0.3">
      <c r="A315">
        <v>6251</v>
      </c>
      <c r="B315" t="s">
        <v>8776</v>
      </c>
      <c r="C315">
        <v>2014</v>
      </c>
      <c r="D315" s="29">
        <v>41789</v>
      </c>
      <c r="E315" s="29">
        <v>41795</v>
      </c>
      <c r="F315" t="s">
        <v>50</v>
      </c>
      <c r="G315" t="s">
        <v>5155</v>
      </c>
      <c r="H315" t="s">
        <v>5156</v>
      </c>
      <c r="I315" t="s">
        <v>26</v>
      </c>
      <c r="J315" t="s">
        <v>27</v>
      </c>
      <c r="K315" t="s">
        <v>497</v>
      </c>
      <c r="L315" t="s">
        <v>254</v>
      </c>
      <c r="M315">
        <v>47201</v>
      </c>
      <c r="N315" t="s">
        <v>105</v>
      </c>
      <c r="O315" t="s">
        <v>935</v>
      </c>
      <c r="P315" t="s">
        <v>46</v>
      </c>
      <c r="Q315" t="s">
        <v>90</v>
      </c>
      <c r="R315" t="s">
        <v>936</v>
      </c>
      <c r="S315">
        <v>7.98</v>
      </c>
      <c r="T315">
        <v>1</v>
      </c>
      <c r="U315">
        <v>0</v>
      </c>
      <c r="V315">
        <v>3.99</v>
      </c>
    </row>
    <row r="316" spans="1:22" x14ac:dyDescent="0.3">
      <c r="A316">
        <v>6250</v>
      </c>
      <c r="B316" t="s">
        <v>8776</v>
      </c>
      <c r="C316">
        <v>2014</v>
      </c>
      <c r="D316" s="29">
        <v>41789</v>
      </c>
      <c r="E316" s="29">
        <v>41795</v>
      </c>
      <c r="F316" t="s">
        <v>50</v>
      </c>
      <c r="G316" t="s">
        <v>5155</v>
      </c>
      <c r="H316" t="s">
        <v>5156</v>
      </c>
      <c r="I316" t="s">
        <v>26</v>
      </c>
      <c r="J316" t="s">
        <v>27</v>
      </c>
      <c r="K316" t="s">
        <v>497</v>
      </c>
      <c r="L316" t="s">
        <v>254</v>
      </c>
      <c r="M316">
        <v>47201</v>
      </c>
      <c r="N316" t="s">
        <v>105</v>
      </c>
      <c r="O316" t="s">
        <v>8777</v>
      </c>
      <c r="P316" t="s">
        <v>46</v>
      </c>
      <c r="Q316" t="s">
        <v>78</v>
      </c>
      <c r="R316" t="s">
        <v>8778</v>
      </c>
      <c r="S316">
        <v>465.16</v>
      </c>
      <c r="T316">
        <v>2</v>
      </c>
      <c r="U316">
        <v>0</v>
      </c>
      <c r="V316">
        <v>120.94159999999999</v>
      </c>
    </row>
    <row r="317" spans="1:22" x14ac:dyDescent="0.3">
      <c r="A317">
        <v>6249</v>
      </c>
      <c r="B317" t="s">
        <v>8776</v>
      </c>
      <c r="C317">
        <v>2014</v>
      </c>
      <c r="D317" s="29">
        <v>41789</v>
      </c>
      <c r="E317" s="29">
        <v>41795</v>
      </c>
      <c r="F317" t="s">
        <v>50</v>
      </c>
      <c r="G317" t="s">
        <v>5155</v>
      </c>
      <c r="H317" t="s">
        <v>5156</v>
      </c>
      <c r="I317" t="s">
        <v>26</v>
      </c>
      <c r="J317" t="s">
        <v>27</v>
      </c>
      <c r="K317" t="s">
        <v>497</v>
      </c>
      <c r="L317" t="s">
        <v>254</v>
      </c>
      <c r="M317">
        <v>47201</v>
      </c>
      <c r="N317" t="s">
        <v>105</v>
      </c>
      <c r="O317" t="s">
        <v>4098</v>
      </c>
      <c r="P317" t="s">
        <v>32</v>
      </c>
      <c r="Q317" t="s">
        <v>65</v>
      </c>
      <c r="R317" t="s">
        <v>1285</v>
      </c>
      <c r="S317">
        <v>6.24</v>
      </c>
      <c r="T317">
        <v>3</v>
      </c>
      <c r="U317">
        <v>0</v>
      </c>
      <c r="V317">
        <v>2.6208000000000005</v>
      </c>
    </row>
    <row r="318" spans="1:22" x14ac:dyDescent="0.3">
      <c r="A318">
        <v>6248</v>
      </c>
      <c r="B318" t="s">
        <v>8776</v>
      </c>
      <c r="C318">
        <v>2014</v>
      </c>
      <c r="D318" s="29">
        <v>41789</v>
      </c>
      <c r="E318" s="29">
        <v>41795</v>
      </c>
      <c r="F318" t="s">
        <v>50</v>
      </c>
      <c r="G318" t="s">
        <v>5155</v>
      </c>
      <c r="H318" t="s">
        <v>5156</v>
      </c>
      <c r="I318" t="s">
        <v>26</v>
      </c>
      <c r="J318" t="s">
        <v>27</v>
      </c>
      <c r="K318" t="s">
        <v>497</v>
      </c>
      <c r="L318" t="s">
        <v>254</v>
      </c>
      <c r="M318">
        <v>47201</v>
      </c>
      <c r="N318" t="s">
        <v>105</v>
      </c>
      <c r="O318" t="s">
        <v>5374</v>
      </c>
      <c r="P318" t="s">
        <v>46</v>
      </c>
      <c r="Q318" t="s">
        <v>75</v>
      </c>
      <c r="R318" t="s">
        <v>5375</v>
      </c>
      <c r="S318">
        <v>43.41</v>
      </c>
      <c r="T318">
        <v>1</v>
      </c>
      <c r="U318">
        <v>0</v>
      </c>
      <c r="V318">
        <v>19.968599999999999</v>
      </c>
    </row>
    <row r="319" spans="1:22" x14ac:dyDescent="0.3">
      <c r="A319">
        <v>6242</v>
      </c>
      <c r="B319" t="s">
        <v>8772</v>
      </c>
      <c r="C319">
        <v>2014</v>
      </c>
      <c r="D319" s="29">
        <v>41788</v>
      </c>
      <c r="E319" s="29">
        <v>41791</v>
      </c>
      <c r="F319" t="s">
        <v>23</v>
      </c>
      <c r="G319" t="s">
        <v>5624</v>
      </c>
      <c r="H319" t="s">
        <v>5625</v>
      </c>
      <c r="I319" t="s">
        <v>41</v>
      </c>
      <c r="J319" t="s">
        <v>27</v>
      </c>
      <c r="K319" t="s">
        <v>87</v>
      </c>
      <c r="L319" t="s">
        <v>2694</v>
      </c>
      <c r="M319">
        <v>3301</v>
      </c>
      <c r="N319" t="s">
        <v>148</v>
      </c>
      <c r="O319" t="s">
        <v>5990</v>
      </c>
      <c r="P319" t="s">
        <v>32</v>
      </c>
      <c r="Q319" t="s">
        <v>65</v>
      </c>
      <c r="R319" t="s">
        <v>5991</v>
      </c>
      <c r="S319">
        <v>247.44</v>
      </c>
      <c r="T319">
        <v>8</v>
      </c>
      <c r="U319">
        <v>0</v>
      </c>
      <c r="V319">
        <v>101.4504</v>
      </c>
    </row>
    <row r="320" spans="1:22" x14ac:dyDescent="0.3">
      <c r="A320">
        <v>6070</v>
      </c>
      <c r="B320" t="s">
        <v>8660</v>
      </c>
      <c r="C320">
        <v>2014</v>
      </c>
      <c r="D320" s="29">
        <v>41780</v>
      </c>
      <c r="E320" s="29">
        <v>41784</v>
      </c>
      <c r="F320" t="s">
        <v>50</v>
      </c>
      <c r="G320" t="s">
        <v>2130</v>
      </c>
      <c r="H320" t="s">
        <v>2131</v>
      </c>
      <c r="I320" t="s">
        <v>102</v>
      </c>
      <c r="J320" t="s">
        <v>27</v>
      </c>
      <c r="K320" t="s">
        <v>1119</v>
      </c>
      <c r="L320" t="s">
        <v>43</v>
      </c>
      <c r="M320">
        <v>90712</v>
      </c>
      <c r="N320" t="s">
        <v>44</v>
      </c>
      <c r="O320" t="s">
        <v>8661</v>
      </c>
      <c r="P320" t="s">
        <v>71</v>
      </c>
      <c r="Q320" t="s">
        <v>682</v>
      </c>
      <c r="R320" t="s">
        <v>8662</v>
      </c>
      <c r="S320">
        <v>343.20000000000005</v>
      </c>
      <c r="T320">
        <v>1</v>
      </c>
      <c r="U320">
        <v>0.2</v>
      </c>
      <c r="V320">
        <v>38.609999999999957</v>
      </c>
    </row>
    <row r="321" spans="1:22" x14ac:dyDescent="0.3">
      <c r="A321">
        <v>6069</v>
      </c>
      <c r="B321" t="s">
        <v>8660</v>
      </c>
      <c r="C321">
        <v>2014</v>
      </c>
      <c r="D321" s="29">
        <v>41780</v>
      </c>
      <c r="E321" s="29">
        <v>41784</v>
      </c>
      <c r="F321" t="s">
        <v>50</v>
      </c>
      <c r="G321" t="s">
        <v>2130</v>
      </c>
      <c r="H321" t="s">
        <v>2131</v>
      </c>
      <c r="I321" t="s">
        <v>102</v>
      </c>
      <c r="J321" t="s">
        <v>27</v>
      </c>
      <c r="K321" t="s">
        <v>1119</v>
      </c>
      <c r="L321" t="s">
        <v>43</v>
      </c>
      <c r="M321">
        <v>90712</v>
      </c>
      <c r="N321" t="s">
        <v>44</v>
      </c>
      <c r="O321" t="s">
        <v>3027</v>
      </c>
      <c r="P321" t="s">
        <v>32</v>
      </c>
      <c r="Q321" t="s">
        <v>65</v>
      </c>
      <c r="R321" t="s">
        <v>3028</v>
      </c>
      <c r="S321">
        <v>6.98</v>
      </c>
      <c r="T321">
        <v>1</v>
      </c>
      <c r="U321">
        <v>0</v>
      </c>
      <c r="V321">
        <v>3.3504</v>
      </c>
    </row>
    <row r="322" spans="1:22" x14ac:dyDescent="0.3">
      <c r="A322">
        <v>6068</v>
      </c>
      <c r="B322" t="s">
        <v>8660</v>
      </c>
      <c r="C322">
        <v>2014</v>
      </c>
      <c r="D322" s="29">
        <v>41780</v>
      </c>
      <c r="E322" s="29">
        <v>41784</v>
      </c>
      <c r="F322" t="s">
        <v>50</v>
      </c>
      <c r="G322" t="s">
        <v>2130</v>
      </c>
      <c r="H322" t="s">
        <v>2131</v>
      </c>
      <c r="I322" t="s">
        <v>102</v>
      </c>
      <c r="J322" t="s">
        <v>27</v>
      </c>
      <c r="K322" t="s">
        <v>1119</v>
      </c>
      <c r="L322" t="s">
        <v>43</v>
      </c>
      <c r="M322">
        <v>90712</v>
      </c>
      <c r="N322" t="s">
        <v>44</v>
      </c>
      <c r="O322" t="s">
        <v>1585</v>
      </c>
      <c r="P322" t="s">
        <v>32</v>
      </c>
      <c r="Q322" t="s">
        <v>36</v>
      </c>
      <c r="R322" t="s">
        <v>1586</v>
      </c>
      <c r="S322">
        <v>518.27200000000005</v>
      </c>
      <c r="T322">
        <v>8</v>
      </c>
      <c r="U322">
        <v>0.2</v>
      </c>
      <c r="V322">
        <v>-97.176000000000073</v>
      </c>
    </row>
    <row r="323" spans="1:22" x14ac:dyDescent="0.3">
      <c r="A323">
        <v>6045</v>
      </c>
      <c r="B323" t="s">
        <v>8643</v>
      </c>
      <c r="C323">
        <v>2014</v>
      </c>
      <c r="D323" s="29">
        <v>41779</v>
      </c>
      <c r="E323" s="29">
        <v>41784</v>
      </c>
      <c r="F323" t="s">
        <v>23</v>
      </c>
      <c r="G323" t="s">
        <v>2822</v>
      </c>
      <c r="H323" t="s">
        <v>2823</v>
      </c>
      <c r="I323" t="s">
        <v>41</v>
      </c>
      <c r="J323" t="s">
        <v>27</v>
      </c>
      <c r="K323" t="s">
        <v>5137</v>
      </c>
      <c r="L323" t="s">
        <v>335</v>
      </c>
      <c r="M323">
        <v>37918</v>
      </c>
      <c r="N323" t="s">
        <v>30</v>
      </c>
      <c r="O323" t="s">
        <v>4179</v>
      </c>
      <c r="P323" t="s">
        <v>46</v>
      </c>
      <c r="Q323" t="s">
        <v>90</v>
      </c>
      <c r="R323" t="s">
        <v>4180</v>
      </c>
      <c r="S323">
        <v>27.888000000000002</v>
      </c>
      <c r="T323">
        <v>7</v>
      </c>
      <c r="U323">
        <v>0.2</v>
      </c>
      <c r="V323">
        <v>10.109400000000001</v>
      </c>
    </row>
    <row r="324" spans="1:22" x14ac:dyDescent="0.3">
      <c r="A324">
        <v>6044</v>
      </c>
      <c r="B324" t="s">
        <v>8643</v>
      </c>
      <c r="C324">
        <v>2014</v>
      </c>
      <c r="D324" s="29">
        <v>41779</v>
      </c>
      <c r="E324" s="29">
        <v>41784</v>
      </c>
      <c r="F324" t="s">
        <v>23</v>
      </c>
      <c r="G324" t="s">
        <v>2822</v>
      </c>
      <c r="H324" t="s">
        <v>2823</v>
      </c>
      <c r="I324" t="s">
        <v>41</v>
      </c>
      <c r="J324" t="s">
        <v>27</v>
      </c>
      <c r="K324" t="s">
        <v>5137</v>
      </c>
      <c r="L324" t="s">
        <v>335</v>
      </c>
      <c r="M324">
        <v>37918</v>
      </c>
      <c r="N324" t="s">
        <v>30</v>
      </c>
      <c r="O324" t="s">
        <v>2095</v>
      </c>
      <c r="P324" t="s">
        <v>32</v>
      </c>
      <c r="Q324" t="s">
        <v>36</v>
      </c>
      <c r="R324" t="s">
        <v>2096</v>
      </c>
      <c r="S324">
        <v>314.35199999999998</v>
      </c>
      <c r="T324">
        <v>3</v>
      </c>
      <c r="U324">
        <v>0.2</v>
      </c>
      <c r="V324">
        <v>-35.36460000000001</v>
      </c>
    </row>
    <row r="325" spans="1:22" x14ac:dyDescent="0.3">
      <c r="A325">
        <v>5940</v>
      </c>
      <c r="B325" t="s">
        <v>8583</v>
      </c>
      <c r="C325">
        <v>2014</v>
      </c>
      <c r="D325" s="29">
        <v>41779</v>
      </c>
      <c r="E325" s="29">
        <v>41785</v>
      </c>
      <c r="F325" t="s">
        <v>50</v>
      </c>
      <c r="G325" t="s">
        <v>5748</v>
      </c>
      <c r="H325" t="s">
        <v>5749</v>
      </c>
      <c r="I325" t="s">
        <v>26</v>
      </c>
      <c r="J325" t="s">
        <v>27</v>
      </c>
      <c r="K325" t="s">
        <v>4346</v>
      </c>
      <c r="L325" t="s">
        <v>104</v>
      </c>
      <c r="M325">
        <v>75023</v>
      </c>
      <c r="N325" t="s">
        <v>105</v>
      </c>
      <c r="O325" t="s">
        <v>8008</v>
      </c>
      <c r="P325" t="s">
        <v>46</v>
      </c>
      <c r="Q325" t="s">
        <v>47</v>
      </c>
      <c r="R325" t="s">
        <v>8009</v>
      </c>
      <c r="S325">
        <v>13.216000000000001</v>
      </c>
      <c r="T325">
        <v>4</v>
      </c>
      <c r="U325">
        <v>0.2</v>
      </c>
      <c r="V325">
        <v>4.2951999999999995</v>
      </c>
    </row>
    <row r="326" spans="1:22" x14ac:dyDescent="0.3">
      <c r="A326">
        <v>5939</v>
      </c>
      <c r="B326" t="s">
        <v>8583</v>
      </c>
      <c r="C326">
        <v>2014</v>
      </c>
      <c r="D326" s="29">
        <v>41779</v>
      </c>
      <c r="E326" s="29">
        <v>41785</v>
      </c>
      <c r="F326" t="s">
        <v>50</v>
      </c>
      <c r="G326" t="s">
        <v>5748</v>
      </c>
      <c r="H326" t="s">
        <v>5749</v>
      </c>
      <c r="I326" t="s">
        <v>26</v>
      </c>
      <c r="J326" t="s">
        <v>27</v>
      </c>
      <c r="K326" t="s">
        <v>4346</v>
      </c>
      <c r="L326" t="s">
        <v>104</v>
      </c>
      <c r="M326">
        <v>75023</v>
      </c>
      <c r="N326" t="s">
        <v>105</v>
      </c>
      <c r="O326" t="s">
        <v>4848</v>
      </c>
      <c r="P326" t="s">
        <v>71</v>
      </c>
      <c r="Q326" t="s">
        <v>72</v>
      </c>
      <c r="R326" t="s">
        <v>4849</v>
      </c>
      <c r="S326">
        <v>95.992000000000004</v>
      </c>
      <c r="T326">
        <v>1</v>
      </c>
      <c r="U326">
        <v>0.2</v>
      </c>
      <c r="V326">
        <v>9.5991999999999997</v>
      </c>
    </row>
    <row r="327" spans="1:22" x14ac:dyDescent="0.3">
      <c r="A327">
        <v>5889</v>
      </c>
      <c r="B327" t="s">
        <v>8556</v>
      </c>
      <c r="C327">
        <v>2012</v>
      </c>
      <c r="D327" s="29">
        <v>41036</v>
      </c>
      <c r="E327" s="29">
        <v>41041</v>
      </c>
      <c r="F327" t="s">
        <v>50</v>
      </c>
      <c r="G327" t="s">
        <v>3525</v>
      </c>
      <c r="H327" t="s">
        <v>3526</v>
      </c>
      <c r="I327" t="s">
        <v>26</v>
      </c>
      <c r="J327" t="s">
        <v>27</v>
      </c>
      <c r="K327" t="s">
        <v>8557</v>
      </c>
      <c r="L327" t="s">
        <v>29</v>
      </c>
      <c r="M327">
        <v>42301</v>
      </c>
      <c r="N327" t="s">
        <v>30</v>
      </c>
      <c r="O327" t="s">
        <v>8558</v>
      </c>
      <c r="P327" t="s">
        <v>46</v>
      </c>
      <c r="Q327" t="s">
        <v>90</v>
      </c>
      <c r="R327" t="s">
        <v>8559</v>
      </c>
      <c r="S327">
        <v>45.68</v>
      </c>
      <c r="T327">
        <v>2</v>
      </c>
      <c r="U327">
        <v>0</v>
      </c>
      <c r="V327">
        <v>21.012799999999999</v>
      </c>
    </row>
    <row r="328" spans="1:22" x14ac:dyDescent="0.3">
      <c r="A328">
        <v>5879</v>
      </c>
      <c r="B328" t="s">
        <v>8548</v>
      </c>
      <c r="C328">
        <v>2011</v>
      </c>
      <c r="D328" s="29">
        <v>40684</v>
      </c>
      <c r="E328" s="29">
        <v>40689</v>
      </c>
      <c r="F328" t="s">
        <v>50</v>
      </c>
      <c r="G328" t="s">
        <v>3668</v>
      </c>
      <c r="H328" t="s">
        <v>3669</v>
      </c>
      <c r="I328" t="s">
        <v>102</v>
      </c>
      <c r="J328" t="s">
        <v>27</v>
      </c>
      <c r="K328" t="s">
        <v>1479</v>
      </c>
      <c r="L328" t="s">
        <v>1245</v>
      </c>
      <c r="M328">
        <v>1841</v>
      </c>
      <c r="N328" t="s">
        <v>148</v>
      </c>
      <c r="O328" t="s">
        <v>5593</v>
      </c>
      <c r="P328" t="s">
        <v>46</v>
      </c>
      <c r="Q328" t="s">
        <v>78</v>
      </c>
      <c r="R328" t="s">
        <v>5594</v>
      </c>
      <c r="S328">
        <v>245.88</v>
      </c>
      <c r="T328">
        <v>6</v>
      </c>
      <c r="U328">
        <v>0</v>
      </c>
      <c r="V328">
        <v>68.846399999999988</v>
      </c>
    </row>
    <row r="329" spans="1:22" x14ac:dyDescent="0.3">
      <c r="A329">
        <v>5878</v>
      </c>
      <c r="B329" t="s">
        <v>8548</v>
      </c>
      <c r="C329">
        <v>2011</v>
      </c>
      <c r="D329" s="29">
        <v>40684</v>
      </c>
      <c r="E329" s="29">
        <v>40689</v>
      </c>
      <c r="F329" t="s">
        <v>50</v>
      </c>
      <c r="G329" t="s">
        <v>3668</v>
      </c>
      <c r="H329" t="s">
        <v>3669</v>
      </c>
      <c r="I329" t="s">
        <v>102</v>
      </c>
      <c r="J329" t="s">
        <v>27</v>
      </c>
      <c r="K329" t="s">
        <v>1479</v>
      </c>
      <c r="L329" t="s">
        <v>1245</v>
      </c>
      <c r="M329">
        <v>1841</v>
      </c>
      <c r="N329" t="s">
        <v>148</v>
      </c>
      <c r="O329" t="s">
        <v>7517</v>
      </c>
      <c r="P329" t="s">
        <v>46</v>
      </c>
      <c r="Q329" t="s">
        <v>90</v>
      </c>
      <c r="R329" t="s">
        <v>7518</v>
      </c>
      <c r="S329">
        <v>17.940000000000001</v>
      </c>
      <c r="T329">
        <v>3</v>
      </c>
      <c r="U329">
        <v>0</v>
      </c>
      <c r="V329">
        <v>8.7906000000000013</v>
      </c>
    </row>
    <row r="330" spans="1:22" x14ac:dyDescent="0.3">
      <c r="A330">
        <v>5877</v>
      </c>
      <c r="B330" t="s">
        <v>8548</v>
      </c>
      <c r="C330">
        <v>2011</v>
      </c>
      <c r="D330" s="29">
        <v>40684</v>
      </c>
      <c r="E330" s="29">
        <v>40689</v>
      </c>
      <c r="F330" t="s">
        <v>50</v>
      </c>
      <c r="G330" t="s">
        <v>3668</v>
      </c>
      <c r="H330" t="s">
        <v>3669</v>
      </c>
      <c r="I330" t="s">
        <v>102</v>
      </c>
      <c r="J330" t="s">
        <v>27</v>
      </c>
      <c r="K330" t="s">
        <v>1479</v>
      </c>
      <c r="L330" t="s">
        <v>1245</v>
      </c>
      <c r="M330">
        <v>1841</v>
      </c>
      <c r="N330" t="s">
        <v>148</v>
      </c>
      <c r="O330" t="s">
        <v>2596</v>
      </c>
      <c r="P330" t="s">
        <v>46</v>
      </c>
      <c r="Q330" t="s">
        <v>75</v>
      </c>
      <c r="R330" t="s">
        <v>2597</v>
      </c>
      <c r="S330">
        <v>447.85999999999996</v>
      </c>
      <c r="T330">
        <v>7</v>
      </c>
      <c r="U330">
        <v>0</v>
      </c>
      <c r="V330">
        <v>219.45140000000001</v>
      </c>
    </row>
    <row r="331" spans="1:22" x14ac:dyDescent="0.3">
      <c r="A331">
        <v>5864</v>
      </c>
      <c r="B331" t="s">
        <v>8535</v>
      </c>
      <c r="C331">
        <v>2013</v>
      </c>
      <c r="D331" s="29">
        <v>41396</v>
      </c>
      <c r="E331" s="29">
        <v>41399</v>
      </c>
      <c r="F331" t="s">
        <v>23</v>
      </c>
      <c r="G331" t="s">
        <v>5677</v>
      </c>
      <c r="H331" t="s">
        <v>5678</v>
      </c>
      <c r="I331" t="s">
        <v>26</v>
      </c>
      <c r="J331" t="s">
        <v>27</v>
      </c>
      <c r="K331" t="s">
        <v>5141</v>
      </c>
      <c r="L331" t="s">
        <v>1707</v>
      </c>
      <c r="M331">
        <v>72209</v>
      </c>
      <c r="N331" t="s">
        <v>30</v>
      </c>
      <c r="O331" t="s">
        <v>3118</v>
      </c>
      <c r="P331" t="s">
        <v>46</v>
      </c>
      <c r="Q331" t="s">
        <v>68</v>
      </c>
      <c r="R331" t="s">
        <v>3119</v>
      </c>
      <c r="S331">
        <v>11.16</v>
      </c>
      <c r="T331">
        <v>2</v>
      </c>
      <c r="U331">
        <v>0</v>
      </c>
      <c r="V331">
        <v>4.3524000000000003</v>
      </c>
    </row>
    <row r="332" spans="1:22" x14ac:dyDescent="0.3">
      <c r="A332">
        <v>5863</v>
      </c>
      <c r="B332" t="s">
        <v>8535</v>
      </c>
      <c r="C332">
        <v>2013</v>
      </c>
      <c r="D332" s="29">
        <v>41396</v>
      </c>
      <c r="E332" s="29">
        <v>41399</v>
      </c>
      <c r="F332" t="s">
        <v>23</v>
      </c>
      <c r="G332" t="s">
        <v>5677</v>
      </c>
      <c r="H332" t="s">
        <v>5678</v>
      </c>
      <c r="I332" t="s">
        <v>26</v>
      </c>
      <c r="J332" t="s">
        <v>27</v>
      </c>
      <c r="K332" t="s">
        <v>5141</v>
      </c>
      <c r="L332" t="s">
        <v>1707</v>
      </c>
      <c r="M332">
        <v>72209</v>
      </c>
      <c r="N332" t="s">
        <v>30</v>
      </c>
      <c r="O332" t="s">
        <v>5358</v>
      </c>
      <c r="P332" t="s">
        <v>46</v>
      </c>
      <c r="Q332" t="s">
        <v>90</v>
      </c>
      <c r="R332" t="s">
        <v>5359</v>
      </c>
      <c r="S332">
        <v>19.440000000000001</v>
      </c>
      <c r="T332">
        <v>3</v>
      </c>
      <c r="U332">
        <v>0</v>
      </c>
      <c r="V332">
        <v>9.3312000000000008</v>
      </c>
    </row>
    <row r="333" spans="1:22" x14ac:dyDescent="0.3">
      <c r="A333">
        <v>5862</v>
      </c>
      <c r="B333" t="s">
        <v>8535</v>
      </c>
      <c r="C333">
        <v>2013</v>
      </c>
      <c r="D333" s="29">
        <v>41396</v>
      </c>
      <c r="E333" s="29">
        <v>41399</v>
      </c>
      <c r="F333" t="s">
        <v>23</v>
      </c>
      <c r="G333" t="s">
        <v>5677</v>
      </c>
      <c r="H333" t="s">
        <v>5678</v>
      </c>
      <c r="I333" t="s">
        <v>26</v>
      </c>
      <c r="J333" t="s">
        <v>27</v>
      </c>
      <c r="K333" t="s">
        <v>5141</v>
      </c>
      <c r="L333" t="s">
        <v>1707</v>
      </c>
      <c r="M333">
        <v>72209</v>
      </c>
      <c r="N333" t="s">
        <v>30</v>
      </c>
      <c r="O333" t="s">
        <v>8536</v>
      </c>
      <c r="P333" t="s">
        <v>46</v>
      </c>
      <c r="Q333" t="s">
        <v>90</v>
      </c>
      <c r="R333" t="s">
        <v>8537</v>
      </c>
      <c r="S333">
        <v>109.92</v>
      </c>
      <c r="T333">
        <v>2</v>
      </c>
      <c r="U333">
        <v>0</v>
      </c>
      <c r="V333">
        <v>53.860799999999998</v>
      </c>
    </row>
    <row r="334" spans="1:22" x14ac:dyDescent="0.3">
      <c r="A334">
        <v>5825</v>
      </c>
      <c r="B334" t="s">
        <v>8510</v>
      </c>
      <c r="C334">
        <v>2011</v>
      </c>
      <c r="D334" s="29">
        <v>40665</v>
      </c>
      <c r="E334" s="29">
        <v>40665</v>
      </c>
      <c r="F334" t="s">
        <v>1290</v>
      </c>
      <c r="G334" t="s">
        <v>2016</v>
      </c>
      <c r="H334" t="s">
        <v>2017</v>
      </c>
      <c r="I334" t="s">
        <v>26</v>
      </c>
      <c r="J334" t="s">
        <v>27</v>
      </c>
      <c r="K334" t="s">
        <v>497</v>
      </c>
      <c r="L334" t="s">
        <v>498</v>
      </c>
      <c r="M334">
        <v>43229</v>
      </c>
      <c r="N334" t="s">
        <v>148</v>
      </c>
      <c r="O334" t="s">
        <v>3619</v>
      </c>
      <c r="P334" t="s">
        <v>46</v>
      </c>
      <c r="Q334" t="s">
        <v>78</v>
      </c>
      <c r="R334" t="s">
        <v>3620</v>
      </c>
      <c r="S334">
        <v>26.136000000000003</v>
      </c>
      <c r="T334">
        <v>3</v>
      </c>
      <c r="U334">
        <v>0.2</v>
      </c>
      <c r="V334">
        <v>1.9602000000000004</v>
      </c>
    </row>
    <row r="335" spans="1:22" x14ac:dyDescent="0.3">
      <c r="A335">
        <v>5824</v>
      </c>
      <c r="B335" t="s">
        <v>8509</v>
      </c>
      <c r="C335">
        <v>2014</v>
      </c>
      <c r="D335" s="29">
        <v>41772</v>
      </c>
      <c r="E335" s="29">
        <v>41778</v>
      </c>
      <c r="F335" t="s">
        <v>50</v>
      </c>
      <c r="G335" t="s">
        <v>7122</v>
      </c>
      <c r="H335" t="s">
        <v>7123</v>
      </c>
      <c r="I335" t="s">
        <v>41</v>
      </c>
      <c r="J335" t="s">
        <v>27</v>
      </c>
      <c r="K335" t="s">
        <v>127</v>
      </c>
      <c r="L335" t="s">
        <v>43</v>
      </c>
      <c r="M335">
        <v>94122</v>
      </c>
      <c r="N335" t="s">
        <v>44</v>
      </c>
      <c r="O335" t="s">
        <v>4474</v>
      </c>
      <c r="P335" t="s">
        <v>46</v>
      </c>
      <c r="Q335" t="s">
        <v>75</v>
      </c>
      <c r="R335" t="s">
        <v>4475</v>
      </c>
      <c r="S335">
        <v>19.168000000000003</v>
      </c>
      <c r="T335">
        <v>4</v>
      </c>
      <c r="U335">
        <v>0.2</v>
      </c>
      <c r="V335">
        <v>6.4691999999999998</v>
      </c>
    </row>
    <row r="336" spans="1:22" x14ac:dyDescent="0.3">
      <c r="A336">
        <v>5823</v>
      </c>
      <c r="B336" t="s">
        <v>8509</v>
      </c>
      <c r="C336">
        <v>2014</v>
      </c>
      <c r="D336" s="29">
        <v>41772</v>
      </c>
      <c r="E336" s="29">
        <v>41778</v>
      </c>
      <c r="F336" t="s">
        <v>50</v>
      </c>
      <c r="G336" t="s">
        <v>7122</v>
      </c>
      <c r="H336" t="s">
        <v>7123</v>
      </c>
      <c r="I336" t="s">
        <v>41</v>
      </c>
      <c r="J336" t="s">
        <v>27</v>
      </c>
      <c r="K336" t="s">
        <v>127</v>
      </c>
      <c r="L336" t="s">
        <v>43</v>
      </c>
      <c r="M336">
        <v>94122</v>
      </c>
      <c r="N336" t="s">
        <v>44</v>
      </c>
      <c r="O336" t="s">
        <v>2803</v>
      </c>
      <c r="P336" t="s">
        <v>32</v>
      </c>
      <c r="Q336" t="s">
        <v>56</v>
      </c>
      <c r="R336" t="s">
        <v>2804</v>
      </c>
      <c r="S336">
        <v>285.48</v>
      </c>
      <c r="T336">
        <v>5</v>
      </c>
      <c r="U336">
        <v>0.2</v>
      </c>
      <c r="V336">
        <v>-10.705500000000043</v>
      </c>
    </row>
    <row r="337" spans="1:22" x14ac:dyDescent="0.3">
      <c r="A337">
        <v>5822</v>
      </c>
      <c r="B337" t="s">
        <v>8509</v>
      </c>
      <c r="C337">
        <v>2014</v>
      </c>
      <c r="D337" s="29">
        <v>41772</v>
      </c>
      <c r="E337" s="29">
        <v>41778</v>
      </c>
      <c r="F337" t="s">
        <v>50</v>
      </c>
      <c r="G337" t="s">
        <v>7122</v>
      </c>
      <c r="H337" t="s">
        <v>7123</v>
      </c>
      <c r="I337" t="s">
        <v>41</v>
      </c>
      <c r="J337" t="s">
        <v>27</v>
      </c>
      <c r="K337" t="s">
        <v>127</v>
      </c>
      <c r="L337" t="s">
        <v>43</v>
      </c>
      <c r="M337">
        <v>94122</v>
      </c>
      <c r="N337" t="s">
        <v>44</v>
      </c>
      <c r="O337" t="s">
        <v>4109</v>
      </c>
      <c r="P337" t="s">
        <v>46</v>
      </c>
      <c r="Q337" t="s">
        <v>78</v>
      </c>
      <c r="R337" t="s">
        <v>4110</v>
      </c>
      <c r="S337">
        <v>7.77</v>
      </c>
      <c r="T337">
        <v>1</v>
      </c>
      <c r="U337">
        <v>0</v>
      </c>
      <c r="V337">
        <v>2.0979000000000001</v>
      </c>
    </row>
    <row r="338" spans="1:22" x14ac:dyDescent="0.3">
      <c r="A338">
        <v>5821</v>
      </c>
      <c r="B338" t="s">
        <v>8509</v>
      </c>
      <c r="C338">
        <v>2014</v>
      </c>
      <c r="D338" s="29">
        <v>41772</v>
      </c>
      <c r="E338" s="29">
        <v>41778</v>
      </c>
      <c r="F338" t="s">
        <v>50</v>
      </c>
      <c r="G338" t="s">
        <v>7122</v>
      </c>
      <c r="H338" t="s">
        <v>7123</v>
      </c>
      <c r="I338" t="s">
        <v>41</v>
      </c>
      <c r="J338" t="s">
        <v>27</v>
      </c>
      <c r="K338" t="s">
        <v>127</v>
      </c>
      <c r="L338" t="s">
        <v>43</v>
      </c>
      <c r="M338">
        <v>94122</v>
      </c>
      <c r="N338" t="s">
        <v>44</v>
      </c>
      <c r="O338" t="s">
        <v>5894</v>
      </c>
      <c r="P338" t="s">
        <v>46</v>
      </c>
      <c r="Q338" t="s">
        <v>578</v>
      </c>
      <c r="R338" t="s">
        <v>5895</v>
      </c>
      <c r="S338">
        <v>238.62</v>
      </c>
      <c r="T338">
        <v>2</v>
      </c>
      <c r="U338">
        <v>0</v>
      </c>
      <c r="V338">
        <v>4.7724000000000046</v>
      </c>
    </row>
    <row r="339" spans="1:22" x14ac:dyDescent="0.3">
      <c r="A339">
        <v>5804</v>
      </c>
      <c r="B339" t="s">
        <v>8498</v>
      </c>
      <c r="C339">
        <v>2014</v>
      </c>
      <c r="D339" s="29">
        <v>41772</v>
      </c>
      <c r="E339" s="29">
        <v>41779</v>
      </c>
      <c r="F339" t="s">
        <v>50</v>
      </c>
      <c r="G339" t="s">
        <v>5925</v>
      </c>
      <c r="H339" t="s">
        <v>5926</v>
      </c>
      <c r="I339" t="s">
        <v>102</v>
      </c>
      <c r="J339" t="s">
        <v>27</v>
      </c>
      <c r="K339" t="s">
        <v>318</v>
      </c>
      <c r="L339" t="s">
        <v>498</v>
      </c>
      <c r="M339">
        <v>45503</v>
      </c>
      <c r="N339" t="s">
        <v>148</v>
      </c>
      <c r="O339" t="s">
        <v>4162</v>
      </c>
      <c r="P339" t="s">
        <v>46</v>
      </c>
      <c r="Q339" t="s">
        <v>68</v>
      </c>
      <c r="R339" t="s">
        <v>4163</v>
      </c>
      <c r="S339">
        <v>10.272000000000002</v>
      </c>
      <c r="T339">
        <v>3</v>
      </c>
      <c r="U339">
        <v>0.2</v>
      </c>
      <c r="V339">
        <v>1.1555999999999984</v>
      </c>
    </row>
    <row r="340" spans="1:22" x14ac:dyDescent="0.3">
      <c r="A340">
        <v>5751</v>
      </c>
      <c r="B340" t="s">
        <v>8455</v>
      </c>
      <c r="C340">
        <v>2011</v>
      </c>
      <c r="D340" s="29">
        <v>40693</v>
      </c>
      <c r="E340" s="29">
        <v>40699</v>
      </c>
      <c r="F340" t="s">
        <v>50</v>
      </c>
      <c r="G340" t="s">
        <v>7946</v>
      </c>
      <c r="H340" t="s">
        <v>7947</v>
      </c>
      <c r="I340" t="s">
        <v>26</v>
      </c>
      <c r="J340" t="s">
        <v>27</v>
      </c>
      <c r="K340" t="s">
        <v>8456</v>
      </c>
      <c r="L340" t="s">
        <v>211</v>
      </c>
      <c r="M340">
        <v>60089</v>
      </c>
      <c r="N340" t="s">
        <v>105</v>
      </c>
      <c r="O340" t="s">
        <v>80</v>
      </c>
      <c r="P340" t="s">
        <v>32</v>
      </c>
      <c r="Q340" t="s">
        <v>56</v>
      </c>
      <c r="R340" t="s">
        <v>81</v>
      </c>
      <c r="S340">
        <v>355.45499999999998</v>
      </c>
      <c r="T340">
        <v>3</v>
      </c>
      <c r="U340">
        <v>0.5</v>
      </c>
      <c r="V340">
        <v>-184.83660000000003</v>
      </c>
    </row>
    <row r="341" spans="1:22" x14ac:dyDescent="0.3">
      <c r="A341">
        <v>5727</v>
      </c>
      <c r="B341" t="s">
        <v>8445</v>
      </c>
      <c r="C341">
        <v>2012</v>
      </c>
      <c r="D341" s="29">
        <v>41033</v>
      </c>
      <c r="E341" s="29">
        <v>41037</v>
      </c>
      <c r="F341" t="s">
        <v>50</v>
      </c>
      <c r="G341" t="s">
        <v>6638</v>
      </c>
      <c r="H341" t="s">
        <v>6639</v>
      </c>
      <c r="I341" t="s">
        <v>41</v>
      </c>
      <c r="J341" t="s">
        <v>27</v>
      </c>
      <c r="K341" t="s">
        <v>184</v>
      </c>
      <c r="L341" t="s">
        <v>104</v>
      </c>
      <c r="M341">
        <v>77095</v>
      </c>
      <c r="N341" t="s">
        <v>105</v>
      </c>
      <c r="O341" t="s">
        <v>3844</v>
      </c>
      <c r="P341" t="s">
        <v>71</v>
      </c>
      <c r="Q341" t="s">
        <v>72</v>
      </c>
      <c r="R341" t="s">
        <v>3845</v>
      </c>
      <c r="S341">
        <v>946.34400000000005</v>
      </c>
      <c r="T341">
        <v>7</v>
      </c>
      <c r="U341">
        <v>0.2</v>
      </c>
      <c r="V341">
        <v>118.29299999999989</v>
      </c>
    </row>
    <row r="342" spans="1:22" x14ac:dyDescent="0.3">
      <c r="A342">
        <v>5712</v>
      </c>
      <c r="B342" t="s">
        <v>8435</v>
      </c>
      <c r="C342">
        <v>2012</v>
      </c>
      <c r="D342" s="29">
        <v>41037</v>
      </c>
      <c r="E342" s="29">
        <v>41044</v>
      </c>
      <c r="F342" t="s">
        <v>50</v>
      </c>
      <c r="G342" t="s">
        <v>4276</v>
      </c>
      <c r="H342" t="s">
        <v>4277</v>
      </c>
      <c r="I342" t="s">
        <v>26</v>
      </c>
      <c r="J342" t="s">
        <v>27</v>
      </c>
      <c r="K342" t="s">
        <v>266</v>
      </c>
      <c r="L342" t="s">
        <v>267</v>
      </c>
      <c r="M342">
        <v>10024</v>
      </c>
      <c r="N342" t="s">
        <v>148</v>
      </c>
      <c r="O342" t="s">
        <v>6673</v>
      </c>
      <c r="P342" t="s">
        <v>46</v>
      </c>
      <c r="Q342" t="s">
        <v>90</v>
      </c>
      <c r="R342" t="s">
        <v>6674</v>
      </c>
      <c r="S342">
        <v>19.440000000000001</v>
      </c>
      <c r="T342">
        <v>3</v>
      </c>
      <c r="U342">
        <v>0</v>
      </c>
      <c r="V342">
        <v>9.3312000000000008</v>
      </c>
    </row>
    <row r="343" spans="1:22" x14ac:dyDescent="0.3">
      <c r="A343">
        <v>5711</v>
      </c>
      <c r="B343" t="s">
        <v>8435</v>
      </c>
      <c r="C343">
        <v>2012</v>
      </c>
      <c r="D343" s="29">
        <v>41037</v>
      </c>
      <c r="E343" s="29">
        <v>41044</v>
      </c>
      <c r="F343" t="s">
        <v>50</v>
      </c>
      <c r="G343" t="s">
        <v>4276</v>
      </c>
      <c r="H343" t="s">
        <v>4277</v>
      </c>
      <c r="I343" t="s">
        <v>26</v>
      </c>
      <c r="J343" t="s">
        <v>27</v>
      </c>
      <c r="K343" t="s">
        <v>266</v>
      </c>
      <c r="L343" t="s">
        <v>267</v>
      </c>
      <c r="M343">
        <v>10024</v>
      </c>
      <c r="N343" t="s">
        <v>148</v>
      </c>
      <c r="O343" t="s">
        <v>1432</v>
      </c>
      <c r="P343" t="s">
        <v>71</v>
      </c>
      <c r="Q343" t="s">
        <v>1216</v>
      </c>
      <c r="R343" t="s">
        <v>1433</v>
      </c>
      <c r="S343">
        <v>2799.944</v>
      </c>
      <c r="T343">
        <v>7</v>
      </c>
      <c r="U343">
        <v>0.2</v>
      </c>
      <c r="V343">
        <v>1014.9797</v>
      </c>
    </row>
    <row r="344" spans="1:22" x14ac:dyDescent="0.3">
      <c r="A344">
        <v>5710</v>
      </c>
      <c r="B344" t="s">
        <v>8435</v>
      </c>
      <c r="C344">
        <v>2012</v>
      </c>
      <c r="D344" s="29">
        <v>41037</v>
      </c>
      <c r="E344" s="29">
        <v>41044</v>
      </c>
      <c r="F344" t="s">
        <v>50</v>
      </c>
      <c r="G344" t="s">
        <v>4276</v>
      </c>
      <c r="H344" t="s">
        <v>4277</v>
      </c>
      <c r="I344" t="s">
        <v>26</v>
      </c>
      <c r="J344" t="s">
        <v>27</v>
      </c>
      <c r="K344" t="s">
        <v>266</v>
      </c>
      <c r="L344" t="s">
        <v>267</v>
      </c>
      <c r="M344">
        <v>10024</v>
      </c>
      <c r="N344" t="s">
        <v>148</v>
      </c>
      <c r="O344" t="s">
        <v>1839</v>
      </c>
      <c r="P344" t="s">
        <v>32</v>
      </c>
      <c r="Q344" t="s">
        <v>36</v>
      </c>
      <c r="R344" t="s">
        <v>1840</v>
      </c>
      <c r="S344">
        <v>127.76400000000001</v>
      </c>
      <c r="T344">
        <v>2</v>
      </c>
      <c r="U344">
        <v>0.1</v>
      </c>
      <c r="V344">
        <v>21.294000000000008</v>
      </c>
    </row>
    <row r="345" spans="1:22" x14ac:dyDescent="0.3">
      <c r="A345">
        <v>5709</v>
      </c>
      <c r="B345" t="s">
        <v>8435</v>
      </c>
      <c r="C345">
        <v>2012</v>
      </c>
      <c r="D345" s="29">
        <v>41037</v>
      </c>
      <c r="E345" s="29">
        <v>41044</v>
      </c>
      <c r="F345" t="s">
        <v>50</v>
      </c>
      <c r="G345" t="s">
        <v>4276</v>
      </c>
      <c r="H345" t="s">
        <v>4277</v>
      </c>
      <c r="I345" t="s">
        <v>26</v>
      </c>
      <c r="J345" t="s">
        <v>27</v>
      </c>
      <c r="K345" t="s">
        <v>266</v>
      </c>
      <c r="L345" t="s">
        <v>267</v>
      </c>
      <c r="M345">
        <v>10024</v>
      </c>
      <c r="N345" t="s">
        <v>148</v>
      </c>
      <c r="O345" t="s">
        <v>5894</v>
      </c>
      <c r="P345" t="s">
        <v>46</v>
      </c>
      <c r="Q345" t="s">
        <v>578</v>
      </c>
      <c r="R345" t="s">
        <v>5895</v>
      </c>
      <c r="S345">
        <v>357.93</v>
      </c>
      <c r="T345">
        <v>3</v>
      </c>
      <c r="U345">
        <v>0</v>
      </c>
      <c r="V345">
        <v>7.158600000000007</v>
      </c>
    </row>
    <row r="346" spans="1:22" x14ac:dyDescent="0.3">
      <c r="A346">
        <v>5708</v>
      </c>
      <c r="B346" t="s">
        <v>8435</v>
      </c>
      <c r="C346">
        <v>2012</v>
      </c>
      <c r="D346" s="29">
        <v>41037</v>
      </c>
      <c r="E346" s="29">
        <v>41044</v>
      </c>
      <c r="F346" t="s">
        <v>50</v>
      </c>
      <c r="G346" t="s">
        <v>4276</v>
      </c>
      <c r="H346" t="s">
        <v>4277</v>
      </c>
      <c r="I346" t="s">
        <v>26</v>
      </c>
      <c r="J346" t="s">
        <v>27</v>
      </c>
      <c r="K346" t="s">
        <v>266</v>
      </c>
      <c r="L346" t="s">
        <v>267</v>
      </c>
      <c r="M346">
        <v>10024</v>
      </c>
      <c r="N346" t="s">
        <v>148</v>
      </c>
      <c r="O346" t="s">
        <v>2932</v>
      </c>
      <c r="P346" t="s">
        <v>32</v>
      </c>
      <c r="Q346" t="s">
        <v>65</v>
      </c>
      <c r="R346" t="s">
        <v>2933</v>
      </c>
      <c r="S346">
        <v>79.44</v>
      </c>
      <c r="T346">
        <v>3</v>
      </c>
      <c r="U346">
        <v>0</v>
      </c>
      <c r="V346">
        <v>30.187200000000001</v>
      </c>
    </row>
    <row r="347" spans="1:22" x14ac:dyDescent="0.3">
      <c r="A347">
        <v>5696</v>
      </c>
      <c r="B347" t="s">
        <v>8427</v>
      </c>
      <c r="C347">
        <v>2013</v>
      </c>
      <c r="D347" s="29">
        <v>41400</v>
      </c>
      <c r="E347" s="29">
        <v>41402</v>
      </c>
      <c r="F347" t="s">
        <v>23</v>
      </c>
      <c r="G347" t="s">
        <v>7259</v>
      </c>
      <c r="H347" t="s">
        <v>7260</v>
      </c>
      <c r="I347" t="s">
        <v>26</v>
      </c>
      <c r="J347" t="s">
        <v>27</v>
      </c>
      <c r="K347" t="s">
        <v>127</v>
      </c>
      <c r="L347" t="s">
        <v>43</v>
      </c>
      <c r="M347">
        <v>94109</v>
      </c>
      <c r="N347" t="s">
        <v>44</v>
      </c>
      <c r="O347" t="s">
        <v>3806</v>
      </c>
      <c r="P347" t="s">
        <v>32</v>
      </c>
      <c r="Q347" t="s">
        <v>56</v>
      </c>
      <c r="R347" t="s">
        <v>3807</v>
      </c>
      <c r="S347">
        <v>71.088000000000008</v>
      </c>
      <c r="T347">
        <v>2</v>
      </c>
      <c r="U347">
        <v>0.2</v>
      </c>
      <c r="V347">
        <v>-1.7772000000000041</v>
      </c>
    </row>
    <row r="348" spans="1:22" x14ac:dyDescent="0.3">
      <c r="A348">
        <v>5677</v>
      </c>
      <c r="B348" t="s">
        <v>8417</v>
      </c>
      <c r="C348">
        <v>2011</v>
      </c>
      <c r="D348" s="29">
        <v>40691</v>
      </c>
      <c r="E348" s="29">
        <v>40696</v>
      </c>
      <c r="F348" t="s">
        <v>50</v>
      </c>
      <c r="G348" t="s">
        <v>5288</v>
      </c>
      <c r="H348" t="s">
        <v>5289</v>
      </c>
      <c r="I348" t="s">
        <v>41</v>
      </c>
      <c r="J348" t="s">
        <v>27</v>
      </c>
      <c r="K348" t="s">
        <v>95</v>
      </c>
      <c r="L348" t="s">
        <v>96</v>
      </c>
      <c r="M348">
        <v>98115</v>
      </c>
      <c r="N348" t="s">
        <v>44</v>
      </c>
      <c r="O348" t="s">
        <v>7692</v>
      </c>
      <c r="P348" t="s">
        <v>71</v>
      </c>
      <c r="Q348" t="s">
        <v>161</v>
      </c>
      <c r="R348" t="s">
        <v>7693</v>
      </c>
      <c r="S348">
        <v>27.6</v>
      </c>
      <c r="T348">
        <v>4</v>
      </c>
      <c r="U348">
        <v>0</v>
      </c>
      <c r="V348">
        <v>2.2079999999999984</v>
      </c>
    </row>
    <row r="349" spans="1:22" x14ac:dyDescent="0.3">
      <c r="A349">
        <v>5676</v>
      </c>
      <c r="B349" t="s">
        <v>8417</v>
      </c>
      <c r="C349">
        <v>2011</v>
      </c>
      <c r="D349" s="29">
        <v>40691</v>
      </c>
      <c r="E349" s="29">
        <v>40696</v>
      </c>
      <c r="F349" t="s">
        <v>50</v>
      </c>
      <c r="G349" t="s">
        <v>5288</v>
      </c>
      <c r="H349" t="s">
        <v>5289</v>
      </c>
      <c r="I349" t="s">
        <v>41</v>
      </c>
      <c r="J349" t="s">
        <v>27</v>
      </c>
      <c r="K349" t="s">
        <v>95</v>
      </c>
      <c r="L349" t="s">
        <v>96</v>
      </c>
      <c r="M349">
        <v>98115</v>
      </c>
      <c r="N349" t="s">
        <v>44</v>
      </c>
      <c r="O349" t="s">
        <v>766</v>
      </c>
      <c r="P349" t="s">
        <v>71</v>
      </c>
      <c r="Q349" t="s">
        <v>72</v>
      </c>
      <c r="R349" t="s">
        <v>767</v>
      </c>
      <c r="S349">
        <v>57.408000000000008</v>
      </c>
      <c r="T349">
        <v>6</v>
      </c>
      <c r="U349">
        <v>0.2</v>
      </c>
      <c r="V349">
        <v>5.7408000000000019</v>
      </c>
    </row>
    <row r="350" spans="1:22" x14ac:dyDescent="0.3">
      <c r="A350">
        <v>5644</v>
      </c>
      <c r="B350" t="s">
        <v>8398</v>
      </c>
      <c r="C350">
        <v>2012</v>
      </c>
      <c r="D350" s="29">
        <v>41044</v>
      </c>
      <c r="E350" s="29">
        <v>41049</v>
      </c>
      <c r="F350" t="s">
        <v>23</v>
      </c>
      <c r="G350" t="s">
        <v>6638</v>
      </c>
      <c r="H350" t="s">
        <v>6639</v>
      </c>
      <c r="I350" t="s">
        <v>41</v>
      </c>
      <c r="J350" t="s">
        <v>27</v>
      </c>
      <c r="K350" t="s">
        <v>3261</v>
      </c>
      <c r="L350" t="s">
        <v>1272</v>
      </c>
      <c r="M350">
        <v>30076</v>
      </c>
      <c r="N350" t="s">
        <v>30</v>
      </c>
      <c r="O350" t="s">
        <v>5341</v>
      </c>
      <c r="P350" t="s">
        <v>46</v>
      </c>
      <c r="Q350" t="s">
        <v>173</v>
      </c>
      <c r="R350" t="s">
        <v>5342</v>
      </c>
      <c r="S350">
        <v>17.940000000000001</v>
      </c>
      <c r="T350">
        <v>3</v>
      </c>
      <c r="U350">
        <v>0</v>
      </c>
      <c r="V350">
        <v>8.7906000000000013</v>
      </c>
    </row>
    <row r="351" spans="1:22" x14ac:dyDescent="0.3">
      <c r="A351">
        <v>5583</v>
      </c>
      <c r="B351" t="s">
        <v>8340</v>
      </c>
      <c r="C351">
        <v>2013</v>
      </c>
      <c r="D351" s="29">
        <v>41404</v>
      </c>
      <c r="E351" s="29">
        <v>41408</v>
      </c>
      <c r="F351" t="s">
        <v>50</v>
      </c>
      <c r="G351" t="s">
        <v>301</v>
      </c>
      <c r="H351" t="s">
        <v>302</v>
      </c>
      <c r="I351" t="s">
        <v>102</v>
      </c>
      <c r="J351" t="s">
        <v>27</v>
      </c>
      <c r="K351" t="s">
        <v>266</v>
      </c>
      <c r="L351" t="s">
        <v>267</v>
      </c>
      <c r="M351">
        <v>10024</v>
      </c>
      <c r="N351" t="s">
        <v>148</v>
      </c>
      <c r="O351" t="s">
        <v>3497</v>
      </c>
      <c r="P351" t="s">
        <v>46</v>
      </c>
      <c r="Q351" t="s">
        <v>68</v>
      </c>
      <c r="R351" t="s">
        <v>3498</v>
      </c>
      <c r="S351">
        <v>8</v>
      </c>
      <c r="T351">
        <v>5</v>
      </c>
      <c r="U351">
        <v>0</v>
      </c>
      <c r="V351">
        <v>3.4400000000000008</v>
      </c>
    </row>
    <row r="352" spans="1:22" x14ac:dyDescent="0.3">
      <c r="A352">
        <v>5542</v>
      </c>
      <c r="B352" t="s">
        <v>8314</v>
      </c>
      <c r="C352">
        <v>2014</v>
      </c>
      <c r="D352" s="29">
        <v>41782</v>
      </c>
      <c r="E352" s="29">
        <v>41786</v>
      </c>
      <c r="F352" t="s">
        <v>50</v>
      </c>
      <c r="G352" t="s">
        <v>824</v>
      </c>
      <c r="H352" t="s">
        <v>825</v>
      </c>
      <c r="I352" t="s">
        <v>26</v>
      </c>
      <c r="J352" t="s">
        <v>27</v>
      </c>
      <c r="K352" t="s">
        <v>303</v>
      </c>
      <c r="L352" t="s">
        <v>211</v>
      </c>
      <c r="M352">
        <v>60653</v>
      </c>
      <c r="N352" t="s">
        <v>105</v>
      </c>
      <c r="O352" t="s">
        <v>2574</v>
      </c>
      <c r="P352" t="s">
        <v>46</v>
      </c>
      <c r="Q352" t="s">
        <v>578</v>
      </c>
      <c r="R352" t="s">
        <v>2575</v>
      </c>
      <c r="S352">
        <v>22.344000000000001</v>
      </c>
      <c r="T352">
        <v>3</v>
      </c>
      <c r="U352">
        <v>0.2</v>
      </c>
      <c r="V352">
        <v>2.5136999999999983</v>
      </c>
    </row>
    <row r="353" spans="1:22" x14ac:dyDescent="0.3">
      <c r="A353">
        <v>5541</v>
      </c>
      <c r="B353" t="s">
        <v>8314</v>
      </c>
      <c r="C353">
        <v>2014</v>
      </c>
      <c r="D353" s="29">
        <v>41782</v>
      </c>
      <c r="E353" s="29">
        <v>41786</v>
      </c>
      <c r="F353" t="s">
        <v>50</v>
      </c>
      <c r="G353" t="s">
        <v>824</v>
      </c>
      <c r="H353" t="s">
        <v>825</v>
      </c>
      <c r="I353" t="s">
        <v>26</v>
      </c>
      <c r="J353" t="s">
        <v>27</v>
      </c>
      <c r="K353" t="s">
        <v>303</v>
      </c>
      <c r="L353" t="s">
        <v>211</v>
      </c>
      <c r="M353">
        <v>60653</v>
      </c>
      <c r="N353" t="s">
        <v>105</v>
      </c>
      <c r="O353" t="s">
        <v>545</v>
      </c>
      <c r="P353" t="s">
        <v>46</v>
      </c>
      <c r="Q353" t="s">
        <v>75</v>
      </c>
      <c r="R353" t="s">
        <v>546</v>
      </c>
      <c r="S353">
        <v>1.5919999999999996</v>
      </c>
      <c r="T353">
        <v>2</v>
      </c>
      <c r="U353">
        <v>0.8</v>
      </c>
      <c r="V353">
        <v>-2.6268000000000002</v>
      </c>
    </row>
    <row r="354" spans="1:22" x14ac:dyDescent="0.3">
      <c r="A354">
        <v>5540</v>
      </c>
      <c r="B354" t="s">
        <v>8314</v>
      </c>
      <c r="C354">
        <v>2014</v>
      </c>
      <c r="D354" s="29">
        <v>41782</v>
      </c>
      <c r="E354" s="29">
        <v>41786</v>
      </c>
      <c r="F354" t="s">
        <v>50</v>
      </c>
      <c r="G354" t="s">
        <v>824</v>
      </c>
      <c r="H354" t="s">
        <v>825</v>
      </c>
      <c r="I354" t="s">
        <v>26</v>
      </c>
      <c r="J354" t="s">
        <v>27</v>
      </c>
      <c r="K354" t="s">
        <v>303</v>
      </c>
      <c r="L354" t="s">
        <v>211</v>
      </c>
      <c r="M354">
        <v>60653</v>
      </c>
      <c r="N354" t="s">
        <v>105</v>
      </c>
      <c r="O354" t="s">
        <v>336</v>
      </c>
      <c r="P354" t="s">
        <v>32</v>
      </c>
      <c r="Q354" t="s">
        <v>36</v>
      </c>
      <c r="R354" t="s">
        <v>337</v>
      </c>
      <c r="S354">
        <v>181.98599999999999</v>
      </c>
      <c r="T354">
        <v>2</v>
      </c>
      <c r="U354">
        <v>0.3</v>
      </c>
      <c r="V354">
        <v>-54.595799999999997</v>
      </c>
    </row>
    <row r="355" spans="1:22" x14ac:dyDescent="0.3">
      <c r="A355">
        <v>5528</v>
      </c>
      <c r="B355" t="s">
        <v>8304</v>
      </c>
      <c r="C355">
        <v>2012</v>
      </c>
      <c r="D355" s="29">
        <v>41037</v>
      </c>
      <c r="E355" s="29">
        <v>41039</v>
      </c>
      <c r="F355" t="s">
        <v>188</v>
      </c>
      <c r="G355" t="s">
        <v>3676</v>
      </c>
      <c r="H355" t="s">
        <v>3677</v>
      </c>
      <c r="I355" t="s">
        <v>102</v>
      </c>
      <c r="J355" t="s">
        <v>27</v>
      </c>
      <c r="K355" t="s">
        <v>266</v>
      </c>
      <c r="L355" t="s">
        <v>267</v>
      </c>
      <c r="M355">
        <v>10009</v>
      </c>
      <c r="N355" t="s">
        <v>148</v>
      </c>
      <c r="O355" t="s">
        <v>1639</v>
      </c>
      <c r="P355" t="s">
        <v>46</v>
      </c>
      <c r="Q355" t="s">
        <v>90</v>
      </c>
      <c r="R355" t="s">
        <v>1640</v>
      </c>
      <c r="S355">
        <v>37.94</v>
      </c>
      <c r="T355">
        <v>2</v>
      </c>
      <c r="U355">
        <v>0</v>
      </c>
      <c r="V355">
        <v>18.211199999999998</v>
      </c>
    </row>
    <row r="356" spans="1:22" x14ac:dyDescent="0.3">
      <c r="A356">
        <v>5526</v>
      </c>
      <c r="B356" t="s">
        <v>8301</v>
      </c>
      <c r="C356">
        <v>2014</v>
      </c>
      <c r="D356" s="29">
        <v>41760</v>
      </c>
      <c r="E356" s="29">
        <v>41765</v>
      </c>
      <c r="F356" t="s">
        <v>50</v>
      </c>
      <c r="G356" t="s">
        <v>895</v>
      </c>
      <c r="H356" t="s">
        <v>896</v>
      </c>
      <c r="I356" t="s">
        <v>41</v>
      </c>
      <c r="J356" t="s">
        <v>27</v>
      </c>
      <c r="K356" t="s">
        <v>42</v>
      </c>
      <c r="L356" t="s">
        <v>43</v>
      </c>
      <c r="M356">
        <v>90008</v>
      </c>
      <c r="N356" t="s">
        <v>44</v>
      </c>
      <c r="O356" t="s">
        <v>1128</v>
      </c>
      <c r="P356" t="s">
        <v>46</v>
      </c>
      <c r="Q356" t="s">
        <v>68</v>
      </c>
      <c r="R356" t="s">
        <v>1129</v>
      </c>
      <c r="S356">
        <v>9.7799999999999994</v>
      </c>
      <c r="T356">
        <v>2</v>
      </c>
      <c r="U356">
        <v>0</v>
      </c>
      <c r="V356">
        <v>4.0098000000000003</v>
      </c>
    </row>
    <row r="357" spans="1:22" x14ac:dyDescent="0.3">
      <c r="A357">
        <v>5516</v>
      </c>
      <c r="B357" t="s">
        <v>8295</v>
      </c>
      <c r="C357">
        <v>2012</v>
      </c>
      <c r="D357" s="29">
        <v>41059</v>
      </c>
      <c r="E357" s="29">
        <v>41061</v>
      </c>
      <c r="F357" t="s">
        <v>188</v>
      </c>
      <c r="G357" t="s">
        <v>5710</v>
      </c>
      <c r="H357" t="s">
        <v>5711</v>
      </c>
      <c r="I357" t="s">
        <v>26</v>
      </c>
      <c r="J357" t="s">
        <v>27</v>
      </c>
      <c r="K357" t="s">
        <v>266</v>
      </c>
      <c r="L357" t="s">
        <v>267</v>
      </c>
      <c r="M357">
        <v>10009</v>
      </c>
      <c r="N357" t="s">
        <v>148</v>
      </c>
      <c r="O357" t="s">
        <v>5308</v>
      </c>
      <c r="P357" t="s">
        <v>71</v>
      </c>
      <c r="Q357" t="s">
        <v>72</v>
      </c>
      <c r="R357" t="s">
        <v>5309</v>
      </c>
      <c r="S357">
        <v>128.85000000000002</v>
      </c>
      <c r="T357">
        <v>3</v>
      </c>
      <c r="U357">
        <v>0</v>
      </c>
      <c r="V357">
        <v>3.8654999999999973</v>
      </c>
    </row>
    <row r="358" spans="1:22" x14ac:dyDescent="0.3">
      <c r="A358">
        <v>5515</v>
      </c>
      <c r="B358" t="s">
        <v>8295</v>
      </c>
      <c r="C358">
        <v>2012</v>
      </c>
      <c r="D358" s="29">
        <v>41059</v>
      </c>
      <c r="E358" s="29">
        <v>41061</v>
      </c>
      <c r="F358" t="s">
        <v>188</v>
      </c>
      <c r="G358" t="s">
        <v>5710</v>
      </c>
      <c r="H358" t="s">
        <v>5711</v>
      </c>
      <c r="I358" t="s">
        <v>26</v>
      </c>
      <c r="J358" t="s">
        <v>27</v>
      </c>
      <c r="K358" t="s">
        <v>266</v>
      </c>
      <c r="L358" t="s">
        <v>267</v>
      </c>
      <c r="M358">
        <v>10009</v>
      </c>
      <c r="N358" t="s">
        <v>148</v>
      </c>
      <c r="O358" t="s">
        <v>5392</v>
      </c>
      <c r="P358" t="s">
        <v>46</v>
      </c>
      <c r="Q358" t="s">
        <v>78</v>
      </c>
      <c r="R358" t="s">
        <v>5393</v>
      </c>
      <c r="S358">
        <v>160.32</v>
      </c>
      <c r="T358">
        <v>2</v>
      </c>
      <c r="U358">
        <v>0</v>
      </c>
      <c r="V358">
        <v>44.889600000000002</v>
      </c>
    </row>
    <row r="359" spans="1:22" x14ac:dyDescent="0.3">
      <c r="A359">
        <v>5514</v>
      </c>
      <c r="B359" t="s">
        <v>8295</v>
      </c>
      <c r="C359">
        <v>2012</v>
      </c>
      <c r="D359" s="29">
        <v>41059</v>
      </c>
      <c r="E359" s="29">
        <v>41061</v>
      </c>
      <c r="F359" t="s">
        <v>188</v>
      </c>
      <c r="G359" t="s">
        <v>5710</v>
      </c>
      <c r="H359" t="s">
        <v>5711</v>
      </c>
      <c r="I359" t="s">
        <v>26</v>
      </c>
      <c r="J359" t="s">
        <v>27</v>
      </c>
      <c r="K359" t="s">
        <v>266</v>
      </c>
      <c r="L359" t="s">
        <v>267</v>
      </c>
      <c r="M359">
        <v>10009</v>
      </c>
      <c r="N359" t="s">
        <v>148</v>
      </c>
      <c r="O359" t="s">
        <v>2527</v>
      </c>
      <c r="P359" t="s">
        <v>71</v>
      </c>
      <c r="Q359" t="s">
        <v>72</v>
      </c>
      <c r="R359" t="s">
        <v>8296</v>
      </c>
      <c r="S359">
        <v>239.96999999999997</v>
      </c>
      <c r="T359">
        <v>3</v>
      </c>
      <c r="U359">
        <v>0</v>
      </c>
      <c r="V359">
        <v>2.3996999999999815</v>
      </c>
    </row>
    <row r="360" spans="1:22" x14ac:dyDescent="0.3">
      <c r="A360">
        <v>5511</v>
      </c>
      <c r="B360" t="s">
        <v>8293</v>
      </c>
      <c r="C360">
        <v>2014</v>
      </c>
      <c r="D360" s="29">
        <v>41775</v>
      </c>
      <c r="E360" s="29">
        <v>41780</v>
      </c>
      <c r="F360" t="s">
        <v>50</v>
      </c>
      <c r="G360" t="s">
        <v>4830</v>
      </c>
      <c r="H360" t="s">
        <v>4831</v>
      </c>
      <c r="I360" t="s">
        <v>26</v>
      </c>
      <c r="J360" t="s">
        <v>27</v>
      </c>
      <c r="K360" t="s">
        <v>303</v>
      </c>
      <c r="L360" t="s">
        <v>211</v>
      </c>
      <c r="M360">
        <v>60653</v>
      </c>
      <c r="N360" t="s">
        <v>105</v>
      </c>
      <c r="O360" t="s">
        <v>4340</v>
      </c>
      <c r="P360" t="s">
        <v>71</v>
      </c>
      <c r="Q360" t="s">
        <v>72</v>
      </c>
      <c r="R360" t="s">
        <v>4341</v>
      </c>
      <c r="S360">
        <v>11.120000000000001</v>
      </c>
      <c r="T360">
        <v>2</v>
      </c>
      <c r="U360">
        <v>0.2</v>
      </c>
      <c r="V360">
        <v>3.4749999999999996</v>
      </c>
    </row>
    <row r="361" spans="1:22" x14ac:dyDescent="0.3">
      <c r="A361">
        <v>5510</v>
      </c>
      <c r="B361" t="s">
        <v>8293</v>
      </c>
      <c r="C361">
        <v>2014</v>
      </c>
      <c r="D361" s="29">
        <v>41775</v>
      </c>
      <c r="E361" s="29">
        <v>41780</v>
      </c>
      <c r="F361" t="s">
        <v>50</v>
      </c>
      <c r="G361" t="s">
        <v>4830</v>
      </c>
      <c r="H361" t="s">
        <v>4831</v>
      </c>
      <c r="I361" t="s">
        <v>26</v>
      </c>
      <c r="J361" t="s">
        <v>27</v>
      </c>
      <c r="K361" t="s">
        <v>303</v>
      </c>
      <c r="L361" t="s">
        <v>211</v>
      </c>
      <c r="M361">
        <v>60653</v>
      </c>
      <c r="N361" t="s">
        <v>105</v>
      </c>
      <c r="O361" t="s">
        <v>569</v>
      </c>
      <c r="P361" t="s">
        <v>46</v>
      </c>
      <c r="Q361" t="s">
        <v>90</v>
      </c>
      <c r="R361" t="s">
        <v>570</v>
      </c>
      <c r="S361">
        <v>56.704000000000001</v>
      </c>
      <c r="T361">
        <v>2</v>
      </c>
      <c r="U361">
        <v>0.2</v>
      </c>
      <c r="V361">
        <v>19.137599999999992</v>
      </c>
    </row>
    <row r="362" spans="1:22" x14ac:dyDescent="0.3">
      <c r="A362">
        <v>5471</v>
      </c>
      <c r="B362" t="s">
        <v>8269</v>
      </c>
      <c r="C362">
        <v>2013</v>
      </c>
      <c r="D362" s="29">
        <v>41425</v>
      </c>
      <c r="E362" s="29">
        <v>41430</v>
      </c>
      <c r="F362" t="s">
        <v>50</v>
      </c>
      <c r="G362" t="s">
        <v>5224</v>
      </c>
      <c r="H362" t="s">
        <v>5225</v>
      </c>
      <c r="I362" t="s">
        <v>26</v>
      </c>
      <c r="J362" t="s">
        <v>27</v>
      </c>
      <c r="K362" t="s">
        <v>779</v>
      </c>
      <c r="L362" t="s">
        <v>498</v>
      </c>
      <c r="M362">
        <v>45011</v>
      </c>
      <c r="N362" t="s">
        <v>148</v>
      </c>
      <c r="O362" t="s">
        <v>5161</v>
      </c>
      <c r="P362" t="s">
        <v>46</v>
      </c>
      <c r="Q362" t="s">
        <v>78</v>
      </c>
      <c r="R362" t="s">
        <v>5162</v>
      </c>
      <c r="S362">
        <v>123.92000000000002</v>
      </c>
      <c r="T362">
        <v>5</v>
      </c>
      <c r="U362">
        <v>0.2</v>
      </c>
      <c r="V362">
        <v>9.2939999999999969</v>
      </c>
    </row>
    <row r="363" spans="1:22" x14ac:dyDescent="0.3">
      <c r="A363">
        <v>5454</v>
      </c>
      <c r="B363" t="s">
        <v>8255</v>
      </c>
      <c r="C363">
        <v>2014</v>
      </c>
      <c r="D363" s="29">
        <v>41779</v>
      </c>
      <c r="E363" s="29">
        <v>41783</v>
      </c>
      <c r="F363" t="s">
        <v>50</v>
      </c>
      <c r="G363" t="s">
        <v>5288</v>
      </c>
      <c r="H363" t="s">
        <v>5289</v>
      </c>
      <c r="I363" t="s">
        <v>41</v>
      </c>
      <c r="J363" t="s">
        <v>27</v>
      </c>
      <c r="K363" t="s">
        <v>3101</v>
      </c>
      <c r="L363" t="s">
        <v>211</v>
      </c>
      <c r="M363">
        <v>61107</v>
      </c>
      <c r="N363" t="s">
        <v>105</v>
      </c>
      <c r="O363" t="s">
        <v>6976</v>
      </c>
      <c r="P363" t="s">
        <v>46</v>
      </c>
      <c r="Q363" t="s">
        <v>90</v>
      </c>
      <c r="R363" t="s">
        <v>6977</v>
      </c>
      <c r="S363">
        <v>38.016000000000005</v>
      </c>
      <c r="T363">
        <v>6</v>
      </c>
      <c r="U363">
        <v>0.2</v>
      </c>
      <c r="V363">
        <v>13.780799999999996</v>
      </c>
    </row>
    <row r="364" spans="1:22" x14ac:dyDescent="0.3">
      <c r="A364">
        <v>5377</v>
      </c>
      <c r="B364" t="s">
        <v>8182</v>
      </c>
      <c r="C364">
        <v>2014</v>
      </c>
      <c r="D364" s="29">
        <v>41787</v>
      </c>
      <c r="E364" s="29">
        <v>41791</v>
      </c>
      <c r="F364" t="s">
        <v>50</v>
      </c>
      <c r="G364" t="s">
        <v>4512</v>
      </c>
      <c r="H364" t="s">
        <v>4513</v>
      </c>
      <c r="I364" t="s">
        <v>41</v>
      </c>
      <c r="J364" t="s">
        <v>27</v>
      </c>
      <c r="K364" t="s">
        <v>95</v>
      </c>
      <c r="L364" t="s">
        <v>96</v>
      </c>
      <c r="M364">
        <v>98103</v>
      </c>
      <c r="N364" t="s">
        <v>44</v>
      </c>
      <c r="O364" t="s">
        <v>6754</v>
      </c>
      <c r="P364" t="s">
        <v>46</v>
      </c>
      <c r="Q364" t="s">
        <v>68</v>
      </c>
      <c r="R364" t="s">
        <v>186</v>
      </c>
      <c r="S364">
        <v>31.44</v>
      </c>
      <c r="T364">
        <v>3</v>
      </c>
      <c r="U364">
        <v>0</v>
      </c>
      <c r="V364">
        <v>7.86</v>
      </c>
    </row>
    <row r="365" spans="1:22" x14ac:dyDescent="0.3">
      <c r="A365">
        <v>5376</v>
      </c>
      <c r="B365" t="s">
        <v>8182</v>
      </c>
      <c r="C365">
        <v>2014</v>
      </c>
      <c r="D365" s="29">
        <v>41787</v>
      </c>
      <c r="E365" s="29">
        <v>41791</v>
      </c>
      <c r="F365" t="s">
        <v>50</v>
      </c>
      <c r="G365" t="s">
        <v>4512</v>
      </c>
      <c r="H365" t="s">
        <v>4513</v>
      </c>
      <c r="I365" t="s">
        <v>41</v>
      </c>
      <c r="J365" t="s">
        <v>27</v>
      </c>
      <c r="K365" t="s">
        <v>95</v>
      </c>
      <c r="L365" t="s">
        <v>96</v>
      </c>
      <c r="M365">
        <v>98103</v>
      </c>
      <c r="N365" t="s">
        <v>44</v>
      </c>
      <c r="O365" t="s">
        <v>3765</v>
      </c>
      <c r="P365" t="s">
        <v>71</v>
      </c>
      <c r="Q365" t="s">
        <v>161</v>
      </c>
      <c r="R365" t="s">
        <v>3766</v>
      </c>
      <c r="S365">
        <v>98.16</v>
      </c>
      <c r="T365">
        <v>6</v>
      </c>
      <c r="U365">
        <v>0</v>
      </c>
      <c r="V365">
        <v>9.8159999999999954</v>
      </c>
    </row>
    <row r="366" spans="1:22" x14ac:dyDescent="0.3">
      <c r="A366">
        <v>5356</v>
      </c>
      <c r="B366" t="s">
        <v>8166</v>
      </c>
      <c r="C366">
        <v>2011</v>
      </c>
      <c r="D366" s="29">
        <v>40676</v>
      </c>
      <c r="E366" s="29">
        <v>40682</v>
      </c>
      <c r="F366" t="s">
        <v>50</v>
      </c>
      <c r="G366" t="s">
        <v>6420</v>
      </c>
      <c r="H366" t="s">
        <v>6421</v>
      </c>
      <c r="I366" t="s">
        <v>41</v>
      </c>
      <c r="J366" t="s">
        <v>27</v>
      </c>
      <c r="K366" t="s">
        <v>42</v>
      </c>
      <c r="L366" t="s">
        <v>43</v>
      </c>
      <c r="M366">
        <v>90004</v>
      </c>
      <c r="N366" t="s">
        <v>44</v>
      </c>
      <c r="O366" t="s">
        <v>8167</v>
      </c>
      <c r="P366" t="s">
        <v>46</v>
      </c>
      <c r="Q366" t="s">
        <v>90</v>
      </c>
      <c r="R366" t="s">
        <v>8168</v>
      </c>
      <c r="S366">
        <v>8</v>
      </c>
      <c r="T366">
        <v>2</v>
      </c>
      <c r="U366">
        <v>0</v>
      </c>
      <c r="V366">
        <v>3.84</v>
      </c>
    </row>
    <row r="367" spans="1:22" x14ac:dyDescent="0.3">
      <c r="A367">
        <v>5355</v>
      </c>
      <c r="B367" t="s">
        <v>8166</v>
      </c>
      <c r="C367">
        <v>2011</v>
      </c>
      <c r="D367" s="29">
        <v>40676</v>
      </c>
      <c r="E367" s="29">
        <v>40682</v>
      </c>
      <c r="F367" t="s">
        <v>50</v>
      </c>
      <c r="G367" t="s">
        <v>6420</v>
      </c>
      <c r="H367" t="s">
        <v>6421</v>
      </c>
      <c r="I367" t="s">
        <v>41</v>
      </c>
      <c r="J367" t="s">
        <v>27</v>
      </c>
      <c r="K367" t="s">
        <v>42</v>
      </c>
      <c r="L367" t="s">
        <v>43</v>
      </c>
      <c r="M367">
        <v>90004</v>
      </c>
      <c r="N367" t="s">
        <v>44</v>
      </c>
      <c r="O367" t="s">
        <v>5494</v>
      </c>
      <c r="P367" t="s">
        <v>32</v>
      </c>
      <c r="Q367" t="s">
        <v>36</v>
      </c>
      <c r="R367" t="s">
        <v>5495</v>
      </c>
      <c r="S367">
        <v>279.45600000000002</v>
      </c>
      <c r="T367">
        <v>6</v>
      </c>
      <c r="U367">
        <v>0.2</v>
      </c>
      <c r="V367">
        <v>20.959199999999996</v>
      </c>
    </row>
    <row r="368" spans="1:22" x14ac:dyDescent="0.3">
      <c r="A368">
        <v>5337</v>
      </c>
      <c r="B368" t="s">
        <v>8153</v>
      </c>
      <c r="C368">
        <v>2012</v>
      </c>
      <c r="D368" s="29">
        <v>41050</v>
      </c>
      <c r="E368" s="29">
        <v>41054</v>
      </c>
      <c r="F368" t="s">
        <v>50</v>
      </c>
      <c r="G368" t="s">
        <v>4667</v>
      </c>
      <c r="H368" t="s">
        <v>4668</v>
      </c>
      <c r="I368" t="s">
        <v>41</v>
      </c>
      <c r="J368" t="s">
        <v>27</v>
      </c>
      <c r="K368" t="s">
        <v>95</v>
      </c>
      <c r="L368" t="s">
        <v>96</v>
      </c>
      <c r="M368">
        <v>98105</v>
      </c>
      <c r="N368" t="s">
        <v>44</v>
      </c>
      <c r="O368" t="s">
        <v>2616</v>
      </c>
      <c r="P368" t="s">
        <v>46</v>
      </c>
      <c r="Q368" t="s">
        <v>75</v>
      </c>
      <c r="R368" t="s">
        <v>2617</v>
      </c>
      <c r="S368">
        <v>26.975999999999999</v>
      </c>
      <c r="T368">
        <v>4</v>
      </c>
      <c r="U368">
        <v>0.2</v>
      </c>
      <c r="V368">
        <v>8.767199999999999</v>
      </c>
    </row>
    <row r="369" spans="1:22" x14ac:dyDescent="0.3">
      <c r="A369">
        <v>5316</v>
      </c>
      <c r="B369" t="s">
        <v>8141</v>
      </c>
      <c r="C369">
        <v>2013</v>
      </c>
      <c r="D369" s="29">
        <v>41397</v>
      </c>
      <c r="E369" s="29">
        <v>41403</v>
      </c>
      <c r="F369" t="s">
        <v>50</v>
      </c>
      <c r="G369" t="s">
        <v>2450</v>
      </c>
      <c r="H369" t="s">
        <v>2451</v>
      </c>
      <c r="I369" t="s">
        <v>26</v>
      </c>
      <c r="J369" t="s">
        <v>27</v>
      </c>
      <c r="K369" t="s">
        <v>4488</v>
      </c>
      <c r="L369" t="s">
        <v>88</v>
      </c>
      <c r="M369">
        <v>27405</v>
      </c>
      <c r="N369" t="s">
        <v>30</v>
      </c>
      <c r="O369" t="s">
        <v>3102</v>
      </c>
      <c r="P369" t="s">
        <v>32</v>
      </c>
      <c r="Q369" t="s">
        <v>36</v>
      </c>
      <c r="R369" t="s">
        <v>3103</v>
      </c>
      <c r="S369">
        <v>187.05600000000001</v>
      </c>
      <c r="T369">
        <v>9</v>
      </c>
      <c r="U369">
        <v>0.2</v>
      </c>
      <c r="V369">
        <v>11.69100000000001</v>
      </c>
    </row>
    <row r="370" spans="1:22" x14ac:dyDescent="0.3">
      <c r="A370">
        <v>5315</v>
      </c>
      <c r="B370" t="s">
        <v>8140</v>
      </c>
      <c r="C370">
        <v>2014</v>
      </c>
      <c r="D370" s="29">
        <v>41760</v>
      </c>
      <c r="E370" s="29">
        <v>41765</v>
      </c>
      <c r="F370" t="s">
        <v>50</v>
      </c>
      <c r="G370" t="s">
        <v>1183</v>
      </c>
      <c r="H370" t="s">
        <v>1184</v>
      </c>
      <c r="I370" t="s">
        <v>41</v>
      </c>
      <c r="J370" t="s">
        <v>27</v>
      </c>
      <c r="K370" t="s">
        <v>127</v>
      </c>
      <c r="L370" t="s">
        <v>43</v>
      </c>
      <c r="M370">
        <v>94110</v>
      </c>
      <c r="N370" t="s">
        <v>44</v>
      </c>
      <c r="O370" t="s">
        <v>2290</v>
      </c>
      <c r="P370" t="s">
        <v>46</v>
      </c>
      <c r="Q370" t="s">
        <v>173</v>
      </c>
      <c r="R370" t="s">
        <v>2291</v>
      </c>
      <c r="S370">
        <v>30.56</v>
      </c>
      <c r="T370">
        <v>4</v>
      </c>
      <c r="U370">
        <v>0</v>
      </c>
      <c r="V370">
        <v>14.974399999999999</v>
      </c>
    </row>
    <row r="371" spans="1:22" x14ac:dyDescent="0.3">
      <c r="A371">
        <v>5314</v>
      </c>
      <c r="B371" t="s">
        <v>8140</v>
      </c>
      <c r="C371">
        <v>2014</v>
      </c>
      <c r="D371" s="29">
        <v>41760</v>
      </c>
      <c r="E371" s="29">
        <v>41765</v>
      </c>
      <c r="F371" t="s">
        <v>50</v>
      </c>
      <c r="G371" t="s">
        <v>1183</v>
      </c>
      <c r="H371" t="s">
        <v>1184</v>
      </c>
      <c r="I371" t="s">
        <v>41</v>
      </c>
      <c r="J371" t="s">
        <v>27</v>
      </c>
      <c r="K371" t="s">
        <v>127</v>
      </c>
      <c r="L371" t="s">
        <v>43</v>
      </c>
      <c r="M371">
        <v>94110</v>
      </c>
      <c r="N371" t="s">
        <v>44</v>
      </c>
      <c r="O371" t="s">
        <v>2325</v>
      </c>
      <c r="P371" t="s">
        <v>32</v>
      </c>
      <c r="Q371" t="s">
        <v>65</v>
      </c>
      <c r="R371" t="s">
        <v>2326</v>
      </c>
      <c r="S371">
        <v>64.959999999999994</v>
      </c>
      <c r="T371">
        <v>2</v>
      </c>
      <c r="U371">
        <v>0</v>
      </c>
      <c r="V371">
        <v>21.436799999999998</v>
      </c>
    </row>
    <row r="372" spans="1:22" x14ac:dyDescent="0.3">
      <c r="A372">
        <v>371</v>
      </c>
      <c r="B372" t="s">
        <v>1299</v>
      </c>
      <c r="C372">
        <v>2014</v>
      </c>
      <c r="D372" s="29">
        <v>41789</v>
      </c>
      <c r="E372" s="29">
        <v>41795</v>
      </c>
      <c r="F372" t="s">
        <v>50</v>
      </c>
      <c r="G372" t="s">
        <v>1300</v>
      </c>
      <c r="H372" t="s">
        <v>1301</v>
      </c>
      <c r="I372" t="s">
        <v>26</v>
      </c>
      <c r="J372" t="s">
        <v>27</v>
      </c>
      <c r="K372" t="s">
        <v>1302</v>
      </c>
      <c r="L372" t="s">
        <v>104</v>
      </c>
      <c r="M372">
        <v>78550</v>
      </c>
      <c r="N372" t="s">
        <v>105</v>
      </c>
      <c r="O372" t="s">
        <v>1303</v>
      </c>
      <c r="P372" t="s">
        <v>46</v>
      </c>
      <c r="Q372" t="s">
        <v>90</v>
      </c>
      <c r="R372" t="s">
        <v>1304</v>
      </c>
      <c r="S372">
        <v>25.920000000000005</v>
      </c>
      <c r="T372">
        <v>5</v>
      </c>
      <c r="U372">
        <v>0.2</v>
      </c>
      <c r="V372">
        <v>9.3960000000000008</v>
      </c>
    </row>
    <row r="373" spans="1:22" x14ac:dyDescent="0.3">
      <c r="A373">
        <v>372</v>
      </c>
      <c r="B373" t="s">
        <v>1299</v>
      </c>
      <c r="C373">
        <v>2014</v>
      </c>
      <c r="D373" s="29">
        <v>41789</v>
      </c>
      <c r="E373" s="29">
        <v>41795</v>
      </c>
      <c r="F373" t="s">
        <v>50</v>
      </c>
      <c r="G373" t="s">
        <v>1300</v>
      </c>
      <c r="H373" t="s">
        <v>1301</v>
      </c>
      <c r="I373" t="s">
        <v>26</v>
      </c>
      <c r="J373" t="s">
        <v>27</v>
      </c>
      <c r="K373" t="s">
        <v>1302</v>
      </c>
      <c r="L373" t="s">
        <v>104</v>
      </c>
      <c r="M373">
        <v>78550</v>
      </c>
      <c r="N373" t="s">
        <v>105</v>
      </c>
      <c r="O373" t="s">
        <v>1305</v>
      </c>
      <c r="P373" t="s">
        <v>46</v>
      </c>
      <c r="Q373" t="s">
        <v>59</v>
      </c>
      <c r="R373" t="s">
        <v>1306</v>
      </c>
      <c r="S373">
        <v>53.424000000000007</v>
      </c>
      <c r="T373">
        <v>3</v>
      </c>
      <c r="U373">
        <v>0.2</v>
      </c>
      <c r="V373">
        <v>4.6746000000000016</v>
      </c>
    </row>
    <row r="374" spans="1:22" x14ac:dyDescent="0.3">
      <c r="A374">
        <v>5303</v>
      </c>
      <c r="B374" t="s">
        <v>8130</v>
      </c>
      <c r="C374">
        <v>2013</v>
      </c>
      <c r="D374" s="29">
        <v>41425</v>
      </c>
      <c r="E374" s="29">
        <v>41429</v>
      </c>
      <c r="F374" t="s">
        <v>50</v>
      </c>
      <c r="G374" t="s">
        <v>6638</v>
      </c>
      <c r="H374" t="s">
        <v>6639</v>
      </c>
      <c r="I374" t="s">
        <v>41</v>
      </c>
      <c r="J374" t="s">
        <v>27</v>
      </c>
      <c r="K374" t="s">
        <v>318</v>
      </c>
      <c r="L374" t="s">
        <v>319</v>
      </c>
      <c r="M374">
        <v>22153</v>
      </c>
      <c r="N374" t="s">
        <v>30</v>
      </c>
      <c r="O374" t="s">
        <v>1894</v>
      </c>
      <c r="P374" t="s">
        <v>46</v>
      </c>
      <c r="Q374" t="s">
        <v>47</v>
      </c>
      <c r="R374" t="s">
        <v>1895</v>
      </c>
      <c r="S374">
        <v>62.099999999999994</v>
      </c>
      <c r="T374">
        <v>6</v>
      </c>
      <c r="U374">
        <v>0</v>
      </c>
      <c r="V374">
        <v>29.808</v>
      </c>
    </row>
    <row r="375" spans="1:22" x14ac:dyDescent="0.3">
      <c r="A375">
        <v>5302</v>
      </c>
      <c r="B375" t="s">
        <v>8130</v>
      </c>
      <c r="C375">
        <v>2013</v>
      </c>
      <c r="D375" s="29">
        <v>41425</v>
      </c>
      <c r="E375" s="29">
        <v>41429</v>
      </c>
      <c r="F375" t="s">
        <v>50</v>
      </c>
      <c r="G375" t="s">
        <v>6638</v>
      </c>
      <c r="H375" t="s">
        <v>6639</v>
      </c>
      <c r="I375" t="s">
        <v>41</v>
      </c>
      <c r="J375" t="s">
        <v>27</v>
      </c>
      <c r="K375" t="s">
        <v>318</v>
      </c>
      <c r="L375" t="s">
        <v>319</v>
      </c>
      <c r="M375">
        <v>22153</v>
      </c>
      <c r="N375" t="s">
        <v>30</v>
      </c>
      <c r="O375" t="s">
        <v>2993</v>
      </c>
      <c r="P375" t="s">
        <v>71</v>
      </c>
      <c r="Q375" t="s">
        <v>161</v>
      </c>
      <c r="R375" t="s">
        <v>2994</v>
      </c>
      <c r="S375">
        <v>1979.6999999999998</v>
      </c>
      <c r="T375">
        <v>6</v>
      </c>
      <c r="U375">
        <v>0</v>
      </c>
      <c r="V375">
        <v>653.30099999999982</v>
      </c>
    </row>
    <row r="376" spans="1:22" x14ac:dyDescent="0.3">
      <c r="A376">
        <v>5301</v>
      </c>
      <c r="B376" t="s">
        <v>8130</v>
      </c>
      <c r="C376">
        <v>2013</v>
      </c>
      <c r="D376" s="29">
        <v>41425</v>
      </c>
      <c r="E376" s="29">
        <v>41429</v>
      </c>
      <c r="F376" t="s">
        <v>50</v>
      </c>
      <c r="G376" t="s">
        <v>6638</v>
      </c>
      <c r="H376" t="s">
        <v>6639</v>
      </c>
      <c r="I376" t="s">
        <v>41</v>
      </c>
      <c r="J376" t="s">
        <v>27</v>
      </c>
      <c r="K376" t="s">
        <v>318</v>
      </c>
      <c r="L376" t="s">
        <v>319</v>
      </c>
      <c r="M376">
        <v>22153</v>
      </c>
      <c r="N376" t="s">
        <v>30</v>
      </c>
      <c r="O376" t="s">
        <v>5482</v>
      </c>
      <c r="P376" t="s">
        <v>32</v>
      </c>
      <c r="Q376" t="s">
        <v>56</v>
      </c>
      <c r="R376" t="s">
        <v>5483</v>
      </c>
      <c r="S376">
        <v>2275.5</v>
      </c>
      <c r="T376">
        <v>10</v>
      </c>
      <c r="U376">
        <v>0</v>
      </c>
      <c r="V376">
        <v>386.83499999999981</v>
      </c>
    </row>
    <row r="377" spans="1:22" x14ac:dyDescent="0.3">
      <c r="A377">
        <v>5289</v>
      </c>
      <c r="B377" t="s">
        <v>8120</v>
      </c>
      <c r="C377">
        <v>2014</v>
      </c>
      <c r="D377" s="29">
        <v>41760</v>
      </c>
      <c r="E377" s="29">
        <v>41765</v>
      </c>
      <c r="F377" t="s">
        <v>50</v>
      </c>
      <c r="G377" t="s">
        <v>531</v>
      </c>
      <c r="H377" t="s">
        <v>532</v>
      </c>
      <c r="I377" t="s">
        <v>102</v>
      </c>
      <c r="J377" t="s">
        <v>27</v>
      </c>
      <c r="K377" t="s">
        <v>127</v>
      </c>
      <c r="L377" t="s">
        <v>43</v>
      </c>
      <c r="M377">
        <v>94122</v>
      </c>
      <c r="N377" t="s">
        <v>44</v>
      </c>
      <c r="O377" t="s">
        <v>4500</v>
      </c>
      <c r="P377" t="s">
        <v>46</v>
      </c>
      <c r="Q377" t="s">
        <v>90</v>
      </c>
      <c r="R377" t="s">
        <v>4501</v>
      </c>
      <c r="S377">
        <v>163.96</v>
      </c>
      <c r="T377">
        <v>4</v>
      </c>
      <c r="U377">
        <v>0</v>
      </c>
      <c r="V377">
        <v>80.340400000000002</v>
      </c>
    </row>
    <row r="378" spans="1:22" x14ac:dyDescent="0.3">
      <c r="A378">
        <v>5288</v>
      </c>
      <c r="B378" t="s">
        <v>8119</v>
      </c>
      <c r="C378">
        <v>2014</v>
      </c>
      <c r="D378" s="29">
        <v>41765</v>
      </c>
      <c r="E378" s="29">
        <v>41766</v>
      </c>
      <c r="F378" t="s">
        <v>188</v>
      </c>
      <c r="G378" t="s">
        <v>2417</v>
      </c>
      <c r="H378" t="s">
        <v>2418</v>
      </c>
      <c r="I378" t="s">
        <v>26</v>
      </c>
      <c r="J378" t="s">
        <v>27</v>
      </c>
      <c r="K378" t="s">
        <v>1473</v>
      </c>
      <c r="L378" t="s">
        <v>457</v>
      </c>
      <c r="M378">
        <v>80027</v>
      </c>
      <c r="N378" t="s">
        <v>44</v>
      </c>
      <c r="O378" t="s">
        <v>3491</v>
      </c>
      <c r="P378" t="s">
        <v>32</v>
      </c>
      <c r="Q378" t="s">
        <v>33</v>
      </c>
      <c r="R378" t="s">
        <v>3492</v>
      </c>
      <c r="S378">
        <v>89.991000000000014</v>
      </c>
      <c r="T378">
        <v>3</v>
      </c>
      <c r="U378">
        <v>0.7</v>
      </c>
      <c r="V378">
        <v>-152.9847</v>
      </c>
    </row>
    <row r="379" spans="1:22" x14ac:dyDescent="0.3">
      <c r="A379">
        <v>5287</v>
      </c>
      <c r="B379" t="s">
        <v>8119</v>
      </c>
      <c r="C379">
        <v>2014</v>
      </c>
      <c r="D379" s="29">
        <v>41765</v>
      </c>
      <c r="E379" s="29">
        <v>41766</v>
      </c>
      <c r="F379" t="s">
        <v>188</v>
      </c>
      <c r="G379" t="s">
        <v>2417</v>
      </c>
      <c r="H379" t="s">
        <v>2418</v>
      </c>
      <c r="I379" t="s">
        <v>26</v>
      </c>
      <c r="J379" t="s">
        <v>27</v>
      </c>
      <c r="K379" t="s">
        <v>1473</v>
      </c>
      <c r="L379" t="s">
        <v>457</v>
      </c>
      <c r="M379">
        <v>80027</v>
      </c>
      <c r="N379" t="s">
        <v>44</v>
      </c>
      <c r="O379" t="s">
        <v>545</v>
      </c>
      <c r="P379" t="s">
        <v>46</v>
      </c>
      <c r="Q379" t="s">
        <v>75</v>
      </c>
      <c r="R379" t="s">
        <v>546</v>
      </c>
      <c r="S379">
        <v>9.5520000000000014</v>
      </c>
      <c r="T379">
        <v>8</v>
      </c>
      <c r="U379">
        <v>0.7</v>
      </c>
      <c r="V379">
        <v>-7.3231999999999999</v>
      </c>
    </row>
    <row r="380" spans="1:22" x14ac:dyDescent="0.3">
      <c r="A380">
        <v>5286</v>
      </c>
      <c r="B380" t="s">
        <v>8119</v>
      </c>
      <c r="C380">
        <v>2014</v>
      </c>
      <c r="D380" s="29">
        <v>41765</v>
      </c>
      <c r="E380" s="29">
        <v>41766</v>
      </c>
      <c r="F380" t="s">
        <v>188</v>
      </c>
      <c r="G380" t="s">
        <v>2417</v>
      </c>
      <c r="H380" t="s">
        <v>2418</v>
      </c>
      <c r="I380" t="s">
        <v>26</v>
      </c>
      <c r="J380" t="s">
        <v>27</v>
      </c>
      <c r="K380" t="s">
        <v>1473</v>
      </c>
      <c r="L380" t="s">
        <v>457</v>
      </c>
      <c r="M380">
        <v>80027</v>
      </c>
      <c r="N380" t="s">
        <v>44</v>
      </c>
      <c r="O380" t="s">
        <v>501</v>
      </c>
      <c r="P380" t="s">
        <v>46</v>
      </c>
      <c r="Q380" t="s">
        <v>173</v>
      </c>
      <c r="R380" t="s">
        <v>502</v>
      </c>
      <c r="S380">
        <v>21.240000000000002</v>
      </c>
      <c r="T380">
        <v>9</v>
      </c>
      <c r="U380">
        <v>0.2</v>
      </c>
      <c r="V380">
        <v>7.4339999999999993</v>
      </c>
    </row>
    <row r="381" spans="1:22" x14ac:dyDescent="0.3">
      <c r="A381">
        <v>5248</v>
      </c>
      <c r="B381" t="s">
        <v>8090</v>
      </c>
      <c r="C381">
        <v>2012</v>
      </c>
      <c r="D381" s="29">
        <v>41050</v>
      </c>
      <c r="E381" s="29">
        <v>41056</v>
      </c>
      <c r="F381" t="s">
        <v>50</v>
      </c>
      <c r="G381" t="s">
        <v>332</v>
      </c>
      <c r="H381" t="s">
        <v>333</v>
      </c>
      <c r="I381" t="s">
        <v>26</v>
      </c>
      <c r="J381" t="s">
        <v>27</v>
      </c>
      <c r="K381" t="s">
        <v>8091</v>
      </c>
      <c r="L381" t="s">
        <v>211</v>
      </c>
      <c r="M381">
        <v>60423</v>
      </c>
      <c r="N381" t="s">
        <v>105</v>
      </c>
      <c r="O381" t="s">
        <v>437</v>
      </c>
      <c r="P381" t="s">
        <v>46</v>
      </c>
      <c r="Q381" t="s">
        <v>78</v>
      </c>
      <c r="R381" t="s">
        <v>438</v>
      </c>
      <c r="S381">
        <v>20.767999999999997</v>
      </c>
      <c r="T381">
        <v>8</v>
      </c>
      <c r="U381">
        <v>0.8</v>
      </c>
      <c r="V381">
        <v>-52.958400000000012</v>
      </c>
    </row>
    <row r="382" spans="1:22" x14ac:dyDescent="0.3">
      <c r="A382">
        <v>5224</v>
      </c>
      <c r="B382" t="s">
        <v>8070</v>
      </c>
      <c r="C382">
        <v>2014</v>
      </c>
      <c r="D382" s="29">
        <v>41778</v>
      </c>
      <c r="E382" s="29">
        <v>41782</v>
      </c>
      <c r="F382" t="s">
        <v>23</v>
      </c>
      <c r="G382" t="s">
        <v>3790</v>
      </c>
      <c r="H382" t="s">
        <v>3791</v>
      </c>
      <c r="I382" t="s">
        <v>102</v>
      </c>
      <c r="J382" t="s">
        <v>27</v>
      </c>
      <c r="K382" t="s">
        <v>318</v>
      </c>
      <c r="L382" t="s">
        <v>596</v>
      </c>
      <c r="M382">
        <v>65807</v>
      </c>
      <c r="N382" t="s">
        <v>105</v>
      </c>
      <c r="O382" t="s">
        <v>6316</v>
      </c>
      <c r="P382" t="s">
        <v>46</v>
      </c>
      <c r="Q382" t="s">
        <v>75</v>
      </c>
      <c r="R382" t="s">
        <v>6317</v>
      </c>
      <c r="S382">
        <v>43.19</v>
      </c>
      <c r="T382">
        <v>7</v>
      </c>
      <c r="U382">
        <v>0</v>
      </c>
      <c r="V382">
        <v>20.731199999999998</v>
      </c>
    </row>
    <row r="383" spans="1:22" x14ac:dyDescent="0.3">
      <c r="A383">
        <v>5223</v>
      </c>
      <c r="B383" t="s">
        <v>8070</v>
      </c>
      <c r="C383">
        <v>2014</v>
      </c>
      <c r="D383" s="29">
        <v>41778</v>
      </c>
      <c r="E383" s="29">
        <v>41782</v>
      </c>
      <c r="F383" t="s">
        <v>23</v>
      </c>
      <c r="G383" t="s">
        <v>3790</v>
      </c>
      <c r="H383" t="s">
        <v>3791</v>
      </c>
      <c r="I383" t="s">
        <v>102</v>
      </c>
      <c r="J383" t="s">
        <v>27</v>
      </c>
      <c r="K383" t="s">
        <v>318</v>
      </c>
      <c r="L383" t="s">
        <v>596</v>
      </c>
      <c r="M383">
        <v>65807</v>
      </c>
      <c r="N383" t="s">
        <v>105</v>
      </c>
      <c r="O383" t="s">
        <v>1782</v>
      </c>
      <c r="P383" t="s">
        <v>71</v>
      </c>
      <c r="Q383" t="s">
        <v>72</v>
      </c>
      <c r="R383" t="s">
        <v>1783</v>
      </c>
      <c r="S383">
        <v>114.94999999999999</v>
      </c>
      <c r="T383">
        <v>5</v>
      </c>
      <c r="U383">
        <v>0</v>
      </c>
      <c r="V383">
        <v>2.2990000000000066</v>
      </c>
    </row>
    <row r="384" spans="1:22" x14ac:dyDescent="0.3">
      <c r="A384">
        <v>5222</v>
      </c>
      <c r="B384" t="s">
        <v>8070</v>
      </c>
      <c r="C384">
        <v>2014</v>
      </c>
      <c r="D384" s="29">
        <v>41778</v>
      </c>
      <c r="E384" s="29">
        <v>41782</v>
      </c>
      <c r="F384" t="s">
        <v>23</v>
      </c>
      <c r="G384" t="s">
        <v>3790</v>
      </c>
      <c r="H384" t="s">
        <v>3791</v>
      </c>
      <c r="I384" t="s">
        <v>102</v>
      </c>
      <c r="J384" t="s">
        <v>27</v>
      </c>
      <c r="K384" t="s">
        <v>318</v>
      </c>
      <c r="L384" t="s">
        <v>596</v>
      </c>
      <c r="M384">
        <v>65807</v>
      </c>
      <c r="N384" t="s">
        <v>105</v>
      </c>
      <c r="O384" t="s">
        <v>8071</v>
      </c>
      <c r="P384" t="s">
        <v>46</v>
      </c>
      <c r="Q384" t="s">
        <v>78</v>
      </c>
      <c r="R384" t="s">
        <v>8072</v>
      </c>
      <c r="S384">
        <v>706.86</v>
      </c>
      <c r="T384">
        <v>7</v>
      </c>
      <c r="U384">
        <v>0</v>
      </c>
      <c r="V384">
        <v>197.92079999999999</v>
      </c>
    </row>
    <row r="385" spans="1:22" x14ac:dyDescent="0.3">
      <c r="A385">
        <v>5212</v>
      </c>
      <c r="B385" t="s">
        <v>8063</v>
      </c>
      <c r="C385">
        <v>2012</v>
      </c>
      <c r="D385" s="29">
        <v>41041</v>
      </c>
      <c r="E385" s="29">
        <v>41045</v>
      </c>
      <c r="F385" t="s">
        <v>23</v>
      </c>
      <c r="G385" t="s">
        <v>5492</v>
      </c>
      <c r="H385" t="s">
        <v>5493</v>
      </c>
      <c r="I385" t="s">
        <v>26</v>
      </c>
      <c r="J385" t="s">
        <v>27</v>
      </c>
      <c r="K385" t="s">
        <v>266</v>
      </c>
      <c r="L385" t="s">
        <v>267</v>
      </c>
      <c r="M385">
        <v>10024</v>
      </c>
      <c r="N385" t="s">
        <v>148</v>
      </c>
      <c r="O385" t="s">
        <v>2987</v>
      </c>
      <c r="P385" t="s">
        <v>46</v>
      </c>
      <c r="Q385" t="s">
        <v>59</v>
      </c>
      <c r="R385" t="s">
        <v>2988</v>
      </c>
      <c r="S385">
        <v>36.630000000000003</v>
      </c>
      <c r="T385">
        <v>3</v>
      </c>
      <c r="U385">
        <v>0</v>
      </c>
      <c r="V385">
        <v>9.8901000000000039</v>
      </c>
    </row>
    <row r="386" spans="1:22" x14ac:dyDescent="0.3">
      <c r="A386">
        <v>5198</v>
      </c>
      <c r="B386" t="s">
        <v>8058</v>
      </c>
      <c r="C386">
        <v>2011</v>
      </c>
      <c r="D386" s="29">
        <v>40673</v>
      </c>
      <c r="E386" s="29">
        <v>40678</v>
      </c>
      <c r="F386" t="s">
        <v>50</v>
      </c>
      <c r="G386" t="s">
        <v>4042</v>
      </c>
      <c r="H386" t="s">
        <v>4043</v>
      </c>
      <c r="I386" t="s">
        <v>26</v>
      </c>
      <c r="J386" t="s">
        <v>27</v>
      </c>
      <c r="K386" t="s">
        <v>4255</v>
      </c>
      <c r="L386" t="s">
        <v>96</v>
      </c>
      <c r="M386">
        <v>98031</v>
      </c>
      <c r="N386" t="s">
        <v>44</v>
      </c>
      <c r="O386" t="s">
        <v>248</v>
      </c>
      <c r="P386" t="s">
        <v>71</v>
      </c>
      <c r="Q386" t="s">
        <v>72</v>
      </c>
      <c r="R386" t="s">
        <v>249</v>
      </c>
      <c r="S386">
        <v>43.6</v>
      </c>
      <c r="T386">
        <v>5</v>
      </c>
      <c r="U386">
        <v>0.2</v>
      </c>
      <c r="V386">
        <v>4.3600000000000012</v>
      </c>
    </row>
    <row r="387" spans="1:22" x14ac:dyDescent="0.3">
      <c r="A387">
        <v>5197</v>
      </c>
      <c r="B387" t="s">
        <v>8058</v>
      </c>
      <c r="C387">
        <v>2011</v>
      </c>
      <c r="D387" s="29">
        <v>40673</v>
      </c>
      <c r="E387" s="29">
        <v>40678</v>
      </c>
      <c r="F387" t="s">
        <v>50</v>
      </c>
      <c r="G387" t="s">
        <v>4042</v>
      </c>
      <c r="H387" t="s">
        <v>4043</v>
      </c>
      <c r="I387" t="s">
        <v>26</v>
      </c>
      <c r="J387" t="s">
        <v>27</v>
      </c>
      <c r="K387" t="s">
        <v>4255</v>
      </c>
      <c r="L387" t="s">
        <v>96</v>
      </c>
      <c r="M387">
        <v>98031</v>
      </c>
      <c r="N387" t="s">
        <v>44</v>
      </c>
      <c r="O387" t="s">
        <v>1708</v>
      </c>
      <c r="P387" t="s">
        <v>46</v>
      </c>
      <c r="Q387" t="s">
        <v>173</v>
      </c>
      <c r="R387" t="s">
        <v>1709</v>
      </c>
      <c r="S387">
        <v>158.13</v>
      </c>
      <c r="T387">
        <v>3</v>
      </c>
      <c r="U387">
        <v>0</v>
      </c>
      <c r="V387">
        <v>77.483699999999999</v>
      </c>
    </row>
    <row r="388" spans="1:22" x14ac:dyDescent="0.3">
      <c r="A388">
        <v>5192</v>
      </c>
      <c r="B388" t="s">
        <v>8054</v>
      </c>
      <c r="C388">
        <v>2014</v>
      </c>
      <c r="D388" s="29">
        <v>41765</v>
      </c>
      <c r="E388" s="29">
        <v>41769</v>
      </c>
      <c r="F388" t="s">
        <v>50</v>
      </c>
      <c r="G388" t="s">
        <v>1835</v>
      </c>
      <c r="H388" t="s">
        <v>1836</v>
      </c>
      <c r="I388" t="s">
        <v>26</v>
      </c>
      <c r="J388" t="s">
        <v>27</v>
      </c>
      <c r="K388" t="s">
        <v>127</v>
      </c>
      <c r="L388" t="s">
        <v>43</v>
      </c>
      <c r="M388">
        <v>94122</v>
      </c>
      <c r="N388" t="s">
        <v>44</v>
      </c>
      <c r="O388" t="s">
        <v>8055</v>
      </c>
      <c r="P388" t="s">
        <v>46</v>
      </c>
      <c r="Q388" t="s">
        <v>173</v>
      </c>
      <c r="R388" t="s">
        <v>8056</v>
      </c>
      <c r="S388">
        <v>23.16</v>
      </c>
      <c r="T388">
        <v>2</v>
      </c>
      <c r="U388">
        <v>0</v>
      </c>
      <c r="V388">
        <v>11.58</v>
      </c>
    </row>
    <row r="389" spans="1:22" x14ac:dyDescent="0.3">
      <c r="A389">
        <v>5173</v>
      </c>
      <c r="B389" t="s">
        <v>8041</v>
      </c>
      <c r="C389">
        <v>2013</v>
      </c>
      <c r="D389" s="29">
        <v>41422</v>
      </c>
      <c r="E389" s="29">
        <v>41424</v>
      </c>
      <c r="F389" t="s">
        <v>23</v>
      </c>
      <c r="G389" t="s">
        <v>1345</v>
      </c>
      <c r="H389" t="s">
        <v>1346</v>
      </c>
      <c r="I389" t="s">
        <v>41</v>
      </c>
      <c r="J389" t="s">
        <v>27</v>
      </c>
      <c r="K389" t="s">
        <v>880</v>
      </c>
      <c r="L389" t="s">
        <v>238</v>
      </c>
      <c r="M389">
        <v>48205</v>
      </c>
      <c r="N389" t="s">
        <v>105</v>
      </c>
      <c r="O389" t="s">
        <v>3569</v>
      </c>
      <c r="P389" t="s">
        <v>46</v>
      </c>
      <c r="Q389" t="s">
        <v>90</v>
      </c>
      <c r="R389" t="s">
        <v>3570</v>
      </c>
      <c r="S389">
        <v>314.54999999999995</v>
      </c>
      <c r="T389">
        <v>3</v>
      </c>
      <c r="U389">
        <v>0</v>
      </c>
      <c r="V389">
        <v>150.98399999999998</v>
      </c>
    </row>
    <row r="390" spans="1:22" x14ac:dyDescent="0.3">
      <c r="A390">
        <v>5172</v>
      </c>
      <c r="B390" t="s">
        <v>8041</v>
      </c>
      <c r="C390">
        <v>2013</v>
      </c>
      <c r="D390" s="29">
        <v>41422</v>
      </c>
      <c r="E390" s="29">
        <v>41424</v>
      </c>
      <c r="F390" t="s">
        <v>23</v>
      </c>
      <c r="G390" t="s">
        <v>1345</v>
      </c>
      <c r="H390" t="s">
        <v>1346</v>
      </c>
      <c r="I390" t="s">
        <v>41</v>
      </c>
      <c r="J390" t="s">
        <v>27</v>
      </c>
      <c r="K390" t="s">
        <v>880</v>
      </c>
      <c r="L390" t="s">
        <v>238</v>
      </c>
      <c r="M390">
        <v>48205</v>
      </c>
      <c r="N390" t="s">
        <v>105</v>
      </c>
      <c r="O390" t="s">
        <v>2701</v>
      </c>
      <c r="P390" t="s">
        <v>46</v>
      </c>
      <c r="Q390" t="s">
        <v>90</v>
      </c>
      <c r="R390" t="s">
        <v>2702</v>
      </c>
      <c r="S390">
        <v>144.12</v>
      </c>
      <c r="T390">
        <v>3</v>
      </c>
      <c r="U390">
        <v>0</v>
      </c>
      <c r="V390">
        <v>69.177599999999984</v>
      </c>
    </row>
    <row r="391" spans="1:22" x14ac:dyDescent="0.3">
      <c r="A391">
        <v>5171</v>
      </c>
      <c r="B391" t="s">
        <v>8041</v>
      </c>
      <c r="C391">
        <v>2013</v>
      </c>
      <c r="D391" s="29">
        <v>41422</v>
      </c>
      <c r="E391" s="29">
        <v>41424</v>
      </c>
      <c r="F391" t="s">
        <v>23</v>
      </c>
      <c r="G391" t="s">
        <v>1345</v>
      </c>
      <c r="H391" t="s">
        <v>1346</v>
      </c>
      <c r="I391" t="s">
        <v>41</v>
      </c>
      <c r="J391" t="s">
        <v>27</v>
      </c>
      <c r="K391" t="s">
        <v>880</v>
      </c>
      <c r="L391" t="s">
        <v>238</v>
      </c>
      <c r="M391">
        <v>48205</v>
      </c>
      <c r="N391" t="s">
        <v>105</v>
      </c>
      <c r="O391" t="s">
        <v>1872</v>
      </c>
      <c r="P391" t="s">
        <v>32</v>
      </c>
      <c r="Q391" t="s">
        <v>36</v>
      </c>
      <c r="R391" t="s">
        <v>1873</v>
      </c>
      <c r="S391">
        <v>3504.9</v>
      </c>
      <c r="T391">
        <v>5</v>
      </c>
      <c r="U391">
        <v>0</v>
      </c>
      <c r="V391">
        <v>700.98000000000013</v>
      </c>
    </row>
    <row r="392" spans="1:22" x14ac:dyDescent="0.3">
      <c r="A392">
        <v>5093</v>
      </c>
      <c r="B392" t="s">
        <v>7993</v>
      </c>
      <c r="C392">
        <v>2012</v>
      </c>
      <c r="D392" s="29">
        <v>41052</v>
      </c>
      <c r="E392" s="29">
        <v>41056</v>
      </c>
      <c r="F392" t="s">
        <v>50</v>
      </c>
      <c r="G392" t="s">
        <v>1013</v>
      </c>
      <c r="H392" t="s">
        <v>1014</v>
      </c>
      <c r="I392" t="s">
        <v>41</v>
      </c>
      <c r="J392" t="s">
        <v>27</v>
      </c>
      <c r="K392" t="s">
        <v>7127</v>
      </c>
      <c r="L392" t="s">
        <v>1399</v>
      </c>
      <c r="M392">
        <v>2895</v>
      </c>
      <c r="N392" t="s">
        <v>148</v>
      </c>
      <c r="O392" t="s">
        <v>1765</v>
      </c>
      <c r="P392" t="s">
        <v>46</v>
      </c>
      <c r="Q392" t="s">
        <v>59</v>
      </c>
      <c r="R392" t="s">
        <v>1766</v>
      </c>
      <c r="S392">
        <v>51.449999999999996</v>
      </c>
      <c r="T392">
        <v>3</v>
      </c>
      <c r="U392">
        <v>0</v>
      </c>
      <c r="V392">
        <v>13.891499999999999</v>
      </c>
    </row>
    <row r="393" spans="1:22" x14ac:dyDescent="0.3">
      <c r="A393">
        <v>5064</v>
      </c>
      <c r="B393" t="s">
        <v>7971</v>
      </c>
      <c r="C393">
        <v>2012</v>
      </c>
      <c r="D393" s="29">
        <v>41037</v>
      </c>
      <c r="E393" s="29">
        <v>41041</v>
      </c>
      <c r="F393" t="s">
        <v>50</v>
      </c>
      <c r="G393" t="s">
        <v>2903</v>
      </c>
      <c r="H393" t="s">
        <v>2904</v>
      </c>
      <c r="I393" t="s">
        <v>26</v>
      </c>
      <c r="J393" t="s">
        <v>27</v>
      </c>
      <c r="K393" t="s">
        <v>409</v>
      </c>
      <c r="L393" t="s">
        <v>229</v>
      </c>
      <c r="M393">
        <v>55407</v>
      </c>
      <c r="N393" t="s">
        <v>105</v>
      </c>
      <c r="O393" t="s">
        <v>1858</v>
      </c>
      <c r="P393" t="s">
        <v>32</v>
      </c>
      <c r="Q393" t="s">
        <v>65</v>
      </c>
      <c r="R393" t="s">
        <v>1859</v>
      </c>
      <c r="S393">
        <v>123.96000000000001</v>
      </c>
      <c r="T393">
        <v>3</v>
      </c>
      <c r="U393">
        <v>0</v>
      </c>
      <c r="V393">
        <v>11.156400000000005</v>
      </c>
    </row>
    <row r="394" spans="1:22" x14ac:dyDescent="0.3">
      <c r="A394">
        <v>5063</v>
      </c>
      <c r="B394" t="s">
        <v>7971</v>
      </c>
      <c r="C394">
        <v>2012</v>
      </c>
      <c r="D394" s="29">
        <v>41037</v>
      </c>
      <c r="E394" s="29">
        <v>41041</v>
      </c>
      <c r="F394" t="s">
        <v>50</v>
      </c>
      <c r="G394" t="s">
        <v>2903</v>
      </c>
      <c r="H394" t="s">
        <v>2904</v>
      </c>
      <c r="I394" t="s">
        <v>26</v>
      </c>
      <c r="J394" t="s">
        <v>27</v>
      </c>
      <c r="K394" t="s">
        <v>409</v>
      </c>
      <c r="L394" t="s">
        <v>229</v>
      </c>
      <c r="M394">
        <v>55407</v>
      </c>
      <c r="N394" t="s">
        <v>105</v>
      </c>
      <c r="O394" t="s">
        <v>4238</v>
      </c>
      <c r="P394" t="s">
        <v>71</v>
      </c>
      <c r="Q394" t="s">
        <v>72</v>
      </c>
      <c r="R394" t="s">
        <v>4239</v>
      </c>
      <c r="S394">
        <v>377.96999999999997</v>
      </c>
      <c r="T394">
        <v>3</v>
      </c>
      <c r="U394">
        <v>0</v>
      </c>
      <c r="V394">
        <v>105.83160000000002</v>
      </c>
    </row>
    <row r="395" spans="1:22" x14ac:dyDescent="0.3">
      <c r="A395">
        <v>5062</v>
      </c>
      <c r="B395" t="s">
        <v>7971</v>
      </c>
      <c r="C395">
        <v>2012</v>
      </c>
      <c r="D395" s="29">
        <v>41037</v>
      </c>
      <c r="E395" s="29">
        <v>41041</v>
      </c>
      <c r="F395" t="s">
        <v>50</v>
      </c>
      <c r="G395" t="s">
        <v>2903</v>
      </c>
      <c r="H395" t="s">
        <v>2904</v>
      </c>
      <c r="I395" t="s">
        <v>26</v>
      </c>
      <c r="J395" t="s">
        <v>27</v>
      </c>
      <c r="K395" t="s">
        <v>409</v>
      </c>
      <c r="L395" t="s">
        <v>229</v>
      </c>
      <c r="M395">
        <v>55407</v>
      </c>
      <c r="N395" t="s">
        <v>105</v>
      </c>
      <c r="O395" t="s">
        <v>2786</v>
      </c>
      <c r="P395" t="s">
        <v>46</v>
      </c>
      <c r="Q395" t="s">
        <v>75</v>
      </c>
      <c r="R395" t="s">
        <v>2787</v>
      </c>
      <c r="S395">
        <v>43.98</v>
      </c>
      <c r="T395">
        <v>2</v>
      </c>
      <c r="U395">
        <v>0</v>
      </c>
      <c r="V395">
        <v>21.99</v>
      </c>
    </row>
    <row r="396" spans="1:22" x14ac:dyDescent="0.3">
      <c r="A396">
        <v>5053</v>
      </c>
      <c r="B396" t="s">
        <v>7964</v>
      </c>
      <c r="C396">
        <v>2014</v>
      </c>
      <c r="D396" s="29">
        <v>41779</v>
      </c>
      <c r="E396" s="29">
        <v>41779</v>
      </c>
      <c r="F396" t="s">
        <v>1290</v>
      </c>
      <c r="G396" t="s">
        <v>4682</v>
      </c>
      <c r="H396" t="s">
        <v>4683</v>
      </c>
      <c r="I396" t="s">
        <v>26</v>
      </c>
      <c r="J396" t="s">
        <v>27</v>
      </c>
      <c r="K396" t="s">
        <v>1736</v>
      </c>
      <c r="L396" t="s">
        <v>1272</v>
      </c>
      <c r="M396">
        <v>30318</v>
      </c>
      <c r="N396" t="s">
        <v>30</v>
      </c>
      <c r="O396" t="s">
        <v>4637</v>
      </c>
      <c r="P396" t="s">
        <v>46</v>
      </c>
      <c r="Q396" t="s">
        <v>90</v>
      </c>
      <c r="R396" t="s">
        <v>4638</v>
      </c>
      <c r="S396">
        <v>195.64</v>
      </c>
      <c r="T396">
        <v>4</v>
      </c>
      <c r="U396">
        <v>0</v>
      </c>
      <c r="V396">
        <v>91.950799999999987</v>
      </c>
    </row>
    <row r="397" spans="1:22" x14ac:dyDescent="0.3">
      <c r="A397">
        <v>5012</v>
      </c>
      <c r="B397" t="s">
        <v>7936</v>
      </c>
      <c r="C397">
        <v>2014</v>
      </c>
      <c r="D397" s="29">
        <v>41771</v>
      </c>
      <c r="E397" s="29">
        <v>41773</v>
      </c>
      <c r="F397" t="s">
        <v>188</v>
      </c>
      <c r="G397" t="s">
        <v>4002</v>
      </c>
      <c r="H397" t="s">
        <v>4003</v>
      </c>
      <c r="I397" t="s">
        <v>41</v>
      </c>
      <c r="J397" t="s">
        <v>27</v>
      </c>
      <c r="K397" t="s">
        <v>544</v>
      </c>
      <c r="L397" t="s">
        <v>310</v>
      </c>
      <c r="M397">
        <v>85023</v>
      </c>
      <c r="N397" t="s">
        <v>44</v>
      </c>
      <c r="O397" t="s">
        <v>3491</v>
      </c>
      <c r="P397" t="s">
        <v>32</v>
      </c>
      <c r="Q397" t="s">
        <v>33</v>
      </c>
      <c r="R397" t="s">
        <v>3492</v>
      </c>
      <c r="S397">
        <v>209.97900000000001</v>
      </c>
      <c r="T397">
        <v>7</v>
      </c>
      <c r="U397">
        <v>0.7</v>
      </c>
      <c r="V397">
        <v>-356.96429999999998</v>
      </c>
    </row>
    <row r="398" spans="1:22" x14ac:dyDescent="0.3">
      <c r="A398">
        <v>5003</v>
      </c>
      <c r="B398" t="s">
        <v>7924</v>
      </c>
      <c r="C398">
        <v>2013</v>
      </c>
      <c r="D398" s="29">
        <v>41419</v>
      </c>
      <c r="E398" s="29">
        <v>41419</v>
      </c>
      <c r="F398" t="s">
        <v>1290</v>
      </c>
      <c r="G398" t="s">
        <v>2161</v>
      </c>
      <c r="H398" t="s">
        <v>2162</v>
      </c>
      <c r="I398" t="s">
        <v>102</v>
      </c>
      <c r="J398" t="s">
        <v>27</v>
      </c>
      <c r="K398" t="s">
        <v>5527</v>
      </c>
      <c r="L398" t="s">
        <v>319</v>
      </c>
      <c r="M398">
        <v>23602</v>
      </c>
      <c r="N398" t="s">
        <v>30</v>
      </c>
      <c r="O398" t="s">
        <v>590</v>
      </c>
      <c r="P398" t="s">
        <v>46</v>
      </c>
      <c r="Q398" t="s">
        <v>90</v>
      </c>
      <c r="R398" t="s">
        <v>591</v>
      </c>
      <c r="S398">
        <v>191.6</v>
      </c>
      <c r="T398">
        <v>4</v>
      </c>
      <c r="U398">
        <v>0</v>
      </c>
      <c r="V398">
        <v>91.967999999999989</v>
      </c>
    </row>
    <row r="399" spans="1:22" x14ac:dyDescent="0.3">
      <c r="A399">
        <v>5002</v>
      </c>
      <c r="B399" t="s">
        <v>7924</v>
      </c>
      <c r="C399">
        <v>2013</v>
      </c>
      <c r="D399" s="29">
        <v>41419</v>
      </c>
      <c r="E399" s="29">
        <v>41419</v>
      </c>
      <c r="F399" t="s">
        <v>1290</v>
      </c>
      <c r="G399" t="s">
        <v>2161</v>
      </c>
      <c r="H399" t="s">
        <v>2162</v>
      </c>
      <c r="I399" t="s">
        <v>102</v>
      </c>
      <c r="J399" t="s">
        <v>27</v>
      </c>
      <c r="K399" t="s">
        <v>5527</v>
      </c>
      <c r="L399" t="s">
        <v>319</v>
      </c>
      <c r="M399">
        <v>23602</v>
      </c>
      <c r="N399" t="s">
        <v>30</v>
      </c>
      <c r="O399" t="s">
        <v>4825</v>
      </c>
      <c r="P399" t="s">
        <v>46</v>
      </c>
      <c r="Q399" t="s">
        <v>578</v>
      </c>
      <c r="R399" t="s">
        <v>4826</v>
      </c>
      <c r="S399">
        <v>69.5</v>
      </c>
      <c r="T399">
        <v>5</v>
      </c>
      <c r="U399">
        <v>0</v>
      </c>
      <c r="V399">
        <v>20.154999999999994</v>
      </c>
    </row>
    <row r="400" spans="1:22" x14ac:dyDescent="0.3">
      <c r="A400">
        <v>5001</v>
      </c>
      <c r="B400" t="s">
        <v>7923</v>
      </c>
      <c r="C400">
        <v>2014</v>
      </c>
      <c r="D400" s="29">
        <v>41767</v>
      </c>
      <c r="E400" s="29">
        <v>41772</v>
      </c>
      <c r="F400" t="s">
        <v>50</v>
      </c>
      <c r="G400" t="s">
        <v>1249</v>
      </c>
      <c r="H400" t="s">
        <v>1250</v>
      </c>
      <c r="I400" t="s">
        <v>102</v>
      </c>
      <c r="J400" t="s">
        <v>27</v>
      </c>
      <c r="K400" t="s">
        <v>42</v>
      </c>
      <c r="L400" t="s">
        <v>43</v>
      </c>
      <c r="M400">
        <v>90004</v>
      </c>
      <c r="N400" t="s">
        <v>44</v>
      </c>
      <c r="O400" t="s">
        <v>4415</v>
      </c>
      <c r="P400" t="s">
        <v>71</v>
      </c>
      <c r="Q400" t="s">
        <v>161</v>
      </c>
      <c r="R400" t="s">
        <v>4416</v>
      </c>
      <c r="S400">
        <v>79.989999999999995</v>
      </c>
      <c r="T400">
        <v>1</v>
      </c>
      <c r="U400">
        <v>0</v>
      </c>
      <c r="V400">
        <v>28.796399999999998</v>
      </c>
    </row>
    <row r="401" spans="1:22" x14ac:dyDescent="0.3">
      <c r="A401">
        <v>4966</v>
      </c>
      <c r="B401" t="s">
        <v>7902</v>
      </c>
      <c r="C401">
        <v>2012</v>
      </c>
      <c r="D401" s="29">
        <v>41054</v>
      </c>
      <c r="E401" s="29">
        <v>41057</v>
      </c>
      <c r="F401" t="s">
        <v>23</v>
      </c>
      <c r="G401" t="s">
        <v>3197</v>
      </c>
      <c r="H401" t="s">
        <v>3198</v>
      </c>
      <c r="I401" t="s">
        <v>41</v>
      </c>
      <c r="J401" t="s">
        <v>27</v>
      </c>
      <c r="K401" t="s">
        <v>382</v>
      </c>
      <c r="L401" t="s">
        <v>335</v>
      </c>
      <c r="M401">
        <v>38401</v>
      </c>
      <c r="N401" t="s">
        <v>30</v>
      </c>
      <c r="O401" t="s">
        <v>5236</v>
      </c>
      <c r="P401" t="s">
        <v>71</v>
      </c>
      <c r="Q401" t="s">
        <v>72</v>
      </c>
      <c r="R401" t="s">
        <v>5237</v>
      </c>
      <c r="S401">
        <v>467.03999999999996</v>
      </c>
      <c r="T401">
        <v>4</v>
      </c>
      <c r="U401">
        <v>0.2</v>
      </c>
      <c r="V401">
        <v>58.379999999999939</v>
      </c>
    </row>
    <row r="402" spans="1:22" x14ac:dyDescent="0.3">
      <c r="A402">
        <v>4965</v>
      </c>
      <c r="B402" t="s">
        <v>7901</v>
      </c>
      <c r="C402">
        <v>2013</v>
      </c>
      <c r="D402" s="29">
        <v>41410</v>
      </c>
      <c r="E402" s="29">
        <v>41414</v>
      </c>
      <c r="F402" t="s">
        <v>23</v>
      </c>
      <c r="G402" t="s">
        <v>251</v>
      </c>
      <c r="H402" t="s">
        <v>252</v>
      </c>
      <c r="I402" t="s">
        <v>26</v>
      </c>
      <c r="J402" t="s">
        <v>27</v>
      </c>
      <c r="K402" t="s">
        <v>53</v>
      </c>
      <c r="L402" t="s">
        <v>54</v>
      </c>
      <c r="M402">
        <v>33311</v>
      </c>
      <c r="N402" t="s">
        <v>30</v>
      </c>
      <c r="O402" t="s">
        <v>2443</v>
      </c>
      <c r="P402" t="s">
        <v>46</v>
      </c>
      <c r="Q402" t="s">
        <v>75</v>
      </c>
      <c r="R402" t="s">
        <v>2444</v>
      </c>
      <c r="S402">
        <v>7.7640000000000011</v>
      </c>
      <c r="T402">
        <v>4</v>
      </c>
      <c r="U402">
        <v>0.7</v>
      </c>
      <c r="V402">
        <v>-5.1760000000000002</v>
      </c>
    </row>
    <row r="403" spans="1:22" x14ac:dyDescent="0.3">
      <c r="A403">
        <v>4875</v>
      </c>
      <c r="B403" t="s">
        <v>7833</v>
      </c>
      <c r="C403">
        <v>2014</v>
      </c>
      <c r="D403" s="29">
        <v>41783</v>
      </c>
      <c r="E403" s="29">
        <v>41787</v>
      </c>
      <c r="F403" t="s">
        <v>50</v>
      </c>
      <c r="G403" t="s">
        <v>916</v>
      </c>
      <c r="H403" t="s">
        <v>917</v>
      </c>
      <c r="I403" t="s">
        <v>26</v>
      </c>
      <c r="J403" t="s">
        <v>27</v>
      </c>
      <c r="K403" t="s">
        <v>184</v>
      </c>
      <c r="L403" t="s">
        <v>104</v>
      </c>
      <c r="M403">
        <v>77095</v>
      </c>
      <c r="N403" t="s">
        <v>105</v>
      </c>
      <c r="O403" t="s">
        <v>1213</v>
      </c>
      <c r="P403" t="s">
        <v>46</v>
      </c>
      <c r="Q403" t="s">
        <v>75</v>
      </c>
      <c r="R403" t="s">
        <v>1214</v>
      </c>
      <c r="S403">
        <v>1.1879999999999997</v>
      </c>
      <c r="T403">
        <v>1</v>
      </c>
      <c r="U403">
        <v>0.8</v>
      </c>
      <c r="V403">
        <v>-1.9602000000000008</v>
      </c>
    </row>
    <row r="404" spans="1:22" x14ac:dyDescent="0.3">
      <c r="A404">
        <v>4874</v>
      </c>
      <c r="B404" t="s">
        <v>7833</v>
      </c>
      <c r="C404">
        <v>2014</v>
      </c>
      <c r="D404" s="29">
        <v>41783</v>
      </c>
      <c r="E404" s="29">
        <v>41787</v>
      </c>
      <c r="F404" t="s">
        <v>50</v>
      </c>
      <c r="G404" t="s">
        <v>916</v>
      </c>
      <c r="H404" t="s">
        <v>917</v>
      </c>
      <c r="I404" t="s">
        <v>26</v>
      </c>
      <c r="J404" t="s">
        <v>27</v>
      </c>
      <c r="K404" t="s">
        <v>184</v>
      </c>
      <c r="L404" t="s">
        <v>104</v>
      </c>
      <c r="M404">
        <v>77095</v>
      </c>
      <c r="N404" t="s">
        <v>105</v>
      </c>
      <c r="O404" t="s">
        <v>6446</v>
      </c>
      <c r="P404" t="s">
        <v>46</v>
      </c>
      <c r="Q404" t="s">
        <v>59</v>
      </c>
      <c r="R404" t="s">
        <v>6447</v>
      </c>
      <c r="S404">
        <v>48.816000000000003</v>
      </c>
      <c r="T404">
        <v>3</v>
      </c>
      <c r="U404">
        <v>0.2</v>
      </c>
      <c r="V404">
        <v>-11.593800000000005</v>
      </c>
    </row>
    <row r="405" spans="1:22" x14ac:dyDescent="0.3">
      <c r="A405">
        <v>4873</v>
      </c>
      <c r="B405" t="s">
        <v>7833</v>
      </c>
      <c r="C405">
        <v>2014</v>
      </c>
      <c r="D405" s="29">
        <v>41783</v>
      </c>
      <c r="E405" s="29">
        <v>41787</v>
      </c>
      <c r="F405" t="s">
        <v>50</v>
      </c>
      <c r="G405" t="s">
        <v>916</v>
      </c>
      <c r="H405" t="s">
        <v>917</v>
      </c>
      <c r="I405" t="s">
        <v>26</v>
      </c>
      <c r="J405" t="s">
        <v>27</v>
      </c>
      <c r="K405" t="s">
        <v>184</v>
      </c>
      <c r="L405" t="s">
        <v>104</v>
      </c>
      <c r="M405">
        <v>77095</v>
      </c>
      <c r="N405" t="s">
        <v>105</v>
      </c>
      <c r="O405" t="s">
        <v>6728</v>
      </c>
      <c r="P405" t="s">
        <v>46</v>
      </c>
      <c r="Q405" t="s">
        <v>78</v>
      </c>
      <c r="R405" t="s">
        <v>6729</v>
      </c>
      <c r="S405">
        <v>18.319999999999997</v>
      </c>
      <c r="T405">
        <v>5</v>
      </c>
      <c r="U405">
        <v>0.8</v>
      </c>
      <c r="V405">
        <v>-46.716000000000008</v>
      </c>
    </row>
    <row r="406" spans="1:22" x14ac:dyDescent="0.3">
      <c r="A406">
        <v>4872</v>
      </c>
      <c r="B406" t="s">
        <v>7833</v>
      </c>
      <c r="C406">
        <v>2014</v>
      </c>
      <c r="D406" s="29">
        <v>41783</v>
      </c>
      <c r="E406" s="29">
        <v>41787</v>
      </c>
      <c r="F406" t="s">
        <v>50</v>
      </c>
      <c r="G406" t="s">
        <v>916</v>
      </c>
      <c r="H406" t="s">
        <v>917</v>
      </c>
      <c r="I406" t="s">
        <v>26</v>
      </c>
      <c r="J406" t="s">
        <v>27</v>
      </c>
      <c r="K406" t="s">
        <v>184</v>
      </c>
      <c r="L406" t="s">
        <v>104</v>
      </c>
      <c r="M406">
        <v>77095</v>
      </c>
      <c r="N406" t="s">
        <v>105</v>
      </c>
      <c r="O406" t="s">
        <v>7834</v>
      </c>
      <c r="P406" t="s">
        <v>46</v>
      </c>
      <c r="Q406" t="s">
        <v>269</v>
      </c>
      <c r="R406" t="s">
        <v>7835</v>
      </c>
      <c r="S406">
        <v>1.8239999999999998</v>
      </c>
      <c r="T406">
        <v>2</v>
      </c>
      <c r="U406">
        <v>0.2</v>
      </c>
      <c r="V406">
        <v>0.61559999999999993</v>
      </c>
    </row>
    <row r="407" spans="1:22" x14ac:dyDescent="0.3">
      <c r="A407">
        <v>4830</v>
      </c>
      <c r="B407" t="s">
        <v>7807</v>
      </c>
      <c r="C407">
        <v>2013</v>
      </c>
      <c r="D407" s="29">
        <v>41410</v>
      </c>
      <c r="E407" s="29">
        <v>41416</v>
      </c>
      <c r="F407" t="s">
        <v>50</v>
      </c>
      <c r="G407" t="s">
        <v>5615</v>
      </c>
      <c r="H407" t="s">
        <v>5616</v>
      </c>
      <c r="I407" t="s">
        <v>26</v>
      </c>
      <c r="J407" t="s">
        <v>27</v>
      </c>
      <c r="K407" t="s">
        <v>266</v>
      </c>
      <c r="L407" t="s">
        <v>267</v>
      </c>
      <c r="M407">
        <v>10035</v>
      </c>
      <c r="N407" t="s">
        <v>148</v>
      </c>
      <c r="O407" t="s">
        <v>4855</v>
      </c>
      <c r="P407" t="s">
        <v>46</v>
      </c>
      <c r="Q407" t="s">
        <v>75</v>
      </c>
      <c r="R407" t="s">
        <v>4856</v>
      </c>
      <c r="S407">
        <v>13.776000000000002</v>
      </c>
      <c r="T407">
        <v>3</v>
      </c>
      <c r="U407">
        <v>0.2</v>
      </c>
      <c r="V407">
        <v>4.4771999999999998</v>
      </c>
    </row>
    <row r="408" spans="1:22" x14ac:dyDescent="0.3">
      <c r="A408">
        <v>4815</v>
      </c>
      <c r="B408" t="s">
        <v>7794</v>
      </c>
      <c r="C408">
        <v>2013</v>
      </c>
      <c r="D408" s="29">
        <v>41403</v>
      </c>
      <c r="E408" s="29">
        <v>41405</v>
      </c>
      <c r="F408" t="s">
        <v>188</v>
      </c>
      <c r="G408" t="s">
        <v>5059</v>
      </c>
      <c r="H408" t="s">
        <v>5060</v>
      </c>
      <c r="I408" t="s">
        <v>26</v>
      </c>
      <c r="J408" t="s">
        <v>27</v>
      </c>
      <c r="K408" t="s">
        <v>42</v>
      </c>
      <c r="L408" t="s">
        <v>43</v>
      </c>
      <c r="M408">
        <v>90004</v>
      </c>
      <c r="N408" t="s">
        <v>44</v>
      </c>
      <c r="O408" t="s">
        <v>657</v>
      </c>
      <c r="P408" t="s">
        <v>46</v>
      </c>
      <c r="Q408" t="s">
        <v>90</v>
      </c>
      <c r="R408" t="s">
        <v>658</v>
      </c>
      <c r="S408">
        <v>17.940000000000001</v>
      </c>
      <c r="T408">
        <v>3</v>
      </c>
      <c r="U408">
        <v>0</v>
      </c>
      <c r="V408">
        <v>8.0730000000000004</v>
      </c>
    </row>
    <row r="409" spans="1:22" x14ac:dyDescent="0.3">
      <c r="A409">
        <v>4803</v>
      </c>
      <c r="B409" t="s">
        <v>7784</v>
      </c>
      <c r="C409">
        <v>2013</v>
      </c>
      <c r="D409" s="29">
        <v>41409</v>
      </c>
      <c r="E409" s="29">
        <v>41414</v>
      </c>
      <c r="F409" t="s">
        <v>50</v>
      </c>
      <c r="G409" t="s">
        <v>1291</v>
      </c>
      <c r="H409" t="s">
        <v>1292</v>
      </c>
      <c r="I409" t="s">
        <v>41</v>
      </c>
      <c r="J409" t="s">
        <v>27</v>
      </c>
      <c r="K409" t="s">
        <v>1521</v>
      </c>
      <c r="L409" t="s">
        <v>54</v>
      </c>
      <c r="M409">
        <v>32216</v>
      </c>
      <c r="N409" t="s">
        <v>30</v>
      </c>
      <c r="O409" t="s">
        <v>361</v>
      </c>
      <c r="P409" t="s">
        <v>46</v>
      </c>
      <c r="Q409" t="s">
        <v>75</v>
      </c>
      <c r="R409" t="s">
        <v>362</v>
      </c>
      <c r="S409">
        <v>13.392000000000003</v>
      </c>
      <c r="T409">
        <v>8</v>
      </c>
      <c r="U409">
        <v>0.7</v>
      </c>
      <c r="V409">
        <v>-9.8207999999999984</v>
      </c>
    </row>
    <row r="410" spans="1:22" x14ac:dyDescent="0.3">
      <c r="A410">
        <v>4802</v>
      </c>
      <c r="B410" t="s">
        <v>7784</v>
      </c>
      <c r="C410">
        <v>2013</v>
      </c>
      <c r="D410" s="29">
        <v>41409</v>
      </c>
      <c r="E410" s="29">
        <v>41414</v>
      </c>
      <c r="F410" t="s">
        <v>50</v>
      </c>
      <c r="G410" t="s">
        <v>1291</v>
      </c>
      <c r="H410" t="s">
        <v>1292</v>
      </c>
      <c r="I410" t="s">
        <v>41</v>
      </c>
      <c r="J410" t="s">
        <v>27</v>
      </c>
      <c r="K410" t="s">
        <v>1521</v>
      </c>
      <c r="L410" t="s">
        <v>54</v>
      </c>
      <c r="M410">
        <v>32216</v>
      </c>
      <c r="N410" t="s">
        <v>30</v>
      </c>
      <c r="O410" t="s">
        <v>673</v>
      </c>
      <c r="P410" t="s">
        <v>46</v>
      </c>
      <c r="Q410" t="s">
        <v>75</v>
      </c>
      <c r="R410" t="s">
        <v>674</v>
      </c>
      <c r="S410">
        <v>10.380000000000003</v>
      </c>
      <c r="T410">
        <v>2</v>
      </c>
      <c r="U410">
        <v>0.7</v>
      </c>
      <c r="V410">
        <v>-7.6119999999999983</v>
      </c>
    </row>
    <row r="411" spans="1:22" x14ac:dyDescent="0.3">
      <c r="A411">
        <v>4801</v>
      </c>
      <c r="B411" t="s">
        <v>7784</v>
      </c>
      <c r="C411">
        <v>2013</v>
      </c>
      <c r="D411" s="29">
        <v>41409</v>
      </c>
      <c r="E411" s="29">
        <v>41414</v>
      </c>
      <c r="F411" t="s">
        <v>50</v>
      </c>
      <c r="G411" t="s">
        <v>1291</v>
      </c>
      <c r="H411" t="s">
        <v>1292</v>
      </c>
      <c r="I411" t="s">
        <v>41</v>
      </c>
      <c r="J411" t="s">
        <v>27</v>
      </c>
      <c r="K411" t="s">
        <v>1521</v>
      </c>
      <c r="L411" t="s">
        <v>54</v>
      </c>
      <c r="M411">
        <v>32216</v>
      </c>
      <c r="N411" t="s">
        <v>30</v>
      </c>
      <c r="O411" t="s">
        <v>7785</v>
      </c>
      <c r="P411" t="s">
        <v>46</v>
      </c>
      <c r="Q411" t="s">
        <v>68</v>
      </c>
      <c r="R411" t="s">
        <v>7786</v>
      </c>
      <c r="S411">
        <v>4.7679999999999998</v>
      </c>
      <c r="T411">
        <v>2</v>
      </c>
      <c r="U411">
        <v>0.2</v>
      </c>
      <c r="V411">
        <v>0.41720000000000046</v>
      </c>
    </row>
    <row r="412" spans="1:22" x14ac:dyDescent="0.3">
      <c r="A412">
        <v>4800</v>
      </c>
      <c r="B412" t="s">
        <v>7784</v>
      </c>
      <c r="C412">
        <v>2013</v>
      </c>
      <c r="D412" s="29">
        <v>41409</v>
      </c>
      <c r="E412" s="29">
        <v>41414</v>
      </c>
      <c r="F412" t="s">
        <v>50</v>
      </c>
      <c r="G412" t="s">
        <v>1291</v>
      </c>
      <c r="H412" t="s">
        <v>1292</v>
      </c>
      <c r="I412" t="s">
        <v>41</v>
      </c>
      <c r="J412" t="s">
        <v>27</v>
      </c>
      <c r="K412" t="s">
        <v>1521</v>
      </c>
      <c r="L412" t="s">
        <v>54</v>
      </c>
      <c r="M412">
        <v>32216</v>
      </c>
      <c r="N412" t="s">
        <v>30</v>
      </c>
      <c r="O412" t="s">
        <v>248</v>
      </c>
      <c r="P412" t="s">
        <v>71</v>
      </c>
      <c r="Q412" t="s">
        <v>72</v>
      </c>
      <c r="R412" t="s">
        <v>249</v>
      </c>
      <c r="S412">
        <v>43.6</v>
      </c>
      <c r="T412">
        <v>5</v>
      </c>
      <c r="U412">
        <v>0.2</v>
      </c>
      <c r="V412">
        <v>4.3600000000000012</v>
      </c>
    </row>
    <row r="413" spans="1:22" x14ac:dyDescent="0.3">
      <c r="A413">
        <v>4799</v>
      </c>
      <c r="B413" t="s">
        <v>7784</v>
      </c>
      <c r="C413">
        <v>2013</v>
      </c>
      <c r="D413" s="29">
        <v>41409</v>
      </c>
      <c r="E413" s="29">
        <v>41414</v>
      </c>
      <c r="F413" t="s">
        <v>50</v>
      </c>
      <c r="G413" t="s">
        <v>1291</v>
      </c>
      <c r="H413" t="s">
        <v>1292</v>
      </c>
      <c r="I413" t="s">
        <v>41</v>
      </c>
      <c r="J413" t="s">
        <v>27</v>
      </c>
      <c r="K413" t="s">
        <v>1521</v>
      </c>
      <c r="L413" t="s">
        <v>54</v>
      </c>
      <c r="M413">
        <v>32216</v>
      </c>
      <c r="N413" t="s">
        <v>30</v>
      </c>
      <c r="O413" t="s">
        <v>7026</v>
      </c>
      <c r="P413" t="s">
        <v>32</v>
      </c>
      <c r="Q413" t="s">
        <v>65</v>
      </c>
      <c r="R413" t="s">
        <v>7027</v>
      </c>
      <c r="S413">
        <v>30.192</v>
      </c>
      <c r="T413">
        <v>3</v>
      </c>
      <c r="U413">
        <v>0.2</v>
      </c>
      <c r="V413">
        <v>8.3028000000000031</v>
      </c>
    </row>
    <row r="414" spans="1:22" x14ac:dyDescent="0.3">
      <c r="A414">
        <v>4798</v>
      </c>
      <c r="B414" t="s">
        <v>7784</v>
      </c>
      <c r="C414">
        <v>2013</v>
      </c>
      <c r="D414" s="29">
        <v>41409</v>
      </c>
      <c r="E414" s="29">
        <v>41414</v>
      </c>
      <c r="F414" t="s">
        <v>50</v>
      </c>
      <c r="G414" t="s">
        <v>1291</v>
      </c>
      <c r="H414" t="s">
        <v>1292</v>
      </c>
      <c r="I414" t="s">
        <v>41</v>
      </c>
      <c r="J414" t="s">
        <v>27</v>
      </c>
      <c r="K414" t="s">
        <v>1521</v>
      </c>
      <c r="L414" t="s">
        <v>54</v>
      </c>
      <c r="M414">
        <v>32216</v>
      </c>
      <c r="N414" t="s">
        <v>30</v>
      </c>
      <c r="O414" t="s">
        <v>5530</v>
      </c>
      <c r="P414" t="s">
        <v>46</v>
      </c>
      <c r="Q414" t="s">
        <v>90</v>
      </c>
      <c r="R414" t="s">
        <v>5531</v>
      </c>
      <c r="S414">
        <v>31.104000000000006</v>
      </c>
      <c r="T414">
        <v>6</v>
      </c>
      <c r="U414">
        <v>0.2</v>
      </c>
      <c r="V414">
        <v>10.8864</v>
      </c>
    </row>
    <row r="415" spans="1:22" x14ac:dyDescent="0.3">
      <c r="A415">
        <v>4797</v>
      </c>
      <c r="B415" t="s">
        <v>7784</v>
      </c>
      <c r="C415">
        <v>2013</v>
      </c>
      <c r="D415" s="29">
        <v>41409</v>
      </c>
      <c r="E415" s="29">
        <v>41414</v>
      </c>
      <c r="F415" t="s">
        <v>50</v>
      </c>
      <c r="G415" t="s">
        <v>1291</v>
      </c>
      <c r="H415" t="s">
        <v>1292</v>
      </c>
      <c r="I415" t="s">
        <v>41</v>
      </c>
      <c r="J415" t="s">
        <v>27</v>
      </c>
      <c r="K415" t="s">
        <v>1521</v>
      </c>
      <c r="L415" t="s">
        <v>54</v>
      </c>
      <c r="M415">
        <v>32216</v>
      </c>
      <c r="N415" t="s">
        <v>30</v>
      </c>
      <c r="O415" t="s">
        <v>4994</v>
      </c>
      <c r="P415" t="s">
        <v>46</v>
      </c>
      <c r="Q415" t="s">
        <v>75</v>
      </c>
      <c r="R415" t="s">
        <v>4995</v>
      </c>
      <c r="S415">
        <v>57.582000000000008</v>
      </c>
      <c r="T415">
        <v>3</v>
      </c>
      <c r="U415">
        <v>0.7</v>
      </c>
      <c r="V415">
        <v>-44.146199999999979</v>
      </c>
    </row>
    <row r="416" spans="1:22" x14ac:dyDescent="0.3">
      <c r="A416">
        <v>4758</v>
      </c>
      <c r="B416" t="s">
        <v>7748</v>
      </c>
      <c r="C416">
        <v>2014</v>
      </c>
      <c r="D416" s="29">
        <v>41760</v>
      </c>
      <c r="E416" s="29">
        <v>41765</v>
      </c>
      <c r="F416" t="s">
        <v>50</v>
      </c>
      <c r="G416" t="s">
        <v>6256</v>
      </c>
      <c r="H416" t="s">
        <v>6257</v>
      </c>
      <c r="I416" t="s">
        <v>102</v>
      </c>
      <c r="J416" t="s">
        <v>27</v>
      </c>
      <c r="K416" t="s">
        <v>7628</v>
      </c>
      <c r="L416" t="s">
        <v>211</v>
      </c>
      <c r="M416">
        <v>61832</v>
      </c>
      <c r="N416" t="s">
        <v>105</v>
      </c>
      <c r="O416" t="s">
        <v>2259</v>
      </c>
      <c r="P416" t="s">
        <v>46</v>
      </c>
      <c r="Q416" t="s">
        <v>75</v>
      </c>
      <c r="R416" t="s">
        <v>2260</v>
      </c>
      <c r="S416">
        <v>43.371999999999993</v>
      </c>
      <c r="T416">
        <v>7</v>
      </c>
      <c r="U416">
        <v>0.8</v>
      </c>
      <c r="V416">
        <v>-69.395200000000031</v>
      </c>
    </row>
    <row r="417" spans="1:22" x14ac:dyDescent="0.3">
      <c r="A417">
        <v>4724</v>
      </c>
      <c r="B417" t="s">
        <v>7722</v>
      </c>
      <c r="C417">
        <v>2013</v>
      </c>
      <c r="D417" s="29">
        <v>41417</v>
      </c>
      <c r="E417" s="29">
        <v>41417</v>
      </c>
      <c r="F417" t="s">
        <v>1290</v>
      </c>
      <c r="G417" t="s">
        <v>1913</v>
      </c>
      <c r="H417" t="s">
        <v>1914</v>
      </c>
      <c r="I417" t="s">
        <v>26</v>
      </c>
      <c r="J417" t="s">
        <v>27</v>
      </c>
      <c r="K417" t="s">
        <v>7723</v>
      </c>
      <c r="L417" t="s">
        <v>1272</v>
      </c>
      <c r="M417">
        <v>30605</v>
      </c>
      <c r="N417" t="s">
        <v>30</v>
      </c>
      <c r="O417" t="s">
        <v>2025</v>
      </c>
      <c r="P417" t="s">
        <v>46</v>
      </c>
      <c r="Q417" t="s">
        <v>47</v>
      </c>
      <c r="R417" t="s">
        <v>2026</v>
      </c>
      <c r="S417">
        <v>14.73</v>
      </c>
      <c r="T417">
        <v>3</v>
      </c>
      <c r="U417">
        <v>0</v>
      </c>
      <c r="V417">
        <v>7.2176999999999998</v>
      </c>
    </row>
    <row r="418" spans="1:22" x14ac:dyDescent="0.3">
      <c r="A418">
        <v>4716</v>
      </c>
      <c r="B418" t="s">
        <v>7711</v>
      </c>
      <c r="C418">
        <v>2012</v>
      </c>
      <c r="D418" s="29">
        <v>41041</v>
      </c>
      <c r="E418" s="29">
        <v>41045</v>
      </c>
      <c r="F418" t="s">
        <v>50</v>
      </c>
      <c r="G418" t="s">
        <v>3336</v>
      </c>
      <c r="H418" t="s">
        <v>3337</v>
      </c>
      <c r="I418" t="s">
        <v>26</v>
      </c>
      <c r="J418" t="s">
        <v>27</v>
      </c>
      <c r="K418" t="s">
        <v>1473</v>
      </c>
      <c r="L418" t="s">
        <v>457</v>
      </c>
      <c r="M418">
        <v>80027</v>
      </c>
      <c r="N418" t="s">
        <v>44</v>
      </c>
      <c r="O418" t="s">
        <v>4238</v>
      </c>
      <c r="P418" t="s">
        <v>71</v>
      </c>
      <c r="Q418" t="s">
        <v>72</v>
      </c>
      <c r="R418" t="s">
        <v>4239</v>
      </c>
      <c r="S418">
        <v>201.584</v>
      </c>
      <c r="T418">
        <v>2</v>
      </c>
      <c r="U418">
        <v>0.2</v>
      </c>
      <c r="V418">
        <v>20.158400000000015</v>
      </c>
    </row>
    <row r="419" spans="1:22" x14ac:dyDescent="0.3">
      <c r="A419">
        <v>4715</v>
      </c>
      <c r="B419" t="s">
        <v>7710</v>
      </c>
      <c r="C419">
        <v>2014</v>
      </c>
      <c r="D419" s="29">
        <v>41778</v>
      </c>
      <c r="E419" s="29">
        <v>41780</v>
      </c>
      <c r="F419" t="s">
        <v>188</v>
      </c>
      <c r="G419" t="s">
        <v>3827</v>
      </c>
      <c r="H419" t="s">
        <v>3828</v>
      </c>
      <c r="I419" t="s">
        <v>26</v>
      </c>
      <c r="J419" t="s">
        <v>27</v>
      </c>
      <c r="K419" t="s">
        <v>419</v>
      </c>
      <c r="L419" t="s">
        <v>420</v>
      </c>
      <c r="M419">
        <v>97206</v>
      </c>
      <c r="N419" t="s">
        <v>44</v>
      </c>
      <c r="O419" t="s">
        <v>3433</v>
      </c>
      <c r="P419" t="s">
        <v>71</v>
      </c>
      <c r="Q419" t="s">
        <v>72</v>
      </c>
      <c r="R419" t="s">
        <v>6337</v>
      </c>
      <c r="S419">
        <v>344.70400000000001</v>
      </c>
      <c r="T419">
        <v>2</v>
      </c>
      <c r="U419">
        <v>0.2</v>
      </c>
      <c r="V419">
        <v>38.779199999999989</v>
      </c>
    </row>
    <row r="420" spans="1:22" x14ac:dyDescent="0.3">
      <c r="A420">
        <v>4707</v>
      </c>
      <c r="B420" t="s">
        <v>7705</v>
      </c>
      <c r="C420">
        <v>2013</v>
      </c>
      <c r="D420" s="29">
        <v>41412</v>
      </c>
      <c r="E420" s="29">
        <v>41413</v>
      </c>
      <c r="F420" t="s">
        <v>188</v>
      </c>
      <c r="G420" t="s">
        <v>1308</v>
      </c>
      <c r="H420" t="s">
        <v>1309</v>
      </c>
      <c r="I420" t="s">
        <v>26</v>
      </c>
      <c r="J420" t="s">
        <v>27</v>
      </c>
      <c r="K420" t="s">
        <v>7706</v>
      </c>
      <c r="L420" t="s">
        <v>747</v>
      </c>
      <c r="M420">
        <v>6708</v>
      </c>
      <c r="N420" t="s">
        <v>148</v>
      </c>
      <c r="O420" t="s">
        <v>3069</v>
      </c>
      <c r="P420" t="s">
        <v>32</v>
      </c>
      <c r="Q420" t="s">
        <v>65</v>
      </c>
      <c r="R420" t="s">
        <v>3070</v>
      </c>
      <c r="S420">
        <v>173.24</v>
      </c>
      <c r="T420">
        <v>4</v>
      </c>
      <c r="U420">
        <v>0</v>
      </c>
      <c r="V420">
        <v>17.323999999999984</v>
      </c>
    </row>
    <row r="421" spans="1:22" x14ac:dyDescent="0.3">
      <c r="A421">
        <v>4706</v>
      </c>
      <c r="B421" t="s">
        <v>7705</v>
      </c>
      <c r="C421">
        <v>2013</v>
      </c>
      <c r="D421" s="29">
        <v>41412</v>
      </c>
      <c r="E421" s="29">
        <v>41413</v>
      </c>
      <c r="F421" t="s">
        <v>188</v>
      </c>
      <c r="G421" t="s">
        <v>1308</v>
      </c>
      <c r="H421" t="s">
        <v>1309</v>
      </c>
      <c r="I421" t="s">
        <v>26</v>
      </c>
      <c r="J421" t="s">
        <v>27</v>
      </c>
      <c r="K421" t="s">
        <v>7706</v>
      </c>
      <c r="L421" t="s">
        <v>747</v>
      </c>
      <c r="M421">
        <v>6708</v>
      </c>
      <c r="N421" t="s">
        <v>148</v>
      </c>
      <c r="O421" t="s">
        <v>650</v>
      </c>
      <c r="P421" t="s">
        <v>46</v>
      </c>
      <c r="Q421" t="s">
        <v>47</v>
      </c>
      <c r="R421" t="s">
        <v>651</v>
      </c>
      <c r="S421">
        <v>14.62</v>
      </c>
      <c r="T421">
        <v>2</v>
      </c>
      <c r="U421">
        <v>0</v>
      </c>
      <c r="V421">
        <v>6.8713999999999995</v>
      </c>
    </row>
    <row r="422" spans="1:22" x14ac:dyDescent="0.3">
      <c r="A422">
        <v>4705</v>
      </c>
      <c r="B422" t="s">
        <v>7705</v>
      </c>
      <c r="C422">
        <v>2013</v>
      </c>
      <c r="D422" s="29">
        <v>41412</v>
      </c>
      <c r="E422" s="29">
        <v>41413</v>
      </c>
      <c r="F422" t="s">
        <v>188</v>
      </c>
      <c r="G422" t="s">
        <v>1308</v>
      </c>
      <c r="H422" t="s">
        <v>1309</v>
      </c>
      <c r="I422" t="s">
        <v>26</v>
      </c>
      <c r="J422" t="s">
        <v>27</v>
      </c>
      <c r="K422" t="s">
        <v>7706</v>
      </c>
      <c r="L422" t="s">
        <v>747</v>
      </c>
      <c r="M422">
        <v>6708</v>
      </c>
      <c r="N422" t="s">
        <v>148</v>
      </c>
      <c r="O422" t="s">
        <v>2574</v>
      </c>
      <c r="P422" t="s">
        <v>46</v>
      </c>
      <c r="Q422" t="s">
        <v>578</v>
      </c>
      <c r="R422" t="s">
        <v>2575</v>
      </c>
      <c r="S422">
        <v>65.17</v>
      </c>
      <c r="T422">
        <v>7</v>
      </c>
      <c r="U422">
        <v>0</v>
      </c>
      <c r="V422">
        <v>18.899299999999997</v>
      </c>
    </row>
    <row r="423" spans="1:22" x14ac:dyDescent="0.3">
      <c r="A423">
        <v>4703</v>
      </c>
      <c r="B423" t="s">
        <v>7703</v>
      </c>
      <c r="C423">
        <v>2014</v>
      </c>
      <c r="D423" s="29">
        <v>41771</v>
      </c>
      <c r="E423" s="29">
        <v>41777</v>
      </c>
      <c r="F423" t="s">
        <v>50</v>
      </c>
      <c r="G423" t="s">
        <v>3787</v>
      </c>
      <c r="H423" t="s">
        <v>3788</v>
      </c>
      <c r="I423" t="s">
        <v>102</v>
      </c>
      <c r="J423" t="s">
        <v>27</v>
      </c>
      <c r="K423" t="s">
        <v>1237</v>
      </c>
      <c r="L423" t="s">
        <v>104</v>
      </c>
      <c r="M423">
        <v>78745</v>
      </c>
      <c r="N423" t="s">
        <v>105</v>
      </c>
      <c r="O423" t="s">
        <v>1186</v>
      </c>
      <c r="P423" t="s">
        <v>32</v>
      </c>
      <c r="Q423" t="s">
        <v>65</v>
      </c>
      <c r="R423" t="s">
        <v>1187</v>
      </c>
      <c r="S423">
        <v>7.9959999999999996</v>
      </c>
      <c r="T423">
        <v>1</v>
      </c>
      <c r="U423">
        <v>0.6</v>
      </c>
      <c r="V423">
        <v>-6.9964999999999993</v>
      </c>
    </row>
    <row r="424" spans="1:22" x14ac:dyDescent="0.3">
      <c r="A424">
        <v>4702</v>
      </c>
      <c r="B424" t="s">
        <v>7703</v>
      </c>
      <c r="C424">
        <v>2014</v>
      </c>
      <c r="D424" s="29">
        <v>41771</v>
      </c>
      <c r="E424" s="29">
        <v>41777</v>
      </c>
      <c r="F424" t="s">
        <v>50</v>
      </c>
      <c r="G424" t="s">
        <v>3787</v>
      </c>
      <c r="H424" t="s">
        <v>3788</v>
      </c>
      <c r="I424" t="s">
        <v>102</v>
      </c>
      <c r="J424" t="s">
        <v>27</v>
      </c>
      <c r="K424" t="s">
        <v>1237</v>
      </c>
      <c r="L424" t="s">
        <v>104</v>
      </c>
      <c r="M424">
        <v>78745</v>
      </c>
      <c r="N424" t="s">
        <v>105</v>
      </c>
      <c r="O424" t="s">
        <v>2457</v>
      </c>
      <c r="P424" t="s">
        <v>46</v>
      </c>
      <c r="Q424" t="s">
        <v>90</v>
      </c>
      <c r="R424" t="s">
        <v>2458</v>
      </c>
      <c r="S424">
        <v>6.8480000000000008</v>
      </c>
      <c r="T424">
        <v>2</v>
      </c>
      <c r="U424">
        <v>0.2</v>
      </c>
      <c r="V424">
        <v>2.1399999999999992</v>
      </c>
    </row>
    <row r="425" spans="1:22" x14ac:dyDescent="0.3">
      <c r="A425">
        <v>4701</v>
      </c>
      <c r="B425" t="s">
        <v>7703</v>
      </c>
      <c r="C425">
        <v>2014</v>
      </c>
      <c r="D425" s="29">
        <v>41771</v>
      </c>
      <c r="E425" s="29">
        <v>41777</v>
      </c>
      <c r="F425" t="s">
        <v>50</v>
      </c>
      <c r="G425" t="s">
        <v>3787</v>
      </c>
      <c r="H425" t="s">
        <v>3788</v>
      </c>
      <c r="I425" t="s">
        <v>102</v>
      </c>
      <c r="J425" t="s">
        <v>27</v>
      </c>
      <c r="K425" t="s">
        <v>1237</v>
      </c>
      <c r="L425" t="s">
        <v>104</v>
      </c>
      <c r="M425">
        <v>78745</v>
      </c>
      <c r="N425" t="s">
        <v>105</v>
      </c>
      <c r="O425" t="s">
        <v>1008</v>
      </c>
      <c r="P425" t="s">
        <v>46</v>
      </c>
      <c r="Q425" t="s">
        <v>59</v>
      </c>
      <c r="R425" t="s">
        <v>1009</v>
      </c>
      <c r="S425">
        <v>74.415999999999997</v>
      </c>
      <c r="T425">
        <v>2</v>
      </c>
      <c r="U425">
        <v>0.2</v>
      </c>
      <c r="V425">
        <v>-14.883200000000002</v>
      </c>
    </row>
    <row r="426" spans="1:22" x14ac:dyDescent="0.3">
      <c r="A426">
        <v>4700</v>
      </c>
      <c r="B426" t="s">
        <v>7703</v>
      </c>
      <c r="C426">
        <v>2014</v>
      </c>
      <c r="D426" s="29">
        <v>41771</v>
      </c>
      <c r="E426" s="29">
        <v>41777</v>
      </c>
      <c r="F426" t="s">
        <v>50</v>
      </c>
      <c r="G426" t="s">
        <v>3787</v>
      </c>
      <c r="H426" t="s">
        <v>3788</v>
      </c>
      <c r="I426" t="s">
        <v>102</v>
      </c>
      <c r="J426" t="s">
        <v>27</v>
      </c>
      <c r="K426" t="s">
        <v>1237</v>
      </c>
      <c r="L426" t="s">
        <v>104</v>
      </c>
      <c r="M426">
        <v>78745</v>
      </c>
      <c r="N426" t="s">
        <v>105</v>
      </c>
      <c r="O426" t="s">
        <v>7097</v>
      </c>
      <c r="P426" t="s">
        <v>46</v>
      </c>
      <c r="Q426" t="s">
        <v>68</v>
      </c>
      <c r="R426" t="s">
        <v>7098</v>
      </c>
      <c r="S426">
        <v>5.2480000000000002</v>
      </c>
      <c r="T426">
        <v>2</v>
      </c>
      <c r="U426">
        <v>0.2</v>
      </c>
      <c r="V426">
        <v>0.59039999999999915</v>
      </c>
    </row>
    <row r="427" spans="1:22" x14ac:dyDescent="0.3">
      <c r="A427">
        <v>4671</v>
      </c>
      <c r="B427" t="s">
        <v>7687</v>
      </c>
      <c r="C427">
        <v>2014</v>
      </c>
      <c r="D427" s="29">
        <v>41766</v>
      </c>
      <c r="E427" s="29">
        <v>41771</v>
      </c>
      <c r="F427" t="s">
        <v>50</v>
      </c>
      <c r="G427" t="s">
        <v>5168</v>
      </c>
      <c r="H427" t="s">
        <v>5169</v>
      </c>
      <c r="I427" t="s">
        <v>41</v>
      </c>
      <c r="J427" t="s">
        <v>27</v>
      </c>
      <c r="K427" t="s">
        <v>103</v>
      </c>
      <c r="L427" t="s">
        <v>104</v>
      </c>
      <c r="M427">
        <v>76106</v>
      </c>
      <c r="N427" t="s">
        <v>105</v>
      </c>
      <c r="O427" t="s">
        <v>7504</v>
      </c>
      <c r="P427" t="s">
        <v>46</v>
      </c>
      <c r="Q427" t="s">
        <v>59</v>
      </c>
      <c r="R427" t="s">
        <v>7505</v>
      </c>
      <c r="S427">
        <v>772.68000000000006</v>
      </c>
      <c r="T427">
        <v>5</v>
      </c>
      <c r="U427">
        <v>0.2</v>
      </c>
      <c r="V427">
        <v>-57.950999999999993</v>
      </c>
    </row>
    <row r="428" spans="1:22" x14ac:dyDescent="0.3">
      <c r="A428">
        <v>4670</v>
      </c>
      <c r="B428" t="s">
        <v>7687</v>
      </c>
      <c r="C428">
        <v>2014</v>
      </c>
      <c r="D428" s="29">
        <v>41766</v>
      </c>
      <c r="E428" s="29">
        <v>41771</v>
      </c>
      <c r="F428" t="s">
        <v>50</v>
      </c>
      <c r="G428" t="s">
        <v>5168</v>
      </c>
      <c r="H428" t="s">
        <v>5169</v>
      </c>
      <c r="I428" t="s">
        <v>41</v>
      </c>
      <c r="J428" t="s">
        <v>27</v>
      </c>
      <c r="K428" t="s">
        <v>103</v>
      </c>
      <c r="L428" t="s">
        <v>104</v>
      </c>
      <c r="M428">
        <v>76106</v>
      </c>
      <c r="N428" t="s">
        <v>105</v>
      </c>
      <c r="O428" t="s">
        <v>1631</v>
      </c>
      <c r="P428" t="s">
        <v>32</v>
      </c>
      <c r="Q428" t="s">
        <v>33</v>
      </c>
      <c r="R428" t="s">
        <v>1632</v>
      </c>
      <c r="S428">
        <v>623.46479999999997</v>
      </c>
      <c r="T428">
        <v>7</v>
      </c>
      <c r="U428">
        <v>0.32</v>
      </c>
      <c r="V428">
        <v>-119.19180000000006</v>
      </c>
    </row>
    <row r="429" spans="1:22" x14ac:dyDescent="0.3">
      <c r="A429">
        <v>4669</v>
      </c>
      <c r="B429" t="s">
        <v>7687</v>
      </c>
      <c r="C429">
        <v>2014</v>
      </c>
      <c r="D429" s="29">
        <v>41766</v>
      </c>
      <c r="E429" s="29">
        <v>41771</v>
      </c>
      <c r="F429" t="s">
        <v>50</v>
      </c>
      <c r="G429" t="s">
        <v>5168</v>
      </c>
      <c r="H429" t="s">
        <v>5169</v>
      </c>
      <c r="I429" t="s">
        <v>41</v>
      </c>
      <c r="J429" t="s">
        <v>27</v>
      </c>
      <c r="K429" t="s">
        <v>103</v>
      </c>
      <c r="L429" t="s">
        <v>104</v>
      </c>
      <c r="M429">
        <v>76106</v>
      </c>
      <c r="N429" t="s">
        <v>105</v>
      </c>
      <c r="O429" t="s">
        <v>2156</v>
      </c>
      <c r="P429" t="s">
        <v>46</v>
      </c>
      <c r="Q429" t="s">
        <v>75</v>
      </c>
      <c r="R429" t="s">
        <v>2157</v>
      </c>
      <c r="S429">
        <v>11.059999999999999</v>
      </c>
      <c r="T429">
        <v>10</v>
      </c>
      <c r="U429">
        <v>0.8</v>
      </c>
      <c r="V429">
        <v>-18.802</v>
      </c>
    </row>
    <row r="430" spans="1:22" x14ac:dyDescent="0.3">
      <c r="A430">
        <v>4663</v>
      </c>
      <c r="B430" t="s">
        <v>7681</v>
      </c>
      <c r="C430">
        <v>2012</v>
      </c>
      <c r="D430" s="29">
        <v>41032</v>
      </c>
      <c r="E430" s="29">
        <v>41036</v>
      </c>
      <c r="F430" t="s">
        <v>50</v>
      </c>
      <c r="G430" t="s">
        <v>5810</v>
      </c>
      <c r="H430" t="s">
        <v>5811</v>
      </c>
      <c r="I430" t="s">
        <v>26</v>
      </c>
      <c r="J430" t="s">
        <v>27</v>
      </c>
      <c r="K430" t="s">
        <v>146</v>
      </c>
      <c r="L430" t="s">
        <v>147</v>
      </c>
      <c r="M430">
        <v>19140</v>
      </c>
      <c r="N430" t="s">
        <v>148</v>
      </c>
      <c r="O430" t="s">
        <v>3540</v>
      </c>
      <c r="P430" t="s">
        <v>46</v>
      </c>
      <c r="Q430" t="s">
        <v>59</v>
      </c>
      <c r="R430" t="s">
        <v>3541</v>
      </c>
      <c r="S430">
        <v>76.75200000000001</v>
      </c>
      <c r="T430">
        <v>3</v>
      </c>
      <c r="U430">
        <v>0.2</v>
      </c>
      <c r="V430">
        <v>-9.5940000000000012</v>
      </c>
    </row>
    <row r="431" spans="1:22" x14ac:dyDescent="0.3">
      <c r="A431">
        <v>4662</v>
      </c>
      <c r="B431" t="s">
        <v>7681</v>
      </c>
      <c r="C431">
        <v>2012</v>
      </c>
      <c r="D431" s="29">
        <v>41032</v>
      </c>
      <c r="E431" s="29">
        <v>41036</v>
      </c>
      <c r="F431" t="s">
        <v>50</v>
      </c>
      <c r="G431" t="s">
        <v>5810</v>
      </c>
      <c r="H431" t="s">
        <v>5811</v>
      </c>
      <c r="I431" t="s">
        <v>26</v>
      </c>
      <c r="J431" t="s">
        <v>27</v>
      </c>
      <c r="K431" t="s">
        <v>146</v>
      </c>
      <c r="L431" t="s">
        <v>147</v>
      </c>
      <c r="M431">
        <v>19140</v>
      </c>
      <c r="N431" t="s">
        <v>148</v>
      </c>
      <c r="O431" t="s">
        <v>942</v>
      </c>
      <c r="P431" t="s">
        <v>32</v>
      </c>
      <c r="Q431" t="s">
        <v>36</v>
      </c>
      <c r="R431" t="s">
        <v>943</v>
      </c>
      <c r="S431">
        <v>844.11599999999987</v>
      </c>
      <c r="T431">
        <v>6</v>
      </c>
      <c r="U431">
        <v>0.3</v>
      </c>
      <c r="V431">
        <v>-36.176400000000001</v>
      </c>
    </row>
    <row r="432" spans="1:22" x14ac:dyDescent="0.3">
      <c r="A432">
        <v>4661</v>
      </c>
      <c r="B432" t="s">
        <v>7681</v>
      </c>
      <c r="C432">
        <v>2012</v>
      </c>
      <c r="D432" s="29">
        <v>41032</v>
      </c>
      <c r="E432" s="29">
        <v>41036</v>
      </c>
      <c r="F432" t="s">
        <v>50</v>
      </c>
      <c r="G432" t="s">
        <v>5810</v>
      </c>
      <c r="H432" t="s">
        <v>5811</v>
      </c>
      <c r="I432" t="s">
        <v>26</v>
      </c>
      <c r="J432" t="s">
        <v>27</v>
      </c>
      <c r="K432" t="s">
        <v>146</v>
      </c>
      <c r="L432" t="s">
        <v>147</v>
      </c>
      <c r="M432">
        <v>19140</v>
      </c>
      <c r="N432" t="s">
        <v>148</v>
      </c>
      <c r="O432" t="s">
        <v>7682</v>
      </c>
      <c r="P432" t="s">
        <v>71</v>
      </c>
      <c r="Q432" t="s">
        <v>161</v>
      </c>
      <c r="R432" t="s">
        <v>7683</v>
      </c>
      <c r="S432">
        <v>27.552000000000003</v>
      </c>
      <c r="T432">
        <v>3</v>
      </c>
      <c r="U432">
        <v>0.2</v>
      </c>
      <c r="V432">
        <v>-0.3444000000000047</v>
      </c>
    </row>
    <row r="433" spans="1:22" x14ac:dyDescent="0.3">
      <c r="A433">
        <v>4660</v>
      </c>
      <c r="B433" t="s">
        <v>7681</v>
      </c>
      <c r="C433">
        <v>2012</v>
      </c>
      <c r="D433" s="29">
        <v>41032</v>
      </c>
      <c r="E433" s="29">
        <v>41036</v>
      </c>
      <c r="F433" t="s">
        <v>50</v>
      </c>
      <c r="G433" t="s">
        <v>5810</v>
      </c>
      <c r="H433" t="s">
        <v>5811</v>
      </c>
      <c r="I433" t="s">
        <v>26</v>
      </c>
      <c r="J433" t="s">
        <v>27</v>
      </c>
      <c r="K433" t="s">
        <v>146</v>
      </c>
      <c r="L433" t="s">
        <v>147</v>
      </c>
      <c r="M433">
        <v>19140</v>
      </c>
      <c r="N433" t="s">
        <v>148</v>
      </c>
      <c r="O433" t="s">
        <v>810</v>
      </c>
      <c r="P433" t="s">
        <v>46</v>
      </c>
      <c r="Q433" t="s">
        <v>78</v>
      </c>
      <c r="R433" t="s">
        <v>811</v>
      </c>
      <c r="S433">
        <v>18.2</v>
      </c>
      <c r="T433">
        <v>7</v>
      </c>
      <c r="U433">
        <v>0.2</v>
      </c>
      <c r="V433">
        <v>2.0474999999999994</v>
      </c>
    </row>
    <row r="434" spans="1:22" x14ac:dyDescent="0.3">
      <c r="A434">
        <v>4659</v>
      </c>
      <c r="B434" t="s">
        <v>7681</v>
      </c>
      <c r="C434">
        <v>2012</v>
      </c>
      <c r="D434" s="29">
        <v>41032</v>
      </c>
      <c r="E434" s="29">
        <v>41036</v>
      </c>
      <c r="F434" t="s">
        <v>50</v>
      </c>
      <c r="G434" t="s">
        <v>5810</v>
      </c>
      <c r="H434" t="s">
        <v>5811</v>
      </c>
      <c r="I434" t="s">
        <v>26</v>
      </c>
      <c r="J434" t="s">
        <v>27</v>
      </c>
      <c r="K434" t="s">
        <v>146</v>
      </c>
      <c r="L434" t="s">
        <v>147</v>
      </c>
      <c r="M434">
        <v>19140</v>
      </c>
      <c r="N434" t="s">
        <v>148</v>
      </c>
      <c r="O434" t="s">
        <v>1534</v>
      </c>
      <c r="P434" t="s">
        <v>46</v>
      </c>
      <c r="Q434" t="s">
        <v>90</v>
      </c>
      <c r="R434" t="s">
        <v>1535</v>
      </c>
      <c r="S434">
        <v>7.9680000000000009</v>
      </c>
      <c r="T434">
        <v>2</v>
      </c>
      <c r="U434">
        <v>0.2</v>
      </c>
      <c r="V434">
        <v>2.8884000000000007</v>
      </c>
    </row>
    <row r="435" spans="1:22" x14ac:dyDescent="0.3">
      <c r="A435">
        <v>4658</v>
      </c>
      <c r="B435" t="s">
        <v>7681</v>
      </c>
      <c r="C435">
        <v>2012</v>
      </c>
      <c r="D435" s="29">
        <v>41032</v>
      </c>
      <c r="E435" s="29">
        <v>41036</v>
      </c>
      <c r="F435" t="s">
        <v>50</v>
      </c>
      <c r="G435" t="s">
        <v>5810</v>
      </c>
      <c r="H435" t="s">
        <v>5811</v>
      </c>
      <c r="I435" t="s">
        <v>26</v>
      </c>
      <c r="J435" t="s">
        <v>27</v>
      </c>
      <c r="K435" t="s">
        <v>146</v>
      </c>
      <c r="L435" t="s">
        <v>147</v>
      </c>
      <c r="M435">
        <v>19140</v>
      </c>
      <c r="N435" t="s">
        <v>148</v>
      </c>
      <c r="O435" t="s">
        <v>2591</v>
      </c>
      <c r="P435" t="s">
        <v>46</v>
      </c>
      <c r="Q435" t="s">
        <v>78</v>
      </c>
      <c r="R435" t="s">
        <v>2592</v>
      </c>
      <c r="S435">
        <v>23.696000000000002</v>
      </c>
      <c r="T435">
        <v>2</v>
      </c>
      <c r="U435">
        <v>0.2</v>
      </c>
      <c r="V435">
        <v>6.5164</v>
      </c>
    </row>
    <row r="436" spans="1:22" x14ac:dyDescent="0.3">
      <c r="A436">
        <v>4657</v>
      </c>
      <c r="B436" t="s">
        <v>7681</v>
      </c>
      <c r="C436">
        <v>2012</v>
      </c>
      <c r="D436" s="29">
        <v>41032</v>
      </c>
      <c r="E436" s="29">
        <v>41036</v>
      </c>
      <c r="F436" t="s">
        <v>50</v>
      </c>
      <c r="G436" t="s">
        <v>5810</v>
      </c>
      <c r="H436" t="s">
        <v>5811</v>
      </c>
      <c r="I436" t="s">
        <v>26</v>
      </c>
      <c r="J436" t="s">
        <v>27</v>
      </c>
      <c r="K436" t="s">
        <v>146</v>
      </c>
      <c r="L436" t="s">
        <v>147</v>
      </c>
      <c r="M436">
        <v>19140</v>
      </c>
      <c r="N436" t="s">
        <v>148</v>
      </c>
      <c r="O436" t="s">
        <v>2836</v>
      </c>
      <c r="P436" t="s">
        <v>46</v>
      </c>
      <c r="Q436" t="s">
        <v>68</v>
      </c>
      <c r="R436" t="s">
        <v>2837</v>
      </c>
      <c r="S436">
        <v>59.903999999999996</v>
      </c>
      <c r="T436">
        <v>2</v>
      </c>
      <c r="U436">
        <v>0.2</v>
      </c>
      <c r="V436">
        <v>14.227200000000003</v>
      </c>
    </row>
    <row r="437" spans="1:22" x14ac:dyDescent="0.3">
      <c r="A437">
        <v>4656</v>
      </c>
      <c r="B437" t="s">
        <v>7680</v>
      </c>
      <c r="C437">
        <v>2011</v>
      </c>
      <c r="D437" s="29">
        <v>40668</v>
      </c>
      <c r="E437" s="29">
        <v>40673</v>
      </c>
      <c r="F437" t="s">
        <v>50</v>
      </c>
      <c r="G437" t="s">
        <v>4616</v>
      </c>
      <c r="H437" t="s">
        <v>4617</v>
      </c>
      <c r="I437" t="s">
        <v>41</v>
      </c>
      <c r="J437" t="s">
        <v>27</v>
      </c>
      <c r="K437" t="s">
        <v>3708</v>
      </c>
      <c r="L437" t="s">
        <v>211</v>
      </c>
      <c r="M437">
        <v>61032</v>
      </c>
      <c r="N437" t="s">
        <v>105</v>
      </c>
      <c r="O437" t="s">
        <v>397</v>
      </c>
      <c r="P437" t="s">
        <v>46</v>
      </c>
      <c r="Q437" t="s">
        <v>59</v>
      </c>
      <c r="R437" t="s">
        <v>398</v>
      </c>
      <c r="S437">
        <v>45.248000000000005</v>
      </c>
      <c r="T437">
        <v>2</v>
      </c>
      <c r="U437">
        <v>0.2</v>
      </c>
      <c r="V437">
        <v>3.9591999999999992</v>
      </c>
    </row>
    <row r="438" spans="1:22" x14ac:dyDescent="0.3">
      <c r="A438">
        <v>4650</v>
      </c>
      <c r="B438" t="s">
        <v>7674</v>
      </c>
      <c r="C438">
        <v>2014</v>
      </c>
      <c r="D438" s="29">
        <v>41774</v>
      </c>
      <c r="E438" s="29">
        <v>41779</v>
      </c>
      <c r="F438" t="s">
        <v>50</v>
      </c>
      <c r="G438" t="s">
        <v>135</v>
      </c>
      <c r="H438" t="s">
        <v>136</v>
      </c>
      <c r="I438" t="s">
        <v>41</v>
      </c>
      <c r="J438" t="s">
        <v>27</v>
      </c>
      <c r="K438" t="s">
        <v>95</v>
      </c>
      <c r="L438" t="s">
        <v>96</v>
      </c>
      <c r="M438">
        <v>98103</v>
      </c>
      <c r="N438" t="s">
        <v>44</v>
      </c>
      <c r="O438" t="s">
        <v>1959</v>
      </c>
      <c r="P438" t="s">
        <v>46</v>
      </c>
      <c r="Q438" t="s">
        <v>578</v>
      </c>
      <c r="R438" t="s">
        <v>1960</v>
      </c>
      <c r="S438">
        <v>64.400000000000006</v>
      </c>
      <c r="T438">
        <v>5</v>
      </c>
      <c r="U438">
        <v>0</v>
      </c>
      <c r="V438">
        <v>1.9320000000000004</v>
      </c>
    </row>
    <row r="439" spans="1:22" x14ac:dyDescent="0.3">
      <c r="A439">
        <v>4649</v>
      </c>
      <c r="B439" t="s">
        <v>7674</v>
      </c>
      <c r="C439">
        <v>2014</v>
      </c>
      <c r="D439" s="29">
        <v>41774</v>
      </c>
      <c r="E439" s="29">
        <v>41779</v>
      </c>
      <c r="F439" t="s">
        <v>50</v>
      </c>
      <c r="G439" t="s">
        <v>135</v>
      </c>
      <c r="H439" t="s">
        <v>136</v>
      </c>
      <c r="I439" t="s">
        <v>41</v>
      </c>
      <c r="J439" t="s">
        <v>27</v>
      </c>
      <c r="K439" t="s">
        <v>95</v>
      </c>
      <c r="L439" t="s">
        <v>96</v>
      </c>
      <c r="M439">
        <v>98103</v>
      </c>
      <c r="N439" t="s">
        <v>44</v>
      </c>
      <c r="O439" t="s">
        <v>7675</v>
      </c>
      <c r="P439" t="s">
        <v>46</v>
      </c>
      <c r="Q439" t="s">
        <v>90</v>
      </c>
      <c r="R439" t="s">
        <v>7676</v>
      </c>
      <c r="S439">
        <v>440.18999999999994</v>
      </c>
      <c r="T439">
        <v>9</v>
      </c>
      <c r="U439">
        <v>0</v>
      </c>
      <c r="V439">
        <v>206.88929999999996</v>
      </c>
    </row>
    <row r="440" spans="1:22" x14ac:dyDescent="0.3">
      <c r="A440">
        <v>4647</v>
      </c>
      <c r="B440" t="s">
        <v>7670</v>
      </c>
      <c r="C440">
        <v>2011</v>
      </c>
      <c r="D440" s="29">
        <v>40693</v>
      </c>
      <c r="E440" s="29">
        <v>40699</v>
      </c>
      <c r="F440" t="s">
        <v>50</v>
      </c>
      <c r="G440" t="s">
        <v>1923</v>
      </c>
      <c r="H440" t="s">
        <v>1924</v>
      </c>
      <c r="I440" t="s">
        <v>41</v>
      </c>
      <c r="J440" t="s">
        <v>27</v>
      </c>
      <c r="K440" t="s">
        <v>1464</v>
      </c>
      <c r="L440" t="s">
        <v>319</v>
      </c>
      <c r="M440">
        <v>23223</v>
      </c>
      <c r="N440" t="s">
        <v>30</v>
      </c>
      <c r="O440" t="s">
        <v>2741</v>
      </c>
      <c r="P440" t="s">
        <v>46</v>
      </c>
      <c r="Q440" t="s">
        <v>90</v>
      </c>
      <c r="R440" t="s">
        <v>2742</v>
      </c>
      <c r="S440">
        <v>13.620000000000001</v>
      </c>
      <c r="T440">
        <v>3</v>
      </c>
      <c r="U440">
        <v>0</v>
      </c>
      <c r="V440">
        <v>6.1289999999999996</v>
      </c>
    </row>
    <row r="441" spans="1:22" x14ac:dyDescent="0.3">
      <c r="A441">
        <v>4610</v>
      </c>
      <c r="B441" t="s">
        <v>7642</v>
      </c>
      <c r="C441">
        <v>2012</v>
      </c>
      <c r="D441" s="29">
        <v>41057</v>
      </c>
      <c r="E441" s="29">
        <v>41062</v>
      </c>
      <c r="F441" t="s">
        <v>50</v>
      </c>
      <c r="G441" t="s">
        <v>3987</v>
      </c>
      <c r="H441" t="s">
        <v>3988</v>
      </c>
      <c r="I441" t="s">
        <v>26</v>
      </c>
      <c r="J441" t="s">
        <v>27</v>
      </c>
      <c r="K441" t="s">
        <v>389</v>
      </c>
      <c r="L441" t="s">
        <v>267</v>
      </c>
      <c r="M441">
        <v>14609</v>
      </c>
      <c r="N441" t="s">
        <v>148</v>
      </c>
      <c r="O441" t="s">
        <v>5435</v>
      </c>
      <c r="P441" t="s">
        <v>46</v>
      </c>
      <c r="Q441" t="s">
        <v>90</v>
      </c>
      <c r="R441" t="s">
        <v>5436</v>
      </c>
      <c r="S441">
        <v>45.36</v>
      </c>
      <c r="T441">
        <v>7</v>
      </c>
      <c r="U441">
        <v>0</v>
      </c>
      <c r="V441">
        <v>21.772800000000004</v>
      </c>
    </row>
    <row r="442" spans="1:22" x14ac:dyDescent="0.3">
      <c r="A442">
        <v>4609</v>
      </c>
      <c r="B442" t="s">
        <v>7642</v>
      </c>
      <c r="C442">
        <v>2012</v>
      </c>
      <c r="D442" s="29">
        <v>41057</v>
      </c>
      <c r="E442" s="29">
        <v>41062</v>
      </c>
      <c r="F442" t="s">
        <v>50</v>
      </c>
      <c r="G442" t="s">
        <v>3987</v>
      </c>
      <c r="H442" t="s">
        <v>3988</v>
      </c>
      <c r="I442" t="s">
        <v>26</v>
      </c>
      <c r="J442" t="s">
        <v>27</v>
      </c>
      <c r="K442" t="s">
        <v>389</v>
      </c>
      <c r="L442" t="s">
        <v>267</v>
      </c>
      <c r="M442">
        <v>14609</v>
      </c>
      <c r="N442" t="s">
        <v>148</v>
      </c>
      <c r="O442" t="s">
        <v>2077</v>
      </c>
      <c r="P442" t="s">
        <v>46</v>
      </c>
      <c r="Q442" t="s">
        <v>75</v>
      </c>
      <c r="R442" t="s">
        <v>2078</v>
      </c>
      <c r="S442">
        <v>6.0960000000000001</v>
      </c>
      <c r="T442">
        <v>2</v>
      </c>
      <c r="U442">
        <v>0.2</v>
      </c>
      <c r="V442">
        <v>2.0573999999999995</v>
      </c>
    </row>
    <row r="443" spans="1:22" x14ac:dyDescent="0.3">
      <c r="A443">
        <v>4608</v>
      </c>
      <c r="B443" t="s">
        <v>7642</v>
      </c>
      <c r="C443">
        <v>2012</v>
      </c>
      <c r="D443" s="29">
        <v>41057</v>
      </c>
      <c r="E443" s="29">
        <v>41062</v>
      </c>
      <c r="F443" t="s">
        <v>50</v>
      </c>
      <c r="G443" t="s">
        <v>3987</v>
      </c>
      <c r="H443" t="s">
        <v>3988</v>
      </c>
      <c r="I443" t="s">
        <v>26</v>
      </c>
      <c r="J443" t="s">
        <v>27</v>
      </c>
      <c r="K443" t="s">
        <v>389</v>
      </c>
      <c r="L443" t="s">
        <v>267</v>
      </c>
      <c r="M443">
        <v>14609</v>
      </c>
      <c r="N443" t="s">
        <v>148</v>
      </c>
      <c r="O443" t="s">
        <v>2011</v>
      </c>
      <c r="P443" t="s">
        <v>46</v>
      </c>
      <c r="Q443" t="s">
        <v>59</v>
      </c>
      <c r="R443" t="s">
        <v>2012</v>
      </c>
      <c r="S443">
        <v>535.41</v>
      </c>
      <c r="T443">
        <v>3</v>
      </c>
      <c r="U443">
        <v>0</v>
      </c>
      <c r="V443">
        <v>160.62299999999993</v>
      </c>
    </row>
    <row r="444" spans="1:22" x14ac:dyDescent="0.3">
      <c r="A444">
        <v>4607</v>
      </c>
      <c r="B444" t="s">
        <v>7642</v>
      </c>
      <c r="C444">
        <v>2012</v>
      </c>
      <c r="D444" s="29">
        <v>41057</v>
      </c>
      <c r="E444" s="29">
        <v>41062</v>
      </c>
      <c r="F444" t="s">
        <v>50</v>
      </c>
      <c r="G444" t="s">
        <v>3987</v>
      </c>
      <c r="H444" t="s">
        <v>3988</v>
      </c>
      <c r="I444" t="s">
        <v>26</v>
      </c>
      <c r="J444" t="s">
        <v>27</v>
      </c>
      <c r="K444" t="s">
        <v>389</v>
      </c>
      <c r="L444" t="s">
        <v>267</v>
      </c>
      <c r="M444">
        <v>14609</v>
      </c>
      <c r="N444" t="s">
        <v>148</v>
      </c>
      <c r="O444" t="s">
        <v>212</v>
      </c>
      <c r="P444" t="s">
        <v>71</v>
      </c>
      <c r="Q444" t="s">
        <v>72</v>
      </c>
      <c r="R444" t="s">
        <v>213</v>
      </c>
      <c r="S444">
        <v>45.99</v>
      </c>
      <c r="T444">
        <v>1</v>
      </c>
      <c r="U444">
        <v>0</v>
      </c>
      <c r="V444">
        <v>13.3371</v>
      </c>
    </row>
    <row r="445" spans="1:22" x14ac:dyDescent="0.3">
      <c r="A445">
        <v>4606</v>
      </c>
      <c r="B445" t="s">
        <v>7639</v>
      </c>
      <c r="C445">
        <v>2012</v>
      </c>
      <c r="D445" s="29">
        <v>41055</v>
      </c>
      <c r="E445" s="29">
        <v>41058</v>
      </c>
      <c r="F445" t="s">
        <v>23</v>
      </c>
      <c r="G445" t="s">
        <v>3436</v>
      </c>
      <c r="H445" t="s">
        <v>3437</v>
      </c>
      <c r="I445" t="s">
        <v>102</v>
      </c>
      <c r="J445" t="s">
        <v>27</v>
      </c>
      <c r="K445" t="s">
        <v>1521</v>
      </c>
      <c r="L445" t="s">
        <v>88</v>
      </c>
      <c r="M445">
        <v>28540</v>
      </c>
      <c r="N445" t="s">
        <v>30</v>
      </c>
      <c r="O445" t="s">
        <v>1018</v>
      </c>
      <c r="P445" t="s">
        <v>71</v>
      </c>
      <c r="Q445" t="s">
        <v>161</v>
      </c>
      <c r="R445" t="s">
        <v>1019</v>
      </c>
      <c r="S445">
        <v>167.94400000000002</v>
      </c>
      <c r="T445">
        <v>7</v>
      </c>
      <c r="U445">
        <v>0.2</v>
      </c>
      <c r="V445">
        <v>50.383200000000016</v>
      </c>
    </row>
    <row r="446" spans="1:22" x14ac:dyDescent="0.3">
      <c r="A446">
        <v>4605</v>
      </c>
      <c r="B446" t="s">
        <v>7639</v>
      </c>
      <c r="C446">
        <v>2012</v>
      </c>
      <c r="D446" s="29">
        <v>41055</v>
      </c>
      <c r="E446" s="29">
        <v>41058</v>
      </c>
      <c r="F446" t="s">
        <v>23</v>
      </c>
      <c r="G446" t="s">
        <v>3436</v>
      </c>
      <c r="H446" t="s">
        <v>3437</v>
      </c>
      <c r="I446" t="s">
        <v>102</v>
      </c>
      <c r="J446" t="s">
        <v>27</v>
      </c>
      <c r="K446" t="s">
        <v>1521</v>
      </c>
      <c r="L446" t="s">
        <v>88</v>
      </c>
      <c r="M446">
        <v>28540</v>
      </c>
      <c r="N446" t="s">
        <v>30</v>
      </c>
      <c r="O446" t="s">
        <v>2576</v>
      </c>
      <c r="P446" t="s">
        <v>46</v>
      </c>
      <c r="Q446" t="s">
        <v>173</v>
      </c>
      <c r="R446" t="s">
        <v>2577</v>
      </c>
      <c r="S446">
        <v>12.224</v>
      </c>
      <c r="T446">
        <v>2</v>
      </c>
      <c r="U446">
        <v>0.2</v>
      </c>
      <c r="V446">
        <v>4.4311999999999996</v>
      </c>
    </row>
    <row r="447" spans="1:22" x14ac:dyDescent="0.3">
      <c r="A447">
        <v>4604</v>
      </c>
      <c r="B447" t="s">
        <v>7639</v>
      </c>
      <c r="C447">
        <v>2012</v>
      </c>
      <c r="D447" s="29">
        <v>41055</v>
      </c>
      <c r="E447" s="29">
        <v>41058</v>
      </c>
      <c r="F447" t="s">
        <v>23</v>
      </c>
      <c r="G447" t="s">
        <v>3436</v>
      </c>
      <c r="H447" t="s">
        <v>3437</v>
      </c>
      <c r="I447" t="s">
        <v>102</v>
      </c>
      <c r="J447" t="s">
        <v>27</v>
      </c>
      <c r="K447" t="s">
        <v>1521</v>
      </c>
      <c r="L447" t="s">
        <v>88</v>
      </c>
      <c r="M447">
        <v>28540</v>
      </c>
      <c r="N447" t="s">
        <v>30</v>
      </c>
      <c r="O447" t="s">
        <v>7640</v>
      </c>
      <c r="P447" t="s">
        <v>46</v>
      </c>
      <c r="Q447" t="s">
        <v>90</v>
      </c>
      <c r="R447" t="s">
        <v>7641</v>
      </c>
      <c r="S447">
        <v>153.72800000000001</v>
      </c>
      <c r="T447">
        <v>4</v>
      </c>
      <c r="U447">
        <v>0.2</v>
      </c>
      <c r="V447">
        <v>53.804799999999986</v>
      </c>
    </row>
    <row r="448" spans="1:22" x14ac:dyDescent="0.3">
      <c r="A448">
        <v>4603</v>
      </c>
      <c r="B448" t="s">
        <v>7639</v>
      </c>
      <c r="C448">
        <v>2012</v>
      </c>
      <c r="D448" s="29">
        <v>41055</v>
      </c>
      <c r="E448" s="29">
        <v>41058</v>
      </c>
      <c r="F448" t="s">
        <v>23</v>
      </c>
      <c r="G448" t="s">
        <v>3436</v>
      </c>
      <c r="H448" t="s">
        <v>3437</v>
      </c>
      <c r="I448" t="s">
        <v>102</v>
      </c>
      <c r="J448" t="s">
        <v>27</v>
      </c>
      <c r="K448" t="s">
        <v>1521</v>
      </c>
      <c r="L448" t="s">
        <v>88</v>
      </c>
      <c r="M448">
        <v>28540</v>
      </c>
      <c r="N448" t="s">
        <v>30</v>
      </c>
      <c r="O448" t="s">
        <v>5180</v>
      </c>
      <c r="P448" t="s">
        <v>46</v>
      </c>
      <c r="Q448" t="s">
        <v>90</v>
      </c>
      <c r="R448" t="s">
        <v>5181</v>
      </c>
      <c r="S448">
        <v>18.272000000000002</v>
      </c>
      <c r="T448">
        <v>1</v>
      </c>
      <c r="U448">
        <v>0.2</v>
      </c>
      <c r="V448">
        <v>5.9383999999999988</v>
      </c>
    </row>
    <row r="449" spans="1:22" x14ac:dyDescent="0.3">
      <c r="A449">
        <v>4572</v>
      </c>
      <c r="B449" t="s">
        <v>7607</v>
      </c>
      <c r="C449">
        <v>2012</v>
      </c>
      <c r="D449" s="29">
        <v>41054</v>
      </c>
      <c r="E449" s="29">
        <v>41056</v>
      </c>
      <c r="F449" t="s">
        <v>23</v>
      </c>
      <c r="G449" t="s">
        <v>1162</v>
      </c>
      <c r="H449" t="s">
        <v>1163</v>
      </c>
      <c r="I449" t="s">
        <v>102</v>
      </c>
      <c r="J449" t="s">
        <v>27</v>
      </c>
      <c r="K449" t="s">
        <v>7246</v>
      </c>
      <c r="L449" t="s">
        <v>4530</v>
      </c>
      <c r="M449">
        <v>67212</v>
      </c>
      <c r="N449" t="s">
        <v>105</v>
      </c>
      <c r="O449" t="s">
        <v>4994</v>
      </c>
      <c r="P449" t="s">
        <v>46</v>
      </c>
      <c r="Q449" t="s">
        <v>75</v>
      </c>
      <c r="R449" t="s">
        <v>4995</v>
      </c>
      <c r="S449">
        <v>127.96</v>
      </c>
      <c r="T449">
        <v>2</v>
      </c>
      <c r="U449">
        <v>0</v>
      </c>
      <c r="V449">
        <v>60.141199999999998</v>
      </c>
    </row>
    <row r="450" spans="1:22" x14ac:dyDescent="0.3">
      <c r="A450">
        <v>4571</v>
      </c>
      <c r="B450" t="s">
        <v>7607</v>
      </c>
      <c r="C450">
        <v>2012</v>
      </c>
      <c r="D450" s="29">
        <v>41054</v>
      </c>
      <c r="E450" s="29">
        <v>41056</v>
      </c>
      <c r="F450" t="s">
        <v>23</v>
      </c>
      <c r="G450" t="s">
        <v>1162</v>
      </c>
      <c r="H450" t="s">
        <v>1163</v>
      </c>
      <c r="I450" t="s">
        <v>102</v>
      </c>
      <c r="J450" t="s">
        <v>27</v>
      </c>
      <c r="K450" t="s">
        <v>7246</v>
      </c>
      <c r="L450" t="s">
        <v>4530</v>
      </c>
      <c r="M450">
        <v>67212</v>
      </c>
      <c r="N450" t="s">
        <v>105</v>
      </c>
      <c r="O450" t="s">
        <v>7474</v>
      </c>
      <c r="P450" t="s">
        <v>46</v>
      </c>
      <c r="Q450" t="s">
        <v>68</v>
      </c>
      <c r="R450" t="s">
        <v>7475</v>
      </c>
      <c r="S450">
        <v>21.240000000000002</v>
      </c>
      <c r="T450">
        <v>3</v>
      </c>
      <c r="U450">
        <v>0</v>
      </c>
      <c r="V450">
        <v>8.071200000000001</v>
      </c>
    </row>
    <row r="451" spans="1:22" x14ac:dyDescent="0.3">
      <c r="A451">
        <v>4560</v>
      </c>
      <c r="B451" t="s">
        <v>7596</v>
      </c>
      <c r="C451">
        <v>2011</v>
      </c>
      <c r="D451" s="29">
        <v>40668</v>
      </c>
      <c r="E451" s="29">
        <v>40671</v>
      </c>
      <c r="F451" t="s">
        <v>188</v>
      </c>
      <c r="G451" t="s">
        <v>152</v>
      </c>
      <c r="H451" t="s">
        <v>153</v>
      </c>
      <c r="I451" t="s">
        <v>26</v>
      </c>
      <c r="J451" t="s">
        <v>27</v>
      </c>
      <c r="K451" t="s">
        <v>678</v>
      </c>
      <c r="L451" t="s">
        <v>104</v>
      </c>
      <c r="M451">
        <v>78207</v>
      </c>
      <c r="N451" t="s">
        <v>105</v>
      </c>
      <c r="O451" t="s">
        <v>304</v>
      </c>
      <c r="P451" t="s">
        <v>32</v>
      </c>
      <c r="Q451" t="s">
        <v>36</v>
      </c>
      <c r="R451" t="s">
        <v>305</v>
      </c>
      <c r="S451">
        <v>127.869</v>
      </c>
      <c r="T451">
        <v>3</v>
      </c>
      <c r="U451">
        <v>0.3</v>
      </c>
      <c r="V451">
        <v>-9.1335000000000122</v>
      </c>
    </row>
    <row r="452" spans="1:22" x14ac:dyDescent="0.3">
      <c r="A452">
        <v>4551</v>
      </c>
      <c r="B452" t="s">
        <v>7586</v>
      </c>
      <c r="C452">
        <v>2014</v>
      </c>
      <c r="D452" s="29">
        <v>41760</v>
      </c>
      <c r="E452" s="29">
        <v>41762</v>
      </c>
      <c r="F452" t="s">
        <v>188</v>
      </c>
      <c r="G452" t="s">
        <v>3237</v>
      </c>
      <c r="H452" t="s">
        <v>3238</v>
      </c>
      <c r="I452" t="s">
        <v>26</v>
      </c>
      <c r="J452" t="s">
        <v>27</v>
      </c>
      <c r="K452" t="s">
        <v>1293</v>
      </c>
      <c r="L452" t="s">
        <v>747</v>
      </c>
      <c r="M452">
        <v>6040</v>
      </c>
      <c r="N452" t="s">
        <v>148</v>
      </c>
      <c r="O452" t="s">
        <v>7587</v>
      </c>
      <c r="P452" t="s">
        <v>46</v>
      </c>
      <c r="Q452" t="s">
        <v>47</v>
      </c>
      <c r="R452" t="s">
        <v>7588</v>
      </c>
      <c r="S452">
        <v>5.76</v>
      </c>
      <c r="T452">
        <v>2</v>
      </c>
      <c r="U452">
        <v>0</v>
      </c>
      <c r="V452">
        <v>2.8224</v>
      </c>
    </row>
    <row r="453" spans="1:22" x14ac:dyDescent="0.3">
      <c r="A453">
        <v>4510</v>
      </c>
      <c r="B453" t="s">
        <v>7549</v>
      </c>
      <c r="C453">
        <v>2014</v>
      </c>
      <c r="D453" s="29">
        <v>41783</v>
      </c>
      <c r="E453" s="29">
        <v>41789</v>
      </c>
      <c r="F453" t="s">
        <v>50</v>
      </c>
      <c r="G453" t="s">
        <v>7550</v>
      </c>
      <c r="H453" t="s">
        <v>7551</v>
      </c>
      <c r="I453" t="s">
        <v>26</v>
      </c>
      <c r="J453" t="s">
        <v>27</v>
      </c>
      <c r="K453" t="s">
        <v>42</v>
      </c>
      <c r="L453" t="s">
        <v>43</v>
      </c>
      <c r="M453">
        <v>90036</v>
      </c>
      <c r="N453" t="s">
        <v>44</v>
      </c>
      <c r="O453" t="s">
        <v>2803</v>
      </c>
      <c r="P453" t="s">
        <v>32</v>
      </c>
      <c r="Q453" t="s">
        <v>56</v>
      </c>
      <c r="R453" t="s">
        <v>2804</v>
      </c>
      <c r="S453">
        <v>171.28800000000001</v>
      </c>
      <c r="T453">
        <v>3</v>
      </c>
      <c r="U453">
        <v>0.2</v>
      </c>
      <c r="V453">
        <v>-6.423300000000026</v>
      </c>
    </row>
    <row r="454" spans="1:22" x14ac:dyDescent="0.3">
      <c r="A454">
        <v>4471</v>
      </c>
      <c r="B454" t="s">
        <v>7521</v>
      </c>
      <c r="C454">
        <v>2014</v>
      </c>
      <c r="D454" s="29">
        <v>41768</v>
      </c>
      <c r="E454" s="29">
        <v>41772</v>
      </c>
      <c r="F454" t="s">
        <v>50</v>
      </c>
      <c r="G454" t="s">
        <v>1183</v>
      </c>
      <c r="H454" t="s">
        <v>1184</v>
      </c>
      <c r="I454" t="s">
        <v>41</v>
      </c>
      <c r="J454" t="s">
        <v>27</v>
      </c>
      <c r="K454" t="s">
        <v>146</v>
      </c>
      <c r="L454" t="s">
        <v>147</v>
      </c>
      <c r="M454">
        <v>19140</v>
      </c>
      <c r="N454" t="s">
        <v>148</v>
      </c>
      <c r="O454" t="s">
        <v>6595</v>
      </c>
      <c r="P454" t="s">
        <v>32</v>
      </c>
      <c r="Q454" t="s">
        <v>36</v>
      </c>
      <c r="R454" t="s">
        <v>6596</v>
      </c>
      <c r="S454">
        <v>128.05799999999999</v>
      </c>
      <c r="T454">
        <v>3</v>
      </c>
      <c r="U454">
        <v>0.3</v>
      </c>
      <c r="V454">
        <v>-23.782199999999996</v>
      </c>
    </row>
    <row r="455" spans="1:22" x14ac:dyDescent="0.3">
      <c r="A455">
        <v>4438</v>
      </c>
      <c r="B455" t="s">
        <v>7499</v>
      </c>
      <c r="C455">
        <v>2013</v>
      </c>
      <c r="D455" s="29">
        <v>41398</v>
      </c>
      <c r="E455" s="29">
        <v>41403</v>
      </c>
      <c r="F455" t="s">
        <v>50</v>
      </c>
      <c r="G455" t="s">
        <v>4852</v>
      </c>
      <c r="H455" t="s">
        <v>4853</v>
      </c>
      <c r="I455" t="s">
        <v>26</v>
      </c>
      <c r="J455" t="s">
        <v>27</v>
      </c>
      <c r="K455" t="s">
        <v>303</v>
      </c>
      <c r="L455" t="s">
        <v>211</v>
      </c>
      <c r="M455">
        <v>60653</v>
      </c>
      <c r="N455" t="s">
        <v>105</v>
      </c>
      <c r="O455" t="s">
        <v>5421</v>
      </c>
      <c r="P455" t="s">
        <v>46</v>
      </c>
      <c r="Q455" t="s">
        <v>78</v>
      </c>
      <c r="R455" t="s">
        <v>5422</v>
      </c>
      <c r="S455">
        <v>26.405999999999992</v>
      </c>
      <c r="T455">
        <v>3</v>
      </c>
      <c r="U455">
        <v>0.8</v>
      </c>
      <c r="V455">
        <v>-71.296199999999999</v>
      </c>
    </row>
    <row r="456" spans="1:22" x14ac:dyDescent="0.3">
      <c r="A456">
        <v>4437</v>
      </c>
      <c r="B456" t="s">
        <v>7499</v>
      </c>
      <c r="C456">
        <v>2013</v>
      </c>
      <c r="D456" s="29">
        <v>41398</v>
      </c>
      <c r="E456" s="29">
        <v>41403</v>
      </c>
      <c r="F456" t="s">
        <v>50</v>
      </c>
      <c r="G456" t="s">
        <v>4852</v>
      </c>
      <c r="H456" t="s">
        <v>4853</v>
      </c>
      <c r="I456" t="s">
        <v>26</v>
      </c>
      <c r="J456" t="s">
        <v>27</v>
      </c>
      <c r="K456" t="s">
        <v>303</v>
      </c>
      <c r="L456" t="s">
        <v>211</v>
      </c>
      <c r="M456">
        <v>60653</v>
      </c>
      <c r="N456" t="s">
        <v>105</v>
      </c>
      <c r="O456" t="s">
        <v>7500</v>
      </c>
      <c r="P456" t="s">
        <v>46</v>
      </c>
      <c r="Q456" t="s">
        <v>68</v>
      </c>
      <c r="R456" t="s">
        <v>7501</v>
      </c>
      <c r="S456">
        <v>27.384</v>
      </c>
      <c r="T456">
        <v>7</v>
      </c>
      <c r="U456">
        <v>0.2</v>
      </c>
      <c r="V456">
        <v>2.7384000000000022</v>
      </c>
    </row>
    <row r="457" spans="1:22" x14ac:dyDescent="0.3">
      <c r="A457">
        <v>4436</v>
      </c>
      <c r="B457" t="s">
        <v>7499</v>
      </c>
      <c r="C457">
        <v>2013</v>
      </c>
      <c r="D457" s="29">
        <v>41398</v>
      </c>
      <c r="E457" s="29">
        <v>41403</v>
      </c>
      <c r="F457" t="s">
        <v>50</v>
      </c>
      <c r="G457" t="s">
        <v>4852</v>
      </c>
      <c r="H457" t="s">
        <v>4853</v>
      </c>
      <c r="I457" t="s">
        <v>26</v>
      </c>
      <c r="J457" t="s">
        <v>27</v>
      </c>
      <c r="K457" t="s">
        <v>303</v>
      </c>
      <c r="L457" t="s">
        <v>211</v>
      </c>
      <c r="M457">
        <v>60653</v>
      </c>
      <c r="N457" t="s">
        <v>105</v>
      </c>
      <c r="O457" t="s">
        <v>2471</v>
      </c>
      <c r="P457" t="s">
        <v>46</v>
      </c>
      <c r="Q457" t="s">
        <v>75</v>
      </c>
      <c r="R457" t="s">
        <v>2472</v>
      </c>
      <c r="S457">
        <v>2.1819999999999995</v>
      </c>
      <c r="T457">
        <v>1</v>
      </c>
      <c r="U457">
        <v>0.8</v>
      </c>
      <c r="V457">
        <v>-3.6002999999999998</v>
      </c>
    </row>
    <row r="458" spans="1:22" x14ac:dyDescent="0.3">
      <c r="A458">
        <v>4427</v>
      </c>
      <c r="B458" t="s">
        <v>7489</v>
      </c>
      <c r="C458">
        <v>2014</v>
      </c>
      <c r="D458" s="29">
        <v>41778</v>
      </c>
      <c r="E458" s="29">
        <v>41779</v>
      </c>
      <c r="F458" t="s">
        <v>188</v>
      </c>
      <c r="G458" t="s">
        <v>3582</v>
      </c>
      <c r="H458" t="s">
        <v>3583</v>
      </c>
      <c r="I458" t="s">
        <v>41</v>
      </c>
      <c r="J458" t="s">
        <v>27</v>
      </c>
      <c r="K458" t="s">
        <v>7490</v>
      </c>
      <c r="L458" t="s">
        <v>1272</v>
      </c>
      <c r="M458">
        <v>30328</v>
      </c>
      <c r="N458" t="s">
        <v>30</v>
      </c>
      <c r="O458" t="s">
        <v>6275</v>
      </c>
      <c r="P458" t="s">
        <v>71</v>
      </c>
      <c r="Q458" t="s">
        <v>72</v>
      </c>
      <c r="R458" t="s">
        <v>6276</v>
      </c>
      <c r="S458">
        <v>55.98</v>
      </c>
      <c r="T458">
        <v>2</v>
      </c>
      <c r="U458">
        <v>0</v>
      </c>
      <c r="V458">
        <v>15.674399999999999</v>
      </c>
    </row>
    <row r="459" spans="1:22" x14ac:dyDescent="0.3">
      <c r="A459">
        <v>4426</v>
      </c>
      <c r="B459" t="s">
        <v>7489</v>
      </c>
      <c r="C459">
        <v>2014</v>
      </c>
      <c r="D459" s="29">
        <v>41778</v>
      </c>
      <c r="E459" s="29">
        <v>41779</v>
      </c>
      <c r="F459" t="s">
        <v>188</v>
      </c>
      <c r="G459" t="s">
        <v>3582</v>
      </c>
      <c r="H459" t="s">
        <v>3583</v>
      </c>
      <c r="I459" t="s">
        <v>41</v>
      </c>
      <c r="J459" t="s">
        <v>27</v>
      </c>
      <c r="K459" t="s">
        <v>7490</v>
      </c>
      <c r="L459" t="s">
        <v>1272</v>
      </c>
      <c r="M459">
        <v>30328</v>
      </c>
      <c r="N459" t="s">
        <v>30</v>
      </c>
      <c r="O459" t="s">
        <v>1603</v>
      </c>
      <c r="P459" t="s">
        <v>46</v>
      </c>
      <c r="Q459" t="s">
        <v>75</v>
      </c>
      <c r="R459" t="s">
        <v>1604</v>
      </c>
      <c r="S459">
        <v>113.94</v>
      </c>
      <c r="T459">
        <v>6</v>
      </c>
      <c r="U459">
        <v>0</v>
      </c>
      <c r="V459">
        <v>54.691199999999995</v>
      </c>
    </row>
    <row r="460" spans="1:22" x14ac:dyDescent="0.3">
      <c r="A460">
        <v>4425</v>
      </c>
      <c r="B460" t="s">
        <v>7489</v>
      </c>
      <c r="C460">
        <v>2014</v>
      </c>
      <c r="D460" s="29">
        <v>41778</v>
      </c>
      <c r="E460" s="29">
        <v>41779</v>
      </c>
      <c r="F460" t="s">
        <v>188</v>
      </c>
      <c r="G460" t="s">
        <v>3582</v>
      </c>
      <c r="H460" t="s">
        <v>3583</v>
      </c>
      <c r="I460" t="s">
        <v>41</v>
      </c>
      <c r="J460" t="s">
        <v>27</v>
      </c>
      <c r="K460" t="s">
        <v>7490</v>
      </c>
      <c r="L460" t="s">
        <v>1272</v>
      </c>
      <c r="M460">
        <v>30328</v>
      </c>
      <c r="N460" t="s">
        <v>30</v>
      </c>
      <c r="O460" t="s">
        <v>4340</v>
      </c>
      <c r="P460" t="s">
        <v>71</v>
      </c>
      <c r="Q460" t="s">
        <v>72</v>
      </c>
      <c r="R460" t="s">
        <v>4341</v>
      </c>
      <c r="S460">
        <v>34.75</v>
      </c>
      <c r="T460">
        <v>5</v>
      </c>
      <c r="U460">
        <v>0</v>
      </c>
      <c r="V460">
        <v>15.637499999999999</v>
      </c>
    </row>
    <row r="461" spans="1:22" x14ac:dyDescent="0.3">
      <c r="A461">
        <v>4424</v>
      </c>
      <c r="B461" t="s">
        <v>7489</v>
      </c>
      <c r="C461">
        <v>2014</v>
      </c>
      <c r="D461" s="29">
        <v>41778</v>
      </c>
      <c r="E461" s="29">
        <v>41779</v>
      </c>
      <c r="F461" t="s">
        <v>188</v>
      </c>
      <c r="G461" t="s">
        <v>3582</v>
      </c>
      <c r="H461" t="s">
        <v>3583</v>
      </c>
      <c r="I461" t="s">
        <v>41</v>
      </c>
      <c r="J461" t="s">
        <v>27</v>
      </c>
      <c r="K461" t="s">
        <v>7490</v>
      </c>
      <c r="L461" t="s">
        <v>1272</v>
      </c>
      <c r="M461">
        <v>30328</v>
      </c>
      <c r="N461" t="s">
        <v>30</v>
      </c>
      <c r="O461" t="s">
        <v>7491</v>
      </c>
      <c r="P461" t="s">
        <v>32</v>
      </c>
      <c r="Q461" t="s">
        <v>33</v>
      </c>
      <c r="R461" t="s">
        <v>7492</v>
      </c>
      <c r="S461">
        <v>302.94</v>
      </c>
      <c r="T461">
        <v>3</v>
      </c>
      <c r="U461">
        <v>0</v>
      </c>
      <c r="V461">
        <v>75.735000000000014</v>
      </c>
    </row>
    <row r="462" spans="1:22" x14ac:dyDescent="0.3">
      <c r="A462">
        <v>4423</v>
      </c>
      <c r="B462" t="s">
        <v>7489</v>
      </c>
      <c r="C462">
        <v>2014</v>
      </c>
      <c r="D462" s="29">
        <v>41778</v>
      </c>
      <c r="E462" s="29">
        <v>41779</v>
      </c>
      <c r="F462" t="s">
        <v>188</v>
      </c>
      <c r="G462" t="s">
        <v>3582</v>
      </c>
      <c r="H462" t="s">
        <v>3583</v>
      </c>
      <c r="I462" t="s">
        <v>41</v>
      </c>
      <c r="J462" t="s">
        <v>27</v>
      </c>
      <c r="K462" t="s">
        <v>7490</v>
      </c>
      <c r="L462" t="s">
        <v>1272</v>
      </c>
      <c r="M462">
        <v>30328</v>
      </c>
      <c r="N462" t="s">
        <v>30</v>
      </c>
      <c r="O462" t="s">
        <v>141</v>
      </c>
      <c r="P462" t="s">
        <v>46</v>
      </c>
      <c r="Q462" t="s">
        <v>78</v>
      </c>
      <c r="R462" t="s">
        <v>142</v>
      </c>
      <c r="S462">
        <v>17.239999999999998</v>
      </c>
      <c r="T462">
        <v>2</v>
      </c>
      <c r="U462">
        <v>0</v>
      </c>
      <c r="V462">
        <v>4.4824000000000002</v>
      </c>
    </row>
    <row r="463" spans="1:22" x14ac:dyDescent="0.3">
      <c r="A463">
        <v>4411</v>
      </c>
      <c r="B463" t="s">
        <v>7479</v>
      </c>
      <c r="C463">
        <v>2011</v>
      </c>
      <c r="D463" s="29">
        <v>40669</v>
      </c>
      <c r="E463" s="29">
        <v>40674</v>
      </c>
      <c r="F463" t="s">
        <v>50</v>
      </c>
      <c r="G463" t="s">
        <v>197</v>
      </c>
      <c r="H463" t="s">
        <v>198</v>
      </c>
      <c r="I463" t="s">
        <v>102</v>
      </c>
      <c r="J463" t="s">
        <v>27</v>
      </c>
      <c r="K463" t="s">
        <v>42</v>
      </c>
      <c r="L463" t="s">
        <v>43</v>
      </c>
      <c r="M463">
        <v>90004</v>
      </c>
      <c r="N463" t="s">
        <v>44</v>
      </c>
      <c r="O463" t="s">
        <v>2525</v>
      </c>
      <c r="P463" t="s">
        <v>46</v>
      </c>
      <c r="Q463" t="s">
        <v>68</v>
      </c>
      <c r="R463" t="s">
        <v>2526</v>
      </c>
      <c r="S463">
        <v>107.94</v>
      </c>
      <c r="T463">
        <v>6</v>
      </c>
      <c r="U463">
        <v>0</v>
      </c>
      <c r="V463">
        <v>30.223200000000002</v>
      </c>
    </row>
    <row r="464" spans="1:22" x14ac:dyDescent="0.3">
      <c r="A464">
        <v>4410</v>
      </c>
      <c r="B464" t="s">
        <v>7479</v>
      </c>
      <c r="C464">
        <v>2011</v>
      </c>
      <c r="D464" s="29">
        <v>40669</v>
      </c>
      <c r="E464" s="29">
        <v>40674</v>
      </c>
      <c r="F464" t="s">
        <v>50</v>
      </c>
      <c r="G464" t="s">
        <v>197</v>
      </c>
      <c r="H464" t="s">
        <v>198</v>
      </c>
      <c r="I464" t="s">
        <v>102</v>
      </c>
      <c r="J464" t="s">
        <v>27</v>
      </c>
      <c r="K464" t="s">
        <v>42</v>
      </c>
      <c r="L464" t="s">
        <v>43</v>
      </c>
      <c r="M464">
        <v>90004</v>
      </c>
      <c r="N464" t="s">
        <v>44</v>
      </c>
      <c r="O464" t="s">
        <v>3372</v>
      </c>
      <c r="P464" t="s">
        <v>46</v>
      </c>
      <c r="Q464" t="s">
        <v>47</v>
      </c>
      <c r="R464" t="s">
        <v>186</v>
      </c>
      <c r="S464">
        <v>5.78</v>
      </c>
      <c r="T464">
        <v>2</v>
      </c>
      <c r="U464">
        <v>0</v>
      </c>
      <c r="V464">
        <v>2.7166000000000001</v>
      </c>
    </row>
    <row r="465" spans="1:22" x14ac:dyDescent="0.3">
      <c r="A465">
        <v>4367</v>
      </c>
      <c r="B465" t="s">
        <v>7447</v>
      </c>
      <c r="C465">
        <v>2014</v>
      </c>
      <c r="D465" s="29">
        <v>41780</v>
      </c>
      <c r="E465" s="29">
        <v>41782</v>
      </c>
      <c r="F465" t="s">
        <v>23</v>
      </c>
      <c r="G465" t="s">
        <v>3302</v>
      </c>
      <c r="H465" t="s">
        <v>3303</v>
      </c>
      <c r="I465" t="s">
        <v>26</v>
      </c>
      <c r="J465" t="s">
        <v>27</v>
      </c>
      <c r="K465" t="s">
        <v>7448</v>
      </c>
      <c r="L465" t="s">
        <v>7449</v>
      </c>
      <c r="M465">
        <v>58103</v>
      </c>
      <c r="N465" t="s">
        <v>105</v>
      </c>
      <c r="O465" t="s">
        <v>6648</v>
      </c>
      <c r="P465" t="s">
        <v>46</v>
      </c>
      <c r="Q465" t="s">
        <v>68</v>
      </c>
      <c r="R465" t="s">
        <v>6649</v>
      </c>
      <c r="S465">
        <v>21.5</v>
      </c>
      <c r="T465">
        <v>10</v>
      </c>
      <c r="U465">
        <v>0</v>
      </c>
      <c r="V465">
        <v>7.094999999999998</v>
      </c>
    </row>
    <row r="466" spans="1:22" x14ac:dyDescent="0.3">
      <c r="A466">
        <v>4366</v>
      </c>
      <c r="B466" t="s">
        <v>7447</v>
      </c>
      <c r="C466">
        <v>2014</v>
      </c>
      <c r="D466" s="29">
        <v>41780</v>
      </c>
      <c r="E466" s="29">
        <v>41782</v>
      </c>
      <c r="F466" t="s">
        <v>23</v>
      </c>
      <c r="G466" t="s">
        <v>3302</v>
      </c>
      <c r="H466" t="s">
        <v>3303</v>
      </c>
      <c r="I466" t="s">
        <v>26</v>
      </c>
      <c r="J466" t="s">
        <v>27</v>
      </c>
      <c r="K466" t="s">
        <v>7448</v>
      </c>
      <c r="L466" t="s">
        <v>7449</v>
      </c>
      <c r="M466">
        <v>58103</v>
      </c>
      <c r="N466" t="s">
        <v>105</v>
      </c>
      <c r="O466" t="s">
        <v>4393</v>
      </c>
      <c r="P466" t="s">
        <v>46</v>
      </c>
      <c r="Q466" t="s">
        <v>269</v>
      </c>
      <c r="R466" t="s">
        <v>186</v>
      </c>
      <c r="S466">
        <v>7.41</v>
      </c>
      <c r="T466">
        <v>3</v>
      </c>
      <c r="U466">
        <v>0</v>
      </c>
      <c r="V466">
        <v>3.4827000000000004</v>
      </c>
    </row>
    <row r="467" spans="1:22" x14ac:dyDescent="0.3">
      <c r="A467">
        <v>4365</v>
      </c>
      <c r="B467" t="s">
        <v>7447</v>
      </c>
      <c r="C467">
        <v>2014</v>
      </c>
      <c r="D467" s="29">
        <v>41780</v>
      </c>
      <c r="E467" s="29">
        <v>41782</v>
      </c>
      <c r="F467" t="s">
        <v>23</v>
      </c>
      <c r="G467" t="s">
        <v>3302</v>
      </c>
      <c r="H467" t="s">
        <v>3303</v>
      </c>
      <c r="I467" t="s">
        <v>26</v>
      </c>
      <c r="J467" t="s">
        <v>27</v>
      </c>
      <c r="K467" t="s">
        <v>7448</v>
      </c>
      <c r="L467" t="s">
        <v>7449</v>
      </c>
      <c r="M467">
        <v>58103</v>
      </c>
      <c r="N467" t="s">
        <v>105</v>
      </c>
      <c r="O467" t="s">
        <v>2795</v>
      </c>
      <c r="P467" t="s">
        <v>46</v>
      </c>
      <c r="Q467" t="s">
        <v>59</v>
      </c>
      <c r="R467" t="s">
        <v>2796</v>
      </c>
      <c r="S467">
        <v>704.76</v>
      </c>
      <c r="T467">
        <v>4</v>
      </c>
      <c r="U467">
        <v>0</v>
      </c>
      <c r="V467">
        <v>162.09479999999996</v>
      </c>
    </row>
    <row r="468" spans="1:22" x14ac:dyDescent="0.3">
      <c r="A468">
        <v>4364</v>
      </c>
      <c r="B468" t="s">
        <v>7447</v>
      </c>
      <c r="C468">
        <v>2014</v>
      </c>
      <c r="D468" s="29">
        <v>41780</v>
      </c>
      <c r="E468" s="29">
        <v>41782</v>
      </c>
      <c r="F468" t="s">
        <v>23</v>
      </c>
      <c r="G468" t="s">
        <v>3302</v>
      </c>
      <c r="H468" t="s">
        <v>3303</v>
      </c>
      <c r="I468" t="s">
        <v>26</v>
      </c>
      <c r="J468" t="s">
        <v>27</v>
      </c>
      <c r="K468" t="s">
        <v>7448</v>
      </c>
      <c r="L468" t="s">
        <v>7449</v>
      </c>
      <c r="M468">
        <v>58103</v>
      </c>
      <c r="N468" t="s">
        <v>105</v>
      </c>
      <c r="O468" t="s">
        <v>1246</v>
      </c>
      <c r="P468" t="s">
        <v>46</v>
      </c>
      <c r="Q468" t="s">
        <v>68</v>
      </c>
      <c r="R468" t="s">
        <v>1247</v>
      </c>
      <c r="S468">
        <v>25.92</v>
      </c>
      <c r="T468">
        <v>4</v>
      </c>
      <c r="U468">
        <v>0</v>
      </c>
      <c r="V468">
        <v>8.2943999999999996</v>
      </c>
    </row>
    <row r="469" spans="1:22" x14ac:dyDescent="0.3">
      <c r="A469">
        <v>4363</v>
      </c>
      <c r="B469" t="s">
        <v>7447</v>
      </c>
      <c r="C469">
        <v>2014</v>
      </c>
      <c r="D469" s="29">
        <v>41780</v>
      </c>
      <c r="E469" s="29">
        <v>41782</v>
      </c>
      <c r="F469" t="s">
        <v>23</v>
      </c>
      <c r="G469" t="s">
        <v>3302</v>
      </c>
      <c r="H469" t="s">
        <v>3303</v>
      </c>
      <c r="I469" t="s">
        <v>26</v>
      </c>
      <c r="J469" t="s">
        <v>27</v>
      </c>
      <c r="K469" t="s">
        <v>7448</v>
      </c>
      <c r="L469" t="s">
        <v>7449</v>
      </c>
      <c r="M469">
        <v>58103</v>
      </c>
      <c r="N469" t="s">
        <v>105</v>
      </c>
      <c r="O469" t="s">
        <v>1565</v>
      </c>
      <c r="P469" t="s">
        <v>46</v>
      </c>
      <c r="Q469" t="s">
        <v>68</v>
      </c>
      <c r="R469" t="s">
        <v>1566</v>
      </c>
      <c r="S469">
        <v>131.94</v>
      </c>
      <c r="T469">
        <v>3</v>
      </c>
      <c r="U469">
        <v>0</v>
      </c>
      <c r="V469">
        <v>35.623800000000003</v>
      </c>
    </row>
    <row r="470" spans="1:22" x14ac:dyDescent="0.3">
      <c r="A470">
        <v>4361</v>
      </c>
      <c r="B470" t="s">
        <v>7444</v>
      </c>
      <c r="C470">
        <v>2013</v>
      </c>
      <c r="D470" s="29">
        <v>41416</v>
      </c>
      <c r="E470" s="29">
        <v>41418</v>
      </c>
      <c r="F470" t="s">
        <v>188</v>
      </c>
      <c r="G470" t="s">
        <v>2407</v>
      </c>
      <c r="H470" t="s">
        <v>2408</v>
      </c>
      <c r="I470" t="s">
        <v>41</v>
      </c>
      <c r="J470" t="s">
        <v>27</v>
      </c>
      <c r="K470" t="s">
        <v>1398</v>
      </c>
      <c r="L470" t="s">
        <v>1399</v>
      </c>
      <c r="M470">
        <v>2886</v>
      </c>
      <c r="N470" t="s">
        <v>148</v>
      </c>
      <c r="O470" t="s">
        <v>7445</v>
      </c>
      <c r="P470" t="s">
        <v>46</v>
      </c>
      <c r="Q470" t="s">
        <v>90</v>
      </c>
      <c r="R470" t="s">
        <v>186</v>
      </c>
      <c r="S470">
        <v>111.96</v>
      </c>
      <c r="T470">
        <v>2</v>
      </c>
      <c r="U470">
        <v>0</v>
      </c>
      <c r="V470">
        <v>54.860399999999998</v>
      </c>
    </row>
    <row r="471" spans="1:22" x14ac:dyDescent="0.3">
      <c r="A471">
        <v>4290</v>
      </c>
      <c r="B471" t="s">
        <v>7387</v>
      </c>
      <c r="C471">
        <v>2012</v>
      </c>
      <c r="D471" s="29">
        <v>41046</v>
      </c>
      <c r="E471" s="29">
        <v>41050</v>
      </c>
      <c r="F471" t="s">
        <v>50</v>
      </c>
      <c r="G471" t="s">
        <v>226</v>
      </c>
      <c r="H471" t="s">
        <v>227</v>
      </c>
      <c r="I471" t="s">
        <v>41</v>
      </c>
      <c r="J471" t="s">
        <v>27</v>
      </c>
      <c r="K471" t="s">
        <v>184</v>
      </c>
      <c r="L471" t="s">
        <v>104</v>
      </c>
      <c r="M471">
        <v>77095</v>
      </c>
      <c r="N471" t="s">
        <v>105</v>
      </c>
      <c r="O471" t="s">
        <v>2762</v>
      </c>
      <c r="P471" t="s">
        <v>46</v>
      </c>
      <c r="Q471" t="s">
        <v>90</v>
      </c>
      <c r="R471" t="s">
        <v>2763</v>
      </c>
      <c r="S471">
        <v>14.088000000000001</v>
      </c>
      <c r="T471">
        <v>3</v>
      </c>
      <c r="U471">
        <v>0.2</v>
      </c>
      <c r="V471">
        <v>4.9307999999999996</v>
      </c>
    </row>
    <row r="472" spans="1:22" x14ac:dyDescent="0.3">
      <c r="A472">
        <v>4289</v>
      </c>
      <c r="B472" t="s">
        <v>7387</v>
      </c>
      <c r="C472">
        <v>2012</v>
      </c>
      <c r="D472" s="29">
        <v>41046</v>
      </c>
      <c r="E472" s="29">
        <v>41050</v>
      </c>
      <c r="F472" t="s">
        <v>50</v>
      </c>
      <c r="G472" t="s">
        <v>226</v>
      </c>
      <c r="H472" t="s">
        <v>227</v>
      </c>
      <c r="I472" t="s">
        <v>41</v>
      </c>
      <c r="J472" t="s">
        <v>27</v>
      </c>
      <c r="K472" t="s">
        <v>184</v>
      </c>
      <c r="L472" t="s">
        <v>104</v>
      </c>
      <c r="M472">
        <v>77095</v>
      </c>
      <c r="N472" t="s">
        <v>105</v>
      </c>
      <c r="O472" t="s">
        <v>4801</v>
      </c>
      <c r="P472" t="s">
        <v>46</v>
      </c>
      <c r="Q472" t="s">
        <v>75</v>
      </c>
      <c r="R472" t="s">
        <v>4802</v>
      </c>
      <c r="S472">
        <v>33.279999999999994</v>
      </c>
      <c r="T472">
        <v>5</v>
      </c>
      <c r="U472">
        <v>0.8</v>
      </c>
      <c r="V472">
        <v>-49.92</v>
      </c>
    </row>
    <row r="473" spans="1:22" x14ac:dyDescent="0.3">
      <c r="A473">
        <v>4214</v>
      </c>
      <c r="B473" t="s">
        <v>7310</v>
      </c>
      <c r="C473">
        <v>2011</v>
      </c>
      <c r="D473" s="29">
        <v>40668</v>
      </c>
      <c r="E473" s="29">
        <v>40672</v>
      </c>
      <c r="F473" t="s">
        <v>23</v>
      </c>
      <c r="G473" t="s">
        <v>7024</v>
      </c>
      <c r="H473" t="s">
        <v>7025</v>
      </c>
      <c r="I473" t="s">
        <v>26</v>
      </c>
      <c r="J473" t="s">
        <v>27</v>
      </c>
      <c r="K473" t="s">
        <v>1464</v>
      </c>
      <c r="L473" t="s">
        <v>29</v>
      </c>
      <c r="M473">
        <v>40475</v>
      </c>
      <c r="N473" t="s">
        <v>30</v>
      </c>
      <c r="O473" t="s">
        <v>7311</v>
      </c>
      <c r="P473" t="s">
        <v>46</v>
      </c>
      <c r="Q473" t="s">
        <v>90</v>
      </c>
      <c r="R473" t="s">
        <v>7312</v>
      </c>
      <c r="S473">
        <v>24.56</v>
      </c>
      <c r="T473">
        <v>2</v>
      </c>
      <c r="U473">
        <v>0</v>
      </c>
      <c r="V473">
        <v>11.543199999999999</v>
      </c>
    </row>
    <row r="474" spans="1:22" x14ac:dyDescent="0.3">
      <c r="A474">
        <v>4213</v>
      </c>
      <c r="B474" t="s">
        <v>7310</v>
      </c>
      <c r="C474">
        <v>2011</v>
      </c>
      <c r="D474" s="29">
        <v>40668</v>
      </c>
      <c r="E474" s="29">
        <v>40672</v>
      </c>
      <c r="F474" t="s">
        <v>23</v>
      </c>
      <c r="G474" t="s">
        <v>7024</v>
      </c>
      <c r="H474" t="s">
        <v>7025</v>
      </c>
      <c r="I474" t="s">
        <v>26</v>
      </c>
      <c r="J474" t="s">
        <v>27</v>
      </c>
      <c r="K474" t="s">
        <v>1464</v>
      </c>
      <c r="L474" t="s">
        <v>29</v>
      </c>
      <c r="M474">
        <v>40475</v>
      </c>
      <c r="N474" t="s">
        <v>30</v>
      </c>
      <c r="O474" t="s">
        <v>1114</v>
      </c>
      <c r="P474" t="s">
        <v>46</v>
      </c>
      <c r="Q474" t="s">
        <v>68</v>
      </c>
      <c r="R474" t="s">
        <v>1115</v>
      </c>
      <c r="S474">
        <v>6.56</v>
      </c>
      <c r="T474">
        <v>2</v>
      </c>
      <c r="U474">
        <v>0</v>
      </c>
      <c r="V474">
        <v>1.9023999999999992</v>
      </c>
    </row>
    <row r="475" spans="1:22" x14ac:dyDescent="0.3">
      <c r="A475">
        <v>4212</v>
      </c>
      <c r="B475" t="s">
        <v>7310</v>
      </c>
      <c r="C475">
        <v>2011</v>
      </c>
      <c r="D475" s="29">
        <v>40668</v>
      </c>
      <c r="E475" s="29">
        <v>40672</v>
      </c>
      <c r="F475" t="s">
        <v>23</v>
      </c>
      <c r="G475" t="s">
        <v>7024</v>
      </c>
      <c r="H475" t="s">
        <v>7025</v>
      </c>
      <c r="I475" t="s">
        <v>26</v>
      </c>
      <c r="J475" t="s">
        <v>27</v>
      </c>
      <c r="K475" t="s">
        <v>1464</v>
      </c>
      <c r="L475" t="s">
        <v>29</v>
      </c>
      <c r="M475">
        <v>40475</v>
      </c>
      <c r="N475" t="s">
        <v>30</v>
      </c>
      <c r="O475" t="s">
        <v>5825</v>
      </c>
      <c r="P475" t="s">
        <v>46</v>
      </c>
      <c r="Q475" t="s">
        <v>90</v>
      </c>
      <c r="R475" t="s">
        <v>5826</v>
      </c>
      <c r="S475">
        <v>9.42</v>
      </c>
      <c r="T475">
        <v>3</v>
      </c>
      <c r="U475">
        <v>0</v>
      </c>
      <c r="V475">
        <v>4.238999999999999</v>
      </c>
    </row>
    <row r="476" spans="1:22" x14ac:dyDescent="0.3">
      <c r="A476">
        <v>4189</v>
      </c>
      <c r="B476" t="s">
        <v>7286</v>
      </c>
      <c r="C476">
        <v>2014</v>
      </c>
      <c r="D476" s="29">
        <v>41778</v>
      </c>
      <c r="E476" s="29">
        <v>41783</v>
      </c>
      <c r="F476" t="s">
        <v>50</v>
      </c>
      <c r="G476" t="s">
        <v>7287</v>
      </c>
      <c r="H476" t="s">
        <v>7288</v>
      </c>
      <c r="I476" t="s">
        <v>41</v>
      </c>
      <c r="J476" t="s">
        <v>27</v>
      </c>
      <c r="K476" t="s">
        <v>7289</v>
      </c>
      <c r="L476" t="s">
        <v>104</v>
      </c>
      <c r="M476">
        <v>78501</v>
      </c>
      <c r="N476" t="s">
        <v>105</v>
      </c>
      <c r="O476" t="s">
        <v>5936</v>
      </c>
      <c r="P476" t="s">
        <v>46</v>
      </c>
      <c r="Q476" t="s">
        <v>59</v>
      </c>
      <c r="R476" t="s">
        <v>5937</v>
      </c>
      <c r="S476">
        <v>8.9280000000000008</v>
      </c>
      <c r="T476">
        <v>2</v>
      </c>
      <c r="U476">
        <v>0.2</v>
      </c>
      <c r="V476">
        <v>0.66959999999999997</v>
      </c>
    </row>
    <row r="477" spans="1:22" x14ac:dyDescent="0.3">
      <c r="A477">
        <v>4188</v>
      </c>
      <c r="B477" t="s">
        <v>7286</v>
      </c>
      <c r="C477">
        <v>2014</v>
      </c>
      <c r="D477" s="29">
        <v>41778</v>
      </c>
      <c r="E477" s="29">
        <v>41783</v>
      </c>
      <c r="F477" t="s">
        <v>50</v>
      </c>
      <c r="G477" t="s">
        <v>7287</v>
      </c>
      <c r="H477" t="s">
        <v>7288</v>
      </c>
      <c r="I477" t="s">
        <v>41</v>
      </c>
      <c r="J477" t="s">
        <v>27</v>
      </c>
      <c r="K477" t="s">
        <v>7289</v>
      </c>
      <c r="L477" t="s">
        <v>104</v>
      </c>
      <c r="M477">
        <v>78501</v>
      </c>
      <c r="N477" t="s">
        <v>105</v>
      </c>
      <c r="O477" t="s">
        <v>4940</v>
      </c>
      <c r="P477" t="s">
        <v>46</v>
      </c>
      <c r="Q477" t="s">
        <v>75</v>
      </c>
      <c r="R477" t="s">
        <v>4941</v>
      </c>
      <c r="S477">
        <v>1.9959999999999996</v>
      </c>
      <c r="T477">
        <v>1</v>
      </c>
      <c r="U477">
        <v>0.8</v>
      </c>
      <c r="V477">
        <v>-3.293400000000001</v>
      </c>
    </row>
    <row r="478" spans="1:22" x14ac:dyDescent="0.3">
      <c r="A478">
        <v>4187</v>
      </c>
      <c r="B478" t="s">
        <v>7286</v>
      </c>
      <c r="C478">
        <v>2014</v>
      </c>
      <c r="D478" s="29">
        <v>41778</v>
      </c>
      <c r="E478" s="29">
        <v>41783</v>
      </c>
      <c r="F478" t="s">
        <v>50</v>
      </c>
      <c r="G478" t="s">
        <v>7287</v>
      </c>
      <c r="H478" t="s">
        <v>7288</v>
      </c>
      <c r="I478" t="s">
        <v>41</v>
      </c>
      <c r="J478" t="s">
        <v>27</v>
      </c>
      <c r="K478" t="s">
        <v>7289</v>
      </c>
      <c r="L478" t="s">
        <v>104</v>
      </c>
      <c r="M478">
        <v>78501</v>
      </c>
      <c r="N478" t="s">
        <v>105</v>
      </c>
      <c r="O478" t="s">
        <v>2709</v>
      </c>
      <c r="P478" t="s">
        <v>46</v>
      </c>
      <c r="Q478" t="s">
        <v>75</v>
      </c>
      <c r="R478" t="s">
        <v>2710</v>
      </c>
      <c r="S478">
        <v>6.8739999999999988</v>
      </c>
      <c r="T478">
        <v>7</v>
      </c>
      <c r="U478">
        <v>0.8</v>
      </c>
      <c r="V478">
        <v>-10.654700000000002</v>
      </c>
    </row>
    <row r="479" spans="1:22" x14ac:dyDescent="0.3">
      <c r="A479">
        <v>4162</v>
      </c>
      <c r="B479" t="s">
        <v>7258</v>
      </c>
      <c r="C479">
        <v>2014</v>
      </c>
      <c r="D479" s="29">
        <v>41774</v>
      </c>
      <c r="E479" s="29">
        <v>41778</v>
      </c>
      <c r="F479" t="s">
        <v>50</v>
      </c>
      <c r="G479" t="s">
        <v>7259</v>
      </c>
      <c r="H479" t="s">
        <v>7260</v>
      </c>
      <c r="I479" t="s">
        <v>26</v>
      </c>
      <c r="J479" t="s">
        <v>27</v>
      </c>
      <c r="K479" t="s">
        <v>266</v>
      </c>
      <c r="L479" t="s">
        <v>267</v>
      </c>
      <c r="M479">
        <v>10035</v>
      </c>
      <c r="N479" t="s">
        <v>148</v>
      </c>
      <c r="O479" t="s">
        <v>3978</v>
      </c>
      <c r="P479" t="s">
        <v>46</v>
      </c>
      <c r="Q479" t="s">
        <v>59</v>
      </c>
      <c r="R479" t="s">
        <v>3979</v>
      </c>
      <c r="S479">
        <v>22.58</v>
      </c>
      <c r="T479">
        <v>2</v>
      </c>
      <c r="U479">
        <v>0</v>
      </c>
      <c r="V479">
        <v>5.8707999999999991</v>
      </c>
    </row>
    <row r="480" spans="1:22" x14ac:dyDescent="0.3">
      <c r="A480">
        <v>4161</v>
      </c>
      <c r="B480" t="s">
        <v>7258</v>
      </c>
      <c r="C480">
        <v>2014</v>
      </c>
      <c r="D480" s="29">
        <v>41774</v>
      </c>
      <c r="E480" s="29">
        <v>41778</v>
      </c>
      <c r="F480" t="s">
        <v>50</v>
      </c>
      <c r="G480" t="s">
        <v>7259</v>
      </c>
      <c r="H480" t="s">
        <v>7260</v>
      </c>
      <c r="I480" t="s">
        <v>26</v>
      </c>
      <c r="J480" t="s">
        <v>27</v>
      </c>
      <c r="K480" t="s">
        <v>266</v>
      </c>
      <c r="L480" t="s">
        <v>267</v>
      </c>
      <c r="M480">
        <v>10035</v>
      </c>
      <c r="N480" t="s">
        <v>148</v>
      </c>
      <c r="O480" t="s">
        <v>5786</v>
      </c>
      <c r="P480" t="s">
        <v>71</v>
      </c>
      <c r="Q480" t="s">
        <v>72</v>
      </c>
      <c r="R480" t="s">
        <v>5787</v>
      </c>
      <c r="S480">
        <v>539.97</v>
      </c>
      <c r="T480">
        <v>3</v>
      </c>
      <c r="U480">
        <v>0</v>
      </c>
      <c r="V480">
        <v>134.99250000000001</v>
      </c>
    </row>
    <row r="481" spans="1:22" x14ac:dyDescent="0.3">
      <c r="A481">
        <v>4143</v>
      </c>
      <c r="B481" t="s">
        <v>7247</v>
      </c>
      <c r="C481">
        <v>2011</v>
      </c>
      <c r="D481" s="29">
        <v>40682</v>
      </c>
      <c r="E481" s="29">
        <v>40686</v>
      </c>
      <c r="F481" t="s">
        <v>50</v>
      </c>
      <c r="G481" t="s">
        <v>5105</v>
      </c>
      <c r="H481" t="s">
        <v>5106</v>
      </c>
      <c r="I481" t="s">
        <v>26</v>
      </c>
      <c r="J481" t="s">
        <v>27</v>
      </c>
      <c r="K481" t="s">
        <v>5311</v>
      </c>
      <c r="L481" t="s">
        <v>238</v>
      </c>
      <c r="M481">
        <v>48640</v>
      </c>
      <c r="N481" t="s">
        <v>105</v>
      </c>
      <c r="O481" t="s">
        <v>4832</v>
      </c>
      <c r="P481" t="s">
        <v>46</v>
      </c>
      <c r="Q481" t="s">
        <v>75</v>
      </c>
      <c r="R481" t="s">
        <v>4833</v>
      </c>
      <c r="S481">
        <v>57.42</v>
      </c>
      <c r="T481">
        <v>9</v>
      </c>
      <c r="U481">
        <v>0</v>
      </c>
      <c r="V481">
        <v>26.413199999999996</v>
      </c>
    </row>
    <row r="482" spans="1:22" x14ac:dyDescent="0.3">
      <c r="A482">
        <v>4127</v>
      </c>
      <c r="B482" t="s">
        <v>7231</v>
      </c>
      <c r="C482">
        <v>2014</v>
      </c>
      <c r="D482" s="29">
        <v>41766</v>
      </c>
      <c r="E482" s="29">
        <v>41769</v>
      </c>
      <c r="F482" t="s">
        <v>188</v>
      </c>
      <c r="G482" t="s">
        <v>449</v>
      </c>
      <c r="H482" t="s">
        <v>450</v>
      </c>
      <c r="I482" t="s">
        <v>26</v>
      </c>
      <c r="J482" t="s">
        <v>27</v>
      </c>
      <c r="K482" t="s">
        <v>1127</v>
      </c>
      <c r="L482" t="s">
        <v>319</v>
      </c>
      <c r="M482">
        <v>22204</v>
      </c>
      <c r="N482" t="s">
        <v>30</v>
      </c>
      <c r="O482" t="s">
        <v>6946</v>
      </c>
      <c r="P482" t="s">
        <v>46</v>
      </c>
      <c r="Q482" t="s">
        <v>68</v>
      </c>
      <c r="R482" t="s">
        <v>6947</v>
      </c>
      <c r="S482">
        <v>54.66</v>
      </c>
      <c r="T482">
        <v>6</v>
      </c>
      <c r="U482">
        <v>0</v>
      </c>
      <c r="V482">
        <v>18.037799999999997</v>
      </c>
    </row>
    <row r="483" spans="1:22" x14ac:dyDescent="0.3">
      <c r="A483">
        <v>4125</v>
      </c>
      <c r="B483" t="s">
        <v>7229</v>
      </c>
      <c r="C483">
        <v>2011</v>
      </c>
      <c r="D483" s="29">
        <v>40674</v>
      </c>
      <c r="E483" s="29">
        <v>40681</v>
      </c>
      <c r="F483" t="s">
        <v>50</v>
      </c>
      <c r="G483" t="s">
        <v>3456</v>
      </c>
      <c r="H483" t="s">
        <v>3457</v>
      </c>
      <c r="I483" t="s">
        <v>41</v>
      </c>
      <c r="J483" t="s">
        <v>27</v>
      </c>
      <c r="K483" t="s">
        <v>4103</v>
      </c>
      <c r="L483" t="s">
        <v>267</v>
      </c>
      <c r="M483">
        <v>13601</v>
      </c>
      <c r="N483" t="s">
        <v>148</v>
      </c>
      <c r="O483" t="s">
        <v>1428</v>
      </c>
      <c r="P483" t="s">
        <v>46</v>
      </c>
      <c r="Q483" t="s">
        <v>78</v>
      </c>
      <c r="R483" t="s">
        <v>186</v>
      </c>
      <c r="S483">
        <v>35.910000000000004</v>
      </c>
      <c r="T483">
        <v>3</v>
      </c>
      <c r="U483">
        <v>0</v>
      </c>
      <c r="V483">
        <v>9.6956999999999987</v>
      </c>
    </row>
    <row r="484" spans="1:22" x14ac:dyDescent="0.3">
      <c r="A484">
        <v>4124</v>
      </c>
      <c r="B484" t="s">
        <v>7228</v>
      </c>
      <c r="C484">
        <v>2014</v>
      </c>
      <c r="D484" s="29">
        <v>41771</v>
      </c>
      <c r="E484" s="29">
        <v>41772</v>
      </c>
      <c r="F484" t="s">
        <v>1290</v>
      </c>
      <c r="G484" t="s">
        <v>1901</v>
      </c>
      <c r="H484" t="s">
        <v>1902</v>
      </c>
      <c r="I484" t="s">
        <v>26</v>
      </c>
      <c r="J484" t="s">
        <v>27</v>
      </c>
      <c r="K484" t="s">
        <v>95</v>
      </c>
      <c r="L484" t="s">
        <v>96</v>
      </c>
      <c r="M484">
        <v>98103</v>
      </c>
      <c r="N484" t="s">
        <v>44</v>
      </c>
      <c r="O484" t="s">
        <v>6548</v>
      </c>
      <c r="P484" t="s">
        <v>46</v>
      </c>
      <c r="Q484" t="s">
        <v>75</v>
      </c>
      <c r="R484" t="s">
        <v>6549</v>
      </c>
      <c r="S484">
        <v>26.032</v>
      </c>
      <c r="T484">
        <v>2</v>
      </c>
      <c r="U484">
        <v>0.2</v>
      </c>
      <c r="V484">
        <v>9.4365999999999985</v>
      </c>
    </row>
    <row r="485" spans="1:22" x14ac:dyDescent="0.3">
      <c r="A485">
        <v>4123</v>
      </c>
      <c r="B485" t="s">
        <v>7228</v>
      </c>
      <c r="C485">
        <v>2014</v>
      </c>
      <c r="D485" s="29">
        <v>41771</v>
      </c>
      <c r="E485" s="29">
        <v>41772</v>
      </c>
      <c r="F485" t="s">
        <v>1290</v>
      </c>
      <c r="G485" t="s">
        <v>1901</v>
      </c>
      <c r="H485" t="s">
        <v>1902</v>
      </c>
      <c r="I485" t="s">
        <v>26</v>
      </c>
      <c r="J485" t="s">
        <v>27</v>
      </c>
      <c r="K485" t="s">
        <v>95</v>
      </c>
      <c r="L485" t="s">
        <v>96</v>
      </c>
      <c r="M485">
        <v>98103</v>
      </c>
      <c r="N485" t="s">
        <v>44</v>
      </c>
      <c r="O485" t="s">
        <v>5543</v>
      </c>
      <c r="P485" t="s">
        <v>46</v>
      </c>
      <c r="Q485" t="s">
        <v>47</v>
      </c>
      <c r="R485" t="s">
        <v>5544</v>
      </c>
      <c r="S485">
        <v>37.589999999999996</v>
      </c>
      <c r="T485">
        <v>3</v>
      </c>
      <c r="U485">
        <v>0</v>
      </c>
      <c r="V485">
        <v>17.667299999999997</v>
      </c>
    </row>
    <row r="486" spans="1:22" x14ac:dyDescent="0.3">
      <c r="A486">
        <v>4122</v>
      </c>
      <c r="B486" t="s">
        <v>7228</v>
      </c>
      <c r="C486">
        <v>2014</v>
      </c>
      <c r="D486" s="29">
        <v>41771</v>
      </c>
      <c r="E486" s="29">
        <v>41772</v>
      </c>
      <c r="F486" t="s">
        <v>1290</v>
      </c>
      <c r="G486" t="s">
        <v>1901</v>
      </c>
      <c r="H486" t="s">
        <v>1902</v>
      </c>
      <c r="I486" t="s">
        <v>26</v>
      </c>
      <c r="J486" t="s">
        <v>27</v>
      </c>
      <c r="K486" t="s">
        <v>95</v>
      </c>
      <c r="L486" t="s">
        <v>96</v>
      </c>
      <c r="M486">
        <v>98103</v>
      </c>
      <c r="N486" t="s">
        <v>44</v>
      </c>
      <c r="O486" t="s">
        <v>3537</v>
      </c>
      <c r="P486" t="s">
        <v>46</v>
      </c>
      <c r="Q486" t="s">
        <v>90</v>
      </c>
      <c r="R486" t="s">
        <v>3538</v>
      </c>
      <c r="S486">
        <v>37.44</v>
      </c>
      <c r="T486">
        <v>6</v>
      </c>
      <c r="U486">
        <v>0</v>
      </c>
      <c r="V486">
        <v>16.847999999999999</v>
      </c>
    </row>
    <row r="487" spans="1:22" x14ac:dyDescent="0.3">
      <c r="A487">
        <v>4115</v>
      </c>
      <c r="B487" t="s">
        <v>7222</v>
      </c>
      <c r="C487">
        <v>2012</v>
      </c>
      <c r="D487" s="29">
        <v>41031</v>
      </c>
      <c r="E487" s="29">
        <v>41036</v>
      </c>
      <c r="F487" t="s">
        <v>50</v>
      </c>
      <c r="G487" t="s">
        <v>4652</v>
      </c>
      <c r="H487" t="s">
        <v>4653</v>
      </c>
      <c r="I487" t="s">
        <v>41</v>
      </c>
      <c r="J487" t="s">
        <v>27</v>
      </c>
      <c r="K487" t="s">
        <v>184</v>
      </c>
      <c r="L487" t="s">
        <v>104</v>
      </c>
      <c r="M487">
        <v>77095</v>
      </c>
      <c r="N487" t="s">
        <v>105</v>
      </c>
      <c r="O487" t="s">
        <v>3853</v>
      </c>
      <c r="P487" t="s">
        <v>71</v>
      </c>
      <c r="Q487" t="s">
        <v>72</v>
      </c>
      <c r="R487" t="s">
        <v>3854</v>
      </c>
      <c r="S487">
        <v>158.376</v>
      </c>
      <c r="T487">
        <v>3</v>
      </c>
      <c r="U487">
        <v>0.2</v>
      </c>
      <c r="V487">
        <v>13.857900000000008</v>
      </c>
    </row>
    <row r="488" spans="1:22" x14ac:dyDescent="0.3">
      <c r="A488">
        <v>4114</v>
      </c>
      <c r="B488" t="s">
        <v>7222</v>
      </c>
      <c r="C488">
        <v>2012</v>
      </c>
      <c r="D488" s="29">
        <v>41031</v>
      </c>
      <c r="E488" s="29">
        <v>41036</v>
      </c>
      <c r="F488" t="s">
        <v>50</v>
      </c>
      <c r="G488" t="s">
        <v>4652</v>
      </c>
      <c r="H488" t="s">
        <v>4653</v>
      </c>
      <c r="I488" t="s">
        <v>41</v>
      </c>
      <c r="J488" t="s">
        <v>27</v>
      </c>
      <c r="K488" t="s">
        <v>184</v>
      </c>
      <c r="L488" t="s">
        <v>104</v>
      </c>
      <c r="M488">
        <v>77095</v>
      </c>
      <c r="N488" t="s">
        <v>105</v>
      </c>
      <c r="O488" t="s">
        <v>4562</v>
      </c>
      <c r="P488" t="s">
        <v>46</v>
      </c>
      <c r="Q488" t="s">
        <v>47</v>
      </c>
      <c r="R488" t="s">
        <v>4563</v>
      </c>
      <c r="S488">
        <v>8.8559999999999999</v>
      </c>
      <c r="T488">
        <v>3</v>
      </c>
      <c r="U488">
        <v>0.2</v>
      </c>
      <c r="V488">
        <v>2.9888999999999997</v>
      </c>
    </row>
    <row r="489" spans="1:22" x14ac:dyDescent="0.3">
      <c r="A489">
        <v>4093</v>
      </c>
      <c r="B489" t="s">
        <v>7205</v>
      </c>
      <c r="C489">
        <v>2014</v>
      </c>
      <c r="D489" s="29">
        <v>41776</v>
      </c>
      <c r="E489" s="29">
        <v>41778</v>
      </c>
      <c r="F489" t="s">
        <v>188</v>
      </c>
      <c r="G489" t="s">
        <v>5570</v>
      </c>
      <c r="H489" t="s">
        <v>5571</v>
      </c>
      <c r="I489" t="s">
        <v>26</v>
      </c>
      <c r="J489" t="s">
        <v>27</v>
      </c>
      <c r="K489" t="s">
        <v>801</v>
      </c>
      <c r="L489" t="s">
        <v>498</v>
      </c>
      <c r="M489">
        <v>44312</v>
      </c>
      <c r="N489" t="s">
        <v>148</v>
      </c>
      <c r="O489" t="s">
        <v>3688</v>
      </c>
      <c r="P489" t="s">
        <v>46</v>
      </c>
      <c r="Q489" t="s">
        <v>59</v>
      </c>
      <c r="R489" t="s">
        <v>3689</v>
      </c>
      <c r="S489">
        <v>221.024</v>
      </c>
      <c r="T489">
        <v>2</v>
      </c>
      <c r="U489">
        <v>0.2</v>
      </c>
      <c r="V489">
        <v>-55.256</v>
      </c>
    </row>
    <row r="490" spans="1:22" x14ac:dyDescent="0.3">
      <c r="A490">
        <v>3994</v>
      </c>
      <c r="B490" t="s">
        <v>7129</v>
      </c>
      <c r="C490">
        <v>2012</v>
      </c>
      <c r="D490" s="29">
        <v>41030</v>
      </c>
      <c r="E490" s="29">
        <v>41034</v>
      </c>
      <c r="F490" t="s">
        <v>50</v>
      </c>
      <c r="G490" t="s">
        <v>910</v>
      </c>
      <c r="H490" t="s">
        <v>911</v>
      </c>
      <c r="I490" t="s">
        <v>41</v>
      </c>
      <c r="J490" t="s">
        <v>27</v>
      </c>
      <c r="K490" t="s">
        <v>900</v>
      </c>
      <c r="L490" t="s">
        <v>54</v>
      </c>
      <c r="M490">
        <v>33614</v>
      </c>
      <c r="N490" t="s">
        <v>30</v>
      </c>
      <c r="O490" t="s">
        <v>3552</v>
      </c>
      <c r="P490" t="s">
        <v>46</v>
      </c>
      <c r="Q490" t="s">
        <v>68</v>
      </c>
      <c r="R490" t="s">
        <v>3553</v>
      </c>
      <c r="S490">
        <v>172.70400000000001</v>
      </c>
      <c r="T490">
        <v>6</v>
      </c>
      <c r="U490">
        <v>0.2</v>
      </c>
      <c r="V490">
        <v>10.793999999999983</v>
      </c>
    </row>
    <row r="491" spans="1:22" x14ac:dyDescent="0.3">
      <c r="A491">
        <v>3993</v>
      </c>
      <c r="B491" t="s">
        <v>7129</v>
      </c>
      <c r="C491">
        <v>2012</v>
      </c>
      <c r="D491" s="29">
        <v>41030</v>
      </c>
      <c r="E491" s="29">
        <v>41034</v>
      </c>
      <c r="F491" t="s">
        <v>50</v>
      </c>
      <c r="G491" t="s">
        <v>910</v>
      </c>
      <c r="H491" t="s">
        <v>911</v>
      </c>
      <c r="I491" t="s">
        <v>41</v>
      </c>
      <c r="J491" t="s">
        <v>27</v>
      </c>
      <c r="K491" t="s">
        <v>900</v>
      </c>
      <c r="L491" t="s">
        <v>54</v>
      </c>
      <c r="M491">
        <v>33614</v>
      </c>
      <c r="N491" t="s">
        <v>30</v>
      </c>
      <c r="O491" t="s">
        <v>2374</v>
      </c>
      <c r="P491" t="s">
        <v>46</v>
      </c>
      <c r="Q491" t="s">
        <v>578</v>
      </c>
      <c r="R491" t="s">
        <v>2375</v>
      </c>
      <c r="S491">
        <v>41.375999999999998</v>
      </c>
      <c r="T491">
        <v>3</v>
      </c>
      <c r="U491">
        <v>0.2</v>
      </c>
      <c r="V491">
        <v>4.6547999999999927</v>
      </c>
    </row>
    <row r="492" spans="1:22" x14ac:dyDescent="0.3">
      <c r="A492">
        <v>3992</v>
      </c>
      <c r="B492" t="s">
        <v>7129</v>
      </c>
      <c r="C492">
        <v>2012</v>
      </c>
      <c r="D492" s="29">
        <v>41030</v>
      </c>
      <c r="E492" s="29">
        <v>41034</v>
      </c>
      <c r="F492" t="s">
        <v>50</v>
      </c>
      <c r="G492" t="s">
        <v>910</v>
      </c>
      <c r="H492" t="s">
        <v>911</v>
      </c>
      <c r="I492" t="s">
        <v>41</v>
      </c>
      <c r="J492" t="s">
        <v>27</v>
      </c>
      <c r="K492" t="s">
        <v>900</v>
      </c>
      <c r="L492" t="s">
        <v>54</v>
      </c>
      <c r="M492">
        <v>33614</v>
      </c>
      <c r="N492" t="s">
        <v>30</v>
      </c>
      <c r="O492" t="s">
        <v>2932</v>
      </c>
      <c r="P492" t="s">
        <v>32</v>
      </c>
      <c r="Q492" t="s">
        <v>65</v>
      </c>
      <c r="R492" t="s">
        <v>2933</v>
      </c>
      <c r="S492">
        <v>63.552000000000007</v>
      </c>
      <c r="T492">
        <v>3</v>
      </c>
      <c r="U492">
        <v>0.2</v>
      </c>
      <c r="V492">
        <v>14.299199999999999</v>
      </c>
    </row>
    <row r="493" spans="1:22" x14ac:dyDescent="0.3">
      <c r="A493">
        <v>3968</v>
      </c>
      <c r="B493" t="s">
        <v>7101</v>
      </c>
      <c r="C493">
        <v>2013</v>
      </c>
      <c r="D493" s="29">
        <v>41415</v>
      </c>
      <c r="E493" s="29">
        <v>41418</v>
      </c>
      <c r="F493" t="s">
        <v>188</v>
      </c>
      <c r="G493" t="s">
        <v>2161</v>
      </c>
      <c r="H493" t="s">
        <v>2162</v>
      </c>
      <c r="I493" t="s">
        <v>102</v>
      </c>
      <c r="J493" t="s">
        <v>27</v>
      </c>
      <c r="K493" t="s">
        <v>1081</v>
      </c>
      <c r="L493" t="s">
        <v>457</v>
      </c>
      <c r="M493">
        <v>80906</v>
      </c>
      <c r="N493" t="s">
        <v>44</v>
      </c>
      <c r="O493" t="s">
        <v>2387</v>
      </c>
      <c r="P493" t="s">
        <v>46</v>
      </c>
      <c r="Q493" t="s">
        <v>75</v>
      </c>
      <c r="R493" t="s">
        <v>2388</v>
      </c>
      <c r="S493">
        <v>40.635000000000012</v>
      </c>
      <c r="T493">
        <v>7</v>
      </c>
      <c r="U493">
        <v>0.7</v>
      </c>
      <c r="V493">
        <v>-32.507999999999996</v>
      </c>
    </row>
    <row r="494" spans="1:22" x14ac:dyDescent="0.3">
      <c r="A494">
        <v>3960</v>
      </c>
      <c r="B494" t="s">
        <v>7091</v>
      </c>
      <c r="C494">
        <v>2013</v>
      </c>
      <c r="D494" s="29">
        <v>41424</v>
      </c>
      <c r="E494" s="29">
        <v>41428</v>
      </c>
      <c r="F494" t="s">
        <v>50</v>
      </c>
      <c r="G494" t="s">
        <v>1558</v>
      </c>
      <c r="H494" t="s">
        <v>1559</v>
      </c>
      <c r="I494" t="s">
        <v>26</v>
      </c>
      <c r="J494" t="s">
        <v>27</v>
      </c>
      <c r="K494" t="s">
        <v>5661</v>
      </c>
      <c r="L494" t="s">
        <v>335</v>
      </c>
      <c r="M494">
        <v>37211</v>
      </c>
      <c r="N494" t="s">
        <v>30</v>
      </c>
      <c r="O494" t="s">
        <v>7092</v>
      </c>
      <c r="P494" t="s">
        <v>32</v>
      </c>
      <c r="Q494" t="s">
        <v>65</v>
      </c>
      <c r="R494" t="s">
        <v>7093</v>
      </c>
      <c r="S494">
        <v>44.76</v>
      </c>
      <c r="T494">
        <v>3</v>
      </c>
      <c r="U494">
        <v>0.2</v>
      </c>
      <c r="V494">
        <v>14.546999999999995</v>
      </c>
    </row>
    <row r="495" spans="1:22" x14ac:dyDescent="0.3">
      <c r="A495">
        <v>494</v>
      </c>
      <c r="B495" t="s">
        <v>1693</v>
      </c>
      <c r="C495">
        <v>2013</v>
      </c>
      <c r="D495" s="29">
        <v>41404</v>
      </c>
      <c r="E495" s="29">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13.157200000000003</v>
      </c>
    </row>
    <row r="496" spans="1:22" x14ac:dyDescent="0.3">
      <c r="A496">
        <v>3959</v>
      </c>
      <c r="B496" t="s">
        <v>7091</v>
      </c>
      <c r="C496">
        <v>2013</v>
      </c>
      <c r="D496" s="29">
        <v>41424</v>
      </c>
      <c r="E496" s="29">
        <v>41428</v>
      </c>
      <c r="F496" t="s">
        <v>50</v>
      </c>
      <c r="G496" t="s">
        <v>1558</v>
      </c>
      <c r="H496" t="s">
        <v>1559</v>
      </c>
      <c r="I496" t="s">
        <v>26</v>
      </c>
      <c r="J496" t="s">
        <v>27</v>
      </c>
      <c r="K496" t="s">
        <v>5661</v>
      </c>
      <c r="L496" t="s">
        <v>335</v>
      </c>
      <c r="M496">
        <v>37211</v>
      </c>
      <c r="N496" t="s">
        <v>30</v>
      </c>
      <c r="O496" t="s">
        <v>1282</v>
      </c>
      <c r="P496" t="s">
        <v>46</v>
      </c>
      <c r="Q496" t="s">
        <v>68</v>
      </c>
      <c r="R496" t="s">
        <v>1283</v>
      </c>
      <c r="S496">
        <v>4.4479999999999995</v>
      </c>
      <c r="T496">
        <v>2</v>
      </c>
      <c r="U496">
        <v>0.2</v>
      </c>
      <c r="V496">
        <v>0.3335999999999999</v>
      </c>
    </row>
    <row r="497" spans="1:22" x14ac:dyDescent="0.3">
      <c r="A497">
        <v>3958</v>
      </c>
      <c r="B497" t="s">
        <v>7091</v>
      </c>
      <c r="C497">
        <v>2013</v>
      </c>
      <c r="D497" s="29">
        <v>41424</v>
      </c>
      <c r="E497" s="29">
        <v>41428</v>
      </c>
      <c r="F497" t="s">
        <v>50</v>
      </c>
      <c r="G497" t="s">
        <v>1558</v>
      </c>
      <c r="H497" t="s">
        <v>1559</v>
      </c>
      <c r="I497" t="s">
        <v>26</v>
      </c>
      <c r="J497" t="s">
        <v>27</v>
      </c>
      <c r="K497" t="s">
        <v>5661</v>
      </c>
      <c r="L497" t="s">
        <v>335</v>
      </c>
      <c r="M497">
        <v>37211</v>
      </c>
      <c r="N497" t="s">
        <v>30</v>
      </c>
      <c r="O497" t="s">
        <v>4367</v>
      </c>
      <c r="P497" t="s">
        <v>46</v>
      </c>
      <c r="Q497" t="s">
        <v>75</v>
      </c>
      <c r="R497" t="s">
        <v>4368</v>
      </c>
      <c r="S497">
        <v>11.277000000000001</v>
      </c>
      <c r="T497">
        <v>3</v>
      </c>
      <c r="U497">
        <v>0.7</v>
      </c>
      <c r="V497">
        <v>-8.6456999999999979</v>
      </c>
    </row>
    <row r="498" spans="1:22" x14ac:dyDescent="0.3">
      <c r="A498">
        <v>3945</v>
      </c>
      <c r="B498" t="s">
        <v>7081</v>
      </c>
      <c r="C498">
        <v>2013</v>
      </c>
      <c r="D498" s="29">
        <v>41411</v>
      </c>
      <c r="E498" s="29">
        <v>41416</v>
      </c>
      <c r="F498" t="s">
        <v>23</v>
      </c>
      <c r="G498" t="s">
        <v>1350</v>
      </c>
      <c r="H498" t="s">
        <v>1351</v>
      </c>
      <c r="I498" t="s">
        <v>26</v>
      </c>
      <c r="J498" t="s">
        <v>27</v>
      </c>
      <c r="K498" t="s">
        <v>42</v>
      </c>
      <c r="L498" t="s">
        <v>43</v>
      </c>
      <c r="M498">
        <v>90036</v>
      </c>
      <c r="N498" t="s">
        <v>44</v>
      </c>
      <c r="O498" t="s">
        <v>2372</v>
      </c>
      <c r="P498" t="s">
        <v>46</v>
      </c>
      <c r="Q498" t="s">
        <v>90</v>
      </c>
      <c r="R498" t="s">
        <v>2373</v>
      </c>
      <c r="S498">
        <v>17.34</v>
      </c>
      <c r="T498">
        <v>3</v>
      </c>
      <c r="U498">
        <v>0</v>
      </c>
      <c r="V498">
        <v>8.4966000000000008</v>
      </c>
    </row>
    <row r="499" spans="1:22" x14ac:dyDescent="0.3">
      <c r="A499">
        <v>3943</v>
      </c>
      <c r="B499" t="s">
        <v>7077</v>
      </c>
      <c r="C499">
        <v>2014</v>
      </c>
      <c r="D499" s="29">
        <v>41787</v>
      </c>
      <c r="E499" s="29">
        <v>41789</v>
      </c>
      <c r="F499" t="s">
        <v>23</v>
      </c>
      <c r="G499" t="s">
        <v>156</v>
      </c>
      <c r="H499" t="s">
        <v>157</v>
      </c>
      <c r="I499" t="s">
        <v>26</v>
      </c>
      <c r="J499" t="s">
        <v>27</v>
      </c>
      <c r="K499" t="s">
        <v>334</v>
      </c>
      <c r="L499" t="s">
        <v>335</v>
      </c>
      <c r="M499">
        <v>38109</v>
      </c>
      <c r="N499" t="s">
        <v>30</v>
      </c>
      <c r="O499" t="s">
        <v>3051</v>
      </c>
      <c r="P499" t="s">
        <v>46</v>
      </c>
      <c r="Q499" t="s">
        <v>90</v>
      </c>
      <c r="R499" t="s">
        <v>3052</v>
      </c>
      <c r="S499">
        <v>25.920000000000005</v>
      </c>
      <c r="T499">
        <v>5</v>
      </c>
      <c r="U499">
        <v>0.2</v>
      </c>
      <c r="V499">
        <v>9.0719999999999992</v>
      </c>
    </row>
    <row r="500" spans="1:22" x14ac:dyDescent="0.3">
      <c r="A500">
        <v>3942</v>
      </c>
      <c r="B500" t="s">
        <v>7076</v>
      </c>
      <c r="C500">
        <v>2014</v>
      </c>
      <c r="D500" s="29">
        <v>41778</v>
      </c>
      <c r="E500" s="29">
        <v>41783</v>
      </c>
      <c r="F500" t="s">
        <v>50</v>
      </c>
      <c r="G500" t="s">
        <v>2961</v>
      </c>
      <c r="H500" t="s">
        <v>2962</v>
      </c>
      <c r="I500" t="s">
        <v>26</v>
      </c>
      <c r="J500" t="s">
        <v>27</v>
      </c>
      <c r="K500" t="s">
        <v>266</v>
      </c>
      <c r="L500" t="s">
        <v>267</v>
      </c>
      <c r="M500">
        <v>10024</v>
      </c>
      <c r="N500" t="s">
        <v>148</v>
      </c>
      <c r="O500" t="s">
        <v>2077</v>
      </c>
      <c r="P500" t="s">
        <v>46</v>
      </c>
      <c r="Q500" t="s">
        <v>75</v>
      </c>
      <c r="R500" t="s">
        <v>2078</v>
      </c>
      <c r="S500">
        <v>3.048</v>
      </c>
      <c r="T500">
        <v>1</v>
      </c>
      <c r="U500">
        <v>0.2</v>
      </c>
      <c r="V500">
        <v>1.0286999999999997</v>
      </c>
    </row>
    <row r="501" spans="1:22" x14ac:dyDescent="0.3">
      <c r="A501">
        <v>3941</v>
      </c>
      <c r="B501" t="s">
        <v>7076</v>
      </c>
      <c r="C501">
        <v>2014</v>
      </c>
      <c r="D501" s="29">
        <v>41778</v>
      </c>
      <c r="E501" s="29">
        <v>41783</v>
      </c>
      <c r="F501" t="s">
        <v>50</v>
      </c>
      <c r="G501" t="s">
        <v>2961</v>
      </c>
      <c r="H501" t="s">
        <v>2962</v>
      </c>
      <c r="I501" t="s">
        <v>26</v>
      </c>
      <c r="J501" t="s">
        <v>27</v>
      </c>
      <c r="K501" t="s">
        <v>266</v>
      </c>
      <c r="L501" t="s">
        <v>267</v>
      </c>
      <c r="M501">
        <v>10024</v>
      </c>
      <c r="N501" t="s">
        <v>148</v>
      </c>
      <c r="O501" t="s">
        <v>4064</v>
      </c>
      <c r="P501" t="s">
        <v>32</v>
      </c>
      <c r="Q501" t="s">
        <v>65</v>
      </c>
      <c r="R501" t="s">
        <v>4065</v>
      </c>
      <c r="S501">
        <v>14.56</v>
      </c>
      <c r="T501">
        <v>2</v>
      </c>
      <c r="U501">
        <v>0</v>
      </c>
      <c r="V501">
        <v>6.2608000000000015</v>
      </c>
    </row>
    <row r="502" spans="1:22" x14ac:dyDescent="0.3">
      <c r="A502">
        <v>501</v>
      </c>
      <c r="B502" t="s">
        <v>1718</v>
      </c>
      <c r="C502">
        <v>2013</v>
      </c>
      <c r="D502" s="29">
        <v>41425</v>
      </c>
      <c r="E502" s="29">
        <v>41430</v>
      </c>
      <c r="F502" t="s">
        <v>50</v>
      </c>
      <c r="G502" t="s">
        <v>1719</v>
      </c>
      <c r="H502" t="s">
        <v>1720</v>
      </c>
      <c r="I502" t="s">
        <v>41</v>
      </c>
      <c r="J502" t="s">
        <v>27</v>
      </c>
      <c r="K502" t="s">
        <v>1721</v>
      </c>
      <c r="L502" t="s">
        <v>457</v>
      </c>
      <c r="M502">
        <v>80134</v>
      </c>
      <c r="N502" t="s">
        <v>44</v>
      </c>
      <c r="O502" t="s">
        <v>1722</v>
      </c>
      <c r="P502" t="s">
        <v>46</v>
      </c>
      <c r="Q502" t="s">
        <v>75</v>
      </c>
      <c r="R502" t="s">
        <v>1723</v>
      </c>
      <c r="S502">
        <v>22.620000000000005</v>
      </c>
      <c r="T502">
        <v>2</v>
      </c>
      <c r="U502">
        <v>0.7</v>
      </c>
      <c r="V502">
        <v>-15.079999999999998</v>
      </c>
    </row>
    <row r="503" spans="1:22" x14ac:dyDescent="0.3">
      <c r="A503">
        <v>502</v>
      </c>
      <c r="B503" t="s">
        <v>1718</v>
      </c>
      <c r="C503">
        <v>2013</v>
      </c>
      <c r="D503" s="29">
        <v>41425</v>
      </c>
      <c r="E503" s="29">
        <v>41430</v>
      </c>
      <c r="F503" t="s">
        <v>50</v>
      </c>
      <c r="G503" t="s">
        <v>1719</v>
      </c>
      <c r="H503" t="s">
        <v>1720</v>
      </c>
      <c r="I503" t="s">
        <v>41</v>
      </c>
      <c r="J503" t="s">
        <v>27</v>
      </c>
      <c r="K503" t="s">
        <v>1721</v>
      </c>
      <c r="L503" t="s">
        <v>457</v>
      </c>
      <c r="M503">
        <v>80134</v>
      </c>
      <c r="N503" t="s">
        <v>44</v>
      </c>
      <c r="O503" t="s">
        <v>1724</v>
      </c>
      <c r="P503" t="s">
        <v>46</v>
      </c>
      <c r="Q503" t="s">
        <v>75</v>
      </c>
      <c r="R503" t="s">
        <v>1725</v>
      </c>
      <c r="S503">
        <v>14.952000000000004</v>
      </c>
      <c r="T503">
        <v>2</v>
      </c>
      <c r="U503">
        <v>0.7</v>
      </c>
      <c r="V503">
        <v>-11.961599999999997</v>
      </c>
    </row>
    <row r="504" spans="1:22" x14ac:dyDescent="0.3">
      <c r="A504">
        <v>503</v>
      </c>
      <c r="B504" t="s">
        <v>1718</v>
      </c>
      <c r="C504">
        <v>2013</v>
      </c>
      <c r="D504" s="29">
        <v>41425</v>
      </c>
      <c r="E504" s="29">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50.097999999999985</v>
      </c>
    </row>
    <row r="505" spans="1:22" x14ac:dyDescent="0.3">
      <c r="A505">
        <v>504</v>
      </c>
      <c r="B505" t="s">
        <v>1718</v>
      </c>
      <c r="C505">
        <v>2013</v>
      </c>
      <c r="D505" s="29">
        <v>41425</v>
      </c>
      <c r="E505" s="29">
        <v>41430</v>
      </c>
      <c r="F505" t="s">
        <v>50</v>
      </c>
      <c r="G505" t="s">
        <v>1719</v>
      </c>
      <c r="H505" t="s">
        <v>1720</v>
      </c>
      <c r="I505" t="s">
        <v>41</v>
      </c>
      <c r="J505" t="s">
        <v>27</v>
      </c>
      <c r="K505" t="s">
        <v>1721</v>
      </c>
      <c r="L505" t="s">
        <v>457</v>
      </c>
      <c r="M505">
        <v>80134</v>
      </c>
      <c r="N505" t="s">
        <v>44</v>
      </c>
      <c r="O505" t="s">
        <v>1728</v>
      </c>
      <c r="P505" t="s">
        <v>46</v>
      </c>
      <c r="Q505" t="s">
        <v>75</v>
      </c>
      <c r="R505" t="s">
        <v>1729</v>
      </c>
      <c r="S505">
        <v>2.3760000000000003</v>
      </c>
      <c r="T505">
        <v>3</v>
      </c>
      <c r="U505">
        <v>0.7</v>
      </c>
      <c r="V505">
        <v>-1.9007999999999998</v>
      </c>
    </row>
    <row r="506" spans="1:22" x14ac:dyDescent="0.3">
      <c r="A506">
        <v>505</v>
      </c>
      <c r="B506" t="s">
        <v>1718</v>
      </c>
      <c r="C506">
        <v>2013</v>
      </c>
      <c r="D506" s="29">
        <v>41425</v>
      </c>
      <c r="E506" s="29">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3">
      <c r="A507">
        <v>3896</v>
      </c>
      <c r="B507" t="s">
        <v>7035</v>
      </c>
      <c r="C507">
        <v>2014</v>
      </c>
      <c r="D507" s="29">
        <v>41761</v>
      </c>
      <c r="E507" s="29">
        <v>41765</v>
      </c>
      <c r="F507" t="s">
        <v>50</v>
      </c>
      <c r="G507" t="s">
        <v>2656</v>
      </c>
      <c r="H507" t="s">
        <v>2657</v>
      </c>
      <c r="I507" t="s">
        <v>102</v>
      </c>
      <c r="J507" t="s">
        <v>27</v>
      </c>
      <c r="K507" t="s">
        <v>7036</v>
      </c>
      <c r="L507" t="s">
        <v>1707</v>
      </c>
      <c r="M507">
        <v>71854</v>
      </c>
      <c r="N507" t="s">
        <v>30</v>
      </c>
      <c r="O507" t="s">
        <v>7037</v>
      </c>
      <c r="P507" t="s">
        <v>71</v>
      </c>
      <c r="Q507" t="s">
        <v>161</v>
      </c>
      <c r="R507" t="s">
        <v>7038</v>
      </c>
      <c r="S507">
        <v>48.9</v>
      </c>
      <c r="T507">
        <v>5</v>
      </c>
      <c r="U507">
        <v>0</v>
      </c>
      <c r="V507">
        <v>18.093</v>
      </c>
    </row>
    <row r="508" spans="1:22" x14ac:dyDescent="0.3">
      <c r="A508">
        <v>3863</v>
      </c>
      <c r="B508" t="s">
        <v>7007</v>
      </c>
      <c r="C508">
        <v>2011</v>
      </c>
      <c r="D508" s="29">
        <v>40666</v>
      </c>
      <c r="E508" s="29">
        <v>40673</v>
      </c>
      <c r="F508" t="s">
        <v>50</v>
      </c>
      <c r="G508" t="s">
        <v>6951</v>
      </c>
      <c r="H508" t="s">
        <v>6952</v>
      </c>
      <c r="I508" t="s">
        <v>26</v>
      </c>
      <c r="J508" t="s">
        <v>27</v>
      </c>
      <c r="K508" t="s">
        <v>3189</v>
      </c>
      <c r="L508" t="s">
        <v>267</v>
      </c>
      <c r="M508">
        <v>10701</v>
      </c>
      <c r="N508" t="s">
        <v>148</v>
      </c>
      <c r="O508" t="s">
        <v>492</v>
      </c>
      <c r="P508" t="s">
        <v>46</v>
      </c>
      <c r="Q508" t="s">
        <v>75</v>
      </c>
      <c r="R508" t="s">
        <v>493</v>
      </c>
      <c r="S508">
        <v>10.896000000000001</v>
      </c>
      <c r="T508">
        <v>3</v>
      </c>
      <c r="U508">
        <v>0.2</v>
      </c>
      <c r="V508">
        <v>3.9497999999999998</v>
      </c>
    </row>
    <row r="509" spans="1:22" x14ac:dyDescent="0.3">
      <c r="A509">
        <v>3862</v>
      </c>
      <c r="B509" t="s">
        <v>7007</v>
      </c>
      <c r="C509">
        <v>2011</v>
      </c>
      <c r="D509" s="29">
        <v>40666</v>
      </c>
      <c r="E509" s="29">
        <v>40673</v>
      </c>
      <c r="F509" t="s">
        <v>50</v>
      </c>
      <c r="G509" t="s">
        <v>6951</v>
      </c>
      <c r="H509" t="s">
        <v>6952</v>
      </c>
      <c r="I509" t="s">
        <v>26</v>
      </c>
      <c r="J509" t="s">
        <v>27</v>
      </c>
      <c r="K509" t="s">
        <v>3189</v>
      </c>
      <c r="L509" t="s">
        <v>267</v>
      </c>
      <c r="M509">
        <v>10701</v>
      </c>
      <c r="N509" t="s">
        <v>148</v>
      </c>
      <c r="O509" t="s">
        <v>7008</v>
      </c>
      <c r="P509" t="s">
        <v>46</v>
      </c>
      <c r="Q509" t="s">
        <v>75</v>
      </c>
      <c r="R509" t="s">
        <v>7009</v>
      </c>
      <c r="S509">
        <v>40.176000000000002</v>
      </c>
      <c r="T509">
        <v>3</v>
      </c>
      <c r="U509">
        <v>0.2</v>
      </c>
      <c r="V509">
        <v>14.563799999999997</v>
      </c>
    </row>
    <row r="510" spans="1:22" x14ac:dyDescent="0.3">
      <c r="A510">
        <v>3831</v>
      </c>
      <c r="B510" t="s">
        <v>6969</v>
      </c>
      <c r="C510">
        <v>2014</v>
      </c>
      <c r="D510" s="29">
        <v>41767</v>
      </c>
      <c r="E510" s="29">
        <v>41771</v>
      </c>
      <c r="F510" t="s">
        <v>50</v>
      </c>
      <c r="G510" t="s">
        <v>3847</v>
      </c>
      <c r="H510" t="s">
        <v>3848</v>
      </c>
      <c r="I510" t="s">
        <v>41</v>
      </c>
      <c r="J510" t="s">
        <v>27</v>
      </c>
      <c r="K510" t="s">
        <v>880</v>
      </c>
      <c r="L510" t="s">
        <v>238</v>
      </c>
      <c r="M510">
        <v>48234</v>
      </c>
      <c r="N510" t="s">
        <v>105</v>
      </c>
      <c r="O510" t="s">
        <v>2074</v>
      </c>
      <c r="P510" t="s">
        <v>46</v>
      </c>
      <c r="Q510" t="s">
        <v>78</v>
      </c>
      <c r="R510" t="s">
        <v>2075</v>
      </c>
      <c r="S510">
        <v>87.444000000000003</v>
      </c>
      <c r="T510">
        <v>2</v>
      </c>
      <c r="U510">
        <v>0.1</v>
      </c>
      <c r="V510">
        <v>18.460399999999986</v>
      </c>
    </row>
    <row r="511" spans="1:22" x14ac:dyDescent="0.3">
      <c r="A511">
        <v>3830</v>
      </c>
      <c r="B511" t="s">
        <v>6969</v>
      </c>
      <c r="C511">
        <v>2014</v>
      </c>
      <c r="D511" s="29">
        <v>41767</v>
      </c>
      <c r="E511" s="29">
        <v>41771</v>
      </c>
      <c r="F511" t="s">
        <v>50</v>
      </c>
      <c r="G511" t="s">
        <v>3847</v>
      </c>
      <c r="H511" t="s">
        <v>3848</v>
      </c>
      <c r="I511" t="s">
        <v>41</v>
      </c>
      <c r="J511" t="s">
        <v>27</v>
      </c>
      <c r="K511" t="s">
        <v>880</v>
      </c>
      <c r="L511" t="s">
        <v>238</v>
      </c>
      <c r="M511">
        <v>48234</v>
      </c>
      <c r="N511" t="s">
        <v>105</v>
      </c>
      <c r="O511" t="s">
        <v>1807</v>
      </c>
      <c r="P511" t="s">
        <v>32</v>
      </c>
      <c r="Q511" t="s">
        <v>36</v>
      </c>
      <c r="R511" t="s">
        <v>1808</v>
      </c>
      <c r="S511">
        <v>476.8</v>
      </c>
      <c r="T511">
        <v>2</v>
      </c>
      <c r="U511">
        <v>0</v>
      </c>
      <c r="V511">
        <v>119.19999999999999</v>
      </c>
    </row>
    <row r="512" spans="1:22" x14ac:dyDescent="0.3">
      <c r="A512">
        <v>3829</v>
      </c>
      <c r="B512" t="s">
        <v>6969</v>
      </c>
      <c r="C512">
        <v>2014</v>
      </c>
      <c r="D512" s="29">
        <v>41767</v>
      </c>
      <c r="E512" s="29">
        <v>41771</v>
      </c>
      <c r="F512" t="s">
        <v>50</v>
      </c>
      <c r="G512" t="s">
        <v>3847</v>
      </c>
      <c r="H512" t="s">
        <v>3848</v>
      </c>
      <c r="I512" t="s">
        <v>41</v>
      </c>
      <c r="J512" t="s">
        <v>27</v>
      </c>
      <c r="K512" t="s">
        <v>880</v>
      </c>
      <c r="L512" t="s">
        <v>238</v>
      </c>
      <c r="M512">
        <v>48234</v>
      </c>
      <c r="N512" t="s">
        <v>105</v>
      </c>
      <c r="O512" t="s">
        <v>5750</v>
      </c>
      <c r="P512" t="s">
        <v>32</v>
      </c>
      <c r="Q512" t="s">
        <v>36</v>
      </c>
      <c r="R512" t="s">
        <v>5751</v>
      </c>
      <c r="S512">
        <v>26.64</v>
      </c>
      <c r="T512">
        <v>1</v>
      </c>
      <c r="U512">
        <v>0</v>
      </c>
      <c r="V512">
        <v>7.4591999999999992</v>
      </c>
    </row>
    <row r="513" spans="1:22" x14ac:dyDescent="0.3">
      <c r="A513">
        <v>3828</v>
      </c>
      <c r="B513" t="s">
        <v>6969</v>
      </c>
      <c r="C513">
        <v>2014</v>
      </c>
      <c r="D513" s="29">
        <v>41767</v>
      </c>
      <c r="E513" s="29">
        <v>41771</v>
      </c>
      <c r="F513" t="s">
        <v>50</v>
      </c>
      <c r="G513" t="s">
        <v>3847</v>
      </c>
      <c r="H513" t="s">
        <v>3848</v>
      </c>
      <c r="I513" t="s">
        <v>41</v>
      </c>
      <c r="J513" t="s">
        <v>27</v>
      </c>
      <c r="K513" t="s">
        <v>880</v>
      </c>
      <c r="L513" t="s">
        <v>238</v>
      </c>
      <c r="M513">
        <v>48234</v>
      </c>
      <c r="N513" t="s">
        <v>105</v>
      </c>
      <c r="O513" t="s">
        <v>1136</v>
      </c>
      <c r="P513" t="s">
        <v>32</v>
      </c>
      <c r="Q513" t="s">
        <v>36</v>
      </c>
      <c r="R513" t="s">
        <v>1137</v>
      </c>
      <c r="S513">
        <v>1458.65</v>
      </c>
      <c r="T513">
        <v>5</v>
      </c>
      <c r="U513">
        <v>0</v>
      </c>
      <c r="V513">
        <v>423.00849999999997</v>
      </c>
    </row>
    <row r="514" spans="1:22" x14ac:dyDescent="0.3">
      <c r="A514">
        <v>3778</v>
      </c>
      <c r="B514" t="s">
        <v>6922</v>
      </c>
      <c r="C514">
        <v>2012</v>
      </c>
      <c r="D514" s="29">
        <v>41032</v>
      </c>
      <c r="E514" s="29">
        <v>41037</v>
      </c>
      <c r="F514" t="s">
        <v>50</v>
      </c>
      <c r="G514" t="s">
        <v>6180</v>
      </c>
      <c r="H514" t="s">
        <v>6181</v>
      </c>
      <c r="I514" t="s">
        <v>102</v>
      </c>
      <c r="J514" t="s">
        <v>27</v>
      </c>
      <c r="K514" t="s">
        <v>6923</v>
      </c>
      <c r="L514" t="s">
        <v>43</v>
      </c>
      <c r="M514">
        <v>91911</v>
      </c>
      <c r="N514" t="s">
        <v>44</v>
      </c>
      <c r="O514" t="s">
        <v>5400</v>
      </c>
      <c r="P514" t="s">
        <v>32</v>
      </c>
      <c r="Q514" t="s">
        <v>65</v>
      </c>
      <c r="R514" t="s">
        <v>5401</v>
      </c>
      <c r="S514">
        <v>665.88</v>
      </c>
      <c r="T514">
        <v>6</v>
      </c>
      <c r="U514">
        <v>0</v>
      </c>
      <c r="V514">
        <v>106.54079999999999</v>
      </c>
    </row>
    <row r="515" spans="1:22" x14ac:dyDescent="0.3">
      <c r="A515">
        <v>3772</v>
      </c>
      <c r="B515" t="s">
        <v>6915</v>
      </c>
      <c r="C515">
        <v>2013</v>
      </c>
      <c r="D515" s="29">
        <v>41407</v>
      </c>
      <c r="E515" s="29">
        <v>41412</v>
      </c>
      <c r="F515" t="s">
        <v>50</v>
      </c>
      <c r="G515" t="s">
        <v>4427</v>
      </c>
      <c r="H515" t="s">
        <v>4428</v>
      </c>
      <c r="I515" t="s">
        <v>41</v>
      </c>
      <c r="J515" t="s">
        <v>27</v>
      </c>
      <c r="K515" t="s">
        <v>146</v>
      </c>
      <c r="L515" t="s">
        <v>147</v>
      </c>
      <c r="M515">
        <v>19140</v>
      </c>
      <c r="N515" t="s">
        <v>148</v>
      </c>
      <c r="O515" t="s">
        <v>960</v>
      </c>
      <c r="P515" t="s">
        <v>46</v>
      </c>
      <c r="Q515" t="s">
        <v>59</v>
      </c>
      <c r="R515" t="s">
        <v>961</v>
      </c>
      <c r="S515">
        <v>82.367999999999995</v>
      </c>
      <c r="T515">
        <v>2</v>
      </c>
      <c r="U515">
        <v>0.2</v>
      </c>
      <c r="V515">
        <v>-19.562399999999997</v>
      </c>
    </row>
    <row r="516" spans="1:22" x14ac:dyDescent="0.3">
      <c r="A516">
        <v>3762</v>
      </c>
      <c r="B516" t="s">
        <v>6907</v>
      </c>
      <c r="C516">
        <v>2014</v>
      </c>
      <c r="D516" s="29">
        <v>41772</v>
      </c>
      <c r="E516" s="29">
        <v>41777</v>
      </c>
      <c r="F516" t="s">
        <v>50</v>
      </c>
      <c r="G516" t="s">
        <v>2002</v>
      </c>
      <c r="H516" t="s">
        <v>2003</v>
      </c>
      <c r="I516" t="s">
        <v>26</v>
      </c>
      <c r="J516" t="s">
        <v>27</v>
      </c>
      <c r="K516" t="s">
        <v>4096</v>
      </c>
      <c r="L516" t="s">
        <v>1245</v>
      </c>
      <c r="M516">
        <v>2149</v>
      </c>
      <c r="N516" t="s">
        <v>148</v>
      </c>
      <c r="O516" t="s">
        <v>697</v>
      </c>
      <c r="P516" t="s">
        <v>46</v>
      </c>
      <c r="Q516" t="s">
        <v>90</v>
      </c>
      <c r="R516" t="s">
        <v>5370</v>
      </c>
      <c r="S516">
        <v>87.6</v>
      </c>
      <c r="T516">
        <v>5</v>
      </c>
      <c r="U516">
        <v>0</v>
      </c>
      <c r="V516">
        <v>42.047999999999995</v>
      </c>
    </row>
    <row r="517" spans="1:22" x14ac:dyDescent="0.3">
      <c r="A517">
        <v>3717</v>
      </c>
      <c r="B517" t="s">
        <v>6875</v>
      </c>
      <c r="C517">
        <v>2014</v>
      </c>
      <c r="D517" s="29">
        <v>41789</v>
      </c>
      <c r="E517" s="29">
        <v>41793</v>
      </c>
      <c r="F517" t="s">
        <v>50</v>
      </c>
      <c r="G517" t="s">
        <v>2250</v>
      </c>
      <c r="H517" t="s">
        <v>2251</v>
      </c>
      <c r="I517" t="s">
        <v>102</v>
      </c>
      <c r="J517" t="s">
        <v>27</v>
      </c>
      <c r="K517" t="s">
        <v>2530</v>
      </c>
      <c r="L517" t="s">
        <v>138</v>
      </c>
      <c r="M517">
        <v>68104</v>
      </c>
      <c r="N517" t="s">
        <v>105</v>
      </c>
      <c r="O517" t="s">
        <v>4866</v>
      </c>
      <c r="P517" t="s">
        <v>46</v>
      </c>
      <c r="Q517" t="s">
        <v>269</v>
      </c>
      <c r="R517" t="s">
        <v>4867</v>
      </c>
      <c r="S517">
        <v>23.55</v>
      </c>
      <c r="T517">
        <v>5</v>
      </c>
      <c r="U517">
        <v>0</v>
      </c>
      <c r="V517">
        <v>1.1775000000000002</v>
      </c>
    </row>
    <row r="518" spans="1:22" x14ac:dyDescent="0.3">
      <c r="A518">
        <v>3688</v>
      </c>
      <c r="B518" t="s">
        <v>6849</v>
      </c>
      <c r="C518">
        <v>2013</v>
      </c>
      <c r="D518" s="29">
        <v>41415</v>
      </c>
      <c r="E518" s="29">
        <v>41419</v>
      </c>
      <c r="F518" t="s">
        <v>50</v>
      </c>
      <c r="G518" t="s">
        <v>1772</v>
      </c>
      <c r="H518" t="s">
        <v>1773</v>
      </c>
      <c r="I518" t="s">
        <v>26</v>
      </c>
      <c r="J518" t="s">
        <v>27</v>
      </c>
      <c r="K518" t="s">
        <v>6850</v>
      </c>
      <c r="L518" t="s">
        <v>54</v>
      </c>
      <c r="M518">
        <v>34952</v>
      </c>
      <c r="N518" t="s">
        <v>30</v>
      </c>
      <c r="O518" t="s">
        <v>1218</v>
      </c>
      <c r="P518" t="s">
        <v>46</v>
      </c>
      <c r="Q518" t="s">
        <v>75</v>
      </c>
      <c r="R518" t="s">
        <v>1219</v>
      </c>
      <c r="S518">
        <v>2.6940000000000004</v>
      </c>
      <c r="T518">
        <v>2</v>
      </c>
      <c r="U518">
        <v>0.7</v>
      </c>
      <c r="V518">
        <v>-2.2450000000000001</v>
      </c>
    </row>
    <row r="519" spans="1:22" x14ac:dyDescent="0.3">
      <c r="A519">
        <v>3633</v>
      </c>
      <c r="B519" t="s">
        <v>6797</v>
      </c>
      <c r="C519">
        <v>2014</v>
      </c>
      <c r="D519" s="29">
        <v>41763</v>
      </c>
      <c r="E519" s="29">
        <v>41768</v>
      </c>
      <c r="F519" t="s">
        <v>23</v>
      </c>
      <c r="G519" t="s">
        <v>6798</v>
      </c>
      <c r="H519" t="s">
        <v>6799</v>
      </c>
      <c r="I519" t="s">
        <v>41</v>
      </c>
      <c r="J519" t="s">
        <v>27</v>
      </c>
      <c r="K519" t="s">
        <v>42</v>
      </c>
      <c r="L519" t="s">
        <v>43</v>
      </c>
      <c r="M519">
        <v>90004</v>
      </c>
      <c r="N519" t="s">
        <v>44</v>
      </c>
      <c r="O519" t="s">
        <v>2428</v>
      </c>
      <c r="P519" t="s">
        <v>46</v>
      </c>
      <c r="Q519" t="s">
        <v>59</v>
      </c>
      <c r="R519" t="s">
        <v>2429</v>
      </c>
      <c r="S519">
        <v>763.44</v>
      </c>
      <c r="T519">
        <v>8</v>
      </c>
      <c r="U519">
        <v>0</v>
      </c>
      <c r="V519">
        <v>45.80639999999994</v>
      </c>
    </row>
    <row r="520" spans="1:22" x14ac:dyDescent="0.3">
      <c r="A520">
        <v>3632</v>
      </c>
      <c r="B520" t="s">
        <v>6797</v>
      </c>
      <c r="C520">
        <v>2014</v>
      </c>
      <c r="D520" s="29">
        <v>41763</v>
      </c>
      <c r="E520" s="29">
        <v>41768</v>
      </c>
      <c r="F520" t="s">
        <v>23</v>
      </c>
      <c r="G520" t="s">
        <v>6798</v>
      </c>
      <c r="H520" t="s">
        <v>6799</v>
      </c>
      <c r="I520" t="s">
        <v>41</v>
      </c>
      <c r="J520" t="s">
        <v>27</v>
      </c>
      <c r="K520" t="s">
        <v>42</v>
      </c>
      <c r="L520" t="s">
        <v>43</v>
      </c>
      <c r="M520">
        <v>90004</v>
      </c>
      <c r="N520" t="s">
        <v>44</v>
      </c>
      <c r="O520" t="s">
        <v>4633</v>
      </c>
      <c r="P520" t="s">
        <v>46</v>
      </c>
      <c r="Q520" t="s">
        <v>59</v>
      </c>
      <c r="R520" t="s">
        <v>4634</v>
      </c>
      <c r="S520">
        <v>69.52</v>
      </c>
      <c r="T520">
        <v>2</v>
      </c>
      <c r="U520">
        <v>0</v>
      </c>
      <c r="V520">
        <v>19.465600000000002</v>
      </c>
    </row>
    <row r="521" spans="1:22" x14ac:dyDescent="0.3">
      <c r="A521">
        <v>3628</v>
      </c>
      <c r="B521" t="s">
        <v>6794</v>
      </c>
      <c r="C521">
        <v>2014</v>
      </c>
      <c r="D521" s="29">
        <v>41779</v>
      </c>
      <c r="E521" s="29">
        <v>41781</v>
      </c>
      <c r="F521" t="s">
        <v>23</v>
      </c>
      <c r="G521" t="s">
        <v>5320</v>
      </c>
      <c r="H521" t="s">
        <v>5321</v>
      </c>
      <c r="I521" t="s">
        <v>102</v>
      </c>
      <c r="J521" t="s">
        <v>27</v>
      </c>
      <c r="K521" t="s">
        <v>127</v>
      </c>
      <c r="L521" t="s">
        <v>43</v>
      </c>
      <c r="M521">
        <v>94109</v>
      </c>
      <c r="N521" t="s">
        <v>44</v>
      </c>
      <c r="O521" t="s">
        <v>1854</v>
      </c>
      <c r="P521" t="s">
        <v>71</v>
      </c>
      <c r="Q521" t="s">
        <v>161</v>
      </c>
      <c r="R521" t="s">
        <v>1855</v>
      </c>
      <c r="S521">
        <v>36.32</v>
      </c>
      <c r="T521">
        <v>1</v>
      </c>
      <c r="U521">
        <v>0</v>
      </c>
      <c r="V521">
        <v>10.895999999999997</v>
      </c>
    </row>
    <row r="522" spans="1:22" x14ac:dyDescent="0.3">
      <c r="A522">
        <v>3627</v>
      </c>
      <c r="B522" t="s">
        <v>6794</v>
      </c>
      <c r="C522">
        <v>2014</v>
      </c>
      <c r="D522" s="29">
        <v>41779</v>
      </c>
      <c r="E522" s="29">
        <v>41781</v>
      </c>
      <c r="F522" t="s">
        <v>23</v>
      </c>
      <c r="G522" t="s">
        <v>5320</v>
      </c>
      <c r="H522" t="s">
        <v>5321</v>
      </c>
      <c r="I522" t="s">
        <v>102</v>
      </c>
      <c r="J522" t="s">
        <v>27</v>
      </c>
      <c r="K522" t="s">
        <v>127</v>
      </c>
      <c r="L522" t="s">
        <v>43</v>
      </c>
      <c r="M522">
        <v>94109</v>
      </c>
      <c r="N522" t="s">
        <v>44</v>
      </c>
      <c r="O522" t="s">
        <v>1232</v>
      </c>
      <c r="P522" t="s">
        <v>46</v>
      </c>
      <c r="Q522" t="s">
        <v>68</v>
      </c>
      <c r="R522" t="s">
        <v>1233</v>
      </c>
      <c r="S522">
        <v>5.58</v>
      </c>
      <c r="T522">
        <v>1</v>
      </c>
      <c r="U522">
        <v>0</v>
      </c>
      <c r="V522">
        <v>1.3949999999999996</v>
      </c>
    </row>
    <row r="523" spans="1:22" x14ac:dyDescent="0.3">
      <c r="A523">
        <v>3626</v>
      </c>
      <c r="B523" t="s">
        <v>6794</v>
      </c>
      <c r="C523">
        <v>2014</v>
      </c>
      <c r="D523" s="29">
        <v>41779</v>
      </c>
      <c r="E523" s="29">
        <v>41781</v>
      </c>
      <c r="F523" t="s">
        <v>23</v>
      </c>
      <c r="G523" t="s">
        <v>5320</v>
      </c>
      <c r="H523" t="s">
        <v>5321</v>
      </c>
      <c r="I523" t="s">
        <v>102</v>
      </c>
      <c r="J523" t="s">
        <v>27</v>
      </c>
      <c r="K523" t="s">
        <v>127</v>
      </c>
      <c r="L523" t="s">
        <v>43</v>
      </c>
      <c r="M523">
        <v>94109</v>
      </c>
      <c r="N523" t="s">
        <v>44</v>
      </c>
      <c r="O523" t="s">
        <v>4123</v>
      </c>
      <c r="P523" t="s">
        <v>46</v>
      </c>
      <c r="Q523" t="s">
        <v>68</v>
      </c>
      <c r="R523" t="s">
        <v>4124</v>
      </c>
      <c r="S523">
        <v>3.52</v>
      </c>
      <c r="T523">
        <v>2</v>
      </c>
      <c r="U523">
        <v>0</v>
      </c>
      <c r="V523">
        <v>1.0207999999999999</v>
      </c>
    </row>
    <row r="524" spans="1:22" x14ac:dyDescent="0.3">
      <c r="A524">
        <v>3625</v>
      </c>
      <c r="B524" t="s">
        <v>6794</v>
      </c>
      <c r="C524">
        <v>2014</v>
      </c>
      <c r="D524" s="29">
        <v>41779</v>
      </c>
      <c r="E524" s="29">
        <v>41781</v>
      </c>
      <c r="F524" t="s">
        <v>23</v>
      </c>
      <c r="G524" t="s">
        <v>5320</v>
      </c>
      <c r="H524" t="s">
        <v>5321</v>
      </c>
      <c r="I524" t="s">
        <v>102</v>
      </c>
      <c r="J524" t="s">
        <v>27</v>
      </c>
      <c r="K524" t="s">
        <v>127</v>
      </c>
      <c r="L524" t="s">
        <v>43</v>
      </c>
      <c r="M524">
        <v>94109</v>
      </c>
      <c r="N524" t="s">
        <v>44</v>
      </c>
      <c r="O524" t="s">
        <v>1839</v>
      </c>
      <c r="P524" t="s">
        <v>32</v>
      </c>
      <c r="Q524" t="s">
        <v>36</v>
      </c>
      <c r="R524" t="s">
        <v>1840</v>
      </c>
      <c r="S524">
        <v>681.40800000000013</v>
      </c>
      <c r="T524">
        <v>12</v>
      </c>
      <c r="U524">
        <v>0.2</v>
      </c>
      <c r="V524">
        <v>42.588000000000022</v>
      </c>
    </row>
    <row r="525" spans="1:22" x14ac:dyDescent="0.3">
      <c r="A525">
        <v>524</v>
      </c>
      <c r="B525" t="s">
        <v>1781</v>
      </c>
      <c r="C525">
        <v>2013</v>
      </c>
      <c r="D525" s="29">
        <v>41416</v>
      </c>
      <c r="E525" s="29">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-12.414599999999997</v>
      </c>
    </row>
    <row r="526" spans="1:22" x14ac:dyDescent="0.3">
      <c r="A526">
        <v>525</v>
      </c>
      <c r="B526" t="s">
        <v>1781</v>
      </c>
      <c r="C526">
        <v>2013</v>
      </c>
      <c r="D526" s="29">
        <v>41416</v>
      </c>
      <c r="E526" s="29">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27.166600000000003</v>
      </c>
    </row>
    <row r="527" spans="1:22" x14ac:dyDescent="0.3">
      <c r="A527">
        <v>3541</v>
      </c>
      <c r="B527" t="s">
        <v>6725</v>
      </c>
      <c r="C527">
        <v>2011</v>
      </c>
      <c r="D527" s="29">
        <v>40672</v>
      </c>
      <c r="E527" s="29">
        <v>40672</v>
      </c>
      <c r="F527" t="s">
        <v>1290</v>
      </c>
      <c r="G527" t="s">
        <v>979</v>
      </c>
      <c r="H527" t="s">
        <v>980</v>
      </c>
      <c r="I527" t="s">
        <v>41</v>
      </c>
      <c r="J527" t="s">
        <v>27</v>
      </c>
      <c r="K527" t="s">
        <v>28</v>
      </c>
      <c r="L527" t="s">
        <v>29</v>
      </c>
      <c r="M527">
        <v>42420</v>
      </c>
      <c r="N527" t="s">
        <v>30</v>
      </c>
      <c r="O527" t="s">
        <v>4284</v>
      </c>
      <c r="P527" t="s">
        <v>46</v>
      </c>
      <c r="Q527" t="s">
        <v>90</v>
      </c>
      <c r="R527" t="s">
        <v>4285</v>
      </c>
      <c r="S527">
        <v>45.36</v>
      </c>
      <c r="T527">
        <v>7</v>
      </c>
      <c r="U527">
        <v>0</v>
      </c>
      <c r="V527">
        <v>21.772800000000004</v>
      </c>
    </row>
    <row r="528" spans="1:22" x14ac:dyDescent="0.3">
      <c r="A528">
        <v>3540</v>
      </c>
      <c r="B528" t="s">
        <v>6725</v>
      </c>
      <c r="C528">
        <v>2011</v>
      </c>
      <c r="D528" s="29">
        <v>40672</v>
      </c>
      <c r="E528" s="29">
        <v>40672</v>
      </c>
      <c r="F528" t="s">
        <v>1290</v>
      </c>
      <c r="G528" t="s">
        <v>979</v>
      </c>
      <c r="H528" t="s">
        <v>980</v>
      </c>
      <c r="I528" t="s">
        <v>41</v>
      </c>
      <c r="J528" t="s">
        <v>27</v>
      </c>
      <c r="K528" t="s">
        <v>28</v>
      </c>
      <c r="L528" t="s">
        <v>29</v>
      </c>
      <c r="M528">
        <v>42420</v>
      </c>
      <c r="N528" t="s">
        <v>30</v>
      </c>
      <c r="O528" t="s">
        <v>3965</v>
      </c>
      <c r="P528" t="s">
        <v>46</v>
      </c>
      <c r="Q528" t="s">
        <v>47</v>
      </c>
      <c r="R528" t="s">
        <v>3966</v>
      </c>
      <c r="S528">
        <v>20.65</v>
      </c>
      <c r="T528">
        <v>5</v>
      </c>
      <c r="U528">
        <v>0</v>
      </c>
      <c r="V528">
        <v>9.4989999999999988</v>
      </c>
    </row>
    <row r="529" spans="1:22" x14ac:dyDescent="0.3">
      <c r="A529">
        <v>3539</v>
      </c>
      <c r="B529" t="s">
        <v>6725</v>
      </c>
      <c r="C529">
        <v>2011</v>
      </c>
      <c r="D529" s="29">
        <v>40672</v>
      </c>
      <c r="E529" s="29">
        <v>40672</v>
      </c>
      <c r="F529" t="s">
        <v>1290</v>
      </c>
      <c r="G529" t="s">
        <v>979</v>
      </c>
      <c r="H529" t="s">
        <v>980</v>
      </c>
      <c r="I529" t="s">
        <v>41</v>
      </c>
      <c r="J529" t="s">
        <v>27</v>
      </c>
      <c r="K529" t="s">
        <v>28</v>
      </c>
      <c r="L529" t="s">
        <v>29</v>
      </c>
      <c r="M529">
        <v>42420</v>
      </c>
      <c r="N529" t="s">
        <v>30</v>
      </c>
      <c r="O529" t="s">
        <v>4139</v>
      </c>
      <c r="P529" t="s">
        <v>46</v>
      </c>
      <c r="Q529" t="s">
        <v>47</v>
      </c>
      <c r="R529" t="s">
        <v>4140</v>
      </c>
      <c r="S529">
        <v>9.4499999999999993</v>
      </c>
      <c r="T529">
        <v>3</v>
      </c>
      <c r="U529">
        <v>0</v>
      </c>
      <c r="V529">
        <v>4.5359999999999996</v>
      </c>
    </row>
    <row r="530" spans="1:22" x14ac:dyDescent="0.3">
      <c r="A530">
        <v>3538</v>
      </c>
      <c r="B530" t="s">
        <v>6725</v>
      </c>
      <c r="C530">
        <v>2011</v>
      </c>
      <c r="D530" s="29">
        <v>40672</v>
      </c>
      <c r="E530" s="29">
        <v>40672</v>
      </c>
      <c r="F530" t="s">
        <v>1290</v>
      </c>
      <c r="G530" t="s">
        <v>979</v>
      </c>
      <c r="H530" t="s">
        <v>980</v>
      </c>
      <c r="I530" t="s">
        <v>41</v>
      </c>
      <c r="J530" t="s">
        <v>27</v>
      </c>
      <c r="K530" t="s">
        <v>28</v>
      </c>
      <c r="L530" t="s">
        <v>29</v>
      </c>
      <c r="M530">
        <v>42420</v>
      </c>
      <c r="N530" t="s">
        <v>30</v>
      </c>
      <c r="O530" t="s">
        <v>122</v>
      </c>
      <c r="P530" t="s">
        <v>46</v>
      </c>
      <c r="Q530" t="s">
        <v>59</v>
      </c>
      <c r="R530" t="s">
        <v>123</v>
      </c>
      <c r="S530">
        <v>83.25</v>
      </c>
      <c r="T530">
        <v>3</v>
      </c>
      <c r="U530">
        <v>0</v>
      </c>
      <c r="V530">
        <v>14.984999999999992</v>
      </c>
    </row>
    <row r="531" spans="1:22" x14ac:dyDescent="0.3">
      <c r="A531">
        <v>3532</v>
      </c>
      <c r="B531" t="s">
        <v>6720</v>
      </c>
      <c r="C531">
        <v>2013</v>
      </c>
      <c r="D531" s="29">
        <v>41423</v>
      </c>
      <c r="E531" s="29">
        <v>41423</v>
      </c>
      <c r="F531" t="s">
        <v>1290</v>
      </c>
      <c r="G531" t="s">
        <v>4764</v>
      </c>
      <c r="H531" t="s">
        <v>4765</v>
      </c>
      <c r="I531" t="s">
        <v>41</v>
      </c>
      <c r="J531" t="s">
        <v>27</v>
      </c>
      <c r="K531" t="s">
        <v>266</v>
      </c>
      <c r="L531" t="s">
        <v>267</v>
      </c>
      <c r="M531">
        <v>10035</v>
      </c>
      <c r="N531" t="s">
        <v>148</v>
      </c>
      <c r="O531" t="s">
        <v>577</v>
      </c>
      <c r="P531" t="s">
        <v>46</v>
      </c>
      <c r="Q531" t="s">
        <v>578</v>
      </c>
      <c r="R531" t="s">
        <v>579</v>
      </c>
      <c r="S531">
        <v>54.900000000000006</v>
      </c>
      <c r="T531">
        <v>5</v>
      </c>
      <c r="U531">
        <v>0</v>
      </c>
      <c r="V531">
        <v>15.372000000000003</v>
      </c>
    </row>
    <row r="532" spans="1:22" x14ac:dyDescent="0.3">
      <c r="A532">
        <v>3531</v>
      </c>
      <c r="B532" t="s">
        <v>6719</v>
      </c>
      <c r="C532">
        <v>2013</v>
      </c>
      <c r="D532" s="29">
        <v>41414</v>
      </c>
      <c r="E532" s="29">
        <v>41418</v>
      </c>
      <c r="F532" t="s">
        <v>50</v>
      </c>
      <c r="G532" t="s">
        <v>4512</v>
      </c>
      <c r="H532" t="s">
        <v>4513</v>
      </c>
      <c r="I532" t="s">
        <v>41</v>
      </c>
      <c r="J532" t="s">
        <v>27</v>
      </c>
      <c r="K532" t="s">
        <v>4268</v>
      </c>
      <c r="L532" t="s">
        <v>254</v>
      </c>
      <c r="M532">
        <v>47905</v>
      </c>
      <c r="N532" t="s">
        <v>105</v>
      </c>
      <c r="O532" t="s">
        <v>128</v>
      </c>
      <c r="P532" t="s">
        <v>46</v>
      </c>
      <c r="Q532" t="s">
        <v>68</v>
      </c>
      <c r="R532" t="s">
        <v>129</v>
      </c>
      <c r="S532">
        <v>21.400000000000002</v>
      </c>
      <c r="T532">
        <v>5</v>
      </c>
      <c r="U532">
        <v>0</v>
      </c>
      <c r="V532">
        <v>6.2059999999999977</v>
      </c>
    </row>
    <row r="533" spans="1:22" x14ac:dyDescent="0.3">
      <c r="A533">
        <v>3425</v>
      </c>
      <c r="B533" t="s">
        <v>6618</v>
      </c>
      <c r="C533">
        <v>2013</v>
      </c>
      <c r="D533" s="29">
        <v>41423</v>
      </c>
      <c r="E533" s="29">
        <v>41429</v>
      </c>
      <c r="F533" t="s">
        <v>50</v>
      </c>
      <c r="G533" t="s">
        <v>486</v>
      </c>
      <c r="H533" t="s">
        <v>487</v>
      </c>
      <c r="I533" t="s">
        <v>26</v>
      </c>
      <c r="J533" t="s">
        <v>27</v>
      </c>
      <c r="K533" t="s">
        <v>42</v>
      </c>
      <c r="L533" t="s">
        <v>43</v>
      </c>
      <c r="M533">
        <v>90004</v>
      </c>
      <c r="N533" t="s">
        <v>44</v>
      </c>
      <c r="O533" t="s">
        <v>6329</v>
      </c>
      <c r="P533" t="s">
        <v>71</v>
      </c>
      <c r="Q533" t="s">
        <v>682</v>
      </c>
      <c r="R533" t="s">
        <v>6330</v>
      </c>
      <c r="S533">
        <v>558.4</v>
      </c>
      <c r="T533">
        <v>2</v>
      </c>
      <c r="U533">
        <v>0.2</v>
      </c>
      <c r="V533">
        <v>41.880000000000024</v>
      </c>
    </row>
    <row r="534" spans="1:22" x14ac:dyDescent="0.3">
      <c r="A534">
        <v>3424</v>
      </c>
      <c r="B534" t="s">
        <v>6618</v>
      </c>
      <c r="C534">
        <v>2013</v>
      </c>
      <c r="D534" s="29">
        <v>41423</v>
      </c>
      <c r="E534" s="29">
        <v>41429</v>
      </c>
      <c r="F534" t="s">
        <v>50</v>
      </c>
      <c r="G534" t="s">
        <v>486</v>
      </c>
      <c r="H534" t="s">
        <v>487</v>
      </c>
      <c r="I534" t="s">
        <v>26</v>
      </c>
      <c r="J534" t="s">
        <v>27</v>
      </c>
      <c r="K534" t="s">
        <v>42</v>
      </c>
      <c r="L534" t="s">
        <v>43</v>
      </c>
      <c r="M534">
        <v>90004</v>
      </c>
      <c r="N534" t="s">
        <v>44</v>
      </c>
      <c r="O534" t="s">
        <v>132</v>
      </c>
      <c r="P534" t="s">
        <v>46</v>
      </c>
      <c r="Q534" t="s">
        <v>75</v>
      </c>
      <c r="R534" t="s">
        <v>133</v>
      </c>
      <c r="S534">
        <v>22.72</v>
      </c>
      <c r="T534">
        <v>4</v>
      </c>
      <c r="U534">
        <v>0.2</v>
      </c>
      <c r="V534">
        <v>7.3839999999999986</v>
      </c>
    </row>
    <row r="535" spans="1:22" x14ac:dyDescent="0.3">
      <c r="A535">
        <v>534</v>
      </c>
      <c r="B535" t="s">
        <v>1814</v>
      </c>
      <c r="C535">
        <v>2013</v>
      </c>
      <c r="D535" s="29">
        <v>41424</v>
      </c>
      <c r="E535" s="29">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274.38600000000008</v>
      </c>
    </row>
    <row r="536" spans="1:22" x14ac:dyDescent="0.3">
      <c r="A536">
        <v>535</v>
      </c>
      <c r="B536" t="s">
        <v>1814</v>
      </c>
      <c r="C536">
        <v>2013</v>
      </c>
      <c r="D536" s="29">
        <v>41424</v>
      </c>
      <c r="E536" s="29">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3">
      <c r="A537">
        <v>3423</v>
      </c>
      <c r="B537" t="s">
        <v>6618</v>
      </c>
      <c r="C537">
        <v>2013</v>
      </c>
      <c r="D537" s="29">
        <v>41423</v>
      </c>
      <c r="E537" s="29">
        <v>41429</v>
      </c>
      <c r="F537" t="s">
        <v>50</v>
      </c>
      <c r="G537" t="s">
        <v>486</v>
      </c>
      <c r="H537" t="s">
        <v>487</v>
      </c>
      <c r="I537" t="s">
        <v>26</v>
      </c>
      <c r="J537" t="s">
        <v>27</v>
      </c>
      <c r="K537" t="s">
        <v>42</v>
      </c>
      <c r="L537" t="s">
        <v>43</v>
      </c>
      <c r="M537">
        <v>90004</v>
      </c>
      <c r="N537" t="s">
        <v>44</v>
      </c>
      <c r="O537" t="s">
        <v>4817</v>
      </c>
      <c r="P537" t="s">
        <v>71</v>
      </c>
      <c r="Q537" t="s">
        <v>161</v>
      </c>
      <c r="R537" t="s">
        <v>4818</v>
      </c>
      <c r="S537">
        <v>131.6</v>
      </c>
      <c r="T537">
        <v>7</v>
      </c>
      <c r="U537">
        <v>0</v>
      </c>
      <c r="V537">
        <v>7.8960000000000008</v>
      </c>
    </row>
    <row r="538" spans="1:22" x14ac:dyDescent="0.3">
      <c r="A538">
        <v>3422</v>
      </c>
      <c r="B538" t="s">
        <v>6618</v>
      </c>
      <c r="C538">
        <v>2013</v>
      </c>
      <c r="D538" s="29">
        <v>41423</v>
      </c>
      <c r="E538" s="29">
        <v>41429</v>
      </c>
      <c r="F538" t="s">
        <v>50</v>
      </c>
      <c r="G538" t="s">
        <v>486</v>
      </c>
      <c r="H538" t="s">
        <v>487</v>
      </c>
      <c r="I538" t="s">
        <v>26</v>
      </c>
      <c r="J538" t="s">
        <v>27</v>
      </c>
      <c r="K538" t="s">
        <v>42</v>
      </c>
      <c r="L538" t="s">
        <v>43</v>
      </c>
      <c r="M538">
        <v>90004</v>
      </c>
      <c r="N538" t="s">
        <v>44</v>
      </c>
      <c r="O538" t="s">
        <v>5180</v>
      </c>
      <c r="P538" t="s">
        <v>46</v>
      </c>
      <c r="Q538" t="s">
        <v>90</v>
      </c>
      <c r="R538" t="s">
        <v>5181</v>
      </c>
      <c r="S538">
        <v>182.72</v>
      </c>
      <c r="T538">
        <v>8</v>
      </c>
      <c r="U538">
        <v>0</v>
      </c>
      <c r="V538">
        <v>84.051199999999994</v>
      </c>
    </row>
    <row r="539" spans="1:22" x14ac:dyDescent="0.3">
      <c r="A539">
        <v>3421</v>
      </c>
      <c r="B539" t="s">
        <v>6618</v>
      </c>
      <c r="C539">
        <v>2013</v>
      </c>
      <c r="D539" s="29">
        <v>41423</v>
      </c>
      <c r="E539" s="29">
        <v>41429</v>
      </c>
      <c r="F539" t="s">
        <v>50</v>
      </c>
      <c r="G539" t="s">
        <v>486</v>
      </c>
      <c r="H539" t="s">
        <v>487</v>
      </c>
      <c r="I539" t="s">
        <v>26</v>
      </c>
      <c r="J539" t="s">
        <v>27</v>
      </c>
      <c r="K539" t="s">
        <v>42</v>
      </c>
      <c r="L539" t="s">
        <v>43</v>
      </c>
      <c r="M539">
        <v>90004</v>
      </c>
      <c r="N539" t="s">
        <v>44</v>
      </c>
      <c r="O539" t="s">
        <v>706</v>
      </c>
      <c r="P539" t="s">
        <v>46</v>
      </c>
      <c r="Q539" t="s">
        <v>78</v>
      </c>
      <c r="R539" t="s">
        <v>707</v>
      </c>
      <c r="S539">
        <v>262.24</v>
      </c>
      <c r="T539">
        <v>2</v>
      </c>
      <c r="U539">
        <v>0</v>
      </c>
      <c r="V539">
        <v>78.671999999999997</v>
      </c>
    </row>
    <row r="540" spans="1:22" x14ac:dyDescent="0.3">
      <c r="A540">
        <v>3410</v>
      </c>
      <c r="B540" t="s">
        <v>6613</v>
      </c>
      <c r="C540">
        <v>2014</v>
      </c>
      <c r="D540" s="29">
        <v>41760</v>
      </c>
      <c r="E540" s="29">
        <v>41766</v>
      </c>
      <c r="F540" t="s">
        <v>50</v>
      </c>
      <c r="G540" t="s">
        <v>1913</v>
      </c>
      <c r="H540" t="s">
        <v>1914</v>
      </c>
      <c r="I540" t="s">
        <v>26</v>
      </c>
      <c r="J540" t="s">
        <v>27</v>
      </c>
      <c r="K540" t="s">
        <v>497</v>
      </c>
      <c r="L540" t="s">
        <v>498</v>
      </c>
      <c r="M540">
        <v>43229</v>
      </c>
      <c r="N540" t="s">
        <v>148</v>
      </c>
      <c r="O540" t="s">
        <v>1929</v>
      </c>
      <c r="P540" t="s">
        <v>46</v>
      </c>
      <c r="Q540" t="s">
        <v>90</v>
      </c>
      <c r="R540" t="s">
        <v>1930</v>
      </c>
      <c r="S540">
        <v>10.368000000000002</v>
      </c>
      <c r="T540">
        <v>2</v>
      </c>
      <c r="U540">
        <v>0.2</v>
      </c>
      <c r="V540">
        <v>3.6288</v>
      </c>
    </row>
    <row r="541" spans="1:22" x14ac:dyDescent="0.3">
      <c r="A541">
        <v>3404</v>
      </c>
      <c r="B541" t="s">
        <v>6608</v>
      </c>
      <c r="C541">
        <v>2014</v>
      </c>
      <c r="D541" s="29">
        <v>41789</v>
      </c>
      <c r="E541" s="29">
        <v>41796</v>
      </c>
      <c r="F541" t="s">
        <v>50</v>
      </c>
      <c r="G541" t="s">
        <v>4376</v>
      </c>
      <c r="H541" t="s">
        <v>4377</v>
      </c>
      <c r="I541" t="s">
        <v>26</v>
      </c>
      <c r="J541" t="s">
        <v>27</v>
      </c>
      <c r="K541" t="s">
        <v>184</v>
      </c>
      <c r="L541" t="s">
        <v>104</v>
      </c>
      <c r="M541">
        <v>77095</v>
      </c>
      <c r="N541" t="s">
        <v>105</v>
      </c>
      <c r="O541" t="s">
        <v>6609</v>
      </c>
      <c r="P541" t="s">
        <v>32</v>
      </c>
      <c r="Q541" t="s">
        <v>65</v>
      </c>
      <c r="R541" t="s">
        <v>6610</v>
      </c>
      <c r="S541">
        <v>65.424000000000007</v>
      </c>
      <c r="T541">
        <v>4</v>
      </c>
      <c r="U541">
        <v>0.6</v>
      </c>
      <c r="V541">
        <v>-52.339199999999991</v>
      </c>
    </row>
    <row r="542" spans="1:22" x14ac:dyDescent="0.3">
      <c r="A542">
        <v>3403</v>
      </c>
      <c r="B542" t="s">
        <v>6606</v>
      </c>
      <c r="C542">
        <v>2012</v>
      </c>
      <c r="D542" s="29">
        <v>41033</v>
      </c>
      <c r="E542" s="29">
        <v>41034</v>
      </c>
      <c r="F542" t="s">
        <v>188</v>
      </c>
      <c r="G542" t="s">
        <v>1345</v>
      </c>
      <c r="H542" t="s">
        <v>1346</v>
      </c>
      <c r="I542" t="s">
        <v>41</v>
      </c>
      <c r="J542" t="s">
        <v>27</v>
      </c>
      <c r="K542" t="s">
        <v>6607</v>
      </c>
      <c r="L542" t="s">
        <v>211</v>
      </c>
      <c r="M542">
        <v>60477</v>
      </c>
      <c r="N542" t="s">
        <v>105</v>
      </c>
      <c r="O542" t="s">
        <v>2887</v>
      </c>
      <c r="P542" t="s">
        <v>32</v>
      </c>
      <c r="Q542" t="s">
        <v>65</v>
      </c>
      <c r="R542" t="s">
        <v>186</v>
      </c>
      <c r="S542">
        <v>22.288</v>
      </c>
      <c r="T542">
        <v>7</v>
      </c>
      <c r="U542">
        <v>0.6</v>
      </c>
      <c r="V542">
        <v>-8.9151999999999987</v>
      </c>
    </row>
    <row r="543" spans="1:22" x14ac:dyDescent="0.3">
      <c r="A543">
        <v>3360</v>
      </c>
      <c r="B543" t="s">
        <v>6565</v>
      </c>
      <c r="C543">
        <v>2013</v>
      </c>
      <c r="D543" s="29">
        <v>41401</v>
      </c>
      <c r="E543" s="29">
        <v>41405</v>
      </c>
      <c r="F543" t="s">
        <v>50</v>
      </c>
      <c r="G543" t="s">
        <v>5077</v>
      </c>
      <c r="H543" t="s">
        <v>5078</v>
      </c>
      <c r="I543" t="s">
        <v>26</v>
      </c>
      <c r="J543" t="s">
        <v>27</v>
      </c>
      <c r="K543" t="s">
        <v>303</v>
      </c>
      <c r="L543" t="s">
        <v>211</v>
      </c>
      <c r="M543">
        <v>60610</v>
      </c>
      <c r="N543" t="s">
        <v>105</v>
      </c>
      <c r="O543" t="s">
        <v>3765</v>
      </c>
      <c r="P543" t="s">
        <v>71</v>
      </c>
      <c r="Q543" t="s">
        <v>161</v>
      </c>
      <c r="R543" t="s">
        <v>3766</v>
      </c>
      <c r="S543">
        <v>26.176000000000002</v>
      </c>
      <c r="T543">
        <v>2</v>
      </c>
      <c r="U543">
        <v>0.2</v>
      </c>
      <c r="V543">
        <v>-3.272000000000002</v>
      </c>
    </row>
    <row r="544" spans="1:22" x14ac:dyDescent="0.3">
      <c r="A544">
        <v>3359</v>
      </c>
      <c r="B544" t="s">
        <v>6565</v>
      </c>
      <c r="C544">
        <v>2013</v>
      </c>
      <c r="D544" s="29">
        <v>41401</v>
      </c>
      <c r="E544" s="29">
        <v>41405</v>
      </c>
      <c r="F544" t="s">
        <v>50</v>
      </c>
      <c r="G544" t="s">
        <v>5077</v>
      </c>
      <c r="H544" t="s">
        <v>5078</v>
      </c>
      <c r="I544" t="s">
        <v>26</v>
      </c>
      <c r="J544" t="s">
        <v>27</v>
      </c>
      <c r="K544" t="s">
        <v>303</v>
      </c>
      <c r="L544" t="s">
        <v>211</v>
      </c>
      <c r="M544">
        <v>60610</v>
      </c>
      <c r="N544" t="s">
        <v>105</v>
      </c>
      <c r="O544" t="s">
        <v>1522</v>
      </c>
      <c r="P544" t="s">
        <v>46</v>
      </c>
      <c r="Q544" t="s">
        <v>75</v>
      </c>
      <c r="R544" t="s">
        <v>1523</v>
      </c>
      <c r="S544">
        <v>3.2079999999999993</v>
      </c>
      <c r="T544">
        <v>2</v>
      </c>
      <c r="U544">
        <v>0.8</v>
      </c>
      <c r="V544">
        <v>-5.2932000000000023</v>
      </c>
    </row>
    <row r="545" spans="1:22" x14ac:dyDescent="0.3">
      <c r="A545">
        <v>544</v>
      </c>
      <c r="B545" t="s">
        <v>1853</v>
      </c>
      <c r="C545">
        <v>2011</v>
      </c>
      <c r="D545" s="29">
        <v>40674</v>
      </c>
      <c r="E545" s="29">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7.263999999999994</v>
      </c>
    </row>
    <row r="546" spans="1:22" x14ac:dyDescent="0.3">
      <c r="A546">
        <v>545</v>
      </c>
      <c r="B546" t="s">
        <v>1853</v>
      </c>
      <c r="C546">
        <v>2011</v>
      </c>
      <c r="D546" s="29">
        <v>40674</v>
      </c>
      <c r="E546" s="29">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6.2995000000000019</v>
      </c>
    </row>
    <row r="547" spans="1:22" x14ac:dyDescent="0.3">
      <c r="A547">
        <v>546</v>
      </c>
      <c r="B547" t="s">
        <v>1853</v>
      </c>
      <c r="C547">
        <v>2011</v>
      </c>
      <c r="D547" s="29">
        <v>40674</v>
      </c>
      <c r="E547" s="29">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row>
    <row r="548" spans="1:22" x14ac:dyDescent="0.3">
      <c r="A548">
        <v>3298</v>
      </c>
      <c r="B548" t="s">
        <v>6518</v>
      </c>
      <c r="C548">
        <v>2012</v>
      </c>
      <c r="D548" s="29">
        <v>41052</v>
      </c>
      <c r="E548" s="29">
        <v>41059</v>
      </c>
      <c r="F548" t="s">
        <v>50</v>
      </c>
      <c r="G548" t="s">
        <v>152</v>
      </c>
      <c r="H548" t="s">
        <v>153</v>
      </c>
      <c r="I548" t="s">
        <v>26</v>
      </c>
      <c r="J548" t="s">
        <v>27</v>
      </c>
      <c r="K548" t="s">
        <v>544</v>
      </c>
      <c r="L548" t="s">
        <v>310</v>
      </c>
      <c r="M548">
        <v>85023</v>
      </c>
      <c r="N548" t="s">
        <v>44</v>
      </c>
      <c r="O548" t="s">
        <v>1992</v>
      </c>
      <c r="P548" t="s">
        <v>46</v>
      </c>
      <c r="Q548" t="s">
        <v>78</v>
      </c>
      <c r="R548" t="s">
        <v>1993</v>
      </c>
      <c r="S548">
        <v>121.79200000000002</v>
      </c>
      <c r="T548">
        <v>4</v>
      </c>
      <c r="U548">
        <v>0.2</v>
      </c>
      <c r="V548">
        <v>13.701599999999988</v>
      </c>
    </row>
    <row r="549" spans="1:22" x14ac:dyDescent="0.3">
      <c r="A549">
        <v>3297</v>
      </c>
      <c r="B549" t="s">
        <v>6518</v>
      </c>
      <c r="C549">
        <v>2012</v>
      </c>
      <c r="D549" s="29">
        <v>41052</v>
      </c>
      <c r="E549" s="29">
        <v>41059</v>
      </c>
      <c r="F549" t="s">
        <v>50</v>
      </c>
      <c r="G549" t="s">
        <v>152</v>
      </c>
      <c r="H549" t="s">
        <v>153</v>
      </c>
      <c r="I549" t="s">
        <v>26</v>
      </c>
      <c r="J549" t="s">
        <v>27</v>
      </c>
      <c r="K549" t="s">
        <v>544</v>
      </c>
      <c r="L549" t="s">
        <v>310</v>
      </c>
      <c r="M549">
        <v>85023</v>
      </c>
      <c r="N549" t="s">
        <v>44</v>
      </c>
      <c r="O549" t="s">
        <v>2441</v>
      </c>
      <c r="P549" t="s">
        <v>46</v>
      </c>
      <c r="Q549" t="s">
        <v>75</v>
      </c>
      <c r="R549" t="s">
        <v>2442</v>
      </c>
      <c r="S549">
        <v>19.194000000000003</v>
      </c>
      <c r="T549">
        <v>7</v>
      </c>
      <c r="U549">
        <v>0.7</v>
      </c>
      <c r="V549">
        <v>-12.795999999999999</v>
      </c>
    </row>
    <row r="550" spans="1:22" x14ac:dyDescent="0.3">
      <c r="A550">
        <v>3274</v>
      </c>
      <c r="B550" t="s">
        <v>6498</v>
      </c>
      <c r="C550">
        <v>2014</v>
      </c>
      <c r="D550" s="29">
        <v>41768</v>
      </c>
      <c r="E550" s="29">
        <v>41772</v>
      </c>
      <c r="F550" t="s">
        <v>50</v>
      </c>
      <c r="G550" t="s">
        <v>3217</v>
      </c>
      <c r="H550" t="s">
        <v>3218</v>
      </c>
      <c r="I550" t="s">
        <v>102</v>
      </c>
      <c r="J550" t="s">
        <v>27</v>
      </c>
      <c r="K550" t="s">
        <v>42</v>
      </c>
      <c r="L550" t="s">
        <v>43</v>
      </c>
      <c r="M550">
        <v>90032</v>
      </c>
      <c r="N550" t="s">
        <v>44</v>
      </c>
      <c r="O550" t="s">
        <v>3458</v>
      </c>
      <c r="P550" t="s">
        <v>71</v>
      </c>
      <c r="Q550" t="s">
        <v>1216</v>
      </c>
      <c r="R550" t="s">
        <v>3459</v>
      </c>
      <c r="S550">
        <v>3359.9520000000002</v>
      </c>
      <c r="T550">
        <v>6</v>
      </c>
      <c r="U550">
        <v>0.2</v>
      </c>
      <c r="V550">
        <v>1049.9849999999999</v>
      </c>
    </row>
    <row r="551" spans="1:22" x14ac:dyDescent="0.3">
      <c r="A551">
        <v>3269</v>
      </c>
      <c r="B551" t="s">
        <v>6489</v>
      </c>
      <c r="C551">
        <v>2011</v>
      </c>
      <c r="D551" s="29">
        <v>40685</v>
      </c>
      <c r="E551" s="29">
        <v>40692</v>
      </c>
      <c r="F551" t="s">
        <v>50</v>
      </c>
      <c r="G551" t="s">
        <v>6490</v>
      </c>
      <c r="H551" t="s">
        <v>6491</v>
      </c>
      <c r="I551" t="s">
        <v>26</v>
      </c>
      <c r="J551" t="s">
        <v>27</v>
      </c>
      <c r="K551" t="s">
        <v>357</v>
      </c>
      <c r="L551" t="s">
        <v>358</v>
      </c>
      <c r="M551">
        <v>35601</v>
      </c>
      <c r="N551" t="s">
        <v>30</v>
      </c>
      <c r="O551" t="s">
        <v>6492</v>
      </c>
      <c r="P551" t="s">
        <v>71</v>
      </c>
      <c r="Q551" t="s">
        <v>72</v>
      </c>
      <c r="R551" t="s">
        <v>6493</v>
      </c>
      <c r="S551">
        <v>44.95</v>
      </c>
      <c r="T551">
        <v>1</v>
      </c>
      <c r="U551">
        <v>0</v>
      </c>
      <c r="V551">
        <v>12.585999999999999</v>
      </c>
    </row>
    <row r="552" spans="1:22" x14ac:dyDescent="0.3">
      <c r="A552">
        <v>3268</v>
      </c>
      <c r="B552" t="s">
        <v>6489</v>
      </c>
      <c r="C552">
        <v>2011</v>
      </c>
      <c r="D552" s="29">
        <v>40685</v>
      </c>
      <c r="E552" s="29">
        <v>40692</v>
      </c>
      <c r="F552" t="s">
        <v>50</v>
      </c>
      <c r="G552" t="s">
        <v>6490</v>
      </c>
      <c r="H552" t="s">
        <v>6491</v>
      </c>
      <c r="I552" t="s">
        <v>26</v>
      </c>
      <c r="J552" t="s">
        <v>27</v>
      </c>
      <c r="K552" t="s">
        <v>357</v>
      </c>
      <c r="L552" t="s">
        <v>358</v>
      </c>
      <c r="M552">
        <v>35601</v>
      </c>
      <c r="N552" t="s">
        <v>30</v>
      </c>
      <c r="O552" t="s">
        <v>2745</v>
      </c>
      <c r="P552" t="s">
        <v>71</v>
      </c>
      <c r="Q552" t="s">
        <v>72</v>
      </c>
      <c r="R552" t="s">
        <v>2746</v>
      </c>
      <c r="S552">
        <v>135.97999999999999</v>
      </c>
      <c r="T552">
        <v>2</v>
      </c>
      <c r="U552">
        <v>0</v>
      </c>
      <c r="V552">
        <v>33.995000000000005</v>
      </c>
    </row>
    <row r="553" spans="1:22" x14ac:dyDescent="0.3">
      <c r="A553">
        <v>3238</v>
      </c>
      <c r="B553" t="s">
        <v>6450</v>
      </c>
      <c r="C553">
        <v>2013</v>
      </c>
      <c r="D553" s="29">
        <v>41397</v>
      </c>
      <c r="E553" s="29">
        <v>41397</v>
      </c>
      <c r="F553" t="s">
        <v>1290</v>
      </c>
      <c r="G553" t="s">
        <v>6451</v>
      </c>
      <c r="H553" t="s">
        <v>6452</v>
      </c>
      <c r="I553" t="s">
        <v>26</v>
      </c>
      <c r="J553" t="s">
        <v>27</v>
      </c>
      <c r="K553" t="s">
        <v>266</v>
      </c>
      <c r="L553" t="s">
        <v>267</v>
      </c>
      <c r="M553">
        <v>10024</v>
      </c>
      <c r="N553" t="s">
        <v>148</v>
      </c>
      <c r="O553" t="s">
        <v>1603</v>
      </c>
      <c r="P553" t="s">
        <v>46</v>
      </c>
      <c r="Q553" t="s">
        <v>75</v>
      </c>
      <c r="R553" t="s">
        <v>1604</v>
      </c>
      <c r="S553">
        <v>45.576000000000001</v>
      </c>
      <c r="T553">
        <v>3</v>
      </c>
      <c r="U553">
        <v>0.2</v>
      </c>
      <c r="V553">
        <v>15.951599999999997</v>
      </c>
    </row>
    <row r="554" spans="1:22" x14ac:dyDescent="0.3">
      <c r="A554">
        <v>3237</v>
      </c>
      <c r="B554" t="s">
        <v>6450</v>
      </c>
      <c r="C554">
        <v>2013</v>
      </c>
      <c r="D554" s="29">
        <v>41397</v>
      </c>
      <c r="E554" s="29">
        <v>41397</v>
      </c>
      <c r="F554" t="s">
        <v>1290</v>
      </c>
      <c r="G554" t="s">
        <v>6451</v>
      </c>
      <c r="H554" t="s">
        <v>6452</v>
      </c>
      <c r="I554" t="s">
        <v>26</v>
      </c>
      <c r="J554" t="s">
        <v>27</v>
      </c>
      <c r="K554" t="s">
        <v>266</v>
      </c>
      <c r="L554" t="s">
        <v>267</v>
      </c>
      <c r="M554">
        <v>10024</v>
      </c>
      <c r="N554" t="s">
        <v>148</v>
      </c>
      <c r="O554" t="s">
        <v>1410</v>
      </c>
      <c r="P554" t="s">
        <v>46</v>
      </c>
      <c r="Q554" t="s">
        <v>59</v>
      </c>
      <c r="R554" t="s">
        <v>1411</v>
      </c>
      <c r="S554">
        <v>44.94</v>
      </c>
      <c r="T554">
        <v>3</v>
      </c>
      <c r="U554">
        <v>0</v>
      </c>
      <c r="V554">
        <v>12.5832</v>
      </c>
    </row>
    <row r="555" spans="1:22" x14ac:dyDescent="0.3">
      <c r="A555">
        <v>3217</v>
      </c>
      <c r="B555" t="s">
        <v>6435</v>
      </c>
      <c r="C555">
        <v>2011</v>
      </c>
      <c r="D555" s="29">
        <v>40676</v>
      </c>
      <c r="E555" s="29">
        <v>40680</v>
      </c>
      <c r="F555" t="s">
        <v>50</v>
      </c>
      <c r="G555" t="s">
        <v>2235</v>
      </c>
      <c r="H555" t="s">
        <v>2236</v>
      </c>
      <c r="I555" t="s">
        <v>26</v>
      </c>
      <c r="J555" t="s">
        <v>27</v>
      </c>
      <c r="K555" t="s">
        <v>3199</v>
      </c>
      <c r="L555" t="s">
        <v>43</v>
      </c>
      <c r="M555">
        <v>94601</v>
      </c>
      <c r="N555" t="s">
        <v>44</v>
      </c>
      <c r="O555" t="s">
        <v>4947</v>
      </c>
      <c r="P555" t="s">
        <v>71</v>
      </c>
      <c r="Q555" t="s">
        <v>161</v>
      </c>
      <c r="R555" t="s">
        <v>4948</v>
      </c>
      <c r="S555">
        <v>149.97</v>
      </c>
      <c r="T555">
        <v>3</v>
      </c>
      <c r="U555">
        <v>0</v>
      </c>
      <c r="V555">
        <v>52.489499999999992</v>
      </c>
    </row>
    <row r="556" spans="1:22" x14ac:dyDescent="0.3">
      <c r="A556">
        <v>3215</v>
      </c>
      <c r="B556" t="s">
        <v>6432</v>
      </c>
      <c r="C556">
        <v>2013</v>
      </c>
      <c r="D556" s="29">
        <v>41421</v>
      </c>
      <c r="E556" s="29">
        <v>41427</v>
      </c>
      <c r="F556" t="s">
        <v>50</v>
      </c>
      <c r="G556" t="s">
        <v>2171</v>
      </c>
      <c r="H556" t="s">
        <v>2172</v>
      </c>
      <c r="I556" t="s">
        <v>41</v>
      </c>
      <c r="J556" t="s">
        <v>27</v>
      </c>
      <c r="K556" t="s">
        <v>146</v>
      </c>
      <c r="L556" t="s">
        <v>147</v>
      </c>
      <c r="M556">
        <v>19134</v>
      </c>
      <c r="N556" t="s">
        <v>148</v>
      </c>
      <c r="O556" t="s">
        <v>4437</v>
      </c>
      <c r="P556" t="s">
        <v>46</v>
      </c>
      <c r="Q556" t="s">
        <v>78</v>
      </c>
      <c r="R556" t="s">
        <v>4438</v>
      </c>
      <c r="S556">
        <v>34.848000000000006</v>
      </c>
      <c r="T556">
        <v>2</v>
      </c>
      <c r="U556">
        <v>0.2</v>
      </c>
      <c r="V556">
        <v>6.5339999999999971</v>
      </c>
    </row>
    <row r="557" spans="1:22" x14ac:dyDescent="0.3">
      <c r="A557">
        <v>3214</v>
      </c>
      <c r="B557" t="s">
        <v>6432</v>
      </c>
      <c r="C557">
        <v>2013</v>
      </c>
      <c r="D557" s="29">
        <v>41421</v>
      </c>
      <c r="E557" s="29">
        <v>41427</v>
      </c>
      <c r="F557" t="s">
        <v>50</v>
      </c>
      <c r="G557" t="s">
        <v>2171</v>
      </c>
      <c r="H557" t="s">
        <v>2172</v>
      </c>
      <c r="I557" t="s">
        <v>41</v>
      </c>
      <c r="J557" t="s">
        <v>27</v>
      </c>
      <c r="K557" t="s">
        <v>146</v>
      </c>
      <c r="L557" t="s">
        <v>147</v>
      </c>
      <c r="M557">
        <v>19134</v>
      </c>
      <c r="N557" t="s">
        <v>148</v>
      </c>
      <c r="O557" t="s">
        <v>3383</v>
      </c>
      <c r="P557" t="s">
        <v>46</v>
      </c>
      <c r="Q557" t="s">
        <v>68</v>
      </c>
      <c r="R557" t="s">
        <v>3384</v>
      </c>
      <c r="S557">
        <v>1.504</v>
      </c>
      <c r="T557">
        <v>1</v>
      </c>
      <c r="U557">
        <v>0.2</v>
      </c>
      <c r="V557">
        <v>0.16919999999999991</v>
      </c>
    </row>
    <row r="558" spans="1:22" x14ac:dyDescent="0.3">
      <c r="A558">
        <v>3202</v>
      </c>
      <c r="B558" t="s">
        <v>6422</v>
      </c>
      <c r="C558">
        <v>2011</v>
      </c>
      <c r="D558" s="29">
        <v>40681</v>
      </c>
      <c r="E558" s="29">
        <v>40683</v>
      </c>
      <c r="F558" t="s">
        <v>23</v>
      </c>
      <c r="G558" t="s">
        <v>655</v>
      </c>
      <c r="H558" t="s">
        <v>656</v>
      </c>
      <c r="I558" t="s">
        <v>26</v>
      </c>
      <c r="J558" t="s">
        <v>27</v>
      </c>
      <c r="K558" t="s">
        <v>801</v>
      </c>
      <c r="L558" t="s">
        <v>498</v>
      </c>
      <c r="M558">
        <v>44312</v>
      </c>
      <c r="N558" t="s">
        <v>148</v>
      </c>
      <c r="O558" t="s">
        <v>4179</v>
      </c>
      <c r="P558" t="s">
        <v>46</v>
      </c>
      <c r="Q558" t="s">
        <v>90</v>
      </c>
      <c r="R558" t="s">
        <v>4180</v>
      </c>
      <c r="S558">
        <v>15.936000000000002</v>
      </c>
      <c r="T558">
        <v>4</v>
      </c>
      <c r="U558">
        <v>0.2</v>
      </c>
      <c r="V558">
        <v>5.7768000000000015</v>
      </c>
    </row>
    <row r="559" spans="1:22" x14ac:dyDescent="0.3">
      <c r="A559">
        <v>3201</v>
      </c>
      <c r="B559" t="s">
        <v>6422</v>
      </c>
      <c r="C559">
        <v>2011</v>
      </c>
      <c r="D559" s="29">
        <v>40681</v>
      </c>
      <c r="E559" s="29">
        <v>40683</v>
      </c>
      <c r="F559" t="s">
        <v>23</v>
      </c>
      <c r="G559" t="s">
        <v>655</v>
      </c>
      <c r="H559" t="s">
        <v>656</v>
      </c>
      <c r="I559" t="s">
        <v>26</v>
      </c>
      <c r="J559" t="s">
        <v>27</v>
      </c>
      <c r="K559" t="s">
        <v>801</v>
      </c>
      <c r="L559" t="s">
        <v>498</v>
      </c>
      <c r="M559">
        <v>44312</v>
      </c>
      <c r="N559" t="s">
        <v>148</v>
      </c>
      <c r="O559" t="s">
        <v>5271</v>
      </c>
      <c r="P559" t="s">
        <v>32</v>
      </c>
      <c r="Q559" t="s">
        <v>65</v>
      </c>
      <c r="R559" t="s">
        <v>5272</v>
      </c>
      <c r="S559">
        <v>149.232</v>
      </c>
      <c r="T559">
        <v>3</v>
      </c>
      <c r="U559">
        <v>0.2</v>
      </c>
      <c r="V559">
        <v>3.7308000000000021</v>
      </c>
    </row>
    <row r="560" spans="1:22" x14ac:dyDescent="0.3">
      <c r="A560">
        <v>3170</v>
      </c>
      <c r="B560" t="s">
        <v>6385</v>
      </c>
      <c r="C560">
        <v>2013</v>
      </c>
      <c r="D560" s="29">
        <v>41423</v>
      </c>
      <c r="E560" s="29">
        <v>41429</v>
      </c>
      <c r="F560" t="s">
        <v>50</v>
      </c>
      <c r="G560" t="s">
        <v>1448</v>
      </c>
      <c r="H560" t="s">
        <v>1449</v>
      </c>
      <c r="I560" t="s">
        <v>41</v>
      </c>
      <c r="J560" t="s">
        <v>27</v>
      </c>
      <c r="K560" t="s">
        <v>5647</v>
      </c>
      <c r="L560" t="s">
        <v>54</v>
      </c>
      <c r="M560">
        <v>32303</v>
      </c>
      <c r="N560" t="s">
        <v>30</v>
      </c>
      <c r="O560" t="s">
        <v>1767</v>
      </c>
      <c r="P560" t="s">
        <v>46</v>
      </c>
      <c r="Q560" t="s">
        <v>90</v>
      </c>
      <c r="R560" t="s">
        <v>1768</v>
      </c>
      <c r="S560">
        <v>62.192000000000007</v>
      </c>
      <c r="T560">
        <v>13</v>
      </c>
      <c r="U560">
        <v>0.2</v>
      </c>
      <c r="V560">
        <v>19.434999999999995</v>
      </c>
    </row>
    <row r="561" spans="1:22" x14ac:dyDescent="0.3">
      <c r="A561">
        <v>3169</v>
      </c>
      <c r="B561" t="s">
        <v>6385</v>
      </c>
      <c r="C561">
        <v>2013</v>
      </c>
      <c r="D561" s="29">
        <v>41423</v>
      </c>
      <c r="E561" s="29">
        <v>41429</v>
      </c>
      <c r="F561" t="s">
        <v>50</v>
      </c>
      <c r="G561" t="s">
        <v>1448</v>
      </c>
      <c r="H561" t="s">
        <v>1449</v>
      </c>
      <c r="I561" t="s">
        <v>41</v>
      </c>
      <c r="J561" t="s">
        <v>27</v>
      </c>
      <c r="K561" t="s">
        <v>5647</v>
      </c>
      <c r="L561" t="s">
        <v>54</v>
      </c>
      <c r="M561">
        <v>32303</v>
      </c>
      <c r="N561" t="s">
        <v>30</v>
      </c>
      <c r="O561" t="s">
        <v>4928</v>
      </c>
      <c r="P561" t="s">
        <v>32</v>
      </c>
      <c r="Q561" t="s">
        <v>36</v>
      </c>
      <c r="R561" t="s">
        <v>4929</v>
      </c>
      <c r="S561">
        <v>390.27199999999999</v>
      </c>
      <c r="T561">
        <v>8</v>
      </c>
      <c r="U561">
        <v>0.2</v>
      </c>
      <c r="V561">
        <v>-24.39200000000001</v>
      </c>
    </row>
    <row r="562" spans="1:22" x14ac:dyDescent="0.3">
      <c r="A562">
        <v>3083</v>
      </c>
      <c r="B562" t="s">
        <v>6297</v>
      </c>
      <c r="C562">
        <v>2014</v>
      </c>
      <c r="D562" s="29">
        <v>41787</v>
      </c>
      <c r="E562" s="29">
        <v>41793</v>
      </c>
      <c r="F562" t="s">
        <v>50</v>
      </c>
      <c r="G562" t="s">
        <v>930</v>
      </c>
      <c r="H562" t="s">
        <v>931</v>
      </c>
      <c r="I562" t="s">
        <v>102</v>
      </c>
      <c r="J562" t="s">
        <v>27</v>
      </c>
      <c r="K562" t="s">
        <v>1473</v>
      </c>
      <c r="L562" t="s">
        <v>29</v>
      </c>
      <c r="M562">
        <v>40214</v>
      </c>
      <c r="N562" t="s">
        <v>30</v>
      </c>
      <c r="O562" t="s">
        <v>5786</v>
      </c>
      <c r="P562" t="s">
        <v>71</v>
      </c>
      <c r="Q562" t="s">
        <v>72</v>
      </c>
      <c r="R562" t="s">
        <v>5787</v>
      </c>
      <c r="S562">
        <v>539.97</v>
      </c>
      <c r="T562">
        <v>3</v>
      </c>
      <c r="U562">
        <v>0</v>
      </c>
      <c r="V562">
        <v>134.99250000000001</v>
      </c>
    </row>
    <row r="563" spans="1:22" x14ac:dyDescent="0.3">
      <c r="A563">
        <v>3082</v>
      </c>
      <c r="B563" t="s">
        <v>6297</v>
      </c>
      <c r="C563">
        <v>2014</v>
      </c>
      <c r="D563" s="29">
        <v>41787</v>
      </c>
      <c r="E563" s="29">
        <v>41793</v>
      </c>
      <c r="F563" t="s">
        <v>50</v>
      </c>
      <c r="G563" t="s">
        <v>930</v>
      </c>
      <c r="H563" t="s">
        <v>931</v>
      </c>
      <c r="I563" t="s">
        <v>102</v>
      </c>
      <c r="J563" t="s">
        <v>27</v>
      </c>
      <c r="K563" t="s">
        <v>1473</v>
      </c>
      <c r="L563" t="s">
        <v>29</v>
      </c>
      <c r="M563">
        <v>40214</v>
      </c>
      <c r="N563" t="s">
        <v>30</v>
      </c>
      <c r="O563" t="s">
        <v>2750</v>
      </c>
      <c r="P563" t="s">
        <v>46</v>
      </c>
      <c r="Q563" t="s">
        <v>75</v>
      </c>
      <c r="R563" t="s">
        <v>2751</v>
      </c>
      <c r="S563">
        <v>58.34</v>
      </c>
      <c r="T563">
        <v>2</v>
      </c>
      <c r="U563">
        <v>0</v>
      </c>
      <c r="V563">
        <v>28.0032</v>
      </c>
    </row>
    <row r="564" spans="1:22" x14ac:dyDescent="0.3">
      <c r="A564">
        <v>3079</v>
      </c>
      <c r="B564" t="s">
        <v>6293</v>
      </c>
      <c r="C564">
        <v>2011</v>
      </c>
      <c r="D564" s="29">
        <v>40684</v>
      </c>
      <c r="E564" s="29">
        <v>40688</v>
      </c>
      <c r="F564" t="s">
        <v>50</v>
      </c>
      <c r="G564" t="s">
        <v>3396</v>
      </c>
      <c r="H564" t="s">
        <v>3397</v>
      </c>
      <c r="I564" t="s">
        <v>102</v>
      </c>
      <c r="J564" t="s">
        <v>27</v>
      </c>
      <c r="K564" t="s">
        <v>947</v>
      </c>
      <c r="L564" t="s">
        <v>43</v>
      </c>
      <c r="M564">
        <v>92037</v>
      </c>
      <c r="N564" t="s">
        <v>44</v>
      </c>
      <c r="O564" t="s">
        <v>770</v>
      </c>
      <c r="P564" t="s">
        <v>46</v>
      </c>
      <c r="Q564" t="s">
        <v>68</v>
      </c>
      <c r="R564" t="s">
        <v>771</v>
      </c>
      <c r="S564">
        <v>31.84</v>
      </c>
      <c r="T564">
        <v>8</v>
      </c>
      <c r="U564">
        <v>0</v>
      </c>
      <c r="V564">
        <v>10.507199999999997</v>
      </c>
    </row>
    <row r="565" spans="1:22" x14ac:dyDescent="0.3">
      <c r="A565">
        <v>3041</v>
      </c>
      <c r="B565" t="s">
        <v>6243</v>
      </c>
      <c r="C565">
        <v>2013</v>
      </c>
      <c r="D565" s="29">
        <v>41400</v>
      </c>
      <c r="E565" s="29">
        <v>41404</v>
      </c>
      <c r="F565" t="s">
        <v>50</v>
      </c>
      <c r="G565" t="s">
        <v>125</v>
      </c>
      <c r="H565" t="s">
        <v>126</v>
      </c>
      <c r="I565" t="s">
        <v>26</v>
      </c>
      <c r="J565" t="s">
        <v>27</v>
      </c>
      <c r="K565" t="s">
        <v>6244</v>
      </c>
      <c r="L565" t="s">
        <v>335</v>
      </c>
      <c r="M565">
        <v>37421</v>
      </c>
      <c r="N565" t="s">
        <v>30</v>
      </c>
      <c r="O565" t="s">
        <v>3956</v>
      </c>
      <c r="P565" t="s">
        <v>32</v>
      </c>
      <c r="Q565" t="s">
        <v>65</v>
      </c>
      <c r="R565" t="s">
        <v>3957</v>
      </c>
      <c r="S565">
        <v>16.72</v>
      </c>
      <c r="T565">
        <v>5</v>
      </c>
      <c r="U565">
        <v>0.2</v>
      </c>
      <c r="V565">
        <v>3.3439999999999994</v>
      </c>
    </row>
    <row r="566" spans="1:22" x14ac:dyDescent="0.3">
      <c r="A566">
        <v>3006</v>
      </c>
      <c r="B566" t="s">
        <v>6205</v>
      </c>
      <c r="C566">
        <v>2011</v>
      </c>
      <c r="D566" s="29">
        <v>40680</v>
      </c>
      <c r="E566" s="29">
        <v>40684</v>
      </c>
      <c r="F566" t="s">
        <v>50</v>
      </c>
      <c r="G566" t="s">
        <v>475</v>
      </c>
      <c r="H566" t="s">
        <v>476</v>
      </c>
      <c r="I566" t="s">
        <v>102</v>
      </c>
      <c r="J566" t="s">
        <v>27</v>
      </c>
      <c r="K566" t="s">
        <v>6206</v>
      </c>
      <c r="L566" t="s">
        <v>114</v>
      </c>
      <c r="M566">
        <v>54703</v>
      </c>
      <c r="N566" t="s">
        <v>105</v>
      </c>
      <c r="O566" t="s">
        <v>3910</v>
      </c>
      <c r="P566" t="s">
        <v>46</v>
      </c>
      <c r="Q566" t="s">
        <v>75</v>
      </c>
      <c r="R566" t="s">
        <v>3911</v>
      </c>
      <c r="S566">
        <v>91.679999999999993</v>
      </c>
      <c r="T566">
        <v>3</v>
      </c>
      <c r="U566">
        <v>0</v>
      </c>
      <c r="V566">
        <v>45.839999999999996</v>
      </c>
    </row>
    <row r="567" spans="1:22" x14ac:dyDescent="0.3">
      <c r="A567">
        <v>2988</v>
      </c>
      <c r="B567" t="s">
        <v>6179</v>
      </c>
      <c r="C567">
        <v>2013</v>
      </c>
      <c r="D567" s="29">
        <v>41420</v>
      </c>
      <c r="E567" s="29">
        <v>41425</v>
      </c>
      <c r="F567" t="s">
        <v>50</v>
      </c>
      <c r="G567" t="s">
        <v>6180</v>
      </c>
      <c r="H567" t="s">
        <v>6181</v>
      </c>
      <c r="I567" t="s">
        <v>102</v>
      </c>
      <c r="J567" t="s">
        <v>27</v>
      </c>
      <c r="K567" t="s">
        <v>497</v>
      </c>
      <c r="L567" t="s">
        <v>1272</v>
      </c>
      <c r="M567">
        <v>31907</v>
      </c>
      <c r="N567" t="s">
        <v>30</v>
      </c>
      <c r="O567" t="s">
        <v>1652</v>
      </c>
      <c r="P567" t="s">
        <v>46</v>
      </c>
      <c r="Q567" t="s">
        <v>59</v>
      </c>
      <c r="R567" t="s">
        <v>1653</v>
      </c>
      <c r="S567">
        <v>1267.6499999999999</v>
      </c>
      <c r="T567">
        <v>9</v>
      </c>
      <c r="U567">
        <v>0</v>
      </c>
      <c r="V567">
        <v>152.11799999999999</v>
      </c>
    </row>
    <row r="568" spans="1:22" x14ac:dyDescent="0.3">
      <c r="A568">
        <v>2987</v>
      </c>
      <c r="B568" t="s">
        <v>6179</v>
      </c>
      <c r="C568">
        <v>2013</v>
      </c>
      <c r="D568" s="29">
        <v>41420</v>
      </c>
      <c r="E568" s="29">
        <v>41425</v>
      </c>
      <c r="F568" t="s">
        <v>50</v>
      </c>
      <c r="G568" t="s">
        <v>6180</v>
      </c>
      <c r="H568" t="s">
        <v>6181</v>
      </c>
      <c r="I568" t="s">
        <v>102</v>
      </c>
      <c r="J568" t="s">
        <v>27</v>
      </c>
      <c r="K568" t="s">
        <v>497</v>
      </c>
      <c r="L568" t="s">
        <v>1272</v>
      </c>
      <c r="M568">
        <v>31907</v>
      </c>
      <c r="N568" t="s">
        <v>30</v>
      </c>
      <c r="O568" t="s">
        <v>1438</v>
      </c>
      <c r="P568" t="s">
        <v>46</v>
      </c>
      <c r="Q568" t="s">
        <v>90</v>
      </c>
      <c r="R568" t="s">
        <v>1439</v>
      </c>
      <c r="S568">
        <v>19.36</v>
      </c>
      <c r="T568">
        <v>2</v>
      </c>
      <c r="U568">
        <v>0</v>
      </c>
      <c r="V568">
        <v>9.2927999999999997</v>
      </c>
    </row>
    <row r="569" spans="1:22" x14ac:dyDescent="0.3">
      <c r="A569">
        <v>2986</v>
      </c>
      <c r="B569" t="s">
        <v>6179</v>
      </c>
      <c r="C569">
        <v>2013</v>
      </c>
      <c r="D569" s="29">
        <v>41420</v>
      </c>
      <c r="E569" s="29">
        <v>41425</v>
      </c>
      <c r="F569" t="s">
        <v>50</v>
      </c>
      <c r="G569" t="s">
        <v>6180</v>
      </c>
      <c r="H569" t="s">
        <v>6181</v>
      </c>
      <c r="I569" t="s">
        <v>102</v>
      </c>
      <c r="J569" t="s">
        <v>27</v>
      </c>
      <c r="K569" t="s">
        <v>497</v>
      </c>
      <c r="L569" t="s">
        <v>1272</v>
      </c>
      <c r="M569">
        <v>31907</v>
      </c>
      <c r="N569" t="s">
        <v>30</v>
      </c>
      <c r="O569" t="s">
        <v>6182</v>
      </c>
      <c r="P569" t="s">
        <v>32</v>
      </c>
      <c r="Q569" t="s">
        <v>65</v>
      </c>
      <c r="R569" t="s">
        <v>6183</v>
      </c>
      <c r="S569">
        <v>24.96</v>
      </c>
      <c r="T569">
        <v>4</v>
      </c>
      <c r="U569">
        <v>0</v>
      </c>
      <c r="V569">
        <v>6.240000000000002</v>
      </c>
    </row>
    <row r="570" spans="1:22" x14ac:dyDescent="0.3">
      <c r="A570">
        <v>2976</v>
      </c>
      <c r="B570" t="s">
        <v>6163</v>
      </c>
      <c r="C570">
        <v>2012</v>
      </c>
      <c r="D570" s="29">
        <v>41036</v>
      </c>
      <c r="E570" s="29">
        <v>41041</v>
      </c>
      <c r="F570" t="s">
        <v>50</v>
      </c>
      <c r="G570" t="s">
        <v>1408</v>
      </c>
      <c r="H570" t="s">
        <v>1409</v>
      </c>
      <c r="I570" t="s">
        <v>26</v>
      </c>
      <c r="J570" t="s">
        <v>27</v>
      </c>
      <c r="K570" t="s">
        <v>4155</v>
      </c>
      <c r="L570" t="s">
        <v>104</v>
      </c>
      <c r="M570">
        <v>75002</v>
      </c>
      <c r="N570" t="s">
        <v>105</v>
      </c>
      <c r="O570" t="s">
        <v>6164</v>
      </c>
      <c r="P570" t="s">
        <v>46</v>
      </c>
      <c r="Q570" t="s">
        <v>90</v>
      </c>
      <c r="R570" t="s">
        <v>6165</v>
      </c>
      <c r="S570">
        <v>15.936000000000002</v>
      </c>
      <c r="T570">
        <v>4</v>
      </c>
      <c r="U570">
        <v>0.2</v>
      </c>
      <c r="V570">
        <v>5.378400000000001</v>
      </c>
    </row>
    <row r="571" spans="1:22" x14ac:dyDescent="0.3">
      <c r="A571">
        <v>2975</v>
      </c>
      <c r="B571" t="s">
        <v>6163</v>
      </c>
      <c r="C571">
        <v>2012</v>
      </c>
      <c r="D571" s="29">
        <v>41036</v>
      </c>
      <c r="E571" s="29">
        <v>41041</v>
      </c>
      <c r="F571" t="s">
        <v>50</v>
      </c>
      <c r="G571" t="s">
        <v>1408</v>
      </c>
      <c r="H571" t="s">
        <v>1409</v>
      </c>
      <c r="I571" t="s">
        <v>26</v>
      </c>
      <c r="J571" t="s">
        <v>27</v>
      </c>
      <c r="K571" t="s">
        <v>4155</v>
      </c>
      <c r="L571" t="s">
        <v>104</v>
      </c>
      <c r="M571">
        <v>75002</v>
      </c>
      <c r="N571" t="s">
        <v>105</v>
      </c>
      <c r="O571" t="s">
        <v>2400</v>
      </c>
      <c r="P571" t="s">
        <v>32</v>
      </c>
      <c r="Q571" t="s">
        <v>56</v>
      </c>
      <c r="R571" t="s">
        <v>2401</v>
      </c>
      <c r="S571">
        <v>244.00599999999997</v>
      </c>
      <c r="T571">
        <v>2</v>
      </c>
      <c r="U571">
        <v>0.3</v>
      </c>
      <c r="V571">
        <v>-31.372200000000007</v>
      </c>
    </row>
    <row r="572" spans="1:22" x14ac:dyDescent="0.3">
      <c r="A572">
        <v>2958</v>
      </c>
      <c r="B572" t="s">
        <v>6152</v>
      </c>
      <c r="C572">
        <v>2014</v>
      </c>
      <c r="D572" s="29">
        <v>41764</v>
      </c>
      <c r="E572" s="29">
        <v>41769</v>
      </c>
      <c r="F572" t="s">
        <v>50</v>
      </c>
      <c r="G572" t="s">
        <v>1125</v>
      </c>
      <c r="H572" t="s">
        <v>1126</v>
      </c>
      <c r="I572" t="s">
        <v>26</v>
      </c>
      <c r="J572" t="s">
        <v>27</v>
      </c>
      <c r="K572" t="s">
        <v>318</v>
      </c>
      <c r="L572" t="s">
        <v>498</v>
      </c>
      <c r="M572">
        <v>45503</v>
      </c>
      <c r="N572" t="s">
        <v>148</v>
      </c>
      <c r="O572" t="s">
        <v>74</v>
      </c>
      <c r="P572" t="s">
        <v>46</v>
      </c>
      <c r="Q572" t="s">
        <v>75</v>
      </c>
      <c r="R572" t="s">
        <v>76</v>
      </c>
      <c r="S572">
        <v>2.3130000000000002</v>
      </c>
      <c r="T572">
        <v>1</v>
      </c>
      <c r="U572">
        <v>0.7</v>
      </c>
      <c r="V572">
        <v>-1.9274999999999993</v>
      </c>
    </row>
    <row r="573" spans="1:22" x14ac:dyDescent="0.3">
      <c r="A573">
        <v>2862</v>
      </c>
      <c r="B573" t="s">
        <v>6047</v>
      </c>
      <c r="C573">
        <v>2014</v>
      </c>
      <c r="D573" s="29">
        <v>41779</v>
      </c>
      <c r="E573" s="29">
        <v>41783</v>
      </c>
      <c r="F573" t="s">
        <v>50</v>
      </c>
      <c r="G573" t="s">
        <v>5523</v>
      </c>
      <c r="H573" t="s">
        <v>5524</v>
      </c>
      <c r="I573" t="s">
        <v>26</v>
      </c>
      <c r="J573" t="s">
        <v>27</v>
      </c>
      <c r="K573" t="s">
        <v>1736</v>
      </c>
      <c r="L573" t="s">
        <v>1272</v>
      </c>
      <c r="M573">
        <v>30318</v>
      </c>
      <c r="N573" t="s">
        <v>30</v>
      </c>
      <c r="O573" t="s">
        <v>3275</v>
      </c>
      <c r="P573" t="s">
        <v>46</v>
      </c>
      <c r="Q573" t="s">
        <v>90</v>
      </c>
      <c r="R573" t="s">
        <v>3276</v>
      </c>
      <c r="S573">
        <v>286.93</v>
      </c>
      <c r="T573">
        <v>7</v>
      </c>
      <c r="U573">
        <v>0</v>
      </c>
      <c r="V573">
        <v>140.59569999999999</v>
      </c>
    </row>
    <row r="574" spans="1:22" x14ac:dyDescent="0.3">
      <c r="A574">
        <v>2861</v>
      </c>
      <c r="B574" t="s">
        <v>6047</v>
      </c>
      <c r="C574">
        <v>2014</v>
      </c>
      <c r="D574" s="29">
        <v>41779</v>
      </c>
      <c r="E574" s="29">
        <v>41783</v>
      </c>
      <c r="F574" t="s">
        <v>50</v>
      </c>
      <c r="G574" t="s">
        <v>5523</v>
      </c>
      <c r="H574" t="s">
        <v>5524</v>
      </c>
      <c r="I574" t="s">
        <v>26</v>
      </c>
      <c r="J574" t="s">
        <v>27</v>
      </c>
      <c r="K574" t="s">
        <v>1736</v>
      </c>
      <c r="L574" t="s">
        <v>1272</v>
      </c>
      <c r="M574">
        <v>30318</v>
      </c>
      <c r="N574" t="s">
        <v>30</v>
      </c>
      <c r="O574" t="s">
        <v>852</v>
      </c>
      <c r="P574" t="s">
        <v>32</v>
      </c>
      <c r="Q574" t="s">
        <v>33</v>
      </c>
      <c r="R574" t="s">
        <v>853</v>
      </c>
      <c r="S574">
        <v>1628.82</v>
      </c>
      <c r="T574">
        <v>9</v>
      </c>
      <c r="U574">
        <v>0</v>
      </c>
      <c r="V574">
        <v>374.62859999999989</v>
      </c>
    </row>
    <row r="575" spans="1:22" x14ac:dyDescent="0.3">
      <c r="A575">
        <v>2860</v>
      </c>
      <c r="B575" t="s">
        <v>6047</v>
      </c>
      <c r="C575">
        <v>2014</v>
      </c>
      <c r="D575" s="29">
        <v>41779</v>
      </c>
      <c r="E575" s="29">
        <v>41783</v>
      </c>
      <c r="F575" t="s">
        <v>50</v>
      </c>
      <c r="G575" t="s">
        <v>5523</v>
      </c>
      <c r="H575" t="s">
        <v>5524</v>
      </c>
      <c r="I575" t="s">
        <v>26</v>
      </c>
      <c r="J575" t="s">
        <v>27</v>
      </c>
      <c r="K575" t="s">
        <v>1736</v>
      </c>
      <c r="L575" t="s">
        <v>1272</v>
      </c>
      <c r="M575">
        <v>30318</v>
      </c>
      <c r="N575" t="s">
        <v>30</v>
      </c>
      <c r="O575" t="s">
        <v>6048</v>
      </c>
      <c r="P575" t="s">
        <v>71</v>
      </c>
      <c r="Q575" t="s">
        <v>72</v>
      </c>
      <c r="R575" t="s">
        <v>6049</v>
      </c>
      <c r="S575">
        <v>377.96999999999997</v>
      </c>
      <c r="T575">
        <v>3</v>
      </c>
      <c r="U575">
        <v>0</v>
      </c>
      <c r="V575">
        <v>98.272200000000012</v>
      </c>
    </row>
    <row r="576" spans="1:22" x14ac:dyDescent="0.3">
      <c r="A576">
        <v>2859</v>
      </c>
      <c r="B576" t="s">
        <v>6047</v>
      </c>
      <c r="C576">
        <v>2014</v>
      </c>
      <c r="D576" s="29">
        <v>41779</v>
      </c>
      <c r="E576" s="29">
        <v>41783</v>
      </c>
      <c r="F576" t="s">
        <v>50</v>
      </c>
      <c r="G576" t="s">
        <v>5523</v>
      </c>
      <c r="H576" t="s">
        <v>5524</v>
      </c>
      <c r="I576" t="s">
        <v>26</v>
      </c>
      <c r="J576" t="s">
        <v>27</v>
      </c>
      <c r="K576" t="s">
        <v>1736</v>
      </c>
      <c r="L576" t="s">
        <v>1272</v>
      </c>
      <c r="M576">
        <v>30318</v>
      </c>
      <c r="N576" t="s">
        <v>30</v>
      </c>
      <c r="O576" t="s">
        <v>2569</v>
      </c>
      <c r="P576" t="s">
        <v>71</v>
      </c>
      <c r="Q576" t="s">
        <v>161</v>
      </c>
      <c r="R576" t="s">
        <v>2570</v>
      </c>
      <c r="S576">
        <v>67.8</v>
      </c>
      <c r="T576">
        <v>4</v>
      </c>
      <c r="U576">
        <v>0</v>
      </c>
      <c r="V576">
        <v>4.0679999999999978</v>
      </c>
    </row>
    <row r="577" spans="1:22" x14ac:dyDescent="0.3">
      <c r="A577">
        <v>2844</v>
      </c>
      <c r="B577" t="s">
        <v>6024</v>
      </c>
      <c r="C577">
        <v>2014</v>
      </c>
      <c r="D577" s="29">
        <v>41778</v>
      </c>
      <c r="E577" s="29">
        <v>41782</v>
      </c>
      <c r="F577" t="s">
        <v>50</v>
      </c>
      <c r="G577" t="s">
        <v>62</v>
      </c>
      <c r="H577" t="s">
        <v>63</v>
      </c>
      <c r="I577" t="s">
        <v>26</v>
      </c>
      <c r="J577" t="s">
        <v>27</v>
      </c>
      <c r="K577" t="s">
        <v>146</v>
      </c>
      <c r="L577" t="s">
        <v>147</v>
      </c>
      <c r="M577">
        <v>19140</v>
      </c>
      <c r="N577" t="s">
        <v>148</v>
      </c>
      <c r="O577" t="s">
        <v>5663</v>
      </c>
      <c r="P577" t="s">
        <v>71</v>
      </c>
      <c r="Q577" t="s">
        <v>161</v>
      </c>
      <c r="R577" t="s">
        <v>5664</v>
      </c>
      <c r="S577">
        <v>36.048000000000002</v>
      </c>
      <c r="T577">
        <v>3</v>
      </c>
      <c r="U577">
        <v>0.2</v>
      </c>
      <c r="V577">
        <v>-0.90120000000000111</v>
      </c>
    </row>
    <row r="578" spans="1:22" x14ac:dyDescent="0.3">
      <c r="A578">
        <v>2821</v>
      </c>
      <c r="B578" t="s">
        <v>5995</v>
      </c>
      <c r="C578">
        <v>2013</v>
      </c>
      <c r="D578" s="29">
        <v>41400</v>
      </c>
      <c r="E578" s="29">
        <v>41403</v>
      </c>
      <c r="F578" t="s">
        <v>188</v>
      </c>
      <c r="G578" t="s">
        <v>5996</v>
      </c>
      <c r="H578" t="s">
        <v>5997</v>
      </c>
      <c r="I578" t="s">
        <v>26</v>
      </c>
      <c r="J578" t="s">
        <v>27</v>
      </c>
      <c r="K578" t="s">
        <v>3252</v>
      </c>
      <c r="L578" t="s">
        <v>43</v>
      </c>
      <c r="M578">
        <v>92024</v>
      </c>
      <c r="N578" t="s">
        <v>44</v>
      </c>
      <c r="O578" t="s">
        <v>883</v>
      </c>
      <c r="P578" t="s">
        <v>32</v>
      </c>
      <c r="Q578" t="s">
        <v>56</v>
      </c>
      <c r="R578" t="s">
        <v>884</v>
      </c>
      <c r="S578">
        <v>298.77600000000001</v>
      </c>
      <c r="T578">
        <v>3</v>
      </c>
      <c r="U578">
        <v>0.2</v>
      </c>
      <c r="V578">
        <v>7.4693999999999932</v>
      </c>
    </row>
    <row r="579" spans="1:22" x14ac:dyDescent="0.3">
      <c r="A579">
        <v>2820</v>
      </c>
      <c r="B579" t="s">
        <v>5995</v>
      </c>
      <c r="C579">
        <v>2013</v>
      </c>
      <c r="D579" s="29">
        <v>41400</v>
      </c>
      <c r="E579" s="29">
        <v>41403</v>
      </c>
      <c r="F579" t="s">
        <v>188</v>
      </c>
      <c r="G579" t="s">
        <v>5996</v>
      </c>
      <c r="H579" t="s">
        <v>5997</v>
      </c>
      <c r="I579" t="s">
        <v>26</v>
      </c>
      <c r="J579" t="s">
        <v>27</v>
      </c>
      <c r="K579" t="s">
        <v>3252</v>
      </c>
      <c r="L579" t="s">
        <v>43</v>
      </c>
      <c r="M579">
        <v>92024</v>
      </c>
      <c r="N579" t="s">
        <v>44</v>
      </c>
      <c r="O579" t="s">
        <v>5485</v>
      </c>
      <c r="P579" t="s">
        <v>46</v>
      </c>
      <c r="Q579" t="s">
        <v>75</v>
      </c>
      <c r="R579" t="s">
        <v>5486</v>
      </c>
      <c r="S579">
        <v>6.7200000000000006</v>
      </c>
      <c r="T579">
        <v>5</v>
      </c>
      <c r="U579">
        <v>0.2</v>
      </c>
      <c r="V579">
        <v>2.351999999999999</v>
      </c>
    </row>
    <row r="580" spans="1:22" x14ac:dyDescent="0.3">
      <c r="A580">
        <v>2805</v>
      </c>
      <c r="B580" t="s">
        <v>5980</v>
      </c>
      <c r="C580">
        <v>2012</v>
      </c>
      <c r="D580" s="29">
        <v>41041</v>
      </c>
      <c r="E580" s="29">
        <v>41045</v>
      </c>
      <c r="F580" t="s">
        <v>50</v>
      </c>
      <c r="G580" t="s">
        <v>3968</v>
      </c>
      <c r="H580" t="s">
        <v>3969</v>
      </c>
      <c r="I580" t="s">
        <v>26</v>
      </c>
      <c r="J580" t="s">
        <v>27</v>
      </c>
      <c r="K580" t="s">
        <v>127</v>
      </c>
      <c r="L580" t="s">
        <v>43</v>
      </c>
      <c r="M580">
        <v>94122</v>
      </c>
      <c r="N580" t="s">
        <v>44</v>
      </c>
      <c r="O580" t="s">
        <v>5981</v>
      </c>
      <c r="P580" t="s">
        <v>46</v>
      </c>
      <c r="Q580" t="s">
        <v>90</v>
      </c>
      <c r="R580" t="s">
        <v>5982</v>
      </c>
      <c r="S580">
        <v>25.68</v>
      </c>
      <c r="T580">
        <v>6</v>
      </c>
      <c r="U580">
        <v>0</v>
      </c>
      <c r="V580">
        <v>11.555999999999997</v>
      </c>
    </row>
    <row r="581" spans="1:22" x14ac:dyDescent="0.3">
      <c r="A581">
        <v>2804</v>
      </c>
      <c r="B581" t="s">
        <v>5980</v>
      </c>
      <c r="C581">
        <v>2012</v>
      </c>
      <c r="D581" s="29">
        <v>41041</v>
      </c>
      <c r="E581" s="29">
        <v>41045</v>
      </c>
      <c r="F581" t="s">
        <v>50</v>
      </c>
      <c r="G581" t="s">
        <v>3968</v>
      </c>
      <c r="H581" t="s">
        <v>3969</v>
      </c>
      <c r="I581" t="s">
        <v>26</v>
      </c>
      <c r="J581" t="s">
        <v>27</v>
      </c>
      <c r="K581" t="s">
        <v>127</v>
      </c>
      <c r="L581" t="s">
        <v>43</v>
      </c>
      <c r="M581">
        <v>94122</v>
      </c>
      <c r="N581" t="s">
        <v>44</v>
      </c>
      <c r="O581" t="s">
        <v>4461</v>
      </c>
      <c r="P581" t="s">
        <v>46</v>
      </c>
      <c r="Q581" t="s">
        <v>90</v>
      </c>
      <c r="R581" t="s">
        <v>4462</v>
      </c>
      <c r="S581">
        <v>12.84</v>
      </c>
      <c r="T581">
        <v>3</v>
      </c>
      <c r="U581">
        <v>0</v>
      </c>
      <c r="V581">
        <v>5.7779999999999987</v>
      </c>
    </row>
    <row r="582" spans="1:22" x14ac:dyDescent="0.3">
      <c r="A582">
        <v>2781</v>
      </c>
      <c r="B582" t="s">
        <v>5959</v>
      </c>
      <c r="C582">
        <v>2014</v>
      </c>
      <c r="D582" s="29">
        <v>41766</v>
      </c>
      <c r="E582" s="29">
        <v>41768</v>
      </c>
      <c r="F582" t="s">
        <v>188</v>
      </c>
      <c r="G582" t="s">
        <v>5806</v>
      </c>
      <c r="H582" t="s">
        <v>5807</v>
      </c>
      <c r="I582" t="s">
        <v>26</v>
      </c>
      <c r="J582" t="s">
        <v>27</v>
      </c>
      <c r="K582" t="s">
        <v>266</v>
      </c>
      <c r="L582" t="s">
        <v>267</v>
      </c>
      <c r="M582">
        <v>10035</v>
      </c>
      <c r="N582" t="s">
        <v>148</v>
      </c>
      <c r="O582" t="s">
        <v>850</v>
      </c>
      <c r="P582" t="s">
        <v>46</v>
      </c>
      <c r="Q582" t="s">
        <v>47</v>
      </c>
      <c r="R582" t="s">
        <v>851</v>
      </c>
      <c r="S582">
        <v>59.2</v>
      </c>
      <c r="T582">
        <v>4</v>
      </c>
      <c r="U582">
        <v>0</v>
      </c>
      <c r="V582">
        <v>29.6</v>
      </c>
    </row>
    <row r="583" spans="1:22" x14ac:dyDescent="0.3">
      <c r="A583">
        <v>2780</v>
      </c>
      <c r="B583" t="s">
        <v>5955</v>
      </c>
      <c r="C583">
        <v>2014</v>
      </c>
      <c r="D583" s="29">
        <v>41760</v>
      </c>
      <c r="E583" s="29">
        <v>41765</v>
      </c>
      <c r="F583" t="s">
        <v>50</v>
      </c>
      <c r="G583" t="s">
        <v>1396</v>
      </c>
      <c r="H583" t="s">
        <v>1397</v>
      </c>
      <c r="I583" t="s">
        <v>41</v>
      </c>
      <c r="J583" t="s">
        <v>27</v>
      </c>
      <c r="K583" t="s">
        <v>5956</v>
      </c>
      <c r="L583" t="s">
        <v>54</v>
      </c>
      <c r="M583">
        <v>33068</v>
      </c>
      <c r="N583" t="s">
        <v>30</v>
      </c>
      <c r="O583" t="s">
        <v>5957</v>
      </c>
      <c r="P583" t="s">
        <v>71</v>
      </c>
      <c r="Q583" t="s">
        <v>161</v>
      </c>
      <c r="R583" t="s">
        <v>5958</v>
      </c>
      <c r="S583">
        <v>2.3760000000000003</v>
      </c>
      <c r="T583">
        <v>3</v>
      </c>
      <c r="U583">
        <v>0.2</v>
      </c>
      <c r="V583">
        <v>0.74249999999999994</v>
      </c>
    </row>
    <row r="584" spans="1:22" x14ac:dyDescent="0.3">
      <c r="A584">
        <v>2779</v>
      </c>
      <c r="B584" t="s">
        <v>5955</v>
      </c>
      <c r="C584">
        <v>2014</v>
      </c>
      <c r="D584" s="29">
        <v>41760</v>
      </c>
      <c r="E584" s="29">
        <v>41765</v>
      </c>
      <c r="F584" t="s">
        <v>50</v>
      </c>
      <c r="G584" t="s">
        <v>1396</v>
      </c>
      <c r="H584" t="s">
        <v>1397</v>
      </c>
      <c r="I584" t="s">
        <v>41</v>
      </c>
      <c r="J584" t="s">
        <v>27</v>
      </c>
      <c r="K584" t="s">
        <v>5956</v>
      </c>
      <c r="L584" t="s">
        <v>54</v>
      </c>
      <c r="M584">
        <v>33068</v>
      </c>
      <c r="N584" t="s">
        <v>30</v>
      </c>
      <c r="O584" t="s">
        <v>1362</v>
      </c>
      <c r="P584" t="s">
        <v>32</v>
      </c>
      <c r="Q584" t="s">
        <v>65</v>
      </c>
      <c r="R584" t="s">
        <v>1363</v>
      </c>
      <c r="S584">
        <v>23.680000000000003</v>
      </c>
      <c r="T584">
        <v>8</v>
      </c>
      <c r="U584">
        <v>0.2</v>
      </c>
      <c r="V584">
        <v>6.216000000000002</v>
      </c>
    </row>
    <row r="585" spans="1:22" x14ac:dyDescent="0.3">
      <c r="A585">
        <v>2761</v>
      </c>
      <c r="B585" t="s">
        <v>5927</v>
      </c>
      <c r="C585">
        <v>2011</v>
      </c>
      <c r="D585" s="29">
        <v>40689</v>
      </c>
      <c r="E585" s="29">
        <v>40692</v>
      </c>
      <c r="F585" t="s">
        <v>188</v>
      </c>
      <c r="G585" t="s">
        <v>5928</v>
      </c>
      <c r="H585" t="s">
        <v>5929</v>
      </c>
      <c r="I585" t="s">
        <v>102</v>
      </c>
      <c r="J585" t="s">
        <v>27</v>
      </c>
      <c r="K585" t="s">
        <v>3649</v>
      </c>
      <c r="L585" t="s">
        <v>121</v>
      </c>
      <c r="M585">
        <v>84107</v>
      </c>
      <c r="N585" t="s">
        <v>44</v>
      </c>
      <c r="O585" t="s">
        <v>1438</v>
      </c>
      <c r="P585" t="s">
        <v>46</v>
      </c>
      <c r="Q585" t="s">
        <v>90</v>
      </c>
      <c r="R585" t="s">
        <v>1439</v>
      </c>
      <c r="S585">
        <v>48.4</v>
      </c>
      <c r="T585">
        <v>5</v>
      </c>
      <c r="U585">
        <v>0</v>
      </c>
      <c r="V585">
        <v>23.231999999999999</v>
      </c>
    </row>
    <row r="586" spans="1:22" x14ac:dyDescent="0.3">
      <c r="A586">
        <v>2752</v>
      </c>
      <c r="B586" t="s">
        <v>5919</v>
      </c>
      <c r="C586">
        <v>2011</v>
      </c>
      <c r="D586" s="29">
        <v>40689</v>
      </c>
      <c r="E586" s="29">
        <v>40693</v>
      </c>
      <c r="F586" t="s">
        <v>50</v>
      </c>
      <c r="G586" t="s">
        <v>4372</v>
      </c>
      <c r="H586" t="s">
        <v>4373</v>
      </c>
      <c r="I586" t="s">
        <v>26</v>
      </c>
      <c r="J586" t="s">
        <v>27</v>
      </c>
      <c r="K586" t="s">
        <v>42</v>
      </c>
      <c r="L586" t="s">
        <v>43</v>
      </c>
      <c r="M586">
        <v>90008</v>
      </c>
      <c r="N586" t="s">
        <v>44</v>
      </c>
      <c r="O586" t="s">
        <v>4619</v>
      </c>
      <c r="P586" t="s">
        <v>32</v>
      </c>
      <c r="Q586" t="s">
        <v>36</v>
      </c>
      <c r="R586" t="s">
        <v>4620</v>
      </c>
      <c r="S586">
        <v>225.29600000000002</v>
      </c>
      <c r="T586">
        <v>2</v>
      </c>
      <c r="U586">
        <v>0.2</v>
      </c>
      <c r="V586">
        <v>22.529599999999995</v>
      </c>
    </row>
    <row r="587" spans="1:22" x14ac:dyDescent="0.3">
      <c r="A587">
        <v>2747</v>
      </c>
      <c r="B587" t="s">
        <v>5904</v>
      </c>
      <c r="C587">
        <v>2011</v>
      </c>
      <c r="D587" s="29">
        <v>40675</v>
      </c>
      <c r="E587" s="29">
        <v>40680</v>
      </c>
      <c r="F587" t="s">
        <v>50</v>
      </c>
      <c r="G587" t="s">
        <v>3450</v>
      </c>
      <c r="H587" t="s">
        <v>3451</v>
      </c>
      <c r="I587" t="s">
        <v>26</v>
      </c>
      <c r="J587" t="s">
        <v>27</v>
      </c>
      <c r="K587" t="s">
        <v>612</v>
      </c>
      <c r="L587" t="s">
        <v>1245</v>
      </c>
      <c r="M587">
        <v>2038</v>
      </c>
      <c r="N587" t="s">
        <v>148</v>
      </c>
      <c r="O587" t="s">
        <v>2346</v>
      </c>
      <c r="P587" t="s">
        <v>32</v>
      </c>
      <c r="Q587" t="s">
        <v>56</v>
      </c>
      <c r="R587" t="s">
        <v>2347</v>
      </c>
      <c r="S587">
        <v>700.05600000000004</v>
      </c>
      <c r="T587">
        <v>3</v>
      </c>
      <c r="U587">
        <v>0.3</v>
      </c>
      <c r="V587">
        <v>-130.0104</v>
      </c>
    </row>
    <row r="588" spans="1:22" x14ac:dyDescent="0.3">
      <c r="A588">
        <v>2704</v>
      </c>
      <c r="B588" t="s">
        <v>5847</v>
      </c>
      <c r="C588">
        <v>2011</v>
      </c>
      <c r="D588" s="29">
        <v>40687</v>
      </c>
      <c r="E588" s="29">
        <v>40693</v>
      </c>
      <c r="F588" t="s">
        <v>50</v>
      </c>
      <c r="G588" t="s">
        <v>2178</v>
      </c>
      <c r="H588" t="s">
        <v>2179</v>
      </c>
      <c r="I588" t="s">
        <v>26</v>
      </c>
      <c r="J588" t="s">
        <v>27</v>
      </c>
      <c r="K588" t="s">
        <v>4492</v>
      </c>
      <c r="L588" t="s">
        <v>2735</v>
      </c>
      <c r="M588">
        <v>21215</v>
      </c>
      <c r="N588" t="s">
        <v>148</v>
      </c>
      <c r="O588" t="s">
        <v>5848</v>
      </c>
      <c r="P588" t="s">
        <v>46</v>
      </c>
      <c r="Q588" t="s">
        <v>90</v>
      </c>
      <c r="R588" t="s">
        <v>5849</v>
      </c>
      <c r="S588">
        <v>116.28</v>
      </c>
      <c r="T588">
        <v>3</v>
      </c>
      <c r="U588">
        <v>0</v>
      </c>
      <c r="V588">
        <v>56.977199999999996</v>
      </c>
    </row>
    <row r="589" spans="1:22" x14ac:dyDescent="0.3">
      <c r="A589">
        <v>2666</v>
      </c>
      <c r="B589" t="s">
        <v>5791</v>
      </c>
      <c r="C589">
        <v>2013</v>
      </c>
      <c r="D589" s="29">
        <v>41396</v>
      </c>
      <c r="E589" s="29">
        <v>41399</v>
      </c>
      <c r="F589" t="s">
        <v>188</v>
      </c>
      <c r="G589" t="s">
        <v>4372</v>
      </c>
      <c r="H589" t="s">
        <v>4373</v>
      </c>
      <c r="I589" t="s">
        <v>26</v>
      </c>
      <c r="J589" t="s">
        <v>27</v>
      </c>
      <c r="K589" t="s">
        <v>334</v>
      </c>
      <c r="L589" t="s">
        <v>335</v>
      </c>
      <c r="M589">
        <v>38109</v>
      </c>
      <c r="N589" t="s">
        <v>30</v>
      </c>
      <c r="O589" t="s">
        <v>4819</v>
      </c>
      <c r="P589" t="s">
        <v>46</v>
      </c>
      <c r="Q589" t="s">
        <v>75</v>
      </c>
      <c r="R589" t="s">
        <v>4820</v>
      </c>
      <c r="S589">
        <v>2.7420000000000004</v>
      </c>
      <c r="T589">
        <v>2</v>
      </c>
      <c r="U589">
        <v>0.7</v>
      </c>
      <c r="V589">
        <v>-2.0107999999999997</v>
      </c>
    </row>
    <row r="590" spans="1:22" x14ac:dyDescent="0.3">
      <c r="A590">
        <v>2665</v>
      </c>
      <c r="B590" t="s">
        <v>5791</v>
      </c>
      <c r="C590">
        <v>2013</v>
      </c>
      <c r="D590" s="29">
        <v>41396</v>
      </c>
      <c r="E590" s="29">
        <v>41399</v>
      </c>
      <c r="F590" t="s">
        <v>188</v>
      </c>
      <c r="G590" t="s">
        <v>4372</v>
      </c>
      <c r="H590" t="s">
        <v>4373</v>
      </c>
      <c r="I590" t="s">
        <v>26</v>
      </c>
      <c r="J590" t="s">
        <v>27</v>
      </c>
      <c r="K590" t="s">
        <v>334</v>
      </c>
      <c r="L590" t="s">
        <v>335</v>
      </c>
      <c r="M590">
        <v>38109</v>
      </c>
      <c r="N590" t="s">
        <v>30</v>
      </c>
      <c r="O590" t="s">
        <v>539</v>
      </c>
      <c r="P590" t="s">
        <v>32</v>
      </c>
      <c r="Q590" t="s">
        <v>56</v>
      </c>
      <c r="R590" t="s">
        <v>540</v>
      </c>
      <c r="S590">
        <v>370.62</v>
      </c>
      <c r="T590">
        <v>3</v>
      </c>
      <c r="U590">
        <v>0.4</v>
      </c>
      <c r="V590">
        <v>-142.07100000000008</v>
      </c>
    </row>
    <row r="591" spans="1:22" x14ac:dyDescent="0.3">
      <c r="A591">
        <v>2664</v>
      </c>
      <c r="B591" t="s">
        <v>5791</v>
      </c>
      <c r="C591">
        <v>2013</v>
      </c>
      <c r="D591" s="29">
        <v>41396</v>
      </c>
      <c r="E591" s="29">
        <v>41399</v>
      </c>
      <c r="F591" t="s">
        <v>188</v>
      </c>
      <c r="G591" t="s">
        <v>4372</v>
      </c>
      <c r="H591" t="s">
        <v>4373</v>
      </c>
      <c r="I591" t="s">
        <v>26</v>
      </c>
      <c r="J591" t="s">
        <v>27</v>
      </c>
      <c r="K591" t="s">
        <v>334</v>
      </c>
      <c r="L591" t="s">
        <v>335</v>
      </c>
      <c r="M591">
        <v>38109</v>
      </c>
      <c r="N591" t="s">
        <v>30</v>
      </c>
      <c r="O591" t="s">
        <v>2492</v>
      </c>
      <c r="P591" t="s">
        <v>46</v>
      </c>
      <c r="Q591" t="s">
        <v>47</v>
      </c>
      <c r="R591" t="s">
        <v>2493</v>
      </c>
      <c r="S591">
        <v>3.9840000000000004</v>
      </c>
      <c r="T591">
        <v>1</v>
      </c>
      <c r="U591">
        <v>0.2</v>
      </c>
      <c r="V591">
        <v>1.2948</v>
      </c>
    </row>
    <row r="592" spans="1:22" x14ac:dyDescent="0.3">
      <c r="A592">
        <v>2634</v>
      </c>
      <c r="B592" t="s">
        <v>5747</v>
      </c>
      <c r="C592">
        <v>2014</v>
      </c>
      <c r="D592" s="29">
        <v>41775</v>
      </c>
      <c r="E592" s="29">
        <v>41780</v>
      </c>
      <c r="F592" t="s">
        <v>50</v>
      </c>
      <c r="G592" t="s">
        <v>5748</v>
      </c>
      <c r="H592" t="s">
        <v>5749</v>
      </c>
      <c r="I592" t="s">
        <v>26</v>
      </c>
      <c r="J592" t="s">
        <v>27</v>
      </c>
      <c r="K592" t="s">
        <v>95</v>
      </c>
      <c r="L592" t="s">
        <v>96</v>
      </c>
      <c r="M592">
        <v>98103</v>
      </c>
      <c r="N592" t="s">
        <v>44</v>
      </c>
      <c r="O592" t="s">
        <v>686</v>
      </c>
      <c r="P592" t="s">
        <v>32</v>
      </c>
      <c r="Q592" t="s">
        <v>36</v>
      </c>
      <c r="R592" t="s">
        <v>687</v>
      </c>
      <c r="S592">
        <v>220.96</v>
      </c>
      <c r="T592">
        <v>1</v>
      </c>
      <c r="U592">
        <v>0.2</v>
      </c>
      <c r="V592">
        <v>24.857999999999983</v>
      </c>
    </row>
    <row r="593" spans="1:22" x14ac:dyDescent="0.3">
      <c r="A593">
        <v>2633</v>
      </c>
      <c r="B593" t="s">
        <v>5747</v>
      </c>
      <c r="C593">
        <v>2014</v>
      </c>
      <c r="D593" s="29">
        <v>41775</v>
      </c>
      <c r="E593" s="29">
        <v>41780</v>
      </c>
      <c r="F593" t="s">
        <v>50</v>
      </c>
      <c r="G593" t="s">
        <v>5748</v>
      </c>
      <c r="H593" t="s">
        <v>5749</v>
      </c>
      <c r="I593" t="s">
        <v>26</v>
      </c>
      <c r="J593" t="s">
        <v>27</v>
      </c>
      <c r="K593" t="s">
        <v>95</v>
      </c>
      <c r="L593" t="s">
        <v>96</v>
      </c>
      <c r="M593">
        <v>98103</v>
      </c>
      <c r="N593" t="s">
        <v>44</v>
      </c>
      <c r="O593" t="s">
        <v>5750</v>
      </c>
      <c r="P593" t="s">
        <v>32</v>
      </c>
      <c r="Q593" t="s">
        <v>36</v>
      </c>
      <c r="R593" t="s">
        <v>5751</v>
      </c>
      <c r="S593">
        <v>42.624000000000002</v>
      </c>
      <c r="T593">
        <v>2</v>
      </c>
      <c r="U593">
        <v>0.2</v>
      </c>
      <c r="V593">
        <v>4.2623999999999977</v>
      </c>
    </row>
    <row r="594" spans="1:22" x14ac:dyDescent="0.3">
      <c r="A594">
        <v>2632</v>
      </c>
      <c r="B594" t="s">
        <v>5747</v>
      </c>
      <c r="C594">
        <v>2014</v>
      </c>
      <c r="D594" s="29">
        <v>41775</v>
      </c>
      <c r="E594" s="29">
        <v>41780</v>
      </c>
      <c r="F594" t="s">
        <v>50</v>
      </c>
      <c r="G594" t="s">
        <v>5748</v>
      </c>
      <c r="H594" t="s">
        <v>5749</v>
      </c>
      <c r="I594" t="s">
        <v>26</v>
      </c>
      <c r="J594" t="s">
        <v>27</v>
      </c>
      <c r="K594" t="s">
        <v>95</v>
      </c>
      <c r="L594" t="s">
        <v>96</v>
      </c>
      <c r="M594">
        <v>98103</v>
      </c>
      <c r="N594" t="s">
        <v>44</v>
      </c>
      <c r="O594" t="s">
        <v>3462</v>
      </c>
      <c r="P594" t="s">
        <v>32</v>
      </c>
      <c r="Q594" t="s">
        <v>65</v>
      </c>
      <c r="R594" t="s">
        <v>3463</v>
      </c>
      <c r="S594">
        <v>39.96</v>
      </c>
      <c r="T594">
        <v>2</v>
      </c>
      <c r="U594">
        <v>0</v>
      </c>
      <c r="V594">
        <v>17.182800000000004</v>
      </c>
    </row>
    <row r="595" spans="1:22" x14ac:dyDescent="0.3">
      <c r="A595">
        <v>2599</v>
      </c>
      <c r="B595" t="s">
        <v>5704</v>
      </c>
      <c r="C595">
        <v>2014</v>
      </c>
      <c r="D595" s="29">
        <v>41773</v>
      </c>
      <c r="E595" s="29">
        <v>41777</v>
      </c>
      <c r="F595" t="s">
        <v>50</v>
      </c>
      <c r="G595" t="s">
        <v>2605</v>
      </c>
      <c r="H595" t="s">
        <v>2606</v>
      </c>
      <c r="I595" t="s">
        <v>41</v>
      </c>
      <c r="J595" t="s">
        <v>27</v>
      </c>
      <c r="K595" t="s">
        <v>497</v>
      </c>
      <c r="L595" t="s">
        <v>254</v>
      </c>
      <c r="M595">
        <v>47201</v>
      </c>
      <c r="N595" t="s">
        <v>105</v>
      </c>
      <c r="O595" t="s">
        <v>5706</v>
      </c>
      <c r="P595" t="s">
        <v>46</v>
      </c>
      <c r="Q595" t="s">
        <v>90</v>
      </c>
      <c r="R595" t="s">
        <v>5707</v>
      </c>
      <c r="S595">
        <v>14.940000000000001</v>
      </c>
      <c r="T595">
        <v>3</v>
      </c>
      <c r="U595">
        <v>0</v>
      </c>
      <c r="V595">
        <v>7.3206000000000007</v>
      </c>
    </row>
    <row r="596" spans="1:22" x14ac:dyDescent="0.3">
      <c r="A596">
        <v>2598</v>
      </c>
      <c r="B596" t="s">
        <v>5704</v>
      </c>
      <c r="C596">
        <v>2014</v>
      </c>
      <c r="D596" s="29">
        <v>41773</v>
      </c>
      <c r="E596" s="29">
        <v>41777</v>
      </c>
      <c r="F596" t="s">
        <v>50</v>
      </c>
      <c r="G596" t="s">
        <v>2605</v>
      </c>
      <c r="H596" t="s">
        <v>2606</v>
      </c>
      <c r="I596" t="s">
        <v>41</v>
      </c>
      <c r="J596" t="s">
        <v>27</v>
      </c>
      <c r="K596" t="s">
        <v>497</v>
      </c>
      <c r="L596" t="s">
        <v>254</v>
      </c>
      <c r="M596">
        <v>47201</v>
      </c>
      <c r="N596" t="s">
        <v>105</v>
      </c>
      <c r="O596" t="s">
        <v>5000</v>
      </c>
      <c r="P596" t="s">
        <v>46</v>
      </c>
      <c r="Q596" t="s">
        <v>59</v>
      </c>
      <c r="R596" t="s">
        <v>5001</v>
      </c>
      <c r="S596">
        <v>530.34</v>
      </c>
      <c r="T596">
        <v>2</v>
      </c>
      <c r="U596">
        <v>0</v>
      </c>
      <c r="V596">
        <v>95.461199999999963</v>
      </c>
    </row>
    <row r="597" spans="1:22" x14ac:dyDescent="0.3">
      <c r="A597">
        <v>2597</v>
      </c>
      <c r="B597" t="s">
        <v>5704</v>
      </c>
      <c r="C597">
        <v>2014</v>
      </c>
      <c r="D597" s="29">
        <v>41773</v>
      </c>
      <c r="E597" s="29">
        <v>41777</v>
      </c>
      <c r="F597" t="s">
        <v>50</v>
      </c>
      <c r="G597" t="s">
        <v>2605</v>
      </c>
      <c r="H597" t="s">
        <v>2606</v>
      </c>
      <c r="I597" t="s">
        <v>41</v>
      </c>
      <c r="J597" t="s">
        <v>27</v>
      </c>
      <c r="K597" t="s">
        <v>497</v>
      </c>
      <c r="L597" t="s">
        <v>254</v>
      </c>
      <c r="M597">
        <v>47201</v>
      </c>
      <c r="N597" t="s">
        <v>105</v>
      </c>
      <c r="O597" t="s">
        <v>3782</v>
      </c>
      <c r="P597" t="s">
        <v>71</v>
      </c>
      <c r="Q597" t="s">
        <v>72</v>
      </c>
      <c r="R597" t="s">
        <v>5705</v>
      </c>
      <c r="S597">
        <v>587.97</v>
      </c>
      <c r="T597">
        <v>3</v>
      </c>
      <c r="U597">
        <v>0</v>
      </c>
      <c r="V597">
        <v>158.75190000000003</v>
      </c>
    </row>
    <row r="598" spans="1:22" x14ac:dyDescent="0.3">
      <c r="A598">
        <v>2596</v>
      </c>
      <c r="B598" t="s">
        <v>5704</v>
      </c>
      <c r="C598">
        <v>2014</v>
      </c>
      <c r="D598" s="29">
        <v>41773</v>
      </c>
      <c r="E598" s="29">
        <v>41777</v>
      </c>
      <c r="F598" t="s">
        <v>50</v>
      </c>
      <c r="G598" t="s">
        <v>2605</v>
      </c>
      <c r="H598" t="s">
        <v>2606</v>
      </c>
      <c r="I598" t="s">
        <v>41</v>
      </c>
      <c r="J598" t="s">
        <v>27</v>
      </c>
      <c r="K598" t="s">
        <v>497</v>
      </c>
      <c r="L598" t="s">
        <v>254</v>
      </c>
      <c r="M598">
        <v>47201</v>
      </c>
      <c r="N598" t="s">
        <v>105</v>
      </c>
      <c r="O598" t="s">
        <v>2209</v>
      </c>
      <c r="P598" t="s">
        <v>46</v>
      </c>
      <c r="Q598" t="s">
        <v>75</v>
      </c>
      <c r="R598" t="s">
        <v>2210</v>
      </c>
      <c r="S598">
        <v>914.97</v>
      </c>
      <c r="T598">
        <v>3</v>
      </c>
      <c r="U598">
        <v>0</v>
      </c>
      <c r="V598">
        <v>411.73649999999998</v>
      </c>
    </row>
    <row r="599" spans="1:22" x14ac:dyDescent="0.3">
      <c r="A599">
        <v>2595</v>
      </c>
      <c r="B599" t="s">
        <v>5704</v>
      </c>
      <c r="C599">
        <v>2014</v>
      </c>
      <c r="D599" s="29">
        <v>41773</v>
      </c>
      <c r="E599" s="29">
        <v>41777</v>
      </c>
      <c r="F599" t="s">
        <v>50</v>
      </c>
      <c r="G599" t="s">
        <v>2605</v>
      </c>
      <c r="H599" t="s">
        <v>2606</v>
      </c>
      <c r="I599" t="s">
        <v>41</v>
      </c>
      <c r="J599" t="s">
        <v>27</v>
      </c>
      <c r="K599" t="s">
        <v>497</v>
      </c>
      <c r="L599" t="s">
        <v>254</v>
      </c>
      <c r="M599">
        <v>47201</v>
      </c>
      <c r="N599" t="s">
        <v>105</v>
      </c>
      <c r="O599" t="s">
        <v>955</v>
      </c>
      <c r="P599" t="s">
        <v>46</v>
      </c>
      <c r="Q599" t="s">
        <v>173</v>
      </c>
      <c r="R599" t="s">
        <v>956</v>
      </c>
      <c r="S599">
        <v>180.96</v>
      </c>
      <c r="T599">
        <v>2</v>
      </c>
      <c r="U599">
        <v>0</v>
      </c>
      <c r="V599">
        <v>81.432000000000002</v>
      </c>
    </row>
    <row r="600" spans="1:22" x14ac:dyDescent="0.3">
      <c r="A600">
        <v>2590</v>
      </c>
      <c r="B600" t="s">
        <v>5695</v>
      </c>
      <c r="C600">
        <v>2013</v>
      </c>
      <c r="D600" s="29">
        <v>41400</v>
      </c>
      <c r="E600" s="29">
        <v>41404</v>
      </c>
      <c r="F600" t="s">
        <v>50</v>
      </c>
      <c r="G600" t="s">
        <v>5221</v>
      </c>
      <c r="H600" t="s">
        <v>5222</v>
      </c>
      <c r="I600" t="s">
        <v>102</v>
      </c>
      <c r="J600" t="s">
        <v>27</v>
      </c>
      <c r="K600" t="s">
        <v>42</v>
      </c>
      <c r="L600" t="s">
        <v>43</v>
      </c>
      <c r="M600">
        <v>90004</v>
      </c>
      <c r="N600" t="s">
        <v>44</v>
      </c>
      <c r="O600" t="s">
        <v>986</v>
      </c>
      <c r="P600" t="s">
        <v>71</v>
      </c>
      <c r="Q600" t="s">
        <v>72</v>
      </c>
      <c r="R600" t="s">
        <v>987</v>
      </c>
      <c r="S600">
        <v>246.16800000000001</v>
      </c>
      <c r="T600">
        <v>3</v>
      </c>
      <c r="U600">
        <v>0.2</v>
      </c>
      <c r="V600">
        <v>21.539699999999996</v>
      </c>
    </row>
    <row r="601" spans="1:22" x14ac:dyDescent="0.3">
      <c r="A601">
        <v>2589</v>
      </c>
      <c r="B601" t="s">
        <v>5695</v>
      </c>
      <c r="C601">
        <v>2013</v>
      </c>
      <c r="D601" s="29">
        <v>41400</v>
      </c>
      <c r="E601" s="29">
        <v>41404</v>
      </c>
      <c r="F601" t="s">
        <v>50</v>
      </c>
      <c r="G601" t="s">
        <v>5221</v>
      </c>
      <c r="H601" t="s">
        <v>5222</v>
      </c>
      <c r="I601" t="s">
        <v>102</v>
      </c>
      <c r="J601" t="s">
        <v>27</v>
      </c>
      <c r="K601" t="s">
        <v>42</v>
      </c>
      <c r="L601" t="s">
        <v>43</v>
      </c>
      <c r="M601">
        <v>90004</v>
      </c>
      <c r="N601" t="s">
        <v>44</v>
      </c>
      <c r="O601" t="s">
        <v>4803</v>
      </c>
      <c r="P601" t="s">
        <v>46</v>
      </c>
      <c r="Q601" t="s">
        <v>59</v>
      </c>
      <c r="R601" t="s">
        <v>4804</v>
      </c>
      <c r="S601">
        <v>5.98</v>
      </c>
      <c r="T601">
        <v>1</v>
      </c>
      <c r="U601">
        <v>0</v>
      </c>
      <c r="V601">
        <v>1.0165999999999995</v>
      </c>
    </row>
    <row r="602" spans="1:22" x14ac:dyDescent="0.3">
      <c r="A602">
        <v>2561</v>
      </c>
      <c r="B602" t="s">
        <v>5657</v>
      </c>
      <c r="C602">
        <v>2012</v>
      </c>
      <c r="D602" s="29">
        <v>41060</v>
      </c>
      <c r="E602" s="29">
        <v>41064</v>
      </c>
      <c r="F602" t="s">
        <v>50</v>
      </c>
      <c r="G602" t="s">
        <v>5452</v>
      </c>
      <c r="H602" t="s">
        <v>5453</v>
      </c>
      <c r="I602" t="s">
        <v>26</v>
      </c>
      <c r="J602" t="s">
        <v>27</v>
      </c>
      <c r="K602" t="s">
        <v>154</v>
      </c>
      <c r="L602" t="s">
        <v>121</v>
      </c>
      <c r="M602">
        <v>84057</v>
      </c>
      <c r="N602" t="s">
        <v>44</v>
      </c>
      <c r="O602" t="s">
        <v>2999</v>
      </c>
      <c r="P602" t="s">
        <v>46</v>
      </c>
      <c r="Q602" t="s">
        <v>59</v>
      </c>
      <c r="R602" t="s">
        <v>3000</v>
      </c>
      <c r="S602">
        <v>323.10000000000002</v>
      </c>
      <c r="T602">
        <v>2</v>
      </c>
      <c r="U602">
        <v>0</v>
      </c>
      <c r="V602">
        <v>61.38900000000001</v>
      </c>
    </row>
    <row r="603" spans="1:22" x14ac:dyDescent="0.3">
      <c r="A603">
        <v>2560</v>
      </c>
      <c r="B603" t="s">
        <v>5657</v>
      </c>
      <c r="C603">
        <v>2012</v>
      </c>
      <c r="D603" s="29">
        <v>41060</v>
      </c>
      <c r="E603" s="29">
        <v>41064</v>
      </c>
      <c r="F603" t="s">
        <v>50</v>
      </c>
      <c r="G603" t="s">
        <v>5452</v>
      </c>
      <c r="H603" t="s">
        <v>5453</v>
      </c>
      <c r="I603" t="s">
        <v>26</v>
      </c>
      <c r="J603" t="s">
        <v>27</v>
      </c>
      <c r="K603" t="s">
        <v>154</v>
      </c>
      <c r="L603" t="s">
        <v>121</v>
      </c>
      <c r="M603">
        <v>84057</v>
      </c>
      <c r="N603" t="s">
        <v>44</v>
      </c>
      <c r="O603" t="s">
        <v>1440</v>
      </c>
      <c r="P603" t="s">
        <v>46</v>
      </c>
      <c r="Q603" t="s">
        <v>47</v>
      </c>
      <c r="R603" t="s">
        <v>1441</v>
      </c>
      <c r="S603">
        <v>15.75</v>
      </c>
      <c r="T603">
        <v>5</v>
      </c>
      <c r="U603">
        <v>0</v>
      </c>
      <c r="V603">
        <v>7.5600000000000005</v>
      </c>
    </row>
    <row r="604" spans="1:22" x14ac:dyDescent="0.3">
      <c r="A604">
        <v>2559</v>
      </c>
      <c r="B604" t="s">
        <v>5657</v>
      </c>
      <c r="C604">
        <v>2012</v>
      </c>
      <c r="D604" s="29">
        <v>41060</v>
      </c>
      <c r="E604" s="29">
        <v>41064</v>
      </c>
      <c r="F604" t="s">
        <v>50</v>
      </c>
      <c r="G604" t="s">
        <v>5452</v>
      </c>
      <c r="H604" t="s">
        <v>5453</v>
      </c>
      <c r="I604" t="s">
        <v>26</v>
      </c>
      <c r="J604" t="s">
        <v>27</v>
      </c>
      <c r="K604" t="s">
        <v>154</v>
      </c>
      <c r="L604" t="s">
        <v>121</v>
      </c>
      <c r="M604">
        <v>84057</v>
      </c>
      <c r="N604" t="s">
        <v>44</v>
      </c>
      <c r="O604" t="s">
        <v>5658</v>
      </c>
      <c r="P604" t="s">
        <v>32</v>
      </c>
      <c r="Q604" t="s">
        <v>33</v>
      </c>
      <c r="R604" t="s">
        <v>5659</v>
      </c>
      <c r="S604">
        <v>1406.86</v>
      </c>
      <c r="T604">
        <v>7</v>
      </c>
      <c r="U604">
        <v>0</v>
      </c>
      <c r="V604">
        <v>140.68599999999989</v>
      </c>
    </row>
    <row r="605" spans="1:22" x14ac:dyDescent="0.3">
      <c r="A605">
        <v>2542</v>
      </c>
      <c r="B605" t="s">
        <v>5631</v>
      </c>
      <c r="C605">
        <v>2013</v>
      </c>
      <c r="D605" s="29">
        <v>41395</v>
      </c>
      <c r="E605" s="29">
        <v>41399</v>
      </c>
      <c r="F605" t="s">
        <v>50</v>
      </c>
      <c r="G605" t="s">
        <v>5632</v>
      </c>
      <c r="H605" t="s">
        <v>5633</v>
      </c>
      <c r="I605" t="s">
        <v>41</v>
      </c>
      <c r="J605" t="s">
        <v>27</v>
      </c>
      <c r="K605" t="s">
        <v>622</v>
      </c>
      <c r="L605" t="s">
        <v>310</v>
      </c>
      <c r="M605">
        <v>85254</v>
      </c>
      <c r="N605" t="s">
        <v>44</v>
      </c>
      <c r="O605" t="s">
        <v>2184</v>
      </c>
      <c r="P605" t="s">
        <v>32</v>
      </c>
      <c r="Q605" t="s">
        <v>65</v>
      </c>
      <c r="R605" t="s">
        <v>2185</v>
      </c>
      <c r="S605">
        <v>111.88800000000001</v>
      </c>
      <c r="T605">
        <v>7</v>
      </c>
      <c r="U605">
        <v>0.2</v>
      </c>
      <c r="V605">
        <v>22.377600000000001</v>
      </c>
    </row>
    <row r="606" spans="1:22" x14ac:dyDescent="0.3">
      <c r="A606">
        <v>2518</v>
      </c>
      <c r="B606" t="s">
        <v>5608</v>
      </c>
      <c r="C606">
        <v>2014</v>
      </c>
      <c r="D606" s="29">
        <v>41762</v>
      </c>
      <c r="E606" s="29">
        <v>41767</v>
      </c>
      <c r="F606" t="s">
        <v>50</v>
      </c>
      <c r="G606" t="s">
        <v>556</v>
      </c>
      <c r="H606" t="s">
        <v>557</v>
      </c>
      <c r="I606" t="s">
        <v>41</v>
      </c>
      <c r="J606" t="s">
        <v>27</v>
      </c>
      <c r="K606" t="s">
        <v>787</v>
      </c>
      <c r="L606" t="s">
        <v>788</v>
      </c>
      <c r="M606">
        <v>7090</v>
      </c>
      <c r="N606" t="s">
        <v>148</v>
      </c>
      <c r="O606" t="s">
        <v>3069</v>
      </c>
      <c r="P606" t="s">
        <v>32</v>
      </c>
      <c r="Q606" t="s">
        <v>65</v>
      </c>
      <c r="R606" t="s">
        <v>3070</v>
      </c>
      <c r="S606">
        <v>129.93</v>
      </c>
      <c r="T606">
        <v>3</v>
      </c>
      <c r="U606">
        <v>0</v>
      </c>
      <c r="V606">
        <v>12.992999999999988</v>
      </c>
    </row>
    <row r="607" spans="1:22" x14ac:dyDescent="0.3">
      <c r="A607">
        <v>2499</v>
      </c>
      <c r="B607" t="s">
        <v>5579</v>
      </c>
      <c r="C607">
        <v>2013</v>
      </c>
      <c r="D607" s="29">
        <v>41414</v>
      </c>
      <c r="E607" s="29">
        <v>41419</v>
      </c>
      <c r="F607" t="s">
        <v>50</v>
      </c>
      <c r="G607" t="s">
        <v>3183</v>
      </c>
      <c r="H607" t="s">
        <v>3184</v>
      </c>
      <c r="I607" t="s">
        <v>41</v>
      </c>
      <c r="J607" t="s">
        <v>27</v>
      </c>
      <c r="K607" t="s">
        <v>127</v>
      </c>
      <c r="L607" t="s">
        <v>43</v>
      </c>
      <c r="M607">
        <v>94109</v>
      </c>
      <c r="N607" t="s">
        <v>44</v>
      </c>
      <c r="O607" t="s">
        <v>4919</v>
      </c>
      <c r="P607" t="s">
        <v>46</v>
      </c>
      <c r="Q607" t="s">
        <v>75</v>
      </c>
      <c r="R607" t="s">
        <v>4920</v>
      </c>
      <c r="S607">
        <v>9.5840000000000014</v>
      </c>
      <c r="T607">
        <v>1</v>
      </c>
      <c r="U607">
        <v>0.2</v>
      </c>
      <c r="V607">
        <v>3.3543999999999996</v>
      </c>
    </row>
    <row r="608" spans="1:22" x14ac:dyDescent="0.3">
      <c r="A608">
        <v>2470</v>
      </c>
      <c r="B608" t="s">
        <v>5526</v>
      </c>
      <c r="C608">
        <v>2014</v>
      </c>
      <c r="D608" s="29">
        <v>41764</v>
      </c>
      <c r="E608" s="29">
        <v>41768</v>
      </c>
      <c r="F608" t="s">
        <v>50</v>
      </c>
      <c r="G608" t="s">
        <v>1519</v>
      </c>
      <c r="H608" t="s">
        <v>1520</v>
      </c>
      <c r="I608" t="s">
        <v>26</v>
      </c>
      <c r="J608" t="s">
        <v>27</v>
      </c>
      <c r="K608" t="s">
        <v>5527</v>
      </c>
      <c r="L608" t="s">
        <v>319</v>
      </c>
      <c r="M608">
        <v>23602</v>
      </c>
      <c r="N608" t="s">
        <v>30</v>
      </c>
      <c r="O608" t="s">
        <v>4105</v>
      </c>
      <c r="P608" t="s">
        <v>46</v>
      </c>
      <c r="Q608" t="s">
        <v>59</v>
      </c>
      <c r="R608" t="s">
        <v>4106</v>
      </c>
      <c r="S608">
        <v>16.91</v>
      </c>
      <c r="T608">
        <v>1</v>
      </c>
      <c r="U608">
        <v>0</v>
      </c>
      <c r="V608">
        <v>4.5656999999999996</v>
      </c>
    </row>
    <row r="609" spans="1:22" x14ac:dyDescent="0.3">
      <c r="A609">
        <v>608</v>
      </c>
      <c r="B609" t="s">
        <v>2015</v>
      </c>
      <c r="C609">
        <v>2011</v>
      </c>
      <c r="D609" s="29">
        <v>40686</v>
      </c>
      <c r="E609" s="29">
        <v>40690</v>
      </c>
      <c r="F609" t="s">
        <v>50</v>
      </c>
      <c r="G609" t="s">
        <v>2016</v>
      </c>
      <c r="H609" t="s">
        <v>2017</v>
      </c>
      <c r="I609" t="s">
        <v>26</v>
      </c>
      <c r="J609" t="s">
        <v>27</v>
      </c>
      <c r="K609" t="s">
        <v>146</v>
      </c>
      <c r="L609" t="s">
        <v>147</v>
      </c>
      <c r="M609">
        <v>19134</v>
      </c>
      <c r="N609" t="s">
        <v>148</v>
      </c>
      <c r="O609" t="s">
        <v>2018</v>
      </c>
      <c r="P609" t="s">
        <v>46</v>
      </c>
      <c r="Q609" t="s">
        <v>75</v>
      </c>
      <c r="R609" t="s">
        <v>2019</v>
      </c>
      <c r="S609">
        <v>3.2820000000000005</v>
      </c>
      <c r="T609">
        <v>2</v>
      </c>
      <c r="U609">
        <v>0.7</v>
      </c>
      <c r="V609">
        <v>-2.6256000000000004</v>
      </c>
    </row>
    <row r="610" spans="1:22" x14ac:dyDescent="0.3">
      <c r="A610">
        <v>609</v>
      </c>
      <c r="B610" t="s">
        <v>2015</v>
      </c>
      <c r="C610">
        <v>2011</v>
      </c>
      <c r="D610" s="29">
        <v>40686</v>
      </c>
      <c r="E610" s="29">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2.3813999999999984</v>
      </c>
    </row>
    <row r="611" spans="1:22" x14ac:dyDescent="0.3">
      <c r="A611">
        <v>610</v>
      </c>
      <c r="B611" t="s">
        <v>2015</v>
      </c>
      <c r="C611">
        <v>2011</v>
      </c>
      <c r="D611" s="29">
        <v>40686</v>
      </c>
      <c r="E611" s="29">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-10.117800000000003</v>
      </c>
    </row>
    <row r="612" spans="1:22" x14ac:dyDescent="0.3">
      <c r="A612">
        <v>2469</v>
      </c>
      <c r="B612" t="s">
        <v>5526</v>
      </c>
      <c r="C612">
        <v>2014</v>
      </c>
      <c r="D612" s="29">
        <v>41764</v>
      </c>
      <c r="E612" s="29">
        <v>41768</v>
      </c>
      <c r="F612" t="s">
        <v>50</v>
      </c>
      <c r="G612" t="s">
        <v>1519</v>
      </c>
      <c r="H612" t="s">
        <v>1520</v>
      </c>
      <c r="I612" t="s">
        <v>26</v>
      </c>
      <c r="J612" t="s">
        <v>27</v>
      </c>
      <c r="K612" t="s">
        <v>5527</v>
      </c>
      <c r="L612" t="s">
        <v>319</v>
      </c>
      <c r="M612">
        <v>23602</v>
      </c>
      <c r="N612" t="s">
        <v>30</v>
      </c>
      <c r="O612" t="s">
        <v>5530</v>
      </c>
      <c r="P612" t="s">
        <v>46</v>
      </c>
      <c r="Q612" t="s">
        <v>90</v>
      </c>
      <c r="R612" t="s">
        <v>5531</v>
      </c>
      <c r="S612">
        <v>32.400000000000006</v>
      </c>
      <c r="T612">
        <v>5</v>
      </c>
      <c r="U612">
        <v>0</v>
      </c>
      <c r="V612">
        <v>15.552000000000001</v>
      </c>
    </row>
    <row r="613" spans="1:22" x14ac:dyDescent="0.3">
      <c r="A613">
        <v>2468</v>
      </c>
      <c r="B613" t="s">
        <v>5526</v>
      </c>
      <c r="C613">
        <v>2014</v>
      </c>
      <c r="D613" s="29">
        <v>41764</v>
      </c>
      <c r="E613" s="29">
        <v>41768</v>
      </c>
      <c r="F613" t="s">
        <v>50</v>
      </c>
      <c r="G613" t="s">
        <v>1519</v>
      </c>
      <c r="H613" t="s">
        <v>1520</v>
      </c>
      <c r="I613" t="s">
        <v>26</v>
      </c>
      <c r="J613" t="s">
        <v>27</v>
      </c>
      <c r="K613" t="s">
        <v>5527</v>
      </c>
      <c r="L613" t="s">
        <v>319</v>
      </c>
      <c r="M613">
        <v>23602</v>
      </c>
      <c r="N613" t="s">
        <v>30</v>
      </c>
      <c r="O613" t="s">
        <v>1516</v>
      </c>
      <c r="P613" t="s">
        <v>46</v>
      </c>
      <c r="Q613" t="s">
        <v>59</v>
      </c>
      <c r="R613" t="s">
        <v>1517</v>
      </c>
      <c r="S613">
        <v>571.44000000000005</v>
      </c>
      <c r="T613">
        <v>4</v>
      </c>
      <c r="U613">
        <v>0</v>
      </c>
      <c r="V613">
        <v>165.71759999999995</v>
      </c>
    </row>
    <row r="614" spans="1:22" x14ac:dyDescent="0.3">
      <c r="A614">
        <v>2467</v>
      </c>
      <c r="B614" t="s">
        <v>5526</v>
      </c>
      <c r="C614">
        <v>2014</v>
      </c>
      <c r="D614" s="29">
        <v>41764</v>
      </c>
      <c r="E614" s="29">
        <v>41768</v>
      </c>
      <c r="F614" t="s">
        <v>50</v>
      </c>
      <c r="G614" t="s">
        <v>1519</v>
      </c>
      <c r="H614" t="s">
        <v>1520</v>
      </c>
      <c r="I614" t="s">
        <v>26</v>
      </c>
      <c r="J614" t="s">
        <v>27</v>
      </c>
      <c r="K614" t="s">
        <v>5527</v>
      </c>
      <c r="L614" t="s">
        <v>319</v>
      </c>
      <c r="M614">
        <v>23602</v>
      </c>
      <c r="N614" t="s">
        <v>30</v>
      </c>
      <c r="O614" t="s">
        <v>5528</v>
      </c>
      <c r="P614" t="s">
        <v>46</v>
      </c>
      <c r="Q614" t="s">
        <v>90</v>
      </c>
      <c r="R614" t="s">
        <v>5529</v>
      </c>
      <c r="S614">
        <v>9.11</v>
      </c>
      <c r="T614">
        <v>1</v>
      </c>
      <c r="U614">
        <v>0</v>
      </c>
      <c r="V614">
        <v>4.099499999999999</v>
      </c>
    </row>
    <row r="615" spans="1:22" x14ac:dyDescent="0.3">
      <c r="A615">
        <v>2446</v>
      </c>
      <c r="B615" t="s">
        <v>5507</v>
      </c>
      <c r="C615">
        <v>2013</v>
      </c>
      <c r="D615" s="29">
        <v>41417</v>
      </c>
      <c r="E615" s="29">
        <v>41422</v>
      </c>
      <c r="F615" t="s">
        <v>50</v>
      </c>
      <c r="G615" t="s">
        <v>5077</v>
      </c>
      <c r="H615" t="s">
        <v>5078</v>
      </c>
      <c r="I615" t="s">
        <v>26</v>
      </c>
      <c r="J615" t="s">
        <v>27</v>
      </c>
      <c r="K615" t="s">
        <v>5508</v>
      </c>
      <c r="L615" t="s">
        <v>788</v>
      </c>
      <c r="M615">
        <v>7055</v>
      </c>
      <c r="N615" t="s">
        <v>148</v>
      </c>
      <c r="O615" t="s">
        <v>3748</v>
      </c>
      <c r="P615" t="s">
        <v>71</v>
      </c>
      <c r="Q615" t="s">
        <v>72</v>
      </c>
      <c r="R615" t="s">
        <v>3749</v>
      </c>
      <c r="S615">
        <v>257.98</v>
      </c>
      <c r="T615">
        <v>2</v>
      </c>
      <c r="U615">
        <v>0</v>
      </c>
      <c r="V615">
        <v>74.8142</v>
      </c>
    </row>
    <row r="616" spans="1:22" x14ac:dyDescent="0.3">
      <c r="A616">
        <v>2445</v>
      </c>
      <c r="B616" t="s">
        <v>5507</v>
      </c>
      <c r="C616">
        <v>2013</v>
      </c>
      <c r="D616" s="29">
        <v>41417</v>
      </c>
      <c r="E616" s="29">
        <v>41422</v>
      </c>
      <c r="F616" t="s">
        <v>50</v>
      </c>
      <c r="G616" t="s">
        <v>5077</v>
      </c>
      <c r="H616" t="s">
        <v>5078</v>
      </c>
      <c r="I616" t="s">
        <v>26</v>
      </c>
      <c r="J616" t="s">
        <v>27</v>
      </c>
      <c r="K616" t="s">
        <v>5508</v>
      </c>
      <c r="L616" t="s">
        <v>788</v>
      </c>
      <c r="M616">
        <v>7055</v>
      </c>
      <c r="N616" t="s">
        <v>148</v>
      </c>
      <c r="O616" t="s">
        <v>5509</v>
      </c>
      <c r="P616" t="s">
        <v>46</v>
      </c>
      <c r="Q616" t="s">
        <v>173</v>
      </c>
      <c r="R616" t="s">
        <v>5510</v>
      </c>
      <c r="S616">
        <v>26.880000000000003</v>
      </c>
      <c r="T616">
        <v>6</v>
      </c>
      <c r="U616">
        <v>0</v>
      </c>
      <c r="V616">
        <v>12.902400000000002</v>
      </c>
    </row>
    <row r="617" spans="1:22" x14ac:dyDescent="0.3">
      <c r="A617">
        <v>2444</v>
      </c>
      <c r="B617" t="s">
        <v>5507</v>
      </c>
      <c r="C617">
        <v>2013</v>
      </c>
      <c r="D617" s="29">
        <v>41417</v>
      </c>
      <c r="E617" s="29">
        <v>41422</v>
      </c>
      <c r="F617" t="s">
        <v>50</v>
      </c>
      <c r="G617" t="s">
        <v>5077</v>
      </c>
      <c r="H617" t="s">
        <v>5078</v>
      </c>
      <c r="I617" t="s">
        <v>26</v>
      </c>
      <c r="J617" t="s">
        <v>27</v>
      </c>
      <c r="K617" t="s">
        <v>5508</v>
      </c>
      <c r="L617" t="s">
        <v>788</v>
      </c>
      <c r="M617">
        <v>7055</v>
      </c>
      <c r="N617" t="s">
        <v>148</v>
      </c>
      <c r="O617" t="s">
        <v>1750</v>
      </c>
      <c r="P617" t="s">
        <v>71</v>
      </c>
      <c r="Q617" t="s">
        <v>161</v>
      </c>
      <c r="R617" t="s">
        <v>1751</v>
      </c>
      <c r="S617">
        <v>95.1</v>
      </c>
      <c r="T617">
        <v>5</v>
      </c>
      <c r="U617">
        <v>0</v>
      </c>
      <c r="V617">
        <v>30.431999999999995</v>
      </c>
    </row>
    <row r="618" spans="1:22" x14ac:dyDescent="0.3">
      <c r="A618">
        <v>2443</v>
      </c>
      <c r="B618" t="s">
        <v>5507</v>
      </c>
      <c r="C618">
        <v>2013</v>
      </c>
      <c r="D618" s="29">
        <v>41417</v>
      </c>
      <c r="E618" s="29">
        <v>41422</v>
      </c>
      <c r="F618" t="s">
        <v>50</v>
      </c>
      <c r="G618" t="s">
        <v>5077</v>
      </c>
      <c r="H618" t="s">
        <v>5078</v>
      </c>
      <c r="I618" t="s">
        <v>26</v>
      </c>
      <c r="J618" t="s">
        <v>27</v>
      </c>
      <c r="K618" t="s">
        <v>5508</v>
      </c>
      <c r="L618" t="s">
        <v>788</v>
      </c>
      <c r="M618">
        <v>7055</v>
      </c>
      <c r="N618" t="s">
        <v>148</v>
      </c>
      <c r="O618" t="s">
        <v>816</v>
      </c>
      <c r="P618" t="s">
        <v>46</v>
      </c>
      <c r="Q618" t="s">
        <v>78</v>
      </c>
      <c r="R618" t="s">
        <v>817</v>
      </c>
      <c r="S618">
        <v>662.84</v>
      </c>
      <c r="T618">
        <v>4</v>
      </c>
      <c r="U618">
        <v>0</v>
      </c>
      <c r="V618">
        <v>172.33840000000004</v>
      </c>
    </row>
    <row r="619" spans="1:22" x14ac:dyDescent="0.3">
      <c r="A619">
        <v>2442</v>
      </c>
      <c r="B619" t="s">
        <v>5507</v>
      </c>
      <c r="C619">
        <v>2013</v>
      </c>
      <c r="D619" s="29">
        <v>41417</v>
      </c>
      <c r="E619" s="29">
        <v>41422</v>
      </c>
      <c r="F619" t="s">
        <v>50</v>
      </c>
      <c r="G619" t="s">
        <v>5077</v>
      </c>
      <c r="H619" t="s">
        <v>5078</v>
      </c>
      <c r="I619" t="s">
        <v>26</v>
      </c>
      <c r="J619" t="s">
        <v>27</v>
      </c>
      <c r="K619" t="s">
        <v>5508</v>
      </c>
      <c r="L619" t="s">
        <v>788</v>
      </c>
      <c r="M619">
        <v>7055</v>
      </c>
      <c r="N619" t="s">
        <v>148</v>
      </c>
      <c r="O619" t="s">
        <v>883</v>
      </c>
      <c r="P619" t="s">
        <v>32</v>
      </c>
      <c r="Q619" t="s">
        <v>56</v>
      </c>
      <c r="R619" t="s">
        <v>884</v>
      </c>
      <c r="S619">
        <v>174.28599999999997</v>
      </c>
      <c r="T619">
        <v>2</v>
      </c>
      <c r="U619">
        <v>0.3</v>
      </c>
      <c r="V619">
        <v>-19.918399999999991</v>
      </c>
    </row>
    <row r="620" spans="1:22" x14ac:dyDescent="0.3">
      <c r="A620">
        <v>2441</v>
      </c>
      <c r="B620" t="s">
        <v>5507</v>
      </c>
      <c r="C620">
        <v>2013</v>
      </c>
      <c r="D620" s="29">
        <v>41417</v>
      </c>
      <c r="E620" s="29">
        <v>41422</v>
      </c>
      <c r="F620" t="s">
        <v>50</v>
      </c>
      <c r="G620" t="s">
        <v>5077</v>
      </c>
      <c r="H620" t="s">
        <v>5078</v>
      </c>
      <c r="I620" t="s">
        <v>26</v>
      </c>
      <c r="J620" t="s">
        <v>27</v>
      </c>
      <c r="K620" t="s">
        <v>5508</v>
      </c>
      <c r="L620" t="s">
        <v>788</v>
      </c>
      <c r="M620">
        <v>7055</v>
      </c>
      <c r="N620" t="s">
        <v>148</v>
      </c>
      <c r="O620" t="s">
        <v>1204</v>
      </c>
      <c r="P620" t="s">
        <v>71</v>
      </c>
      <c r="Q620" t="s">
        <v>72</v>
      </c>
      <c r="R620" t="s">
        <v>1205</v>
      </c>
      <c r="S620">
        <v>345</v>
      </c>
      <c r="T620">
        <v>5</v>
      </c>
      <c r="U620">
        <v>0</v>
      </c>
      <c r="V620">
        <v>86.25</v>
      </c>
    </row>
    <row r="621" spans="1:22" x14ac:dyDescent="0.3">
      <c r="A621">
        <v>2434</v>
      </c>
      <c r="B621" t="s">
        <v>5496</v>
      </c>
      <c r="C621">
        <v>2014</v>
      </c>
      <c r="D621" s="29">
        <v>41788</v>
      </c>
      <c r="E621" s="29">
        <v>41792</v>
      </c>
      <c r="F621" t="s">
        <v>50</v>
      </c>
      <c r="G621" t="s">
        <v>859</v>
      </c>
      <c r="H621" t="s">
        <v>860</v>
      </c>
      <c r="I621" t="s">
        <v>26</v>
      </c>
      <c r="J621" t="s">
        <v>27</v>
      </c>
      <c r="K621" t="s">
        <v>184</v>
      </c>
      <c r="L621" t="s">
        <v>104</v>
      </c>
      <c r="M621">
        <v>77070</v>
      </c>
      <c r="N621" t="s">
        <v>105</v>
      </c>
      <c r="O621" t="s">
        <v>5074</v>
      </c>
      <c r="P621" t="s">
        <v>71</v>
      </c>
      <c r="Q621" t="s">
        <v>72</v>
      </c>
      <c r="R621" t="s">
        <v>5075</v>
      </c>
      <c r="S621">
        <v>54.367999999999995</v>
      </c>
      <c r="T621">
        <v>4</v>
      </c>
      <c r="U621">
        <v>0.2</v>
      </c>
      <c r="V621">
        <v>4.0775999999999968</v>
      </c>
    </row>
    <row r="622" spans="1:22" x14ac:dyDescent="0.3">
      <c r="A622">
        <v>2431</v>
      </c>
      <c r="B622" t="s">
        <v>5489</v>
      </c>
      <c r="C622">
        <v>2014</v>
      </c>
      <c r="D622" s="29">
        <v>41773</v>
      </c>
      <c r="E622" s="29">
        <v>41780</v>
      </c>
      <c r="F622" t="s">
        <v>50</v>
      </c>
      <c r="G622" t="s">
        <v>1508</v>
      </c>
      <c r="H622" t="s">
        <v>1509</v>
      </c>
      <c r="I622" t="s">
        <v>102</v>
      </c>
      <c r="J622" t="s">
        <v>27</v>
      </c>
      <c r="K622" t="s">
        <v>127</v>
      </c>
      <c r="L622" t="s">
        <v>43</v>
      </c>
      <c r="M622">
        <v>94110</v>
      </c>
      <c r="N622" t="s">
        <v>44</v>
      </c>
      <c r="O622" t="s">
        <v>45</v>
      </c>
      <c r="P622" t="s">
        <v>46</v>
      </c>
      <c r="Q622" t="s">
        <v>47</v>
      </c>
      <c r="R622" t="s">
        <v>48</v>
      </c>
      <c r="S622">
        <v>58.48</v>
      </c>
      <c r="T622">
        <v>8</v>
      </c>
      <c r="U622">
        <v>0</v>
      </c>
      <c r="V622">
        <v>27.485599999999998</v>
      </c>
    </row>
    <row r="623" spans="1:22" x14ac:dyDescent="0.3">
      <c r="A623">
        <v>2419</v>
      </c>
      <c r="B623" t="s">
        <v>5469</v>
      </c>
      <c r="C623">
        <v>2013</v>
      </c>
      <c r="D623" s="29">
        <v>41416</v>
      </c>
      <c r="E623" s="29">
        <v>41423</v>
      </c>
      <c r="F623" t="s">
        <v>50</v>
      </c>
      <c r="G623" t="s">
        <v>208</v>
      </c>
      <c r="H623" t="s">
        <v>209</v>
      </c>
      <c r="I623" t="s">
        <v>41</v>
      </c>
      <c r="J623" t="s">
        <v>27</v>
      </c>
      <c r="K623" t="s">
        <v>5470</v>
      </c>
      <c r="L623" t="s">
        <v>1392</v>
      </c>
      <c r="M623">
        <v>89431</v>
      </c>
      <c r="N623" t="s">
        <v>44</v>
      </c>
      <c r="O623" t="s">
        <v>5471</v>
      </c>
      <c r="P623" t="s">
        <v>71</v>
      </c>
      <c r="Q623" t="s">
        <v>682</v>
      </c>
      <c r="R623" t="s">
        <v>5472</v>
      </c>
      <c r="S623">
        <v>2396.4</v>
      </c>
      <c r="T623">
        <v>10</v>
      </c>
      <c r="U623">
        <v>0.2</v>
      </c>
      <c r="V623">
        <v>179.73000000000013</v>
      </c>
    </row>
    <row r="624" spans="1:22" x14ac:dyDescent="0.3">
      <c r="A624">
        <v>2382</v>
      </c>
      <c r="B624" t="s">
        <v>5414</v>
      </c>
      <c r="C624">
        <v>2013</v>
      </c>
      <c r="D624" s="29">
        <v>41401</v>
      </c>
      <c r="E624" s="29">
        <v>41405</v>
      </c>
      <c r="F624" t="s">
        <v>50</v>
      </c>
      <c r="G624" t="s">
        <v>4527</v>
      </c>
      <c r="H624" t="s">
        <v>4528</v>
      </c>
      <c r="I624" t="s">
        <v>102</v>
      </c>
      <c r="J624" t="s">
        <v>27</v>
      </c>
      <c r="K624" t="s">
        <v>2628</v>
      </c>
      <c r="L624" t="s">
        <v>498</v>
      </c>
      <c r="M624">
        <v>44052</v>
      </c>
      <c r="N624" t="s">
        <v>148</v>
      </c>
      <c r="O624" t="s">
        <v>170</v>
      </c>
      <c r="P624" t="s">
        <v>32</v>
      </c>
      <c r="Q624" t="s">
        <v>65</v>
      </c>
      <c r="R624" t="s">
        <v>5417</v>
      </c>
      <c r="S624">
        <v>54.711999999999996</v>
      </c>
      <c r="T624">
        <v>7</v>
      </c>
      <c r="U624">
        <v>0.2</v>
      </c>
      <c r="V624">
        <v>11.626299999999999</v>
      </c>
    </row>
    <row r="625" spans="1:22" x14ac:dyDescent="0.3">
      <c r="A625">
        <v>2381</v>
      </c>
      <c r="B625" t="s">
        <v>5414</v>
      </c>
      <c r="C625">
        <v>2013</v>
      </c>
      <c r="D625" s="29">
        <v>41401</v>
      </c>
      <c r="E625" s="29">
        <v>41405</v>
      </c>
      <c r="F625" t="s">
        <v>50</v>
      </c>
      <c r="G625" t="s">
        <v>4527</v>
      </c>
      <c r="H625" t="s">
        <v>4528</v>
      </c>
      <c r="I625" t="s">
        <v>102</v>
      </c>
      <c r="J625" t="s">
        <v>27</v>
      </c>
      <c r="K625" t="s">
        <v>2628</v>
      </c>
      <c r="L625" t="s">
        <v>498</v>
      </c>
      <c r="M625">
        <v>44052</v>
      </c>
      <c r="N625" t="s">
        <v>148</v>
      </c>
      <c r="O625" t="s">
        <v>5415</v>
      </c>
      <c r="P625" t="s">
        <v>46</v>
      </c>
      <c r="Q625" t="s">
        <v>90</v>
      </c>
      <c r="R625" t="s">
        <v>5416</v>
      </c>
      <c r="S625">
        <v>49.568000000000005</v>
      </c>
      <c r="T625">
        <v>2</v>
      </c>
      <c r="U625">
        <v>0.2</v>
      </c>
      <c r="V625">
        <v>15.489999999999997</v>
      </c>
    </row>
    <row r="626" spans="1:22" x14ac:dyDescent="0.3">
      <c r="A626">
        <v>2380</v>
      </c>
      <c r="B626" t="s">
        <v>5414</v>
      </c>
      <c r="C626">
        <v>2013</v>
      </c>
      <c r="D626" s="29">
        <v>41401</v>
      </c>
      <c r="E626" s="29">
        <v>41405</v>
      </c>
      <c r="F626" t="s">
        <v>50</v>
      </c>
      <c r="G626" t="s">
        <v>4527</v>
      </c>
      <c r="H626" t="s">
        <v>4528</v>
      </c>
      <c r="I626" t="s">
        <v>102</v>
      </c>
      <c r="J626" t="s">
        <v>27</v>
      </c>
      <c r="K626" t="s">
        <v>2628</v>
      </c>
      <c r="L626" t="s">
        <v>498</v>
      </c>
      <c r="M626">
        <v>44052</v>
      </c>
      <c r="N626" t="s">
        <v>148</v>
      </c>
      <c r="O626" t="s">
        <v>1880</v>
      </c>
      <c r="P626" t="s">
        <v>46</v>
      </c>
      <c r="Q626" t="s">
        <v>269</v>
      </c>
      <c r="R626" t="s">
        <v>1881</v>
      </c>
      <c r="S626">
        <v>7.2160000000000002</v>
      </c>
      <c r="T626">
        <v>2</v>
      </c>
      <c r="U626">
        <v>0.2</v>
      </c>
      <c r="V626">
        <v>1.7138000000000002</v>
      </c>
    </row>
    <row r="627" spans="1:22" x14ac:dyDescent="0.3">
      <c r="A627">
        <v>2286</v>
      </c>
      <c r="B627" t="s">
        <v>5287</v>
      </c>
      <c r="C627">
        <v>2013</v>
      </c>
      <c r="D627" s="29">
        <v>41400</v>
      </c>
      <c r="E627" s="29">
        <v>41403</v>
      </c>
      <c r="F627" t="s">
        <v>188</v>
      </c>
      <c r="G627" t="s">
        <v>5288</v>
      </c>
      <c r="H627" t="s">
        <v>5289</v>
      </c>
      <c r="I627" t="s">
        <v>41</v>
      </c>
      <c r="J627" t="s">
        <v>27</v>
      </c>
      <c r="K627" t="s">
        <v>1185</v>
      </c>
      <c r="L627" t="s">
        <v>335</v>
      </c>
      <c r="M627">
        <v>37130</v>
      </c>
      <c r="N627" t="s">
        <v>30</v>
      </c>
      <c r="O627" t="s">
        <v>5290</v>
      </c>
      <c r="P627" t="s">
        <v>46</v>
      </c>
      <c r="Q627" t="s">
        <v>90</v>
      </c>
      <c r="R627" t="s">
        <v>5291</v>
      </c>
      <c r="S627">
        <v>14.352000000000002</v>
      </c>
      <c r="T627">
        <v>3</v>
      </c>
      <c r="U627">
        <v>0.2</v>
      </c>
      <c r="V627">
        <v>5.2026000000000003</v>
      </c>
    </row>
    <row r="628" spans="1:22" x14ac:dyDescent="0.3">
      <c r="A628">
        <v>2185</v>
      </c>
      <c r="B628" t="s">
        <v>5122</v>
      </c>
      <c r="C628">
        <v>2013</v>
      </c>
      <c r="D628" s="29">
        <v>41402</v>
      </c>
      <c r="E628" s="29">
        <v>41406</v>
      </c>
      <c r="F628" t="s">
        <v>50</v>
      </c>
      <c r="G628" t="s">
        <v>1453</v>
      </c>
      <c r="H628" t="s">
        <v>1454</v>
      </c>
      <c r="I628" t="s">
        <v>26</v>
      </c>
      <c r="J628" t="s">
        <v>27</v>
      </c>
      <c r="K628" t="s">
        <v>266</v>
      </c>
      <c r="L628" t="s">
        <v>267</v>
      </c>
      <c r="M628">
        <v>10009</v>
      </c>
      <c r="N628" t="s">
        <v>148</v>
      </c>
      <c r="O628" t="s">
        <v>2887</v>
      </c>
      <c r="P628" t="s">
        <v>32</v>
      </c>
      <c r="Q628" t="s">
        <v>65</v>
      </c>
      <c r="R628" t="s">
        <v>186</v>
      </c>
      <c r="S628">
        <v>63.68</v>
      </c>
      <c r="T628">
        <v>8</v>
      </c>
      <c r="U628">
        <v>0</v>
      </c>
      <c r="V628">
        <v>28.019200000000005</v>
      </c>
    </row>
    <row r="629" spans="1:22" x14ac:dyDescent="0.3">
      <c r="A629">
        <v>628</v>
      </c>
      <c r="B629" t="s">
        <v>2071</v>
      </c>
      <c r="C629">
        <v>2014</v>
      </c>
      <c r="D629" s="29">
        <v>41779</v>
      </c>
      <c r="E629" s="29">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28.176399999999987</v>
      </c>
    </row>
    <row r="630" spans="1:22" x14ac:dyDescent="0.3">
      <c r="A630">
        <v>2184</v>
      </c>
      <c r="B630" t="s">
        <v>5122</v>
      </c>
      <c r="C630">
        <v>2013</v>
      </c>
      <c r="D630" s="29">
        <v>41402</v>
      </c>
      <c r="E630" s="29">
        <v>41406</v>
      </c>
      <c r="F630" t="s">
        <v>50</v>
      </c>
      <c r="G630" t="s">
        <v>1453</v>
      </c>
      <c r="H630" t="s">
        <v>1454</v>
      </c>
      <c r="I630" t="s">
        <v>26</v>
      </c>
      <c r="J630" t="s">
        <v>27</v>
      </c>
      <c r="K630" t="s">
        <v>266</v>
      </c>
      <c r="L630" t="s">
        <v>267</v>
      </c>
      <c r="M630">
        <v>10009</v>
      </c>
      <c r="N630" t="s">
        <v>148</v>
      </c>
      <c r="O630" t="s">
        <v>444</v>
      </c>
      <c r="P630" t="s">
        <v>71</v>
      </c>
      <c r="Q630" t="s">
        <v>161</v>
      </c>
      <c r="R630" t="s">
        <v>445</v>
      </c>
      <c r="S630">
        <v>199.95000000000002</v>
      </c>
      <c r="T630">
        <v>5</v>
      </c>
      <c r="U630">
        <v>0</v>
      </c>
      <c r="V630">
        <v>21.994499999999988</v>
      </c>
    </row>
    <row r="631" spans="1:22" x14ac:dyDescent="0.3">
      <c r="A631">
        <v>2183</v>
      </c>
      <c r="B631" t="s">
        <v>5122</v>
      </c>
      <c r="C631">
        <v>2013</v>
      </c>
      <c r="D631" s="29">
        <v>41402</v>
      </c>
      <c r="E631" s="29">
        <v>41406</v>
      </c>
      <c r="F631" t="s">
        <v>50</v>
      </c>
      <c r="G631" t="s">
        <v>1453</v>
      </c>
      <c r="H631" t="s">
        <v>1454</v>
      </c>
      <c r="I631" t="s">
        <v>26</v>
      </c>
      <c r="J631" t="s">
        <v>27</v>
      </c>
      <c r="K631" t="s">
        <v>266</v>
      </c>
      <c r="L631" t="s">
        <v>267</v>
      </c>
      <c r="M631">
        <v>10009</v>
      </c>
      <c r="N631" t="s">
        <v>148</v>
      </c>
      <c r="O631" t="s">
        <v>4603</v>
      </c>
      <c r="P631" t="s">
        <v>71</v>
      </c>
      <c r="Q631" t="s">
        <v>682</v>
      </c>
      <c r="R631" t="s">
        <v>4604</v>
      </c>
      <c r="S631">
        <v>3999.95</v>
      </c>
      <c r="T631">
        <v>5</v>
      </c>
      <c r="U631">
        <v>0</v>
      </c>
      <c r="V631">
        <v>1159.9854999999998</v>
      </c>
    </row>
    <row r="632" spans="1:22" x14ac:dyDescent="0.3">
      <c r="A632">
        <v>2182</v>
      </c>
      <c r="B632" t="s">
        <v>5122</v>
      </c>
      <c r="C632">
        <v>2013</v>
      </c>
      <c r="D632" s="29">
        <v>41402</v>
      </c>
      <c r="E632" s="29">
        <v>41406</v>
      </c>
      <c r="F632" t="s">
        <v>50</v>
      </c>
      <c r="G632" t="s">
        <v>1453</v>
      </c>
      <c r="H632" t="s">
        <v>1454</v>
      </c>
      <c r="I632" t="s">
        <v>26</v>
      </c>
      <c r="J632" t="s">
        <v>27</v>
      </c>
      <c r="K632" t="s">
        <v>266</v>
      </c>
      <c r="L632" t="s">
        <v>267</v>
      </c>
      <c r="M632">
        <v>10009</v>
      </c>
      <c r="N632" t="s">
        <v>148</v>
      </c>
      <c r="O632" t="s">
        <v>5123</v>
      </c>
      <c r="P632" t="s">
        <v>32</v>
      </c>
      <c r="Q632" t="s">
        <v>36</v>
      </c>
      <c r="R632" t="s">
        <v>5124</v>
      </c>
      <c r="S632">
        <v>442.76400000000001</v>
      </c>
      <c r="T632">
        <v>4</v>
      </c>
      <c r="U632">
        <v>0.1</v>
      </c>
      <c r="V632">
        <v>59.035200000000003</v>
      </c>
    </row>
    <row r="633" spans="1:22" x14ac:dyDescent="0.3">
      <c r="A633">
        <v>2181</v>
      </c>
      <c r="B633" t="s">
        <v>5122</v>
      </c>
      <c r="C633">
        <v>2013</v>
      </c>
      <c r="D633" s="29">
        <v>41402</v>
      </c>
      <c r="E633" s="29">
        <v>41406</v>
      </c>
      <c r="F633" t="s">
        <v>50</v>
      </c>
      <c r="G633" t="s">
        <v>1453</v>
      </c>
      <c r="H633" t="s">
        <v>1454</v>
      </c>
      <c r="I633" t="s">
        <v>26</v>
      </c>
      <c r="J633" t="s">
        <v>27</v>
      </c>
      <c r="K633" t="s">
        <v>266</v>
      </c>
      <c r="L633" t="s">
        <v>267</v>
      </c>
      <c r="M633">
        <v>10009</v>
      </c>
      <c r="N633" t="s">
        <v>148</v>
      </c>
      <c r="O633" t="s">
        <v>1667</v>
      </c>
      <c r="P633" t="s">
        <v>46</v>
      </c>
      <c r="Q633" t="s">
        <v>47</v>
      </c>
      <c r="R633" t="s">
        <v>1668</v>
      </c>
      <c r="S633">
        <v>44.400000000000006</v>
      </c>
      <c r="T633">
        <v>3</v>
      </c>
      <c r="U633">
        <v>0</v>
      </c>
      <c r="V633">
        <v>22.200000000000003</v>
      </c>
    </row>
    <row r="634" spans="1:22" x14ac:dyDescent="0.3">
      <c r="A634">
        <v>2180</v>
      </c>
      <c r="B634" t="s">
        <v>5122</v>
      </c>
      <c r="C634">
        <v>2013</v>
      </c>
      <c r="D634" s="29">
        <v>41402</v>
      </c>
      <c r="E634" s="29">
        <v>41406</v>
      </c>
      <c r="F634" t="s">
        <v>50</v>
      </c>
      <c r="G634" t="s">
        <v>1453</v>
      </c>
      <c r="H634" t="s">
        <v>1454</v>
      </c>
      <c r="I634" t="s">
        <v>26</v>
      </c>
      <c r="J634" t="s">
        <v>27</v>
      </c>
      <c r="K634" t="s">
        <v>266</v>
      </c>
      <c r="L634" t="s">
        <v>267</v>
      </c>
      <c r="M634">
        <v>10009</v>
      </c>
      <c r="N634" t="s">
        <v>148</v>
      </c>
      <c r="O634" t="s">
        <v>1335</v>
      </c>
      <c r="P634" t="s">
        <v>46</v>
      </c>
      <c r="Q634" t="s">
        <v>75</v>
      </c>
      <c r="R634" t="s">
        <v>1336</v>
      </c>
      <c r="S634">
        <v>85.232000000000014</v>
      </c>
      <c r="T634">
        <v>7</v>
      </c>
      <c r="U634">
        <v>0.2</v>
      </c>
      <c r="V634">
        <v>30.896599999999996</v>
      </c>
    </row>
    <row r="635" spans="1:22" x14ac:dyDescent="0.3">
      <c r="A635">
        <v>2161</v>
      </c>
      <c r="B635" t="s">
        <v>5093</v>
      </c>
      <c r="C635">
        <v>2013</v>
      </c>
      <c r="D635" s="29">
        <v>41409</v>
      </c>
      <c r="E635" s="29">
        <v>41409</v>
      </c>
      <c r="F635" t="s">
        <v>1290</v>
      </c>
      <c r="G635" t="s">
        <v>940</v>
      </c>
      <c r="H635" t="s">
        <v>941</v>
      </c>
      <c r="I635" t="s">
        <v>26</v>
      </c>
      <c r="J635" t="s">
        <v>27</v>
      </c>
      <c r="K635" t="s">
        <v>1007</v>
      </c>
      <c r="L635" t="s">
        <v>498</v>
      </c>
      <c r="M635">
        <v>45231</v>
      </c>
      <c r="N635" t="s">
        <v>148</v>
      </c>
      <c r="O635" t="s">
        <v>4256</v>
      </c>
      <c r="P635" t="s">
        <v>32</v>
      </c>
      <c r="Q635" t="s">
        <v>65</v>
      </c>
      <c r="R635" t="s">
        <v>4257</v>
      </c>
      <c r="S635">
        <v>79.384000000000015</v>
      </c>
      <c r="T635">
        <v>1</v>
      </c>
      <c r="U635">
        <v>0.2</v>
      </c>
      <c r="V635">
        <v>29.768999999999998</v>
      </c>
    </row>
    <row r="636" spans="1:22" x14ac:dyDescent="0.3">
      <c r="A636">
        <v>2155</v>
      </c>
      <c r="B636" t="s">
        <v>5086</v>
      </c>
      <c r="C636">
        <v>2013</v>
      </c>
      <c r="D636" s="29">
        <v>41395</v>
      </c>
      <c r="E636" s="29">
        <v>41400</v>
      </c>
      <c r="F636" t="s">
        <v>50</v>
      </c>
      <c r="G636" t="s">
        <v>3436</v>
      </c>
      <c r="H636" t="s">
        <v>3437</v>
      </c>
      <c r="I636" t="s">
        <v>102</v>
      </c>
      <c r="J636" t="s">
        <v>27</v>
      </c>
      <c r="K636" t="s">
        <v>815</v>
      </c>
      <c r="L636" t="s">
        <v>104</v>
      </c>
      <c r="M636">
        <v>75081</v>
      </c>
      <c r="N636" t="s">
        <v>105</v>
      </c>
      <c r="O636" t="s">
        <v>4628</v>
      </c>
      <c r="P636" t="s">
        <v>32</v>
      </c>
      <c r="Q636" t="s">
        <v>65</v>
      </c>
      <c r="R636" t="s">
        <v>4629</v>
      </c>
      <c r="S636">
        <v>22.608000000000001</v>
      </c>
      <c r="T636">
        <v>3</v>
      </c>
      <c r="U636">
        <v>0.6</v>
      </c>
      <c r="V636">
        <v>-10.173599999999997</v>
      </c>
    </row>
    <row r="637" spans="1:22" x14ac:dyDescent="0.3">
      <c r="A637">
        <v>2132</v>
      </c>
      <c r="B637" t="s">
        <v>5043</v>
      </c>
      <c r="C637">
        <v>2011</v>
      </c>
      <c r="D637" s="29">
        <v>40683</v>
      </c>
      <c r="E637" s="29">
        <v>40685</v>
      </c>
      <c r="F637" t="s">
        <v>23</v>
      </c>
      <c r="G637" t="s">
        <v>5044</v>
      </c>
      <c r="H637" t="s">
        <v>5045</v>
      </c>
      <c r="I637" t="s">
        <v>41</v>
      </c>
      <c r="J637" t="s">
        <v>27</v>
      </c>
      <c r="K637" t="s">
        <v>244</v>
      </c>
      <c r="L637" t="s">
        <v>2694</v>
      </c>
      <c r="M637">
        <v>3820</v>
      </c>
      <c r="N637" t="s">
        <v>148</v>
      </c>
      <c r="O637" t="s">
        <v>3462</v>
      </c>
      <c r="P637" t="s">
        <v>32</v>
      </c>
      <c r="Q637" t="s">
        <v>65</v>
      </c>
      <c r="R637" t="s">
        <v>3463</v>
      </c>
      <c r="S637">
        <v>139.86000000000001</v>
      </c>
      <c r="T637">
        <v>7</v>
      </c>
      <c r="U637">
        <v>0</v>
      </c>
      <c r="V637">
        <v>60.139800000000015</v>
      </c>
    </row>
    <row r="638" spans="1:22" x14ac:dyDescent="0.3">
      <c r="A638">
        <v>2131</v>
      </c>
      <c r="B638" t="s">
        <v>5043</v>
      </c>
      <c r="C638">
        <v>2011</v>
      </c>
      <c r="D638" s="29">
        <v>40683</v>
      </c>
      <c r="E638" s="29">
        <v>40685</v>
      </c>
      <c r="F638" t="s">
        <v>23</v>
      </c>
      <c r="G638" t="s">
        <v>5044</v>
      </c>
      <c r="H638" t="s">
        <v>5045</v>
      </c>
      <c r="I638" t="s">
        <v>41</v>
      </c>
      <c r="J638" t="s">
        <v>27</v>
      </c>
      <c r="K638" t="s">
        <v>244</v>
      </c>
      <c r="L638" t="s">
        <v>2694</v>
      </c>
      <c r="M638">
        <v>3820</v>
      </c>
      <c r="N638" t="s">
        <v>148</v>
      </c>
      <c r="O638" t="s">
        <v>5048</v>
      </c>
      <c r="P638" t="s">
        <v>46</v>
      </c>
      <c r="Q638" t="s">
        <v>68</v>
      </c>
      <c r="R638" t="s">
        <v>5049</v>
      </c>
      <c r="S638">
        <v>38.520000000000003</v>
      </c>
      <c r="T638">
        <v>9</v>
      </c>
      <c r="U638">
        <v>0</v>
      </c>
      <c r="V638">
        <v>11.9412</v>
      </c>
    </row>
    <row r="639" spans="1:22" x14ac:dyDescent="0.3">
      <c r="A639">
        <v>2130</v>
      </c>
      <c r="B639" t="s">
        <v>5043</v>
      </c>
      <c r="C639">
        <v>2011</v>
      </c>
      <c r="D639" s="29">
        <v>40683</v>
      </c>
      <c r="E639" s="29">
        <v>40685</v>
      </c>
      <c r="F639" t="s">
        <v>23</v>
      </c>
      <c r="G639" t="s">
        <v>5044</v>
      </c>
      <c r="H639" t="s">
        <v>5045</v>
      </c>
      <c r="I639" t="s">
        <v>41</v>
      </c>
      <c r="J639" t="s">
        <v>27</v>
      </c>
      <c r="K639" t="s">
        <v>244</v>
      </c>
      <c r="L639" t="s">
        <v>2694</v>
      </c>
      <c r="M639">
        <v>3820</v>
      </c>
      <c r="N639" t="s">
        <v>148</v>
      </c>
      <c r="O639" t="s">
        <v>5046</v>
      </c>
      <c r="P639" t="s">
        <v>46</v>
      </c>
      <c r="Q639" t="s">
        <v>78</v>
      </c>
      <c r="R639" t="s">
        <v>5047</v>
      </c>
      <c r="S639">
        <v>33.28</v>
      </c>
      <c r="T639">
        <v>4</v>
      </c>
      <c r="U639">
        <v>0</v>
      </c>
      <c r="V639">
        <v>9.3184000000000005</v>
      </c>
    </row>
    <row r="640" spans="1:22" x14ac:dyDescent="0.3">
      <c r="A640">
        <v>639</v>
      </c>
      <c r="B640" t="s">
        <v>2104</v>
      </c>
      <c r="C640">
        <v>2013</v>
      </c>
      <c r="D640" s="29">
        <v>41415</v>
      </c>
      <c r="E640" s="29">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272.79200000000003</v>
      </c>
    </row>
    <row r="641" spans="1:22" x14ac:dyDescent="0.3">
      <c r="A641">
        <v>640</v>
      </c>
      <c r="B641" t="s">
        <v>2104</v>
      </c>
      <c r="C641">
        <v>2013</v>
      </c>
      <c r="D641" s="29">
        <v>41415</v>
      </c>
      <c r="E641" s="29">
        <v>41420</v>
      </c>
      <c r="F641" t="s">
        <v>50</v>
      </c>
      <c r="G641" t="s">
        <v>440</v>
      </c>
      <c r="H641" t="s">
        <v>441</v>
      </c>
      <c r="I641" t="s">
        <v>102</v>
      </c>
      <c r="J641" t="s">
        <v>27</v>
      </c>
      <c r="K641" t="s">
        <v>2105</v>
      </c>
      <c r="L641" t="s">
        <v>43</v>
      </c>
      <c r="M641">
        <v>94591</v>
      </c>
      <c r="N641" t="s">
        <v>44</v>
      </c>
      <c r="O641" t="s">
        <v>2106</v>
      </c>
      <c r="P641" t="s">
        <v>46</v>
      </c>
      <c r="Q641" t="s">
        <v>75</v>
      </c>
      <c r="R641" t="s">
        <v>2107</v>
      </c>
      <c r="S641">
        <v>15.424000000000001</v>
      </c>
      <c r="T641">
        <v>4</v>
      </c>
      <c r="U641">
        <v>0.2</v>
      </c>
      <c r="V641">
        <v>5.0128000000000004</v>
      </c>
    </row>
    <row r="642" spans="1:22" x14ac:dyDescent="0.3">
      <c r="A642">
        <v>2098</v>
      </c>
      <c r="B642" t="s">
        <v>4993</v>
      </c>
      <c r="C642">
        <v>2013</v>
      </c>
      <c r="D642" s="29">
        <v>41410</v>
      </c>
      <c r="E642" s="29">
        <v>41415</v>
      </c>
      <c r="F642" t="s">
        <v>50</v>
      </c>
      <c r="G642" t="s">
        <v>197</v>
      </c>
      <c r="H642" t="s">
        <v>198</v>
      </c>
      <c r="I642" t="s">
        <v>102</v>
      </c>
      <c r="J642" t="s">
        <v>27</v>
      </c>
      <c r="K642" t="s">
        <v>328</v>
      </c>
      <c r="L642" t="s">
        <v>1487</v>
      </c>
      <c r="M642">
        <v>39212</v>
      </c>
      <c r="N642" t="s">
        <v>30</v>
      </c>
      <c r="O642" t="s">
        <v>1739</v>
      </c>
      <c r="P642" t="s">
        <v>46</v>
      </c>
      <c r="Q642" t="s">
        <v>68</v>
      </c>
      <c r="R642" t="s">
        <v>1740</v>
      </c>
      <c r="S642">
        <v>8.34</v>
      </c>
      <c r="T642">
        <v>3</v>
      </c>
      <c r="U642">
        <v>0</v>
      </c>
      <c r="V642">
        <v>2.1683999999999997</v>
      </c>
    </row>
    <row r="643" spans="1:22" x14ac:dyDescent="0.3">
      <c r="A643">
        <v>2097</v>
      </c>
      <c r="B643" t="s">
        <v>4993</v>
      </c>
      <c r="C643">
        <v>2013</v>
      </c>
      <c r="D643" s="29">
        <v>41410</v>
      </c>
      <c r="E643" s="29">
        <v>41415</v>
      </c>
      <c r="F643" t="s">
        <v>50</v>
      </c>
      <c r="G643" t="s">
        <v>197</v>
      </c>
      <c r="H643" t="s">
        <v>198</v>
      </c>
      <c r="I643" t="s">
        <v>102</v>
      </c>
      <c r="J643" t="s">
        <v>27</v>
      </c>
      <c r="K643" t="s">
        <v>328</v>
      </c>
      <c r="L643" t="s">
        <v>1487</v>
      </c>
      <c r="M643">
        <v>39212</v>
      </c>
      <c r="N643" t="s">
        <v>30</v>
      </c>
      <c r="O643" t="s">
        <v>4996</v>
      </c>
      <c r="P643" t="s">
        <v>46</v>
      </c>
      <c r="Q643" t="s">
        <v>68</v>
      </c>
      <c r="R643" t="s">
        <v>4997</v>
      </c>
      <c r="S643">
        <v>91.96</v>
      </c>
      <c r="T643">
        <v>4</v>
      </c>
      <c r="U643">
        <v>0</v>
      </c>
      <c r="V643">
        <v>25.748800000000003</v>
      </c>
    </row>
    <row r="644" spans="1:22" x14ac:dyDescent="0.3">
      <c r="A644">
        <v>2096</v>
      </c>
      <c r="B644" t="s">
        <v>4993</v>
      </c>
      <c r="C644">
        <v>2013</v>
      </c>
      <c r="D644" s="29">
        <v>41410</v>
      </c>
      <c r="E644" s="29">
        <v>41415</v>
      </c>
      <c r="F644" t="s">
        <v>50</v>
      </c>
      <c r="G644" t="s">
        <v>197</v>
      </c>
      <c r="H644" t="s">
        <v>198</v>
      </c>
      <c r="I644" t="s">
        <v>102</v>
      </c>
      <c r="J644" t="s">
        <v>27</v>
      </c>
      <c r="K644" t="s">
        <v>328</v>
      </c>
      <c r="L644" t="s">
        <v>1487</v>
      </c>
      <c r="M644">
        <v>39212</v>
      </c>
      <c r="N644" t="s">
        <v>30</v>
      </c>
      <c r="O644" t="s">
        <v>4994</v>
      </c>
      <c r="P644" t="s">
        <v>46</v>
      </c>
      <c r="Q644" t="s">
        <v>75</v>
      </c>
      <c r="R644" t="s">
        <v>4995</v>
      </c>
      <c r="S644">
        <v>511.84</v>
      </c>
      <c r="T644">
        <v>8</v>
      </c>
      <c r="U644">
        <v>0</v>
      </c>
      <c r="V644">
        <v>240.56479999999999</v>
      </c>
    </row>
    <row r="645" spans="1:22" x14ac:dyDescent="0.3">
      <c r="A645">
        <v>1979</v>
      </c>
      <c r="B645" t="s">
        <v>4841</v>
      </c>
      <c r="C645">
        <v>2012</v>
      </c>
      <c r="D645" s="29">
        <v>41037</v>
      </c>
      <c r="E645" s="29">
        <v>41041</v>
      </c>
      <c r="F645" t="s">
        <v>50</v>
      </c>
      <c r="G645" t="s">
        <v>1821</v>
      </c>
      <c r="H645" t="s">
        <v>1822</v>
      </c>
      <c r="I645" t="s">
        <v>26</v>
      </c>
      <c r="J645" t="s">
        <v>27</v>
      </c>
      <c r="K645" t="s">
        <v>1976</v>
      </c>
      <c r="L645" t="s">
        <v>420</v>
      </c>
      <c r="M645">
        <v>97301</v>
      </c>
      <c r="N645" t="s">
        <v>44</v>
      </c>
      <c r="O645" t="s">
        <v>4842</v>
      </c>
      <c r="P645" t="s">
        <v>46</v>
      </c>
      <c r="Q645" t="s">
        <v>68</v>
      </c>
      <c r="R645" t="s">
        <v>4843</v>
      </c>
      <c r="S645">
        <v>5.2480000000000002</v>
      </c>
      <c r="T645">
        <v>2</v>
      </c>
      <c r="U645">
        <v>0.2</v>
      </c>
      <c r="V645">
        <v>0.59039999999999915</v>
      </c>
    </row>
    <row r="646" spans="1:22" x14ac:dyDescent="0.3">
      <c r="A646">
        <v>1972</v>
      </c>
      <c r="B646" t="s">
        <v>4828</v>
      </c>
      <c r="C646">
        <v>2014</v>
      </c>
      <c r="D646" s="29">
        <v>41766</v>
      </c>
      <c r="E646" s="29">
        <v>41771</v>
      </c>
      <c r="F646" t="s">
        <v>50</v>
      </c>
      <c r="G646" t="s">
        <v>4479</v>
      </c>
      <c r="H646" t="s">
        <v>4480</v>
      </c>
      <c r="I646" t="s">
        <v>102</v>
      </c>
      <c r="J646" t="s">
        <v>27</v>
      </c>
      <c r="K646" t="s">
        <v>303</v>
      </c>
      <c r="L646" t="s">
        <v>211</v>
      </c>
      <c r="M646">
        <v>60623</v>
      </c>
      <c r="N646" t="s">
        <v>105</v>
      </c>
      <c r="O646" t="s">
        <v>730</v>
      </c>
      <c r="P646" t="s">
        <v>71</v>
      </c>
      <c r="Q646" t="s">
        <v>161</v>
      </c>
      <c r="R646" t="s">
        <v>731</v>
      </c>
      <c r="S646">
        <v>408.74399999999997</v>
      </c>
      <c r="T646">
        <v>7</v>
      </c>
      <c r="U646">
        <v>0.2</v>
      </c>
      <c r="V646">
        <v>76.639499999999984</v>
      </c>
    </row>
    <row r="647" spans="1:22" x14ac:dyDescent="0.3">
      <c r="A647">
        <v>1971</v>
      </c>
      <c r="B647" t="s">
        <v>4828</v>
      </c>
      <c r="C647">
        <v>2014</v>
      </c>
      <c r="D647" s="29">
        <v>41766</v>
      </c>
      <c r="E647" s="29">
        <v>41771</v>
      </c>
      <c r="F647" t="s">
        <v>50</v>
      </c>
      <c r="G647" t="s">
        <v>4479</v>
      </c>
      <c r="H647" t="s">
        <v>4480</v>
      </c>
      <c r="I647" t="s">
        <v>102</v>
      </c>
      <c r="J647" t="s">
        <v>27</v>
      </c>
      <c r="K647" t="s">
        <v>303</v>
      </c>
      <c r="L647" t="s">
        <v>211</v>
      </c>
      <c r="M647">
        <v>60623</v>
      </c>
      <c r="N647" t="s">
        <v>105</v>
      </c>
      <c r="O647" t="s">
        <v>4497</v>
      </c>
      <c r="P647" t="s">
        <v>46</v>
      </c>
      <c r="Q647" t="s">
        <v>68</v>
      </c>
      <c r="R647" t="s">
        <v>4498</v>
      </c>
      <c r="S647">
        <v>6.4080000000000004</v>
      </c>
      <c r="T647">
        <v>3</v>
      </c>
      <c r="U647">
        <v>0.2</v>
      </c>
      <c r="V647">
        <v>0.64079999999999981</v>
      </c>
    </row>
    <row r="648" spans="1:22" x14ac:dyDescent="0.3">
      <c r="A648">
        <v>1937</v>
      </c>
      <c r="B648" t="s">
        <v>4796</v>
      </c>
      <c r="C648">
        <v>2012</v>
      </c>
      <c r="D648" s="29">
        <v>41054</v>
      </c>
      <c r="E648" s="29">
        <v>41056</v>
      </c>
      <c r="F648" t="s">
        <v>23</v>
      </c>
      <c r="G648" t="s">
        <v>3959</v>
      </c>
      <c r="H648" t="s">
        <v>3960</v>
      </c>
      <c r="I648" t="s">
        <v>102</v>
      </c>
      <c r="J648" t="s">
        <v>27</v>
      </c>
      <c r="K648" t="s">
        <v>127</v>
      </c>
      <c r="L648" t="s">
        <v>43</v>
      </c>
      <c r="M648">
        <v>94109</v>
      </c>
      <c r="N648" t="s">
        <v>44</v>
      </c>
      <c r="O648" t="s">
        <v>3406</v>
      </c>
      <c r="P648" t="s">
        <v>32</v>
      </c>
      <c r="Q648" t="s">
        <v>65</v>
      </c>
      <c r="R648" t="s">
        <v>3407</v>
      </c>
      <c r="S648">
        <v>14.73</v>
      </c>
      <c r="T648">
        <v>3</v>
      </c>
      <c r="U648">
        <v>0</v>
      </c>
      <c r="V648">
        <v>4.8608999999999991</v>
      </c>
    </row>
    <row r="649" spans="1:22" x14ac:dyDescent="0.3">
      <c r="A649">
        <v>1917</v>
      </c>
      <c r="B649" t="s">
        <v>4756</v>
      </c>
      <c r="C649">
        <v>2014</v>
      </c>
      <c r="D649" s="29">
        <v>41760</v>
      </c>
      <c r="E649" s="29">
        <v>41765</v>
      </c>
      <c r="F649" t="s">
        <v>50</v>
      </c>
      <c r="G649" t="s">
        <v>2954</v>
      </c>
      <c r="H649" t="s">
        <v>2955</v>
      </c>
      <c r="I649" t="s">
        <v>102</v>
      </c>
      <c r="J649" t="s">
        <v>27</v>
      </c>
      <c r="K649" t="s">
        <v>3461</v>
      </c>
      <c r="L649" t="s">
        <v>54</v>
      </c>
      <c r="M649">
        <v>33437</v>
      </c>
      <c r="N649" t="s">
        <v>30</v>
      </c>
      <c r="O649" t="s">
        <v>2492</v>
      </c>
      <c r="P649" t="s">
        <v>46</v>
      </c>
      <c r="Q649" t="s">
        <v>47</v>
      </c>
      <c r="R649" t="s">
        <v>2493</v>
      </c>
      <c r="S649">
        <v>11.952000000000002</v>
      </c>
      <c r="T649">
        <v>3</v>
      </c>
      <c r="U649">
        <v>0.2</v>
      </c>
      <c r="V649">
        <v>3.8843999999999994</v>
      </c>
    </row>
    <row r="650" spans="1:22" x14ac:dyDescent="0.3">
      <c r="A650">
        <v>1916</v>
      </c>
      <c r="B650" t="s">
        <v>4756</v>
      </c>
      <c r="C650">
        <v>2014</v>
      </c>
      <c r="D650" s="29">
        <v>41760</v>
      </c>
      <c r="E650" s="29">
        <v>41765</v>
      </c>
      <c r="F650" t="s">
        <v>50</v>
      </c>
      <c r="G650" t="s">
        <v>2954</v>
      </c>
      <c r="H650" t="s">
        <v>2955</v>
      </c>
      <c r="I650" t="s">
        <v>102</v>
      </c>
      <c r="J650" t="s">
        <v>27</v>
      </c>
      <c r="K650" t="s">
        <v>3461</v>
      </c>
      <c r="L650" t="s">
        <v>54</v>
      </c>
      <c r="M650">
        <v>33437</v>
      </c>
      <c r="N650" t="s">
        <v>30</v>
      </c>
      <c r="O650" t="s">
        <v>3494</v>
      </c>
      <c r="P650" t="s">
        <v>46</v>
      </c>
      <c r="Q650" t="s">
        <v>68</v>
      </c>
      <c r="R650" t="s">
        <v>186</v>
      </c>
      <c r="S650">
        <v>15.528</v>
      </c>
      <c r="T650">
        <v>3</v>
      </c>
      <c r="U650">
        <v>0.2</v>
      </c>
      <c r="V650">
        <v>4.8524999999999991</v>
      </c>
    </row>
    <row r="651" spans="1:22" x14ac:dyDescent="0.3">
      <c r="A651">
        <v>1915</v>
      </c>
      <c r="B651" t="s">
        <v>4756</v>
      </c>
      <c r="C651">
        <v>2014</v>
      </c>
      <c r="D651" s="29">
        <v>41760</v>
      </c>
      <c r="E651" s="29">
        <v>41765</v>
      </c>
      <c r="F651" t="s">
        <v>50</v>
      </c>
      <c r="G651" t="s">
        <v>2954</v>
      </c>
      <c r="H651" t="s">
        <v>2955</v>
      </c>
      <c r="I651" t="s">
        <v>102</v>
      </c>
      <c r="J651" t="s">
        <v>27</v>
      </c>
      <c r="K651" t="s">
        <v>3461</v>
      </c>
      <c r="L651" t="s">
        <v>54</v>
      </c>
      <c r="M651">
        <v>33437</v>
      </c>
      <c r="N651" t="s">
        <v>30</v>
      </c>
      <c r="O651" t="s">
        <v>4757</v>
      </c>
      <c r="P651" t="s">
        <v>46</v>
      </c>
      <c r="Q651" t="s">
        <v>47</v>
      </c>
      <c r="R651" t="s">
        <v>4758</v>
      </c>
      <c r="S651">
        <v>4.6079999999999997</v>
      </c>
      <c r="T651">
        <v>2</v>
      </c>
      <c r="U651">
        <v>0.2</v>
      </c>
      <c r="V651">
        <v>1.6704000000000001</v>
      </c>
    </row>
    <row r="652" spans="1:22" x14ac:dyDescent="0.3">
      <c r="A652">
        <v>1908</v>
      </c>
      <c r="B652" t="s">
        <v>4735</v>
      </c>
      <c r="C652">
        <v>2013</v>
      </c>
      <c r="D652" s="29">
        <v>41412</v>
      </c>
      <c r="E652" s="29">
        <v>41416</v>
      </c>
      <c r="F652" t="s">
        <v>50</v>
      </c>
      <c r="G652" t="s">
        <v>4512</v>
      </c>
      <c r="H652" t="s">
        <v>4513</v>
      </c>
      <c r="I652" t="s">
        <v>41</v>
      </c>
      <c r="J652" t="s">
        <v>27</v>
      </c>
      <c r="K652" t="s">
        <v>4736</v>
      </c>
      <c r="L652" t="s">
        <v>54</v>
      </c>
      <c r="M652">
        <v>32712</v>
      </c>
      <c r="N652" t="s">
        <v>30</v>
      </c>
      <c r="O652" t="s">
        <v>1903</v>
      </c>
      <c r="P652" t="s">
        <v>46</v>
      </c>
      <c r="Q652" t="s">
        <v>75</v>
      </c>
      <c r="R652" t="s">
        <v>1904</v>
      </c>
      <c r="S652">
        <v>27.018000000000008</v>
      </c>
      <c r="T652">
        <v>6</v>
      </c>
      <c r="U652">
        <v>0.7</v>
      </c>
      <c r="V652">
        <v>-21.61440000000001</v>
      </c>
    </row>
    <row r="653" spans="1:22" x14ac:dyDescent="0.3">
      <c r="A653">
        <v>1907</v>
      </c>
      <c r="B653" t="s">
        <v>4735</v>
      </c>
      <c r="C653">
        <v>2013</v>
      </c>
      <c r="D653" s="29">
        <v>41412</v>
      </c>
      <c r="E653" s="29">
        <v>41416</v>
      </c>
      <c r="F653" t="s">
        <v>50</v>
      </c>
      <c r="G653" t="s">
        <v>4512</v>
      </c>
      <c r="H653" t="s">
        <v>4513</v>
      </c>
      <c r="I653" t="s">
        <v>41</v>
      </c>
      <c r="J653" t="s">
        <v>27</v>
      </c>
      <c r="K653" t="s">
        <v>4736</v>
      </c>
      <c r="L653" t="s">
        <v>54</v>
      </c>
      <c r="M653">
        <v>32712</v>
      </c>
      <c r="N653" t="s">
        <v>30</v>
      </c>
      <c r="O653" t="s">
        <v>4737</v>
      </c>
      <c r="P653" t="s">
        <v>46</v>
      </c>
      <c r="Q653" t="s">
        <v>75</v>
      </c>
      <c r="R653" t="s">
        <v>4738</v>
      </c>
      <c r="S653">
        <v>2.9520000000000004</v>
      </c>
      <c r="T653">
        <v>2</v>
      </c>
      <c r="U653">
        <v>0.7</v>
      </c>
      <c r="V653">
        <v>-2.1648000000000005</v>
      </c>
    </row>
    <row r="654" spans="1:22" x14ac:dyDescent="0.3">
      <c r="A654">
        <v>1888</v>
      </c>
      <c r="B654" t="s">
        <v>4696</v>
      </c>
      <c r="C654">
        <v>2011</v>
      </c>
      <c r="D654" s="29">
        <v>40676</v>
      </c>
      <c r="E654" s="29">
        <v>40678</v>
      </c>
      <c r="F654" t="s">
        <v>188</v>
      </c>
      <c r="G654" t="s">
        <v>3158</v>
      </c>
      <c r="H654" t="s">
        <v>3159</v>
      </c>
      <c r="I654" t="s">
        <v>102</v>
      </c>
      <c r="J654" t="s">
        <v>27</v>
      </c>
      <c r="K654" t="s">
        <v>2330</v>
      </c>
      <c r="L654" t="s">
        <v>54</v>
      </c>
      <c r="M654">
        <v>33012</v>
      </c>
      <c r="N654" t="s">
        <v>30</v>
      </c>
      <c r="O654" t="s">
        <v>3477</v>
      </c>
      <c r="P654" t="s">
        <v>46</v>
      </c>
      <c r="Q654" t="s">
        <v>75</v>
      </c>
      <c r="R654" t="s">
        <v>3478</v>
      </c>
      <c r="S654">
        <v>398.35200000000003</v>
      </c>
      <c r="T654">
        <v>8</v>
      </c>
      <c r="U654">
        <v>0.7</v>
      </c>
      <c r="V654">
        <v>-331.95999999999992</v>
      </c>
    </row>
    <row r="655" spans="1:22" x14ac:dyDescent="0.3">
      <c r="A655">
        <v>1887</v>
      </c>
      <c r="B655" t="s">
        <v>4696</v>
      </c>
      <c r="C655">
        <v>2011</v>
      </c>
      <c r="D655" s="29">
        <v>40676</v>
      </c>
      <c r="E655" s="29">
        <v>40678</v>
      </c>
      <c r="F655" t="s">
        <v>188</v>
      </c>
      <c r="G655" t="s">
        <v>3158</v>
      </c>
      <c r="H655" t="s">
        <v>3159</v>
      </c>
      <c r="I655" t="s">
        <v>102</v>
      </c>
      <c r="J655" t="s">
        <v>27</v>
      </c>
      <c r="K655" t="s">
        <v>2330</v>
      </c>
      <c r="L655" t="s">
        <v>54</v>
      </c>
      <c r="M655">
        <v>33012</v>
      </c>
      <c r="N655" t="s">
        <v>30</v>
      </c>
      <c r="O655" t="s">
        <v>1788</v>
      </c>
      <c r="P655" t="s">
        <v>46</v>
      </c>
      <c r="Q655" t="s">
        <v>269</v>
      </c>
      <c r="R655" t="s">
        <v>186</v>
      </c>
      <c r="S655">
        <v>7.104000000000001</v>
      </c>
      <c r="T655">
        <v>2</v>
      </c>
      <c r="U655">
        <v>0.2</v>
      </c>
      <c r="V655">
        <v>2.3976000000000002</v>
      </c>
    </row>
    <row r="656" spans="1:22" x14ac:dyDescent="0.3">
      <c r="A656">
        <v>1858</v>
      </c>
      <c r="B656" t="s">
        <v>4641</v>
      </c>
      <c r="C656">
        <v>2014</v>
      </c>
      <c r="D656" s="29">
        <v>41772</v>
      </c>
      <c r="E656" s="29">
        <v>41775</v>
      </c>
      <c r="F656" t="s">
        <v>23</v>
      </c>
      <c r="G656" t="s">
        <v>1221</v>
      </c>
      <c r="H656" t="s">
        <v>1222</v>
      </c>
      <c r="I656" t="s">
        <v>41</v>
      </c>
      <c r="J656" t="s">
        <v>27</v>
      </c>
      <c r="K656" t="s">
        <v>184</v>
      </c>
      <c r="L656" t="s">
        <v>104</v>
      </c>
      <c r="M656">
        <v>77041</v>
      </c>
      <c r="N656" t="s">
        <v>105</v>
      </c>
      <c r="O656" t="s">
        <v>4642</v>
      </c>
      <c r="P656" t="s">
        <v>46</v>
      </c>
      <c r="Q656" t="s">
        <v>75</v>
      </c>
      <c r="R656" t="s">
        <v>4643</v>
      </c>
      <c r="S656">
        <v>34.239999999999988</v>
      </c>
      <c r="T656">
        <v>4</v>
      </c>
      <c r="U656">
        <v>0.8</v>
      </c>
      <c r="V656">
        <v>-53.072000000000017</v>
      </c>
    </row>
    <row r="657" spans="1:22" x14ac:dyDescent="0.3">
      <c r="A657">
        <v>1857</v>
      </c>
      <c r="B657" t="s">
        <v>4641</v>
      </c>
      <c r="C657">
        <v>2014</v>
      </c>
      <c r="D657" s="29">
        <v>41772</v>
      </c>
      <c r="E657" s="29">
        <v>41775</v>
      </c>
      <c r="F657" t="s">
        <v>23</v>
      </c>
      <c r="G657" t="s">
        <v>1221</v>
      </c>
      <c r="H657" t="s">
        <v>1222</v>
      </c>
      <c r="I657" t="s">
        <v>41</v>
      </c>
      <c r="J657" t="s">
        <v>27</v>
      </c>
      <c r="K657" t="s">
        <v>184</v>
      </c>
      <c r="L657" t="s">
        <v>104</v>
      </c>
      <c r="M657">
        <v>77041</v>
      </c>
      <c r="N657" t="s">
        <v>105</v>
      </c>
      <c r="O657" t="s">
        <v>3540</v>
      </c>
      <c r="P657" t="s">
        <v>46</v>
      </c>
      <c r="Q657" t="s">
        <v>59</v>
      </c>
      <c r="R657" t="s">
        <v>3541</v>
      </c>
      <c r="S657">
        <v>127.92000000000002</v>
      </c>
      <c r="T657">
        <v>5</v>
      </c>
      <c r="U657">
        <v>0.2</v>
      </c>
      <c r="V657">
        <v>-15.990000000000002</v>
      </c>
    </row>
    <row r="658" spans="1:22" x14ac:dyDescent="0.3">
      <c r="A658">
        <v>1830</v>
      </c>
      <c r="B658" t="s">
        <v>4594</v>
      </c>
      <c r="C658">
        <v>2011</v>
      </c>
      <c r="D658" s="29">
        <v>40681</v>
      </c>
      <c r="E658" s="29">
        <v>40687</v>
      </c>
      <c r="F658" t="s">
        <v>50</v>
      </c>
      <c r="G658" t="s">
        <v>805</v>
      </c>
      <c r="H658" t="s">
        <v>806</v>
      </c>
      <c r="I658" t="s">
        <v>26</v>
      </c>
      <c r="J658" t="s">
        <v>27</v>
      </c>
      <c r="K658" t="s">
        <v>2180</v>
      </c>
      <c r="L658" t="s">
        <v>498</v>
      </c>
      <c r="M658">
        <v>44105</v>
      </c>
      <c r="N658" t="s">
        <v>148</v>
      </c>
      <c r="O658" t="s">
        <v>4595</v>
      </c>
      <c r="P658" t="s">
        <v>71</v>
      </c>
      <c r="Q658" t="s">
        <v>72</v>
      </c>
      <c r="R658" t="s">
        <v>4596</v>
      </c>
      <c r="S658">
        <v>779.79600000000005</v>
      </c>
      <c r="T658">
        <v>2</v>
      </c>
      <c r="U658">
        <v>0.4</v>
      </c>
      <c r="V658">
        <v>-168.95579999999995</v>
      </c>
    </row>
    <row r="659" spans="1:22" x14ac:dyDescent="0.3">
      <c r="A659">
        <v>1820</v>
      </c>
      <c r="B659" t="s">
        <v>4567</v>
      </c>
      <c r="C659">
        <v>2011</v>
      </c>
      <c r="D659" s="29">
        <v>40688</v>
      </c>
      <c r="E659" s="29">
        <v>40692</v>
      </c>
      <c r="F659" t="s">
        <v>50</v>
      </c>
      <c r="G659" t="s">
        <v>4568</v>
      </c>
      <c r="H659" t="s">
        <v>4569</v>
      </c>
      <c r="I659" t="s">
        <v>26</v>
      </c>
      <c r="J659" t="s">
        <v>27</v>
      </c>
      <c r="K659" t="s">
        <v>303</v>
      </c>
      <c r="L659" t="s">
        <v>211</v>
      </c>
      <c r="M659">
        <v>60623</v>
      </c>
      <c r="N659" t="s">
        <v>105</v>
      </c>
      <c r="O659" t="s">
        <v>4572</v>
      </c>
      <c r="P659" t="s">
        <v>32</v>
      </c>
      <c r="Q659" t="s">
        <v>65</v>
      </c>
      <c r="R659" t="s">
        <v>4573</v>
      </c>
      <c r="S659">
        <v>29.32</v>
      </c>
      <c r="T659">
        <v>2</v>
      </c>
      <c r="U659">
        <v>0.6</v>
      </c>
      <c r="V659">
        <v>-24.188999999999993</v>
      </c>
    </row>
    <row r="660" spans="1:22" x14ac:dyDescent="0.3">
      <c r="A660">
        <v>1819</v>
      </c>
      <c r="B660" t="s">
        <v>4567</v>
      </c>
      <c r="C660">
        <v>2011</v>
      </c>
      <c r="D660" s="29">
        <v>40688</v>
      </c>
      <c r="E660" s="29">
        <v>40692</v>
      </c>
      <c r="F660" t="s">
        <v>50</v>
      </c>
      <c r="G660" t="s">
        <v>4568</v>
      </c>
      <c r="H660" t="s">
        <v>4569</v>
      </c>
      <c r="I660" t="s">
        <v>26</v>
      </c>
      <c r="J660" t="s">
        <v>27</v>
      </c>
      <c r="K660" t="s">
        <v>303</v>
      </c>
      <c r="L660" t="s">
        <v>211</v>
      </c>
      <c r="M660">
        <v>60623</v>
      </c>
      <c r="N660" t="s">
        <v>105</v>
      </c>
      <c r="O660" t="s">
        <v>4570</v>
      </c>
      <c r="P660" t="s">
        <v>46</v>
      </c>
      <c r="Q660" t="s">
        <v>78</v>
      </c>
      <c r="R660" t="s">
        <v>4571</v>
      </c>
      <c r="S660">
        <v>75.59999999999998</v>
      </c>
      <c r="T660">
        <v>2</v>
      </c>
      <c r="U660">
        <v>0.8</v>
      </c>
      <c r="V660">
        <v>-166.32000000000005</v>
      </c>
    </row>
    <row r="661" spans="1:22" x14ac:dyDescent="0.3">
      <c r="A661">
        <v>1759</v>
      </c>
      <c r="B661" t="s">
        <v>4467</v>
      </c>
      <c r="C661">
        <v>2011</v>
      </c>
      <c r="D661" s="29">
        <v>40674</v>
      </c>
      <c r="E661" s="29">
        <v>40680</v>
      </c>
      <c r="F661" t="s">
        <v>50</v>
      </c>
      <c r="G661" t="s">
        <v>4468</v>
      </c>
      <c r="H661" t="s">
        <v>4469</v>
      </c>
      <c r="I661" t="s">
        <v>26</v>
      </c>
      <c r="J661" t="s">
        <v>27</v>
      </c>
      <c r="K661" t="s">
        <v>184</v>
      </c>
      <c r="L661" t="s">
        <v>104</v>
      </c>
      <c r="M661">
        <v>77095</v>
      </c>
      <c r="N661" t="s">
        <v>105</v>
      </c>
      <c r="O661" t="s">
        <v>3231</v>
      </c>
      <c r="P661" t="s">
        <v>71</v>
      </c>
      <c r="Q661" t="s">
        <v>161</v>
      </c>
      <c r="R661" t="s">
        <v>3232</v>
      </c>
      <c r="S661">
        <v>46.864000000000004</v>
      </c>
      <c r="T661">
        <v>2</v>
      </c>
      <c r="U661">
        <v>0.2</v>
      </c>
      <c r="V661">
        <v>7.615399999999994</v>
      </c>
    </row>
    <row r="662" spans="1:22" x14ac:dyDescent="0.3">
      <c r="A662">
        <v>1721</v>
      </c>
      <c r="B662" t="s">
        <v>4411</v>
      </c>
      <c r="C662">
        <v>2013</v>
      </c>
      <c r="D662" s="29">
        <v>41414</v>
      </c>
      <c r="E662" s="29">
        <v>41419</v>
      </c>
      <c r="F662" t="s">
        <v>50</v>
      </c>
      <c r="G662" t="s">
        <v>1754</v>
      </c>
      <c r="H662" t="s">
        <v>1755</v>
      </c>
      <c r="I662" t="s">
        <v>26</v>
      </c>
      <c r="J662" t="s">
        <v>27</v>
      </c>
      <c r="K662" t="s">
        <v>266</v>
      </c>
      <c r="L662" t="s">
        <v>267</v>
      </c>
      <c r="M662">
        <v>10011</v>
      </c>
      <c r="N662" t="s">
        <v>148</v>
      </c>
      <c r="O662" t="s">
        <v>2047</v>
      </c>
      <c r="P662" t="s">
        <v>46</v>
      </c>
      <c r="Q662" t="s">
        <v>75</v>
      </c>
      <c r="R662" t="s">
        <v>2048</v>
      </c>
      <c r="S662">
        <v>47.744</v>
      </c>
      <c r="T662">
        <v>4</v>
      </c>
      <c r="U662">
        <v>0.2</v>
      </c>
      <c r="V662">
        <v>14.919999999999995</v>
      </c>
    </row>
    <row r="663" spans="1:22" x14ac:dyDescent="0.3">
      <c r="A663">
        <v>1720</v>
      </c>
      <c r="B663" t="s">
        <v>4411</v>
      </c>
      <c r="C663">
        <v>2013</v>
      </c>
      <c r="D663" s="29">
        <v>41414</v>
      </c>
      <c r="E663" s="29">
        <v>41419</v>
      </c>
      <c r="F663" t="s">
        <v>50</v>
      </c>
      <c r="G663" t="s">
        <v>1754</v>
      </c>
      <c r="H663" t="s">
        <v>1755</v>
      </c>
      <c r="I663" t="s">
        <v>26</v>
      </c>
      <c r="J663" t="s">
        <v>27</v>
      </c>
      <c r="K663" t="s">
        <v>266</v>
      </c>
      <c r="L663" t="s">
        <v>267</v>
      </c>
      <c r="M663">
        <v>10011</v>
      </c>
      <c r="N663" t="s">
        <v>148</v>
      </c>
      <c r="O663" t="s">
        <v>2045</v>
      </c>
      <c r="P663" t="s">
        <v>32</v>
      </c>
      <c r="Q663" t="s">
        <v>65</v>
      </c>
      <c r="R663" t="s">
        <v>2046</v>
      </c>
      <c r="S663">
        <v>39.76</v>
      </c>
      <c r="T663">
        <v>8</v>
      </c>
      <c r="U663">
        <v>0</v>
      </c>
      <c r="V663">
        <v>12.325599999999998</v>
      </c>
    </row>
    <row r="664" spans="1:22" x14ac:dyDescent="0.3">
      <c r="A664">
        <v>1719</v>
      </c>
      <c r="B664" t="s">
        <v>4411</v>
      </c>
      <c r="C664">
        <v>2013</v>
      </c>
      <c r="D664" s="29">
        <v>41414</v>
      </c>
      <c r="E664" s="29">
        <v>41419</v>
      </c>
      <c r="F664" t="s">
        <v>50</v>
      </c>
      <c r="G664" t="s">
        <v>1754</v>
      </c>
      <c r="H664" t="s">
        <v>1755</v>
      </c>
      <c r="I664" t="s">
        <v>26</v>
      </c>
      <c r="J664" t="s">
        <v>27</v>
      </c>
      <c r="K664" t="s">
        <v>266</v>
      </c>
      <c r="L664" t="s">
        <v>267</v>
      </c>
      <c r="M664">
        <v>10011</v>
      </c>
      <c r="N664" t="s">
        <v>148</v>
      </c>
      <c r="O664" t="s">
        <v>4412</v>
      </c>
      <c r="P664" t="s">
        <v>32</v>
      </c>
      <c r="Q664" t="s">
        <v>65</v>
      </c>
      <c r="R664" t="s">
        <v>4413</v>
      </c>
      <c r="S664">
        <v>35.92</v>
      </c>
      <c r="T664">
        <v>4</v>
      </c>
      <c r="U664">
        <v>0</v>
      </c>
      <c r="V664">
        <v>15.086400000000001</v>
      </c>
    </row>
    <row r="665" spans="1:22" x14ac:dyDescent="0.3">
      <c r="A665">
        <v>1718</v>
      </c>
      <c r="B665" t="s">
        <v>4411</v>
      </c>
      <c r="C665">
        <v>2013</v>
      </c>
      <c r="D665" s="29">
        <v>41414</v>
      </c>
      <c r="E665" s="29">
        <v>41419</v>
      </c>
      <c r="F665" t="s">
        <v>50</v>
      </c>
      <c r="G665" t="s">
        <v>1754</v>
      </c>
      <c r="H665" t="s">
        <v>1755</v>
      </c>
      <c r="I665" t="s">
        <v>26</v>
      </c>
      <c r="J665" t="s">
        <v>27</v>
      </c>
      <c r="K665" t="s">
        <v>266</v>
      </c>
      <c r="L665" t="s">
        <v>267</v>
      </c>
      <c r="M665">
        <v>10011</v>
      </c>
      <c r="N665" t="s">
        <v>148</v>
      </c>
      <c r="O665" t="s">
        <v>340</v>
      </c>
      <c r="P665" t="s">
        <v>46</v>
      </c>
      <c r="Q665" t="s">
        <v>59</v>
      </c>
      <c r="R665" t="s">
        <v>341</v>
      </c>
      <c r="S665">
        <v>454.90000000000003</v>
      </c>
      <c r="T665">
        <v>5</v>
      </c>
      <c r="U665">
        <v>0</v>
      </c>
      <c r="V665">
        <v>0</v>
      </c>
    </row>
    <row r="666" spans="1:22" x14ac:dyDescent="0.3">
      <c r="A666">
        <v>1717</v>
      </c>
      <c r="B666" t="s">
        <v>4411</v>
      </c>
      <c r="C666">
        <v>2013</v>
      </c>
      <c r="D666" s="29">
        <v>41414</v>
      </c>
      <c r="E666" s="29">
        <v>41419</v>
      </c>
      <c r="F666" t="s">
        <v>50</v>
      </c>
      <c r="G666" t="s">
        <v>1754</v>
      </c>
      <c r="H666" t="s">
        <v>1755</v>
      </c>
      <c r="I666" t="s">
        <v>26</v>
      </c>
      <c r="J666" t="s">
        <v>27</v>
      </c>
      <c r="K666" t="s">
        <v>266</v>
      </c>
      <c r="L666" t="s">
        <v>267</v>
      </c>
      <c r="M666">
        <v>10011</v>
      </c>
      <c r="N666" t="s">
        <v>148</v>
      </c>
      <c r="O666" t="s">
        <v>2074</v>
      </c>
      <c r="P666" t="s">
        <v>46</v>
      </c>
      <c r="Q666" t="s">
        <v>78</v>
      </c>
      <c r="R666" t="s">
        <v>2075</v>
      </c>
      <c r="S666">
        <v>242.89999999999998</v>
      </c>
      <c r="T666">
        <v>5</v>
      </c>
      <c r="U666">
        <v>0</v>
      </c>
      <c r="V666">
        <v>70.440999999999974</v>
      </c>
    </row>
    <row r="667" spans="1:22" x14ac:dyDescent="0.3">
      <c r="A667">
        <v>1716</v>
      </c>
      <c r="B667" t="s">
        <v>4410</v>
      </c>
      <c r="C667">
        <v>2013</v>
      </c>
      <c r="D667" s="29">
        <v>41395</v>
      </c>
      <c r="E667" s="29">
        <v>41399</v>
      </c>
      <c r="F667" t="s">
        <v>50</v>
      </c>
      <c r="G667" t="s">
        <v>2114</v>
      </c>
      <c r="H667" t="s">
        <v>2115</v>
      </c>
      <c r="I667" t="s">
        <v>26</v>
      </c>
      <c r="J667" t="s">
        <v>27</v>
      </c>
      <c r="K667" t="s">
        <v>266</v>
      </c>
      <c r="L667" t="s">
        <v>267</v>
      </c>
      <c r="M667">
        <v>10011</v>
      </c>
      <c r="N667" t="s">
        <v>148</v>
      </c>
      <c r="O667" t="s">
        <v>1223</v>
      </c>
      <c r="P667" t="s">
        <v>46</v>
      </c>
      <c r="Q667" t="s">
        <v>75</v>
      </c>
      <c r="R667" t="s">
        <v>1224</v>
      </c>
      <c r="S667">
        <v>7.7120000000000006</v>
      </c>
      <c r="T667">
        <v>2</v>
      </c>
      <c r="U667">
        <v>0.2</v>
      </c>
      <c r="V667">
        <v>2.7956000000000003</v>
      </c>
    </row>
    <row r="668" spans="1:22" x14ac:dyDescent="0.3">
      <c r="A668">
        <v>1678</v>
      </c>
      <c r="B668" t="s">
        <v>4352</v>
      </c>
      <c r="C668">
        <v>2013</v>
      </c>
      <c r="D668" s="29">
        <v>41413</v>
      </c>
      <c r="E668" s="29">
        <v>41419</v>
      </c>
      <c r="F668" t="s">
        <v>50</v>
      </c>
      <c r="G668" t="s">
        <v>4353</v>
      </c>
      <c r="H668" t="s">
        <v>4354</v>
      </c>
      <c r="I668" t="s">
        <v>26</v>
      </c>
      <c r="J668" t="s">
        <v>27</v>
      </c>
      <c r="K668" t="s">
        <v>127</v>
      </c>
      <c r="L668" t="s">
        <v>43</v>
      </c>
      <c r="M668">
        <v>94110</v>
      </c>
      <c r="N668" t="s">
        <v>44</v>
      </c>
      <c r="O668" t="s">
        <v>451</v>
      </c>
      <c r="P668" t="s">
        <v>46</v>
      </c>
      <c r="Q668" t="s">
        <v>90</v>
      </c>
      <c r="R668" t="s">
        <v>452</v>
      </c>
      <c r="S668">
        <v>17.940000000000001</v>
      </c>
      <c r="T668">
        <v>3</v>
      </c>
      <c r="U668">
        <v>0</v>
      </c>
      <c r="V668">
        <v>8.7906000000000013</v>
      </c>
    </row>
    <row r="669" spans="1:22" x14ac:dyDescent="0.3">
      <c r="A669">
        <v>1677</v>
      </c>
      <c r="B669" t="s">
        <v>4352</v>
      </c>
      <c r="C669">
        <v>2013</v>
      </c>
      <c r="D669" s="29">
        <v>41413</v>
      </c>
      <c r="E669" s="29">
        <v>41419</v>
      </c>
      <c r="F669" t="s">
        <v>50</v>
      </c>
      <c r="G669" t="s">
        <v>4353</v>
      </c>
      <c r="H669" t="s">
        <v>4354</v>
      </c>
      <c r="I669" t="s">
        <v>26</v>
      </c>
      <c r="J669" t="s">
        <v>27</v>
      </c>
      <c r="K669" t="s">
        <v>127</v>
      </c>
      <c r="L669" t="s">
        <v>43</v>
      </c>
      <c r="M669">
        <v>94110</v>
      </c>
      <c r="N669" t="s">
        <v>44</v>
      </c>
      <c r="O669" t="s">
        <v>277</v>
      </c>
      <c r="P669" t="s">
        <v>46</v>
      </c>
      <c r="Q669" t="s">
        <v>59</v>
      </c>
      <c r="R669" t="s">
        <v>278</v>
      </c>
      <c r="S669">
        <v>104.28</v>
      </c>
      <c r="T669">
        <v>3</v>
      </c>
      <c r="U669">
        <v>0</v>
      </c>
      <c r="V669">
        <v>26.069999999999993</v>
      </c>
    </row>
    <row r="670" spans="1:22" x14ac:dyDescent="0.3">
      <c r="A670">
        <v>1663</v>
      </c>
      <c r="B670" t="s">
        <v>4326</v>
      </c>
      <c r="C670">
        <v>2014</v>
      </c>
      <c r="D670" s="29">
        <v>41760</v>
      </c>
      <c r="E670" s="29">
        <v>41766</v>
      </c>
      <c r="F670" t="s">
        <v>50</v>
      </c>
      <c r="G670" t="s">
        <v>3601</v>
      </c>
      <c r="H670" t="s">
        <v>3602</v>
      </c>
      <c r="I670" t="s">
        <v>41</v>
      </c>
      <c r="J670" t="s">
        <v>27</v>
      </c>
      <c r="K670" t="s">
        <v>146</v>
      </c>
      <c r="L670" t="s">
        <v>147</v>
      </c>
      <c r="M670">
        <v>19143</v>
      </c>
      <c r="N670" t="s">
        <v>148</v>
      </c>
      <c r="O670" t="s">
        <v>4327</v>
      </c>
      <c r="P670" t="s">
        <v>46</v>
      </c>
      <c r="Q670" t="s">
        <v>75</v>
      </c>
      <c r="R670" t="s">
        <v>4328</v>
      </c>
      <c r="S670">
        <v>13.896000000000001</v>
      </c>
      <c r="T670">
        <v>3</v>
      </c>
      <c r="U670">
        <v>0.7</v>
      </c>
      <c r="V670">
        <v>-9.2639999999999993</v>
      </c>
    </row>
    <row r="671" spans="1:22" x14ac:dyDescent="0.3">
      <c r="A671">
        <v>1662</v>
      </c>
      <c r="B671" t="s">
        <v>4326</v>
      </c>
      <c r="C671">
        <v>2014</v>
      </c>
      <c r="D671" s="29">
        <v>41760</v>
      </c>
      <c r="E671" s="29">
        <v>41766</v>
      </c>
      <c r="F671" t="s">
        <v>50</v>
      </c>
      <c r="G671" t="s">
        <v>3601</v>
      </c>
      <c r="H671" t="s">
        <v>3602</v>
      </c>
      <c r="I671" t="s">
        <v>41</v>
      </c>
      <c r="J671" t="s">
        <v>27</v>
      </c>
      <c r="K671" t="s">
        <v>146</v>
      </c>
      <c r="L671" t="s">
        <v>147</v>
      </c>
      <c r="M671">
        <v>19143</v>
      </c>
      <c r="N671" t="s">
        <v>148</v>
      </c>
      <c r="O671" t="s">
        <v>3698</v>
      </c>
      <c r="P671" t="s">
        <v>71</v>
      </c>
      <c r="Q671" t="s">
        <v>72</v>
      </c>
      <c r="R671" t="s">
        <v>3699</v>
      </c>
      <c r="S671">
        <v>677.57999999999993</v>
      </c>
      <c r="T671">
        <v>5</v>
      </c>
      <c r="U671">
        <v>0.4</v>
      </c>
      <c r="V671">
        <v>-158.10199999999998</v>
      </c>
    </row>
    <row r="672" spans="1:22" x14ac:dyDescent="0.3">
      <c r="A672">
        <v>1658</v>
      </c>
      <c r="B672" t="s">
        <v>4317</v>
      </c>
      <c r="C672">
        <v>2011</v>
      </c>
      <c r="D672" s="29">
        <v>40675</v>
      </c>
      <c r="E672" s="29">
        <v>40678</v>
      </c>
      <c r="F672" t="s">
        <v>188</v>
      </c>
      <c r="G672" t="s">
        <v>2753</v>
      </c>
      <c r="H672" t="s">
        <v>2754</v>
      </c>
      <c r="I672" t="s">
        <v>26</v>
      </c>
      <c r="J672" t="s">
        <v>27</v>
      </c>
      <c r="K672" t="s">
        <v>2548</v>
      </c>
      <c r="L672" t="s">
        <v>114</v>
      </c>
      <c r="M672">
        <v>53209</v>
      </c>
      <c r="N672" t="s">
        <v>105</v>
      </c>
      <c r="O672" t="s">
        <v>2045</v>
      </c>
      <c r="P672" t="s">
        <v>32</v>
      </c>
      <c r="Q672" t="s">
        <v>65</v>
      </c>
      <c r="R672" t="s">
        <v>2046</v>
      </c>
      <c r="S672">
        <v>34.79</v>
      </c>
      <c r="T672">
        <v>7</v>
      </c>
      <c r="U672">
        <v>0</v>
      </c>
      <c r="V672">
        <v>10.784899999999999</v>
      </c>
    </row>
    <row r="673" spans="1:22" x14ac:dyDescent="0.3">
      <c r="A673">
        <v>1642</v>
      </c>
      <c r="B673" t="s">
        <v>4281</v>
      </c>
      <c r="C673">
        <v>2013</v>
      </c>
      <c r="D673" s="29">
        <v>41421</v>
      </c>
      <c r="E673" s="29">
        <v>41427</v>
      </c>
      <c r="F673" t="s">
        <v>50</v>
      </c>
      <c r="G673" t="s">
        <v>4282</v>
      </c>
      <c r="H673" t="s">
        <v>4283</v>
      </c>
      <c r="I673" t="s">
        <v>26</v>
      </c>
      <c r="J673" t="s">
        <v>27</v>
      </c>
      <c r="K673" t="s">
        <v>96</v>
      </c>
      <c r="L673" t="s">
        <v>3034</v>
      </c>
      <c r="M673">
        <v>20016</v>
      </c>
      <c r="N673" t="s">
        <v>148</v>
      </c>
      <c r="O673" t="s">
        <v>426</v>
      </c>
      <c r="P673" t="s">
        <v>32</v>
      </c>
      <c r="Q673" t="s">
        <v>65</v>
      </c>
      <c r="R673" t="s">
        <v>427</v>
      </c>
      <c r="S673">
        <v>41.37</v>
      </c>
      <c r="T673">
        <v>3</v>
      </c>
      <c r="U673">
        <v>0</v>
      </c>
      <c r="V673">
        <v>17.375399999999999</v>
      </c>
    </row>
    <row r="674" spans="1:22" x14ac:dyDescent="0.3">
      <c r="A674">
        <v>1641</v>
      </c>
      <c r="B674" t="s">
        <v>4281</v>
      </c>
      <c r="C674">
        <v>2013</v>
      </c>
      <c r="D674" s="29">
        <v>41421</v>
      </c>
      <c r="E674" s="29">
        <v>41427</v>
      </c>
      <c r="F674" t="s">
        <v>50</v>
      </c>
      <c r="G674" t="s">
        <v>4282</v>
      </c>
      <c r="H674" t="s">
        <v>4283</v>
      </c>
      <c r="I674" t="s">
        <v>26</v>
      </c>
      <c r="J674" t="s">
        <v>27</v>
      </c>
      <c r="K674" t="s">
        <v>96</v>
      </c>
      <c r="L674" t="s">
        <v>3034</v>
      </c>
      <c r="M674">
        <v>20016</v>
      </c>
      <c r="N674" t="s">
        <v>148</v>
      </c>
      <c r="O674" t="s">
        <v>329</v>
      </c>
      <c r="P674" t="s">
        <v>46</v>
      </c>
      <c r="Q674" t="s">
        <v>90</v>
      </c>
      <c r="R674" t="s">
        <v>330</v>
      </c>
      <c r="S674">
        <v>12.7</v>
      </c>
      <c r="T674">
        <v>2</v>
      </c>
      <c r="U674">
        <v>0</v>
      </c>
      <c r="V674">
        <v>5.8419999999999996</v>
      </c>
    </row>
    <row r="675" spans="1:22" x14ac:dyDescent="0.3">
      <c r="A675">
        <v>1640</v>
      </c>
      <c r="B675" t="s">
        <v>4281</v>
      </c>
      <c r="C675">
        <v>2013</v>
      </c>
      <c r="D675" s="29">
        <v>41421</v>
      </c>
      <c r="E675" s="29">
        <v>41427</v>
      </c>
      <c r="F675" t="s">
        <v>50</v>
      </c>
      <c r="G675" t="s">
        <v>4282</v>
      </c>
      <c r="H675" t="s">
        <v>4283</v>
      </c>
      <c r="I675" t="s">
        <v>26</v>
      </c>
      <c r="J675" t="s">
        <v>27</v>
      </c>
      <c r="K675" t="s">
        <v>96</v>
      </c>
      <c r="L675" t="s">
        <v>3034</v>
      </c>
      <c r="M675">
        <v>20016</v>
      </c>
      <c r="N675" t="s">
        <v>148</v>
      </c>
      <c r="O675" t="s">
        <v>2106</v>
      </c>
      <c r="P675" t="s">
        <v>46</v>
      </c>
      <c r="Q675" t="s">
        <v>75</v>
      </c>
      <c r="R675" t="s">
        <v>2107</v>
      </c>
      <c r="S675">
        <v>9.64</v>
      </c>
      <c r="T675">
        <v>2</v>
      </c>
      <c r="U675">
        <v>0</v>
      </c>
      <c r="V675">
        <v>4.4344000000000001</v>
      </c>
    </row>
    <row r="676" spans="1:22" x14ac:dyDescent="0.3">
      <c r="A676">
        <v>1639</v>
      </c>
      <c r="B676" t="s">
        <v>4281</v>
      </c>
      <c r="C676">
        <v>2013</v>
      </c>
      <c r="D676" s="29">
        <v>41421</v>
      </c>
      <c r="E676" s="29">
        <v>41427</v>
      </c>
      <c r="F676" t="s">
        <v>50</v>
      </c>
      <c r="G676" t="s">
        <v>4282</v>
      </c>
      <c r="H676" t="s">
        <v>4283</v>
      </c>
      <c r="I676" t="s">
        <v>26</v>
      </c>
      <c r="J676" t="s">
        <v>27</v>
      </c>
      <c r="K676" t="s">
        <v>96</v>
      </c>
      <c r="L676" t="s">
        <v>3034</v>
      </c>
      <c r="M676">
        <v>20016</v>
      </c>
      <c r="N676" t="s">
        <v>148</v>
      </c>
      <c r="O676" t="s">
        <v>4284</v>
      </c>
      <c r="P676" t="s">
        <v>46</v>
      </c>
      <c r="Q676" t="s">
        <v>90</v>
      </c>
      <c r="R676" t="s">
        <v>4285</v>
      </c>
      <c r="S676">
        <v>19.440000000000001</v>
      </c>
      <c r="T676">
        <v>3</v>
      </c>
      <c r="U676">
        <v>0</v>
      </c>
      <c r="V676">
        <v>9.3312000000000008</v>
      </c>
    </row>
    <row r="677" spans="1:22" x14ac:dyDescent="0.3">
      <c r="A677">
        <v>1635</v>
      </c>
      <c r="B677" t="s">
        <v>4272</v>
      </c>
      <c r="C677">
        <v>2013</v>
      </c>
      <c r="D677" s="29">
        <v>41403</v>
      </c>
      <c r="E677" s="29">
        <v>41403</v>
      </c>
      <c r="F677" t="s">
        <v>1290</v>
      </c>
      <c r="G677" t="s">
        <v>486</v>
      </c>
      <c r="H677" t="s">
        <v>487</v>
      </c>
      <c r="I677" t="s">
        <v>26</v>
      </c>
      <c r="J677" t="s">
        <v>27</v>
      </c>
      <c r="K677" t="s">
        <v>2180</v>
      </c>
      <c r="L677" t="s">
        <v>498</v>
      </c>
      <c r="M677">
        <v>44105</v>
      </c>
      <c r="N677" t="s">
        <v>148</v>
      </c>
      <c r="O677" t="s">
        <v>1854</v>
      </c>
      <c r="P677" t="s">
        <v>71</v>
      </c>
      <c r="Q677" t="s">
        <v>161</v>
      </c>
      <c r="R677" t="s">
        <v>1855</v>
      </c>
      <c r="S677">
        <v>58.112000000000002</v>
      </c>
      <c r="T677">
        <v>2</v>
      </c>
      <c r="U677">
        <v>0.2</v>
      </c>
      <c r="V677">
        <v>7.263999999999994</v>
      </c>
    </row>
    <row r="678" spans="1:22" x14ac:dyDescent="0.3">
      <c r="A678">
        <v>1634</v>
      </c>
      <c r="B678" t="s">
        <v>4272</v>
      </c>
      <c r="C678">
        <v>2013</v>
      </c>
      <c r="D678" s="29">
        <v>41403</v>
      </c>
      <c r="E678" s="29">
        <v>41403</v>
      </c>
      <c r="F678" t="s">
        <v>1290</v>
      </c>
      <c r="G678" t="s">
        <v>486</v>
      </c>
      <c r="H678" t="s">
        <v>487</v>
      </c>
      <c r="I678" t="s">
        <v>26</v>
      </c>
      <c r="J678" t="s">
        <v>27</v>
      </c>
      <c r="K678" t="s">
        <v>2180</v>
      </c>
      <c r="L678" t="s">
        <v>498</v>
      </c>
      <c r="M678">
        <v>44105</v>
      </c>
      <c r="N678" t="s">
        <v>148</v>
      </c>
      <c r="O678" t="s">
        <v>3726</v>
      </c>
      <c r="P678" t="s">
        <v>46</v>
      </c>
      <c r="Q678" t="s">
        <v>59</v>
      </c>
      <c r="R678" t="s">
        <v>3727</v>
      </c>
      <c r="S678">
        <v>25.12</v>
      </c>
      <c r="T678">
        <v>2</v>
      </c>
      <c r="U678">
        <v>0.2</v>
      </c>
      <c r="V678">
        <v>1.5700000000000012</v>
      </c>
    </row>
    <row r="679" spans="1:22" x14ac:dyDescent="0.3">
      <c r="A679">
        <v>1633</v>
      </c>
      <c r="B679" t="s">
        <v>4272</v>
      </c>
      <c r="C679">
        <v>2013</v>
      </c>
      <c r="D679" s="29">
        <v>41403</v>
      </c>
      <c r="E679" s="29">
        <v>41403</v>
      </c>
      <c r="F679" t="s">
        <v>1290</v>
      </c>
      <c r="G679" t="s">
        <v>486</v>
      </c>
      <c r="H679" t="s">
        <v>487</v>
      </c>
      <c r="I679" t="s">
        <v>26</v>
      </c>
      <c r="J679" t="s">
        <v>27</v>
      </c>
      <c r="K679" t="s">
        <v>2180</v>
      </c>
      <c r="L679" t="s">
        <v>498</v>
      </c>
      <c r="M679">
        <v>44105</v>
      </c>
      <c r="N679" t="s">
        <v>148</v>
      </c>
      <c r="O679" t="s">
        <v>1929</v>
      </c>
      <c r="P679" t="s">
        <v>46</v>
      </c>
      <c r="Q679" t="s">
        <v>90</v>
      </c>
      <c r="R679" t="s">
        <v>1930</v>
      </c>
      <c r="S679">
        <v>10.368000000000002</v>
      </c>
      <c r="T679">
        <v>2</v>
      </c>
      <c r="U679">
        <v>0.2</v>
      </c>
      <c r="V679">
        <v>3.6288</v>
      </c>
    </row>
    <row r="680" spans="1:22" x14ac:dyDescent="0.3">
      <c r="A680">
        <v>1632</v>
      </c>
      <c r="B680" t="s">
        <v>4272</v>
      </c>
      <c r="C680">
        <v>2013</v>
      </c>
      <c r="D680" s="29">
        <v>41403</v>
      </c>
      <c r="E680" s="29">
        <v>41403</v>
      </c>
      <c r="F680" t="s">
        <v>1290</v>
      </c>
      <c r="G680" t="s">
        <v>486</v>
      </c>
      <c r="H680" t="s">
        <v>487</v>
      </c>
      <c r="I680" t="s">
        <v>26</v>
      </c>
      <c r="J680" t="s">
        <v>27</v>
      </c>
      <c r="K680" t="s">
        <v>2180</v>
      </c>
      <c r="L680" t="s">
        <v>498</v>
      </c>
      <c r="M680">
        <v>44105</v>
      </c>
      <c r="N680" t="s">
        <v>148</v>
      </c>
      <c r="O680" t="s">
        <v>1865</v>
      </c>
      <c r="P680" t="s">
        <v>46</v>
      </c>
      <c r="Q680" t="s">
        <v>90</v>
      </c>
      <c r="R680" t="s">
        <v>1866</v>
      </c>
      <c r="S680">
        <v>10.688000000000001</v>
      </c>
      <c r="T680">
        <v>2</v>
      </c>
      <c r="U680">
        <v>0.2</v>
      </c>
      <c r="V680">
        <v>3.7407999999999997</v>
      </c>
    </row>
    <row r="681" spans="1:22" x14ac:dyDescent="0.3">
      <c r="A681">
        <v>1631</v>
      </c>
      <c r="B681" t="s">
        <v>4272</v>
      </c>
      <c r="C681">
        <v>2013</v>
      </c>
      <c r="D681" s="29">
        <v>41403</v>
      </c>
      <c r="E681" s="29">
        <v>41403</v>
      </c>
      <c r="F681" t="s">
        <v>1290</v>
      </c>
      <c r="G681" t="s">
        <v>486</v>
      </c>
      <c r="H681" t="s">
        <v>487</v>
      </c>
      <c r="I681" t="s">
        <v>26</v>
      </c>
      <c r="J681" t="s">
        <v>27</v>
      </c>
      <c r="K681" t="s">
        <v>2180</v>
      </c>
      <c r="L681" t="s">
        <v>498</v>
      </c>
      <c r="M681">
        <v>44105</v>
      </c>
      <c r="N681" t="s">
        <v>148</v>
      </c>
      <c r="O681" t="s">
        <v>4273</v>
      </c>
      <c r="P681" t="s">
        <v>46</v>
      </c>
      <c r="Q681" t="s">
        <v>59</v>
      </c>
      <c r="R681" t="s">
        <v>4274</v>
      </c>
      <c r="S681">
        <v>1006.056</v>
      </c>
      <c r="T681">
        <v>3</v>
      </c>
      <c r="U681">
        <v>0.2</v>
      </c>
      <c r="V681">
        <v>88.029900000000055</v>
      </c>
    </row>
    <row r="682" spans="1:22" x14ac:dyDescent="0.3">
      <c r="A682">
        <v>1613</v>
      </c>
      <c r="B682" t="s">
        <v>4235</v>
      </c>
      <c r="C682">
        <v>2011</v>
      </c>
      <c r="D682" s="29">
        <v>40689</v>
      </c>
      <c r="E682" s="29">
        <v>40693</v>
      </c>
      <c r="F682" t="s">
        <v>50</v>
      </c>
      <c r="G682" t="s">
        <v>4236</v>
      </c>
      <c r="H682" t="s">
        <v>4237</v>
      </c>
      <c r="I682" t="s">
        <v>41</v>
      </c>
      <c r="J682" t="s">
        <v>27</v>
      </c>
      <c r="K682" t="s">
        <v>42</v>
      </c>
      <c r="L682" t="s">
        <v>43</v>
      </c>
      <c r="M682">
        <v>90008</v>
      </c>
      <c r="N682" t="s">
        <v>44</v>
      </c>
      <c r="O682" t="s">
        <v>313</v>
      </c>
      <c r="P682" t="s">
        <v>71</v>
      </c>
      <c r="Q682" t="s">
        <v>72</v>
      </c>
      <c r="R682" t="s">
        <v>314</v>
      </c>
      <c r="S682">
        <v>83.984000000000009</v>
      </c>
      <c r="T682">
        <v>2</v>
      </c>
      <c r="U682">
        <v>0.2</v>
      </c>
      <c r="V682">
        <v>31.494</v>
      </c>
    </row>
    <row r="683" spans="1:22" x14ac:dyDescent="0.3">
      <c r="A683">
        <v>1612</v>
      </c>
      <c r="B683" t="s">
        <v>4235</v>
      </c>
      <c r="C683">
        <v>2011</v>
      </c>
      <c r="D683" s="29">
        <v>40689</v>
      </c>
      <c r="E683" s="29">
        <v>40693</v>
      </c>
      <c r="F683" t="s">
        <v>50</v>
      </c>
      <c r="G683" t="s">
        <v>4236</v>
      </c>
      <c r="H683" t="s">
        <v>4237</v>
      </c>
      <c r="I683" t="s">
        <v>41</v>
      </c>
      <c r="J683" t="s">
        <v>27</v>
      </c>
      <c r="K683" t="s">
        <v>42</v>
      </c>
      <c r="L683" t="s">
        <v>43</v>
      </c>
      <c r="M683">
        <v>90008</v>
      </c>
      <c r="N683" t="s">
        <v>44</v>
      </c>
      <c r="O683" t="s">
        <v>4238</v>
      </c>
      <c r="P683" t="s">
        <v>71</v>
      </c>
      <c r="Q683" t="s">
        <v>72</v>
      </c>
      <c r="R683" t="s">
        <v>4239</v>
      </c>
      <c r="S683">
        <v>201.584</v>
      </c>
      <c r="T683">
        <v>2</v>
      </c>
      <c r="U683">
        <v>0.2</v>
      </c>
      <c r="V683">
        <v>20.158400000000015</v>
      </c>
    </row>
    <row r="684" spans="1:22" x14ac:dyDescent="0.3">
      <c r="A684">
        <v>1611</v>
      </c>
      <c r="B684" t="s">
        <v>4235</v>
      </c>
      <c r="C684">
        <v>2011</v>
      </c>
      <c r="D684" s="29">
        <v>40689</v>
      </c>
      <c r="E684" s="29">
        <v>40693</v>
      </c>
      <c r="F684" t="s">
        <v>50</v>
      </c>
      <c r="G684" t="s">
        <v>4236</v>
      </c>
      <c r="H684" t="s">
        <v>4237</v>
      </c>
      <c r="I684" t="s">
        <v>41</v>
      </c>
      <c r="J684" t="s">
        <v>27</v>
      </c>
      <c r="K684" t="s">
        <v>42</v>
      </c>
      <c r="L684" t="s">
        <v>43</v>
      </c>
      <c r="M684">
        <v>90008</v>
      </c>
      <c r="N684" t="s">
        <v>44</v>
      </c>
      <c r="O684" t="s">
        <v>4209</v>
      </c>
      <c r="P684" t="s">
        <v>32</v>
      </c>
      <c r="Q684" t="s">
        <v>33</v>
      </c>
      <c r="R684" t="s">
        <v>4210</v>
      </c>
      <c r="S684">
        <v>290.666</v>
      </c>
      <c r="T684">
        <v>2</v>
      </c>
      <c r="U684">
        <v>0.15</v>
      </c>
      <c r="V684">
        <v>27.356800000000007</v>
      </c>
    </row>
    <row r="685" spans="1:22" x14ac:dyDescent="0.3">
      <c r="A685">
        <v>1602</v>
      </c>
      <c r="B685" t="s">
        <v>4219</v>
      </c>
      <c r="C685">
        <v>2013</v>
      </c>
      <c r="D685" s="29">
        <v>41403</v>
      </c>
      <c r="E685" s="29">
        <v>41408</v>
      </c>
      <c r="F685" t="s">
        <v>23</v>
      </c>
      <c r="G685" t="s">
        <v>2760</v>
      </c>
      <c r="H685" t="s">
        <v>2761</v>
      </c>
      <c r="I685" t="s">
        <v>41</v>
      </c>
      <c r="J685" t="s">
        <v>27</v>
      </c>
      <c r="K685" t="s">
        <v>244</v>
      </c>
      <c r="L685" t="s">
        <v>245</v>
      </c>
      <c r="M685">
        <v>19901</v>
      </c>
      <c r="N685" t="s">
        <v>148</v>
      </c>
      <c r="O685" t="s">
        <v>4220</v>
      </c>
      <c r="P685" t="s">
        <v>32</v>
      </c>
      <c r="Q685" t="s">
        <v>65</v>
      </c>
      <c r="R685" t="s">
        <v>4221</v>
      </c>
      <c r="S685">
        <v>211.96</v>
      </c>
      <c r="T685">
        <v>2</v>
      </c>
      <c r="U685">
        <v>0</v>
      </c>
      <c r="V685">
        <v>42.391999999999996</v>
      </c>
    </row>
    <row r="686" spans="1:22" x14ac:dyDescent="0.3">
      <c r="A686">
        <v>1596</v>
      </c>
      <c r="B686" t="s">
        <v>4211</v>
      </c>
      <c r="C686">
        <v>2014</v>
      </c>
      <c r="D686" s="29">
        <v>41768</v>
      </c>
      <c r="E686" s="29">
        <v>41772</v>
      </c>
      <c r="F686" t="s">
        <v>50</v>
      </c>
      <c r="G686" t="s">
        <v>1704</v>
      </c>
      <c r="H686" t="s">
        <v>1705</v>
      </c>
      <c r="I686" t="s">
        <v>26</v>
      </c>
      <c r="J686" t="s">
        <v>27</v>
      </c>
      <c r="K686" t="s">
        <v>497</v>
      </c>
      <c r="L686" t="s">
        <v>498</v>
      </c>
      <c r="M686">
        <v>43229</v>
      </c>
      <c r="N686" t="s">
        <v>148</v>
      </c>
      <c r="O686" t="s">
        <v>3411</v>
      </c>
      <c r="P686" t="s">
        <v>32</v>
      </c>
      <c r="Q686" t="s">
        <v>36</v>
      </c>
      <c r="R686" t="s">
        <v>3412</v>
      </c>
      <c r="S686">
        <v>47.991999999999997</v>
      </c>
      <c r="T686">
        <v>2</v>
      </c>
      <c r="U686">
        <v>0.3</v>
      </c>
      <c r="V686">
        <v>-2.0567999999999991</v>
      </c>
    </row>
    <row r="687" spans="1:22" x14ac:dyDescent="0.3">
      <c r="A687">
        <v>1590</v>
      </c>
      <c r="B687" t="s">
        <v>4189</v>
      </c>
      <c r="C687">
        <v>2013</v>
      </c>
      <c r="D687" s="29">
        <v>41407</v>
      </c>
      <c r="E687" s="29">
        <v>41411</v>
      </c>
      <c r="F687" t="s">
        <v>50</v>
      </c>
      <c r="G687" t="s">
        <v>4190</v>
      </c>
      <c r="H687" t="s">
        <v>4191</v>
      </c>
      <c r="I687" t="s">
        <v>41</v>
      </c>
      <c r="J687" t="s">
        <v>27</v>
      </c>
      <c r="K687" t="s">
        <v>2978</v>
      </c>
      <c r="L687" t="s">
        <v>319</v>
      </c>
      <c r="M687">
        <v>23464</v>
      </c>
      <c r="N687" t="s">
        <v>30</v>
      </c>
      <c r="O687" t="s">
        <v>1737</v>
      </c>
      <c r="P687" t="s">
        <v>46</v>
      </c>
      <c r="Q687" t="s">
        <v>68</v>
      </c>
      <c r="R687" t="s">
        <v>1738</v>
      </c>
      <c r="S687">
        <v>10.96</v>
      </c>
      <c r="T687">
        <v>4</v>
      </c>
      <c r="U687">
        <v>0</v>
      </c>
      <c r="V687">
        <v>2.9592000000000009</v>
      </c>
    </row>
    <row r="688" spans="1:22" x14ac:dyDescent="0.3">
      <c r="A688">
        <v>1578</v>
      </c>
      <c r="B688" t="s">
        <v>4178</v>
      </c>
      <c r="C688">
        <v>2013</v>
      </c>
      <c r="D688" s="29">
        <v>41418</v>
      </c>
      <c r="E688" s="29">
        <v>41422</v>
      </c>
      <c r="F688" t="s">
        <v>50</v>
      </c>
      <c r="G688" t="s">
        <v>3340</v>
      </c>
      <c r="H688" t="s">
        <v>3341</v>
      </c>
      <c r="I688" t="s">
        <v>102</v>
      </c>
      <c r="J688" t="s">
        <v>27</v>
      </c>
      <c r="K688" t="s">
        <v>2579</v>
      </c>
      <c r="L688" t="s">
        <v>358</v>
      </c>
      <c r="M688">
        <v>35630</v>
      </c>
      <c r="N688" t="s">
        <v>30</v>
      </c>
      <c r="O688" t="s">
        <v>4179</v>
      </c>
      <c r="P688" t="s">
        <v>46</v>
      </c>
      <c r="Q688" t="s">
        <v>90</v>
      </c>
      <c r="R688" t="s">
        <v>4180</v>
      </c>
      <c r="S688">
        <v>4.9800000000000004</v>
      </c>
      <c r="T688">
        <v>1</v>
      </c>
      <c r="U688">
        <v>0</v>
      </c>
      <c r="V688">
        <v>2.4402000000000004</v>
      </c>
    </row>
    <row r="689" spans="1:22" x14ac:dyDescent="0.3">
      <c r="A689">
        <v>1558</v>
      </c>
      <c r="B689" t="s">
        <v>4128</v>
      </c>
      <c r="C689">
        <v>2013</v>
      </c>
      <c r="D689" s="29">
        <v>41404</v>
      </c>
      <c r="E689" s="29">
        <v>41410</v>
      </c>
      <c r="F689" t="s">
        <v>50</v>
      </c>
      <c r="G689" t="s">
        <v>4129</v>
      </c>
      <c r="H689" t="s">
        <v>4130</v>
      </c>
      <c r="I689" t="s">
        <v>26</v>
      </c>
      <c r="J689" t="s">
        <v>27</v>
      </c>
      <c r="K689" t="s">
        <v>146</v>
      </c>
      <c r="L689" t="s">
        <v>147</v>
      </c>
      <c r="M689">
        <v>19140</v>
      </c>
      <c r="N689" t="s">
        <v>148</v>
      </c>
      <c r="O689" t="s">
        <v>4132</v>
      </c>
      <c r="P689" t="s">
        <v>46</v>
      </c>
      <c r="Q689" t="s">
        <v>68</v>
      </c>
      <c r="R689" t="s">
        <v>4133</v>
      </c>
      <c r="S689">
        <v>79.36</v>
      </c>
      <c r="T689">
        <v>5</v>
      </c>
      <c r="U689">
        <v>0.2</v>
      </c>
      <c r="V689">
        <v>9.919999999999991</v>
      </c>
    </row>
    <row r="690" spans="1:22" x14ac:dyDescent="0.3">
      <c r="A690">
        <v>1557</v>
      </c>
      <c r="B690" t="s">
        <v>4128</v>
      </c>
      <c r="C690">
        <v>2013</v>
      </c>
      <c r="D690" s="29">
        <v>41404</v>
      </c>
      <c r="E690" s="29">
        <v>41410</v>
      </c>
      <c r="F690" t="s">
        <v>50</v>
      </c>
      <c r="G690" t="s">
        <v>4129</v>
      </c>
      <c r="H690" t="s">
        <v>4130</v>
      </c>
      <c r="I690" t="s">
        <v>26</v>
      </c>
      <c r="J690" t="s">
        <v>27</v>
      </c>
      <c r="K690" t="s">
        <v>146</v>
      </c>
      <c r="L690" t="s">
        <v>147</v>
      </c>
      <c r="M690">
        <v>19140</v>
      </c>
      <c r="N690" t="s">
        <v>148</v>
      </c>
      <c r="O690" t="s">
        <v>4131</v>
      </c>
      <c r="P690" t="s">
        <v>46</v>
      </c>
      <c r="Q690" t="s">
        <v>173</v>
      </c>
      <c r="R690" t="s">
        <v>186</v>
      </c>
      <c r="S690">
        <v>9.3439999999999994</v>
      </c>
      <c r="T690">
        <v>1</v>
      </c>
      <c r="U690">
        <v>0.2</v>
      </c>
      <c r="V690">
        <v>3.504</v>
      </c>
    </row>
    <row r="691" spans="1:22" x14ac:dyDescent="0.3">
      <c r="A691">
        <v>1553</v>
      </c>
      <c r="B691" t="s">
        <v>4114</v>
      </c>
      <c r="C691">
        <v>2011</v>
      </c>
      <c r="D691" s="29">
        <v>40666</v>
      </c>
      <c r="E691" s="29">
        <v>40668</v>
      </c>
      <c r="F691" t="s">
        <v>188</v>
      </c>
      <c r="G691" t="s">
        <v>1610</v>
      </c>
      <c r="H691" t="s">
        <v>1611</v>
      </c>
      <c r="I691" t="s">
        <v>102</v>
      </c>
      <c r="J691" t="s">
        <v>27</v>
      </c>
      <c r="K691" t="s">
        <v>4115</v>
      </c>
      <c r="L691" t="s">
        <v>114</v>
      </c>
      <c r="M691">
        <v>54915</v>
      </c>
      <c r="N691" t="s">
        <v>105</v>
      </c>
      <c r="O691" t="s">
        <v>4116</v>
      </c>
      <c r="P691" t="s">
        <v>46</v>
      </c>
      <c r="Q691" t="s">
        <v>47</v>
      </c>
      <c r="R691" t="s">
        <v>4117</v>
      </c>
      <c r="S691">
        <v>21.560000000000002</v>
      </c>
      <c r="T691">
        <v>7</v>
      </c>
      <c r="U691">
        <v>0</v>
      </c>
      <c r="V691">
        <v>10.348799999999999</v>
      </c>
    </row>
    <row r="692" spans="1:22" x14ac:dyDescent="0.3">
      <c r="A692">
        <v>1491</v>
      </c>
      <c r="B692" t="s">
        <v>4000</v>
      </c>
      <c r="C692">
        <v>2014</v>
      </c>
      <c r="D692" s="29">
        <v>41760</v>
      </c>
      <c r="E692" s="29">
        <v>41765</v>
      </c>
      <c r="F692" t="s">
        <v>23</v>
      </c>
      <c r="G692" t="s">
        <v>3256</v>
      </c>
      <c r="H692" t="s">
        <v>3257</v>
      </c>
      <c r="I692" t="s">
        <v>41</v>
      </c>
      <c r="J692" t="s">
        <v>27</v>
      </c>
      <c r="K692" t="s">
        <v>266</v>
      </c>
      <c r="L692" t="s">
        <v>267</v>
      </c>
      <c r="M692">
        <v>10024</v>
      </c>
      <c r="N692" t="s">
        <v>148</v>
      </c>
      <c r="O692" t="s">
        <v>199</v>
      </c>
      <c r="P692" t="s">
        <v>46</v>
      </c>
      <c r="Q692" t="s">
        <v>173</v>
      </c>
      <c r="R692" t="s">
        <v>200</v>
      </c>
      <c r="S692">
        <v>62.96</v>
      </c>
      <c r="T692">
        <v>4</v>
      </c>
      <c r="U692">
        <v>0</v>
      </c>
      <c r="V692">
        <v>28.332000000000001</v>
      </c>
    </row>
    <row r="693" spans="1:22" x14ac:dyDescent="0.3">
      <c r="A693">
        <v>1468</v>
      </c>
      <c r="B693" t="s">
        <v>3943</v>
      </c>
      <c r="C693">
        <v>2012</v>
      </c>
      <c r="D693" s="29">
        <v>41045</v>
      </c>
      <c r="E693" s="29">
        <v>41045</v>
      </c>
      <c r="F693" t="s">
        <v>1290</v>
      </c>
      <c r="G693" t="s">
        <v>2284</v>
      </c>
      <c r="H693" t="s">
        <v>2285</v>
      </c>
      <c r="I693" t="s">
        <v>102</v>
      </c>
      <c r="J693" t="s">
        <v>27</v>
      </c>
      <c r="K693" t="s">
        <v>1521</v>
      </c>
      <c r="L693" t="s">
        <v>54</v>
      </c>
      <c r="M693">
        <v>32216</v>
      </c>
      <c r="N693" t="s">
        <v>30</v>
      </c>
      <c r="O693" t="s">
        <v>2564</v>
      </c>
      <c r="P693" t="s">
        <v>71</v>
      </c>
      <c r="Q693" t="s">
        <v>161</v>
      </c>
      <c r="R693" t="s">
        <v>2565</v>
      </c>
      <c r="S693">
        <v>255.96799999999999</v>
      </c>
      <c r="T693">
        <v>4</v>
      </c>
      <c r="U693">
        <v>0.2</v>
      </c>
      <c r="V693">
        <v>31.995999999999974</v>
      </c>
    </row>
    <row r="694" spans="1:22" x14ac:dyDescent="0.3">
      <c r="A694">
        <v>1460</v>
      </c>
      <c r="B694" t="s">
        <v>3927</v>
      </c>
      <c r="C694">
        <v>2011</v>
      </c>
      <c r="D694" s="29">
        <v>40667</v>
      </c>
      <c r="E694" s="29">
        <v>40667</v>
      </c>
      <c r="F694" t="s">
        <v>1290</v>
      </c>
      <c r="G694" t="s">
        <v>85</v>
      </c>
      <c r="H694" t="s">
        <v>86</v>
      </c>
      <c r="I694" t="s">
        <v>26</v>
      </c>
      <c r="J694" t="s">
        <v>27</v>
      </c>
      <c r="K694" t="s">
        <v>3687</v>
      </c>
      <c r="L694" t="s">
        <v>747</v>
      </c>
      <c r="M694">
        <v>6457</v>
      </c>
      <c r="N694" t="s">
        <v>148</v>
      </c>
      <c r="O694" t="s">
        <v>3928</v>
      </c>
      <c r="P694" t="s">
        <v>32</v>
      </c>
      <c r="Q694" t="s">
        <v>65</v>
      </c>
      <c r="R694" t="s">
        <v>3929</v>
      </c>
      <c r="S694">
        <v>27.46</v>
      </c>
      <c r="T694">
        <v>2</v>
      </c>
      <c r="U694">
        <v>0</v>
      </c>
      <c r="V694">
        <v>9.8856000000000002</v>
      </c>
    </row>
    <row r="695" spans="1:22" x14ac:dyDescent="0.3">
      <c r="A695">
        <v>1450</v>
      </c>
      <c r="B695" t="s">
        <v>3898</v>
      </c>
      <c r="C695">
        <v>2012</v>
      </c>
      <c r="D695" s="29">
        <v>41030</v>
      </c>
      <c r="E695" s="29">
        <v>41036</v>
      </c>
      <c r="F695" t="s">
        <v>50</v>
      </c>
      <c r="G695" t="s">
        <v>704</v>
      </c>
      <c r="H695" t="s">
        <v>705</v>
      </c>
      <c r="I695" t="s">
        <v>41</v>
      </c>
      <c r="J695" t="s">
        <v>27</v>
      </c>
      <c r="K695" t="s">
        <v>42</v>
      </c>
      <c r="L695" t="s">
        <v>43</v>
      </c>
      <c r="M695">
        <v>90008</v>
      </c>
      <c r="N695" t="s">
        <v>44</v>
      </c>
      <c r="O695" t="s">
        <v>3899</v>
      </c>
      <c r="P695" t="s">
        <v>71</v>
      </c>
      <c r="Q695" t="s">
        <v>72</v>
      </c>
      <c r="R695" t="s">
        <v>3900</v>
      </c>
      <c r="S695">
        <v>88.751999999999995</v>
      </c>
      <c r="T695">
        <v>3</v>
      </c>
      <c r="U695">
        <v>0.2</v>
      </c>
      <c r="V695">
        <v>11.093999999999998</v>
      </c>
    </row>
    <row r="696" spans="1:22" x14ac:dyDescent="0.3">
      <c r="A696">
        <v>695</v>
      </c>
      <c r="B696" t="s">
        <v>2249</v>
      </c>
      <c r="C696">
        <v>2012</v>
      </c>
      <c r="D696" s="29">
        <v>41043</v>
      </c>
      <c r="E696" s="29">
        <v>41046</v>
      </c>
      <c r="F696" t="s">
        <v>188</v>
      </c>
      <c r="G696" t="s">
        <v>2250</v>
      </c>
      <c r="H696" t="s">
        <v>2251</v>
      </c>
      <c r="I696" t="s">
        <v>102</v>
      </c>
      <c r="J696" t="s">
        <v>27</v>
      </c>
      <c r="K696" t="s">
        <v>2252</v>
      </c>
      <c r="L696" t="s">
        <v>147</v>
      </c>
      <c r="M696">
        <v>19013</v>
      </c>
      <c r="N696" t="s">
        <v>148</v>
      </c>
      <c r="O696" t="s">
        <v>1159</v>
      </c>
      <c r="P696" t="s">
        <v>46</v>
      </c>
      <c r="Q696" t="s">
        <v>68</v>
      </c>
      <c r="R696" t="s">
        <v>1160</v>
      </c>
      <c r="S696">
        <v>198.27200000000002</v>
      </c>
      <c r="T696">
        <v>8</v>
      </c>
      <c r="U696">
        <v>0.2</v>
      </c>
      <c r="V696">
        <v>17.34879999999999</v>
      </c>
    </row>
    <row r="697" spans="1:22" x14ac:dyDescent="0.3">
      <c r="A697">
        <v>696</v>
      </c>
      <c r="B697" t="s">
        <v>2249</v>
      </c>
      <c r="C697">
        <v>2012</v>
      </c>
      <c r="D697" s="29">
        <v>41043</v>
      </c>
      <c r="E697" s="29">
        <v>41046</v>
      </c>
      <c r="F697" t="s">
        <v>188</v>
      </c>
      <c r="G697" t="s">
        <v>2250</v>
      </c>
      <c r="H697" t="s">
        <v>2251</v>
      </c>
      <c r="I697" t="s">
        <v>102</v>
      </c>
      <c r="J697" t="s">
        <v>27</v>
      </c>
      <c r="K697" t="s">
        <v>2252</v>
      </c>
      <c r="L697" t="s">
        <v>147</v>
      </c>
      <c r="M697">
        <v>19013</v>
      </c>
      <c r="N697" t="s">
        <v>148</v>
      </c>
      <c r="O697" t="s">
        <v>2253</v>
      </c>
      <c r="P697" t="s">
        <v>46</v>
      </c>
      <c r="Q697" t="s">
        <v>47</v>
      </c>
      <c r="R697" t="s">
        <v>2254</v>
      </c>
      <c r="S697">
        <v>47.360000000000007</v>
      </c>
      <c r="T697">
        <v>4</v>
      </c>
      <c r="U697">
        <v>0.2</v>
      </c>
      <c r="V697">
        <v>17.759999999999998</v>
      </c>
    </row>
    <row r="698" spans="1:22" x14ac:dyDescent="0.3">
      <c r="A698">
        <v>697</v>
      </c>
      <c r="B698" t="s">
        <v>2249</v>
      </c>
      <c r="C698">
        <v>2012</v>
      </c>
      <c r="D698" s="29">
        <v>41043</v>
      </c>
      <c r="E698" s="29">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200.98400000000004</v>
      </c>
      <c r="T698">
        <v>7</v>
      </c>
      <c r="U698">
        <v>0.2</v>
      </c>
      <c r="V698">
        <v>62.807499999999976</v>
      </c>
    </row>
    <row r="699" spans="1:22" x14ac:dyDescent="0.3">
      <c r="A699">
        <v>698</v>
      </c>
      <c r="B699" t="s">
        <v>2249</v>
      </c>
      <c r="C699">
        <v>2012</v>
      </c>
      <c r="D699" s="29">
        <v>41043</v>
      </c>
      <c r="E699" s="29">
        <v>41046</v>
      </c>
      <c r="F699" t="s">
        <v>188</v>
      </c>
      <c r="G699" t="s">
        <v>2250</v>
      </c>
      <c r="H699" t="s">
        <v>2251</v>
      </c>
      <c r="I699" t="s">
        <v>102</v>
      </c>
      <c r="J699" t="s">
        <v>27</v>
      </c>
      <c r="K699" t="s">
        <v>2252</v>
      </c>
      <c r="L699" t="s">
        <v>147</v>
      </c>
      <c r="M699">
        <v>19013</v>
      </c>
      <c r="N699" t="s">
        <v>148</v>
      </c>
      <c r="O699" t="s">
        <v>2255</v>
      </c>
      <c r="P699" t="s">
        <v>46</v>
      </c>
      <c r="Q699" t="s">
        <v>47</v>
      </c>
      <c r="R699" t="s">
        <v>2256</v>
      </c>
      <c r="S699">
        <v>97.696000000000012</v>
      </c>
      <c r="T699">
        <v>4</v>
      </c>
      <c r="U699">
        <v>0.2</v>
      </c>
      <c r="V699">
        <v>31.751200000000001</v>
      </c>
    </row>
    <row r="700" spans="1:22" x14ac:dyDescent="0.3">
      <c r="A700">
        <v>699</v>
      </c>
      <c r="B700" t="s">
        <v>2249</v>
      </c>
      <c r="C700">
        <v>2012</v>
      </c>
      <c r="D700" s="29">
        <v>41043</v>
      </c>
      <c r="E700" s="29">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0.8088000000000003</v>
      </c>
    </row>
    <row r="701" spans="1:22" x14ac:dyDescent="0.3">
      <c r="A701">
        <v>700</v>
      </c>
      <c r="B701" t="s">
        <v>2249</v>
      </c>
      <c r="C701">
        <v>2012</v>
      </c>
      <c r="D701" s="29">
        <v>41043</v>
      </c>
      <c r="E701" s="29">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18.588000000000005</v>
      </c>
      <c r="T701">
        <v>2</v>
      </c>
      <c r="U701">
        <v>0.7</v>
      </c>
      <c r="V701">
        <v>-13.6312</v>
      </c>
    </row>
    <row r="702" spans="1:22" x14ac:dyDescent="0.3">
      <c r="A702">
        <v>701</v>
      </c>
      <c r="B702" t="s">
        <v>2249</v>
      </c>
      <c r="C702">
        <v>2012</v>
      </c>
      <c r="D702" s="29">
        <v>41043</v>
      </c>
      <c r="E702" s="29">
        <v>41046</v>
      </c>
      <c r="F702" t="s">
        <v>188</v>
      </c>
      <c r="G702" t="s">
        <v>2250</v>
      </c>
      <c r="H702" t="s">
        <v>2251</v>
      </c>
      <c r="I702" t="s">
        <v>102</v>
      </c>
      <c r="J702" t="s">
        <v>27</v>
      </c>
      <c r="K702" t="s">
        <v>2252</v>
      </c>
      <c r="L702" t="s">
        <v>147</v>
      </c>
      <c r="M702">
        <v>19013</v>
      </c>
      <c r="N702" t="s">
        <v>148</v>
      </c>
      <c r="O702" t="s">
        <v>1208</v>
      </c>
      <c r="P702" t="s">
        <v>46</v>
      </c>
      <c r="Q702" t="s">
        <v>75</v>
      </c>
      <c r="R702" t="s">
        <v>1209</v>
      </c>
      <c r="S702">
        <v>4.8960000000000008</v>
      </c>
      <c r="T702">
        <v>3</v>
      </c>
      <c r="U702">
        <v>0.7</v>
      </c>
      <c r="V702">
        <v>-3.4271999999999991</v>
      </c>
    </row>
    <row r="703" spans="1:22" x14ac:dyDescent="0.3">
      <c r="A703">
        <v>1445</v>
      </c>
      <c r="B703" t="s">
        <v>3889</v>
      </c>
      <c r="C703">
        <v>2013</v>
      </c>
      <c r="D703" s="29">
        <v>41418</v>
      </c>
      <c r="E703" s="29">
        <v>41423</v>
      </c>
      <c r="F703" t="s">
        <v>50</v>
      </c>
      <c r="G703" t="s">
        <v>916</v>
      </c>
      <c r="H703" t="s">
        <v>917</v>
      </c>
      <c r="I703" t="s">
        <v>26</v>
      </c>
      <c r="J703" t="s">
        <v>27</v>
      </c>
      <c r="K703" t="s">
        <v>303</v>
      </c>
      <c r="L703" t="s">
        <v>211</v>
      </c>
      <c r="M703">
        <v>60623</v>
      </c>
      <c r="N703" t="s">
        <v>105</v>
      </c>
      <c r="O703" t="s">
        <v>3500</v>
      </c>
      <c r="P703" t="s">
        <v>71</v>
      </c>
      <c r="Q703" t="s">
        <v>72</v>
      </c>
      <c r="R703" t="s">
        <v>3501</v>
      </c>
      <c r="S703">
        <v>1979.9280000000001</v>
      </c>
      <c r="T703">
        <v>9</v>
      </c>
      <c r="U703">
        <v>0.2</v>
      </c>
      <c r="V703">
        <v>148.49459999999993</v>
      </c>
    </row>
    <row r="704" spans="1:22" x14ac:dyDescent="0.3">
      <c r="A704">
        <v>1358</v>
      </c>
      <c r="B704" t="s">
        <v>3730</v>
      </c>
      <c r="C704">
        <v>2013</v>
      </c>
      <c r="D704" s="29">
        <v>41400</v>
      </c>
      <c r="E704" s="29">
        <v>41402</v>
      </c>
      <c r="F704" t="s">
        <v>188</v>
      </c>
      <c r="G704" t="s">
        <v>3731</v>
      </c>
      <c r="H704" t="s">
        <v>3732</v>
      </c>
      <c r="I704" t="s">
        <v>26</v>
      </c>
      <c r="J704" t="s">
        <v>27</v>
      </c>
      <c r="K704" t="s">
        <v>1473</v>
      </c>
      <c r="L704" t="s">
        <v>29</v>
      </c>
      <c r="M704">
        <v>40214</v>
      </c>
      <c r="N704" t="s">
        <v>30</v>
      </c>
      <c r="O704" t="s">
        <v>3733</v>
      </c>
      <c r="P704" t="s">
        <v>46</v>
      </c>
      <c r="Q704" t="s">
        <v>90</v>
      </c>
      <c r="R704" t="s">
        <v>3734</v>
      </c>
      <c r="S704">
        <v>79.14</v>
      </c>
      <c r="T704">
        <v>3</v>
      </c>
      <c r="U704">
        <v>0</v>
      </c>
      <c r="V704">
        <v>36.404399999999995</v>
      </c>
    </row>
    <row r="705" spans="1:22" x14ac:dyDescent="0.3">
      <c r="A705">
        <v>1355</v>
      </c>
      <c r="B705" t="s">
        <v>3728</v>
      </c>
      <c r="C705">
        <v>2014</v>
      </c>
      <c r="D705" s="29">
        <v>41764</v>
      </c>
      <c r="E705" s="29">
        <v>41769</v>
      </c>
      <c r="F705" t="s">
        <v>50</v>
      </c>
      <c r="G705" t="s">
        <v>2908</v>
      </c>
      <c r="H705" t="s">
        <v>2909</v>
      </c>
      <c r="I705" t="s">
        <v>41</v>
      </c>
      <c r="J705" t="s">
        <v>27</v>
      </c>
      <c r="K705" t="s">
        <v>127</v>
      </c>
      <c r="L705" t="s">
        <v>43</v>
      </c>
      <c r="M705">
        <v>94109</v>
      </c>
      <c r="N705" t="s">
        <v>44</v>
      </c>
      <c r="O705" t="s">
        <v>903</v>
      </c>
      <c r="P705" t="s">
        <v>32</v>
      </c>
      <c r="Q705" t="s">
        <v>56</v>
      </c>
      <c r="R705" t="s">
        <v>904</v>
      </c>
      <c r="S705">
        <v>300.904</v>
      </c>
      <c r="T705">
        <v>1</v>
      </c>
      <c r="U705">
        <v>0.2</v>
      </c>
      <c r="V705">
        <v>11.283900000000017</v>
      </c>
    </row>
    <row r="706" spans="1:22" x14ac:dyDescent="0.3">
      <c r="A706">
        <v>1354</v>
      </c>
      <c r="B706" t="s">
        <v>3728</v>
      </c>
      <c r="C706">
        <v>2014</v>
      </c>
      <c r="D706" s="29">
        <v>41764</v>
      </c>
      <c r="E706" s="29">
        <v>41769</v>
      </c>
      <c r="F706" t="s">
        <v>50</v>
      </c>
      <c r="G706" t="s">
        <v>2908</v>
      </c>
      <c r="H706" t="s">
        <v>2909</v>
      </c>
      <c r="I706" t="s">
        <v>41</v>
      </c>
      <c r="J706" t="s">
        <v>27</v>
      </c>
      <c r="K706" t="s">
        <v>127</v>
      </c>
      <c r="L706" t="s">
        <v>43</v>
      </c>
      <c r="M706">
        <v>94109</v>
      </c>
      <c r="N706" t="s">
        <v>44</v>
      </c>
      <c r="O706" t="s">
        <v>2762</v>
      </c>
      <c r="P706" t="s">
        <v>46</v>
      </c>
      <c r="Q706" t="s">
        <v>90</v>
      </c>
      <c r="R706" t="s">
        <v>2763</v>
      </c>
      <c r="S706">
        <v>17.61</v>
      </c>
      <c r="T706">
        <v>3</v>
      </c>
      <c r="U706">
        <v>0</v>
      </c>
      <c r="V706">
        <v>8.4527999999999999</v>
      </c>
    </row>
    <row r="707" spans="1:22" x14ac:dyDescent="0.3">
      <c r="A707">
        <v>1353</v>
      </c>
      <c r="B707" t="s">
        <v>3728</v>
      </c>
      <c r="C707">
        <v>2014</v>
      </c>
      <c r="D707" s="29">
        <v>41764</v>
      </c>
      <c r="E707" s="29">
        <v>41769</v>
      </c>
      <c r="F707" t="s">
        <v>50</v>
      </c>
      <c r="G707" t="s">
        <v>2908</v>
      </c>
      <c r="H707" t="s">
        <v>2909</v>
      </c>
      <c r="I707" t="s">
        <v>41</v>
      </c>
      <c r="J707" t="s">
        <v>27</v>
      </c>
      <c r="K707" t="s">
        <v>127</v>
      </c>
      <c r="L707" t="s">
        <v>43</v>
      </c>
      <c r="M707">
        <v>94109</v>
      </c>
      <c r="N707" t="s">
        <v>44</v>
      </c>
      <c r="O707" t="s">
        <v>2020</v>
      </c>
      <c r="P707" t="s">
        <v>71</v>
      </c>
      <c r="Q707" t="s">
        <v>72</v>
      </c>
      <c r="R707" t="s">
        <v>2021</v>
      </c>
      <c r="S707">
        <v>183.96</v>
      </c>
      <c r="T707">
        <v>5</v>
      </c>
      <c r="U707">
        <v>0.2</v>
      </c>
      <c r="V707">
        <v>20.695499999999988</v>
      </c>
    </row>
    <row r="708" spans="1:22" x14ac:dyDescent="0.3">
      <c r="A708">
        <v>1345</v>
      </c>
      <c r="B708" t="s">
        <v>3707</v>
      </c>
      <c r="C708">
        <v>2012</v>
      </c>
      <c r="D708" s="29">
        <v>41057</v>
      </c>
      <c r="E708" s="29">
        <v>41061</v>
      </c>
      <c r="F708" t="s">
        <v>50</v>
      </c>
      <c r="G708" t="s">
        <v>407</v>
      </c>
      <c r="H708" t="s">
        <v>408</v>
      </c>
      <c r="I708" t="s">
        <v>26</v>
      </c>
      <c r="J708" t="s">
        <v>27</v>
      </c>
      <c r="K708" t="s">
        <v>3708</v>
      </c>
      <c r="L708" t="s">
        <v>267</v>
      </c>
      <c r="M708">
        <v>11520</v>
      </c>
      <c r="N708" t="s">
        <v>148</v>
      </c>
      <c r="O708" t="s">
        <v>3711</v>
      </c>
      <c r="P708" t="s">
        <v>46</v>
      </c>
      <c r="Q708" t="s">
        <v>47</v>
      </c>
      <c r="R708" t="s">
        <v>3712</v>
      </c>
      <c r="S708">
        <v>13.049999999999999</v>
      </c>
      <c r="T708">
        <v>5</v>
      </c>
      <c r="U708">
        <v>0</v>
      </c>
      <c r="V708">
        <v>6.0029999999999992</v>
      </c>
    </row>
    <row r="709" spans="1:22" x14ac:dyDescent="0.3">
      <c r="A709">
        <v>1344</v>
      </c>
      <c r="B709" t="s">
        <v>3707</v>
      </c>
      <c r="C709">
        <v>2012</v>
      </c>
      <c r="D709" s="29">
        <v>41057</v>
      </c>
      <c r="E709" s="29">
        <v>41061</v>
      </c>
      <c r="F709" t="s">
        <v>50</v>
      </c>
      <c r="G709" t="s">
        <v>407</v>
      </c>
      <c r="H709" t="s">
        <v>408</v>
      </c>
      <c r="I709" t="s">
        <v>26</v>
      </c>
      <c r="J709" t="s">
        <v>27</v>
      </c>
      <c r="K709" t="s">
        <v>3708</v>
      </c>
      <c r="L709" t="s">
        <v>267</v>
      </c>
      <c r="M709">
        <v>11520</v>
      </c>
      <c r="N709" t="s">
        <v>148</v>
      </c>
      <c r="O709" t="s">
        <v>3709</v>
      </c>
      <c r="P709" t="s">
        <v>46</v>
      </c>
      <c r="Q709" t="s">
        <v>68</v>
      </c>
      <c r="R709" t="s">
        <v>3710</v>
      </c>
      <c r="S709">
        <v>47.82</v>
      </c>
      <c r="T709">
        <v>3</v>
      </c>
      <c r="U709">
        <v>0</v>
      </c>
      <c r="V709">
        <v>14.345999999999995</v>
      </c>
    </row>
    <row r="710" spans="1:22" x14ac:dyDescent="0.3">
      <c r="A710">
        <v>1336</v>
      </c>
      <c r="B710" t="s">
        <v>3684</v>
      </c>
      <c r="C710">
        <v>2013</v>
      </c>
      <c r="D710" s="29">
        <v>41411</v>
      </c>
      <c r="E710" s="29">
        <v>41418</v>
      </c>
      <c r="F710" t="s">
        <v>50</v>
      </c>
      <c r="G710" t="s">
        <v>3685</v>
      </c>
      <c r="H710" t="s">
        <v>3686</v>
      </c>
      <c r="I710" t="s">
        <v>26</v>
      </c>
      <c r="J710" t="s">
        <v>27</v>
      </c>
      <c r="K710" t="s">
        <v>3687</v>
      </c>
      <c r="L710" t="s">
        <v>747</v>
      </c>
      <c r="M710">
        <v>6457</v>
      </c>
      <c r="N710" t="s">
        <v>148</v>
      </c>
      <c r="O710" t="s">
        <v>3688</v>
      </c>
      <c r="P710" t="s">
        <v>46</v>
      </c>
      <c r="Q710" t="s">
        <v>59</v>
      </c>
      <c r="R710" t="s">
        <v>3689</v>
      </c>
      <c r="S710">
        <v>552.55999999999995</v>
      </c>
      <c r="T710">
        <v>4</v>
      </c>
      <c r="U710">
        <v>0</v>
      </c>
      <c r="V710">
        <v>0</v>
      </c>
    </row>
    <row r="711" spans="1:22" x14ac:dyDescent="0.3">
      <c r="A711">
        <v>1335</v>
      </c>
      <c r="B711" t="s">
        <v>3683</v>
      </c>
      <c r="C711">
        <v>2011</v>
      </c>
      <c r="D711" s="29">
        <v>40669</v>
      </c>
      <c r="E711" s="29">
        <v>40673</v>
      </c>
      <c r="F711" t="s">
        <v>50</v>
      </c>
      <c r="G711" t="s">
        <v>100</v>
      </c>
      <c r="H711" t="s">
        <v>101</v>
      </c>
      <c r="I711" t="s">
        <v>102</v>
      </c>
      <c r="J711" t="s">
        <v>27</v>
      </c>
      <c r="K711" t="s">
        <v>42</v>
      </c>
      <c r="L711" t="s">
        <v>43</v>
      </c>
      <c r="M711">
        <v>90049</v>
      </c>
      <c r="N711" t="s">
        <v>44</v>
      </c>
      <c r="O711" t="s">
        <v>2786</v>
      </c>
      <c r="P711" t="s">
        <v>46</v>
      </c>
      <c r="Q711" t="s">
        <v>75</v>
      </c>
      <c r="R711" t="s">
        <v>2787</v>
      </c>
      <c r="S711">
        <v>140.73599999999999</v>
      </c>
      <c r="T711">
        <v>8</v>
      </c>
      <c r="U711">
        <v>0.2</v>
      </c>
      <c r="V711">
        <v>52.775999999999996</v>
      </c>
    </row>
    <row r="712" spans="1:22" x14ac:dyDescent="0.3">
      <c r="A712">
        <v>1330</v>
      </c>
      <c r="B712" t="s">
        <v>3672</v>
      </c>
      <c r="C712">
        <v>2013</v>
      </c>
      <c r="D712" s="29">
        <v>41418</v>
      </c>
      <c r="E712" s="29">
        <v>41422</v>
      </c>
      <c r="F712" t="s">
        <v>50</v>
      </c>
      <c r="G712" t="s">
        <v>3673</v>
      </c>
      <c r="H712" t="s">
        <v>3674</v>
      </c>
      <c r="I712" t="s">
        <v>26</v>
      </c>
      <c r="J712" t="s">
        <v>27</v>
      </c>
      <c r="K712" t="s">
        <v>127</v>
      </c>
      <c r="L712" t="s">
        <v>43</v>
      </c>
      <c r="M712">
        <v>94109</v>
      </c>
      <c r="N712" t="s">
        <v>44</v>
      </c>
      <c r="O712" t="s">
        <v>3469</v>
      </c>
      <c r="P712" t="s">
        <v>32</v>
      </c>
      <c r="Q712" t="s">
        <v>65</v>
      </c>
      <c r="R712" t="s">
        <v>3470</v>
      </c>
      <c r="S712">
        <v>37.049999999999997</v>
      </c>
      <c r="T712">
        <v>3</v>
      </c>
      <c r="U712">
        <v>0</v>
      </c>
      <c r="V712">
        <v>16.302</v>
      </c>
    </row>
    <row r="713" spans="1:22" x14ac:dyDescent="0.3">
      <c r="A713">
        <v>1326</v>
      </c>
      <c r="B713" t="s">
        <v>3660</v>
      </c>
      <c r="C713">
        <v>2011</v>
      </c>
      <c r="D713" s="29">
        <v>40690</v>
      </c>
      <c r="E713" s="29">
        <v>40693</v>
      </c>
      <c r="F713" t="s">
        <v>188</v>
      </c>
      <c r="G713" t="s">
        <v>824</v>
      </c>
      <c r="H713" t="s">
        <v>825</v>
      </c>
      <c r="I713" t="s">
        <v>26</v>
      </c>
      <c r="J713" t="s">
        <v>27</v>
      </c>
      <c r="K713" t="s">
        <v>303</v>
      </c>
      <c r="L713" t="s">
        <v>211</v>
      </c>
      <c r="M713">
        <v>60653</v>
      </c>
      <c r="N713" t="s">
        <v>105</v>
      </c>
      <c r="O713" t="s">
        <v>3661</v>
      </c>
      <c r="P713" t="s">
        <v>46</v>
      </c>
      <c r="Q713" t="s">
        <v>75</v>
      </c>
      <c r="R713" t="s">
        <v>3662</v>
      </c>
      <c r="S713">
        <v>17.459999999999997</v>
      </c>
      <c r="T713">
        <v>6</v>
      </c>
      <c r="U713">
        <v>0.8</v>
      </c>
      <c r="V713">
        <v>-30.555000000000007</v>
      </c>
    </row>
    <row r="714" spans="1:22" x14ac:dyDescent="0.3">
      <c r="A714">
        <v>713</v>
      </c>
      <c r="B714" t="s">
        <v>2292</v>
      </c>
      <c r="C714">
        <v>2014</v>
      </c>
      <c r="D714" s="29">
        <v>41779</v>
      </c>
      <c r="E714" s="29">
        <v>41784</v>
      </c>
      <c r="F714" t="s">
        <v>50</v>
      </c>
      <c r="G714" t="s">
        <v>2293</v>
      </c>
      <c r="H714" t="s">
        <v>2294</v>
      </c>
      <c r="I714" t="s">
        <v>41</v>
      </c>
      <c r="J714" t="s">
        <v>27</v>
      </c>
      <c r="K714" t="s">
        <v>2295</v>
      </c>
      <c r="L714" t="s">
        <v>267</v>
      </c>
      <c r="M714">
        <v>10550</v>
      </c>
      <c r="N714" t="s">
        <v>148</v>
      </c>
      <c r="O714" t="s">
        <v>2296</v>
      </c>
      <c r="P714" t="s">
        <v>46</v>
      </c>
      <c r="Q714" t="s">
        <v>78</v>
      </c>
      <c r="R714" t="s">
        <v>2297</v>
      </c>
      <c r="S714">
        <v>281.34000000000003</v>
      </c>
      <c r="T714">
        <v>6</v>
      </c>
      <c r="U714">
        <v>0</v>
      </c>
      <c r="V714">
        <v>109.72260000000001</v>
      </c>
    </row>
    <row r="715" spans="1:22" x14ac:dyDescent="0.3">
      <c r="A715">
        <v>714</v>
      </c>
      <c r="B715" t="s">
        <v>2292</v>
      </c>
      <c r="C715">
        <v>2014</v>
      </c>
      <c r="D715" s="29">
        <v>41779</v>
      </c>
      <c r="E715" s="29">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89.314199999999971</v>
      </c>
    </row>
    <row r="716" spans="1:22" x14ac:dyDescent="0.3">
      <c r="A716">
        <v>715</v>
      </c>
      <c r="B716" t="s">
        <v>2292</v>
      </c>
      <c r="C716">
        <v>2014</v>
      </c>
      <c r="D716" s="29">
        <v>41779</v>
      </c>
      <c r="E716" s="29">
        <v>41784</v>
      </c>
      <c r="F716" t="s">
        <v>50</v>
      </c>
      <c r="G716" t="s">
        <v>2293</v>
      </c>
      <c r="H716" t="s">
        <v>2294</v>
      </c>
      <c r="I716" t="s">
        <v>41</v>
      </c>
      <c r="J716" t="s">
        <v>27</v>
      </c>
      <c r="K716" t="s">
        <v>2295</v>
      </c>
      <c r="L716" t="s">
        <v>267</v>
      </c>
      <c r="M716">
        <v>10550</v>
      </c>
      <c r="N716" t="s">
        <v>148</v>
      </c>
      <c r="O716" t="s">
        <v>2298</v>
      </c>
      <c r="P716" t="s">
        <v>71</v>
      </c>
      <c r="Q716" t="s">
        <v>161</v>
      </c>
      <c r="R716" t="s">
        <v>2299</v>
      </c>
      <c r="S716">
        <v>299.96999999999997</v>
      </c>
      <c r="T716">
        <v>3</v>
      </c>
      <c r="U716">
        <v>0</v>
      </c>
      <c r="V716">
        <v>113.98860000000001</v>
      </c>
    </row>
    <row r="717" spans="1:22" x14ac:dyDescent="0.3">
      <c r="A717">
        <v>1296</v>
      </c>
      <c r="B717" t="s">
        <v>3592</v>
      </c>
      <c r="C717">
        <v>2012</v>
      </c>
      <c r="D717" s="29">
        <v>41054</v>
      </c>
      <c r="E717" s="29">
        <v>41058</v>
      </c>
      <c r="F717" t="s">
        <v>50</v>
      </c>
      <c r="G717" t="s">
        <v>3593</v>
      </c>
      <c r="H717" t="s">
        <v>3594</v>
      </c>
      <c r="I717" t="s">
        <v>26</v>
      </c>
      <c r="J717" t="s">
        <v>27</v>
      </c>
      <c r="K717" t="s">
        <v>3595</v>
      </c>
      <c r="L717" t="s">
        <v>457</v>
      </c>
      <c r="M717">
        <v>81001</v>
      </c>
      <c r="N717" t="s">
        <v>44</v>
      </c>
      <c r="O717" t="s">
        <v>2819</v>
      </c>
      <c r="P717" t="s">
        <v>46</v>
      </c>
      <c r="Q717" t="s">
        <v>78</v>
      </c>
      <c r="R717" t="s">
        <v>2820</v>
      </c>
      <c r="S717">
        <v>845.72799999999995</v>
      </c>
      <c r="T717">
        <v>13</v>
      </c>
      <c r="U717">
        <v>0.2</v>
      </c>
      <c r="V717">
        <v>84.572799999999944</v>
      </c>
    </row>
    <row r="718" spans="1:22" x14ac:dyDescent="0.3">
      <c r="A718">
        <v>1278</v>
      </c>
      <c r="B718" t="s">
        <v>3549</v>
      </c>
      <c r="C718">
        <v>2013</v>
      </c>
      <c r="D718" s="29">
        <v>41397</v>
      </c>
      <c r="E718" s="29">
        <v>41402</v>
      </c>
      <c r="F718" t="s">
        <v>50</v>
      </c>
      <c r="G718" t="s">
        <v>3550</v>
      </c>
      <c r="H718" t="s">
        <v>3551</v>
      </c>
      <c r="I718" t="s">
        <v>26</v>
      </c>
      <c r="J718" t="s">
        <v>27</v>
      </c>
      <c r="K718" t="s">
        <v>184</v>
      </c>
      <c r="L718" t="s">
        <v>104</v>
      </c>
      <c r="M718">
        <v>77070</v>
      </c>
      <c r="N718" t="s">
        <v>105</v>
      </c>
      <c r="O718" t="s">
        <v>3552</v>
      </c>
      <c r="P718" t="s">
        <v>46</v>
      </c>
      <c r="Q718" t="s">
        <v>68</v>
      </c>
      <c r="R718" t="s">
        <v>3553</v>
      </c>
      <c r="S718">
        <v>86.352000000000004</v>
      </c>
      <c r="T718">
        <v>3</v>
      </c>
      <c r="U718">
        <v>0.2</v>
      </c>
      <c r="V718">
        <v>5.3969999999999914</v>
      </c>
    </row>
    <row r="719" spans="1:22" x14ac:dyDescent="0.3">
      <c r="A719">
        <v>1277</v>
      </c>
      <c r="B719" t="s">
        <v>3544</v>
      </c>
      <c r="C719">
        <v>2013</v>
      </c>
      <c r="D719" s="29">
        <v>41421</v>
      </c>
      <c r="E719" s="29">
        <v>41421</v>
      </c>
      <c r="F719" t="s">
        <v>1290</v>
      </c>
      <c r="G719" t="s">
        <v>3166</v>
      </c>
      <c r="H719" t="s">
        <v>3167</v>
      </c>
      <c r="I719" t="s">
        <v>26</v>
      </c>
      <c r="J719" t="s">
        <v>27</v>
      </c>
      <c r="K719" t="s">
        <v>103</v>
      </c>
      <c r="L719" t="s">
        <v>104</v>
      </c>
      <c r="M719">
        <v>76106</v>
      </c>
      <c r="N719" t="s">
        <v>105</v>
      </c>
      <c r="O719" t="s">
        <v>3547</v>
      </c>
      <c r="P719" t="s">
        <v>71</v>
      </c>
      <c r="Q719" t="s">
        <v>161</v>
      </c>
      <c r="R719" t="s">
        <v>3548</v>
      </c>
      <c r="S719">
        <v>63.991999999999997</v>
      </c>
      <c r="T719">
        <v>1</v>
      </c>
      <c r="U719">
        <v>0.2</v>
      </c>
      <c r="V719">
        <v>-7.1990999999999961</v>
      </c>
    </row>
    <row r="720" spans="1:22" x14ac:dyDescent="0.3">
      <c r="A720">
        <v>1276</v>
      </c>
      <c r="B720" t="s">
        <v>3544</v>
      </c>
      <c r="C720">
        <v>2013</v>
      </c>
      <c r="D720" s="29">
        <v>41421</v>
      </c>
      <c r="E720" s="29">
        <v>41421</v>
      </c>
      <c r="F720" t="s">
        <v>1290</v>
      </c>
      <c r="G720" t="s">
        <v>3166</v>
      </c>
      <c r="H720" t="s">
        <v>3167</v>
      </c>
      <c r="I720" t="s">
        <v>26</v>
      </c>
      <c r="J720" t="s">
        <v>27</v>
      </c>
      <c r="K720" t="s">
        <v>103</v>
      </c>
      <c r="L720" t="s">
        <v>104</v>
      </c>
      <c r="M720">
        <v>76106</v>
      </c>
      <c r="N720" t="s">
        <v>105</v>
      </c>
      <c r="O720" t="s">
        <v>451</v>
      </c>
      <c r="P720" t="s">
        <v>46</v>
      </c>
      <c r="Q720" t="s">
        <v>90</v>
      </c>
      <c r="R720" t="s">
        <v>452</v>
      </c>
      <c r="S720">
        <v>14.352000000000002</v>
      </c>
      <c r="T720">
        <v>3</v>
      </c>
      <c r="U720">
        <v>0.2</v>
      </c>
      <c r="V720">
        <v>5.2026000000000003</v>
      </c>
    </row>
    <row r="721" spans="1:22" x14ac:dyDescent="0.3">
      <c r="A721">
        <v>1275</v>
      </c>
      <c r="B721" t="s">
        <v>3544</v>
      </c>
      <c r="C721">
        <v>2013</v>
      </c>
      <c r="D721" s="29">
        <v>41421</v>
      </c>
      <c r="E721" s="29">
        <v>41421</v>
      </c>
      <c r="F721" t="s">
        <v>1290</v>
      </c>
      <c r="G721" t="s">
        <v>3166</v>
      </c>
      <c r="H721" t="s">
        <v>3167</v>
      </c>
      <c r="I721" t="s">
        <v>26</v>
      </c>
      <c r="J721" t="s">
        <v>27</v>
      </c>
      <c r="K721" t="s">
        <v>103</v>
      </c>
      <c r="L721" t="s">
        <v>104</v>
      </c>
      <c r="M721">
        <v>76106</v>
      </c>
      <c r="N721" t="s">
        <v>105</v>
      </c>
      <c r="O721" t="s">
        <v>3545</v>
      </c>
      <c r="P721" t="s">
        <v>32</v>
      </c>
      <c r="Q721" t="s">
        <v>36</v>
      </c>
      <c r="R721" t="s">
        <v>3546</v>
      </c>
      <c r="S721">
        <v>388.42999999999995</v>
      </c>
      <c r="T721">
        <v>5</v>
      </c>
      <c r="U721">
        <v>0.3</v>
      </c>
      <c r="V721">
        <v>-88.783999999999978</v>
      </c>
    </row>
    <row r="722" spans="1:22" x14ac:dyDescent="0.3">
      <c r="A722">
        <v>1274</v>
      </c>
      <c r="B722" t="s">
        <v>3544</v>
      </c>
      <c r="C722">
        <v>2013</v>
      </c>
      <c r="D722" s="29">
        <v>41421</v>
      </c>
      <c r="E722" s="29">
        <v>41421</v>
      </c>
      <c r="F722" t="s">
        <v>1290</v>
      </c>
      <c r="G722" t="s">
        <v>3166</v>
      </c>
      <c r="H722" t="s">
        <v>3167</v>
      </c>
      <c r="I722" t="s">
        <v>26</v>
      </c>
      <c r="J722" t="s">
        <v>27</v>
      </c>
      <c r="K722" t="s">
        <v>103</v>
      </c>
      <c r="L722" t="s">
        <v>104</v>
      </c>
      <c r="M722">
        <v>76106</v>
      </c>
      <c r="N722" t="s">
        <v>105</v>
      </c>
      <c r="O722" t="s">
        <v>2925</v>
      </c>
      <c r="P722" t="s">
        <v>46</v>
      </c>
      <c r="Q722" t="s">
        <v>90</v>
      </c>
      <c r="R722" t="s">
        <v>2926</v>
      </c>
      <c r="S722">
        <v>10.368000000000002</v>
      </c>
      <c r="T722">
        <v>2</v>
      </c>
      <c r="U722">
        <v>0.2</v>
      </c>
      <c r="V722">
        <v>3.6288</v>
      </c>
    </row>
    <row r="723" spans="1:22" x14ac:dyDescent="0.3">
      <c r="A723">
        <v>1245</v>
      </c>
      <c r="B723" t="s">
        <v>3479</v>
      </c>
      <c r="C723">
        <v>2014</v>
      </c>
      <c r="D723" s="29">
        <v>41774</v>
      </c>
      <c r="E723" s="29">
        <v>41781</v>
      </c>
      <c r="F723" t="s">
        <v>50</v>
      </c>
      <c r="G723" t="s">
        <v>3480</v>
      </c>
      <c r="H723" t="s">
        <v>3481</v>
      </c>
      <c r="I723" t="s">
        <v>26</v>
      </c>
      <c r="J723" t="s">
        <v>27</v>
      </c>
      <c r="K723" t="s">
        <v>3482</v>
      </c>
      <c r="L723" t="s">
        <v>1487</v>
      </c>
      <c r="M723">
        <v>39503</v>
      </c>
      <c r="N723" t="s">
        <v>30</v>
      </c>
      <c r="O723" t="s">
        <v>3483</v>
      </c>
      <c r="P723" t="s">
        <v>46</v>
      </c>
      <c r="Q723" t="s">
        <v>173</v>
      </c>
      <c r="R723" t="s">
        <v>3484</v>
      </c>
      <c r="S723">
        <v>48.69</v>
      </c>
      <c r="T723">
        <v>9</v>
      </c>
      <c r="U723">
        <v>0</v>
      </c>
      <c r="V723">
        <v>23.8581</v>
      </c>
    </row>
    <row r="724" spans="1:22" x14ac:dyDescent="0.3">
      <c r="A724">
        <v>1234</v>
      </c>
      <c r="B724" t="s">
        <v>3455</v>
      </c>
      <c r="C724">
        <v>2013</v>
      </c>
      <c r="D724" s="29">
        <v>41425</v>
      </c>
      <c r="E724" s="29">
        <v>41427</v>
      </c>
      <c r="F724" t="s">
        <v>188</v>
      </c>
      <c r="G724" t="s">
        <v>3456</v>
      </c>
      <c r="H724" t="s">
        <v>3457</v>
      </c>
      <c r="I724" t="s">
        <v>41</v>
      </c>
      <c r="J724" t="s">
        <v>27</v>
      </c>
      <c r="K724" t="s">
        <v>1007</v>
      </c>
      <c r="L724" t="s">
        <v>498</v>
      </c>
      <c r="M724">
        <v>45231</v>
      </c>
      <c r="N724" t="s">
        <v>148</v>
      </c>
      <c r="O724" t="s">
        <v>3458</v>
      </c>
      <c r="P724" t="s">
        <v>71</v>
      </c>
      <c r="Q724" t="s">
        <v>1216</v>
      </c>
      <c r="R724" t="s">
        <v>3459</v>
      </c>
      <c r="S724">
        <v>839.98799999999994</v>
      </c>
      <c r="T724">
        <v>2</v>
      </c>
      <c r="U724">
        <v>0.4</v>
      </c>
      <c r="V724">
        <v>69.99899999999991</v>
      </c>
    </row>
    <row r="725" spans="1:22" x14ac:dyDescent="0.3">
      <c r="A725">
        <v>1166</v>
      </c>
      <c r="B725" t="s">
        <v>3346</v>
      </c>
      <c r="C725">
        <v>2011</v>
      </c>
      <c r="D725" s="29">
        <v>40667</v>
      </c>
      <c r="E725" s="29">
        <v>40671</v>
      </c>
      <c r="F725" t="s">
        <v>50</v>
      </c>
      <c r="G725" t="s">
        <v>3347</v>
      </c>
      <c r="H725" t="s">
        <v>3348</v>
      </c>
      <c r="I725" t="s">
        <v>26</v>
      </c>
      <c r="J725" t="s">
        <v>27</v>
      </c>
      <c r="K725" t="s">
        <v>328</v>
      </c>
      <c r="L725" t="s">
        <v>238</v>
      </c>
      <c r="M725">
        <v>49201</v>
      </c>
      <c r="N725" t="s">
        <v>105</v>
      </c>
      <c r="O725" t="s">
        <v>2614</v>
      </c>
      <c r="P725" t="s">
        <v>46</v>
      </c>
      <c r="Q725" t="s">
        <v>75</v>
      </c>
      <c r="R725" t="s">
        <v>2615</v>
      </c>
      <c r="S725">
        <v>46.8</v>
      </c>
      <c r="T725">
        <v>4</v>
      </c>
      <c r="U725">
        <v>0</v>
      </c>
      <c r="V725">
        <v>21.059999999999995</v>
      </c>
    </row>
    <row r="726" spans="1:22" x14ac:dyDescent="0.3">
      <c r="A726">
        <v>1152</v>
      </c>
      <c r="B726" t="s">
        <v>3314</v>
      </c>
      <c r="C726">
        <v>2012</v>
      </c>
      <c r="D726" s="29">
        <v>41037</v>
      </c>
      <c r="E726" s="29">
        <v>41043</v>
      </c>
      <c r="F726" t="s">
        <v>50</v>
      </c>
      <c r="G726" t="s">
        <v>995</v>
      </c>
      <c r="H726" t="s">
        <v>996</v>
      </c>
      <c r="I726" t="s">
        <v>41</v>
      </c>
      <c r="J726" t="s">
        <v>27</v>
      </c>
      <c r="K726" t="s">
        <v>3315</v>
      </c>
      <c r="L726" t="s">
        <v>498</v>
      </c>
      <c r="M726">
        <v>44221</v>
      </c>
      <c r="N726" t="s">
        <v>148</v>
      </c>
      <c r="O726" t="s">
        <v>3316</v>
      </c>
      <c r="P726" t="s">
        <v>32</v>
      </c>
      <c r="Q726" t="s">
        <v>65</v>
      </c>
      <c r="R726" t="s">
        <v>3317</v>
      </c>
      <c r="S726">
        <v>8.3520000000000003</v>
      </c>
      <c r="T726">
        <v>6</v>
      </c>
      <c r="U726">
        <v>0.2</v>
      </c>
      <c r="V726">
        <v>1.2527999999999997</v>
      </c>
    </row>
    <row r="727" spans="1:22" x14ac:dyDescent="0.3">
      <c r="A727">
        <v>1050</v>
      </c>
      <c r="B727" t="s">
        <v>3105</v>
      </c>
      <c r="C727">
        <v>2011</v>
      </c>
      <c r="D727" s="29">
        <v>40690</v>
      </c>
      <c r="E727" s="29">
        <v>40695</v>
      </c>
      <c r="F727" t="s">
        <v>23</v>
      </c>
      <c r="G727" t="s">
        <v>564</v>
      </c>
      <c r="H727" t="s">
        <v>565</v>
      </c>
      <c r="I727" t="s">
        <v>26</v>
      </c>
      <c r="J727" t="s">
        <v>27</v>
      </c>
      <c r="K727" t="s">
        <v>127</v>
      </c>
      <c r="L727" t="s">
        <v>43</v>
      </c>
      <c r="M727">
        <v>94109</v>
      </c>
      <c r="N727" t="s">
        <v>44</v>
      </c>
      <c r="O727" t="s">
        <v>2298</v>
      </c>
      <c r="P727" t="s">
        <v>71</v>
      </c>
      <c r="Q727" t="s">
        <v>161</v>
      </c>
      <c r="R727" t="s">
        <v>2299</v>
      </c>
      <c r="S727">
        <v>99.99</v>
      </c>
      <c r="T727">
        <v>1</v>
      </c>
      <c r="U727">
        <v>0</v>
      </c>
      <c r="V727">
        <v>37.996200000000002</v>
      </c>
    </row>
    <row r="728" spans="1:22" x14ac:dyDescent="0.3">
      <c r="A728">
        <v>1049</v>
      </c>
      <c r="B728" t="s">
        <v>3105</v>
      </c>
      <c r="C728">
        <v>2011</v>
      </c>
      <c r="D728" s="29">
        <v>40690</v>
      </c>
      <c r="E728" s="29">
        <v>40695</v>
      </c>
      <c r="F728" t="s">
        <v>23</v>
      </c>
      <c r="G728" t="s">
        <v>564</v>
      </c>
      <c r="H728" t="s">
        <v>565</v>
      </c>
      <c r="I728" t="s">
        <v>26</v>
      </c>
      <c r="J728" t="s">
        <v>27</v>
      </c>
      <c r="K728" t="s">
        <v>127</v>
      </c>
      <c r="L728" t="s">
        <v>43</v>
      </c>
      <c r="M728">
        <v>94109</v>
      </c>
      <c r="N728" t="s">
        <v>44</v>
      </c>
      <c r="O728" t="s">
        <v>205</v>
      </c>
      <c r="P728" t="s">
        <v>71</v>
      </c>
      <c r="Q728" t="s">
        <v>72</v>
      </c>
      <c r="R728" t="s">
        <v>206</v>
      </c>
      <c r="S728">
        <v>1113.5039999999999</v>
      </c>
      <c r="T728">
        <v>12</v>
      </c>
      <c r="U728">
        <v>0.2</v>
      </c>
      <c r="V728">
        <v>125.2691999999999</v>
      </c>
    </row>
    <row r="729" spans="1:22" x14ac:dyDescent="0.3">
      <c r="A729">
        <v>996</v>
      </c>
      <c r="B729" t="s">
        <v>2975</v>
      </c>
      <c r="C729">
        <v>2011</v>
      </c>
      <c r="D729" s="29">
        <v>40684</v>
      </c>
      <c r="E729" s="29">
        <v>40688</v>
      </c>
      <c r="F729" t="s">
        <v>50</v>
      </c>
      <c r="G729" t="s">
        <v>2976</v>
      </c>
      <c r="H729" t="s">
        <v>2977</v>
      </c>
      <c r="I729" t="s">
        <v>41</v>
      </c>
      <c r="J729" t="s">
        <v>27</v>
      </c>
      <c r="K729" t="s">
        <v>2978</v>
      </c>
      <c r="L729" t="s">
        <v>319</v>
      </c>
      <c r="M729">
        <v>23464</v>
      </c>
      <c r="N729" t="s">
        <v>30</v>
      </c>
      <c r="O729" t="s">
        <v>2487</v>
      </c>
      <c r="P729" t="s">
        <v>71</v>
      </c>
      <c r="Q729" t="s">
        <v>72</v>
      </c>
      <c r="R729" t="s">
        <v>2981</v>
      </c>
      <c r="S729">
        <v>617.97</v>
      </c>
      <c r="T729">
        <v>3</v>
      </c>
      <c r="U729">
        <v>0</v>
      </c>
      <c r="V729">
        <v>173.0316</v>
      </c>
    </row>
    <row r="730" spans="1:22" x14ac:dyDescent="0.3">
      <c r="A730">
        <v>995</v>
      </c>
      <c r="B730" t="s">
        <v>2975</v>
      </c>
      <c r="C730">
        <v>2011</v>
      </c>
      <c r="D730" s="29">
        <v>40684</v>
      </c>
      <c r="E730" s="29">
        <v>40688</v>
      </c>
      <c r="F730" t="s">
        <v>50</v>
      </c>
      <c r="G730" t="s">
        <v>2976</v>
      </c>
      <c r="H730" t="s">
        <v>2977</v>
      </c>
      <c r="I730" t="s">
        <v>41</v>
      </c>
      <c r="J730" t="s">
        <v>27</v>
      </c>
      <c r="K730" t="s">
        <v>2978</v>
      </c>
      <c r="L730" t="s">
        <v>319</v>
      </c>
      <c r="M730">
        <v>23464</v>
      </c>
      <c r="N730" t="s">
        <v>30</v>
      </c>
      <c r="O730" t="s">
        <v>2979</v>
      </c>
      <c r="P730" t="s">
        <v>46</v>
      </c>
      <c r="Q730" t="s">
        <v>75</v>
      </c>
      <c r="R730" t="s">
        <v>2980</v>
      </c>
      <c r="S730">
        <v>2715.9300000000003</v>
      </c>
      <c r="T730">
        <v>7</v>
      </c>
      <c r="U730">
        <v>0</v>
      </c>
      <c r="V730">
        <v>1276.4871000000001</v>
      </c>
    </row>
    <row r="731" spans="1:22" x14ac:dyDescent="0.3">
      <c r="A731">
        <v>990</v>
      </c>
      <c r="B731" t="s">
        <v>2965</v>
      </c>
      <c r="C731">
        <v>2014</v>
      </c>
      <c r="D731" s="29">
        <v>41781</v>
      </c>
      <c r="E731" s="29">
        <v>41786</v>
      </c>
      <c r="F731" t="s">
        <v>50</v>
      </c>
      <c r="G731" t="s">
        <v>1648</v>
      </c>
      <c r="H731" t="s">
        <v>1649</v>
      </c>
      <c r="I731" t="s">
        <v>41</v>
      </c>
      <c r="J731" t="s">
        <v>27</v>
      </c>
      <c r="K731" t="s">
        <v>1560</v>
      </c>
      <c r="L731" t="s">
        <v>267</v>
      </c>
      <c r="M731">
        <v>13021</v>
      </c>
      <c r="N731" t="s">
        <v>148</v>
      </c>
      <c r="O731" t="s">
        <v>2966</v>
      </c>
      <c r="P731" t="s">
        <v>46</v>
      </c>
      <c r="Q731" t="s">
        <v>68</v>
      </c>
      <c r="R731" t="s">
        <v>2967</v>
      </c>
      <c r="S731">
        <v>17.97</v>
      </c>
      <c r="T731">
        <v>3</v>
      </c>
      <c r="U731">
        <v>0</v>
      </c>
      <c r="V731">
        <v>5.2112999999999996</v>
      </c>
    </row>
    <row r="732" spans="1:22" x14ac:dyDescent="0.3">
      <c r="A732">
        <v>989</v>
      </c>
      <c r="B732" t="s">
        <v>2965</v>
      </c>
      <c r="C732">
        <v>2014</v>
      </c>
      <c r="D732" s="29">
        <v>41781</v>
      </c>
      <c r="E732" s="29">
        <v>41786</v>
      </c>
      <c r="F732" t="s">
        <v>50</v>
      </c>
      <c r="G732" t="s">
        <v>1648</v>
      </c>
      <c r="H732" t="s">
        <v>1649</v>
      </c>
      <c r="I732" t="s">
        <v>41</v>
      </c>
      <c r="J732" t="s">
        <v>27</v>
      </c>
      <c r="K732" t="s">
        <v>1560</v>
      </c>
      <c r="L732" t="s">
        <v>267</v>
      </c>
      <c r="M732">
        <v>13021</v>
      </c>
      <c r="N732" t="s">
        <v>148</v>
      </c>
      <c r="O732" t="s">
        <v>2238</v>
      </c>
      <c r="P732" t="s">
        <v>32</v>
      </c>
      <c r="Q732" t="s">
        <v>65</v>
      </c>
      <c r="R732" t="s">
        <v>2239</v>
      </c>
      <c r="S732">
        <v>520.05000000000007</v>
      </c>
      <c r="T732">
        <v>5</v>
      </c>
      <c r="U732">
        <v>0</v>
      </c>
      <c r="V732">
        <v>72.807000000000031</v>
      </c>
    </row>
    <row r="733" spans="1:22" x14ac:dyDescent="0.3">
      <c r="A733">
        <v>979</v>
      </c>
      <c r="B733" t="s">
        <v>2939</v>
      </c>
      <c r="C733">
        <v>2013</v>
      </c>
      <c r="D733" s="29">
        <v>41425</v>
      </c>
      <c r="E733" s="29">
        <v>41426</v>
      </c>
      <c r="F733" t="s">
        <v>188</v>
      </c>
      <c r="G733" t="s">
        <v>2940</v>
      </c>
      <c r="H733" t="s">
        <v>2941</v>
      </c>
      <c r="I733" t="s">
        <v>26</v>
      </c>
      <c r="J733" t="s">
        <v>27</v>
      </c>
      <c r="K733" t="s">
        <v>521</v>
      </c>
      <c r="L733" t="s">
        <v>88</v>
      </c>
      <c r="M733">
        <v>28403</v>
      </c>
      <c r="N733" t="s">
        <v>30</v>
      </c>
      <c r="O733" t="s">
        <v>2018</v>
      </c>
      <c r="P733" t="s">
        <v>46</v>
      </c>
      <c r="Q733" t="s">
        <v>75</v>
      </c>
      <c r="R733" t="s">
        <v>2019</v>
      </c>
      <c r="S733">
        <v>3.2820000000000005</v>
      </c>
      <c r="T733">
        <v>2</v>
      </c>
      <c r="U733">
        <v>0.7</v>
      </c>
      <c r="V733">
        <v>-2.6256000000000004</v>
      </c>
    </row>
    <row r="734" spans="1:22" x14ac:dyDescent="0.3">
      <c r="A734">
        <v>959</v>
      </c>
      <c r="B734" t="s">
        <v>2895</v>
      </c>
      <c r="C734">
        <v>2014</v>
      </c>
      <c r="D734" s="29">
        <v>41775</v>
      </c>
      <c r="E734" s="29">
        <v>41778</v>
      </c>
      <c r="F734" t="s">
        <v>23</v>
      </c>
      <c r="G734" t="s">
        <v>2896</v>
      </c>
      <c r="H734" t="s">
        <v>2897</v>
      </c>
      <c r="I734" t="s">
        <v>26</v>
      </c>
      <c r="J734" t="s">
        <v>27</v>
      </c>
      <c r="K734" t="s">
        <v>544</v>
      </c>
      <c r="L734" t="s">
        <v>310</v>
      </c>
      <c r="M734">
        <v>85023</v>
      </c>
      <c r="N734" t="s">
        <v>44</v>
      </c>
      <c r="O734" t="s">
        <v>2900</v>
      </c>
      <c r="P734" t="s">
        <v>46</v>
      </c>
      <c r="Q734" t="s">
        <v>90</v>
      </c>
      <c r="R734" t="s">
        <v>2901</v>
      </c>
      <c r="S734">
        <v>15.552000000000003</v>
      </c>
      <c r="T734">
        <v>3</v>
      </c>
      <c r="U734">
        <v>0.2</v>
      </c>
      <c r="V734">
        <v>5.6375999999999999</v>
      </c>
    </row>
    <row r="735" spans="1:22" x14ac:dyDescent="0.3">
      <c r="A735">
        <v>958</v>
      </c>
      <c r="B735" t="s">
        <v>2895</v>
      </c>
      <c r="C735">
        <v>2014</v>
      </c>
      <c r="D735" s="29">
        <v>41775</v>
      </c>
      <c r="E735" s="29">
        <v>41778</v>
      </c>
      <c r="F735" t="s">
        <v>23</v>
      </c>
      <c r="G735" t="s">
        <v>2896</v>
      </c>
      <c r="H735" t="s">
        <v>2897</v>
      </c>
      <c r="I735" t="s">
        <v>26</v>
      </c>
      <c r="J735" t="s">
        <v>27</v>
      </c>
      <c r="K735" t="s">
        <v>544</v>
      </c>
      <c r="L735" t="s">
        <v>310</v>
      </c>
      <c r="M735">
        <v>85023</v>
      </c>
      <c r="N735" t="s">
        <v>44</v>
      </c>
      <c r="O735" t="s">
        <v>2898</v>
      </c>
      <c r="P735" t="s">
        <v>46</v>
      </c>
      <c r="Q735" t="s">
        <v>75</v>
      </c>
      <c r="R735" t="s">
        <v>2899</v>
      </c>
      <c r="S735">
        <v>4.7520000000000007</v>
      </c>
      <c r="T735">
        <v>2</v>
      </c>
      <c r="U735">
        <v>0.7</v>
      </c>
      <c r="V735">
        <v>-3.1679999999999993</v>
      </c>
    </row>
    <row r="736" spans="1:22" x14ac:dyDescent="0.3">
      <c r="A736">
        <v>957</v>
      </c>
      <c r="B736" t="s">
        <v>2895</v>
      </c>
      <c r="C736">
        <v>2014</v>
      </c>
      <c r="D736" s="29">
        <v>41775</v>
      </c>
      <c r="E736" s="29">
        <v>41778</v>
      </c>
      <c r="F736" t="s">
        <v>23</v>
      </c>
      <c r="G736" t="s">
        <v>2896</v>
      </c>
      <c r="H736" t="s">
        <v>2897</v>
      </c>
      <c r="I736" t="s">
        <v>26</v>
      </c>
      <c r="J736" t="s">
        <v>27</v>
      </c>
      <c r="K736" t="s">
        <v>544</v>
      </c>
      <c r="L736" t="s">
        <v>310</v>
      </c>
      <c r="M736">
        <v>85023</v>
      </c>
      <c r="N736" t="s">
        <v>44</v>
      </c>
      <c r="O736" t="s">
        <v>2669</v>
      </c>
      <c r="P736" t="s">
        <v>71</v>
      </c>
      <c r="Q736" t="s">
        <v>72</v>
      </c>
      <c r="R736" t="s">
        <v>2670</v>
      </c>
      <c r="S736">
        <v>29.592000000000002</v>
      </c>
      <c r="T736">
        <v>1</v>
      </c>
      <c r="U736">
        <v>0.2</v>
      </c>
      <c r="V736">
        <v>2.5893000000000006</v>
      </c>
    </row>
    <row r="737" spans="1:22" x14ac:dyDescent="0.3">
      <c r="A737">
        <v>946</v>
      </c>
      <c r="B737" t="s">
        <v>2869</v>
      </c>
      <c r="C737">
        <v>2012</v>
      </c>
      <c r="D737" s="29">
        <v>41058</v>
      </c>
      <c r="E737" s="29">
        <v>41063</v>
      </c>
      <c r="F737" t="s">
        <v>50</v>
      </c>
      <c r="G737" t="s">
        <v>1202</v>
      </c>
      <c r="H737" t="s">
        <v>1203</v>
      </c>
      <c r="I737" t="s">
        <v>26</v>
      </c>
      <c r="J737" t="s">
        <v>27</v>
      </c>
      <c r="K737" t="s">
        <v>95</v>
      </c>
      <c r="L737" t="s">
        <v>96</v>
      </c>
      <c r="M737">
        <v>98105</v>
      </c>
      <c r="N737" t="s">
        <v>44</v>
      </c>
      <c r="O737" t="s">
        <v>2872</v>
      </c>
      <c r="P737" t="s">
        <v>46</v>
      </c>
      <c r="Q737" t="s">
        <v>75</v>
      </c>
      <c r="R737" t="s">
        <v>2873</v>
      </c>
      <c r="S737">
        <v>167.76</v>
      </c>
      <c r="T737">
        <v>5</v>
      </c>
      <c r="U737">
        <v>0.2</v>
      </c>
      <c r="V737">
        <v>62.91</v>
      </c>
    </row>
    <row r="738" spans="1:22" x14ac:dyDescent="0.3">
      <c r="A738">
        <v>945</v>
      </c>
      <c r="B738" t="s">
        <v>2869</v>
      </c>
      <c r="C738">
        <v>2012</v>
      </c>
      <c r="D738" s="29">
        <v>41058</v>
      </c>
      <c r="E738" s="29">
        <v>41063</v>
      </c>
      <c r="F738" t="s">
        <v>50</v>
      </c>
      <c r="G738" t="s">
        <v>1202</v>
      </c>
      <c r="H738" t="s">
        <v>1203</v>
      </c>
      <c r="I738" t="s">
        <v>26</v>
      </c>
      <c r="J738" t="s">
        <v>27</v>
      </c>
      <c r="K738" t="s">
        <v>95</v>
      </c>
      <c r="L738" t="s">
        <v>96</v>
      </c>
      <c r="M738">
        <v>98105</v>
      </c>
      <c r="N738" t="s">
        <v>44</v>
      </c>
      <c r="O738" t="s">
        <v>2870</v>
      </c>
      <c r="P738" t="s">
        <v>46</v>
      </c>
      <c r="Q738" t="s">
        <v>59</v>
      </c>
      <c r="R738" t="s">
        <v>2871</v>
      </c>
      <c r="S738">
        <v>540.56999999999994</v>
      </c>
      <c r="T738">
        <v>3</v>
      </c>
      <c r="U738">
        <v>0</v>
      </c>
      <c r="V738">
        <v>140.54820000000001</v>
      </c>
    </row>
    <row r="739" spans="1:22" x14ac:dyDescent="0.3">
      <c r="A739">
        <v>944</v>
      </c>
      <c r="B739" t="s">
        <v>2869</v>
      </c>
      <c r="C739">
        <v>2012</v>
      </c>
      <c r="D739" s="29">
        <v>41058</v>
      </c>
      <c r="E739" s="29">
        <v>41063</v>
      </c>
      <c r="F739" t="s">
        <v>50</v>
      </c>
      <c r="G739" t="s">
        <v>1202</v>
      </c>
      <c r="H739" t="s">
        <v>1203</v>
      </c>
      <c r="I739" t="s">
        <v>26</v>
      </c>
      <c r="J739" t="s">
        <v>27</v>
      </c>
      <c r="K739" t="s">
        <v>95</v>
      </c>
      <c r="L739" t="s">
        <v>96</v>
      </c>
      <c r="M739">
        <v>98105</v>
      </c>
      <c r="N739" t="s">
        <v>44</v>
      </c>
      <c r="O739" t="s">
        <v>1981</v>
      </c>
      <c r="P739" t="s">
        <v>46</v>
      </c>
      <c r="Q739" t="s">
        <v>90</v>
      </c>
      <c r="R739" t="s">
        <v>1982</v>
      </c>
      <c r="S739">
        <v>32.400000000000006</v>
      </c>
      <c r="T739">
        <v>5</v>
      </c>
      <c r="U739">
        <v>0</v>
      </c>
      <c r="V739">
        <v>15.552000000000001</v>
      </c>
    </row>
    <row r="740" spans="1:22" x14ac:dyDescent="0.3">
      <c r="A740">
        <v>913</v>
      </c>
      <c r="B740" t="s">
        <v>2797</v>
      </c>
      <c r="C740">
        <v>2012</v>
      </c>
      <c r="D740" s="29">
        <v>41060</v>
      </c>
      <c r="E740" s="29">
        <v>41067</v>
      </c>
      <c r="F740" t="s">
        <v>50</v>
      </c>
      <c r="G740" t="s">
        <v>2798</v>
      </c>
      <c r="H740" t="s">
        <v>2799</v>
      </c>
      <c r="I740" t="s">
        <v>102</v>
      </c>
      <c r="J740" t="s">
        <v>27</v>
      </c>
      <c r="K740" t="s">
        <v>2800</v>
      </c>
      <c r="L740" t="s">
        <v>747</v>
      </c>
      <c r="M740">
        <v>6360</v>
      </c>
      <c r="N740" t="s">
        <v>148</v>
      </c>
      <c r="O740" t="s">
        <v>1362</v>
      </c>
      <c r="P740" t="s">
        <v>32</v>
      </c>
      <c r="Q740" t="s">
        <v>65</v>
      </c>
      <c r="R740" t="s">
        <v>1363</v>
      </c>
      <c r="S740">
        <v>22.200000000000003</v>
      </c>
      <c r="T740">
        <v>6</v>
      </c>
      <c r="U740">
        <v>0</v>
      </c>
      <c r="V740">
        <v>9.1020000000000021</v>
      </c>
    </row>
    <row r="741" spans="1:22" x14ac:dyDescent="0.3">
      <c r="A741">
        <v>853</v>
      </c>
      <c r="B741" t="s">
        <v>2645</v>
      </c>
      <c r="C741">
        <v>2013</v>
      </c>
      <c r="D741" s="29">
        <v>41423</v>
      </c>
      <c r="E741" s="29">
        <v>41430</v>
      </c>
      <c r="F741" t="s">
        <v>50</v>
      </c>
      <c r="G741" t="s">
        <v>888</v>
      </c>
      <c r="H741" t="s">
        <v>889</v>
      </c>
      <c r="I741" t="s">
        <v>26</v>
      </c>
      <c r="J741" t="s">
        <v>27</v>
      </c>
      <c r="K741" t="s">
        <v>328</v>
      </c>
      <c r="L741" t="s">
        <v>1487</v>
      </c>
      <c r="M741">
        <v>39212</v>
      </c>
      <c r="N741" t="s">
        <v>30</v>
      </c>
      <c r="O741" t="s">
        <v>1159</v>
      </c>
      <c r="P741" t="s">
        <v>46</v>
      </c>
      <c r="Q741" t="s">
        <v>68</v>
      </c>
      <c r="R741" t="s">
        <v>1160</v>
      </c>
      <c r="S741">
        <v>185.88</v>
      </c>
      <c r="T741">
        <v>6</v>
      </c>
      <c r="U741">
        <v>0</v>
      </c>
      <c r="V741">
        <v>50.187599999999996</v>
      </c>
    </row>
    <row r="742" spans="1:22" x14ac:dyDescent="0.3">
      <c r="A742">
        <v>826</v>
      </c>
      <c r="B742" t="s">
        <v>2566</v>
      </c>
      <c r="C742">
        <v>2011</v>
      </c>
      <c r="D742" s="29">
        <v>40672</v>
      </c>
      <c r="E742" s="29">
        <v>40678</v>
      </c>
      <c r="F742" t="s">
        <v>50</v>
      </c>
      <c r="G742" t="s">
        <v>2567</v>
      </c>
      <c r="H742" t="s">
        <v>2568</v>
      </c>
      <c r="I742" t="s">
        <v>26</v>
      </c>
      <c r="J742" t="s">
        <v>27</v>
      </c>
      <c r="K742" t="s">
        <v>127</v>
      </c>
      <c r="L742" t="s">
        <v>43</v>
      </c>
      <c r="M742">
        <v>94110</v>
      </c>
      <c r="N742" t="s">
        <v>44</v>
      </c>
      <c r="O742" t="s">
        <v>856</v>
      </c>
      <c r="P742" t="s">
        <v>71</v>
      </c>
      <c r="Q742" t="s">
        <v>161</v>
      </c>
      <c r="R742" t="s">
        <v>857</v>
      </c>
      <c r="S742">
        <v>167.97</v>
      </c>
      <c r="T742">
        <v>3</v>
      </c>
      <c r="U742">
        <v>0</v>
      </c>
      <c r="V742">
        <v>40.31280000000001</v>
      </c>
    </row>
    <row r="743" spans="1:22" x14ac:dyDescent="0.3">
      <c r="A743">
        <v>825</v>
      </c>
      <c r="B743" t="s">
        <v>2566</v>
      </c>
      <c r="C743">
        <v>2011</v>
      </c>
      <c r="D743" s="29">
        <v>40672</v>
      </c>
      <c r="E743" s="29">
        <v>40678</v>
      </c>
      <c r="F743" t="s">
        <v>50</v>
      </c>
      <c r="G743" t="s">
        <v>2567</v>
      </c>
      <c r="H743" t="s">
        <v>2568</v>
      </c>
      <c r="I743" t="s">
        <v>26</v>
      </c>
      <c r="J743" t="s">
        <v>27</v>
      </c>
      <c r="K743" t="s">
        <v>127</v>
      </c>
      <c r="L743" t="s">
        <v>43</v>
      </c>
      <c r="M743">
        <v>94110</v>
      </c>
      <c r="N743" t="s">
        <v>44</v>
      </c>
      <c r="O743" t="s">
        <v>2569</v>
      </c>
      <c r="P743" t="s">
        <v>71</v>
      </c>
      <c r="Q743" t="s">
        <v>161</v>
      </c>
      <c r="R743" t="s">
        <v>2570</v>
      </c>
      <c r="S743">
        <v>67.8</v>
      </c>
      <c r="T743">
        <v>4</v>
      </c>
      <c r="U743">
        <v>0</v>
      </c>
      <c r="V743">
        <v>4.0679999999999978</v>
      </c>
    </row>
    <row r="744" spans="1:22" x14ac:dyDescent="0.3">
      <c r="A744">
        <v>815</v>
      </c>
      <c r="B744" t="s">
        <v>2539</v>
      </c>
      <c r="C744">
        <v>2014</v>
      </c>
      <c r="D744" s="29">
        <v>41774</v>
      </c>
      <c r="E744" s="29">
        <v>41774</v>
      </c>
      <c r="F744" t="s">
        <v>1290</v>
      </c>
      <c r="G744" t="s">
        <v>2540</v>
      </c>
      <c r="H744" t="s">
        <v>2541</v>
      </c>
      <c r="I744" t="s">
        <v>26</v>
      </c>
      <c r="J744" t="s">
        <v>27</v>
      </c>
      <c r="K744" t="s">
        <v>2542</v>
      </c>
      <c r="L744" t="s">
        <v>43</v>
      </c>
      <c r="M744">
        <v>92704</v>
      </c>
      <c r="N744" t="s">
        <v>44</v>
      </c>
      <c r="O744" t="s">
        <v>2543</v>
      </c>
      <c r="P744" t="s">
        <v>71</v>
      </c>
      <c r="Q744" t="s">
        <v>161</v>
      </c>
      <c r="R744" t="s">
        <v>2544</v>
      </c>
      <c r="S744">
        <v>1399.93</v>
      </c>
      <c r="T744">
        <v>7</v>
      </c>
      <c r="U744">
        <v>0</v>
      </c>
      <c r="V744">
        <v>601.96990000000005</v>
      </c>
    </row>
    <row r="745" spans="1:22" x14ac:dyDescent="0.3">
      <c r="A745">
        <v>814</v>
      </c>
      <c r="B745" t="s">
        <v>2539</v>
      </c>
      <c r="C745">
        <v>2014</v>
      </c>
      <c r="D745" s="29">
        <v>41774</v>
      </c>
      <c r="E745" s="29">
        <v>41774</v>
      </c>
      <c r="F745" t="s">
        <v>1290</v>
      </c>
      <c r="G745" t="s">
        <v>2540</v>
      </c>
      <c r="H745" t="s">
        <v>2541</v>
      </c>
      <c r="I745" t="s">
        <v>26</v>
      </c>
      <c r="J745" t="s">
        <v>27</v>
      </c>
      <c r="K745" t="s">
        <v>2542</v>
      </c>
      <c r="L745" t="s">
        <v>43</v>
      </c>
      <c r="M745">
        <v>92704</v>
      </c>
      <c r="N745" t="s">
        <v>44</v>
      </c>
      <c r="O745" t="s">
        <v>2522</v>
      </c>
      <c r="P745" t="s">
        <v>32</v>
      </c>
      <c r="Q745" t="s">
        <v>65</v>
      </c>
      <c r="R745" t="s">
        <v>2523</v>
      </c>
      <c r="S745">
        <v>18.28</v>
      </c>
      <c r="T745">
        <v>2</v>
      </c>
      <c r="U745">
        <v>0</v>
      </c>
      <c r="V745">
        <v>6.2151999999999994</v>
      </c>
    </row>
    <row r="746" spans="1:22" x14ac:dyDescent="0.3">
      <c r="A746">
        <v>793</v>
      </c>
      <c r="B746" t="s">
        <v>2483</v>
      </c>
      <c r="C746">
        <v>2013</v>
      </c>
      <c r="D746" s="29">
        <v>41415</v>
      </c>
      <c r="E746" s="29">
        <v>41415</v>
      </c>
      <c r="F746" t="s">
        <v>1290</v>
      </c>
      <c r="G746" t="s">
        <v>2484</v>
      </c>
      <c r="H746" t="s">
        <v>2485</v>
      </c>
      <c r="I746" t="s">
        <v>26</v>
      </c>
      <c r="J746" t="s">
        <v>27</v>
      </c>
      <c r="K746" t="s">
        <v>2486</v>
      </c>
      <c r="L746" t="s">
        <v>88</v>
      </c>
      <c r="M746">
        <v>28806</v>
      </c>
      <c r="N746" t="s">
        <v>30</v>
      </c>
      <c r="O746" t="s">
        <v>2487</v>
      </c>
      <c r="P746" t="s">
        <v>71</v>
      </c>
      <c r="Q746" t="s">
        <v>72</v>
      </c>
      <c r="R746" t="s">
        <v>2488</v>
      </c>
      <c r="S746">
        <v>1363.96</v>
      </c>
      <c r="T746">
        <v>5</v>
      </c>
      <c r="U746">
        <v>0.2</v>
      </c>
      <c r="V746">
        <v>85.247500000000002</v>
      </c>
    </row>
    <row r="747" spans="1:22" x14ac:dyDescent="0.3">
      <c r="A747">
        <v>786</v>
      </c>
      <c r="B747" t="s">
        <v>2466</v>
      </c>
      <c r="C747">
        <v>2012</v>
      </c>
      <c r="D747" s="29">
        <v>41052</v>
      </c>
      <c r="E747" s="29">
        <v>41057</v>
      </c>
      <c r="F747" t="s">
        <v>50</v>
      </c>
      <c r="G747" t="s">
        <v>895</v>
      </c>
      <c r="H747" t="s">
        <v>896</v>
      </c>
      <c r="I747" t="s">
        <v>41</v>
      </c>
      <c r="J747" t="s">
        <v>27</v>
      </c>
      <c r="K747" t="s">
        <v>382</v>
      </c>
      <c r="L747" t="s">
        <v>383</v>
      </c>
      <c r="M747">
        <v>29203</v>
      </c>
      <c r="N747" t="s">
        <v>30</v>
      </c>
      <c r="O747" t="s">
        <v>2467</v>
      </c>
      <c r="P747" t="s">
        <v>46</v>
      </c>
      <c r="Q747" t="s">
        <v>173</v>
      </c>
      <c r="R747" t="s">
        <v>2468</v>
      </c>
      <c r="S747">
        <v>186.69</v>
      </c>
      <c r="T747">
        <v>3</v>
      </c>
      <c r="U747">
        <v>0</v>
      </c>
      <c r="V747">
        <v>87.744299999999981</v>
      </c>
    </row>
    <row r="748" spans="1:22" x14ac:dyDescent="0.3">
      <c r="A748">
        <v>747</v>
      </c>
      <c r="B748" t="s">
        <v>2376</v>
      </c>
      <c r="C748">
        <v>2011</v>
      </c>
      <c r="D748" s="29">
        <v>40690</v>
      </c>
      <c r="E748" s="29">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-28.355999999999952</v>
      </c>
    </row>
    <row r="749" spans="1:22" x14ac:dyDescent="0.3">
      <c r="A749">
        <v>748</v>
      </c>
      <c r="B749" t="s">
        <v>2376</v>
      </c>
      <c r="C749">
        <v>2011</v>
      </c>
      <c r="D749" s="29">
        <v>40690</v>
      </c>
      <c r="E749" s="29">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7.1863999999999919</v>
      </c>
    </row>
    <row r="750" spans="1:22" x14ac:dyDescent="0.3">
      <c r="A750">
        <v>770</v>
      </c>
      <c r="B750" t="s">
        <v>2435</v>
      </c>
      <c r="C750">
        <v>2013</v>
      </c>
      <c r="D750" s="29">
        <v>41414</v>
      </c>
      <c r="E750" s="29">
        <v>41419</v>
      </c>
      <c r="F750" t="s">
        <v>50</v>
      </c>
      <c r="G750" t="s">
        <v>824</v>
      </c>
      <c r="H750" t="s">
        <v>825</v>
      </c>
      <c r="I750" t="s">
        <v>26</v>
      </c>
      <c r="J750" t="s">
        <v>27</v>
      </c>
      <c r="K750" t="s">
        <v>1127</v>
      </c>
      <c r="L750" t="s">
        <v>319</v>
      </c>
      <c r="M750">
        <v>22204</v>
      </c>
      <c r="N750" t="s">
        <v>30</v>
      </c>
      <c r="O750" t="s">
        <v>2436</v>
      </c>
      <c r="P750" t="s">
        <v>32</v>
      </c>
      <c r="Q750" t="s">
        <v>36</v>
      </c>
      <c r="R750" t="s">
        <v>2437</v>
      </c>
      <c r="S750">
        <v>641.96</v>
      </c>
      <c r="T750">
        <v>2</v>
      </c>
      <c r="U750">
        <v>0</v>
      </c>
      <c r="V750">
        <v>179.74880000000002</v>
      </c>
    </row>
    <row r="751" spans="1:22" x14ac:dyDescent="0.3">
      <c r="A751">
        <v>769</v>
      </c>
      <c r="B751" t="s">
        <v>2430</v>
      </c>
      <c r="C751">
        <v>2011</v>
      </c>
      <c r="D751" s="29">
        <v>40677</v>
      </c>
      <c r="E751" s="29">
        <v>40683</v>
      </c>
      <c r="F751" t="s">
        <v>50</v>
      </c>
      <c r="G751" t="s">
        <v>2431</v>
      </c>
      <c r="H751" t="s">
        <v>2432</v>
      </c>
      <c r="I751" t="s">
        <v>41</v>
      </c>
      <c r="J751" t="s">
        <v>27</v>
      </c>
      <c r="K751" t="s">
        <v>1151</v>
      </c>
      <c r="L751" t="s">
        <v>54</v>
      </c>
      <c r="M751">
        <v>33710</v>
      </c>
      <c r="N751" t="s">
        <v>30</v>
      </c>
      <c r="O751" t="s">
        <v>2433</v>
      </c>
      <c r="P751" t="s">
        <v>32</v>
      </c>
      <c r="Q751" t="s">
        <v>65</v>
      </c>
      <c r="R751" t="s">
        <v>2434</v>
      </c>
      <c r="S751">
        <v>310.88000000000005</v>
      </c>
      <c r="T751">
        <v>2</v>
      </c>
      <c r="U751">
        <v>0.2</v>
      </c>
      <c r="V751">
        <v>23.315999999999988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B6D30-925C-498A-ABA6-2998B76AF2FD}">
  <dimension ref="A3:K39"/>
  <sheetViews>
    <sheetView workbookViewId="0">
      <selection activeCell="G30" sqref="G30"/>
    </sheetView>
  </sheetViews>
  <sheetFormatPr defaultRowHeight="14.4" x14ac:dyDescent="0.3"/>
  <cols>
    <col min="1" max="1" width="12.44140625" bestFit="1" customWidth="1"/>
    <col min="2" max="2" width="12" bestFit="1" customWidth="1"/>
    <col min="4" max="4" width="12.44140625" bestFit="1" customWidth="1"/>
    <col min="5" max="5" width="11.6640625" bestFit="1" customWidth="1"/>
    <col min="7" max="7" width="12.44140625" bestFit="1" customWidth="1"/>
    <col min="8" max="8" width="14.21875" bestFit="1" customWidth="1"/>
    <col min="9" max="9" width="12.44140625" bestFit="1" customWidth="1"/>
    <col min="10" max="10" width="15.5546875" bestFit="1" customWidth="1"/>
    <col min="11" max="11" width="18" bestFit="1" customWidth="1"/>
  </cols>
  <sheetData>
    <row r="3" spans="1:11" x14ac:dyDescent="0.3">
      <c r="A3" s="6" t="s">
        <v>10933</v>
      </c>
      <c r="B3" s="7" t="s">
        <v>10947</v>
      </c>
      <c r="D3" s="6" t="s">
        <v>10933</v>
      </c>
      <c r="E3" s="7" t="s">
        <v>10948</v>
      </c>
      <c r="G3" s="6" t="s">
        <v>10933</v>
      </c>
      <c r="H3" s="7" t="s">
        <v>10949</v>
      </c>
      <c r="J3" s="6" t="s">
        <v>10933</v>
      </c>
      <c r="K3" s="7" t="s">
        <v>10951</v>
      </c>
    </row>
    <row r="4" spans="1:11" x14ac:dyDescent="0.3">
      <c r="A4" s="8" t="s">
        <v>10935</v>
      </c>
      <c r="B4" s="9">
        <v>13206.383000000002</v>
      </c>
      <c r="D4" s="8" t="s">
        <v>10935</v>
      </c>
      <c r="E4" s="9">
        <v>2119.1317999999992</v>
      </c>
      <c r="G4" s="8" t="s">
        <v>10935</v>
      </c>
      <c r="H4" s="9">
        <v>145</v>
      </c>
      <c r="J4" s="8" t="s">
        <v>10935</v>
      </c>
      <c r="K4" s="26">
        <v>0.1604626944410138</v>
      </c>
    </row>
    <row r="5" spans="1:11" x14ac:dyDescent="0.3">
      <c r="A5" s="10" t="s">
        <v>10936</v>
      </c>
      <c r="B5" s="11">
        <v>1567.2019999999995</v>
      </c>
      <c r="D5" s="10" t="s">
        <v>10936</v>
      </c>
      <c r="E5" s="11">
        <v>-818.7809000000002</v>
      </c>
      <c r="G5" s="10" t="s">
        <v>10936</v>
      </c>
      <c r="H5" s="11">
        <v>51</v>
      </c>
      <c r="J5" s="10" t="s">
        <v>10936</v>
      </c>
      <c r="K5" s="27">
        <v>-0.52244758493161725</v>
      </c>
    </row>
    <row r="6" spans="1:11" x14ac:dyDescent="0.3">
      <c r="A6" s="10" t="s">
        <v>10937</v>
      </c>
      <c r="B6" s="11">
        <v>17685.636999999995</v>
      </c>
      <c r="D6" s="10" t="s">
        <v>10937</v>
      </c>
      <c r="E6" s="11">
        <v>330.45489999999916</v>
      </c>
      <c r="G6" s="10" t="s">
        <v>10937</v>
      </c>
      <c r="H6" s="11">
        <v>193</v>
      </c>
      <c r="J6" s="10" t="s">
        <v>10937</v>
      </c>
      <c r="K6" s="27">
        <v>1.8684930602160345E-2</v>
      </c>
    </row>
    <row r="7" spans="1:11" x14ac:dyDescent="0.3">
      <c r="A7" s="10" t="s">
        <v>10938</v>
      </c>
      <c r="B7" s="11">
        <v>4025.1539999999986</v>
      </c>
      <c r="D7" s="10" t="s">
        <v>10938</v>
      </c>
      <c r="E7" s="11">
        <v>-1590.755800000001</v>
      </c>
      <c r="G7" s="10" t="s">
        <v>10938</v>
      </c>
      <c r="H7" s="11">
        <v>121</v>
      </c>
      <c r="J7" s="10" t="s">
        <v>10938</v>
      </c>
      <c r="K7" s="27">
        <v>-0.39520371146048117</v>
      </c>
    </row>
    <row r="8" spans="1:11" x14ac:dyDescent="0.3">
      <c r="A8" s="10" t="s">
        <v>10939</v>
      </c>
      <c r="B8" s="11">
        <v>8850.3544000000002</v>
      </c>
      <c r="D8" s="10" t="s">
        <v>10939</v>
      </c>
      <c r="E8" s="11">
        <v>403.6338999999997</v>
      </c>
      <c r="G8" s="10" t="s">
        <v>10939</v>
      </c>
      <c r="H8" s="11">
        <v>199</v>
      </c>
      <c r="J8" s="10" t="s">
        <v>10939</v>
      </c>
      <c r="K8" s="27">
        <v>4.5606523960215611E-2</v>
      </c>
    </row>
    <row r="9" spans="1:11" x14ac:dyDescent="0.3">
      <c r="A9" s="10" t="s">
        <v>10940</v>
      </c>
      <c r="B9" s="11">
        <v>5287.4212000000007</v>
      </c>
      <c r="D9" s="10" t="s">
        <v>10940</v>
      </c>
      <c r="E9" s="11">
        <v>-209.64659999999969</v>
      </c>
      <c r="G9" s="10" t="s">
        <v>10940</v>
      </c>
      <c r="H9" s="11">
        <v>143</v>
      </c>
      <c r="J9" s="10" t="s">
        <v>10940</v>
      </c>
      <c r="K9" s="27">
        <v>-3.9650066085145562E-2</v>
      </c>
    </row>
    <row r="10" spans="1:11" x14ac:dyDescent="0.3">
      <c r="A10" s="10" t="s">
        <v>10941</v>
      </c>
      <c r="B10" s="11">
        <v>6646.724000000002</v>
      </c>
      <c r="D10" s="10" t="s">
        <v>10941</v>
      </c>
      <c r="E10" s="11">
        <v>802.28779999999983</v>
      </c>
      <c r="G10" s="10" t="s">
        <v>10941</v>
      </c>
      <c r="H10" s="11">
        <v>136</v>
      </c>
      <c r="J10" s="10" t="s">
        <v>10941</v>
      </c>
      <c r="K10" s="27">
        <v>0.1207042446775283</v>
      </c>
    </row>
    <row r="11" spans="1:11" x14ac:dyDescent="0.3">
      <c r="A11" s="10" t="s">
        <v>10942</v>
      </c>
      <c r="B11" s="11">
        <v>7916.0527999999995</v>
      </c>
      <c r="D11" s="10" t="s">
        <v>10942</v>
      </c>
      <c r="E11" s="11">
        <v>1035.8258000000001</v>
      </c>
      <c r="G11" s="10" t="s">
        <v>10942</v>
      </c>
      <c r="H11" s="11">
        <v>199</v>
      </c>
      <c r="J11" s="10" t="s">
        <v>10942</v>
      </c>
      <c r="K11" s="27">
        <v>0.13085130003175321</v>
      </c>
    </row>
    <row r="12" spans="1:11" x14ac:dyDescent="0.3">
      <c r="A12" s="10" t="s">
        <v>10943</v>
      </c>
      <c r="B12" s="11">
        <v>17268.102599999991</v>
      </c>
      <c r="D12" s="10" t="s">
        <v>10943</v>
      </c>
      <c r="E12" s="11">
        <v>281.55179999999928</v>
      </c>
      <c r="G12" s="10" t="s">
        <v>10943</v>
      </c>
      <c r="H12" s="11">
        <v>369</v>
      </c>
      <c r="J12" s="10" t="s">
        <v>10943</v>
      </c>
      <c r="K12" s="27">
        <v>1.6304732866250136E-2</v>
      </c>
    </row>
    <row r="13" spans="1:11" x14ac:dyDescent="0.3">
      <c r="A13" s="10" t="s">
        <v>10944</v>
      </c>
      <c r="B13" s="11">
        <v>9513.2611999999972</v>
      </c>
      <c r="D13" s="10" t="s">
        <v>10944</v>
      </c>
      <c r="E13" s="11">
        <v>1132.9749999999992</v>
      </c>
      <c r="G13" s="10" t="s">
        <v>10944</v>
      </c>
      <c r="H13" s="11">
        <v>221</v>
      </c>
      <c r="J13" s="10" t="s">
        <v>10944</v>
      </c>
      <c r="K13" s="27">
        <v>0.11909428072888396</v>
      </c>
    </row>
    <row r="14" spans="1:11" x14ac:dyDescent="0.3">
      <c r="A14" s="10" t="s">
        <v>10945</v>
      </c>
      <c r="B14" s="11">
        <v>13655.804600000001</v>
      </c>
      <c r="D14" s="10" t="s">
        <v>10945</v>
      </c>
      <c r="E14" s="11">
        <v>-2216.6680000000006</v>
      </c>
      <c r="G14" s="10" t="s">
        <v>10945</v>
      </c>
      <c r="H14" s="11">
        <v>402</v>
      </c>
      <c r="J14" s="10" t="s">
        <v>10945</v>
      </c>
      <c r="K14" s="27">
        <v>-0.16232423243665922</v>
      </c>
    </row>
    <row r="15" spans="1:11" x14ac:dyDescent="0.3">
      <c r="A15" s="10" t="s">
        <v>10946</v>
      </c>
      <c r="B15" s="11">
        <v>29430.611800000006</v>
      </c>
      <c r="D15" s="10" t="s">
        <v>10946</v>
      </c>
      <c r="E15" s="11">
        <v>6950.5363000000043</v>
      </c>
      <c r="G15" s="10" t="s">
        <v>10946</v>
      </c>
      <c r="H15" s="11">
        <v>360</v>
      </c>
      <c r="J15" s="10" t="s">
        <v>10946</v>
      </c>
      <c r="K15" s="27">
        <v>0.23616689816825359</v>
      </c>
    </row>
    <row r="16" spans="1:11" x14ac:dyDescent="0.3">
      <c r="A16" s="12" t="s">
        <v>10934</v>
      </c>
      <c r="B16" s="13">
        <v>135052.70859999998</v>
      </c>
      <c r="D16" s="12" t="s">
        <v>10934</v>
      </c>
      <c r="E16" s="13">
        <v>8220.5459999999985</v>
      </c>
      <c r="G16" s="12" t="s">
        <v>10934</v>
      </c>
      <c r="H16" s="13">
        <v>2539</v>
      </c>
      <c r="J16" s="12" t="s">
        <v>10934</v>
      </c>
      <c r="K16" s="28">
        <v>6.0869167936110559E-2</v>
      </c>
    </row>
    <row r="17" spans="2:11" x14ac:dyDescent="0.3">
      <c r="B17" s="31">
        <f>GETPIVOTDATA("Sales",$A$3)</f>
        <v>135052.70859999998</v>
      </c>
      <c r="E17" s="31">
        <f>GETPIVOTDATA("Profit",$D$3)</f>
        <v>8220.5459999999985</v>
      </c>
      <c r="H17" s="32">
        <f>GETPIVOTDATA("Quantity",$G$3)</f>
        <v>2539</v>
      </c>
      <c r="K17" s="30">
        <f>GETPIVOTDATA("profit Margin",$J$3)</f>
        <v>6.0869167936110559E-2</v>
      </c>
    </row>
    <row r="25" spans="2:11" x14ac:dyDescent="0.3">
      <c r="I25" s="6" t="s">
        <v>10933</v>
      </c>
      <c r="J25" s="7" t="s">
        <v>10950</v>
      </c>
    </row>
    <row r="26" spans="2:11" x14ac:dyDescent="0.3">
      <c r="I26" s="8" t="s">
        <v>10935</v>
      </c>
      <c r="J26" s="9">
        <v>38</v>
      </c>
    </row>
    <row r="27" spans="2:11" x14ac:dyDescent="0.3">
      <c r="I27" s="10" t="s">
        <v>10936</v>
      </c>
      <c r="J27" s="11">
        <v>16</v>
      </c>
    </row>
    <row r="28" spans="2:11" x14ac:dyDescent="0.3">
      <c r="I28" s="10" t="s">
        <v>10937</v>
      </c>
      <c r="J28" s="11">
        <v>58</v>
      </c>
    </row>
    <row r="29" spans="2:11" x14ac:dyDescent="0.3">
      <c r="I29" s="10" t="s">
        <v>10938</v>
      </c>
      <c r="J29" s="11">
        <v>29</v>
      </c>
    </row>
    <row r="30" spans="2:11" x14ac:dyDescent="0.3">
      <c r="I30" s="10" t="s">
        <v>10939</v>
      </c>
      <c r="J30" s="11">
        <v>60</v>
      </c>
    </row>
    <row r="31" spans="2:11" x14ac:dyDescent="0.3">
      <c r="F31" s="23" t="s">
        <v>10952</v>
      </c>
      <c r="I31" s="10" t="s">
        <v>10940</v>
      </c>
      <c r="J31" s="11">
        <v>42</v>
      </c>
    </row>
    <row r="32" spans="2:11" x14ac:dyDescent="0.3">
      <c r="I32" s="10" t="s">
        <v>10941</v>
      </c>
      <c r="J32" s="11">
        <v>38</v>
      </c>
    </row>
    <row r="33" spans="9:10" x14ac:dyDescent="0.3">
      <c r="I33" s="10" t="s">
        <v>10942</v>
      </c>
      <c r="J33" s="11">
        <v>53</v>
      </c>
    </row>
    <row r="34" spans="9:10" x14ac:dyDescent="0.3">
      <c r="I34" s="10" t="s">
        <v>10943</v>
      </c>
      <c r="J34" s="11">
        <v>104</v>
      </c>
    </row>
    <row r="35" spans="9:10" x14ac:dyDescent="0.3">
      <c r="I35" s="10" t="s">
        <v>10944</v>
      </c>
      <c r="J35" s="11">
        <v>66</v>
      </c>
    </row>
    <row r="36" spans="9:10" x14ac:dyDescent="0.3">
      <c r="I36" s="10" t="s">
        <v>10945</v>
      </c>
      <c r="J36" s="11">
        <v>100</v>
      </c>
    </row>
    <row r="37" spans="9:10" x14ac:dyDescent="0.3">
      <c r="I37" s="10" t="s">
        <v>10946</v>
      </c>
      <c r="J37" s="11">
        <v>93</v>
      </c>
    </row>
    <row r="38" spans="9:10" x14ac:dyDescent="0.3">
      <c r="I38" s="12" t="s">
        <v>10934</v>
      </c>
      <c r="J38" s="13">
        <v>697</v>
      </c>
    </row>
    <row r="39" spans="9:10" x14ac:dyDescent="0.3">
      <c r="J39" s="32">
        <f>GETPIVOTDATA("Order ID",$I$25)</f>
        <v>697</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E0BDD-1960-47FC-A632-8DA93C0000D9}">
  <dimension ref="A3:M15"/>
  <sheetViews>
    <sheetView workbookViewId="0">
      <selection activeCell="J15" sqref="J15"/>
    </sheetView>
  </sheetViews>
  <sheetFormatPr defaultRowHeight="14.4" x14ac:dyDescent="0.3"/>
  <cols>
    <col min="1" max="1" width="12.44140625" bestFit="1" customWidth="1"/>
    <col min="2" max="2" width="11.21875" bestFit="1" customWidth="1"/>
    <col min="3" max="3" width="11.6640625" bestFit="1" customWidth="1"/>
    <col min="4" max="4" width="15.5546875" bestFit="1" customWidth="1"/>
    <col min="5" max="5" width="14.21875" bestFit="1" customWidth="1"/>
    <col min="6" max="6" width="18" bestFit="1" customWidth="1"/>
    <col min="12" max="12" width="12.77734375" customWidth="1"/>
  </cols>
  <sheetData>
    <row r="3" spans="1:13" x14ac:dyDescent="0.3">
      <c r="A3" s="6" t="s">
        <v>10933</v>
      </c>
      <c r="B3" s="5" t="s">
        <v>10947</v>
      </c>
      <c r="C3" s="33" t="s">
        <v>10948</v>
      </c>
      <c r="D3" s="33" t="s">
        <v>10950</v>
      </c>
      <c r="E3" s="33" t="s">
        <v>10949</v>
      </c>
      <c r="F3" s="14" t="s">
        <v>10951</v>
      </c>
    </row>
    <row r="4" spans="1:13" x14ac:dyDescent="0.3">
      <c r="A4" s="8">
        <v>2013</v>
      </c>
      <c r="B4" s="15">
        <v>66707.033199999991</v>
      </c>
      <c r="C4" s="34">
        <v>5239.8101000000024</v>
      </c>
      <c r="D4" s="34">
        <v>299</v>
      </c>
      <c r="E4" s="34">
        <v>1093</v>
      </c>
      <c r="F4" s="16">
        <v>7.8549589880426623E-2</v>
      </c>
    </row>
    <row r="5" spans="1:13" x14ac:dyDescent="0.3">
      <c r="A5" s="35">
        <v>2014</v>
      </c>
      <c r="B5" s="36">
        <v>68345.675399999978</v>
      </c>
      <c r="C5" s="37">
        <v>2980.7358999999965</v>
      </c>
      <c r="D5" s="37">
        <v>398</v>
      </c>
      <c r="E5" s="37">
        <v>1446</v>
      </c>
      <c r="F5" s="38">
        <v>4.3612648240798531E-2</v>
      </c>
    </row>
    <row r="15" spans="1:13" x14ac:dyDescent="0.3">
      <c r="D15" s="39">
        <f>(GETPIVOTDATA("Sum of Sales",$A$3,"Year",2014)/GETPIVOTDATA("Sum of Sales",$A$3,"Year",2013))-1</f>
        <v>2.4564759087501775E-2</v>
      </c>
      <c r="E15" s="40"/>
      <c r="F15" s="39">
        <f>(GETPIVOTDATA("Sum of Profit",$A$3,"Year",2014)/GETPIVOTDATA("Sum of Profit",$A$3,"Year",2013))-1</f>
        <v>-0.43113665512420096</v>
      </c>
      <c r="G15" s="40"/>
      <c r="H15" s="39">
        <f>(GETPIVOTDATA("Count of Order ID",$A$3,"Year",2014)/GETPIVOTDATA("Count of Order ID",$A$3,"Year",2013))-1</f>
        <v>0.33110367892976589</v>
      </c>
      <c r="I15" s="40"/>
      <c r="J15" s="39">
        <f>(GETPIVOTDATA("Sum of Quantity",$A$3,"Year",2014)/GETPIVOTDATA("Sum of Quantity",$A$3,"Year",2013))-1</f>
        <v>0.32296431838975304</v>
      </c>
      <c r="K15" s="40"/>
      <c r="L15" s="41"/>
      <c r="M15" s="39">
        <f>(GETPIVOTDATA("Sum of profit Margin",$A$3,"Year",2014)/GETPIVOTDATA("Sum of profit Margin",$A$3,"Year",2013))-1</f>
        <v>-0.44477560853992248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C11" sqref="C11"/>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opLeftCell="A4" workbookViewId="0">
      <selection activeCell="X10" sqref="X10"/>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C7D42-D0F3-4ACC-A83A-31E31A2F3BC7}">
  <dimension ref="A1"/>
  <sheetViews>
    <sheetView showGridLines="0" tabSelected="1" topLeftCell="A12" workbookViewId="0">
      <selection activeCell="AB41" sqref="AB41"/>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Combo sort</vt:lpstr>
      <vt:lpstr>Sheet3</vt:lpstr>
      <vt:lpstr>Waterfall chart</vt:lpstr>
      <vt:lpstr>Pie Chart</vt:lpstr>
      <vt:lpstr>Sheet5</vt:lpstr>
      <vt:lpstr>Top 5</vt:lpstr>
      <vt:lpstr>Sheet8</vt:lpstr>
      <vt:lpstr>KPI</vt:lpstr>
      <vt:lpstr>KPI YOY</vt:lpstr>
      <vt:lpstr>Data</vt:lpstr>
      <vt:lpstr>layout</vt:lpstr>
      <vt:lpstr>Sheet10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shashank devadiga</cp:lastModifiedBy>
  <dcterms:created xsi:type="dcterms:W3CDTF">2015-06-05T18:17:20Z</dcterms:created>
  <dcterms:modified xsi:type="dcterms:W3CDTF">2023-08-11T12:14:47Z</dcterms:modified>
</cp:coreProperties>
</file>