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2.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shash\Videos\Captures\HTML\clock\OYO_Project\EXCEL-Ecommerce\"/>
    </mc:Choice>
  </mc:AlternateContent>
  <xr:revisionPtr revIDLastSave="0" documentId="8_{126DAA2F-67F3-43BB-A4C0-14F4F247BC95}" xr6:coauthVersionLast="47" xr6:coauthVersionMax="47" xr10:uidLastSave="{00000000-0000-0000-0000-000000000000}"/>
  <bookViews>
    <workbookView xWindow="-108" yWindow="-108" windowWidth="23256" windowHeight="12456" tabRatio="878" activeTab="11" xr2:uid="{00000000-000D-0000-FFFF-FFFF00000000}"/>
  </bookViews>
  <sheets>
    <sheet name="Combo sort" sheetId="3" r:id="rId1"/>
    <sheet name="Sheet3" sheetId="5" r:id="rId2"/>
    <sheet name="Waterfall chart" sheetId="4" r:id="rId3"/>
    <sheet name="Pie Chart" sheetId="6" r:id="rId4"/>
    <sheet name="Sheet5" sheetId="7" r:id="rId5"/>
    <sheet name="Top 5" sheetId="8" r:id="rId6"/>
    <sheet name="Sheet8" sheetId="10" r:id="rId7"/>
    <sheet name="KPI" sheetId="9" r:id="rId8"/>
    <sheet name="KPI YOY" sheetId="11" r:id="rId9"/>
    <sheet name="Data" sheetId="1" r:id="rId10"/>
    <sheet name="layout" sheetId="2" r:id="rId11"/>
    <sheet name="Sheet10" sheetId="12" r:id="rId12"/>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Sheet5!$E$4:$E$52</definedName>
    <definedName name="_xlchart.v5.3" hidden="1">Sheet5!$D$3</definedName>
    <definedName name="_xlchart.v5.4" hidden="1">Sheet5!$D$4:$D$52</definedName>
    <definedName name="_xlchart.v5.5" hidden="1">Sheet5!$E$3</definedName>
    <definedName name="_xlchart.v5.6" hidden="1">Sheet5!$E$4:$E$52</definedName>
    <definedName name="_xlchart.v5.7" hidden="1">Sheet5!$D$3</definedName>
    <definedName name="_xlchart.v5.8" hidden="1">Sheet5!$D$4:$D$52</definedName>
    <definedName name="_xlchart.v5.9" hidden="1">Sheet5!$E$3</definedName>
    <definedName name="Slicer_Region">#N/A</definedName>
    <definedName name="Slicer_Segment">#N/A</definedName>
    <definedName name="Slicer_Year">#N/A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D8" i="7" l="1"/>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 i="7"/>
  <c r="D6" i="7"/>
  <c r="D7" i="7"/>
  <c r="D4" i="7"/>
  <c r="E7" i="4"/>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M15" i="11"/>
  <c r="H15" i="11"/>
  <c r="J15" i="11"/>
  <c r="F15" i="11"/>
  <c r="D15" i="11"/>
  <c r="J39" i="9"/>
  <c r="K17" i="9"/>
  <c r="H17" i="9"/>
  <c r="E17" i="9"/>
  <c r="B17" i="9"/>
  <c r="E9" i="7"/>
  <c r="E21" i="7"/>
  <c r="E33" i="7"/>
  <c r="E45" i="7"/>
  <c r="E41" i="7"/>
  <c r="E10" i="7"/>
  <c r="E22" i="7"/>
  <c r="E34" i="7"/>
  <c r="E46" i="7"/>
  <c r="E24" i="7"/>
  <c r="E36" i="7"/>
  <c r="E48" i="7"/>
  <c r="E13" i="7"/>
  <c r="E42" i="7"/>
  <c r="E43" i="7"/>
  <c r="E20" i="7"/>
  <c r="E11" i="7"/>
  <c r="E23" i="7"/>
  <c r="E35" i="7"/>
  <c r="E47" i="7"/>
  <c r="E12" i="7"/>
  <c r="E25" i="7"/>
  <c r="E37" i="7"/>
  <c r="E49" i="7"/>
  <c r="E29" i="7"/>
  <c r="E18" i="7"/>
  <c r="E31" i="7"/>
  <c r="E44" i="7"/>
  <c r="E14" i="7"/>
  <c r="E26" i="7"/>
  <c r="E38" i="7"/>
  <c r="E50" i="7"/>
  <c r="E15" i="7"/>
  <c r="E27" i="7"/>
  <c r="E39" i="7"/>
  <c r="E51" i="7"/>
  <c r="E16" i="7"/>
  <c r="E28" i="7"/>
  <c r="E40" i="7"/>
  <c r="E52" i="7"/>
  <c r="E17" i="7"/>
  <c r="E30" i="7"/>
  <c r="E19" i="7"/>
  <c r="E32" i="7"/>
  <c r="E5" i="7"/>
  <c r="E6" i="7"/>
  <c r="E7" i="7"/>
  <c r="E8" i="7"/>
  <c r="E4" i="7"/>
  <c r="E5" i="4"/>
  <c r="E6" i="4"/>
  <c r="E4" i="4"/>
</calcChain>
</file>

<file path=xl/sharedStrings.xml><?xml version="1.0" encoding="utf-8"?>
<sst xmlns="http://schemas.openxmlformats.org/spreadsheetml/2006/main" count="139866" uniqueCount="10953">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</sst>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409]#,##0.00"/>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3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5" xfId="0" applyBorder="1"/>
    <xf numFmtId="0" fontId="0" fillId="0" borderId="7" xfId="0" applyBorder="1" applyAlignment="1">
      <alignment horizontal="left"/>
    </xf>
    <xf numFmtId="0" fontId="0" fillId="0" borderId="6" xfId="0" applyBorder="1"/>
    <xf numFmtId="0" fontId="0" fillId="0" borderId="8" xfId="0" applyBorder="1"/>
    <xf numFmtId="0" fontId="0" fillId="0" borderId="7" xfId="0" applyBorder="1"/>
    <xf numFmtId="0" fontId="0" fillId="0" borderId="10"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4" fontId="0" fillId="0" borderId="0" xfId="0" applyNumberFormat="1"/>
    <xf numFmtId="10" fontId="0" fillId="0" borderId="0" xfId="0" applyNumberFormat="1"/>
    <xf numFmtId="166" fontId="0" fillId="0" borderId="0" xfId="0" applyNumberFormat="1"/>
    <xf numFmtId="167" fontId="0" fillId="0" borderId="0" xfId="0" applyNumberFormat="1"/>
    <xf numFmtId="0" fontId="0" fillId="0" borderId="11" xfId="0" applyBorder="1"/>
    <xf numFmtId="0" fontId="0" fillId="0" borderId="3" xfId="0" applyBorder="1" applyAlignment="1">
      <alignment horizontal="left"/>
    </xf>
    <xf numFmtId="0" fontId="0" fillId="0" borderId="3" xfId="0" applyBorder="1"/>
    <xf numFmtId="0" fontId="0" fillId="0" borderId="12" xfId="0" applyBorder="1"/>
    <xf numFmtId="0" fontId="0" fillId="0" borderId="13" xfId="0" applyBorder="1"/>
    <xf numFmtId="164" fontId="6" fillId="0" borderId="0" xfId="0" applyNumberFormat="1" applyFont="1" applyAlignment="1">
      <alignment horizontal="center"/>
    </xf>
    <xf numFmtId="0" fontId="6" fillId="0" borderId="0" xfId="0" applyFont="1" applyAlignment="1">
      <alignment horizontal="center"/>
    </xf>
    <xf numFmtId="10" fontId="6" fillId="0" borderId="0" xfId="0" applyNumberFormat="1" applyFont="1" applyAlignment="1">
      <alignment horizontal="center"/>
    </xf>
  </cellXfs>
  <cellStyles count="1">
    <cellStyle name="Normal" xfId="0" builtinId="0"/>
  </cellStyles>
  <dxfs count="9">
    <dxf>
      <numFmt numFmtId="14" formatCode="0.00%"/>
    </dxf>
    <dxf>
      <numFmt numFmtId="19" formatCode="dd/mm/yyyy"/>
    </dxf>
    <dxf>
      <numFmt numFmtId="19" formatCode="dd/mm/yyyy"/>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s>
  <tableStyles count="2">
    <tableStyle name="AAA" pivot="0" table="0" count="10" xr9:uid="{27086079-F896-41D0-9B1D-8029B471114A}">
      <tableStyleElement type="wholeTable" dxfId="8"/>
      <tableStyleElement type="headerRow" dxfId="7"/>
    </tableStyle>
    <tableStyle name="Data-style" pivot="0" count="3" xr9:uid="{00000000-0011-0000-FFFF-FFFF00000000}">
      <tableStyleElement type="headerRow" dxfId="6"/>
      <tableStyleElement type="firstRowStripe" dxfId="5"/>
      <tableStyleElement type="secondRowStripe" dxfId="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A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sort!PivotTable1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51747237990599"/>
          <c:y val="5.6657223796033995E-2"/>
          <c:w val="0.58677249282793142"/>
          <c:h val="0.83853509104563062"/>
        </c:manualLayout>
      </c:layout>
      <c:areaChart>
        <c:grouping val="standard"/>
        <c:varyColors val="0"/>
        <c:ser>
          <c:idx val="1"/>
          <c:order val="1"/>
          <c:tx>
            <c:strRef>
              <c:f>'Combo sort'!$C$3</c:f>
              <c:strCache>
                <c:ptCount val="1"/>
                <c:pt idx="0">
                  <c:v>Sum of Profit</c:v>
                </c:pt>
              </c:strCache>
            </c:strRef>
          </c:tx>
          <c:spPr>
            <a:solidFill>
              <a:schemeClr val="accent2"/>
            </a:solidFill>
            <a:ln>
              <a:noFill/>
            </a:ln>
            <a:effectLst/>
          </c:spPr>
          <c:cat>
            <c:strRef>
              <c:f>'Combo sort'!$A$4:$A$16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sort'!$C$4:$C$16</c:f>
              <c:numCache>
                <c:formatCode>\$\ 0.00,\ "k"</c:formatCode>
                <c:ptCount val="12"/>
                <c:pt idx="0">
                  <c:v>2119.1317999999992</c:v>
                </c:pt>
                <c:pt idx="1">
                  <c:v>-818.7809000000002</c:v>
                </c:pt>
                <c:pt idx="2">
                  <c:v>330.45489999999916</c:v>
                </c:pt>
                <c:pt idx="3">
                  <c:v>-1590.755800000001</c:v>
                </c:pt>
                <c:pt idx="4">
                  <c:v>403.6338999999997</c:v>
                </c:pt>
                <c:pt idx="5">
                  <c:v>-209.64659999999969</c:v>
                </c:pt>
                <c:pt idx="6">
                  <c:v>802.28779999999983</c:v>
                </c:pt>
                <c:pt idx="7">
                  <c:v>1035.8258000000001</c:v>
                </c:pt>
                <c:pt idx="8">
                  <c:v>281.55179999999928</c:v>
                </c:pt>
                <c:pt idx="9">
                  <c:v>1132.9749999999992</c:v>
                </c:pt>
                <c:pt idx="10">
                  <c:v>-2216.6680000000006</c:v>
                </c:pt>
                <c:pt idx="11">
                  <c:v>6950.5363000000043</c:v>
                </c:pt>
              </c:numCache>
            </c:numRef>
          </c:val>
          <c:extLst>
            <c:ext xmlns:c16="http://schemas.microsoft.com/office/drawing/2014/chart" uri="{C3380CC4-5D6E-409C-BE32-E72D297353CC}">
              <c16:uniqueId val="{00000001-D2DB-42DC-8C43-32673806E082}"/>
            </c:ext>
          </c:extLst>
        </c:ser>
        <c:dLbls>
          <c:showLegendKey val="0"/>
          <c:showVal val="0"/>
          <c:showCatName val="0"/>
          <c:showSerName val="0"/>
          <c:showPercent val="0"/>
          <c:showBubbleSize val="0"/>
        </c:dLbls>
        <c:axId val="1400435264"/>
        <c:axId val="1395095296"/>
      </c:areaChart>
      <c:barChart>
        <c:barDir val="col"/>
        <c:grouping val="clustered"/>
        <c:varyColors val="0"/>
        <c:ser>
          <c:idx val="0"/>
          <c:order val="0"/>
          <c:tx>
            <c:strRef>
              <c:f>'Combo sort'!$B$3</c:f>
              <c:strCache>
                <c:ptCount val="1"/>
                <c:pt idx="0">
                  <c:v>Sum of Sales</c:v>
                </c:pt>
              </c:strCache>
            </c:strRef>
          </c:tx>
          <c:spPr>
            <a:solidFill>
              <a:schemeClr val="accent1"/>
            </a:solidFill>
            <a:ln>
              <a:noFill/>
            </a:ln>
            <a:effectLst/>
          </c:spPr>
          <c:invertIfNegative val="0"/>
          <c:cat>
            <c:strRef>
              <c:f>'Combo sort'!$A$4:$A$16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sort'!$B$4:$B$16</c:f>
              <c:numCache>
                <c:formatCode>\$\ 0.00,\ "k"</c:formatCode>
                <c:ptCount val="12"/>
                <c:pt idx="0">
                  <c:v>13206.383000000002</c:v>
                </c:pt>
                <c:pt idx="1">
                  <c:v>1567.2019999999995</c:v>
                </c:pt>
                <c:pt idx="2">
                  <c:v>17685.636999999995</c:v>
                </c:pt>
                <c:pt idx="3">
                  <c:v>4025.1539999999986</c:v>
                </c:pt>
                <c:pt idx="4">
                  <c:v>8850.3544000000002</c:v>
                </c:pt>
                <c:pt idx="5">
                  <c:v>5287.4212000000007</c:v>
                </c:pt>
                <c:pt idx="6">
                  <c:v>6646.724000000002</c:v>
                </c:pt>
                <c:pt idx="7">
                  <c:v>7916.0527999999995</c:v>
                </c:pt>
                <c:pt idx="8">
                  <c:v>17268.102599999991</c:v>
                </c:pt>
                <c:pt idx="9">
                  <c:v>9513.2611999999972</c:v>
                </c:pt>
                <c:pt idx="10">
                  <c:v>13655.804600000001</c:v>
                </c:pt>
                <c:pt idx="11">
                  <c:v>29430.611800000006</c:v>
                </c:pt>
              </c:numCache>
            </c:numRef>
          </c:val>
          <c:extLst>
            <c:ext xmlns:c16="http://schemas.microsoft.com/office/drawing/2014/chart" uri="{C3380CC4-5D6E-409C-BE32-E72D297353CC}">
              <c16:uniqueId val="{00000000-D2DB-42DC-8C43-32673806E082}"/>
            </c:ext>
          </c:extLst>
        </c:ser>
        <c:dLbls>
          <c:showLegendKey val="0"/>
          <c:showVal val="0"/>
          <c:showCatName val="0"/>
          <c:showSerName val="0"/>
          <c:showPercent val="0"/>
          <c:showBubbleSize val="0"/>
        </c:dLbls>
        <c:gapWidth val="219"/>
        <c:overlap val="-27"/>
        <c:axId val="1400461712"/>
        <c:axId val="1395088096"/>
      </c:barChart>
      <c:catAx>
        <c:axId val="140046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088096"/>
        <c:crosses val="autoZero"/>
        <c:auto val="1"/>
        <c:lblAlgn val="ctr"/>
        <c:lblOffset val="100"/>
        <c:noMultiLvlLbl val="0"/>
      </c:catAx>
      <c:valAx>
        <c:axId val="1395088096"/>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461712"/>
        <c:crosses val="autoZero"/>
        <c:crossBetween val="between"/>
      </c:valAx>
      <c:valAx>
        <c:axId val="139509529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435264"/>
        <c:crosses val="max"/>
        <c:crossBetween val="between"/>
      </c:valAx>
      <c:catAx>
        <c:axId val="1400435264"/>
        <c:scaling>
          <c:orientation val="minMax"/>
        </c:scaling>
        <c:delete val="1"/>
        <c:axPos val="b"/>
        <c:numFmt formatCode="General" sourceLinked="1"/>
        <c:majorTickMark val="out"/>
        <c:minorTickMark val="none"/>
        <c:tickLblPos val="nextTo"/>
        <c:crossAx val="13950952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6B-4B62-8B8C-5ECB141BCF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6B-4B62-8B8C-5ECB141BCF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6B-4B62-8B8C-5ECB141BCF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0.32431772790079377</c:v>
                </c:pt>
                <c:pt idx="1">
                  <c:v>0.40818928825245371</c:v>
                </c:pt>
                <c:pt idx="2">
                  <c:v>0.26749298384675257</c:v>
                </c:pt>
              </c:numCache>
            </c:numRef>
          </c:val>
          <c:extLst>
            <c:ext xmlns:c16="http://schemas.microsoft.com/office/drawing/2014/chart" uri="{C3380CC4-5D6E-409C-BE32-E72D297353CC}">
              <c16:uniqueId val="{00000000-D86A-4A6D-AABC-A944BAA47E15}"/>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Storage</c:v>
                </c:pt>
                <c:pt idx="2">
                  <c:v>Chairs</c:v>
                </c:pt>
                <c:pt idx="3">
                  <c:v>Phones</c:v>
                </c:pt>
                <c:pt idx="4">
                  <c:v>Binders</c:v>
                </c:pt>
              </c:strCache>
            </c:strRef>
          </c:cat>
          <c:val>
            <c:numRef>
              <c:f>'Top 5'!$B$4:$B$9</c:f>
              <c:numCache>
                <c:formatCode>General</c:formatCode>
                <c:ptCount val="5"/>
                <c:pt idx="0">
                  <c:v>11887.909</c:v>
                </c:pt>
                <c:pt idx="1">
                  <c:v>12325.920000000002</c:v>
                </c:pt>
                <c:pt idx="2">
                  <c:v>18469.920999999998</c:v>
                </c:pt>
                <c:pt idx="3">
                  <c:v>22601.359999999997</c:v>
                </c:pt>
                <c:pt idx="4">
                  <c:v>23751.011999999992</c:v>
                </c:pt>
              </c:numCache>
            </c:numRef>
          </c:val>
          <c:extLst>
            <c:ext xmlns:c16="http://schemas.microsoft.com/office/drawing/2014/chart" uri="{C3380CC4-5D6E-409C-BE32-E72D297353CC}">
              <c16:uniqueId val="{00000000-441A-43F5-BA2C-F27031A9956A}"/>
            </c:ext>
          </c:extLst>
        </c:ser>
        <c:dLbls>
          <c:showLegendKey val="0"/>
          <c:showVal val="0"/>
          <c:showCatName val="0"/>
          <c:showSerName val="0"/>
          <c:showPercent val="0"/>
          <c:showBubbleSize val="0"/>
        </c:dLbls>
        <c:gapWidth val="182"/>
        <c:axId val="1579540976"/>
        <c:axId val="1584375728"/>
      </c:barChart>
      <c:catAx>
        <c:axId val="157954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375728"/>
        <c:crosses val="autoZero"/>
        <c:auto val="1"/>
        <c:lblAlgn val="ctr"/>
        <c:lblOffset val="100"/>
        <c:noMultiLvlLbl val="0"/>
      </c:catAx>
      <c:valAx>
        <c:axId val="1584375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54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13206.383000000002</c:v>
                </c:pt>
                <c:pt idx="1">
                  <c:v>1567.2019999999995</c:v>
                </c:pt>
                <c:pt idx="2">
                  <c:v>17685.636999999995</c:v>
                </c:pt>
                <c:pt idx="3">
                  <c:v>4025.1539999999986</c:v>
                </c:pt>
                <c:pt idx="4">
                  <c:v>8850.3544000000002</c:v>
                </c:pt>
                <c:pt idx="5">
                  <c:v>5287.4212000000007</c:v>
                </c:pt>
                <c:pt idx="6">
                  <c:v>6646.724000000002</c:v>
                </c:pt>
                <c:pt idx="7">
                  <c:v>7916.0527999999995</c:v>
                </c:pt>
                <c:pt idx="8">
                  <c:v>17268.102599999991</c:v>
                </c:pt>
                <c:pt idx="9">
                  <c:v>9513.2611999999972</c:v>
                </c:pt>
                <c:pt idx="10">
                  <c:v>13655.804600000001</c:v>
                </c:pt>
                <c:pt idx="11">
                  <c:v>29430.611800000006</c:v>
                </c:pt>
              </c:numCache>
            </c:numRef>
          </c:val>
          <c:smooth val="0"/>
          <c:extLst>
            <c:ext xmlns:c16="http://schemas.microsoft.com/office/drawing/2014/chart" uri="{C3380CC4-5D6E-409C-BE32-E72D297353CC}">
              <c16:uniqueId val="{00000000-4CF3-459E-8101-6D6128868CD0}"/>
            </c:ext>
          </c:extLst>
        </c:ser>
        <c:dLbls>
          <c:showLegendKey val="0"/>
          <c:showVal val="0"/>
          <c:showCatName val="0"/>
          <c:showSerName val="0"/>
          <c:showPercent val="0"/>
          <c:showBubbleSize val="0"/>
        </c:dLbls>
        <c:smooth val="0"/>
        <c:axId val="1614641664"/>
        <c:axId val="1594465984"/>
      </c:lineChart>
      <c:catAx>
        <c:axId val="1614641664"/>
        <c:scaling>
          <c:orientation val="minMax"/>
        </c:scaling>
        <c:delete val="1"/>
        <c:axPos val="b"/>
        <c:numFmt formatCode="General" sourceLinked="1"/>
        <c:majorTickMark val="none"/>
        <c:minorTickMark val="none"/>
        <c:tickLblPos val="nextTo"/>
        <c:crossAx val="1594465984"/>
        <c:crosses val="autoZero"/>
        <c:auto val="1"/>
        <c:lblAlgn val="ctr"/>
        <c:lblOffset val="100"/>
        <c:noMultiLvlLbl val="0"/>
      </c:catAx>
      <c:valAx>
        <c:axId val="15944659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1464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485407066052232E-2"/>
          <c:y val="0.19047619047619047"/>
          <c:w val="0.83102918586789554"/>
          <c:h val="0.580952380952381"/>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2119.1317999999992</c:v>
                </c:pt>
                <c:pt idx="1">
                  <c:v>-818.7809000000002</c:v>
                </c:pt>
                <c:pt idx="2">
                  <c:v>330.45489999999916</c:v>
                </c:pt>
                <c:pt idx="3">
                  <c:v>-1590.755800000001</c:v>
                </c:pt>
                <c:pt idx="4">
                  <c:v>403.6338999999997</c:v>
                </c:pt>
                <c:pt idx="5">
                  <c:v>-209.64659999999969</c:v>
                </c:pt>
                <c:pt idx="6">
                  <c:v>802.28779999999983</c:v>
                </c:pt>
                <c:pt idx="7">
                  <c:v>1035.8258000000001</c:v>
                </c:pt>
                <c:pt idx="8">
                  <c:v>281.55179999999928</c:v>
                </c:pt>
                <c:pt idx="9">
                  <c:v>1132.9749999999992</c:v>
                </c:pt>
                <c:pt idx="10">
                  <c:v>-2216.6680000000006</c:v>
                </c:pt>
                <c:pt idx="11">
                  <c:v>6950.5363000000043</c:v>
                </c:pt>
              </c:numCache>
            </c:numRef>
          </c:val>
          <c:smooth val="0"/>
          <c:extLst>
            <c:ext xmlns:c16="http://schemas.microsoft.com/office/drawing/2014/chart" uri="{C3380CC4-5D6E-409C-BE32-E72D297353CC}">
              <c16:uniqueId val="{00000000-873C-4817-9D55-EA43ED9A2278}"/>
            </c:ext>
          </c:extLst>
        </c:ser>
        <c:dLbls>
          <c:showLegendKey val="0"/>
          <c:showVal val="0"/>
          <c:showCatName val="0"/>
          <c:showSerName val="0"/>
          <c:showPercent val="0"/>
          <c:showBubbleSize val="0"/>
        </c:dLbls>
        <c:smooth val="0"/>
        <c:axId val="1477362112"/>
        <c:axId val="1594469824"/>
      </c:lineChart>
      <c:catAx>
        <c:axId val="1477362112"/>
        <c:scaling>
          <c:orientation val="minMax"/>
        </c:scaling>
        <c:delete val="1"/>
        <c:axPos val="b"/>
        <c:numFmt formatCode="General" sourceLinked="1"/>
        <c:majorTickMark val="none"/>
        <c:minorTickMark val="none"/>
        <c:tickLblPos val="nextTo"/>
        <c:crossAx val="1594469824"/>
        <c:crosses val="autoZero"/>
        <c:auto val="1"/>
        <c:lblAlgn val="ctr"/>
        <c:lblOffset val="100"/>
        <c:noMultiLvlLbl val="0"/>
      </c:catAx>
      <c:valAx>
        <c:axId val="159446982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4773621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356716774045E-2"/>
          <c:y val="2.713971098440281E-2"/>
          <c:w val="0.93888888888888888"/>
          <c:h val="0.8981481481481481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145</c:v>
                </c:pt>
                <c:pt idx="1">
                  <c:v>51</c:v>
                </c:pt>
                <c:pt idx="2">
                  <c:v>193</c:v>
                </c:pt>
                <c:pt idx="3">
                  <c:v>121</c:v>
                </c:pt>
                <c:pt idx="4">
                  <c:v>199</c:v>
                </c:pt>
                <c:pt idx="5">
                  <c:v>143</c:v>
                </c:pt>
                <c:pt idx="6">
                  <c:v>136</c:v>
                </c:pt>
                <c:pt idx="7">
                  <c:v>199</c:v>
                </c:pt>
                <c:pt idx="8">
                  <c:v>369</c:v>
                </c:pt>
                <c:pt idx="9">
                  <c:v>221</c:v>
                </c:pt>
                <c:pt idx="10">
                  <c:v>402</c:v>
                </c:pt>
                <c:pt idx="11">
                  <c:v>360</c:v>
                </c:pt>
              </c:numCache>
            </c:numRef>
          </c:val>
          <c:smooth val="0"/>
          <c:extLst>
            <c:ext xmlns:c16="http://schemas.microsoft.com/office/drawing/2014/chart" uri="{C3380CC4-5D6E-409C-BE32-E72D297353CC}">
              <c16:uniqueId val="{00000000-37DA-42A8-AB1C-776C0619A034}"/>
            </c:ext>
          </c:extLst>
        </c:ser>
        <c:dLbls>
          <c:showLegendKey val="0"/>
          <c:showVal val="0"/>
          <c:showCatName val="0"/>
          <c:showSerName val="0"/>
          <c:showPercent val="0"/>
          <c:showBubbleSize val="0"/>
        </c:dLbls>
        <c:smooth val="0"/>
        <c:axId val="1529212896"/>
        <c:axId val="1594466464"/>
      </c:lineChart>
      <c:catAx>
        <c:axId val="1529212896"/>
        <c:scaling>
          <c:orientation val="minMax"/>
        </c:scaling>
        <c:delete val="1"/>
        <c:axPos val="b"/>
        <c:numFmt formatCode="General" sourceLinked="1"/>
        <c:majorTickMark val="none"/>
        <c:minorTickMark val="none"/>
        <c:tickLblPos val="nextTo"/>
        <c:crossAx val="1594466464"/>
        <c:crosses val="autoZero"/>
        <c:auto val="1"/>
        <c:lblAlgn val="ctr"/>
        <c:lblOffset val="100"/>
        <c:noMultiLvlLbl val="0"/>
      </c:catAx>
      <c:valAx>
        <c:axId val="159446646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2921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0.00%</c:formatCode>
                <c:ptCount val="12"/>
                <c:pt idx="0">
                  <c:v>0.1604626944410138</c:v>
                </c:pt>
                <c:pt idx="1">
                  <c:v>-0.52244758493161725</c:v>
                </c:pt>
                <c:pt idx="2">
                  <c:v>1.8684930602160345E-2</c:v>
                </c:pt>
                <c:pt idx="3">
                  <c:v>-0.39520371146048117</c:v>
                </c:pt>
                <c:pt idx="4">
                  <c:v>4.5606523960215611E-2</c:v>
                </c:pt>
                <c:pt idx="5">
                  <c:v>-3.9650066085145562E-2</c:v>
                </c:pt>
                <c:pt idx="6">
                  <c:v>0.1207042446775283</c:v>
                </c:pt>
                <c:pt idx="7">
                  <c:v>0.13085130003175321</c:v>
                </c:pt>
                <c:pt idx="8">
                  <c:v>1.6304732866250136E-2</c:v>
                </c:pt>
                <c:pt idx="9">
                  <c:v>0.11909428072888396</c:v>
                </c:pt>
                <c:pt idx="10">
                  <c:v>-0.16232423243665922</c:v>
                </c:pt>
                <c:pt idx="11">
                  <c:v>0.23616689816825359</c:v>
                </c:pt>
              </c:numCache>
            </c:numRef>
          </c:val>
          <c:smooth val="0"/>
          <c:extLst>
            <c:ext xmlns:c16="http://schemas.microsoft.com/office/drawing/2014/chart" uri="{C3380CC4-5D6E-409C-BE32-E72D297353CC}">
              <c16:uniqueId val="{00000002-8AE2-4FC9-9CC2-EC789A9CA3F8}"/>
            </c:ext>
          </c:extLst>
        </c:ser>
        <c:dLbls>
          <c:showLegendKey val="0"/>
          <c:showVal val="0"/>
          <c:showCatName val="0"/>
          <c:showSerName val="0"/>
          <c:showPercent val="0"/>
          <c:showBubbleSize val="0"/>
        </c:dLbls>
        <c:smooth val="0"/>
        <c:axId val="1623949952"/>
        <c:axId val="1594473184"/>
      </c:lineChart>
      <c:catAx>
        <c:axId val="1623949952"/>
        <c:scaling>
          <c:orientation val="minMax"/>
        </c:scaling>
        <c:delete val="1"/>
        <c:axPos val="b"/>
        <c:numFmt formatCode="General" sourceLinked="1"/>
        <c:majorTickMark val="none"/>
        <c:minorTickMark val="none"/>
        <c:tickLblPos val="nextTo"/>
        <c:crossAx val="1594473184"/>
        <c:crosses val="autoZero"/>
        <c:auto val="1"/>
        <c:lblAlgn val="ctr"/>
        <c:lblOffset val="100"/>
        <c:noMultiLvlLbl val="0"/>
      </c:catAx>
      <c:valAx>
        <c:axId val="1594473184"/>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162394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0.00%</c:formatCode>
                <c:ptCount val="12"/>
                <c:pt idx="0">
                  <c:v>0.1604626944410138</c:v>
                </c:pt>
                <c:pt idx="1">
                  <c:v>-0.52244758493161725</c:v>
                </c:pt>
                <c:pt idx="2">
                  <c:v>1.8684930602160345E-2</c:v>
                </c:pt>
                <c:pt idx="3">
                  <c:v>-0.39520371146048117</c:v>
                </c:pt>
                <c:pt idx="4">
                  <c:v>4.5606523960215611E-2</c:v>
                </c:pt>
                <c:pt idx="5">
                  <c:v>-3.9650066085145562E-2</c:v>
                </c:pt>
                <c:pt idx="6">
                  <c:v>0.1207042446775283</c:v>
                </c:pt>
                <c:pt idx="7">
                  <c:v>0.13085130003175321</c:v>
                </c:pt>
                <c:pt idx="8">
                  <c:v>1.6304732866250136E-2</c:v>
                </c:pt>
                <c:pt idx="9">
                  <c:v>0.11909428072888396</c:v>
                </c:pt>
                <c:pt idx="10">
                  <c:v>-0.16232423243665922</c:v>
                </c:pt>
                <c:pt idx="11">
                  <c:v>0.23616689816825359</c:v>
                </c:pt>
              </c:numCache>
            </c:numRef>
          </c:val>
          <c:smooth val="0"/>
          <c:extLst>
            <c:ext xmlns:c16="http://schemas.microsoft.com/office/drawing/2014/chart" uri="{C3380CC4-5D6E-409C-BE32-E72D297353CC}">
              <c16:uniqueId val="{00000000-9202-4744-8B47-D61BA463ADA9}"/>
            </c:ext>
          </c:extLst>
        </c:ser>
        <c:dLbls>
          <c:showLegendKey val="0"/>
          <c:showVal val="0"/>
          <c:showCatName val="0"/>
          <c:showSerName val="0"/>
          <c:showPercent val="0"/>
          <c:showBubbleSize val="0"/>
        </c:dLbls>
        <c:smooth val="0"/>
        <c:axId val="1662211088"/>
        <c:axId val="1594463104"/>
      </c:lineChart>
      <c:catAx>
        <c:axId val="1662211088"/>
        <c:scaling>
          <c:orientation val="minMax"/>
        </c:scaling>
        <c:delete val="1"/>
        <c:axPos val="b"/>
        <c:numFmt formatCode="General" sourceLinked="1"/>
        <c:majorTickMark val="none"/>
        <c:minorTickMark val="none"/>
        <c:tickLblPos val="nextTo"/>
        <c:crossAx val="1594463104"/>
        <c:crosses val="autoZero"/>
        <c:auto val="1"/>
        <c:lblAlgn val="ctr"/>
        <c:lblOffset val="100"/>
        <c:noMultiLvlLbl val="0"/>
      </c:catAx>
      <c:valAx>
        <c:axId val="1594463104"/>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166221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76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476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13206.383000000002</c:v>
                </c:pt>
                <c:pt idx="1">
                  <c:v>1567.2019999999995</c:v>
                </c:pt>
                <c:pt idx="2">
                  <c:v>17685.636999999995</c:v>
                </c:pt>
                <c:pt idx="3">
                  <c:v>4025.1539999999986</c:v>
                </c:pt>
                <c:pt idx="4">
                  <c:v>8850.3544000000002</c:v>
                </c:pt>
                <c:pt idx="5">
                  <c:v>5287.4212000000007</c:v>
                </c:pt>
                <c:pt idx="6">
                  <c:v>6646.724000000002</c:v>
                </c:pt>
                <c:pt idx="7">
                  <c:v>7916.0527999999995</c:v>
                </c:pt>
                <c:pt idx="8">
                  <c:v>17268.102599999991</c:v>
                </c:pt>
                <c:pt idx="9">
                  <c:v>9513.2611999999972</c:v>
                </c:pt>
                <c:pt idx="10">
                  <c:v>13655.804600000001</c:v>
                </c:pt>
                <c:pt idx="11">
                  <c:v>29430.611800000006</c:v>
                </c:pt>
              </c:numCache>
            </c:numRef>
          </c:val>
          <c:smooth val="0"/>
          <c:extLst>
            <c:ext xmlns:c16="http://schemas.microsoft.com/office/drawing/2014/chart" uri="{C3380CC4-5D6E-409C-BE32-E72D297353CC}">
              <c16:uniqueId val="{00000000-064E-4CCB-94D5-0AE783CBB26A}"/>
            </c:ext>
          </c:extLst>
        </c:ser>
        <c:dLbls>
          <c:showLegendKey val="0"/>
          <c:showVal val="0"/>
          <c:showCatName val="0"/>
          <c:showSerName val="0"/>
          <c:showPercent val="0"/>
          <c:showBubbleSize val="0"/>
        </c:dLbls>
        <c:smooth val="0"/>
        <c:axId val="1614641664"/>
        <c:axId val="1594465984"/>
      </c:lineChart>
      <c:catAx>
        <c:axId val="1614641664"/>
        <c:scaling>
          <c:orientation val="minMax"/>
        </c:scaling>
        <c:delete val="1"/>
        <c:axPos val="b"/>
        <c:numFmt formatCode="General" sourceLinked="1"/>
        <c:majorTickMark val="none"/>
        <c:minorTickMark val="none"/>
        <c:tickLblPos val="nextTo"/>
        <c:crossAx val="1594465984"/>
        <c:crosses val="autoZero"/>
        <c:auto val="1"/>
        <c:lblAlgn val="ctr"/>
        <c:lblOffset val="100"/>
        <c:noMultiLvlLbl val="0"/>
      </c:catAx>
      <c:valAx>
        <c:axId val="159446598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146416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44450" cap="rnd">
            <a:solidFill>
              <a:schemeClr val="bg1"/>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8.4485407066052232E-2"/>
          <c:y val="0.19047619047619047"/>
          <c:w val="0.83102918586789554"/>
          <c:h val="0.580952380952381"/>
        </c:manualLayout>
      </c:layout>
      <c:lineChart>
        <c:grouping val="standard"/>
        <c:varyColors val="0"/>
        <c:ser>
          <c:idx val="0"/>
          <c:order val="0"/>
          <c:tx>
            <c:strRef>
              <c:f>KPI!$B$3</c:f>
              <c:strCache>
                <c:ptCount val="1"/>
                <c:pt idx="0">
                  <c:v>Total</c:v>
                </c:pt>
              </c:strCache>
            </c:strRef>
          </c:tx>
          <c:spPr>
            <a:ln w="44450"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13206.383000000002</c:v>
                </c:pt>
                <c:pt idx="1">
                  <c:v>1567.2019999999995</c:v>
                </c:pt>
                <c:pt idx="2">
                  <c:v>17685.636999999995</c:v>
                </c:pt>
                <c:pt idx="3">
                  <c:v>4025.1539999999986</c:v>
                </c:pt>
                <c:pt idx="4">
                  <c:v>8850.3544000000002</c:v>
                </c:pt>
                <c:pt idx="5">
                  <c:v>5287.4212000000007</c:v>
                </c:pt>
                <c:pt idx="6">
                  <c:v>6646.724000000002</c:v>
                </c:pt>
                <c:pt idx="7">
                  <c:v>7916.0527999999995</c:v>
                </c:pt>
                <c:pt idx="8">
                  <c:v>17268.102599999991</c:v>
                </c:pt>
                <c:pt idx="9">
                  <c:v>9513.2611999999972</c:v>
                </c:pt>
                <c:pt idx="10">
                  <c:v>13655.804600000001</c:v>
                </c:pt>
                <c:pt idx="11">
                  <c:v>29430.611800000006</c:v>
                </c:pt>
              </c:numCache>
            </c:numRef>
          </c:val>
          <c:smooth val="0"/>
          <c:extLst>
            <c:ext xmlns:c16="http://schemas.microsoft.com/office/drawing/2014/chart" uri="{C3380CC4-5D6E-409C-BE32-E72D297353CC}">
              <c16:uniqueId val="{00000002-B2B7-444B-A17A-AB60A59096E0}"/>
            </c:ext>
          </c:extLst>
        </c:ser>
        <c:dLbls>
          <c:showLegendKey val="0"/>
          <c:showVal val="0"/>
          <c:showCatName val="0"/>
          <c:showSerName val="0"/>
          <c:showPercent val="0"/>
          <c:showBubbleSize val="0"/>
        </c:dLbls>
        <c:smooth val="0"/>
        <c:axId val="1477362112"/>
        <c:axId val="1594469824"/>
      </c:lineChart>
      <c:catAx>
        <c:axId val="1477362112"/>
        <c:scaling>
          <c:orientation val="minMax"/>
        </c:scaling>
        <c:delete val="1"/>
        <c:axPos val="b"/>
        <c:numFmt formatCode="General" sourceLinked="1"/>
        <c:majorTickMark val="none"/>
        <c:minorTickMark val="none"/>
        <c:tickLblPos val="nextTo"/>
        <c:crossAx val="1594469824"/>
        <c:crosses val="autoZero"/>
        <c:auto val="1"/>
        <c:lblAlgn val="ctr"/>
        <c:lblOffset val="100"/>
        <c:noMultiLvlLbl val="0"/>
      </c:catAx>
      <c:valAx>
        <c:axId val="159446982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477362112"/>
        <c:crosses val="autoZero"/>
        <c:crossBetween val="between"/>
      </c:valAx>
      <c:spPr>
        <a:noFill/>
        <a:ln w="25400">
          <a:noFill/>
        </a:ln>
        <a:effectLst/>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47625" cap="rnd">
            <a:solidFill>
              <a:schemeClr val="bg1"/>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3.0555356716774045E-2"/>
          <c:y val="2.713971098440281E-2"/>
          <c:w val="0.93888888888888888"/>
          <c:h val="0.89814814814814814"/>
        </c:manualLayout>
      </c:layout>
      <c:lineChart>
        <c:grouping val="standard"/>
        <c:varyColors val="0"/>
        <c:ser>
          <c:idx val="0"/>
          <c:order val="0"/>
          <c:tx>
            <c:strRef>
              <c:f>KPI!$B$3</c:f>
              <c:strCache>
                <c:ptCount val="1"/>
                <c:pt idx="0">
                  <c:v>Total</c:v>
                </c:pt>
              </c:strCache>
            </c:strRef>
          </c:tx>
          <c:spPr>
            <a:ln w="476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13206.383000000002</c:v>
                </c:pt>
                <c:pt idx="1">
                  <c:v>1567.2019999999995</c:v>
                </c:pt>
                <c:pt idx="2">
                  <c:v>17685.636999999995</c:v>
                </c:pt>
                <c:pt idx="3">
                  <c:v>4025.1539999999986</c:v>
                </c:pt>
                <c:pt idx="4">
                  <c:v>8850.3544000000002</c:v>
                </c:pt>
                <c:pt idx="5">
                  <c:v>5287.4212000000007</c:v>
                </c:pt>
                <c:pt idx="6">
                  <c:v>6646.724000000002</c:v>
                </c:pt>
                <c:pt idx="7">
                  <c:v>7916.0527999999995</c:v>
                </c:pt>
                <c:pt idx="8">
                  <c:v>17268.102599999991</c:v>
                </c:pt>
                <c:pt idx="9">
                  <c:v>9513.2611999999972</c:v>
                </c:pt>
                <c:pt idx="10">
                  <c:v>13655.804600000001</c:v>
                </c:pt>
                <c:pt idx="11">
                  <c:v>29430.611800000006</c:v>
                </c:pt>
              </c:numCache>
            </c:numRef>
          </c:val>
          <c:smooth val="0"/>
          <c:extLst>
            <c:ext xmlns:c16="http://schemas.microsoft.com/office/drawing/2014/chart" uri="{C3380CC4-5D6E-409C-BE32-E72D297353CC}">
              <c16:uniqueId val="{00000002-7E2F-45BE-9111-1B935B52A522}"/>
            </c:ext>
          </c:extLst>
        </c:ser>
        <c:dLbls>
          <c:showLegendKey val="0"/>
          <c:showVal val="0"/>
          <c:showCatName val="0"/>
          <c:showSerName val="0"/>
          <c:showPercent val="0"/>
          <c:showBubbleSize val="0"/>
        </c:dLbls>
        <c:smooth val="0"/>
        <c:axId val="1529212896"/>
        <c:axId val="1594466464"/>
      </c:lineChart>
      <c:catAx>
        <c:axId val="1529212896"/>
        <c:scaling>
          <c:orientation val="minMax"/>
        </c:scaling>
        <c:delete val="1"/>
        <c:axPos val="b"/>
        <c:numFmt formatCode="General" sourceLinked="1"/>
        <c:majorTickMark val="none"/>
        <c:minorTickMark val="none"/>
        <c:tickLblPos val="nextTo"/>
        <c:crossAx val="1594466464"/>
        <c:crosses val="autoZero"/>
        <c:auto val="1"/>
        <c:lblAlgn val="ctr"/>
        <c:lblOffset val="100"/>
        <c:noMultiLvlLbl val="0"/>
      </c:catAx>
      <c:valAx>
        <c:axId val="159446646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529212896"/>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47625" cap="rnd">
            <a:solidFill>
              <a:schemeClr val="bg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476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13206.383000000002</c:v>
                </c:pt>
                <c:pt idx="1">
                  <c:v>1567.2019999999995</c:v>
                </c:pt>
                <c:pt idx="2">
                  <c:v>17685.636999999995</c:v>
                </c:pt>
                <c:pt idx="3">
                  <c:v>4025.1539999999986</c:v>
                </c:pt>
                <c:pt idx="4">
                  <c:v>8850.3544000000002</c:v>
                </c:pt>
                <c:pt idx="5">
                  <c:v>5287.4212000000007</c:v>
                </c:pt>
                <c:pt idx="6">
                  <c:v>6646.724000000002</c:v>
                </c:pt>
                <c:pt idx="7">
                  <c:v>7916.0527999999995</c:v>
                </c:pt>
                <c:pt idx="8">
                  <c:v>17268.102599999991</c:v>
                </c:pt>
                <c:pt idx="9">
                  <c:v>9513.2611999999972</c:v>
                </c:pt>
                <c:pt idx="10">
                  <c:v>13655.804600000001</c:v>
                </c:pt>
                <c:pt idx="11">
                  <c:v>29430.611800000006</c:v>
                </c:pt>
              </c:numCache>
            </c:numRef>
          </c:val>
          <c:smooth val="0"/>
          <c:extLst>
            <c:ext xmlns:c16="http://schemas.microsoft.com/office/drawing/2014/chart" uri="{C3380CC4-5D6E-409C-BE32-E72D297353CC}">
              <c16:uniqueId val="{00000001-7D41-42A4-9110-5D22484C4919}"/>
            </c:ext>
          </c:extLst>
        </c:ser>
        <c:dLbls>
          <c:showLegendKey val="0"/>
          <c:showVal val="0"/>
          <c:showCatName val="0"/>
          <c:showSerName val="0"/>
          <c:showPercent val="0"/>
          <c:showBubbleSize val="0"/>
        </c:dLbls>
        <c:smooth val="0"/>
        <c:axId val="1623949952"/>
        <c:axId val="1594473184"/>
      </c:lineChart>
      <c:catAx>
        <c:axId val="1623949952"/>
        <c:scaling>
          <c:orientation val="minMax"/>
        </c:scaling>
        <c:delete val="1"/>
        <c:axPos val="b"/>
        <c:numFmt formatCode="General" sourceLinked="1"/>
        <c:majorTickMark val="none"/>
        <c:minorTickMark val="none"/>
        <c:tickLblPos val="nextTo"/>
        <c:crossAx val="1594473184"/>
        <c:crosses val="autoZero"/>
        <c:auto val="1"/>
        <c:lblAlgn val="ctr"/>
        <c:lblOffset val="100"/>
        <c:noMultiLvlLbl val="0"/>
      </c:catAx>
      <c:valAx>
        <c:axId val="159447318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23949952"/>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bg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13206.383000000002</c:v>
                </c:pt>
                <c:pt idx="1">
                  <c:v>1567.2019999999995</c:v>
                </c:pt>
                <c:pt idx="2">
                  <c:v>17685.636999999995</c:v>
                </c:pt>
                <c:pt idx="3">
                  <c:v>4025.1539999999986</c:v>
                </c:pt>
                <c:pt idx="4">
                  <c:v>8850.3544000000002</c:v>
                </c:pt>
                <c:pt idx="5">
                  <c:v>5287.4212000000007</c:v>
                </c:pt>
                <c:pt idx="6">
                  <c:v>6646.724000000002</c:v>
                </c:pt>
                <c:pt idx="7">
                  <c:v>7916.0527999999995</c:v>
                </c:pt>
                <c:pt idx="8">
                  <c:v>17268.102599999991</c:v>
                </c:pt>
                <c:pt idx="9">
                  <c:v>9513.2611999999972</c:v>
                </c:pt>
                <c:pt idx="10">
                  <c:v>13655.804600000001</c:v>
                </c:pt>
                <c:pt idx="11">
                  <c:v>29430.611800000006</c:v>
                </c:pt>
              </c:numCache>
            </c:numRef>
          </c:val>
          <c:smooth val="0"/>
          <c:extLst>
            <c:ext xmlns:c16="http://schemas.microsoft.com/office/drawing/2014/chart" uri="{C3380CC4-5D6E-409C-BE32-E72D297353CC}">
              <c16:uniqueId val="{00000002-8E7E-4703-9139-6EB653DB2D26}"/>
            </c:ext>
          </c:extLst>
        </c:ser>
        <c:dLbls>
          <c:showLegendKey val="0"/>
          <c:showVal val="0"/>
          <c:showCatName val="0"/>
          <c:showSerName val="0"/>
          <c:showPercent val="0"/>
          <c:showBubbleSize val="0"/>
        </c:dLbls>
        <c:smooth val="0"/>
        <c:axId val="1662211088"/>
        <c:axId val="1594463104"/>
      </c:lineChart>
      <c:catAx>
        <c:axId val="1662211088"/>
        <c:scaling>
          <c:orientation val="minMax"/>
        </c:scaling>
        <c:delete val="1"/>
        <c:axPos val="b"/>
        <c:numFmt formatCode="General" sourceLinked="1"/>
        <c:majorTickMark val="none"/>
        <c:minorTickMark val="none"/>
        <c:tickLblPos val="nextTo"/>
        <c:crossAx val="1594463104"/>
        <c:crosses val="autoZero"/>
        <c:auto val="1"/>
        <c:lblAlgn val="ctr"/>
        <c:lblOffset val="100"/>
        <c:noMultiLvlLbl val="0"/>
      </c:catAx>
      <c:valAx>
        <c:axId val="159446310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62211088"/>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sort!PivotTable1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51747237990599"/>
          <c:y val="5.6657223796033995E-2"/>
          <c:w val="0.58677249282793142"/>
          <c:h val="0.83853509104563062"/>
        </c:manualLayout>
      </c:layout>
      <c:areaChart>
        <c:grouping val="standard"/>
        <c:varyColors val="0"/>
        <c:ser>
          <c:idx val="1"/>
          <c:order val="1"/>
          <c:tx>
            <c:strRef>
              <c:f>'Combo sort'!$C$3</c:f>
              <c:strCache>
                <c:ptCount val="1"/>
                <c:pt idx="0">
                  <c:v>Sum of Profit</c:v>
                </c:pt>
              </c:strCache>
            </c:strRef>
          </c:tx>
          <c:spPr>
            <a:solidFill>
              <a:schemeClr val="accent2"/>
            </a:solidFill>
            <a:ln>
              <a:noFill/>
            </a:ln>
            <a:effectLst/>
          </c:spPr>
          <c:cat>
            <c:strRef>
              <c:f>'Combo sort'!$A$4:$A$16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sort'!$C$4:$C$16</c:f>
              <c:numCache>
                <c:formatCode>\$\ 0.00,\ "k"</c:formatCode>
                <c:ptCount val="12"/>
                <c:pt idx="0">
                  <c:v>2119.1317999999992</c:v>
                </c:pt>
                <c:pt idx="1">
                  <c:v>-818.7809000000002</c:v>
                </c:pt>
                <c:pt idx="2">
                  <c:v>330.45489999999916</c:v>
                </c:pt>
                <c:pt idx="3">
                  <c:v>-1590.755800000001</c:v>
                </c:pt>
                <c:pt idx="4">
                  <c:v>403.6338999999997</c:v>
                </c:pt>
                <c:pt idx="5">
                  <c:v>-209.64659999999969</c:v>
                </c:pt>
                <c:pt idx="6">
                  <c:v>802.28779999999983</c:v>
                </c:pt>
                <c:pt idx="7">
                  <c:v>1035.8258000000001</c:v>
                </c:pt>
                <c:pt idx="8">
                  <c:v>281.55179999999928</c:v>
                </c:pt>
                <c:pt idx="9">
                  <c:v>1132.9749999999992</c:v>
                </c:pt>
                <c:pt idx="10">
                  <c:v>-2216.6680000000006</c:v>
                </c:pt>
                <c:pt idx="11">
                  <c:v>6950.5363000000043</c:v>
                </c:pt>
              </c:numCache>
            </c:numRef>
          </c:val>
          <c:extLst>
            <c:ext xmlns:c16="http://schemas.microsoft.com/office/drawing/2014/chart" uri="{C3380CC4-5D6E-409C-BE32-E72D297353CC}">
              <c16:uniqueId val="{00000000-24DC-4506-A613-9724411BABED}"/>
            </c:ext>
          </c:extLst>
        </c:ser>
        <c:dLbls>
          <c:showLegendKey val="0"/>
          <c:showVal val="0"/>
          <c:showCatName val="0"/>
          <c:showSerName val="0"/>
          <c:showPercent val="0"/>
          <c:showBubbleSize val="0"/>
        </c:dLbls>
        <c:axId val="1400435264"/>
        <c:axId val="1395095296"/>
      </c:areaChart>
      <c:barChart>
        <c:barDir val="col"/>
        <c:grouping val="clustered"/>
        <c:varyColors val="0"/>
        <c:ser>
          <c:idx val="0"/>
          <c:order val="0"/>
          <c:tx>
            <c:strRef>
              <c:f>'Combo sort'!$B$3</c:f>
              <c:strCache>
                <c:ptCount val="1"/>
                <c:pt idx="0">
                  <c:v>Sum of Sales</c:v>
                </c:pt>
              </c:strCache>
            </c:strRef>
          </c:tx>
          <c:spPr>
            <a:solidFill>
              <a:schemeClr val="accent1"/>
            </a:solidFill>
            <a:ln>
              <a:noFill/>
            </a:ln>
            <a:effectLst/>
          </c:spPr>
          <c:invertIfNegative val="0"/>
          <c:cat>
            <c:strRef>
              <c:f>'Combo sort'!$A$4:$A$16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sort'!$B$4:$B$16</c:f>
              <c:numCache>
                <c:formatCode>\$\ 0.00,\ "k"</c:formatCode>
                <c:ptCount val="12"/>
                <c:pt idx="0">
                  <c:v>13206.383000000002</c:v>
                </c:pt>
                <c:pt idx="1">
                  <c:v>1567.2019999999995</c:v>
                </c:pt>
                <c:pt idx="2">
                  <c:v>17685.636999999995</c:v>
                </c:pt>
                <c:pt idx="3">
                  <c:v>4025.1539999999986</c:v>
                </c:pt>
                <c:pt idx="4">
                  <c:v>8850.3544000000002</c:v>
                </c:pt>
                <c:pt idx="5">
                  <c:v>5287.4212000000007</c:v>
                </c:pt>
                <c:pt idx="6">
                  <c:v>6646.724000000002</c:v>
                </c:pt>
                <c:pt idx="7">
                  <c:v>7916.0527999999995</c:v>
                </c:pt>
                <c:pt idx="8">
                  <c:v>17268.102599999991</c:v>
                </c:pt>
                <c:pt idx="9">
                  <c:v>9513.2611999999972</c:v>
                </c:pt>
                <c:pt idx="10">
                  <c:v>13655.804600000001</c:v>
                </c:pt>
                <c:pt idx="11">
                  <c:v>29430.611800000006</c:v>
                </c:pt>
              </c:numCache>
            </c:numRef>
          </c:val>
          <c:extLst>
            <c:ext xmlns:c16="http://schemas.microsoft.com/office/drawing/2014/chart" uri="{C3380CC4-5D6E-409C-BE32-E72D297353CC}">
              <c16:uniqueId val="{00000001-24DC-4506-A613-9724411BABED}"/>
            </c:ext>
          </c:extLst>
        </c:ser>
        <c:dLbls>
          <c:showLegendKey val="0"/>
          <c:showVal val="0"/>
          <c:showCatName val="0"/>
          <c:showSerName val="0"/>
          <c:showPercent val="0"/>
          <c:showBubbleSize val="0"/>
        </c:dLbls>
        <c:gapWidth val="219"/>
        <c:overlap val="-27"/>
        <c:axId val="1400461712"/>
        <c:axId val="1395088096"/>
      </c:barChart>
      <c:catAx>
        <c:axId val="140046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5088096"/>
        <c:crosses val="autoZero"/>
        <c:auto val="1"/>
        <c:lblAlgn val="ctr"/>
        <c:lblOffset val="100"/>
        <c:noMultiLvlLbl val="0"/>
      </c:catAx>
      <c:valAx>
        <c:axId val="1395088096"/>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0461712"/>
        <c:crosses val="autoZero"/>
        <c:crossBetween val="between"/>
      </c:valAx>
      <c:valAx>
        <c:axId val="139509529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0435264"/>
        <c:crosses val="max"/>
        <c:crossBetween val="between"/>
      </c:valAx>
      <c:catAx>
        <c:axId val="1400435264"/>
        <c:scaling>
          <c:orientation val="minMax"/>
        </c:scaling>
        <c:delete val="1"/>
        <c:axPos val="b"/>
        <c:numFmt formatCode="General" sourceLinked="1"/>
        <c:majorTickMark val="out"/>
        <c:minorTickMark val="none"/>
        <c:tickLblPos val="nextTo"/>
        <c:crossAx val="1395095296"/>
        <c:crosses val="autoZero"/>
        <c:auto val="1"/>
        <c:lblAlgn val="ctr"/>
        <c:lblOffset val="100"/>
        <c:noMultiLvlLbl val="0"/>
      </c:catAx>
      <c:spPr>
        <a:noFill/>
        <a:ln>
          <a:noFill/>
        </a:ln>
        <a:effectLst/>
      </c:spPr>
    </c:plotArea>
    <c:legend>
      <c:legendPos val="t"/>
      <c:overlay val="0"/>
      <c:spPr>
        <a:noFill/>
        <a:ln>
          <a:solidFill>
            <a:schemeClr val="bg1"/>
          </a:solid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F7-4FD2-9CC2-E3BFC7AD3A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F7-4FD2-9CC2-E3BFC7AD3A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F7-4FD2-9CC2-E3BFC7AD3A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0.32431772790079377</c:v>
                </c:pt>
                <c:pt idx="1">
                  <c:v>0.40818928825245371</c:v>
                </c:pt>
                <c:pt idx="2">
                  <c:v>0.26749298384675257</c:v>
                </c:pt>
              </c:numCache>
            </c:numRef>
          </c:val>
          <c:extLst>
            <c:ext xmlns:c16="http://schemas.microsoft.com/office/drawing/2014/chart" uri="{C3380CC4-5D6E-409C-BE32-E72D297353CC}">
              <c16:uniqueId val="{00000006-42F7-4FD2-9CC2-E3BFC7AD3ACD}"/>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Storage</c:v>
                </c:pt>
                <c:pt idx="2">
                  <c:v>Chairs</c:v>
                </c:pt>
                <c:pt idx="3">
                  <c:v>Phones</c:v>
                </c:pt>
                <c:pt idx="4">
                  <c:v>Binders</c:v>
                </c:pt>
              </c:strCache>
            </c:strRef>
          </c:cat>
          <c:val>
            <c:numRef>
              <c:f>'Top 5'!$B$4:$B$9</c:f>
              <c:numCache>
                <c:formatCode>General</c:formatCode>
                <c:ptCount val="5"/>
                <c:pt idx="0">
                  <c:v>11887.909</c:v>
                </c:pt>
                <c:pt idx="1">
                  <c:v>12325.920000000002</c:v>
                </c:pt>
                <c:pt idx="2">
                  <c:v>18469.920999999998</c:v>
                </c:pt>
                <c:pt idx="3">
                  <c:v>22601.359999999997</c:v>
                </c:pt>
                <c:pt idx="4">
                  <c:v>23751.011999999992</c:v>
                </c:pt>
              </c:numCache>
            </c:numRef>
          </c:val>
          <c:extLst>
            <c:ext xmlns:c16="http://schemas.microsoft.com/office/drawing/2014/chart" uri="{C3380CC4-5D6E-409C-BE32-E72D297353CC}">
              <c16:uniqueId val="{00000000-A3B8-4C29-AEF7-EA006A2E0CEA}"/>
            </c:ext>
          </c:extLst>
        </c:ser>
        <c:dLbls>
          <c:showLegendKey val="0"/>
          <c:showVal val="0"/>
          <c:showCatName val="0"/>
          <c:showSerName val="0"/>
          <c:showPercent val="0"/>
          <c:showBubbleSize val="0"/>
        </c:dLbls>
        <c:gapWidth val="182"/>
        <c:axId val="1579540976"/>
        <c:axId val="1584375728"/>
      </c:barChart>
      <c:catAx>
        <c:axId val="157954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4375728"/>
        <c:crosses val="autoZero"/>
        <c:auto val="1"/>
        <c:lblAlgn val="ctr"/>
        <c:lblOffset val="100"/>
        <c:noMultiLvlLbl val="0"/>
      </c:catAx>
      <c:valAx>
        <c:axId val="1584375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95409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CA215F4-9DD8-4F26-BA37-F04C64A3CBD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7A0828FB-1517-4FEE-B0BD-56762A9204BE}">
          <cx:tx>
            <cx:txData>
              <cx:f>_xlchart.v5.5</cx:f>
              <cx:v>Sales</cx:v>
            </cx:txData>
          </cx:tx>
          <cx:dataId val="0"/>
          <cx:layoutPr>
            <cx:geography cultureLanguage="en-US" cultureRegion="IN" attribution="Powered by Bing">
              <cx:geoCache provider="{E9337A44-BEBE-4D9F-B70C-5C5E7DAFC167}">
                <cx:binary>1Htpk504tu1fqajPjywNIFBH1414As5AjrbT6eELkc7MEmKQAAkx/Pq7T9ruKme7u+vFq3sjzAcl
IASSlvbeay+d/PvD8reH9ul+/GnpWm3/9rD8+nPlXP+3X36xD9VTd2/POvUwGmt+c2cPpvvF/Pab
enj65XG8n5WWvxCEw18eqvvRPS0//9ff4W3yyVyYh3unjH41PY3r6yc7tc7+m7rvVv10/9gpnSnr
RvXg8K8/H9tWaaPszz89aafcerv2T7/+/M1TP//0y8t3/dN3f2qha256hLYhOsMkxGEUIf58JD//
1Botv1QHCT/DYcJolESf6/nXb1/dd9D+z/TouT/3j4/jk7UwpOe/f2z5Tf+h4uLnnx7MpN1p3iRM
4a8/v9XKPT3+9MbduycYvLIm/fxAak6DePvmedS/fDvz//X3FzdgHl7c+QM4LyftP1X9EzaXSusn
a9z91wn6C8BhZzTkOKQ8Qc8H/hYcHp5hnlBECfn60c+o/Km+fB+WPzR9gcvl1Q+Jy1E/qnv9F6JC
+RnHnMf8i8VwMIlvTIadkQQniPHoM2rht+D8iQ59H5p/NHwBzPHHBOZSPVRK3uuvs/MX2Et4lsRh
zOME8DkdL51ZdBZTBMid8Dsd7Ou3v5rNf+7R96H5fSwvsLk8/pBG88ZMrvopu2/+Wn8WnoWUQbCJ
AYLTEX9rORihM0IRuDz2wmb+bH++j863rV8g9Cb7IRE6mvkv9GkhOUNxyKI4DD/7LPotMpyenZwZ
w+hL/QvL+U+9+T4un1u9wOP4f39IPM7vtb3/C4kZTc7CJIwJj+PPiLyM/ckZTRCEGfqFmIEtfSaF
n33Zf+7P9zH52u4FKudAsR5+RFJmrZlG9XVu/v9jDOBCWRwlKARvdTqAev0x+nNyFsYxPTHmzz7u
haVcqv/co+8j83vLF9hcXv+Q2Fw9fRrvbfNXejF8FpEY0zhm38eGnyUYgU195dPR13Xx2Wb+TI++
j83vLV9gc5X/mNiY8X8i/sdnYcgoSjD9bBsvmPMp/oeMQzrzhZ9B/R992tWf7NW/wOib1i9x+jFZ
wHXT3lem+wttiEZnUUIBpi/JC3oZd2JgApBzoq8c7gVGf6ZH38fn95YvsLk+/yFt6PZp+UsJAQbb
oEmY4C+B5yUw/IxSeuIL4N9OByQ/fzSe/9id76PypdkLSG7f/5CQvFP2wWir/tqck4E3iyj7Kgd8
ywdAQIsBlSjiYDOnA5j1H2H5U136PjR/aPoCnnfHHxKe/XivH3+6hZyz/TpJ/4qw/Q8Keeh/8dv/
nlJ/Xiefp+CbJ/8fRV5QrCLIE2IUARn9hqzyM0ghKAE6+9lnvFicL3TXf92f7y/QF82/GcL/kqj7
r9fJP1Tx7N7d589y+h80339f+zxcEPlfNP1i2N9ds5/n7vj4688ERxiShn/I9KeXfOMSfif6/9To
6d66X38+qfKIRxzSQxYxAix2fnq+z0HgijnhLInhpj4RnmeJn2GMGSIxQI3o6eOQFJ2qKDtDKCQo
hgcgqPMk/Mf+xY1pVwm+8utQv1z/pKfuxijtLAyEELCV/vODp5HBHgJEHxyiKEoSGlMgClD/cP8a
dkngefx/RszqYRpkVRA3pUkoX/VYu30jiSnairhibdpoHzXl/vnquWAVzkeE6gNam/7o8WOkelM8
F4lZ7ZY+n6Ix6VPktqtGdVkZVptQrmWHOjEfHSqrlEs9XuAtyiraPTHYP5BKj5dosEJ5Pu/Wji/p
iEYBzeuLcpGZXEjm2YSvy25Q6cLkcIF0JfQ496nmU52vuGxEMm1v/Iqbfb9t59M0t4I1jB/LAEVi
SLo5wyYbbDUIy3CUjbztxEiW5rppcjbHxTDy7R1aCj2sczrx9sI00FiXn2zPWCZNebFxYamadsw2
XLBt6DKjGpqSZNVZggkTdFrmgkTlIsqy9/kS0Fo4yemhOvoRl2IeFEuTYd6RQHFBUZMqW7pdy5te
eLnsMSmvF1ndY9UYMY21TpcePVFyyy1ed/WqSW6Dtcktq0ZBIhqILZkaYcJB5m3dHbbev+1RV6Wu
jMY8IetuMuc97Zt9LevfWB2/bgZCjq6RmfJhkzsa37SVvEn69ehwvWSI9YVsBpOGgz3HZPL7ZMtt
slXXslW5ylFsSNat5nzQqs/YOpeXc8lsWhFZ5vUQ38RBjIV2rhO8sddjwJpM4b4WvoEexxvMR1M2
t5uuJ6Hw7Asl66Izr2s8bfeW7JZhflq4Ko9diYzAzGXzOraZbVGUt6Z9E80865MBpWAMYTa4qRJc
Vkg03Cz5FpdOJGNd7jo3eqGCeTlWQVtsy6s10dWh7Vsnmji85d04FqULjqFPLruxD44wNefxYPC5
jOiT37pZTKXD2YwB3iAKbpSHbkZYixXvFwSjG9vWH+LRsh2fYi9k4+tDGcY6kz2y6Sb1epzNqvJm
xK+2DcepqUl1mwRxrldtUzLQRQwtcqJzLrhGBCazaeQxQv7DMkVrRhFL0jZZhMZM5/Oakdn6LAmp
FjJozd4PS1VoC9sp7au1ajn0AK3X2xxOaRVEb73h0HsSFaieu9RQJDO/uGNAcOooHV8zWVMAbUgr
B3aWjDPMeBStr3vm0ikJH9sSdx8re7RDdD6FXRGuySSwby5CvBERJ7dy0x+wnnBWKhUeKlVuO2te
y35VOxPaA6caiSGY1iNhoSB03deV6nZR1dB9F2c8mQG9KliEQ77KeGVKEaxkh6vp3KtyFartr0wH
xjOMlXCrDfazSf24nzZ5Qxe2IxHbsXDa0s6H8IAOwcJJhfauqw99TJZ0MOuu6tGQa9bodB7lrm+7
1E/hlhLKj1FbNZcEq2uy9CYPU6XofNWtb50Ntn3Uj10aJAfSBfINhccv66S+Qij5EPvkaOdpyHAQ
X5guvFk6WMhdx/15T6JPiAeZ2ky/ZxYwvlC9r1MF5yIBZ3yU6q2a7SSmZqx2srOvSjxljm2plNWc
0824FGmv03YK2n3ZNbA2opvVb9u1t/Z94Kt3ddiUwoZmzTc7mONYJjsD7+gj82msmcCItbutTXIi
tzWXmk0i4Ohe4lkEQ1p2ComwnGVuXfdb1fpi4v1j2azlFUk28E2+IiJqokqMS8zSft2qjKAgEeUa
snQYXSisEX7SQxqGQZ25PhnTNp4vXaAO0VbHu7DF59vGrqkq+71hfZ83k/0UdoHZGc6f1BC+n4Z6
PBKtKqFIf41XqtJq2YasIqjf03k0IgzrTINry1bFjlU9Bbt1Xe/XcKVp3G+H0sf2gDrjc6SqSyrp
+ewlhUi0XBg1kXTQs9slTVeQ0R9sq8jNSPKRloc6RmbfO9kLu8od6eV6NYjabXfxErq0tAjnyZY8
zqtPDYEQgcvpopqHmyGWw6E27ePg1UOtk/q89NUkTKD9rlrfxa5J8nFN6ixKFjhxpQij7X5UI9jL
mDTwIsb3fYC86EkTiVG186FB82/rYkyOm/BytnzdKYeytl6G1OstyPUyDkcILa9Q+GYwJnqM5zum
2vcubpo3s+KR4BFEzXCWMm3R/OR451/p2r8uI5ZkCV9WoSk/txsJUlBGP6rxYk6ay1qXBTJLtjgD
GHdbNpW4wEymrm970ZaSZ6DXIcF7mCXn/UMXvZOdlG9QpQ/GWvAq3dXKCd2jbcXpwtEdta8mOrY5
U2UnFJ/6fJHrJvgnnGwC8zVOZTL7/aroG2S65opUFTjmoTm4fol3MW5FuEgL5jfgXJrhY7CuW05b
wlLO53KHfN+kbWloXrHlLau29yrs+5QpleE5GgWsj48mITQ3yH1wLEnSjUkmHI7n1LX1zmKzi+mi
wfiZFRHeZIor24kVfsWRcqze05jU5xELHqPENXkTIZuPNd2yMIl9GvFhuFJrUItZlupy5m0ezf6Y
dI7eGDx3R6kB1ngg6aSZzdY6bjLWk5w11hdRuNV57Gstmj5i+w7IRjs0ECksKvcQa6+joSqSfnSi
RaYqEGmPwUTnbJG8v+jjcRAqsodhlDptppbtYoPuJuTfU4UghFidI9oisTQVE6ahD9XqMzZGV4Ht
Q5GQZq973KaEgT/vdXyMp+A1S/zNDMsojew5Gi2YsbLBA69TGs7BLUf1taReXm7WXSGXtW5zBVdq
zSuVgNdZt/dND8YbEs8PUtar6LV9D1En2ul1LLMlgWAWR2gWI9oC4bZGTBSPAtymvDZSCdtPooyt
LoJxiQQyuNCunXco0HbnWX8cF/ux3IxKxzVWxRjhJ+WAZ5SbPtTBUO+jWO4GanC62gQdI9ltedQZ
BsxOmzQOMb7BaGtFELVvF9z1uy1ucBoTVF6Ns95yxxOZxvHWXDR10GQdcIW0eh9g+h56uaaWb+Cr
cSDvbDSuecz3oYzpfvJAIkej0z5GVd50UV2AebVCobkTkdmOqNVlGkG0zmzXgQdL6EXYlUokjYIo
2MsgnVQDjHQmzSvTkyJqtODwa4Rd0+Fdt2EJPJSxvXb5ZHF0sJ7iA6QkVzVX5BwtZZvNUfg4Jtwc
mHXZFgFjmaJbWJ8kNzOqxcpQk4WmKwLfJWk3T/gIwRtWBnXZQKTLE55ooGYH6lF1zunWiW4agMAE
5Ek21OYdZh9DFw7ZMtps0c18HOSSSe0jUc/huusbs4OYU2VLIKOc1p3NFcznaqyY5Ml1tjEXAbLX
tA8/LgTWigrH8413ddY10UedtC5fY+tvHapQRiYIj8+Xg9dY+Bqs0Q0IIgjnN/UE5HSNoqMD48im
etJp3Zo3aAz1rovVdjGjk/9ueZL2Ye/3MRsleEHzeqCRcKRpd433w10nbbGwPsqjwa1Ajm19jpC+
rB0Q9iiqbLoO2TC8CtDcZ62Oq13UbFQoSFMsG+pzpuMbDDlGWgajyilA3tXgubtelbAIzZ0fOna5
leqadtu7PggtBOEgPMdzJkk2JNYckpnMecyiII3rZm/LCdiwKeuLjTSflnor07aqG8GWuctaTs5D
7NgFEJFrXnmbY96xjPE1pVO7S9Q0XDJFtms7XMiFDXlj6T7kIeQfsd9BzmHfbe0CrLprz1eugBQg
88YstMxxRZ1wsz532LCLudmW3DbjPozh5VEjSEJeL2T6YBU/kir+sBpTpaipaDqZiApDZFrP4EYX
zFPJa7rzfZVtVFXQ08sx2JorhGEgydalkdxgmVmbb/Jj1a9rMbq0LiGDgcTh/ZiE9d4SCKvE+T24
xgc1duGrFnfnY8drAXzpSN3SpWOvWRFG/UEWlY3LfSX9QxQnySWGwJ6WVS3qNSzfBLV/bLkddkuk
XKaC116O7q6KWLdX1aMNFrSbhnG52Lb6vA3IOVmLLVwG0UwfeNT5a0hl0MbVZTzMqfHBLIC7ajGO
PkmH7b0H1O7XmophafRvMke1vwTM15QhPO35sF33LgabrpJBEE/Irl02lW18N805LKXoGKPZiHYk
8jgydeiTSeYAOBNIJg+EBUCzAhKKkoFnHLx9K3tbH6I+kxiMtNIjz8gK62jjr+NqutAyUKIeNogD
cXI0IV73YWJfB6g2KV94eN/VUW5qk6s60I+kVinzGEy7HwZguDoFcMCSIQfO5dxcLetyIaW6Hh1p
bx1T4KAjGH+Pg7Ggi2/TgJTHNqBRPmoEXBnmJSVg3dmGeiW2Fpt9E6cRWu11z+Y3k6ogRKpe7hHy
F2Wz0IPtIKyuxl0v8/aB9t3Ngsh04UNPdoo44LM2TEHxOhErq9My1GCOeMslUouo7PqKeDqnGrV3
XTyGOwbJ/RISthuj1eU69sfF92ynwmjZT52cc8bIO0dVk1flPB+DlsyC4webJC3Yafdb3Qy7aqzV
Jfb+Gn7J0gDLbAIx1cQefelveYPZ+Ri6LasaiPELjTMJvOBCkxnIWDe0KaUlUEsjL/vePvUsYLmp
XB618Rs1wWTXNGjzBjYxs7UHBYDrfrgc6ipd5vFujKXKOfiB3QIbBTuMPL5MRjE6hFI/cJM6HaRL
G4c5D5FQVr0b2ajSLQhrcKbkTeUYcEcfF2sQz9kWx8B1AqBYcWCFhL4BbP7JKvzWLjI8xlLQUZ6j
MlRA5iCFQbkUNqiy1oMz6fkU7SfSvA7X8JyE67Cble1y0CBcysq1EnjR5hw1tojXCQnUIEjODR7S
oFkh8jkiWKTfEqOeNgKv6+gK6TEF41/aT8B87wmJalAc3IWcYW1rA9aGOo5FOPbhFZfweuDfbI2Z
0EDehngCc4hhCFqWRvQDesdAH6h6CeR+7dNoGK+D5FbNTZTXZTKlK55uNCOkGFBACvBTcSeer7fJ
0OL57LnoO1FOeioSZr1Yg1fDaOqMBxUunoshGnBhTsXzJThvnCIyt6nuWlL0p6Jq5xDC0VhdMcbq
PQmrCFgbv2FlUx6fv2ZPXXguejrYwsfp751ADkkRtcTmS1xuUAfF89n3Lu08CqMDe4xPHURdhAob
3xuk8fH54vn2QpYlb/z4hEasM6AgkHqvGxCnU2efz6hX1y3Q/N20lLT7XBuoLYVlL4/tadI6OZHP
k0RrHaaY4CYNpzopmJs8cBEa18VU3TgXgj7jSJitAXKHadT5AI6nMKfi+YyDPvf5bASYnp9wQABI
TsZSZWwOiQA26wrQTFxBrZyER2bOgslLnG71PBX01G5ZLCSgAFNYcnQYvcyMHnyxzdWXYnENb2Fu
vt70EFFglWAjINe9CcZmLkoUe6CRcMZPxe/3NLD1gw7rlC3lXDiGvxRt4Mddk6jbhZ3kthi/lgMz
Bah/pvDVjEU/eZWRZeyL3wvcor4Akt0XA3dzliBpxWyYOmI+CO6Cpj+sEJ6LdmqHIgaODgu652k4
BgMgpHUKxGv6fBk0CGd8GgYRnhTCumNz0YAlHjH7MEk5FwhLvR8qdbFQMxf+VDzfT0wjO9BBfSBM
skWpcfrEgNfJFzyGFH5o+QTruXF5s3UfcH05h+NUNEvU2kOv6qkI4qRO53neUit7V/xetGRxRcPW
ZWcW/er5Pny/LjhPa7TNKJWY2mILJlv0GlWg4s1UrCvu99LEBY2aPq37ako7y1zxe6FPH7Whoy14
e6i5oac34EG6Qp1eOJx6Ma0tAg59uh6DdUp1G49pOZpbE8G6q0PeiWBRmYzBTcazAqEU0iStEROJ
XMyucnd87oGu8wZ8Og4/+mVwom5m0EU29kAGUGfjmh7nJrgsvT0mY1yJoFwXsTVOiyhotnQ2g019
VH5IYvNKVuPeIx/tphq/GSh/t3Z6zstuF6i62puhvlGrXyCVHtxl5UKUdow91sGbkJMhX7qKpyxK
7tZIXtA6bHcTsHXBq5nvuhX+Z2Bp9wnYcedBpatJe9UGYbSrpUCHWfsm05A0HOqwJBlLioB0dW5o
eyeTRYvQgYradjs38QnyC+nBpbZvTJ/QTHbuN6B003GKgJUGzZ1qwkGwGvwl2vt2jbIwgiXITnI5
7AyIzZR+x5N4uq4NvDYJEgMqpbmkS6DTbpibXT1qJtrZC+SYWCb66OgsWschn2C8gZ4HH0IE68Ks
LAbT0iktlzLz80AF4+w+aO9sF29ZNLJA8BYSLpL0YmJNsDNzfLS8joqkHrFo2pFdxno8NrW/49pf
+tGsxWAgPQthZKK1w3Rjpyq1AX07dGtqJiDL3Ry8M1TfBpPZ9ok7ZZna73FQRiL0otwinZsPnndO
wA+Odm3R6fGditqpAO0etI2AHGOMP0wUomrMSJwbvZCjnO9qN4+3oGQJRuZ9w7cp5e18SjvbV4uM
4szqehfFEN8Gjpc8xtN7D78lA4oJApRj97Bh035ifvqg4wUJHFef3BYr0W8BF+sMYARyWkQw608w
4e9IW+dJG++4I72IqdlLTx5959+oWYrAGyFlebOV8ZotE+ieHEd7x0EAAVlCLGxR+zEugemHCXjw
CWJwbXgO8vu1ng8lWlgW+RLtqYmbPQ/nOh3lWO3bRT7RhkWCAiGHvYWTuuZfbUOwHTBp0m2YILND
fSywaS/WsB4yavlbyBAWsS6QYjrgCMp+BK3g47zUYSajxaQzKIywFQKhpFLmZoX9OlA5LDrQBHZD
1uqtHzURNh5BqAJ9NbW6Ou/wzfh6IzDwJpkvgYJ/2GjidqxfMSSkHoTQIWOLmS8pbeo8In5Kx0sw
LVhdUXhVr90kZBR9CDvVHfT02nRsA8q23CHchTvp3ccymNosiFALuT0sM1tXoFzUQHxMsKsq/UEC
MJCHR5mRVbirHQLZBjJGm9THUQ9K6HVrUzycNqG68nZboadllJgdjuta4Ki6BOMSp62MNp5cHiZr
m/ouPlLa9rtWdVbE3VS/Dm/6TrUZjWVzkrYq0GJogYbkXiYGXZTGa0jPo+ue9EZEdenTCaS+lQXy
fKg/rmESFGUf9QKvYpSqSlXV4le4RO9Z3XwEYVuLUppOzP2xT7A8B9+aa+P2QOLyanQsDxZI7SrW
46zqFzFB7N1HTg1iJeNtBRsrkJo8BgH8LSu6Cr8EkYDolVlE2S5pg4co7DYRe/TbONt03hZ8Z9S8
7SrCmwy40S2b5wp21TwoBWUz5XHI2a4rF5SuHvRnDm4Y+HQpOAjdglVdf70EotVr0Vfs7dw4coMO
dsitgZVX9kN0NMbKtAkY/F7XvNVLmzWxc1kz0G4nk+EwRKFOdRP5TK36MG3g2Ekr61zLJKcSwqma
wYNPld8lbr0gNLoCh0VErSC5IXSCb4M0CcnlVdXeRV5FKRuHO7LVZRFQvxu4dKDPqu1u9onJXElA
Wdui40jYlVkpSLRk19NxPbRYXYSK3zW9GlOXhGSPKydAD+n266oufSMxJF2dCNs+j6v1kwzstq/L
pRGtZ7dAPN+higYgYy37mEP8N9WYe+e8aDt5qdRoc8TfTeVap5FrMdjMfFeVPajJcYFmCslIz/E+
XuM3c4jzbUX7kKxU1LAfAwlf1EOqbO5N698NsHMgcNWIOfb3yswE8lr82i6bBnUkEN1Qjmln5Hzh
0XRtu/YJxMDQs7RaN134EHQx2LfsQOYv1bE+3XuueC5UMOiiaxNd1LK9A12z3lUbsJTnYhiAnE7g
dJOuAlls1fKgWHg1r1YgPr7uOjvvZZSOw1y0fpz2zAAzeC5KBHTl+WwtXYnSCqtyZ0uc9UueDFyo
nsDWyhT487UM5T6BjYkEb8dJIZkr0CRhmy4sM9j+HEQJW34yNFsRh3Y5tGVz2bUQeDjvr6sFwjiv
cYJTPY9L0bfhsUFoBYavlmLh8wDutSdZa4C/QpC0wFCAxLK4FaS25vh8f9hasu/mEZL65NUA8n2+
TbA9qZrXc+nYDtGOF5RxINY+XVykip5MoBR2G2SlsJV1jBMgQswOEoJqNOc6MFoQhPp8RW13Trek
Pd/w1J2HcgZFBNIruaq+FTNzXAzSRClnsDfDiK3zUALtZKfi+ey5mOsWUqrnUz1JU5idr1BzrhUI
Q0tDMewP46d+CvtiTcC22xAI3IrVlINa9ihRPRYuYEMRGTsWz5eQ6vWCBe4wrjPoHyfI4lJ9QSv2
27wP6/FiWOIhSwgP0m2smyyJ4xUEe9WkHJK/VJ0+FS4atHOpxQbTUcv5FepUsKch6w51GeXdCjTw
94JqoIqWKJByn0+fa1Y27EoC+ULTVN155eQGGyXqSlf9h+a0Jle0DFvaqPEy0HO8+8M9x+ylx1sN
hgqZH9uc3C3Ew4YqrG58avp8BvvR7jjpu7lmtADPSYvOS7CERgSn3zeEXPWfC3xKEbYtbFpRlS7j
tANt5pRF8B7yieez/6bszJYj1dmsfUXqACRAnPQBQ4620/NQJ4qqsktCjAIEiKvvld7739//9UFH
d8SODGfZTmeChvdd61na3w+hXoPUX7o+H5exPAcz2esWOnWpB5pS6HknMu5bMcpTmQzQ8ugaZ0Fv
ONTma1nPJiHTIB4wxq6l/vdDXNpkF8j4rrm2dVPJvzoHlRTb+jGGNW+pQhmOEq4tMXa6axkeyzFG
27JCNrgyHTDsyjpdx6k72T6OMz9yURq0LXqefx7AYtcHX6KFbVVdp7iuTbGV5A+bMXCIVuavh+Sf
r6hJwozGGKPhpPhuLe1dRcX0F0ASWVPUVdQfcqe22MsWYC+HKWLZfO0Rm2u3CFYP/YyEjvt9I2RY
AT7ZHGiOcYijnMO+hvIxLTDxUZL33YoddWjDs6H+eYIFBIGyWcl+C8PmJPUGPTXpDyqe4LzJvpv3
1rGDBWN4anrxKJKk3X3/naVpJOZWeF3yxlGwnaDLw8Q32DmxRa0uOgi/bMKbndmBBzZbvhshEsbF
XHXv44wZRq9DwytD1K1JvGWa0/Z03eBP5vrd76esHaY9TabjdG3yZvxELkAepsvGsFDSay+YKFNi
57DoQMYNzpCC8cRniMLU/ooC96g3Pe6CaxeKnEN/qivZYVW6Pl/lDM1zKHEt5s6e49qUxx6ywjeC
s7arqv/6sruOz2GkwwHuQf791pV5d1E9HL/faVdDHM5oMN3GI27hXAUaNsr3eK5zmLPJTuKPdJ6j
RxUdvl/d2RJD6fvL7wevKv/627CqzOn7IRhXvNF/PZ9nOmYt2x6IrX4oSffRovh+nB2GWXAdXRgh
/papjRzEel1crv82sMikMVyI/PsTs9i2NUwmXAdNxveN+TzX65p618uhblrAOKe4ttFpGsesWyr6
19z8fouzMzaNnIFPd23Lh4b/Eq57qa/yyGic3EdXKeX6TLjyc16buYg30Z0E7MOMKTFmfjxjqlzf
1vd8+X76/bBdv7FYZfM5geb+/c5XR8yO0uAmGcM7yWrQJbi7Og6vd8WprKe7qkQTOC/2ODdNdYoo
pnxj4Yf37h07GEl11NT7vhoeSL2rTf9ELaeHpLJ3fuujfZAibdHT5Cu0lnRKhtu59O5RQUCMxMoV
1FOdD3MdwG2VLkXQz+6NrzAHySnocFWDfv7dQ9dMu6R55H3wrqfoI6r5nen9JEdHyfZJ3zJc7fCm
1tu277XGdu5Np7DvzmPcf4SWwu8IvUcSsjFtYlA5ToExGJsfMgm2zM5BU9R9mbVKwHGFsjhTXu1N
yV6sO1Mjbrsa7WQQLnkZ2Du91D+6scY6y27t0rRpXHW/IcePjzO0yrle4Vkr91gL7zChHuPSTBmq
wmNsyJTH3BP5UEe3kOnvuRY0jR/8WKxFzyqHzb28rDUq47Kf2oI7VtAAjTGKVBQq03Lsh+43ZuSW
CoKiLCgFx848rughgiHjI/AHuAXt2ZkwShfaHl1r7K/Ouw9jwX4rMThYE1eLp0ONOjcy54v3Khm5
gDIeCu1X1TFapj9+grreqPlhNSPNxo4ku+/JCNHZHrTWMN8Gb79EfP+9iiRDoLfs+8tqlcHRuCMw
BKxrbvIvfr2RXaLa5LQ2sQfAGADj33Tlv7GCv7veDaVUfx938M/T/3zuGvz3/Tv/+sfraQn/eoYY
7V/HLPyPP7X/6q55nfG//9D13fzzWv8K+1/5yn/e6n8jNv86mOH/MY7/l2/+71hP6gOG+J9Yz6fv
oG32c+hwssM/MY4rTPn3r/5NfMb8P0K8VAyV2PP/jfnk9D+A9vKI0TjhHMlz4J1/k5/IcgRe6Ido
CGnEAvzUv8hPBD4Z96AzhCATAwQ+/k/kJ4j2fyc/sR+FXuixGC8aUSAdVzL0/yM/bRlULSTi7jB0
k9z7gGpuSmOfGxbwLF7fhmXGrBuNyYZ1nnPF/PBGuzO4OAHPCAP0EjdJt2NcNHexeRAxEXmyJdu+
I/6JdrCPsWCKQrg7N/TDYfaS31rXcQrXUKPJJyWQAw0EqBwN6tu1y+Udb2r9lFRe4Q0tfXGi5nmz
UrLzNwu2IILr4oCOQWHv8lCC86gHLncwGGAy+vMGLrGB9t62+hB0dbLr12QXtzI8JyHMCwhjVeD7
hY83CgdGdQWK0/aILucEYW7NB28xGfyTBNAEiD3Hkp2YsLzKJbob2bwbx75+AqsypM1Mo4OptkMJ
tSY3IBvh0c8pNQs/NqUL94FaXxLFgabWKI5JuLcrL8/9CqDFJcv4QSi2q3Gge6l1siN1ye7EpGFc
YLycoqX9HGC5wEKZXD53gb8fKxumxF+vLGQYFFBh3uuuvHEzUa9TDTJCA6WipaHwJuHjYlSdbRf7
p3qhv4YRZTgfTXv0JUpEP3xOzMiKrjTHNoC/1qJZg6csDlYE8uSzGY530XSr+7nN401DX0JQzWdK
Oh8+zPJIPd0ethq4XeTV/DZGtzXHZZ5EzaOY0FpXZGSXxbEGWh9qq0oJlgkZe+fQkjOE5vqkqqm8
03Oyot3tX+ZITTtq4cVvpcIe03cuVaqo7SxuxIg1dRFLyqladkPLhoet89/afgP4O8SvaxdPGTRo
mzt4AY9QFuB0kS4TBsQhWpUlS+wMKngxKosmKJ2lCF+FhR8ewNELBgkrrKQ7U2vQuL0qTNPeeyIS
Z/qXYFpWqFij7eyqrU/RzD0MMa0ecUFzkkSHbRmX554kNagRbypIjZ2jnnWUb/3C06rqFjhnkqJs
+vTxcVHIR/E9q3SSdvSjb/z+J8x9fVOLuX0A1ofqzxvnbAjm6E2V4WHRLjy0vdfmXVxf4qh2RbX2
EuM+mlNuHFSxmNwDqIik15/Viu0bXHBpp6sevZ3coAqupDr3foTqQ9ATQNgQDjKNH0QPWyBo5NFH
i26ZGW7KdV1SOjHUdpt/RA9pi4lzL0ObAD8otON5ItuD6ebqsCWVOW/Qva89dumNGEDNU7ROd0Fd
uodOis/G8iYPEJHGfW15Cg+o3SmTiBSGR5n6JTQLAzkfAsqakx6qJfE9/xyIs09+xC55NuVgLpXI
G23CPW6UWiwHVsVvSDIuReePBIz3mJyqoXrxGgYyN0luXN1evGsDw6m9wDGrL+1e3iF1eu6iVZ9X
yklWSs8rmA5O1udJkZBx3ieqX3ZhhwJv7e2+miEXjmswXCB6ZclkdiBY1fMQvLZDlDWcr3nr+eWd
lLGf6SQAFkHie9FFz1iC4vtlsX/USFGVoafLyq7piqhxESB11HRzT4vEXis7j0V7bQYY8xWQIj8y
d6ssAZJOCRh7TpbMlbVO7WTJLeP2sekhmOgyUigoYMQu0tKCaAM0sk9KXJ/gh48jAjJgZcneU/Zz
jKqdrGWwJ7KuDpoCPIWr9xXDbinWpfLzySOqWDRv7nM3V/y8DOSl1gLuPK2mrOm7Mm8jv0w7122p
kuR+UxqeyqrmQlH+hyXidaCqyZATAC9DIrbv3hyx5Z3jUuLeCoH3vQJj6aELu+bRtF9NPdmXwfpp
t7Iczk548Ji2BWub1K+abOUA9aSej4OPYpGIANpV6K35fK33FmwCiqOOjd2X6NtyP5oYVaCvtt00
mjcdQn8u5yHKPfxM0rbvQwVsjseyywxbX1oQn7lbpzgdQ3Gj/DHIFq/9vXFzsp0/5ZAKfje+bLKg
QvM/aBT8Tumsg2ZI/RgVbe3vfS+g8LpJnZUGUL8/odSWbhc4cHGV8l57t6LToOD6yq1SqURducNb
P6yJOhpexTdAZdd77iuCnu+4DpF3snGH7WHDwkEHQPqrXBos8yvLNtY44P1vrJQvblzLIuwTenTJ
CBZ3+RWiz80QOVz3STQ2R7qZD4jwv7iqxcMwHKOVzY+js6mrwgfusfJelmgOkmkeUxZpdAUdPsTI
yodBlfCEHKbm0FCZ2ytvCgwVbk6Yzm2c7PxK9tmAtpzQKjnVPsBf8Eage+pmyj3vls/hdplihBMk
nMEDb/WvbQslYPkQeQRWEKx0+87jC9BId5Jj2N41jJlsaqAty1Y3xbeCEbcWrVALgsUpB7FtM4WI
mUOHw2BL0OGNTpE6BFPpp35bwhZc2p9OTdDWEn3cNhBZYKfDPAhXjBIMsNoEWGDjMTl2/T3se/my
NuTQrKbYlNwO48Y+XRyr200rmEw0xOIz/XEN959bEMVd8w5otH+E7vMGz/t3i3as2CaMmcaVediF
48WkPeiYoy73iSDk5Nvhg0cVROpaLnnSL3MuQq2zeIyjPQSB5skPpmMlAGyUWL93JhTBvcAHoAP3
HwD9Fbol5burjnodBUSGoCqQl/d2rF3FKYzk9FbN7ImX68PY+up9BrvfhgYuu7bhMxfkBctS2uOS
vMW+/FRsHjNkCMY7CEVDkaCCyeTUQTKD051Xk62fWLl0Oa8HgIEe1jwPKnum1Sje18j9CNw03fll
y/JE30QyYD9nMEs5EDBxhpF+x03pnZVa0N9FU/wzVPxd9OKngld89FjDnlvby7STdXyjho09z/Hw
NjMQEZMvIc9zIx/DKIFvpxRyKq72i6kkDFzlWp1suD6yZp5vKYyjPNhIf4jkQW5CfRliljSMBv1U
idruZwRuj8LS8KIXXI+QdQhgDIE6UKOOfbWwP53UWBrrmyVwX4p7N7GK+yPCEiYNPX+3GfBKi6oc
xEJf7Afng0cFggTwZbqJ2seqGZbUqP6UuGR4TiYMYmRF599rByI+Mo8lH73MCG889k4gkdI94VKh
7x3L/mgnimiQ2JobWgPG4Ub/LCUEa224xU2B8TT4Jg/XUj1H+v5aZ83NBmlHRPtYtdB3G/OCvXcH
qLFCV1va3Hrho+3H+2A5im7gP7hgFPXuljxt8Qgmutva2xLlKtbqacvqjQHpFV8BNv+MTR3J+xYo
M7kOnGrguqg6SVISNzGmHf2jR3hhcLOjQ9N691yhShrfGCS1T2qTDxH05bunBM8AbWCDg/NXbeGy
owpasOxeV67HHLxDkHkkLIux0V2+hpv6EPctLW9FvKxfEODOCm31hxvpE4nDX2PSdo8tnY+O2Vus
R1hBOK33NTM30cLLi49hCet5mSAOvYeLz5GAQFUK2K0vus0fvsSE+xiPZXThMztvqiGFR/5QYdUZ
GLDN9ZWMIwAri3WMgFLGFds5wuBjB8uUtYA27yOWN7Ikr9yyE+o4lS+89y6dIOroL9Vnz8EUjIvv
Dp1Y30w3FqYnLkscDEuQOLcCYttR4xiYQzis6VqyV8H5lAHN+bM0Eyy3lkONsB5ol7Jqd2gTPmm7
plUU2HM7zkEKlg7qTFC+zldVEq3HBhZ6Bph6/Z3vX/xGOBRDBqmD2ZmiQn/qFzLmG/JoKXosXW/n
0VOvrdfFsG/WTx5CxtdBB5/bwLtfuHiNPAK5pacIeVyVx+8HrM9H5fUPZAq8vKs3fVLlkccYcYGG
4eXPM7SZ4RZQqCxEv+m/WJVvYGVJ4JOU8/Lhd0alrPRlRr0Qmi9Sj5mDmRXBCqpklGQ1RB+ABTA9
Wie33IsnuBKDis1JLLrNq74HW9nrN99t1c5OBsA6bFk/hMimKgnHILh6HqM9y9iOWaigLNnQRMhD
WXcKeO1OC2rLgjbQhZkX/ZrMSgoYrzF8+61MZzE9m9XpfOQlerpN7mRQd2njYjjMTj2YMI52obT8
iPJkM/FjN8PFVL9gaVY306eaE4n+QV+a0IbZVC5JJvzx3K21RIwwZDfrfHJt6e2rCcFC2TN1CwRB
7dpKQ1zl+sJjr0210oVsdJxyHie381a/dqqDxVSx8rFa6r1vIiSREhTIqtKPfhPv+9B8JcCjQbcC
iVugSoMmjRSyctohUTR/kIWAs91ab1dJ/t4GsHS7aYFEB/92wZQc9ahOGpHIaaHT06ZB8RDJP/Ta
Hdwwq4PX1u+2jj+YjvZT79/Ei/qlwgTZgoa9keFWMcTRECNJhfFB6kJdxaXcLnZyH8CxdhsABG+p
JdoPAvYkEid+XdmU5wCzz0c0Jueq1ScGuKUMU9EAoKgDECiw2BZ0xYOa50MLn+1gSbAfHRcngT0L
3liIchc9YDpUOjpY04OMjshOrt6FRWt8EuHN3CzsRK35OWvAGbYMH8m4aPzZ3itCpKTOpXqtFv4z
Wuk95u59a6s3QfvolEzNyV+9OxbFNkdh//1CHSztg+mrA6zQExt7bBw9vDHYkGkYb2+BbIKz6DCP
1cDRFs6TACmEDEp4HX62ahZ0QZAPVFKfYSYERzF4mKWN27uGHmDARacBMZF9VZHLvKzZFLbsmLjG
FHFjgHcE+EyAOhGNqQN42gkfc8/ZJyw8DzBwUOM0KCIbEZT5PKAdKehyDWY1l5JVw1nqLnWXftX+
sR8pOSG6K89DKMWRTJ/EoukdkhhAlrUETeBwx1fHd2UVr7lr1in9/vwN8S26Hv6Mzio8MWrCE7Td
EC6EpfsQr9f3V7pEhnXm+eBN3XVNS+zyxICX1dF0CSygUbsgkNgR1FGoZZ590wHJSGJkOQB3gSyQ
v1ENwSgHbJwCodx7QfiygE/Mk5k8Ii6BsOcjvFjkbaalSucYFhOv77xtAgq8gevC9vrqReBSSaRu
ZVx/NhyuOJ9btiPenniolcH6W/QHgMJjGJlwHNY9AxwMfVq8gBhDeMB3X0v7MZq1eQqCr2hLXpu1
RPCr4ukyw4StLK1S6niAdPOlgcWZBhFI25V0R1uPuVCrf9bx9Ms3/qFVKJm2IN6DabrX0v+B3OPY
2vDIrIfYkQeulE+Q9bc4nazVh25JN3h7udLU5tT/mUCRSBFG2E+jCwtZXbVsZ9ZMBl89McntnXVJ
8iOAUsbHzNjG7hYoY5LLczTCEkxGNyPeOO260HmpchIUzmSQI6TLZVoVKBFPB7tQ8P16DUwHKPWz
aRhBr4N/KuexP3UMWRncDAdl24X+57LWChLatQeAMoJxGZ0FkXFaaj4DP/PNZcFP6bB78fpJFxuc
YNOEWw5PJ8yWCixc7SdxQZhUl3hsAug0S5XPNrC5gBWUVl2H3GwJ/z9BB2wwrA9DDTF+q++r1hyn
tfsy6HXTVUGAj4Hek3q99C/w7fYLQnCNGl4TAiC1VvX9mNQgRssfgSJd6oU1WLCt2odN/KImLGgd
pJAtuMO8Rj66PzVr89VPGA4BNWcmjMvgEd4qMq+YV1W+Bi7f4DmlrG9/enAdjYmejKfrTNXgTmDO
pQHz1jRk9qdr18OMA93AyI53AfaStEEbB0eiINN2G8ch9oUONQvd0g79R8k+uVaf0A0TpZ9W2dii
ohQ3aHivoupjia7HAhzZgDvnm34HL2sfivBBSXxgGDU/O+XfIqML0BGGbS2WvFLkGE/iIL32k4MS
WgFqFmAHTgLhUk+rtmColNPGA3AwT94RpnF/g6bq7Gly3yNRC7XnIgf9XM79E1dg+LHC7zTqGxRH
j5gjCEM+tOX8FQE6RFkZvcl5vesiXBxIFIPukRL2TmVAfpWCRoBbGLJA+uRxODkMy7ycQGx7xeib
BkYGpFXK6D0gpBHZBKy4COaian3bkuE3YslfehtfGhYhI7IWmi+vo4gOSbv+LkWFOO3gbklJf5HV
PG0ILM8aFpznP8bbknvJfNyq9mNGZCTVHfQjZKhya+ufK+kRVlzWTx+BRhFMmD64D2hU7lgA2RRt
wjEpI3BW0n+hUXh0fYUQLtBMZI6GfvroTPi8oAtYOo0IfgDMo0IAi2VIlaabIvsGSWUVIx4MUU4h
8UlxQ9WVdPN1Rjz6yVWSQx3d0ikuY8g2YIwiwFlajI8xuhBvNvgWJyYHEw7Xsf8FGfheHVnz2QGa
JMNwS4FZYc0CmbctDpOKudtuMr+AYZ9F6HAiYwhZZW1f11B2aKSSMa1Ql00edM+u/nLs2AJrzRBm
RnfDm4Nj+9Xnn4NYPtgcArbwUT92LS+ivr2YrT8Tel+zYiLmtcVn76rpPsGYksiNmTIXoLfMtuDG
VgJJYLFjMsAHoNBxQeOl4VjSIopjUISsVqkZxjEdLGprFZKnFgHeTGj2WtGXquKw9aF/dPj1DRo0
og4+xND1D8w4tFFV8jIQ5tKGbx+KNzP+FN2OVHuZrqC2JIv6M7b0bgqBkhio2pbbAidU6Jyq1rs1
3ZeDDha1fVFSRfet5eQQ2UezNQzoPHIkyECETeUKtlzviH0cEdhDUGkWxylRt6IaFbpyWKqbaAtS
lpdmFihMIeaAAux3JcHSiwQeDnNol/0we/Toq3nINrH+kpX60ZoeIV51jpFnz9CFgxlsloy74UQg
np5rWBPqwHozgyhGgMYImSMyV+7JAFmKIUM1EcSUAw+58S3BjsdH9JiDsl1aOgupSnTuhmBaBbXh
edkYaLJ+mMFvZUfm0yBdG4vCE7ghafXPSMnluHqmypqkRGQdGGO4Vl6GE0dK+JhhdLNWe7ryFBEB
AsG8gcAfn5qSowayZWrn8EX6uMrLXRT6P9v6txEzfeEKDsGApHogPH0enQ9+Pw4X2I+y3dXSQ1Ko
Hna+nYdUlAFqDB+6JGXIL6HSamdkxcDvPG7adpDL2XSUBuKnKcEfD5IgrKMQMUfOawAKdhdeNvvb
6ykDbdhx7HIOZaPycUCG6/Jlnp9d4CFeSB43BC5wGSBJeHEC2hFQZtUmV2NnAVLcSXi71brHvsgO
wWpJzqZqzJMw7sEpt68OKtwg5XOf1CF4kvKtmgaoTwu7zFi0Et8E+zJK7j3Dnn3lruk4Vd5GAxLx
paxpNs3hI5Jaw9Ephralmn8NSiJDJdAMwUOeuYSu2gVD4Y3jEwKPHKtBEudxXps2RTN5nMDEZRwK
UKp77BA9hPrdsGF24lzKFpF+D7UIVck9Qxg29FGtOWkwUoR3g0NJ5kJOwQHoOmoUzv+0OmmyFmtV
tPltMZvooHDaATJgb4Mj/T1DABrJ86yeWlnYugRc2EyFmgEfIbCNAnfI4j6uEHRQBhVI/RuAbIC8
34usYnOsEjRhYdLQiye3H2PYRBjXtLub1bBravPSiHjc0VAgRexqNHmIUJJG/OzthqSqHyh4/Ami
7q7eB4Cu02pGv23mV6j9Nl/slx7daaXN5zKBRAm6Kt1I9MGi9rJJWUSIhhpkH1I9b+/tWJUAy9un
Ncab8h7A6WPlgao/hAvq4R9BvDzxFhJG4i9e0YcQFGSFOdBuZoeuwtQGiU0w0cyCXx0kIkaD8/rU
K3eatWCc1vHgAyfJK0LArAJCdiIbhycBSacETIYAARo4D6fgNIt4ICJ+Gqm4oCyA9L8hT9eCSfc0
zWPM8WQMFvSaGmZYBUEBPsSjG1iVJzG09NHDoYD44YrJP4gDhG64jT3A/n4P2w8I0WNQIvKJeLNk
+8bpu74ZfgzLhBFbf4Qod6N1vSmVzKD/Zj3pHcSwuMSqPN9X196AbgXKmdupeYtWOIeqQs4dSZ2v
rZ7RpjToUiB30T0iXQ/BurzBXSyakeZDEJ9IYv8g2pfOIfviaz3kXo9XWeShwdgr6U8qxiKoms8G
jIlMHsD9r5kf9FmcLDeBF8F9FRNSDdHDEObTNgL5k1URR/LWgBUf46oAPfCKKo/tSsvv7Brfkkjn
ckDXmnp+/Tzb6b0Pxen6WkNY3bYdO6Ni3U/03SQDUnRXy2k9+dhbS7bsRdmeZXMxcfueBO5+8aLH
xI6gdvfRNr8HQXyDO5ksNRKU7R5odT6GMeoUrD60cK2/D7BEpisqk6HDWTJYpIbp2p94G4JYG1qd
3t3SHktl2fhP3G3P5di+rxA6JgoyI55vgEOe6QJiiD3jquWYpccSeIeFHzKsySVc7OV6vyyBoNvo
C/7kHc738broQUxg53uoWpue5zSy6LXXJW06tiGVckB28UBdqYHsDNhaGuyMDNp6TwcDmd48RLV9
M3zA5R6xAwSPQcRTMiGcHW33kR5wuEW3g539oUMKmEebhzF5wKExd8ap48DdLlL1vkVZnC4mfMUR
GTscJnlCUO7WDJamfUWewZ0gaLI8aA2lisRI7gFQ1vu61q8rWT/hKmb1NdmJ0zPuqa0ePQ7MsMf5
N+s0nFkN32AkDCFKwdJ+ZhcTyJ226rOrYbgq03PIZK/QnhVWQjC6cTAFGUDAS3Qn2A8IW+fazUGO
My+KBIfoeInct0tw6NAl44iKBcsjs/cyWosJY4T47rZk/h65nKPV6jnQKLwJ3W2T21djfxCCIM2N
MFEE16UHjweOmAAnFhx0VR3aJwEReMK5M1h29yvr4Nsk3g2ijQX+3x5P14E/EQ2WGqoH9rRuBsOM
c2eoyQcav9eVOg8kuauRTBwn/gKj/X2pulyH6xkdNpYr4735C8fpBu5PS7nEZj0+OEz51I8kbs68
kGzx2zNKjxszs2PgDftm9JEUEM8B1Acc3QQ1IbhbS7Ctuv8J+/pjXPnB18ixq6DZx8vvFqnZFrYn
I1s+oHAhWFH5RH5t/vhpG/biAv4yKujuECM+2yl6dhViAci/RJN5hY/5Y0OtaMUPLxQPbBv/VEa9
tG21q8LqAZ7zcWkA0joYreArklZfvHlPOvMcKZvDpNqVSf0r8OADR/QJ/2OSogztb8gwh23Kna1+
DsR7HOrxo8GsJ21/Y5V+D/rlY5kIjgJhNJ+r+FA1zf0GC5Z28L5lMOxMhQ2o6TIOhFrFOscec+SR
fAmof9/hnlDOP/FeU7OoTI3DvmtePDhpEfZP4zf3en2Gv/QlHOA1GdyNdfWj7mHGxfqAw61uym29
4xGYE9LebpSdB9p/lUDnh2o+h8Ti/IfgEedknCLnN3kJz7TyHuqx/Gib4IQkN/Q8NLgWiwkm2FtI
wpsQx494EBv72CA93t+pOMHpCjBTvGm50K2/LAFo6o3eEZzx4Aj2Sy5Po6hurL/gPMX1acCekm5w
RDq/TiVOPJk6DG2sniEObnAc07MJ7m2P/umxDRccppHJBlJkZKdz1F27r/9i78y2G8eVLv1E/Bfn
4daaLcmyrXTa6RuuHCo5zzOf/v8A+VhOV3Wd7vu+4SICAVC2KBKI2HtHXa/SW3V2TtaEVk1vAX7x
clCF4mbx9ezeD+41v0YAyR1h8pbAmH0Yzk5Tpws/J2gFitKHxgt6olwXdY2m1Mns063X5l8oMLPq
jWnhFJZx0xbVqlXLU9pOq845G/GwsyYDcAIR/kB/AelvbLKREJAznR1bRGOGjkhafZp78xhP+r2n
VD+MMdwGNSyFbD74ZFGbeb7LkuYVsOMjKDQvBB4Iaet5cl99b9qN1vizUEoyKZp+1zbJow+PfXwa
tOr70K37ujkMTfMSmtM3p9NWWeJ9DV1+ckAVU7Npf056dDSJgpMW2ZSojMBqZzll1MVubHX0AoJt
4jgZqTEyG+BiwMbtB49YXEYyOimOcThv/IQ1Ek+MFZhMNmYQO5zRdm7A3OirTsvXFcssoKxnTZmQ
1XK0J7JbRw/GE+iAW/Y428hMv5o9P/thDph93quEH0qj2eZaze1H4MmCJ2SYf030+5q78pAAGrWT
XQHKS+tNYDwgK/AMR/hsW9YaoZobsgOEy8NFUQIgjcu1ooQEqC1vRQWH3+K6yWQ/qIj+hFV4DDXi
wjX05RtxwczUzk5mRcso9A5j0D2CG7xl27H1w+hJz/R12xdfnUWtzUdLC4MbfzTZh4T9JrXcvRKS
fxZOY1Y9d04g9BL+0psQrZfM/lLo5UMXrp1wgXINzP6zC6QEWa5lknk/9MavWNVaj+o88yb3UI8I
4S8hhLY0x4Y04vzVmLtNbDXrEjR8E7kL2yQookDVJStftjMozOmmgcU5aFlxk0y8DsZhWzv9yfNt
woTmzh+aEwz544QGFCjHTTwbO/Ol7whiT196pBnGaNq6bncyo2+BCGUOxV/x4P4g2rqzc3KgaMfZ
gfOj8p5I0WwDP/3LN92jH/rxAtLBzlWb78g3PPrQMkH47tycCE6HRoZGKkdp0uU084gsswSgubfo
JucV5q+6tMiQp2lxqyUD/8qkMwHRm6jR5I6ydEirLuI2A7oAbIAMFPBiyc3L9G/ikRk044udVfmC
7I+9UJqT7bbGwotVgNXF1tN5PIKaOAIi3rasJ25z5UZiGv8//PMi9fnzY2GE/6jHSqlPYJX/IvT5
SR/1g9qnGPeG/LTt//EcfmYOiAhdk8KeF7VPzaHUANkwz3YsXYh+Asl8A346GphQ06EKgcCDIgXa
FFLvU3P/B3V1C3V1jby/5+jO/wvqE0TqH6BPE/Urjb2yTZDAQbYd8OmfoM9Ug+FLpsH6CxWlo5Wr
xtMosjRlOHsbrbf1p8GsEHeca28je1VXgYclenWByZS9aQrW6P849ur8T2M1j3w4OkJBX1Z7eXBT
cO3ACP/TRris2jvi8MkWkxf4j6PSkKhvx21gzvXheoAj97EZmZmyZ48MLNJ4DtD+O8DNChZE243n
asrV1TCEzka3K/NZd9pfSc6rOxhJzABBLJw6XidE5F6tslrkxN2eEedcW17cIu+mOrO5TP3Z30Mp
8vfyzC49f5/7gU3IWvTIduJrxm3fE6eYYKuZjj8hLWHEAh4+a/sx1ZxqzdtW28t2aHcnpfDVHyW8
gO3EJvUQz2FxSMUh9OEHQXIwF586ZFMe7KguDgnLeYiX4rTceoi+HGRfOpIkDWDBrYJg6tcjZLO7
uKn7dVD67h0rqn49A4S9qT2rWJbapmiM5iu7SOW+JSa6SZSQrXfZEwUQB19JODgVW1EwfDdtCzCt
vDEzO1uWFSBaQwBJACTcBaXCS5IKecD3/WBdj7V1DoNyOAZlA7M785c8fq3+MUliBJvChQT7d2ra
PvJ3kDCMACpJmzyI3wrE0hgsqyAF2LMePP7bIDlRavVb3v3FbkBYgYVvBPMAKbyPB2krdWf80CFt
vVk+vX3nrnE3xf3W1Ib0VKOBdGafYW0gBmgLKCrheSRIBpWjGZcxQINNlbTGXkM+9bZ0hn7raoSk
rTG2V7k7F4/6CEsagkX4nKQO4aFRqEfmFTl5wIuILjXxV3mWvp81gxJdbNczx9D1bUy6dAUwOYKc
kltgGkFCLGQbaQFrE2QewSltgpgyEyImcRqewdsA4637akuW1SWqRRSvV7L4Vwhqoq3C7LX1J+jD
phIdLeCyh8BIzKXfTv666JDZhEcF2xVIuUUUyy9Q1tOLu3AKizsVvtrdJA6VQxR5BGSNQiId7EJD
jd8NPUrIztWtyp9ONx4h2b/qccaivvQq5VY087zvWeQ4s0LOt3jl58kf9N6UQOBm3mmomO1nqzXQ
00hM8nQ5tKhlmxRg6gb289J46Y8b7YddZuFWrICQ71FseClK7LLM+Km02XhMHN+4y0Zv4cZOOn/t
U2SD1SoKXFQ7gxY6rUXMBVradO/N1ng5AJJiRPTREhA5KKqaxSOEk/sxHYV00bRJkQF6KPxCv9Gn
OvsJz387xt34bDX1nZNXm0Q8LeSBp56/B/H31szkw+Ta5gs8IYUX3cBtjw8tMk/HsBZaXo41vwTE
Ce1Gt3+F0Uym1oqeM9cbVmzx4kMx19kxorrXxRV9yUNsZsXzh1fhP6hJaxri4x/EpE2bAns68E0b
xrfNC0sVb58PlAJHy6IutEP3rwSJwR3SHJDIdMGblEyy9koq+9z+7Pqh/bfTz2NhACcLpR3NlWnM
6hMZ8cfKmsZTFkXxEzBsP2syKDQCqiW+ZnnQ7BnQvZIlhxxlOmnK9EJgAoWLK0aMSo1+mvC7Dnsf
cbVb+kymSI7479eoULhGnDQ/T24tlJ2K4SHS6/rgs21aWnZbfg+S/jYYjeBr5inRTpArSJq45fd+
30ZB8r3JimZNEVN3a6dJ81VRsh26dGwxWpKNc36v2K31mIXdMZic7mVC6G4727a50py2e8kRrbvJ
6oZUt0XAug6AMWs1CTWvnsLX3m+mRaaq46HP3emcJdW9I+yNO4ZEj2d/V0VW/jx36kLaOw+116mN
dSFTG75qLbj/0Xnxp1zZ9l1tIp2COSDC0cZl9BR4brtvzTlZoj4bvRosYf/L3edCm/nz7nOArxu6
icAEKxxuxT/vvjk23MZW7egXbCuDMDCvrlhN5lfCezbMUp01Q+kbj93s8iovplc19VhbB21zmJvJ
eATr/Dzxg11D2Y2XE+TxQ41g2CEr67czaVNATif5TIT0T7v0HTubXY30u3bHdnVfQy3Z/tN00qY2
8QYdnQcHLONqRNbjoLaZdZCAvayYg5fWjsmx8+MmW3xf2ab6LF310Hxz7Wc9hrfx5gpnwPlFrvI+
hmnwjLwXKrOlFi5rWNNsCBXiRmV+73bDjp/kGlwfJERxpsIID24CdnOXsz97P/shz7Nmu8yIP/0K
t9FuddKCCzcnsKZM88eDV0IxMOx698l+9U38Uj3Ipm0VB5Qb/G2UIHd0c3W5jpU2q8hPqHiNWzlU
dkr752GZB1Ex0UF4FMnan9PpCy/PeAEOpX6xJ4J3EWDPHwBYjnMSsAuO0V+OIsDtN1mEGq6FjgHZ
1BrOQf6EUnp80kNVf3pvzV5gPEVR9aT3BH810RJ9sqXzprp6/l+Nm8UV3me5Xi/gCrL13ne9nui7
tt4/mYW60g7lik6kg8OjW5LgGS29QCbFDI7SJs+uByTS6QhSc2HDPLr4/ZNzOPr+9t9/yRY1Lj7+
kNk7GWKbBFNJ1amW63z6IZfdVDjcve4vOAwCT26RmkNhjP1HoW3STle+yEaSbAerVL6U5PfPkUDS
Onu/iYOjbdesJ96bpY++OGsq/9LrRU794AXTUuVJZc2VfjDMNNg2paofLHEGrP7tTNquvUXpK5ur
nzwbouFRy+foMJCRRIJWH9ctafFTMgdvB9lRdN7IduI/NukCX511jegoLRFAr8U4TRjlNNJbOnrJ
5F3295d6yv/wrnYoNvj5f2xQJtqD9GtSXPXz/3gMI0UPa0P5FcXquZ1rl+RaHB+bBDka+dRk2fWz
I4D9wPIyOlbvdhc7qfk3O+EVJDTJ2Ipl2s/RibwP/tJuBM7P1P8e1d6j16YzcuRuph389yfD5UzY
VATNV1BdoBqEDfKD8ncsu+VB/qLlmXRkBWKimWAyozReJnc1kW+fEZlVCjYeVUpRhbz38n0lNh5Z
YaibUDWipWyq6NI+tFp8aRXCA8R/eRONgBcj63VuU7L7k7UHUtsQ0EWLso2S7GfFVxSTXXglm4SY
07uHbf3yLbB9rr1zRICv1WxuvGu7NP7Lisv++7fosDk00dYw4Yyyp//zlRegZwMULjR+WTlQ/yaK
tEP3frCbiP+ibKPsx+qwDFZGGyFsIlykqcr5eaVRbxCbQmFJQUDsLmkILhphczSnzrzTxUHaI2TN
Vt6kATD/s0P2jl7KzpY8JjplSrsr5sgBzlf0Mbzu7KUaI20nCRTN2DUnQ1AphL0wbUDW0jdB2P5k
dsm+N3v9adYL795xon09lMaTkUzuveirVPdDXyNapkk8vYAfV+hKhTB/Ge/lWTxMb2fp+9m193oW
DE68T3QyCv/+FDP+XI5YpuupmiEqSxJUMFXaf343SEyMUT1byXYCIBojkIFaOiv4TekUyS4nbvQ4
zOwzDLEnGLrkvk/N+uvVw1fMmbWADgUq8BFs0XXeReOYFoswnH+kXREcJpInZ0vNqttB9MqmPATt
8INMbXAITTU8X8eTKk+KRaJpP9SBEm7vBW/+4YGi/xlZEn+uqRooTtsw9xyYdZ/W/gBWs6kLoGxc
bgCjZMnFPg70geYddZRf5KNMPuPkk03ae9LVuXz4JfYMT6jrp9tCdYjVB7qxgeHahWg8KX+0r/2G
nzYnChD8+1/i/u31Y+m26VqWa0Pb1i35xX7YxaCKq8ZTkvs/SZQvNc0BPdZR52U/q+w4bc3N9rIJ
l0cjzYHeSDEjlHEjuz85xm6IyMrFXTqNYg7peXWXU8qmnNItrVOqI34VkfG7i0yj1G9aeC935V5a
5sGY7hJpdkrqnAQDWMWUZyc4FTFC9hOA7G4cJ002sxZNd5fut1k0AiKIQmXIBgersnbJ0PKPphhP
XCCOLU/loVFSf58FK9lQYSQcPjhf3SbRE6qut0cJNypLppOmy6nfRbwRHcNf+01aHJs8n4j0w6h1
CCMdpU0eUHZHAFieuoNzKNUJPlvYhm+2q2PotW8zSJtXWt7tv98AmvG3O4AbGX4+go2qRyDX/ESN
D53QT+NJrX+Bt5mhSzult67DSTmmbnVfKiNURdG6mBzNn2/qvJuWgeFCfri03/vjJIKv4AAbyl3l
aGShRSkEr/gwjeyQc0U22qttMQCgLut4EYNJ+Gbp+WNR1iDlCW1OLSq/dWDcj3pevQ5+Se2HNlcp
zoCyd14o/rEq1XinRwBsXTs0jgnL3ZU2xPXZyHLSGU0YvIoZw4QUBDOafpA8QrBGE1yBldEOVfbT
VNVNNQ7TS9SDFZvRHr7VUtu/lx4INw53KUoVN6180YgXywgE+gAjh7fNUE0lOdIAAcz3nqtjoSPP
ZwTUN8kHo3nwoLSn0LLOZuWFZ33oyM0Bh0foBNu7RztWyVIbfZikUMChF+Vr3UdtthFNaYtSJ0PI
jV2bI2NFwXs7J8YCcw5HaVM8FDZmLW4eZMd1rkyGnHKUi7VGaW/NCtx/6+Z3HVKjd/LM0bPirrRQ
HULHdPXJLj1kpxgpXa+DLDGyFiPfp5Ue0i7d9Gi8TCtNn4b/OW1DDYD/crebn6I2DiQd1WTfTOCG
G5Qa1X++qAKqHlheCXwgaagGRdBJ4FJdALlFB0VbLAmuiwAX5v6dC1GQVUGUl7jKxcCUAY9I5vnN
X9rkyFkk3vuf3Ehi1utcf85/uWgUO78dHmCJQEwAVmkeeucxVM3q/rJkF+t2YidXS+BmyX0Zk2wE
kMVT6CFpU+vsKegJU6zA3AS+Z53z2UbOvyJFLntHbbTOYoDpcxtIE6FyBsDBSpsmv+Q5FCR2SOC5
xVbuNBDbBsyM+PlWKlOEyB5eemXK5NorkyKyVxXOn8ZqiZo/FZCWdnM5/vYncvQhVVUuByXof81l
osHOwiQ7OzeFZqbXvzOtye9TVZ+Xo6fDLgY2lHfrGOJuL5ajcQ/uatIn61RNKhpQjVWurMYPwF8p
ixqRx5d59pdBUBUbf0Tpk2dLeO4rIzxrybhC/1A5SdMYjQWrY+CpaGLxiOsGfeW1gr6vRKi8a4V3
qkzPPTnirIQoAqJlTnfXjjFBtgdRUZjXuF3tcpKuzfsPHQR55xtDVVglRr4573tY/5mVsJmKy+Je
Veyf7eSML1Nf5GtHs6aNXaKJ5HfFye7c4TEJw//yO3D+1EMxkUkyVNNUTUtzyLcZnxcw3eC7tVrN
44+xJkWjAsFXcnRDRuvIAvuhADcL7K01fxt96O3nWO3PxNsbkARAf2VTHvryiw38EOQrDlC0uiVL
RH8tm6GWW8cgth5kq/Pz/ozA/u9EYIb1Xinh15Zv4cZpUlbFMCh7GXy8BBlT1wvXYZ8i6PHuZ8jw
o9f5KzTYltQ5k6vnDHLyJilTFZIvS+Tizya01mzZOuWafKV1NCiuIbMy8lAm2X3Q1+WdbPl8BavU
cOzVJY0To9r77l9QuQnOQWvemvEIqEecZTZAkGqi1JAIsEm7OSUmPCzf/dK65We7MQAtmmIUNQdN
Dfz/sgRHN+fTLpciig7S+tRScU3DJDD956PNrfSGwmF28aNBiHeZ+369azNkpsZJKELl4XgMino8
yrMiyZudXTd3bBIb61Y6iyY4HQrdeMYjetXO0SvQni09L0QqcciOTjzbKwdo3Zl1lAcoPMq+O9m4
T6Ds8n5N3RsHLbVfzjTFN7lq3ekEc49kX3JCky7wdPbcsIpUSNxIfOT3uZPcQBuntAEo4bDXE3AW
OSUuwPXAqBQLrevBDqPmAESZ8OV7R5+DbtXGAICdp1FVwA9a2I32LvfrbaaPxrMRh+ghlKa1s+Cx
P7e2e0BTsXzs0ml4jFt/zyMw+Vo6J1klh4+SHOSZPLhzDZsn7tt90aTaVtpqj3Iluh4AUpV7cTKG
X9Ky8TfX3bvc8F+b1838u680SQ9bKVe+1be7huJc++thRgF+T/2kbZYBgzaMoKQ817vLpe2EZBrh
Xu+sGEz3bA/LLs+qI4Al8yRNLW+dvdqOR9niGfNm7wsQwVOsDvCY/2OTLiTfXrVuajYDwfn6R2yo
lOFrR3tn5Ahcp+UUfMuM3FgQdJ72BYLhz1qNNrCwF75fgBSPEeoklPjNKBqCiLbmncwstx80s32y
hd0i6rJOvNHf5AqFAwuEk6HNgpDSkFoaB/ucG0X01BZrGTE0EaoVDRn4M5EYem8AzybG3n9wC6J1
FQOS//fVAgzev/2keDayzXNcnZWDbX/a1o7GkJdePhs/spDfi2Oq7kEeFHeOQUVRXfFqM8MW1ppO
BuPik6epeuCXZ72Pkr6fmtIf2mgupHH7tVO151BhdxijrHcvD5OlLkyTlcjVhD41sLlKz7eVXpgX
txCl77WtNlR1ETboadrSqrxqrXruuChHJDS0sfK+VLaigvMqScWLZjmbNUh7N2TVSTMG4LbXCliN
sglnUjv1qnmUrQTt2y+BdRkoLZndb31w4/eBF/2M1Szfo1IthHZG/0bmLiex/vxkU4WNLfBHv6tN
sYAcXJKkn8Z1hjvtLepKgaEPvsFNTb42fa+sAOHzSpkC/2jPar9E9k79ps7BDmU8+9efrgD+u70p
XK0KnS+hBbRxIWsL1bnwzhWHSiUOr6rgLqOUshhWlalAuOiQ7cEd71jrmzulRqARaBg+Xm+FdzUl
CRZoBVDU5jquUqBQonPTHKowTEFKtq+zAychRq1jb2ZE3GSzLgdz4yTw22SzQV5oZbiDv7k4pxSQ
1ZER3stmoFQviCp2Jzuota9h0ixcw/qr84EhmpZhnSerio6lrb3It5g0kVTds72JTk7hOYcgMRGD
gnwHO45Vv5bNKrVVCOVeF+rXVbns1SvCtp+W6zA1ABhqEcwn4GLDsu2m+LaKzF04gumNdResxNTs
DXEIsrIh08sZjP6Cp52Hmv9/TPJMukkP2ZQHtXWavQ8bHXJxTFWgoHM3uu9Q+q6Iohe7QD0rmqf5
mBDy+epNJ3REEXDwLX8PzwlyvWjqXmYuHVvNdrJJMYk9Rbj8x7iOv/mN/T3RJmrg2P54S0XO7KkN
032d9tOrtEfCDjnyH+0OyRB0pqBCyjz2SMWAlWzK3LZMY8uOa777auvmdlvO6k5pVOPoqyHKxXqi
glageT14701ftRCZrkw4VcIWsPWdLt51pcfHOdohLW4cYy+uVsFoIhYwG+5xZBeGottQfWPfOCOs
jtpXT2LgqURgThuj6puZKOaGAg3tugHg/63SzWPEm/3smqF3GU5U72/DM7hG0s5SCZZtFKOkh+LU
FbdiFGjGx5mDNKnArbAS0E7NrPE90JpyhMwsCteu3S5ITk73FI2+A0lXLBNCssQAGBX0FYRmk7RZ
NqUDdefJQ+bto1tuvSQDO5+bEGGyB3N6nInKFgvNy5UlrLpobRldeFa9CtT39FgJ0Irf26d/f0MQ
4zT+fEdYpG0IBHqAcVSD+LT7+R2hqlVeOFHYkKxh8deNGQo6Q6TcqoMVvESZR9qZrZDr1ER8zTG6
kfYg7hyKPUYaFTfy8MVTkY5lZ2rfEXyYnjJgy9ItLyw4ICHVoWWzgJW/bOJB3dluRAWisUWbWR1+
FOhB/M7KO88y64CiLMa90/nuN2TIS6CsVfdo+nzJmVpVhzbtnVutqYZNW5vzfVFRkE+fNP1ZzAP7
P/oNWPkyj66Y95F9owRlCbwptAH8FHF/B3fx6AaoFuumhq1yTcRe9KA7zspTPXTdnfSSZtmcumre
mr36XdqlSXbKw9RX3IytZS8uV5DGRkzZaOgMdnkebKTtw8VcSNM8bZr9B1vW59mhVVGbGSrn7UPJ
S1l5p8LMqgHOi1kvNumjWHWxhDTaL6Xx06dGEZJnDiGzTd4E1S5Qm3sjHZ0cMpUWLQY3Zf2SwPM/
xEKwvUo0H8a4kG2X7cIt4NEEWrRyjWmV8qhBoWtGhGfw3Gjr2G12drrQOc6mf7JRRj5LU0cdw5um
Va0dFU+zs0qhq71iZr+vHkiF/a7ymGoenUk9PTFSt6nJ0AKSgajNtJ44pGN239mddZQeJnpp22qA
bis9pA2I06rJlfD+cqUMOHZGJVJ+o2IOBBN9ZJhPTr2JUOp6lFa9cXOIW5qzusxQ+NWDQTTwOily
xhEFws1yI2c159K/i9Lg1rV4p1LYpo3RtfGpLqBeroPkJAIjMLmku5xnnPk/tm4vnh18Ej90zVtF
G4mgiqY8VAH4Rio9HeQoNAOUbV3ynchPJW2Gnt+ihebeSf/IjGqI5yAC5P9mGv1XsUA9uGAPTnUl
lpEmb0RxMOaRZ5tmeKvWtoApj4hlw3TOHqRLMzvGxiFTgWaLXqz02Gw3Xr+erCb9DogqXY8z7CtT
0cuv8F22GsCE71DGmiWCjDpMqn58VPoefQU/+R7kA9FMkJZ3buAlJ92f4TCKjtwef/eVozxEfpGA
1UDoTV4AysOeeNTLVPTTnZMq3c4Z+SrkRVL/S4Fy2rexHdEWKgcPoJ5SvhBHXRDX9VFcauI12zjz
UWn3A+X1qkU3ogDA0yXeaQRHz5Sizm/LgRLW5RiponSyjg5MkD/IXs2OqLUKk2AjmyEc10NTpK+X
qWru4Yog5J3rdeoZAHuEcv1cUIaTJiAg9RRLjUdxWcQbUhgsc0GA3PgpZ4OaqYjqLdaCcJN21pXR
fMxYg4qPdbGwT4SuHSaXj+oqbX7Ls12lvgsuRoqEeefVMxW4yDnBYXv7zKWJOpJPCkp+jq5QTVLf
+dtnRnP4hEBYfvnM4nYAuGeJ8sRMmVpUPZwdZytb8iryc5v6MFw+1799ZjlobJS/feYgQTqltYrw
1ObjelAStFJrb1cm5JFXSoeAi4J4Un4jT6cUVNGig8BRRo61JcxHj6sUBTdNqi0ubaXl9RdbLiHa
OWC4mGNQ23ztR+4zzP3ybTI1b9rwILsv1rLXkX2g9kVOYdiQOmCTkZzjptLWFGcR8rBxeia0np6r
7NnlfnqQDp1D3WHVLeqVbJZqoj8yWDrKIVk6ucshHKg+LAY3BOXJyFLiw4DZT7nFt2GiK2ypHNxV
yLkjdH1WA6s9TZq9uXpkFWWyPIofbeVcLJm8I/8REVYrS1b7fGA5tA5GZHbVsdlJWz6qgyjq822u
5m7nGlW61FQ33pjtSGn4JM+OAVVfFwj2+nm5c5OifppVpBlTRMj/QmaRkpbN7ymdfw5qpn91KeS0
jCGd3YEEc3dkR5wNGnfBw+gjQZSj/PQKJn6fi0FxF214IujfoSWSzWjn7FFeeZwKJGdi9tEgsTel
a9ebRJ+dfRuHfxkD5bRQE1C3ve1ax4i3xtosA22l5D4ChknlLVTUtp4URLlMhKHSaNC+u4FKpXio
iTejeh+6I/9k6mivw0gvEMUJflZqb7/YI1RMc5j8cxMECmzVRD25xvx27SDXkY//87pRF7gPvjV7
CwfRu6+d0DLRNf/T9YYqorRY0ZRrbyq1NbUbBK0UQXM/9alv2GvO0pp67buCLoXf6803r8mddVhP
4xbRh+KrZ9q3VSZmrT0NmlPRUZCr104o2Vs3l5Ei8hlW09n3NEoAmEm/kgOyfAPsy3019TBda+3Q
7EQQ88vs2feyn8g3Gh4azP6wVMc7R5myxWWgFzzMmul84WfXoh0QJuuKCn6v0MUuAw0kYPRuhryi
dvN5CGtoXuJPQKwJzQH+cck09EfdqTQYKnz0CEV5KrTmX2c3nLa6O1ERqO26bwm4WemgIBIkdDIy
AXStHj0XxJm8VGM11N9h1XCPRll3sHtqN8kOBUqQx1PzGcV7c0OR7GkTJiMFwEy+eXHNsiqQDQ7d
lIKmc/xgKz3YbvEpC8OIoH4h8Gsrbge3qjYuU9YxOp+kwL61VAjfjDOy1EjOTV/nQofSxsgkMyxW
qlnGtlnxTih66dQ8zdsnK8ufqmnIbyK3yraQzNuTBDLIg9VSUM4PKWVyRThogXNWRlffibdprcRI
B4iDm7K2q4xYWcnXZ8Q++bF0f4agBi8vVApHoe5WxsZCDpJefRqeJ5aTR9myxw7BdxfRJMjwFKOh
XB31DqDUQneEl6woD0h37pHzDp5Hh3JeQZLZN5EeBc91rVE0Vc1GRLDptbOAWlnm1O9kb49uYlq6
6p1siRn1wQ2ecjFjP8PGEFNYFdeds9oiCcGePlmZbu8ePNVyD53Vszrtq1HfDk530kVH7Qvlkw/d
ykhp36S2yYDERIZQfyX+aFEY+HKK3rK6aOfxF/JKgxnEW7/rkTwrPIMiYw6ymS7vyE1FHB/Eb4C8
QA8ov7EKZNxqNSS5qp7enHOF7fnYIaknB+u5Md7oVdXu2O8zWZOfA1uNH1KorI+DZQV7K/T+6uyU
Ph0BY7RGKGV8uRAbqp9d2WorCtyoq6iLiHoXdvycBtSCzRSv2MhmNSCi5IdJeZDN0dC3EdCdR7Pw
RRIK8cIpT56pMphAMadkPAvp5Nm1XHdTq9R5kr1xOibA0nxU/kVvrzrfKbpdn2SnghapoY5fa/gy
94QenuR1stysbuWHysT8oHj++UPJ3qzWLh9KUSjtZiRJRdUw0Jm+gF95ApIlm/kQTejc2kSQ321u
KCBZCPGCt5LWQPGFGC5OzgWE9T7RxUnOGQknC83XZdUGKxAxiy7z4nNgZfMTgUTEv8ruUbYomcwS
LbIeZMvVDNRt1eTSIqB6MIJiuJd9fuud0qlwT7JF5PlMwqG4tHzDeEZkQLuTfXmQ/dBCK7pz5nl+
Un0yVk1qQj0Rl3dVxD/4bfgH2atlQX2TexMFbEUviSZYsxQH2svenPf8DUXmEGCTvbZFhXM9dW7Z
satPtoMMeKYeW7tOdsDBii+z7cRQZij4KZtBqrZU/vVfHCLF3MUVhWkQLX+UnWrLpQoDSeu8UYov
Y9IX6xw5WAEsK74MvpEdgCcD+pdjEZZM3BS5WlypL4pKiRewcBeuYTf0KwOo51r2ek1V3JJZSdEX
uksNk0LA1JtfgiJu7izEQrSbTpzGoUul3JiSWxdjFYLxuqka7T7OBD09yCeoTmIOFcW0zMheAFfu
xpksRZ74+VnzhuyuisI7VdFQX6/TmQ2bZjg72WtRTHkPKZtic4jfnaUNdf5XK6MotDRF3uBv5UZo
khNMWrNFFaTh6cvso1baaz+c0ZQRTTlCh1KS9OqjtGgha70JRbC17EO3ZbgHRXRxlx7D6HDblQCx
ZNMN2/4YF/3j7Iyvud9T61nMjCIPuJUZbUfZDJrKvPV5w9zIpjwMtf7FaNP0KK/kzZRXjXh7UZuO
8fKgWktRz50bJb0fzFFdGWqHcIutVuu8LZylHNgXmvI4/HX5a5vKm6m2a8zIRzILGHb9lKSUHSZs
evlrrXymBLc6628f3w1M9kDWMxnqoFxQ63QN6hvN19i8Hx3DuE+Iph48xb29muRZMgLX1yG7yNbF
NFBS1ivHcRNW3dtwFFeQ7pkp1T6iQBuWo7NKKSh2CUbJEJQ8+I37qEa5f3uJQWUNqfJxzN/8DK8b
1p3jdMiPlNFyoDbeUbPS9mhRugsJgTT8iRCTwJpc+1Wz/9d+OZ5Xc8bmLy3WWU+YsoqQC+lgFdzI
9Mi1KZHY16bMlxTCGaE+nAUW+9orxzYd1f9qTx137lh6p8bQflehMb3YbhiukemyN5ZIQLNqO051
6j22rEKllx87TxOyqjeCnr8mGM4YXXv6X8rOazlvnFvTV8Qq5nD65awsSz5hWd02cwIJpqufh5B3
y7vnnz0zJywi8YskgLXe0KOR+ABBtHnIcXKN82x6q9PI33k1WCLJ1PkW82W5aADESJQTcszKe2Rl
yfNrorjEbFuyLIkxhvunC+YNMA8Q7NmgxT7ia1CRSfECwAKamR4dcpDXz7qmhBrsjl27MQNEpY71
KJCSqkc8YV3d50tLrZd4tvW9X/Y+2imoPanWzIMBVfvmKid+vEO8jpI2oCFnmJV+jbNga4huureW
w4TTxT0x6Y/JFNlJlVS9LxH+UENVnTrorob8JJu2O8daRNJH4LiTh3cB3g3tQjdrd8NStDXDO6LZ
naxVa2WnAA6EDXiKRlVVk6DAT8d4UKWwjvsVwprVOW2jP6+GvEcSCfcBkG8H3v8qzXJ4MCytfUTY
QhyRxdZXqk3VuRHut8CYCQgt/VVdkF07Ic1Lnxa3r4EYJePvulznXwOt0kEQi0HD8kpJOP9+JTUg
LcrwUCHalN9Klg3lYBiEsCLvoGmlCWF0cP+3M1b4JOfDVwTiiR4RSSNKYeuPLgDloemdiypJjDvP
sWH9UCV18GyEvFIdQQarGIzHHk2qx5546jJYXSZMOm25u9EWbTGLxgrTeepix7kANYgf3XjnIMh8
SYr51VQfCfkG1JNi19/qy8dWh1SIc25Z2lWVyKsXl3EwXlVJQHW8CFyq9zkQigvCCsbngVzn7zMn
CZD3yZp31SNHWvOzhypiBIaed51eATx36NxBv0UcCkB4rnm3AaPrO31pwE9x+l7ZaM34uu7d4moI
7vrR+D0CV5Vfc20e+tDJj32XdI+WMdsPdrYPZ7N9LErZPXo82oH8E0ZRHVQdqpNglOz69yDMmewH
pPBL7+o6yO5nZnJxutK+qcMQjOCi5zRCjQIXWFUX+xkUsmlpsXtjO1qE1FQ/1aoN7XNfonio4at7
LQMXRqHrnwcXFiQuv9zMqkGVl1YtjP7ynah/iGNAO2UwmE9fZ5E2xZt6qcNcON7YWfBn61c/tDov
VdB9xEvSg+AsaGJ+/htqEuZjUwcPql6AlSdshnSOviQ3YrZJxVi7r71kwTNV6Air+q/hZd2jOjt4
2X1nCoTlQHd9YyOBNe5yJpY6dabqVKvqN/Qi/ncrHMXfYyuBMynCf1hXzFZ09bs4vuYxTp1TPW1V
1Ve9OqvcLrpK325RQM7mZzsPr1rdoFXESUYCTp3Eze8aT1j+KkijXntCMOJZok6Eabxxn4fsIRL1
y6nTNkAcp/Yn3OeWH9tdDqrBms0Yr/nfI3w+6c0tCrDuMO3FwfeQWTerEfFSvzGe+Sm1PWLJ5UYV
89bpLg5hG4S5aW3HjG0aK4VI4HqGKI25G4Y0fVCNgVaJVcOdd9Y6y3hWFxYpwrHBUowx094HJbH2
kAgvikEg4x0AX3VsjjeFk1PwOR0vht5eaXkNbde2vulpimB4VtRkg3L7m+aWRGu1sjl0iJl/E3X7
PjlWfh8R/3z+D4OQXNI3ZWW6VyTcNE2Dc0hkPIp6TpB9StTJMKMuUrsHF53NXaGZJYLIYUF8HB6U
Klqtzc5qmXxVseuCZj0XcfMwTbl9MnMMRMn9T2+6LhFckk4BmWHqvxnGtbTt6U31imsbUFsdjG+B
jyxTt/Syek31UoP/Uy9La4wNelgx0ZCs/2YD3V2ugEbs75dVxX+9LL1abMB3jTYYG+D3xe3rkFr7
ipjK9aumMJjHV6Cm1kI49UU1kGgvb62s5EWve/iXBfcy88xL0uXuocBJbpdBHHhDzmaTtyL5SD0j
2cA+8y+p55l3Y48GCxT95GMZGWKt+rJou3+ONMLic6TqAOj498jGRLZPjawMP/5o8u5hqrpDEqbN
D9CNoxPGv6CrE32pe/fFafH0QJIquYpGyxC2wu0YmGj1RKSF3JbXwwFiw6dGZdX0LmMkaTqC8Rs0
icj/2zATMD8T+xCv68e0JS0foRD4kYC2Inaf/MpCZlStxqcxCRpEsiCfVtLrj76o3ln0F5tmtIlF
AYVDjQfxHxacBzQwk1+ob16yVJgoMBkLFsFJ7g3MmdFxydwD6sQkiRJigY45jGgHVtcgYG5Fh/1d
MiFIwwluYWNUz7hThet6yhD7w5rvWSdVhTJzMK+Rba+fh2nQ77o+w6eBvqoHTiKYTkz5vapyBco3
qe/jK7H0nyMI9U1h5BvVShAflYMRS6VluKry43EDY14+qFIXW6hT4lN8UtfG5VnbuVXqbFTRjdDg
6KP6u+o7VoW4FYmjr3yS5mfpJ8Uzoatbn5fVdytpcTgGBnoS6Ay9GnOJIZlRfZ9CaM38i/lTYMPy
Vusfqrtm+Ml+9FnYq6Jv7DyU4t8rJNQPaEm02NNw0anPN52dFt9KUZjHyowx5V4u2mvOCQM1DSBj
F2xTyz7ijZg9ZhU6/4ldsoDweqSzqj5kKmyYq4kmP9Zdld/FU78lKj9gSR0JefDROiNBupT/Hwd/
Xmp5tf94AVxEulXaVUcCHoREu2Gdmn3wkhple5VG7axUfWmM86aOBuuzmyjHP7p1PuKfX91cFktH
WIjiihcY640VScS/kwwr29Yz5EV2s/0NghWRgTZ51fUgvnNd3A/m5SHK+gALqbQEI78U3cZxVhmB
gosqhtZLH7nda2wJ+zYWEXzv5WK962BqiY5anSIDCGXmr7ZFddEsCU6w/D+nSMF8xzkwXSQK9Mfa
9dDqyDoNEUdwOoKY3A7BSO0hnQyxjmWWfnd6eTPV+Bldczkk4u+6dBadzG54GS2RbOswKG9ePckj
UrcThstth9q5Jjc1Bm2vJIh+Fmkf/4rwszAt3kdjmC9+7o9v3nLvaXVl3adpY+wt25WnLp7ja9uX
DtK7afSsLw8K0pjjh+a2O60hJmZHQX/ILD08TAjebrrWtBZdHf9QNwQhVHGyeALCTUg/ixqObAcz
aLPP4hBxlxallm/0KrVfcn0kW26VuMIsxQ5fZYoY2qhLeaSrD42bNp+tGKd0B3RJ+E6XznHlsc7L
0W5XY2uX7Ak6HfJzLH5HxSG0tf6ztXC67CB9rKfUlXERTg4RAl+frfmCoo16Q/9snTHN2pNiNz9f
SHgkQvDgsz5bQRg7ewi2qGIuHx9LVGuvd677WWRuM/azbNGxXd5kOQ7z3nTC4LMVWSlEbIsGMbOp
PbZ+3R1g1b8Y3SLP0vRFe1UHft7fZ6kFOXweL//uobrFMbxmEnk5sqoMbWvMa8rYyTfVGAZ3i9vj
NZg7PDvqEKHwyfJWMcnNXRPFuMkslaqfOkRV+oGHjXFUJdXoaiGh32LYpf+9a5oTi8pTcmFfw9VZ
Z+rPZpkvJvD/de0Wc+mzH8OcBAnuYRLG+wrTMtg0IkRMZemH9BctiVPdCidqz18vhk8D3sdadZ91
+p9vdciYVG0svbeq79eLeWZ2dPy2vnzVy0grTm6ovapX/rp2UuKESWAM68PlPXhPoWfUxLQz+XnQ
Elte4iBGYAevrH+q8zx2upUqI+b4deqQSquYeKFgaMVGBxZy+TxVXTt8pVZx1wafLf/D5bo8AfSF
GazqMy3XwQaeXZEq25Pmr6MygPWTohFqZ/NbMBjBsYn4l6ui62S4kgCxukIMiV4FcDlVbyBJc2yE
zjIW7uKb0eL55ba+vMa1tF8KogGqHlW38TjHIL4/L45sFTmSZEDY02FBC0b7og54BgQXsRxUsesc
cJchxC9VNzQNSWpy/OCV0REhMpV6V6wWvGuG8YIMrPnMJGwTG1sa3NDrtwS+mFeyxc5IdVQtBuBo
1RvbgN8X+LpUEBq/h6kBn2NFhOdFZY85a6MWR3hTuwBpyH27gN3FYbITrOqXgzpTdQkJo03k6cDU
/3sDhnLlH8NSDTS7jiP4v+rVRdRQ0uQhSsQIQv0fX0yNNUTwQQBxicwR+s2HcNrpC8pbMeu+uHef
hLzc9YMjOv1boch8X30GK9LXeqANe7P1Unj0TvKk4Xx59GpspYc4yl+R3n+woqn4a27DlL9F92eP
IO7+Lz1CrUH0c+6Q+wjM4hLIjuBVF5UXU/fQY0lxPvmnysvTRZj4n/LXCGFm8oA209VfLqLqPzt7
k+5t+gJXaUfK7n6qmaFtWyfWSOwkIN0nvEMFkXDVTE53/1lZl+C1TUCAqq5aGtC8TLbssRHlWy7z
2WB43soF/br9YmKO2qSv8zyU66+6TwqnKv+b5/lvbugf7ap/2yKW8q/L/ftCqvw/s0IVfVSRRLnr
mNjVEL/EO6THP5w4ANIquImAhodagH4pmZ2q0c9Nik6ZFVNULTJsceaIOkxVHX7lnap0hWsRFpmQ
N84EYqbW0D7i8cazxEy8ox9khEsGkT2Y/ptqUzWYeaaA/zEO+qpzncReJRjegkhxxCMWccVj9ai6
q0OOZMsBP0Dv8zVUnR3r6Trz4ha/Xn84GIUOBqYoctCbQ35tiX0cYjl9a8IKeXcHkQ4cVZYW1Qec
crfG9tfaGEudavCw4NhVPcKlVZGbp8rJ+vYZ1cZi6zS6y9cUPSEANb4bBerAwik68tCN2GHsBECi
REN3ajJ3z8IxukcrQ0CFtY3XjK0z9jv29LeVLrrXzoCIMMop3mgFYJZsA+X5RD5rIUm83hL5bfD0
/KjnWXrUlnWXXjXV1hqn8bluYRUlrhd/GD7mbupKyEcQXAm7v3vJ7ZcX5Q3vuE1ldehMOyZ5XG/K
a7JD/1VWZ+rQJm11sFvrZmMBdHX/ORBai66YDWsXJP7Nve6376rxq/5ffecR2zywbf/xGl9D48zv
T11hbtW1v+rV2VfdXPvJJfGfvmq+un7VqTeTzVdT88vLV7VfAuht3NIj+eC0V7w1KrSocdEdEVja
QrWuNnPxEHid86RVnf9cl+Z97U3ZnU4i9bmV2HDMXpef+6EInucQZXDiLh7fAa12O7g7i+X/1lyK
wTQFx1kDgqOulPbCuKJC+0M1Ohg7PIbcLqy5LyJz6mMxRVC8M3UM0Yk9k4ECy6DK6rTgT3QC0dqd
nXEMFon879yUA5JvlExpPCEJOtx9lmKbwJY/3n+WXO9QzJX+oEpBRoTEze3H0vK+6WY1b4uhm+/U
wQQIuy1DSweiQF3Z2L8bBIhK1I58f9vpjnRXuWoxBPLHsNcPX1doshToWRTvSzQfLl/1cqiDbWmB
vgyGptyAP8QgBFbVfQfo5t6uEFGe0GtBsaoGWrIcLKIi16IgURWyG2FVSp20or0lZjTdlpLqmya2
uRJugk+BTPt7KTduqo0XPZmGTUFk6wMh08ZwP4Ts5EbPCrRYtNq7TT1pNdXQODyZrFZ/7wcHCfe5
+xkUmr+f2q46FXgn69s/TlPUDU6kddt5nUZmdUJ/o96yQcEcC9JBh13UveuI+hkOHTYcSQkZrLTr
54IFzl7gaLlRrYU3OlcxFK8Eo/PF52pe+TJpUckj5Yqt1IxL2ADfLQqKfdUjtrMqZamfWmjgn4es
HP4sfmizi1eDoUVnokLRWZ2FcxX/UVQN/6rLlxE1zqrVSg0x5m7Ls8U5CPJQOD6R8ZgK2MaxLs59
lKQPhoOyety0zUfbu8/BqFvPeGLZMBTtcJfXffgNwTPCArX4wChFAtaauhsMFes6ku1cN2Is7zCm
1Nt9hETktgTlde8OQ3g0WjSe7NYM783lwK6puQ0Wng4p4f4tGFgW6e1wU42qG1P0T8LX6UldQx0Q
kQEEHu1IU4FLi+35VWDSENnW9N2q62ErSaQfR0+m+6QHER4uBJLUSpMbZoMYH+AURCSC4ldDvBQL
uwP6ZE1AL/4ZocFQuWoAN70GkyS/bL03KwoHdj3CQ5Wzrr8N8sNdqhF7cY9yCQ6SJcA1OMcR29AL
7eJ3g3apIXldWpDX2yGC8aIaVJ1qdQy2uStVBg7bYD0IXaFAjjvoQIj7np186FP+2DYNCkVAuxbz
WRNqe6m9IbqCOwsd4CtlG9lk9kWNDEugOpFkgtD08rEwdPK7n1iboMOMDZF46y51HfOOiOSwiwrs
AL/q1JlI8fNYwhm7KZh6zNXYGfXT6PPHZKw6OCI3b0H1rApWxQNiVQD6w1nK+9sT6LdvWXfnW7vD
xvtrVLOMj6waseIp9PaqQb2VEOwD3gm4KChCITQc0Jpt/DrVXXbX18gWkNAn4Czmae81rbdV3fyQ
FAEygsy7S+v/9yh0b5oXKTHAscz+HhHY/h42Qn8PiesYkEm6fNXLpCRRPM8+20G6qYYs1xEs8Myj
GqTq+bzTYeqGJcTlWXdQL4iwD777TXf0tyKv7F8YGkNq9X5qURsDDfHrV6/V3E0fgK+zohjKYulj
h+AP1p1Tt79H842+gR7+ZUXyJ5eLrnCh02HlL6deUyDT7WDTkoR5hiIsdV8NXT/eIWmpL7xzwMCt
f1XEMcUKS3tzH+mJf1UlVb9UqV7BHIf7z8SvWVYA/haaRz2ZGJgUj4oAog7zQgpJ0eX5JIUAFyUi
gFXavknn/jn25aU1uunOmYv+WZJ1X/sgAY+qMUGddzfHcLNUq+7l47korSVpwVBRyPhxAselGlUV
TAugtvZ0p0o4PXkIfVxCtjclWsNDccrtIMIjU+obJPmIRSxFxFfI/yxn8L35ylR5XPq0jdZhxWSX
K93zx6OAK/nkIw+/MTWMiFjyzk8aojhsJsaXaSmpKt00MXeq8qvq3/KX3UPzYtZZevjAiB762CaA
z8UCyBTC3IAUM9fxaCY3F7LVgHXgLazzh0l3WT3ayZW8lL7hDQ0Ps4O4J/IZPDcfRtHXgCtNKPlY
Qoaj1r8Bt36LUI+7z04uD5sHD05aPk1kW3N8P2GYw/xBNHpnVzkggVoDpO9qmBzU5Ijz8qh5InkI
Qh7uKBMO330C3XanT5D88FKo2Mre1JmGt/GmqU18k1x+1hR6Mg7edbnJSesTf2KWJhRL5IwpedDD
aj20ob3xK5MobrYgyQ/e+DAFy4oogEYc8fqrEqjuyTLFvH4xk/Dsp2l+4v5frDGzvxaK62OtW9ER
IYb3oI/wuIkCPFqMACE+jdgW22FmyYR/0fziJPgBuQuawW/HYypqPmvgbvzkBrzdwWSyju/rxgp2
sbw3sxD0eWM8S8v4jtCov9JBhGHjExLt1LyVQBd2rU8Af5AdXvcDdw9RgjLezF2brrRa6vdBoKPh
Sp5wZWL9vaB4ui2gZ0871RA/N2Q6UH+WzMt6np5HYIuruOquknA8cobJ35lTGgAGrW4bVUazQx0D
7xQbgCmswzW2yACdknfDlfOPrpH70EmO7ezcWbXQzwESdCsmp34bJLgqIL/zK5Q/RFkka/a+P9PR
4Lto30uUX9Og/NYXgEnMWu6sCVlg0GqrQdTVytS+RSWeo6JhWmm6q6hi+0devrl1trP4ZspAkJfx
2p9YdEYbx36FDYC/br5YnIgEe4i0J2SgacPanLE66jznu5mYM4Bv1pRBUqFg1k/vsCO3dckEOxV9
e8QT9Za4IKvniLydk7U7MVZyD1r0hzaU5bMMfzVBRiBRtC8a0VHWCfOtHgkgFUkEC3rMmTxmb6Mb
5g08Jp9kbtIDajATEMnhZ55G4oZowLDp82fZ98aL5Z16EJRr7HOfDXghmwpyJiIX7hLxtI+VKG/2
PJ4qNDEe56y4DSgYbQ0oMts548cg0dvvkUUVpyQ6Bk239cwaO4BKWDBfhgdpJILFZ9dg6xVjcdTL
e6AfG1tMAyhk+2RUvoYXVFKAtJNP3lyRsJyqeYMwgzjF2FwICTZXR2UQuZt1qkn9MAxwzCq7BPgK
riusArL9ifcSVTVpok76p6J3JI9z9+Z7c/Po4YcmG9x2ZXIKsAxeuyAg49J3D/MMj8HmEbdCsM44
sS3314OEU44nLSIELLca3GwAtJ7gcLcnVhGJuW2mBvG2zB0FSh+cNvDe8tUfbbOJQe+qrNx+D1rz
WNUEukBH0lVdBcVemj8vEJUCDTtzVYzzgNY3NtSDwGwTEYdxMyJ6dIqDBD9Rqd/pZt1gKwwv91om
vrjL2R9v2sX1Q2KvziTmQpOZg4cWbfG1xspgxewXnVxzl2kYnoW1t/Xj3P/7sRzle+qzgZswNl+V
5gck8yfUqlcmOb1jZMlk66X9X3XLzxMH831tu8lJr9H3IwNflfka2GxwJ3KkXTt/B/o1fi6Tudnm
EiCykD8LD7cwgLoerNO63s5a4t/1IjwWs7/k/FdxOCVnw5IvpQOHPq3r967Mta0Xtvx4hQHmIeyv
uovpxUAgcGu01VOb9N8jYXe73EncfeaSUKkxIAmxqF/zfrNzUYz7IOELKeoiWJlYlWNOyJdl5PFz
MZDXNxu2LmG8z9JiNxNQPrhxeymKSuxQUH8Zan0dp2Fxmn2Sa3kU1GQ0s11XhRdRi6cJJfetbvT3
dWi8JaZHqKYVZ539Bppifb+FueicNFOLidln9jGP9WEjuuZXbOCTZkO+1sUvE41e3BrTcd1gVRGE
0UNXWsYhLU4iks5GNKvKa5/0PH5tbD1B52Jk6+sXtwQXr52wBiSRIrCpIiiOpsEiIfOztw5DOv5H
Pg4x7aVGINt3J3cVB9ifeEXt7yrSPTcJZFFEbXcrHUk0t6h34cgaCt4Nhp1aK1+I6aeIXDhvVhXB
yCLkdBfrwWHI8TTx21OlTT/xWTDRX393huIxc6zhiH06IPyYdDGT87ieHOB8FSKia8LQyL+W/L+9
rFk1edGc06HjGexjWOSGLu492jhsrNx4zfN6BLuK+NXkB5u07jEbzyCnxkN6Voc+dtIz2dFzXgj3
BASqAMbbP/lZe5REltBx0PD2E79Sy3l1hukvYXbkwBL7Ahj7jPfLCrkPBApcNJSsUHxrEatBIyR/
9hPp3Eame5QSc3Goo7a4LyZweFoiH2I5Y3JV5NuCRd3GhJiFc2GKYrcxgKUtkCw32mLbmLF1qisf
L93Cjy5pTJatHazkPAeFcwxZqWHonhmndLBgaCblfK7SbDiUYzohbupae7wNpmufFBGLWWitwGOa
XT8MJpDq1tjWaebdF3iibSOUqiW0Hjt2SaZO0nkMapbEZWOVhwRUOI7vebDGJom8uQ0k3olj59m1
ggEPx7h5adtDr+G3VJap/9KRtF8Lz5GvIk00PFmBAVlTj30ZiPpvc8POyWj66k1ryIkGWTcea8d2
NpBT21XH4/JtdGD6JPBa3qAVY1Dagn0Ap4oig0TdiAlMrjqoWm+jK+UqwcbzrcKTCjtUAJyRg7so
j/XhjXg6G7as6d+MIOwx8o3lW+C0xBZnX7xFFY+IMcybNyhk48robXEfadYpmVgh4VCAC3zjhRtV
xCDIvJUaLKIxeZu7rF7DS7LBdEfdrrFHJlnbPiUue+Iwsvtbh4n8reWznkc83ACcsVdmAtrUQQHV
MvecK2ttIkrBvTYL7bnL+MoGe927vMs6TLO1zPCKqzXcsmVkLVFQCUgzxrnYjlr+ISO2Mi6Q8Z2u
YzSFoPUPv89JMbdIszQ68j76PO36NOoQrarddUOIdNUbVn7XOFjTTDE2Zxkh4JWFNJ1ZZcHDyOy3
m+tbnzXTQbZpeJv5LFrqYq9XvuRJGN8TSJWrnE0Eyw1NvzMiKbjt53vXnpiwKzFhDI8sVR8vi+qQ
nazep3INmaHbWb6zjiRqdLZuZXfuIKtjMBv+yUhmazPU8/dKVrtOVPO+aQdWFHXwCjh4I8WQQnzh
/g9nEL9T48d8FCyACB5DGgGtjU4RztOYF+UEWjG0wC+N012aQhmKQygrWDfcu1p2M5dHd5QTuHIL
KRaZmI1WC4eJO4b4QEBgXcrQWcugwP6xqEhEMj10SL4+DjW+hXio7lpp1auhIqhRBfiRZhWOmy2Z
5W2b1C5Gv6I/WY7r4iVlpPzpZnALLeEyw+aBWrKERngivZRWA0jXukx4+W17B8FSuB0NEsOewzu7
0/qxORhTdou1Njx33KorL6r/sr1ZLn6/zqHXrQsq94SQJ8/YYkxS7asoztd2+tK6RnMfTaO5IqL2
nac3GeYhnk4IIPRTj8ZtG2l3bt3K2+iO2qokXX9tY2STTQw3JEL/p6SDz1cR5sk6cU+0G3CDBPhT
icA+lE4d7j3DiJ/yfIpWNfR33chu0Bvxi9NGLLvINmagEk9R6JfrovCvuc4qMNLyVe/rdzYBna3l
TtPK6LRTF1Qvcex6l7LTfoqRH2p0DOtq1025bafs79YCvyPQ7dtk8r6SIr3k/YBLYTp5OEzgf868
j6gq04ruFqdCt8PthAXDJu5hSsswPOFQWuDirP20R3vAERz41lgn60SOuOrG/E9kbRYnLe6hgFoE
RqexOvpTP0DSqZqLPeDiKNhSWUBFLBsnZC1NAcuyIosL9yxGDCqxH8DgT/TtHpLtNhlRkfCbeD4U
DsbliMc8d231oCG9sPYlaUevbd+NODfXljBs7rCcmy9As0iOsOTQafGj5uYuMVGJwtt2WPBLUOen
jc7uow6S+ARHCdMqxO3b1gIrx7Jgw02BwOPEU3kex3jjyuA9D3FE6/Ct9Lxuh9+7OOP6jSpIN95G
QIYlD9hd7kevHkI72zHA1zON8+08Ri6b4Z4vCAHXnYuzxDb28teqGMdNQ8hsmwsQ5XkCmrDSottc
mHiOj8m8bUOmqMK1rZUXBvlOS3tv3RVpt47DZE8MLj9lc3nE99E9s8bHl8bpDnaa3luGoe1rbqRV
ON3nADiGIo0fWvazkUOiGclC5nx4JV3TsmPVhclKn51dbUXjvqhdY5MCsFnF/tpz0js8bhyWN22/
LkBIbhwve0iC+IzYp9h2QReRty70Hf4fzmH28BUOCaTjG4JBntlnxU465naWbrVLyDyvIo1vLpxw
OPd8sYKunO8QFeRJEsbRtku7dyNz0YqU7fBkFISFCtg3jYkFrh4EIbahLrGnMB1x/xZP/FQ+MRb/
B+HPHFG9ehNNmMfmYGQignKg9T2xHXKB1aiJ74OVjPFrQnwGnutaAxsIqL0TGFEuLE0ngTSOEgTo
8Kp7bHIoXBaJwICcvxhB0OcjFqI6K2lbYi/I8+cDmYXhHKc5PrbNvO51I7zGrfXu2uTh574+pTKL
j+iM2StbA85Vkc2ovbPHLhPq6bm39I0xEw5vGkPnuRdCnQvBKWXtqcMdsa/GfAV0v1mFOIvudY09
S9844vPgzKAg7KroN2gIPIRBNu/gaI5rPHgKFrIaO/UR93nils3RSAd5Goe4P6mzr0Pk2vKE2QUR
G8mdOXqE28G376cy9/f8uPXJyvX65BLv2nUzJjRjNp/ihokhLdi0BfCS1upqfkcyQObjviHBiKzx
meiFvyLUf4uNQJyypnwVfkEApbQHccCfmS1yAKvZz6cTYiOIuVoSy2X0TleVaxTI0DiIG5ulfey1
vCe8sB+nuTwxi5RsgsZw68jq1U1ABXTYTnB9Qi2tgwKQXa21pELIdPLDkzqwfGUdmmQ3h7D7LtR0
cZol0qz54OwFj8OT0DOwiwnL0lUjqmf8Cf5qu1J+flfqTH1NyewYrFTC2UdIWcb70ChKdrTsM9SZ
vxRHdhz83htsY0feNAd3DIeTG71Aaqp50G0NWVnsLsjKBl76apVRaaxbvcmOHa58DfhfjMQeDC1I
t+XIByP55hj1ogTBCr5tw3DNQ2p5A81dX7W3TONxEae0Z1NYrBI9RMwpbw4DwsUYUob+Kk2OQwcv
UWOxBgx2tE7qHSDmQV7Ym19I29UnJgZ/XqtTxNBqtr+hhW0DIEqkQqB/P1dlwNZqsInXtL5xAuhg
nvDAxHPeg8fWfPhz/kHcxeebDUf+uabjszumXJr9Cln8+Kh+q9ocq5NYDqqoDjZiHvzNl5/yPzWH
tftnb3T/292E25IPEtqoh3XTu+9sTuS6tXPT3bqajcBImR2wZQlI6tAhqrsTDug4VzvTSgQCfGbs
NUDuOPQg/nbT35gSHskAjobWXRCFTo65VmA6eydrdM1k0j+UYX3JeA6cysLC8r4ufkwFgoCa1fqr
QkrtNJt3bRGgSzlr/tbLhLYCGE06IUrnx7ApSp7dc4EJSvTgkRULi6fE61+E7lv7fgkT6I5TnPCC
Xo1CmOfJmDdQ+IPBe5KCezjoffCSRfUcKBqkRwgxgkjZD0etcjNuHX/CKCpBlMbTWlZNxBkDxBua
Pj+h+qQfECNlWQUZ68xXc0QLRnNWM1nnlTYC0vIt3MQxJ38a8fqs6+wUVPPf/NjeegK0erSH0l/5
ZtptElJk5tAFtyGerT1B5RrW2DplC7FxRFvd6QWkxp5t1DrOUWaSeVTdOSkZ56rCKkCWe4j284Ys
TECvBGvSMTbWekvqeM7eQP2Lc1im9jpEW2PTanNzyRDOsIxKe615zO68UfjHvIO7EWjslGdn7v4a
s3jvzd2+Byzz5HlxtecWKPHfjMvXqsQ5rky1HzK06zWK/z2I0Ti/aTr7njbot3WexD8ibHSIJK0r
b7Tf+yh+cMPE+1nExNOYF8xSc+/ykOVLGf0vvs5rSVJca9tXRATenKbPLO+6Z+aEmHZ477n672Ex
e+iof+//RIGEoLIwQlrrNXG1q9XpUpmN/Y3IvEssgDHKUdvuQrDkldQgHJeugmhFtORQBE1y1RVy
mk5mzpfO9+bzTOrgAErTOMxK2xyZPh6KcojParXEOzwiUjmR1jbs7EeA/helCvtXdAFfjLiI/vSx
aIIJTjJBf0vwX13IK9FRNez5tRnUP9tG+yMf2urO7yFMku0nD1NkUJ5jDx2gIT8ECcxf/NIzyK3J
xCB1bKcsvauycrizlujdBNR3wBv74vW18qFO8TH0DEKqMPYOfpcexyAOPkAKfgtbd34waxxDDBWn
g6lXh6Pb4W6cWkV0SuvR/bMmfl17Ltj6xp/uCHwGh9RETqkng3wxJiLUOQuqxhuMvZM42hMrAONa
lxFmpXDP3iKzhfVOJvxnrV5My4t/1BMPDCEW48Ur0hLFlMy8eIjGvhiYm+1bJcy/pyXe7HlEjhRb
mbm2vTfQxii5Rw6E4WrOmVAn8xMhhh+T3l7nKWzfhqZ1XzqELaIcPPPU81lIo5rhSPLfKT/2Jjnv
hFxautvq627pKY1Sl0K6b0dvbf/1FLLbnn0Z59H6V67oG6JWqkR8VdbNYtCYRC912ZLvTR+pdJL6
b5vb/q27tEnxqU3OI22T1uYHQy0xKcTvHuuEPC/5qC6bqsMUhnDqf1qN3mRCsOxPFSC7R33ZL/X1
0LUMJ9KAiqWcgiSsblKUy2d2MHGU2EndbKb/1LHBZRbZY6c26cGrpam8Dm6GLau7uDgvbWVmM7rH
GNVLmxQq3HQ1Gvz7tSmzk+eAYWw7qB0872rqwHy2g/JmrsnvsOD/rS3G1lHTevW6tbHiRJjZNp4K
M9WOEb4+Z6sMcJVRKutRLU310cejhE/f2P5du9qXDCDym64q4232w+xo56H9UkzYWDvBtMM/pvgz
AnFxjo0yuZAYgbUMO3FItYOm44/c1ymxFD9/sIu+uTfj9Ozyjb2r7ZEp0pykV5hj54Ql/11eO80Z
cZePvE6dRR1SPSosuxhWAvthaMeYGb76kIztDTGU7M4bmHtWLG7wbi/no+FpeDcrGfpxxfx36BjB
ngvtvRHQf8jbWv0TvbX8EA52flRn7Zl0c8cSsyv3dpGMuKBU+dmsCzI9KoJMmg5Rjqn3Iel79QNX
QgCjbbKwKYgkpZkFHt4MjD/i8ofRdA0rZQCNXWB9mQezPGRw517TCJGCciy+EctHhHZpqgO9e/RS
3NeWmhQQhYNTA/X7IP2lre30D8/q63up9VExk2EaH9p28sCpteGhyJLhNQ/9HBpsNBwVtAlfpS0q
mOwCjnqUmtdV1V1UZT+RofmnwzxaDnIYPRiU5RxSZPqvaLDCFzmNVyKCqOJNs9s69F25TO/r9Cpt
GHVG963iP3pYvhQTOoOwd5+1OcMlq06mk+MGS3iCYVvaAit6yXIyqNJkFf18F6bFdxnXpSka5mmv
lpp+lmo8NcXrRFR8PQP+8ooOUElgtQJyBQ76HJexc4kbxlckW/4Dul27NMihmpr/dWv/3I8Qfw4c
0tBPcr6tY69FbyPZOFY2qHOj4FQ8IBloXo1x0c+pcJqQNin6Qi0e2qUIYgWrD32aF80nqDn/7tg6
a8nsXEpdfd6aZAvLt+Jha3Pj7KeK9+UuryNv59ZN/FDopIzDMfpna2uzlRYQQe3dpIdChmntlgdV
esG4PGJx4Q/EqU1/UW9pPwICQUefOcNJqhoynSfWJPCuHav5CH1/AfksscKlczSE2SUOQ0DVS3UI
u/I6RuBMkGpi7RXaH4aXgm/DiWetmiTVL3oDcr8dOvtjzOvhggB8dZDO6dgkl7Yup0NgwpXvW9u5
+TWTEjshOqcqWohIWmq/O33OEswLv0jNyrTkbckTSC1yffsdtW5UktrsRZqKLmA2kZWYwy9Hg5gy
98lo/Vmh83DQR1R4rQhZW6WLlKPlee67xtToouZM6qRaIPWC/hqTHOlsMFw8w2C4k50+iI73rzqP
db8fJoP3qiyf1eWkSct0t/W8/F46Vh7mRv7U4QPq2+lO2nBd9Y9hgwqVx/oeL8seEg2fuFE+bPJt
cnVsfdc0Dp6cyrQ3bH2+OGlzQmE1BfsZROcctZD3YHgpyzo7eUqVnNJh0b0c7DeCBBbJX607FqCy
PpSkJzqVql/RAuXrPuXZh6WNE/N8RjnPsVPm4oZzN0fQnbHhST96ZSTZ4vlfqrRLP4AIFy9eZ56l
VpVD/e4YV0bH6GjP1dkBFXRzdN2DvpVolzH3w49mJJKVVqSkoNHoFy0PnH1ITmCJ8jn7HqTLMUrN
7kQYa4mNuUzns7epM/As17Pg4ukHvHvcZ1vt6xcp9PRimMqTkddfO12JToFbTU/8aGQ4ipF4dcra
RTGgRcYkj/eBXUI11NEQRDWr+LvN+2ffr9T3OEBpEsTNrjY9/y0jrpVUzNVVpeL6TBrooqWQrXCZ
Y9iF+RDkQbo2aaMf3RSjf42b9Htpu8alMQyo4jgs7iamuHdZlf3B3Lv57prhYz9m2s8a/YbEaywW
S0+Yiu6YkOO1OrQtcAkLXXYd9algwV+Heb0LXM36MOPmGgHk/a5lCMMpz6lnWa+6XdzVmpqfCo04
ba7E+REAS0nSO/rKpK869y5EhrD1wp0Ps+vZ7AscBSM7+l6Hf6vBbJ+9RlvQ+bl7mFRihDma7Vie
uARtVZCxmB5jIDDk70MXL+zCNLxJFReBB1Iv2j3Me/vZ7ybyUN1QwdUwxueoNhd+WdycQAXHl6ZC
I8RS8ovRJ/k+Tu36QtCvPpoLrZyVufHK1J8/P5ODJEFxAAR1jBUS/SS1cAfT24jgjb0z9ZdBaV+D
mRHIYKg9Bb5ePAxxDupL0coPXLWbpzrLXyxWax/97GovbaOfZB/iot5dhyHLbrR/dAzOH2boeG+I
IO9sW7c+esuY3mbF38m+ESE4Ys3qXmoqeouvVU/kfjkOP4b5Ndfzo9Sw0ypfGy85hX5poY9eKS/E
98+yr/Ms9cVBC3+tlWb10g7z1VQTFVkL/ZJU6fyYLUWrDng8tDrhGmpl1/Sn3lVstIx0+3HUNYc1
75TtiOigGSCNxrIntvjGTFN2l+m1/agOGnv9qZ2PZoSFxlqXXVKQwDSbon+UynqqrGoskqoFYVQ8
kS9DnxGWbMICi1mrDiEMoRwm1WL5AyQBbI5eYM9kLYATUR1bnd6zq87XLpze16rs0eqyv0VW8pil
/R9mERfXjIjXY99X/xQoYDrHMrGr/acdg+qNDzo/ZevbGo5m7JpRq3YAyJEWWc4StQSDRj1GMADr
gScjccdT2EOm1FI1eOJNgiRg9/N0HwGvkjbp505l8CRVzAWfYdwRZViO39rnqkG+qLYVdBmDmqmc
jzv15IcwTinyuM0BGEOxHNKSJPLSFpmMnggBBcA57PY9s/KP0q/CR6l53uQv0MqcxS47hzZWzspg
xyyk8+5dtXP9wS6dryBGWkAv9KiApbI4fpNKWJNjyupkvpeq1gLlgIyXnqVaTnl89QcP5PByJDKe
2dM8ROsflibbmvZRnQavUrOygRDrgCaKVKMhHo+2uQSil8ND2ypvcDHsnVRT3bGeayi4UpPf1wb6
JbWz+ll+e7bgvEYrVq7So1qARZOulUeplqE682jm1Xo2z86QQYoRglr+lJwt8vvntCTES2KZ1Jql
5epeqZr6ZpMsIJA8VYzVZtFcVJvMUGBr6YczMkbHQeD8DYD4rmYrhGHybDTW/Iu4xZeJSOifZQdd
hKR8+Jaj67bDlKPY9axXHkFwpJeysP1ba8wh4uZKdCEPmV8KRDyf9Cz+kiLP9gMzGBTaw/GL45Y/
8qywd4WZjDcN788nNwZ9Q+wn+nElEd8QwWdhoAVu/JiOeQwSJwjuSJGe43F+t+fc2CHHCXyjTO2H
du6KeZdVGo83b2qfZk9SKLadPhENxWHO/9tB4XHfJzDQ3QGTNQKaPYAroOdw6FQ0NjtYLF473gGW
n691U30rm1TBFieb3q2u4rEbnzW/1r/Yc/g9n11U9JOHfir9U2iHP6suS56iOEK3NnWUEzR99Utp
xRqT1vakubr9EdpnUmLpV2Oeh5OhLI6TSnoXKN53puvqzayjn2ZUfOvG0CS9UzkXDcQoWTb3GJcI
jY11nKLABPnBC43kr4EkUTpZLlCkimSlw4udVKN30EPSSxVAgNeiOBORj0n5haepzeO3tEWdmCyB
9rWaA+9ieWQ+Ab6nxypEHtN0ACsNYOGbpvfvrb9cWN+PQ669Gmpzg4he7chCBSe1ICJmIXdJ4GUk
3qsyN68d42kc/9JbJkkvRWu7lynrkD8cASjXe+KMykVTyKvBaapOcOd15EF84/YdqIf6mBIBO6Cv
ZB9yO98ZqFVe+TwisWkHf1aZW7/NOh9tmvQnh8Q94G4nJGJKoZhjeD968fcpx99+HNDOnefy1wwN
pmx176+gC5q91YftC8lb7Wxh93kLrJyofFS6hyBXjS8gP79hklT+MlHBJBf0M+o6DKacxUetKBGH
GNpupyJSh/NKMLyqhRY9V6BUpCZFZbXaCeI8wbGlhxR+qYN0Gb07H7LKKzIqGrC/+AI24hjbAxMe
zVTfJlKrR08n1y1VCyHFxyz2HqTWgy58GwzI2KPd30uTAfvg7ER2dWjcRHvzeqMF5QmAaKlJk2ZY
CL61aXKTA5avz9Xgy8zcJboUmr+ofZbd2+QDaTWj8kVqRaYFx9T185NUR1Y25Kvbm9Q8XeveIiUF
IeDg6Cht+uRp197LbZC8nE0KJiUnXo3sWQ4IXGU6JlWigkagB7Pq+LnTyT4sZ1OWYhwI/CmQBq7S
g1D3cPMLVKC2UwZuekN8NVl/cxYNxT7yprcpJtwxWZr+1vgO2nJ1eEuzkC9d0ca/7NZGV5q506sT
2q/p8KP0ZuOdmOZ+Mqzxle+E8V6O5fcwQWhC9hGiVfeIU3oXEKPmu6214Ll6bzhK39zQg1uFJ8Ne
9g4qmR61iayzbz7zvS8Bw9RThr8CMwioaNGrFIijFEd8dotj8m+bPkXZLqg8xLttPXqdghGUl++h
/W2e0zAy3tyiM96SWWHQB9NylWqseN1Vm4GHSBdtsI03PmCTk0Vr/7whjTyi0nqxl8OroD4Bd/cR
RIfbVimd8ypFEjeMds0wXp0gdl5btNEfx1iBZq4DQCvMAHZ0NhPnWY4gIhi+oCXHmsZv8z2o3+bI
BRqPAJv/OV/d/SoyxT/C7AcYpU/KK1w6/aRoTbdWpa0160Ot8T2Tmho0xXmuANitVd3nqDk7+wA3
nqRpNGbSeV2s7nFGC96kbZr9m5bzYkitbpX+0lp1QQ/+qBS9PT2VgEMe1iZYkNeB+f/OcPLo2XF5
zVu0s+wJR0Byu2SKjSF4lcJTw7NaGPOj1EbfbR5xiDgXehol+7lZosB15exkbxHxlU8tndBZk8Sn
rc3wkp+eqvLR68vmRcPAevfT6U7W2KivUvAcoeDRk63e2nxz+KgjdbxH0Ud97QM/vq81+4+tQ8I6
BeWNpjlvbe6BsP+4nrTpBwQrkBHaW6M93etR/NyOXvbINzDDEyu79ZAgblLDHNNWd7LppeGr1prt
9bc2Ocxqim916wcHrawyQD658yKFWxMldCAEwFCnrVQVQLrkYurhkMBRfatjv3zzk5LwmhdHZ2nL
opxYZQzEPMyLcj9VPm4+UeZfpbNpuH8FBSrFhgn8p1Tt9pgyzB6DLqrf6rl8bQkUPqD3Wr8VCSK3
Zqj4exU6KF4Pw53TmT0XgJ0h8KkDiVSQUppdv6lTHT81sXuVndKkuYZG8L7xrto0lI+TOd7Zddhz
PwfjozGH8uaNdQcqaAqyhzooj3l5VNShPDSNUx80K5gBHvnNyVQM56FPoGjEvZ/cZ6Z6tOzqa2P4
BXz4/t4v+werD1BsD8lJwUv45nfxyQoRPEgsVjoFMwCv1KrLGGHY4+Yg2Oqr2gcwJ5QQTLfa64eW
Oci+YfaRe381sZ7tZlDCe7xCIJL6fM0l2wc+Bna9CQZdVYYbiIkPrXaic8AHgQC3CiQdkHLf63fq
jNZcqykGyQXYSa5yTkf9C+suBhvQC4fSUB+zLr1OiqPcV10JPbYf3GvWQ4AzjI+4GWKWfy7rZNCe
WR+6b3NmabeJjDbxjpZgolHssnxq4Uzt1NHo0KQhWg+dqDl4ZY9b9sw3ksXwg9q/aGHjPS8ifBMk
BnuqTHiPgXFvNrF6UvAV3hXRFzRd38kIHaJWK0+F3bp3fYaZMoEANrdiGlCAt43qDtGyryAsxquv
tv2pxON1B1LDf+zzH5wmvCG3YuzQfR72jmmQuS0U7T5jrppZo/pipJx5qLL5zkJwNggBiWTKfCxw
Vx0goF4abahvdefXR9V0h0PjOMF96tbzQW31r8GIfwCIqe4Y4PlSqXP5YgH/eKl080OJo+qCbV57
j0wiuBK+Kce0cdr7siiIkugD/K3Z3wfV1N8DJLh0NYKMbZ3s87o8e9noXXNjqnB4AhBl92a4MyK4
EXXfXaxqQQQGnXY0B3ywAAh/Q6rpb0a57GKSJd9ztfo9cLhujzobETyeG7tRgOslbXunUaKTAFwL
LQlW7J3B196wYduo36pEn+DVmfXdANDgqiwBD6N5kRm1tkyrmaLwGHXkQdIQYZYcg7NrNLTqh579
3dvKY5rC80UcZZ/GL6CXf82uUd3Iv6l8CZMazTX1NhWV9mrC8DB57En32vWQgL9xqr2Rh9F9l1fB
LRiZYWQa7+8UYmuddvgLesPy9JYZISunR5PCiT4m/AGORkIM1a7q+hza0zd3MSAbXfypCAW2IaHQ
FezQQHCre9u5Bn2II0QAmUZDl1Mr6iVS8hUiQL4f4uhHk5WYxEbmhW95n4BYQd6qPnFBf9UpFjEj
YXiyD5hytJX1TGBE38Wgyw5Yjr5hcAvHzG0MXmKjuIY142CsmLj79c2+7IgJ1PkzmqbqfS827Uvh
mJNFqh5qR74L9cA/mh1IvVDTWaEoTsfYazXHIEncPaCsU1QEPxQyDygxRCgKEcr43ltD+aVF1pyP
9qXLfXxPXDhNekAORB2hp3pMjx+CBiDP/MKKpN2T96xKExvINNupxCDTWA358461QKgPE+Tip9Ej
wF7r3URWOHhFWIXPZ1uBUPJRii5RlrofQV5iRgQ2i2AsgHEVDo/ZErye0+Bke4v6bNX/CFw/Q6DM
AN7o6hgHozEF8NA/h7OD3j6E+V2nQWVqfw6QBiNgv8cGA8uwth2izs7OzFt1j9B0cVSLDoRyp2DA
oqkK8pHoxQSBT2KhdN+manodQ7u5J9SIl2I3IYqWtU+wl1+JNDc7Cz35qzfpoEB137o6tntT/N67
KYnv3qwFp1PF3d+N692XEcOs2eAOqqZVdZlRWGq1EDfmwj1XXfcX3gcGnGA7OCplMj0MeBXdOwSP
i4VAHKT6W+q4d+AfJmbZiymcPvw1smonuhEAX8IxUDc6f9cUkCiyuCJQ0QYmWbfSulRuVeysxG7P
QNcLQHGeBeiGj8EJMvPNyUlK6QWaW0jHvpVW5xLlKbRDEsfncmrNc19X3h+p9w6XqVNb//ts1wc4
73xLvQUio3yPjH6fW1lw08dg3OuV2hxYqXuXHuDZ2QIHCu6ElJTis3jrINw7VkHQQzUPzAAfvNEa
ntMBjSKHGmIymAmbwXueKfbdVlRD4axVm5n/1a6hiNWz9Wj5zB29wQLH6GYAPSvPO/kY+O5DD/U1
jaFvz5J5p6sBr6JvGndzHZM2ZfbxI831Yx4k002dkW9CKOpFi4Of1uIQBVXnHhMteRhZnfEhXopF
PMfMR+1eNev2ZejxHG7jZeSm5pVB+1JHTHWrOj2XgYPtXepwG8GEXZWW9UfXp8w8rOhLkuroHJrF
s2WM9mnMI9bfS+G7D7PXwUNrtfjYdC+p0yS3kOXBLfWd6GAUEABgY0d3lm2+6IEBe8MbeaIwARtA
XBHfi4+DUr/Muk9wjRgMzz8CZ1p2EQyYvWSkoQoDSzStxesKBOa/hdKRL+rRNsXzlVc1RFLLL0Fq
jJnXEmbBr8FB9nxJBCizftT9m1JhuAVHojsmHhzroAeNNQXDxIrT51hCI/cISl95UIu7xpyeF6dx
qB2+fRhRpdljVznyzJH3601ulpm6AM2cMIVX0iE9OWugizyzuAORcRkmGCnAlR47s3tRWvyfcjNO
DnpX5fNeMHPhQuC3wJ8dnWHK4RTM7uOYahpTwS578kjN3eKm+jIDN/rAawO0YfF3OETph5rjBeO1
P9zC5+GWKIGzhArqWWelk/JAOZ6rPUgx8QkDYOUpB196owEeMKmUUgHs6YMUmOoc09rlDMWsveMP
nV+zuGTIHjvnUFsx8BBSCoDginlfoJgWOYXNe2HvTYa8h0GD0lsDFFA6gFVJw99DcsR/iAmwXpI5
/BIiBYf46AnXxfLgOCME9wVvBED7gM1edUP/N1VQ36p/sa5p79ohO9djzWcSVGDiJP5ZTSAJtfA4
6/rqhH8WeWl8RUIeRc7xVU8C65IOyutMEGCht+Lmbi7GA/FfamdcYm8MydYfvHj2rmFkPcak0vap
jqxSq+YI/xkgxu0719Sney2N30eVVWpYBcgohlCGF5OmykfXJmn4e0CBvqwKEEFWdyebhDdYrtJe
hSPS6Vc3ONobsF0XaWxlYiFgMk5rC64+T/vmUKS29wwLwHlSp/cZBN+zARjBzoPmVMXJ15KJAfKV
WCj2JclUqc6pnjHnKzMAmgoux50bMn8yUuAv1iEPOmNflUV/gR1RvHdm3Vyw+bT2UtUTpwFvXFu7
sFGaB6bL/D9tZx/0Mvgx2cp0LuJ0vkP447mfAXubrp08BUi5PAWNVpMZRgrT6Z30aNV2dS6hgRsB
7AwlQWIu4+ctTA13QCrYCUkyFrjwzmN2ZBX9ZBDnYBQ/ZNlTFwIWw9PqHdOy9potmJlywdWFICyu
pvMULbjR2pjUK8CIcEGSSjHp0RdFMfxj/G+TtEv3bHnt6lsZcF29FjodDuEppQA9Gx3ktFZXwcE/
TarBxDB8jxuQAv7b2ATpKYDOa7cG3KJhfEOoHHVDPO9WXQ3BCAluKDNZMLixg5L3or0hOzo/hSQ5
fpvcJriBy7LmI5NVfolsyhttVXDJLrKZzESQYGHx7w11AdrXbXUUhErlPC2QQuayAId64NZBg9eD
v0sUbYkj0BqAxTqSVfnTUfJDogbOy/TD7AdQzMuFa5YzytaGT7TxWp+PAlWUxnHOpuwiPSOn5cog
ixj8c3y7nER6aaE67WwnSw/yKxO0pknAIny2uPqdg0Y9i8KI4+0huQ9XMJzfu+X+jWbkXHLUqCUd
LEUi1182cVUOSGlhfCfVLKvOYano+M8svykH9xngunGRPyk/wwuewqgaECfpq6NXlj/kuHQM4Jgv
t3G9w9IoeKncJ+tiLaTRrW0s9e6M1AqeTIA+VuyvPA3QbslQj1M6HlW9/lvwwFIMwKi7Gn4d8VQk
R7JqsDEjqpyUMd5tjpL0XnFeoRr81cNcPHoNXvfIOEBtbJPmTe69nbhPA3Gf01wbDOvWEKG3x9Sd
9FZxSx2Wf22IZtt208AO60Com+Agt0vuhmyVmktaVzblKbBC3SevjP1I0ec3/Bg90GeyuRQQEXg2
lHOlsYpCXzCZASIAc05Z0czH3zblaAdHCpDIrpHf1s057UFD2dFF/t7YNMSom0PcJl/nUb/JlVuv
EtTSXWGl00GutVyVpC1Y/7ca4isLxFruiRwhW9K2Pg5Sl8JIcQxpuhCIJqKPQ/cqN359NOXSbE+D
7KmJfO4qMOwHuRTyI/W+5vq0QaHviaAzy7Wqb+1iG4Lc5Xp9zdzpZ4BXxglDeIun7k2r8hambXjK
Z4jOrT696svQIZ/tLLad8xzMIIFx3dup0DlRwm3QE7KSvPh//vBvv0E2sb2C7K6H+tpzvXuoyeQg
TQz9IEOAfN875MYvNoCs8TWFy7te3BVO8dtb8xuo4vMVNEjjFRGsybk5GWGuzcfYDf9Sukw9bleY
QfCmOy6U7m1wUfvnDBPLk/yW3q+eUtyRT2g09vO+ycL7dtAVYB7LOLS81nKkbP3PNq8rZ4QDwuQg
T0IfpyemMCxdlgdBH5F2MuFYb4/P0sGuZjqY+n5Agu0iT/DYWcNlyi2WJdUxdwaMj9wFXPk//65d
pFc/BCvs5QZwhQWQsj17c/zg6guA0SjsepG3YXhbhmV5kqS6tRVEf5YRydJn5+g71QBmJX12AoUx
UvpLsb2tvz2i66bsnytvuHiNuZcnYT0EW4Gz8qVtSBDIWMiCvTmj0H3d3vDtWZY2qQbLU6j2/akB
pHcOnegk+0x52KXHdvznR1Dqctdkaz1G6uvmp/1S/dS2PrZlZdv/DD3YypHgT81rAFdulwKPKVJA
br0Nwnn5cOgeRNNAZ6E66Sd8KMjTMy+QOz7YOsagzlM+ty8OcwPWh/c6EYtZLXYt1IkcUMpQd3fW
glWdx/IlH9zuZJozU4lGVw9qUBC76RGY2ZHgPQnvYMoXu0hzHupDEJVPTlb9duPlr8pzsL5OW10a
t8dke1akSzGk7aXHflAeRinqZbiWLT2BvmTGcJ7k6stJCvCME5gVHrveh1a/l7cEVjutsvlb6+Aa
f+QWIkqybplwDT5CqvvTFi5FyAXrYiW9EgeHGhIv+IYx0T+iHrg7MiZHucZSyG2Pl+kJQrmskaf0
Wz7pNy82spM6j3eJWSJQ5nUXGWQ0Ru0Wzm6Jeu4hLIL1C2C0PyDlZ1c5odx52WKkbxc2jB0NP+bB
e8Zezl0xy35iv/l4np1yeSK2wUDVVOfKcdvv09tRO/QTxPvtKpaZw0iaLJ+ZzM2sg29BFxJSCbyA
P8AlG8zEPeRHpQu5NSgnBrooo2YdVx0zmWyB163Ok+tcJ4A55HPP0CPRKI7sfYZj2Dq7WldRkRYU
5Nx0bR2E4VI/1kZinOT88rt8Oxqvrf40G3l7Uk3jRe7qdmtlK++677ExRbuxKFD6h0L+zwJtGzgU
+fZLfZ3YsTwtcaRh+QDG/6hldg47v82HBwTZzQvQtOomrJ0h6qobz8KvMsyy9f7KndjGmO3G8IH+
iff4zpy8+mBBkEYWwzFwOCl4CVxG8AMKgceSSyZ3Rh7rQCX2aAEP9gt8Q/4dzKXDNqJvd3J9oJfx
frsI217Zki7//1MxVxthLz3I+yQzBfkxUl3n4ltdttbGOcL2gwktwgwy0VU6+6LisShd5M+uUy7Z
xGGTV23dJK/9D6x+/VDK7/xtlrEeW+buHljAPQlB7DH40Mv8leQIoWt5TRbz+XkfTOZfaK0QTw77
5FI0Yagepfu66S9f0AgwSBek6zxOnlSZ0W3F1jbNGSkHDaVIDZjYMgmTf2crVpSk1H+by66/vpxH
mDgPY4GuW892Azz9ZJOlmvfo9RYkob658kPM+qa7unqViy2TOtnarv3WRiIIzesAAsjWWf76Vt2O
la3tNm47tvN9OjbKPzqEOhjDGDNl4ETCDWyR1OXN44onLOOX/euPn0ut2EXKoP42jZRbuD55898B
RPurPK6RrjqAppd7EHYdkhvypPz3TTl6HaoA5TQXt0wPn6kgAUyRbQn3iRMiBA/Zu+3Y1oCyQ4qt
n1QH//ug1fl1/fXLk7ySPbZ3Zp3PrA+ztHp63pE/+fe9k621l2x+rstB61l/6/X5D3w+StFIbLT2
uzYjNSvjyjZ7kGP/W9vWRfau82zZ3Aq5H1tVtuS4/3nW35Yz0ls6fvpT/63t01k//aVgGfAxmqu7
EEbf8orj4UyuoprXtaq88FIQSoGcCY2IxfsSZtuKrW3O8ASFfkefqjXYXDvJcCsn37r+tkc2fTMA
IUQKfn2i5WXZ3vhPL9X2Am0vmrRth8kR/7Pt02H/7fTr6zrnC7m/iEH7jQcXhzamtctcWD5cW7Gu
ZLf6b7GK/9b9U9u6nlhOu/4FOc+nPutfGBLvXlOGX2rnhXsZGmQNKlvbN1rGkK0qW9uEbOv8qe1T
Vfr5PYIB/XetRhIhKWyIfLyc5N6Z3sojvG5Kq9RnQtksq7MqO+le8bYN74CpoI1vdWVeaORSl5Gf
uVBARMnKLHcNHfmB1c57GR6I/iPJ2qAM/A9dbR00bJUYgowuRTlDwkT87SB3UoptuJWqPAqOLPq3
PttjsLV9eoS204xBkxKycGF6DepsHjpHT+e9rH8TAAaEi5LxPWiH6LS+8XJRtmIdVre6XK7/WZUd
26sr1YBAyj/Dt9Q/nUHa5iwBO6ElvEbbYL9OrNf9cn+2Ixu8Sli8ZVeLwIixREh+Wzlu3eRYKWRi
sFVl61M/GUS3tt/+cdnz6ZDBq5TjbDyACnyuoVLgGiA9iJQbGkiO5cNV4ojXvsnQ5WdJll3kypRJ
n2eXWXV2TeZYF7nD2x1d3/3fgpm/TRW2rrIlNz8qeiJ6a6c1yJU7iJ4YcYRMio5W9jB7JekY1Fy0
6VFe0TVOKU/AOOtx84e8yP9EtWo1OGKdTeqkITmY59k1QSIYljikNSnqhmzlbqv7VqCgfxZau3LR
HXZmCwMyBuQt8mHpWnA2df9OONsWCYBIRbtGrqrclzqDyqRXxXsZwzMRPrm+3OC5RXSnXeOZny6/
XNTfbtG6dF2vuqxZZHN9zSOSk7NnTke5yvJnt0J+wFaVC/upbV3VyZ7PZM6tp+ze/iU9DPW9jbXe
DhtDrOKC3P/SFfF4NhACPOowZqlCPUOAtLjiM8leSyd3ZjjI9Cx7PQ+Yp54keDfVwVukZWdtOYea
1NlDGdTtTnrNXTZelLk0D2qfAdIbhmLXRLzqUniZa+5tD4CnBqboPk3ckxqFVn5EMgjDZVb2R6KS
oIYn59ro/8fYmS23imxb9IuIoG9eJdQ3ltzbL4S3t03f93z9HaSrSvtUnBNxXwjIBCRjBJlrrTmm
X9+hySLXDDQW4Xlq4V4UycfEGx7nivZ7H1HKPfqbyoUaN0DlYFO0pQCP0pj0RDVAgYjMMrmPHAuy
oN6exggWgkXZwlolt79xDG+6JGX9id5x2+lK8TxkOq5aifeeFQzJK3zg954vUyme1o+dMxkfDtF6
MrueT8JBaaDj9P3Cr6vqpZqo6WVKXjypcmIuIepQXhWC7ZLz2RZAJ5Q8ZUYJv0mW3RJEMGSogjpu
jBjL8zD3EErCTKDHUSCIlU2dm8V5GuPyLNbEIs1zC+5ZlgEWJghv5JHvFiX4IW/s33SSZ5tGnlF+
qVxq2JFA4nDnAPDC9pi5RXkE9VpG8Kl5GInKEAzdJs2pCXKanvlwndt7KjVIrzkE2xuoX2M3hpd+
XiB0CS+eHL+D1ZR2oqlIMemGuwiVKwd8phlkayz/UkPDvshkQi+JpCjLcRh8ZhB0RKZDaVVici0z
LEV75uBj37dnJW6du2leVClleyb3Fupq9rh1BGqaLJXCwhWtJzujj5jNDYMKF8b7GuNwOv9sUc0B
+dfinrsdX4aGcwdlJlyWQbOAe6qtLMXQ3XGsMxhvFNPnmqLvTYtSZ8paFVc11bhZYAUPBgMH8MIJ
imOJ1O5Yz4vbJvfnJs6JofagjUy0aYW6zyY90ZaKril7schH/+/GvCul5eigcneChGAzUIPHzqNg
1DaH7i3us1eNVDp14cj9+W3p6JmpTKRaIS+hxHTTF+nOlyCL1bexjqlWAIjz6A8pZddwsO4mhVyy
McbGobSzbq92UbNNkig/8y9QkPw38n09SNxcaaKfZK17rKAGnewwvuvNskb6KlX3UUfiyAL2uBKb
ooNU6BP49WxVDYsO447FOO8eKQmmfBG1XPNxZLBpsiRktzwz3D8ONrJ3K5n0gzhVVevK2XKCLeIw
nDpTsGhrXjile/sGjR9/B8EU/5y30qbmrm6bVSaDtVl6WCx3fvqAUeFE0D6vmSub+gGhRX2P9rw7
EzreiS2Mdpt7TOsQQ6UDsKZ5D9FmacW/D4rtR9mGx4VrIIXayH6IWMyrEgq6I/y07lj1hJWLBNqJ
6LAgWezAYMZUs3EpVF1qNsA2laXYFJcnTeT5VWVREzZfH3MYKHQp54FetDGH758/J4kzb2PmFZqz
+foBnKYiLx0dHOi5Z4Zeh5wiVsWi9CcU7rdtcbcNDQjJPxpFt+hpEXe4/R2FM1Tg+XCuidV/wA/l
oaRWr1XlB9vO7H0Y70H5XhRr0R/1QbVOVKhN5SRZBKwlG7dw4oG72g/9Yzsv+hjuia15mz86ui7B
TubZ98xohYQhOhRDiofhvBBrok1nlp0jCoCoFilhjd/g/9hRHPKz9+3odsAc8P9zSGL31FfIyubf
p2naHMjtdTgXMtHA5b++ndhbfMiYF2p9TJpZR0HaUTcaFLAQKU/hvMgATJzE5uh5EAtDr0e8LkcE
1+fuQoZcvrjtJNZw0Dvw4mvJI3NwZBNVCYrSwRNjlKS99WxQig9ZSvT+61CxKT64gTq6tQCB/xwq
Pu2PI1JVX7UFBRr/7pi/1VhEiB2vU26+JtiTUrk02cmhGcvkYA8hBScK5M02Jc8ok61YxXmgPMhF
0B9ttfqVBYr80Ju5/KAG1bnlAXsmN43SBeggb79Og/9lVY16MCktebZTTkUypzgl0Ayew1J6QY/s
34lOvfBPXh6ZF9FHpfAqQVB3n817DtVz3Cv6o+KF+ZMS78QuvHPSB7mukV+egyoZj52vJKdhXgD3
U/uFHlesmvW04JlNNd68KfZBaEoix7O/5LjHvdQmdolyKXlOnQqOtqI1S7GpdXW/1XBNdQvdgIi/
MI22u8f0CnSRMairEEHlc91hiyCj19vM+spnSsEK10w9fTtgmXkpzOGREpr2zSg+Jru2XwzJbvZp
EYJOMtX2rZ4opJAtI7sA0YGlG3TfvmU2b5Rsqe4U4SJu1t6jQvEZDNump96TtShoVhPWsOiF/25C
FvlX57/aVMOiKjadjkXvVCv82goIc1b+mEqGua+TdoS53eWPKorpe6zfF6JTooztkQqMF5S88kk0
mV5NfsHui43YHKBJ7BRnjJdis4ps/TKRpRNb4oxtL59kWG8qiuiDP07UJeRGoB0qWDHIoisPCpuZ
nQi6R61LLR5YT9Cyq9Lrrb3o6RrPWelKb3Df4XYyeTx5AMaEz51cdks0PuFebFqhbFKmEHYHsWli
RIQPpOodxeYkjR827/yz2Bq79MLzOrtoEfU93uBvg7CXrknayKfQQ0YceNhV9Vl5odBnBXaiuxZO
8xRHjXygWKG/qmrDTyWCKl/G9lHsINrhIq4LqUrPokksdChHoYmAoWpVDFdz3GNT07+K3SPkaJdM
v9Z1vrZbu8SwsFqBMS8O5mjlh7BFLDfDgouDJLOo29IGMyuPbuTgoqWaYX0XKBZW4KPxCCEseZON
0lnBzSy2YhONDiX1av5c6ANISq2jlmDeTelGbwHTj6qabMBdWW4oFC+TN6qo0w1yfGutkvt4Mw3t
kNmS8aAHqXUqYoMCi3m3ZpS/Rqold7zalBPDOgU3ItbseTEpibckgldTv/t3220XsWZIzVfZqcrm
vx2vNhTAtGZ0Vw1TfR6kknLp3AZ9R1WXzpvoK5O9J33ozefaGuADZWp+TAPNhGxcJlTE9dNLV9pX
seugJccq1JzXqs5k164i45QUDgYsVQUtBS7sE3KkTwn41SrKlzZlQ0e54EdlD9FHq1AgZmh2fefo
rb+XTCvehEkgP0BVqRbi9Nb0KhdO/dmSN6KMSI/gMI7alphtAXW3MK6OCXOcn7sF2FLJFnFa5ZBx
YVQdC56pR7MI3M5To30FnPyvjp99RHdxa0VHQvEzGH9Xnnw5ckV/QN3jUZwtsmwazRI5YWnpu59N
0a06Sjys+WmHP3v6ino19NjYyGaPdvt2CsPSDybl5XsrMKRVouQqtlS9tTWo993hdVMfFU231mac
jpcRHxe3a+T6iV+jTOmPbb0zdr7C5pG+a+fR7mOGpENurK8PZpPrn2gSgUXqPOe5+/jRprGFSMWf
VlVZVudIbaqtrpX9PrQbA3dfr8CWoLXgY1GsyoMPZaZagMXyOu8t8oenONSlL4lKy58PSjMFVFxu
/B6T/iOQJOtVMesU2rEyPQQmbHCGKP4dEmp7k85QcVnykkOXRMaGcEByZyMFosa5Noif8SAzvSl4
4wH8jvhQ+q36+CBTncQIm0F47Nv6VwoZWW27R//B0OrmvmupWYZTXD86DXPCtiuVO+o2WspzcFhC
d2W5BNc8b6uqGh5UgzUjDeQkPUxKmx7EmmVVpABBIJzaGKwL/jX3itU7j1nivCpjJJ30znG4BuB7
qyCp9mKz1SDPZVbU7tSoA0ylMC7btQWlbnltO08+gvRF2QfyqSsL7ymspjfV8NWz2JrmCnBLNe7E
ro5iHULF8C5iK+j8TZMUyb2eq96TN5FLzI36odAs68nbDF5qvUW8KjfNIDcbq+n991zdVH1lvhdU
ZGGZU1bb3u/zV2zulp0R2vfMI4+YPOTnypOA5/uIN9ouUBY/bXNHmJNxxll3VrIMG2BHIz8iwGta
qH0Ju0MDmFpg+e3TbYdaqzS3NFtj3WMpeG7nBTfG6NZ4I7tiU3SQsM3P9YTbFpbVB4qd+GS/Lalu
wHB0QewuP2vzwgTFe7Al7ZRZ5XRPFOC1LcLxfQznQo8GPQccKJB7ifoaTf34PlShsRzm9nBu/8/9
bZBLt/092+M8lKcta98G+Pb3+W/t/+v8/7m/+Fy17FFuO/pKz4xo2TNhvxb9WF1VS1c35twGLqO6
io6Mye9Pm9gFUGR9Lea2fx3LmxOcleRsIpV3olgYs9rSKWt5zZ2R/tUmYx/tZPr6tpvoHCLHWVQV
egO/uJPSxkAwieZrUKreX1n81t0Ojo2bDkp+JxaDzv8r757VhVKXKzWI5aNfIsTjISU2ILTLx2Ze
iE1TkxDd/2ynpdsxXYP1+HevaL9tiiNEG2y7QxZS0HZr+jnTbTvhoTcN9l3B5frosP+ASOa8xeiZ
uKmKbOd4aEnVwbofzc750ADQES10+jvDtjEcjeGt5Ikckn1FTYzweFcX0lpTnekFIkO/aTmrAJ4+
I8vaic8IUsr5urIxTjhhO2evVUh0zefGvOJO5ao9UTdi4DqgaWu1boa9WgUwu/9x2Pkx1zGCHHEu
ky/RIRYdrO6VTZEVSvTO2umJXgDXabxrasXSFUB066pbBxuxeJpgumiwY4CQW/qCIQi6mGioNlKZ
dhsmf2Dxte9Sb95BjPQvYYQTfNw23V1Yd8pWjpp05w2Jfg58FU8MqZiekyD5pugw/ebgADv4vaTr
0LGw/r3iJ7PRhtY/l3ldX/N5ockMD4McXOK8g6bOUqSakg2jKc5Kgi4eZLK86p28PYv9xW4YPK0w
jRwxQANOE8+e7JTM4yXbxVcfWMcKX8rkAnQIgwgDYzStlYc1PmjV2fDbeFMirTnFKaIKbdCno2VT
WYw63jxYaR/uclDGB0cPjR1hj3zvjFO/T8th2ElyWBxSLcfYx+vCY1x7IJ56yz7GxYjXa0WQJGxj
bx01jYwDg1ytbScfELoCXQYA1V3ITxSrJLLaqwftCW4wtYM8cagGKrvuYWqx+sHceXgMDfDIrb7o
2oCglJ/LTzU56GUwyNrzYNuwvOGevuA90y3KcBxOHj5UIKizxC3HIISEBT+OdxOCDy+ZfsW1vfLw
I3sle13DtQlnrf0UPlBL+h2a8vRLirVfBH6Rlxs+gXLfVtdpw8vZ6/VNN5/BjvDvoA6swOJhYEJl
jkA6KTH5lVOXqLb6h0OtAVPAtD/ARh0uVWypM41/ArpWnRxjbEEh8wtgZlRs01oBJAO8bzhH0FoY
lA/bTJfCR09yrLOloKYVDu+B3iG5M7x+2yX9+KqbzJ0UxX+0c34pypjlYAPk4TWkAHDlF323FUep
UbyrtF7ZZ5bSu8QS8z2KoIip6lwZbDgYcnjN4qdJHwEiil3E2h+N5twjGv/dc9t9SAWfkA+4nUe0
laWNDo0E3jLFMfBsFA1Wjo3UPrcYWO4HT07BV3BJUnjbxC17lB7zJkQ7ZzU2OT6X86aqj4iWdCPf
iU0vqZQF6sRogckDIjnTYlIwL9QswO+p0MfiMDhxiYMFa2Jx20esiTacxtm7VilR6jOqsf4fx00A
owoE6v9xbrH5x0db+AjsGAkt/mi7HSI+fwiLaZ8mr/UYBI88c71FHlnGTvXQVnSZ9iA7lrfR+kBa
Thn/ZsvJo4tZ5luxJQ7SNeehaVPnZBjSFnTRdHbaGklhkzUv3WCVC623/I/Glx4RFDm/dUVZZzaP
AzjgS1/J1JAdgPK2afRNMOMOOkj0qwyriNdO3bzOdvfL2GiLE3HugwzE/YRQoDxlShmswZlOi1iX
y9OtQ/QywPprPx1LnryxlnL7TIkMzs3zGcQhYsfbZmcO1sLqK3KW/3zIv04tDTF6IdV7TqhRBZg5
f8jtBGIz6eUtya9o79q9ZB3bwceACOtQHF+kLkBColoXHZLjJTHnp6+SU2GgB/ZPG0pfLJUSe2sR
KjhZMsYlkQzq/2dzbsOpuz+F80K0UYKprPBFIwsy9946xH6irazkdK33uAKIzcbUslUIFsZto5Hw
fln9ChEuOLlcvSn+iPytK8Znq2DSXo2195BNWedSKtZd1TaChmkN6Z2tAVWJgLidRqPrtzlVtRAc
Q2r2sa3aGYkDE2R+iveWHJ6zRC7XKXPdiwxrl4gB0evEqCQC63n6xLcLlsS87ZfYhIBiTLr+jqfo
q1cn5mdheHuZQKYPCQddU1zFDKWf8qIxwfcRZCCh0X4Po3P0siz/1OroQ9KJUvO0pICeqiHD6HDD
0kEtGCA90yntn7yqr2GaM4EQvYMVFIcgRQooejMsPI9eN9UL0RslQYrnJUw50Ts2ZnKuJP09ns9E
xiO7S6ryQfRFuk3MCdASY/Lwrmhk6RzhJMS6b0zhnVgTCzn13yZVLne3JrGGG2rgRvj4/Bx165Wt
1NpEJKIWos2qA3CTdo3uFDjo8rbf7XPkPj3Vem7uvUll3ynClQol0sMQOwUpIo/kiZIoB8dulYOM
jgrNeqhskglUjOgQi8GGGrSU5n0qSRrL9e0YxZM+i6mAbPfPaf7YxbAiNGTi5Lezddh0LDtrLNyf
84puL4n4iD/2nExJWmKHpbua6SAEm08v9RUSQRSsfxwoOn4+UnzBIJW9taPrzz9tmvgGtw8fnZhb
0LNaeVcHjftf/6bb3n+dV/md+nAbfr7DfBXE2h9fdv5yP99J9Px8aFukdxFgV6TiG6Ox5UM+7yZ2
8PSKMI9YFT1iMYrLL1Z1uwXd0P9yyAidpLZfM9rATm2oT3UclssKAws/RGrm19mHkdcjDD1qGjt5
ZwbetLGc9ouy3NFNACvK4WenxlhH6iZ+FA58MKdvd0HS/K5Sz1kzZjrYIEzDUg1dxRxnlK3zaUpY
ZEftQqp4kAOa1cHh2w4xxhp3K7uKn5lnbhHhPel15yw6fnZwPcbHyispLm6fFH/gZMj8IGLH506u
j1aE/rKk6omAziohupXr6keQ90eJrOeYY4k4gmAo5oRfLpF0iNH7btERM0114kMoKdeqiaWLHDHl
LfAzupTeQWcsgr3c3NQPHTKpJD79tCmYuCymvE93t6N8InluWoFcwjdVuogONGgfzYTiqmw6pJzT
Q10+1IneX3oGQo1VwULPmJL3EyUjwMsivoj/JBWYrOCQg+1B2VqQHZphMSA11R3qDY3k3CkDDmDz
Yky8a9Wj40/zg+X3BlX/LHKixUs0ZsNazWGNibYMAsNmwmWNgOnfbe3EQAKkqbopcdHLbcO7S+cF
OAqnsMpLY4JrShq4OANjmMs0L8JEK7b2aI0LsckTRLtE0CgQDNU/Tbf22tRfQqPR9qLJlkoVLtkw
YRda5yvRJhaa6qmkiWA2il3+6ICYp431zweLZkPNye+OebYTHyzavKBfmE6juc1YkbGev6ToDGM5
OxgmAMK5ySCsfrYsye39ILrmxSpHEHxpFCW8kjP/HsLS2/WKdgJEnhwHzKouYmFPsP7BWhnrW1sy
dhkmbpD5Y1mKJCSNnobndbuPjdi4EOw3fo5tQ3M15R7uR0FTL7PMZtLmJXgMTUZhb362cUgq11We
6EvqfOkPCkM9zIPnqLbvJofRQTeV5IrKVr84TizdGeHBnze0MPprMRjVW0vUcj/qyTwtRO+D+x+F
Gbf9hhjKUTLx6BUnsuTcxLsivGB4156LfHR/7qipCH1qjZsFVOT6Lq9S/6oTJLuqUf5QeP5wELuJ
BUMydYEtULEVm2JfBcq6a5RUjoujRBuKigRJQnxiDjcsHdl3LkmmORe43NNe09p336ughMztqpV2
OElFCy+yUf6L3SBg7sjcByexByO/ixwq2iGcuP/yMWy2ku+YF8Si1gUHsXKlBDZeBsNkXUSH0gD3
lAuSM2JTdABM0c9lwoAR5w0JcmzQkErWtGUX8vyNO+N42zcgdoqZWW1tErWM1vZIxQQ4y+BaoIZw
sWeJV5oFGW1pNaW31hwNcjj8liuo5/CqNzXaUC0mfjAQD7W1BFOh2ctELBi7TLhl4eapTgOjjcLH
Dk/CLMSbSX0e4OG/1uZN+HovWYOXH94aDvV3s7WKhzn0Xqxh15ySv943s0qonUsYxZpY9KJQcl4w
qaVwUjSCrm03jkrGe4gAvuTjY/BTeDXXecsMu6tXWZ0IszTMYmfhw23BGBmpg9hOheqh09MXfRYe
tbOSppq/At5EKI9MoT8ySsBu0CAJCsDd3YuFWjbDhMFRNfM3/llVE+czjFUYGHUG9lF0d92EQlSs
RmBnQP7HEWkOwPkk7aDs/Vwxe8SCJIYzEtkmKURxFX+6gb0c5qjMBvYJdgcozJAv6Ctp1CQkdu3X
2Oq/PWgRSV5uBuy/XEN58PF13Odt92pxWQ8hdmDrRtHfg1F3VsNcVRtzmtw58MRJV+LvvV1tsSb+
A+SwgpXuc60kXNIOcqu6Vezr2wajtr2p5cXOZJIQl1G1kOR20+vmU8JfbRgDCn1EHTL/YW4BpWJM
bgOknyTDjSpEzLMoLZsrrq35nyXWUqANqxIsCO/dTtnXkC380iTRpRWQ+OJkOP5xYZAoc91Mpwah
aClLSUo94v0E3MrA+NTTQFppxjHvq2FfB2b/s9D0cNh76nzl0vE9VdRyj+S33DtZCXRcrGa20ykr
sSqsV8WaWMSWV1Lt5EDDmGvn89mOpdBKBDoMOv7rjVU4VrYLU0AAs0Z0/jPFQvzBt8021SDLKPhm
erOGaZprFMXlyIXmVKw2EwGvLLVG9/afEffpbVOsOUqPvRUCXh7eOZxAFtpc9ndbGK0ebFrdOMRz
7b24D8QinDd7UhzrKayPoqnwDMwdfJvRiLA16ISjgSl1/H+7PL9PlLrCfVTL0IDNqrGfVatV+10M
5AuRPNd05kOUOjYGYiE2oxAKsRJK3xVDyv6AMWSzmGqrwxVFioaDZeeuhk1Xkw/jwk+x1g3wp3Zl
u2QWo8rehtjPbycZHpViBusyHsE3NsdwDin9SOp8paYdutH4lOZlsIBRRqJ0KoKjSS3MyffaJfn2
etGP6TlVeEVkTmm4DpTVg1w2Sx4ZBSl0IotF2e7ADcxT20m+or5Xt1OPg5Bp40lrvTRVk611kjBU
sbcdXiy1vw4bjChxApe6lPwIZYIuL1weGtGdrirmclRGaeVJDbYwnbqG/Q+ebnrS9GSXFQXxOyyJ
wlp/K/sSz8IxWYNfClcGQr+8aY+BX8kLXo4ok4M8d2sEGUF7BPxKPUlESleSSb36EUEVtFRLoGzh
ui9nj+hGowqXEAXJ6eVUqD3+xnbtFiAqaptYYzd81xYXxu4crFI4fuqcoz/G0TLEYMvLIhmuKRal
oUK4upMB32r4n4+YZpbdd+ShyJappFoOk2FvPFg3UtFsGzXgIsChC3WTK60HaMXrXqcupn927Dl0
iREk47H6t8Wre362KArsGMvcZfFGk0aEwBL1/m0vbRhRTEvyj+8MnoOVPaLfLyQzhk1EmY49MfbU
0ebY4NEo3+QP9zNn3Mb2dQCBtCXjKR8ppsU9w8aBQc74RxeodNHMtz7AYNu3Zby2Wh3mFKqnQPpu
PLxlquE030FqZDanJJi+DDqXWc2LsmSSLVneOVfbzzKFjqTyE10qfYdZ09iTbwwsHHPkSHcJiB7z
uMYB10QnhoLbTQgnaDqi8CmWk6XZzEgRWMuLQW1ePN4XLpTXBb7M+IOmpHBsPsssnRAmxNQtqcoZ
IXoZp7aU1qlfe9cR4vpU2r+KBFc9X/Y/xk5aNzYTwV7p3HkA2JlacKBWbm04wW8JDusiH/AmVobp
1SkJWBCAVKQvC4tEuEZauNMUInlOJF8hLthLbUxcL+geR8VeY4RL+UhAKZaky2RbmSFJ8WdcKu16
KofWHYOkWEv2cyBl2cKIUm9VJRnxmS5bG6aUH6eAE/YNkcFQUe78IWpAU467Vv5g5h8sndHqVm31
UMdYtVb4dRHPX5lO8aY0HXgWAEm2hulx0z1TkasBO4qCJS6e6YLRoLKc4K8uHAxTF804pIvICraG
LsmLDmSXGenPgMRKnSJJMF8J46NSdrMI9xUbYqistFtF8w36xhff6T48v6yAOuW/o+l1UmPga0nw
SXFu6tbqExaKTx31kmRdoKX2Bwdk6pzbaIbWdom1DWNrETKjCNj01G/CNyBMzLeoN875QNI+cY66
ym6p0p80mdE/z/Ro1eE63BT10ZtaDGSzcYM9r4m7bBZsx184ZxOvfoyz9l1pMZSXm/GiR4z822nG
9eYEArFGJ9Gn84TOgEy21AwDNvS5J5ZV3gIEiz46LtKiKjAFljRpVwwMsgJdKZfNhmsvu4lFwB9L
gYNWrKvU8K54GzYrUjvRciitJ3NIXS1reRBIYGiT5BWP+8RVHBLeddWEi7pOX6gXReTYMIce4hC/
JKo3zQoj4dknlsroYVVLyTMw/yvoNHtRv3QmBLoyjNHd9zs7VH/nUvw7DdXPutQwC6wg88vMoYhw
b7K+Hdd2SrIgVKhltxPqiILRf1WIgg4psL9+zB/kqDyXc6AqG+dE7JdWW1gv9HzhgFLZutMXcO+q
1SCZs9y5uOuCaBHmJtGSuVC39IddrvBSSKkRMoH3wXrhqWn6y0jZVWl4Z1GIsSiS/JzG+XeqWbuy
ND/qkInXoF8CO0ldXU62FKoQD/Ia/Fp6D1293e8b3Mx8UNVuSQX6qtUiiDx9F7umhBu9KjXjQjKy
wfU06dOGbBR4HYXoobbSMZVSG8vcjEP1iM0baehU3xAF2BgTkcwge8oGea3j6r22A5P6YWpWQoPb
TMpfHTmP9t3SD+yZIXbfaQG08eR5nJrEhT/zGFTTZz6YL2o+XjtzqaZmuTb94TSB5oxNyHM1/pOK
aZ5yMNZ2XsMZzFUyanq9iz2PMm1z04eSa4d43b+NYfHu+MmjWbTHwaSmUe6fgybZ1tTgxAP3RNTU
a5BsoGm6YwA4kII2wGhVYrhxwQxcqlyt4vcJVd5ItmWd9wRxR5hx8KGBBuBd4RvvYzO8402dLqxE
eqptQDZNqL7VafzZg9PTyuENfdkXZbvUxWqbqQt3rZ4+jsjIl4mc3xct8PIQDlMXU1HN9XjQMRHb
5KQBqPnTiB3V04YEJDC1eue37RVPIzwEbeLjfWN91XoNmoI3LB7bWL1nOshfAMoLSe+xvJQzsE3J
UW2yawyaZ6FMvbHSHWczmM7uLa0B9EEb2uWD0cDbjymWHymPCPDRxI39gClGfkY3TAmfBTZd5RdZ
eER2iAo3xqecNsdY7l9bvhRTv5eQIgxIn8mzU0kHnnwPFJcVi7a1uPT+WcGZPjfUTRP12yH31vW2
7rN1zWXhIcHMn9zhsCC3FzL+70EBW8U5JEq1bfBTk2uMxQbnGOewPlstJp+SrfuQX29ve19JgoVy
TH1aNlQvZtscVae5tHayxM/hWjT+u5Eyb0RChnVDn7xZaOrhk+bdktQMLg861p8T9wYZAbDxGcOG
SukZ0QwrW5MpMG43OvOMncNsOU/PWI9WjANCmVgVP5f2xWwIKk+JPSzg8Nwl0VAvSgsioKxTcKSl
/mNuJl9FM1SLtEl6t3RaHCMRHVaBvOtk597SGESOAeTszO8OWs0ou2i997bhdze16toE5m3V3Ukj
egc5JXZB3JlSQja09ECJUjsFcvcFBiGFTj4hNI3YYdVpXGSLy4jlycQDXUndVrUcBP+2veiiPnXT
hzqFEdXFkrxWNZgNdRXeYwDfeLDtecExkrw6v+WhbY8KIDJmY8bW9ppHSR/Bbjrtu95AGh+lkLqX
9r2qnbXfgRStQzyKndhxE0IEFQmOhMJ4N5MlfjwMwko9WpY+EYFWllMi1vE2nTp7h8nkixUC7+EN
3nbFb6VhbDz2/Dxz+DpReNSlHIe5HoZixO1ShvcKjx8XdRJVTfj3TGF59MP8G5PRYKErLWkl7cmr
bYxKsl8K5Dp7qlBJKDiCeaGNP2d2av3yYDJY9Jvs3DkkDfEXAXV1QkD0zFj72SZpsTT82StCHT5H
gxlAbHfD2XZ41ZijG9vt7DDI29zEQCqq4aiWL7Fa8uvol2Y1yXdGlw4MxpN4oduMwcyEug0//O6I
ZzcHI58JWcYA723on4y8XymqMTCwwjQjtGA7mO1F6odiF0rxRfMZkONJm6lGttGITJXl1DOgDboN
Im2tNlOXgNCTGfi/4FvBTo2p2QuUkl8AN430TdDvI8zjnWdqA87ADdnKc1qAMQNxry8Sqm23k+FX
bg0R0+mjZTQZp6p1qE1tvwxpj9XyMcSYNSMIDfCR2ru4WCFlvESdrq/lrHwDsrBvswnicz4jmt9L
HePqwVEQ6+fBU6FbjISogbIJEixK2WfcmYdgJilBz+wNRUsG1pBWv4xMxD3miCrE+IhaEJBdP+LZ
bqprXRsfVdk8lhG/wIArHOuYSpCV/DIsr3OTBuJwugoUcxOaw/s07KmceUqoSF3gC1KuUoXrhJX4
GSUGZSMT83UTrVIzziF440WCzDfXti2hh7yq9UFS1iaGRwvHkB70XF93AG7nh1S+gIOKFGqkgHoz
0+Vw/4h5sEnaAXTgWxdov1RTGtee2gFLRkIK0ZDpaZKAt2NEaDjc/bmEdoCBCbaJAfoVxvhNGMBI
irVvzWyyhTkQ7jegJvHcJIRogBdU5WtoyypUOcuNcTldSA53iWWoHwRcvvBQLg5dTNZaJXE/YlUU
q8o9wL7UpVQGAaWmuHKcG/MBq5AYsauqJPbteKMbcGmVYdhaSmczDoiKJai5GnpK8xop/0fXeS05
qmzr+omIwJtbIeRVKtdV1X1DlGt8knjz9PuDnnv12vPEuVEIlEKlEiQjx+8q7Kjbs5JwtpW1uWly
+SPNBXIk+4Qx5nYuqZ+H1iPVlybFxs7j/UDiOK6d850NhV2aX5PmfcpiTrcQ2SSnaffgiOGn0wyf
OIke5mnybV37VY6JhVvygEUv4otwrC38SQbhg4Oo0nzqM+eha1xkGWlx7d0OAKVSAbK9n6nVkmhf
GM9h+9iZKlbdeIiSIEbijuqE2zEW19wyL6Zmc+lGLXlO4Bi16twkq46+FMM2TtR7Akd+6D2pmF4n
dlE8Pcah1cMFdB4AVAhwSUM8m+c313t0bQWSiL548RXt6LdtSoFNgYl9XbRN9XI74WJLzPmmrzvw
hnivSHEV+Q9s8zzAzvDAOenXMjaCMdVYifUaQ/VEBIpuG757aiIMO2n6wV0gG9zr4JwIJxgq9U3J
c6CWTt+HI557Y0gYXo4NWuV0ftS3n3EF9d4yjtQXjcgpMAZnY1FVsvoabmp2pJK2cB3OSalKPF8r
e5uPIQ8h9xQ/hJsrKkPzXTf9mpz4LQannKau8JUeb8DU06ejM72WZpIHob7PTQBpgQ4VDWoU2OTA
lGb3lolo6VCz8g9TfjXPrn1uCGAltUanlbw6ZZ8iIp3s7Mc4cve2SPXeyYGSo7dbYMIGeDgmJNpz
PDyUv2RIRkYWy7s2incGQSI7bxrPMtM/cgXBbpzi/L74DVXtJ4ykHwDi5U6Bo7KpuOIDT3FYG3pc
SsPQ3Ilp5+ECPE202+FzVdswi3BnK5EFVigRclCttEH7l4f0QpLkqwzzi+oomJqnkmSh0AJ6SppD
jMHGBtKSs6lL/WswsJ3Kf2i2I0jc0n45mnJw5pH+iQebx5BfZYnVKX7dX/jNvFNRD7tKj+9mLIdx
9s0ynzRYXAjmWx0T4Xo/cjflUkRwKN6hxED97n+Tb3kXekQsJ8xRGkHnRe+8eNp4nmrMSPCZI0ve
qG99bb4LfiwsUR6SzNP3yhK5HMvpklsqru+J6HZJwjpNpfaXcnjhGoUGAql+mQ7toI6mPe8DBe8i
jG/jI7FCPzJNV7YkYO1fEJKGm6EKYQ99eeNr5Rqv9LafnaKj2oSYas0wzoiuRjpxzjOPZSpTVGhQ
8HJtQrKl11vV0Gt+qrb+q9LgUhVwJmjYPpb88zZiMB6UPKNlaBpvPbilFg39lvSfxU/Fiy6xZT5H
s33Qcgp0MyKUj9mJCgCnPdawro53a9UZEI1xEqZhde/F0YP8ZuINQX4GlJVj3D/kJis1u0ZPkw7E
opjqW1wT1DDpJXlQwzMGpPkODtd96vQXYAWEfkp+Z+ZRu2UReBkW59bJeNLeI+G+O13z0qicmJn1
QvbFk26LrRmRU0gEMC7gBMlOp6bmakHWBUP80BjqW9daH4rT01eG6dYYZNelKs2YlPu/MycGion+
WHV3WYUPOBMANLjFvFn7GS6LV1eJLjNOhVhqXzLdnmncNZ+yGneVo7zkRBJvnNgY/KGk8FYt2Awh
ZwtVTCdKD6m4qW4sMz+VYfshTCQUcTdjSgn9qe6enNw8G4Xd+LrSUVMJ6PcqBtVjqihbc8nn7Twt
QApOFH1afsZFfMC44lQn8U7NrK/YrelT1aCAJKkSpZjs9UneZTaBonWVH2VPZGqnygBW+HumNdBF
dRK6rSRIM4DntIX/FgqMg62AP+HcxTcnEZCEh4tQNPydbC3eIHoMB+MxbJFQhOHvWSjPOlFCo13G
z0r2C89EYc26r0QqbKxBv5vwHtsarfbpdO1R95KncgBZRwH41YbLPzvOf01a/5oJdNWkLeB+VfKd
k+FuyoZrmULPC6N3Soh3glXjjVP2O0tOvzq56PJUbuRK4cEInEu8x3XYdtTmS6dy3IPixVtjojWr
JjoB8DrdhPiXZ5FIkTXiUuTEKZXWY+EOJgi68nOOhotaYSHtiavOFG467r4tS9cvBkzuRBskQ/KW
5LXp/64s+WkZ+UcoJVxLvXwocGtsnYLJxa5JW7Ja7PHOsxiCkPx4WE5otTV5Rmf0pCs95HSUv6gs
DtOALWFMNmiaqjT1OtFzNsI5n01jq4Kp4sEVoQURg6/67TymJCUm2W6OnDMKynfbrH7l83zr8fkC
VrOvXCGvdoZbm9JtPVHCwXSjvV6nvjN0EI4V0qLS+Q7x0gnX2nlfWUZgYW/A/UcjjzL3XZ2rq5/V
/kCmAy760MBHt8NknS8lDe9xdGjeOPRTNgYVHWexuBr5S2dmWwJU7+u4fYt7IPDlFJwnIqYglqi7
yOZEQT9xN+fhno74W+i0d3RubyFG+awS0KHllRaQQnTOzeKpjfWfxWibLPRiylr0VK6Hy5PZcmMU
ydNKFYhUmjI0j+WB1dgTodpvsk0/Wf0+owJtj9jmk6k8h1t0L2+WvNQy/El5AB8jpkQJadRfFICc
WiNspZusLHAL/QDLiLZeOhmUDFVEPqRyKR2p3LHWfB0Lertz5+zIyxbb0rIH1vSjtytmrGhmM88O
or6KUgEg4ACBmymfrHs3E1oIMwndwzgr6CYLLCsJyYpGNzr1ycCiEecEsH3Fl6lFbPFk7aem0E5K
DoJVoUQAiXBYqLmxijxD20+TVx2RxyWbeiKDadSM4lGZGkzjnazZr5t/9mFDn3JdNnm4dZBwYMQv
de5VLWHjTlGSZbCkP41vrplgxk2Ahe2Mk19507F0kKQjcvpl00fWTPinjtEpB77PbtYoVDszpNOH
iT1Lm5c5r5t9T4VeD9zD+poGZNI+kS/83rX5ouzi7jMrw9HUem/vhL8dMjv9Kdfe4ZFxr2mgu6Wq
GZFznP9UOgxVS4PS3h6071C4XDRU2EUYfhip2fm0iNwttgGmZ2DirAq+k8205FanZFhKtlg5xw4c
vtD5jD39s2+gb09MwmEXHnFixiCdjlXr6a9ehum3tZOTcq2Wj0sWBMawoU8NON977gv+edgeCpIl
ZuH3U3qZVfuxkDeZmv0mzYcnEYE+5657rKVJS9O5ZTpqcsf9qkcLE/+oup+s/CFdoANPKWgbjvXZ
VKPBb2qDK8IjBR5V2Yl8DLGtomoEw2+3FNcDl7VxFL1JoI7F6u1gRLGJ2QTMDtXGkUBzJJ6omeHg
0BjVQWrJW532b2OxBC2Oab8PjeL3kMzNtcVpI6K9rVqslI3I4wY7GeADhhF4sfqWTM7Vi37rjQEm
W5OH5rLglIkrmB7Tp2J4CY0EdyGXNVocGdEGifVmbPFyGMvRd72UtbNjDRsw1X2aqNpr5jFb4x3L
6pYWy1iQD6UlZ7Oj+2L35h1r7GdbLV6bws0DpTYTiBbRGx4jSNhdfY+aSfUhejANLqRDh9ghOoc0
qTp/aXsGvY5YXec31he0dVYIhrSybE+QKe/SzwZY2E517fcZJX8x0KoMe8AVLFSQuIO4D+3IGk4h
d8kVuetntq2haOqftRxDQNXA8qUvJbQqGlaW/MrSCu8XMRzyiT6zllveUTePbdF2mykCmGpmmk+O
k713NPm425TKRkB6aPIyPkZpvxTQ+k8LicuGbmWE3clY36tFAbCiWx/lAj2Fvyo6LL6WKdSu7aWh
ZwlNtj5FSAM7ipGH0OasFCXNzk5Fd9Lf9ejrfDgqMvCEhUv6BOxhL4k1XUXHL5m7AbyMEwZnhGxf
x7hUUN5txjrrHioy07cN8UaLIf+Zvvw1sio/7+jbjDhqaANtTWopeUz7CscP7ghxZYZ+1SXqtR3U
XUFNuZkclNPJTGK5qd48aRp7U+2qHQ6Rx7lKnY2diSDWCWyZI24OUWQ254F+e+ZCcE+z8cUWkEzV
9geoGb+/mKH+0JENkyY95SVtddat+NSmNtEr/Q4vBlwkKpFcWgf8tKpp2ktjVBDF4geZe0UwtwY3
46F5w6InENZSf5ZI4+b+aGXMpHlSvgh7Ng6OXsJmNsvpZDYLJlRDpyF+Aw6fk9XUtTl54mg3AjPm
tFAGEwF2QyOQC41llm29FHld+I4mQh/LFQGXE9WrTH0i2wQGUMslectHPiKbuISNvLZ80zSXPIXq
Ypnpa2vzvw211j6kSQaBicsemc9LbfONK4uPRE9EJyaymdaAZGy3f7U8C2JxVlyw+hzPUfmg0kLh
jBKbkF8liLMGu++mZrnHZ2ty2hE00oM6U2U5YD2B7crST6P+YLJwJ164IGK1M8UesNjAI2bn9dcy
JrwFrey7apvEveth0KfTqzGguuyd/kcTovWEBlTvBUE0TNHtbUxmBim/TVKCaOtEH9Kwu63jdqcI
DJXGoadjjBJNtM1t+YV/M/+iKb3v1U4hfNpFAdO7xG4IhAmVhE+r06HTCRvpSNgUnMlWiN0aFxKq
f3k1p5bpZhT6EaOScqassDjnTKl9jZH1ruq/+3H+wnqGcAuMwq3qfm5sFWeckD50+I75Fu82dXun
5igogAxxr2kQmdD3UIb+bgBjtknxSeM+aGLlp1ebbtBpNYFrSVZeQf6cIJ9d0vFMMB1gL1/VqHRY
5yDupWJlXbvH2Mf08cTItty2j6kRTic7VME2WPqYAkqOE5XjTsELHh7yU6vk6q527/G4oDBUp5d+
1A5zo9IVHusfbQ8iYg+tr0ei8cfB0ygU85m/PrrGTfszt4HIjN96n9y7rPZZBHNX7PsRqhHLgW4E
gI49hZr9UKMbv0XkkSglYdaEO22HRvmqy/6nEZHrlYfXrINbaXZfg0tDX6a04GFXPrc0Bch78/D9
FTbND+NHH7I8THFvCBDovCuLei12pvPoEF1QpOmDYkrc862JU26W5aaEirLVetZ8zuKJ30jxrRrD
R9urVCz2cNCYe/aL6fZQ5h9wN0ivxP0UvJeVse7Uj3yjlLMqTmm/WPk+xgIXsuE2U9JDoRLoXIfG
fdV46alsOLeNahvxT95M0oMeCAiuVZ4VxO0w3Ek3MGDPbt3RJG2je5+m8sYdNqUKNjamRD5XlwIe
iNxN6SLYbVl3ENoGQX6WXykiK5YK6ZOueqEfV7Re49JKeEbjJI/K7iZslLnKJ7324ZcSHUBfVayd
zLu+AWabR/HpOIs3i8nSqG4g1vX8Kpo67yNvbm7J8mDRfStg0p7WXXZeEWVE50FmNt+2WSJowvFQ
QH+Ek6szlxKs7ioeLv51P21lxTwcSu057ZKU80B9bbCX2Gq67viRcXBt29qas/caJbGJyo2edtkU
Q1CHLGSKAR1EuqnHsjpWY/PcO3Le66mRBH2d341QxsCOQeeMOq/2XDwEG7tdho/wCFYLEkcJxxyL
Sh+bCrrDgVE33V0v3cdc8A8Vc74ppFbftV4ryfDeudz0XYknSwu8gevYrQ4nmvy0Gdt4/Bg6DRdx
B1g+7bQXw4ZZKJtfssLJBUUXpVAReLVzK0DEtnI2G5+iNQiRDvZArHjmLEEbw3daT9vQ7lviC09Z
3Y07jL9hLoZ33hxdI5u1CsuyXabL2B+UjH6MNpw08gcocsZvplzMoxz3XjPqh6rLaMPY0Us+gX+a
3JciHKRrZfo9kh+choZ2l1hGv21FEe2UnGSESnN/OxYczaJ9Gds+3JjYIPvOpPpOMzE/G/OXObqH
2iAmO/3t2Jygc5F/ViPaWtVpqf0UQozEFJ0HQ/6oM8gULSeX3jyj4zh7NQyfKIyDMKlx8ej0jeOZ
n4vihEIcd5LG0w0/1J2LDvM6B38J+sg+elB+TggVf2hLzHgkFdD2kn+AY341OWJLdEQlzdfdGLqY
2qT5s2eDU+sOGUV4gZzscrr1BuiBZYY/43sYKMwqfjjMQadD3e/r69Rl+R5axnHqwxtxIUhf6EVk
2ghVx+GY0TS9FsL6rufxaprdjSoV2+L4nIWM4OxUIAQ1u8zsOLuX6gwc5WansUk52xR0ToxDZbVH
bSQHvRiflGnWrh1cIB0e8K5MDkVNidt6xreeGd1G2M2rUrYzfa6MmwH/Nx1lZgXpqXbjcwuWRs/t
XTfb9qIRFpvG7rRT2tbbNnPpe2bM2ZI85Dgz+BFzfVnvsVU6wpnkVp6pOvp++Su3iRMLR4PEaeU7
srr3zMw+2jqeOfv1/VDxu5gJ4YXkre/sufkVGTQh03SR06cgaAYZT3rpRr6JRRkdBhBbi39zX/c7
iE/MsKe0TX/w+z86H7WsvW1Ev4A2LU3/xlM3ysCyyoq+x2Z8bHTnW+btqzs1T6AQoa+nCj75DsFZ
Ho5SVchywNQW9g44qkJqsG1CySbywN10xVyx5FdBnZ3QOGOU9qGFg+tXAp7YgmaJFnk+K7V8S+zO
sR9tzB9OkzHtHa4gEZX7gok7tJU3o0t+Y24m6DxX475UobUhf4/rb+E0r+RM0Y0W5a0yd1rInZM5
HXdl71CYPe7H4kPPXLjpY9C5CZQ61ZTkMqA7lUv8jDJBsAu1L0f/BtB0g3j2riOUtK3QsEaAep1U
KpxeLz6N1qxt0iS+ylIhtdIoLjZqtUxUxb6dLDWANmdRXQx+J+y9NowRbmOyIoKletQ5MA5rXP6Z
eapZlEYoOkl3jBFee1XLDL+fZPodl9ViOtUeDaHwvUnlNG26OJS3LMKWDLRpeNHm2DvT2fDHhuxx
10q0YHTEcyzre6MjCAKbav6MZDsUcF1duuXova2rnbEUqoDL/WRSCa4ysgueeg/QvzH9GyWI1QiI
MRLuBHNqX7WKDAZ5a2dVO4ui3w1CibZVRlEmm0MpNOpWesKJSPj1RhG48XxNCiagMK5EoMr2FLkE
t0cqsQswjjRPaQIvV5Ar92/5WAd131ACtNG9olH0D6L8igD0qpQwSi9Skq0y6e92W91MtT0UXj4F
rUa9m7eZTT/IQCyU48gSDvdtZHxI8xwZzJrkBDrAYb89OA6laSFz771vMlLeaX6ZlfsCgrIfiYFD
03I2WJTGEWXEGOk3BCu3eFBvydDB9tCOMsqLnUZ7wC7s+1H3FioP5aisCFKc4LrKWn9txuQZhiXl
KD5UVtsj1BD2nZiNp9BIH03mlJ3rdPusnvee1E4hd3LEon5XApARTRmkKd1IEjvTpN7o1WhsoVGy
5UYUOxJeTFPQNUfLnZTxfuq1ndO2VCU0Gz0yCzZSyS/mWH+Faf+VNWAV6bzRqse86jouGiR/Yfmm
x/ZXMlrfXV/i169vDTWXe8zvwcsmjBUqVu12/EFLFsBeiprmmXIzyvk5tpyX1BkPqm4cq5hSVWn1
C/Y7yD1MODodN0SrcbvN5bdmKkGlSm4YWEP0nrmzKu6w6vBRC2wDsw/TMMlhy440dR9sh05c3pav
c+ht62k293Gr/fDIYa0q72fcLYz4JL4oA0QKiHakQBTjxSrIPS11GtyF+0PFxa0LyxuGRz3Mq/6p
6unFtBFi2NKxrwjHCLQL5WOBkGHjzdNFdN42mS1SlBgCYnIx8EkBZnV3lls/GlbxXjdklSmqg9c+
hDS1f/ZM2suGh6zAcp+GVqNgs7ZMuSDQeCRAwzV/ZAR0IjfBXswy6nehdlsFlmpFauiY6Ddbc8gM
xTcwpefeyfCw3PLABV5nkVkbMxZo05H6hJX1UBnNnVWPrg/WyLKb0LqNUhn3eWc3gYDTM7gwH8f2
rHegwRFwSq184uRA1CO91c1Q4yAJL1V3+GkH8PI811iXOkda8MyNiSa5r837TuteCpUWGK5IiyJ9
ryDsbjybooRCcUCtssCA+Ekl2E6o0URzgOo3bH5VrrbravPSOQ5+KJJkyIw5G0MLp6Sh2bXXQZrt
VSuT7koDYgbWG5QD9JFh0yhyPBaNKR9TU8keWVYvz9cdZYP+EZ8ibpt2iBdkGEeaX1tqs//nZQYq
Yx8Qa1jd1l3QAcAhLPPn34OkQ5Qyj7tjYM2NfKQPUz1CF3uSKuYd6y6DeNe7ylMPfwYso3ICTHf8
tfH274FopKPSH3TluI6DbD0+jBXx9ctR1we0JYcYQSWwNX/Zuq+xm9aHYWdh4/K/+/LE9TVMfW7r
CLy7JtguKQ1tKxtu5tj/88Da7sE1xXD6136T2gArnQFA63/Ha5WNi4V5ASfV7/7uzolWu4tgGK0H
Xffn5UT0VGzdsxbZSb0K71MyPZ+rEOJUKYf2tG7aXpktGXBzkIxp9+zVUX7WK3qJIho67hyt+0AG
gp8jv2l94YzXQWXyXd861V7jR5D1jutmmnvpHmGDuf1z4CgcLmQV0jRbPrbOcZ3LtD9D149yPfkK
6mJe108aEiIb59CNaEgwfOiq4sByWvHXzQTl6XXw9B9FpfB3qOrNqLTmaT2OxjtpZdTVZT2QJSD1
VcILd+urbWr5E5xeVDV5+bA+WHlV77KaSwurrDj2O7vE62IoGn99GUZz+cAHJoeaDGZm8WVMkcwx
rCtArb/HyZppZD0g9jQp9F3bGsmNFnu8K4cxvweCX5gDUj5gUedsyyjpHzMsNbcNrgpPU13Zfoj6
5pnaq/ajwc5fWrpvXHfW8BrP+Nk5ueW8idESm1zpyl9mLb8JlUUuWYtXt0+Lz1EKZIOp8SVmiOy5
W/5uRyqKAkwFhKP0e1UycczqfThS0WzqC90qKLkFLjSmnUI/IJqYcqdn9FzuY7CQb4CIs9HO1Vde
Ow8ODP+PZEh/uiKu31XWBFRvjfdTB7vdZGk+7RIZEY3iadUDYfL4auYOU9ASuLzuizKJpHJWKH76
qnpYX9AizWGSCGWwbq4v1AnNoTTKFcodDvVnnIzGwIZitl032+UApaO7QT+6OOr95zPIei6hT4Oj
WUNVxv5cO+pOMTRciJcx6/E9MMH9WFn9nz91fUE0YbcXDZjWOmQ9/qio8Pz7GLy/rOCzoUg/zH1G
XCQQ6I20oOLQVVZKJKiMr1xmStAqY/qEiUHi15rV/ipy5U635BCBET/Mbhj/rgrrHYK39zrYuksE
cotsdnByuipedVZEaZwdfXB3LF57rv9CBxc3+rch7N+sEiuX2ApQD/ADzdn8IBxp/xxtvfSjaJgf
PS0pd55dYLdTNP0Jdr+7J7U5vBFr2myNKlNfYBSmGCbF95WaPYpZ1+8MWWC0YNgD0ARYYJfF1R0n
DkBRVGZ3GUunvYHXwjXLzHzfVbik5AKAq8iG6ZpZRrs3BKwCYQL+d6ZWXLVu0vc420RXzdPtPReK
c8kyhAAlEy5X2UlAOtlLpP0Hw0rjB6oRSjrNsT+j/ISvhP3Vsg7fNG00Pa5DE2tW6Mr879Cxb/41
1EDm/KiS8b3vW4vZt8ueYE+lF7LP9kOItyluy7Qz1n00PPd9JYc4GIgL3cpaBfULh4dCb0hWTsM5
0JN5eFgfiJd1fAM7id26qS3jtB4lbmRIay+Z2gjuTull4+oTHfWkGv+8L05pKrt6WJ8Awb9m0vww
qqLTD9f/vpUetjfolFgNuoeSFBU4lgNiYHQJDwauwltIO2Ow7htKN3yguoejj+MmmBDj1n3OYGyH
CXumdWuIw+IOi7LDurUeCH2ad0hJz4POzDHWB8u0QoKbuYb+7oPPWQPl2vqx+8848I+tjrXdbd0l
PVdg6VYfypoI9THP262qD7AraKC0OyU1+e2Ig4wD1IjoMZU5o5elNzeH2wJEgGUnvcnM/7PdVDUG
fPRx/4xcNzHOp9W0PPw9xPpCaUXtzQZSx3PaxQZmaG5aOKmHtXEvlJw/ghPz/7Mzsmz1oGi0+Nc3
rgPXh/UFdKjAwcub51lCH888+xgtC9Aqro27nv7PLSoqaC24Bv6ia9gA8ljlvS4xqrBm9DhlB+Bo
OOJb6KX3kEQIb7yKfvq6v3C8J+w+1CdvKXerClmMEneMF+W5lLhCWRNp0+EkqmDd38WsiIZOvoLi
OJgTjcSrpkCXhUXkrBYPyrlxOJs269N2IrlUjD1W5pZyXnfVacar6/afp+vev6/3HsK1vFB+/2v/
uvmvfZbuaseiyoLBpYdK7tV0jvXpnwdVbR6Sju86m/DFi9ix3rQU8YEqM/kL0O7LMqX9rjjipdW0
9mjahrl3tTQOvMLA9QMP+Bez1IDPUHgI3WU+jTR8meo8eSXxklBjJkxYGUrQGNPZxWUrnFJjCyuc
+U+Md1NVFd+TxNSza/S3yGpUGKSly4p9UE7D60HXemxFVaD7jToY0SEsBEvrFmmXqxfv0tN+kk+u
PGKYXZ6Fjs1g4swQEsZuVxUyf+1VQLRJybWdgoTrlx36HKAIute+juRJq+p8pyIQO5ZdVLy403Sk
GSnetcEoUT2F4bmI+/QxNKPf68fNussvWI3lzSmL/i6MQBnG5Q3L3wGDEkwrhRso7MjcYyf5kWJJ
el0fDDF218rsoNdaLhYHCqv0CoLk1dATc9ysY9ByLk+haaOBM8//bP7nEOvwQsrXosjLw99D5wa0
YFPp26CrkAaM43zEt8W7W7dEhgDN6bG9XzfTGhYL9NTj4DZ3DoBge2zogMAOUxO/rJT6derBVVNh
Vj+dGdw6GfPmvcyLV2gewycRzdeOevS76W0kWSIiwb6cN6WLTGCjsJBf2tFehL6lGGHIuJG5yO0L
dOItOuXFXK50KhzmdE1uEqKl9+vm3xeyXCnIQYZn2dPuviUvSk+MuIEh9cW148rbNRKK7zDazTE2
utO6tT6sQ6xl3LpZLeoic4jol7XOQzKqylG46LoKVOqs0ntMFHTEV9tkeXkdUyuh6uc5PdHashjD
bfWTJb1y+vMWXcv9Wo+s25/B/E53GskSVm05DwiGOMh/PuPP+4ewqDmz+IwGSsF5lO2w81t42I9R
VojHcFlyJGoNV+c/+9yma7cZLTCoO1jCoVzR72vVdS+VntYXtCyvrImtZxVZFX5j9r1sHCxlU/jk
DifiZX3RwtV+Cw9EHlQJT7DtDbkXDnzXvDWiH0lYOoHsMUfQ0xEdFfJOwnN6pG5jYT/POSwbr4yU
7x34WvgtekpSo26t54JjBRBks8toGfFWpjkCIpgCT3Qzg5Fj3RuWYT3NdUjj1NFZYSKyY22Oqbth
tulmfdUxQDqn1gkvwPMYjCZJficbu75zYKwBodfJR+UUp1qk1kttSAdNRYQdyFwkr1KhgbAMcP7v
O8FSG5rqbvwBX+TPO21mLF9OjX4PtkTH3any5yFHoYSBZ/KQhiG+UVpbApHkzn6YbP2cco+ADlN0
INppeWF+a/dToTp3Jv+fwMky46HMib9LVMV5HhfLIvx4N1VluvumC+dpUywZDJ0zaVegzpzGJa5b
yy4Bg/8ql4c/49raLMm2UP55x/pKO00kJA9mSAQh4nYw7gBGYvdoG138JG08KxKM3oJ1c31ggOnY
3SOV/aICwnjo74B1HwM0k3YgHZDhGHqdSTJtH51tkdfXIR6KICvy9kVP0s/1p9aM34k1xF8p5yrN
9Imgi+U9LlZFZ3N5T+7QU6hTs3mZjQU+GMJvU/x5j/BybaO7xT/vqWx4KVkuzkiqvLPWTt4ZyBN8
a9ABJKpURLuMe0NNGjYvifWlfz+lCDa2Spfs8rEqOkIKTHR8pOpuGr49Ls/kqE8RJgwbS3V5FMuO
vw9tnhAADOv1eUZIG3QjietNMhqXUuhZkFip8opI/jZwFn5ZSX9vNoPxim5BAIs3/8/QsOhua+lq
xuO99JJ/hv7rqOaskrFeVhltxHe9FsYPNazlc9T/10bSv2u9rf95RfP+65V/v0d6ctg3dQgJZa56
ksUbdeQei+IfQFQ1g/VppmEIkCwP0ktxmHRvKr5d5zpb1mvrU4EHrUKm6v/du27jDF+fZoOWtTcp
J2FFZyQj5j4HKj6ByiundT/Cd5qn606tGF18kZfRgH6e2KyjOlvrrMM6oFn3rk/Xh8q1wMqcLt1I
nDP+Gb++MmnRr86r4/PEPH8fcWkc8pHGnFZU4j4Umrhfn1GFvrSAqae/+8cw0g6uAXC/vvX/joVt
+s/YFu/eDR4HHbbDbnRdHyyMPjmPCjNwqgLvkrZD+70+/TummYA7/j1mfdlWLcxaeoJlEmiG0bOC
+ftZiFalP7081RUYX+uz9aGJuHdBT4o3f/f1ujtV17/bmT1nu7TAx2x9MxJHnJr+dRzalYA0TWMz
XblgZP91DAonxxfTqMKvkWi1sOvrveQeIwNxH6mxuK/yyUEjHhpbb9KL/37h0PYY+P3dKw3D2YK0
Gtv1jesD1srivjnUy8h1RzPAD7MpOfboNAqSZl5n4MYrYQjVZt1EylTuGwOnpXVTN5GMKmg1L+tm
YidbbpD6s/R0/T4rzOf/oezMlttGtjX9Kjv2dSMa89DRpy/EmRRJkdToG4Rly5jnGU/fH5Iu06Wq
UzvOhRFYmQmQoslE5lr/IJq7AO3WWsdDLhzS4aVSKPWyhbA2olcy5CNOmuMJo2z9UqXj9dZOrDe7
Lmxy9JS4iIrHsEBXiP3o9LaUGDXBzJC0Q4ev0ovq4kzy13erT++WZZi/pJLUv9zerbhlxLtNKgSa
C1j6K6GEnvC4WNaZBy56Eku/qqNPeuq3sKh8mGgOEBrRKzrGPmZmF3Esp2+xEqdrEQ1JsWOqhOIT
KwsnZK0LLTAIHtB26+cV+exFX1kDUCY/mbkIFRwylkJYJ7kG5YcS+Swx+nqhpflgpwt78vUIHgyp
Ch7Am3lsLbpThP/FPQLyu0bq7RdZ5eUHp4d15DgPRRs9VVNz6sCzKSPK6XUT2S99rYUzEvHBveit
zRBPjCF69hTQ07WOxU7fSfZLCWlsmZZhvxRXqWpHOrIJw4Mjxc7zGN6Ll7SlVr5H6ZUK4PRSbhhS
yC1TaSXCIRreRnxn0bCq8sfKcxfiJZ2a2pgy4nzdtLH6rMMaiwJ7X8caFQ9ZhlyMkdUep2xr3xUG
tZdQMV1wofplGGIduaFf3b0EhuF2yTiOA5MoEvsGj1bNgHXitxfPb9oLRkukDmPAoa5HiOQNBjLd
8PU2Qmncpy7U4r0Yj+tJtdJaiJYiLKcbTlXc6V7imq5MjBmaIs7K0YxV3QzlsU/h27MAAGpfSvxa
ZUQyG830vvunxm+z73g4JeAEvclrQIdtO9Y2RP8ufDLM6t3RpPR75KrAX8ziVVONYlGjTHhPNtLc
56NS4IHkWF9CqZiLoYVNnU/tZPs8xnjDDXLAk8Qou/OYO+2deD0TkmLcmsVXNweqKBU9izEpMnYV
pMpFFpj2C8CBvRhah+pba8twEFVT4U2R0RF/Q+Z2xcxiH/XH3xCxh7r+DVnCmkr8DSWsoacgLd6B
77ZLt4j0ZSxH4xpwQDJXEfZ4EmFbRulc9WX1Sa+rn72j42m/hXKkFmuKRskStjN1Ek0Kn2V80ufy
IJcHwPDdplCiao1sMjqiUhDPLXTzXoehfQECrf+wq10VS+NHXTBNIEIeQijn6tFxy0NFPjNrEFzo
tPRrlxT+Cr2sBPm7uMvvycxhGTWdfQobRJ6xGdbrGfsARhdFN8COwAbarRPzECvawu2l4J6ykT2L
ybsuRHthq2CBIDqn95qRLbK6wzLCa7hCcwKMX5zevt6g22iWjquWMtnrWZZ8r+tgQaeoCD1QPFk5
XDvb0lcWZdmiSDB1iCGi12nVbEcBARX9kAIVSmDLuPSMvU5+c29OBxH6cWfuRswlRSTaxQgloX5E
0cdCmToNob5P13YZHke+kSx9XG9mQoAdputTjtD/JfAATFYKOAshhG6N1ZPp2NGFcrp/bc9ja9Yo
avUFtQ3Y5u131MZ5hgF/OXm57q49pINWth+nl6ijyFFLcvtd6+QZAtDNVxnVpjkyjsoB6VQc0Jo4
WPaFVD2XsvLklVGHpA5GWUPqvBghHiqhYkX3TV50eIBoA6r9g/fAHgMyduqdoJV395pamydjOugq
uEUjOw1hYE6KYs0eCOYO/h9Yy1KPyo06sqy4jW+qKljKNVs20SYua31Q+EPQJCsRig45KD+QrTe2
t2EWSCqrypIj5E3zFBdudbRbaXYbgLIMS7Nw+Ha7TaVZxaoeIfWJi0RH0wT9PIp9F8oFNxJtSp32
mF0HyUaEbeaayzTIQUPIeOM4nvFis6XbdQ4gABFWw+AvUKqR1yK0ouypptz1AJnKvcBQX1Z1Y7zk
gweBzTkrfajvKV0gwe/JP4BhyauwzNnSiDZxCIK0uodzBW2ZsfKYaUt3LPNN3aZvYIGhnjuuOldk
Ozx3Q2o86Op7Q24B4gx2FRtkzKC8Tp1ZmUVnWQ/kuUx1aCHarh1u/qYNqrITEVKKxoOTvovhoiUw
FHnDovX3+4RxJoOKqKVFabUtRNK6evPgUF3vweYCuHYxvkF+sWelQ2U6pPSvTBNQgN7r5Ra57jUS
c1WPysWtr/1T9Os6Mcn9Gimuo+bUXdSOWvU0Af4aeX29qW8S3Pmb65zeA/3odRuvG6I9zMZob0Tu
uUmGdo0cS7S/tYuza1vRUzDrQDYw/Naclsz0dyKuxvZb7AHMx59h7yZGthdn4lAVA5oqatxgIPZH
h6vIQf9brFvBOpO9ZBt2+FBeb3O7Q1tJw0IJJ+2+6f7iIO7FoqC9+/e//vf/+7/f+v/jfWQPWTx4
Wfov2IoPGXpa1X/921T+/a/82rz5/l//tkA3Oqaj26omy5BIDcWk/9vXc5B6jFb+VyrXvhv2ufNN
DlXD/NK7PXyFaevVzsuilp8McN1PAwQ0zsVmjbyY0x9VM4IpDvTizZ2WzP60jE6mBTU0s0eH1N82
EmvtVG1bHjDAa8UQcbCTwp6lJXjf4k4KOoeFCiYB8dILI/1QjoZ2PSSjctCZWrfUhvmsUUvSD6Dy
85WkeM3dbZzooOaGgWYWIJmcByRFjXRdpHa3N9Kk34sz7dfZNALllJRlHLhTn63J3lWVTR002SkP
gNK6+vBb5KTyxvCdYfnPn7zhfP7kLV0zTd12DM22VM22//zJB8YAjs8LrO8lNq57U02yQ9fI8QF3
i+kc9nZFfWNqKRbGgDMZsI0e6ZDp8LM5LB1kA4vK3UsUN+eJLhsI3vTVyQmsEgkF2nrXNICTyq0P
q++POG/Kb0VcNrjP+M8FcP1jQDX8WVaf46hunjRIU+cILLdotZs63CsuFEMRxgpFlV6TEM+frjHg
Hiy8uCoh7zfGM1iLeDZaabwTvWkW/Xb/Pv/t/pImb7qmhGjpKrieum6NWEfV7sk+//MH7Wh/+aBN
ReZ7bum2AuVL1//8QTd2arNg9dIPMiIdejF8fuIT9hKHD9VAygJiH2p54jO+dXcZsqhVmm6v4/yq
gSmMjujW18fynrQOfNiIL1xiDg2mmVNja0/4YXHquvp0aqk/R+WG+dEWrLsKL3c2aFZpi9aux691
fTdU5MNHDGKWcqI2mybR7UfDVR5Ef8Iuh4y5msPkdM1DibzxrGrt8atbRY89OeZH5oBPN4yBH5xl
RwNoOOtjdEtHo39oLcu/b7p8LyJEAoeHn+3tAz7PKPC1eeretRrKj8BctLmr34Zwaa2n10tVSS/n
I+uTdRaC8vCRDkHCPujPsls8Dr2iYPDWkkuy6+lv8aRXy1oMjSG/yaj/rwELmdfQHIJDCof1otmY
BAWZkWCYytV/d9fp8lJDC+GfvxqKof7pu4HCjqnYTICmrGiGCU3j0/RnJVKKiBbyGjn/X7NkqMyd
3AYpEJdA4Xg9N13D2IG+lmfAw0Cpi67rANF1PZQGhrsdVPGy8jEdTNJ4ISZMSsfFyq59QJPTXOpi
bbvKJIzAxTRrthC6RW+Ia/DJcfqlbJXZwYfGcRBnTdU8lVYTbG7tOQLR1xHdH51iPDpgPy8SocMW
JByrc6amLOCiAK83OFBtMr6SnU82PsD4ueaVw6vTjTyF5N4/RE53HSaNVrtPehSU3dSR77sqlJeu
gbyCPYWiTRyA/CLoYyfKtU2Et8GiQ7RdB0/jbuHtzvZ05083Vfv2nt21fXT6+mBVqolaGJVnKepe
9JINnQ7Z4R4jJAfF22lFJoXJa6WVhwC9nK9Nw7Jok3q1d3aZSQHrTbhIA4xyp8pbdfqjtcpI1tVQ
qgsRimGqA5E4V1pycC6aPHyrk4c2tJOHAbOWB7gyT23ey1unySz7TjPzfq0lPMXEEHGop8G+mT01
XSZvb+23seKepFC5gWRk1/uFiAGjnOSXM3OMo7MWDcq8r/D5yB0jPIuDmgRfxkQfdiJykRZ/cKNX
EYhrfAsVavAU1d2t7dN9+jSSF//8AzJU4y8/IE2F1egoCo8w0zA/Ta4R2PfE9bP8C+TfhId+6u+F
dw/JeQpTuePMjcpI8Qf8ZffzqVuEdW68VUDDdqivkl5wjsiOtGcRRDwe5ypilisRSn1D2cDtz8wX
bj4D+P1RZJZ335a2sR4UEKMuUtcdZoIgbTWkleddOZjrImxeAlYA7NRRFqmZvkCKAbcAiq692ClZ
E9FmKplzDAdJuWcyW4loHPTmLqZsgTRLm1fnAQMfHeizo5/A7y7Em2LaTqHwm/6CBE17cbPGP3Uh
SJvM6y5iRIm4NZjFONuIsLBMe9sVfHVECL9u4osGHWIgY3qPseG81uzhYObDcBiLOsdUypeRxG6A
9/s2QOm56Kok+YuT2/p6cDCe93AhW2cDDhRe3ytn36oQfpBjhQLaAMd/OgunNpRC1D0JDGXYWZHi
bJFQV7Zq7D8I+IEAIgjkgWi3whC1PPAKIwoSsR86O9uMrIdRmhhK/Ioq8nzLltzESsEZa8dawdz4
KeoWMVr8or5Sq2m08R1MMXn++hdxQLb3FEVWtRfRbQTkC/8irvp1DzEi8BD00vjFowP4x7woJjvo
pT77zu+fmkVotShve+217zZlimlU9LnN99ucKs4Kfd9Wdmkept83mNPoXrOAsDs0rs3Q6PaykiVL
z477U2v5AR+qET43PphAvIayr0VSP5BydX+Y9XubDiZJbSClmTmq36ta+ZKaTvrmgUifpaavbXM1
DOfqlH4b1NDah1OKLoB2tUmV6GQjwTLix0yb6Ejti+mjS9jKEinsyVR2lraqt7otv/s0XmYwBfkW
nGwIyN9+ncReeG0J/ziZumrFOko+5sKmHNt7ifUN4ndlB8zUgNwuGhFH4U0UtZsvwWQEpyA0jG0u
g53zmxo90wodkDkung4FWKM6M/uUp3A4xpK9Klhc3N/mPxLP5jIYmROuU1/LaN/G2EoJvU0XRDBb
RmAUrt68ozuPZJ/iRWdDd6qtJYPnL8q0+DLlIcSIrFGCeV2WCJqh6HQwXZ2JoLDUjWRj4quy4t7l
SQotdTqI8HYoC3nVabG/uTU1ZtSttKEMxmcFitTKsLyFrsv+gZofOvqWpj3YUojAD8Lsq9bSYepk
dtgu/cKUZ6JbnwYGvR/ey7J3kIIiXNkB5Dyt1fCfi0uk0pM0RUiClCa0Rb48ALBmleFaL4VlfENG
N/3II2haDjhB2LjDWirK/j2SAryImsrFBVhHuLbNykuGlh11AbIgUOgvWFAEC7mJoJxNnVpQW2Ty
nKXoFE1YBqESb+b5RoSSHHc7w5tkTbqozmdjFz/FU552LPJ0nhuVVi0xyEsWAUYtOz9GgVzWTdQE
xKloFAechFAXnw6guo3sDtGxn8NFowiZbs2VrfdUyFwf9HWvl8HWD8JXyj3O0YXifGynM9KLlN6i
fFiIji7K+rVbYiGhJCMi427AtGL3w6uqLgtEpF7yVnV3Xo9UJZA7UO56OD6PqSzzxVXDszh40lPj
AuuV2iA61+ht7pSh/HLr10oIpF3eq3PRpsrVVzvrQxYKVocLWjwgpdZ5+dfagJvugCwEy0+Bm0xi
N+Obknz7mxG5JyMQm+uvmj5kZ89BZ2lKz4ooNLzfoqmPlYZ27csQ8LhFU98AdQVHzsRFKqQJH6Ae
UGKYfm9FXKWr3kLyXfze2BvW57Rqd65eLfmRJoehVqRnw0YTC3UAmLRVe5aVdBPHmfSMP2J/X2hU
oLtpVJh3OOUUPiTTqTcOwUb6Va7cUQN17sSt1SyOH5S6ub6aeMm2a7NV6YIcFmEIh2SFdX14h84d
2kCjSm7FgsCfDohbtciDLRSAM2dxQJTq0OeZgR5idTQ0fWQXT7UWZcxahSHPsvLaCKQNZUK1iPAY
DXmEIUCyCCBdP+Ram7Jpkbojqkqi5dZ8G+oreDuKjjhR+mmobE10/BxE/DrIIIr1PtpzDsrLH2Qk
wdi4H1ZiI7po1oDS4smoT2nG+z5XlB3ij30zY5EozbNCHb5ocbB1zLF9kj2r3Lae/Vu73mvhHvr/
e+Il2pmHz0yONedR6QvnEVzhzAm6/CwiFLRfFUorexGpWKHM2qbI8K9haOvBeMulMV6JMIA8hlqD
pc7F3cyhHLaWOqGvYRwsWyULF6oKXXZ0SwOxjME4lpbCphOy2ju/vVOrRN4TYnv2Gp01DaW9rNgP
LgmVrE4pnEvBdysm98gU3Fzc0aPY5A8DSHOzPUOpbhD8ZUgYtZBXWW3EncT/SOvX+xHB9dU/ryb1
v1lMWrJlsUsHkmEgRPPnnTqc7NSD7hl/weHyzmyLBqqnVJ3h1UbbvEIJFQxNfRZtuVUpTPpxsxKh
6Bih1H26qpeU9ZA5tXQxAFuk48zunQT1yOZ2optGgoGjpwLGBs4BXbOuduJA0q1YZob8dZSkapd6
FoIUyBRVO3k6iCEiRIKc68Tp7eLfrhH36Yfy7Z8/LkWXPy++LZ5DqI2bjqJD1fn8eVWgeQCoaN2b
inwcSGUF5NC0nlCmgzjL/ZjHeiDX5xLq5uZW7LvWAu3GqVaWBLhBFAhF5TBRNaDKrcUWKPPYjJrK
8dNZq8bqta3/dfY/H9ep5bI2vHElTxgQUgY2mRMz3IltsQg9PYx2Yg8twgio8m+h6L0Nvl1bZ0gv
fhp8C72q5IVQvZvJvWLd21mWHe0B0VSIvhdxgOGG66GjaSujcPxLPDrp0URqSceI7B3er4RmQFpT
PWhVtLbZRPq2HrEv0DQQe61J3fGu4n/7uxkhzJbEfbjNFaZkM0eTD252+uoNTPmS3ysrEaa99Shl
VnpK1bE4+7JGWUtLkKvKEBqRmnpxDcMREYTOHfZd2A7PWvoRJmP6ClQrBTNmT99sbi3VSTDPbLna
it5BxzLMT8snmOc92wnegbiZnASwoqd3cA31aYZq01PjpMW5ao1D4oGwN4wQXWUvVuZlbxm7JM7d
hyAcwIpERfDOj+MNSKJ20eRQ25hISy0rIyy/2Na7VFv++6cLsYV9+efvv2p+/v5rlmmSJDVVQ5VV
3dY+zRejxqwpgfR/NnuWHc+6YuvLyg8h9XjxvGkbdyeZmrvz2+LkI2+yEpFor5PGwrtk6hVxCNkA
0nuurbtOpxSEhvxdCosJIRHIjeAFx2qjtUZ/Lgozf0D8ZIZo8XAWTcDz22Ur4R4kQtGhq87FLBv1
XjRZVtfeVzizi0gcelfJUUgkqwJa31mEqustqf5ZqwyIHIIOufbCIhPJexlciEHu+6VH2I58yvAU
tJq3KUIL4EGLKOBKx68WRrNlg+Rlu3D9yYufclBnK10vd16D1KnBY2kVThQA0I4/D/BqIUTHCDjc
OhDeA4Q+XWFNV4jBaW6+K5prUgHLgRS1XlPs5MlMs/51VooeEeMdbduoX1oQcZxwKQZKvXxAGf/h
Ux5AhLc2lI5HoAz3oiXjcbS/ZRRqbMt3yPkh8QDtBlVQW3rGT+aLztx/FFFTH/G6tZ9QR0lOsuUf
sYqUntXG73cydTFIc430rAxNsEJMZFF1Cs+4ggrsmbk6PFX8h+DabFykkEPhdxn1l7DYibYkd1ZZ
nQwrN8zbneRKDYodQ7tzYtXO726xOLuNsafRImTbd/CdaKFiOLW+buJ8khdb382fbtUTcab7DRTb
DEfZaw3Fc6rfxhkZqEfknkaWB4p+VKhkzMySFZQ2heIg1+BuUz0/ZUBOt0NpBNZd3eJQWqJ68GlY
WKBILyMXzEpxdPVdVJX+URxQ/o4O9vAgArKBkDJs3X/OGnXcpGOX6Heixwpsf67oCqoC06UOX6ad
TcWAGSc8A8wB7wzhQ0S5iUSORx5SROKQxE6xRBiomLQxwrM46DlkzCZHvC9q/X1aDt8rt9WekOm3
RSRqNKE0/hb5f0QVZmlPUeT+1te6mTon9ZrMvdwct0iWyFtxVnf9eD0TbdHYoRzZxWAdmrjYWoaN
YUSmuPLCtBoUf67n6BJFqwTVXsQPW3VjFyDg+6RBDh4l71UhDe6h6ZJxIVGbPKOeGMz11K+fUoNy
ntuV4VvfBh8h+8lvRqrwde7RzUFeBS+dgE1HhWCXFXkJPKkYn5dCst9Nv/qBfrj9mjoZpiK5kjxl
ZO/nLoIp/yGbB9nrzwsKW9Nsmc0jkyqTKd3ThPtbNTAyXT/tisp6wjtLvhOP3i5vAOmjPbEV6ete
Qp4UkFC8FY9e0ZsE1c9eWUGHXPTerhW9CHFvEFvMT393/e0CX609sCGlOuzSAoePtEa6K7F0bx8q
KAiIM7PBNJvNcKtC/Z2SWHboQKdUg2rGfrl7ygFVz/BV6550Nu1NM8wlST3qepC/jHYwbnsrk1F8
IiRTKC9sD90EEZqeRdG2qIv9WCvZi2FkMxjKsL0MQNte7Ztrza6KldGq5hNKdGexERzqEdh+HVQX
PD+MdeUhNeTVofWENsY5kMx67Rm+vkawbitXWfpmSNhvUH1V9rqG+xCSd8bCycz2GRDds8hy/xqa
VOnPoYhEKdehNpKxWZdLc6NWrb0OX2CcYwmB+mHW7FBbYLHXYN60V9Uw2Wt1Z7+ryXg2+VG+I5n2
Yfm9+QbVrblzEnd8cakuzXLTbJ+Qh0QdyVGbSxyid1U0JClkCZEt/E/0Y5oCReqs0j+A1JVXfaPX
92anW2tV6p2tY4Ml16QM59iuk3d2gd/xYOIu5ARZsGr63DqgkiiBFhnGBzTmvUWWdc05DbMYPqxd
P1alyl5eTbtnJi4N+YteeQ0s5M6rvJMgHo2v/CXlNxYAeygW1ofR4dHbZP7Wo2izLjr+nBbo9XHI
huKU5sU7ekgK/ry6jPCgUmzhR0xgx+5OtCd9ba1KbL6XPSSON98z1giJ+Y9dc+z5cQOoGMI14Jzx
hBEuUkJVG33TC8TFigjLtQIKaWM2OdSA2FuqgCd3iCKCnPWMZIF5r/cSdeZz54zNhxSFy6ZB383M
QnU9sKdBXzhqzknmakutkdudFQ4RE6KXwxr38wu2r0yXSCm9G8W4VHJgJ4i6ozgP/R0EpGRdDyJE
OAiGcWn4c9GhWAqQQnEqJyGnYtD11Jkuh7ua7qLgt9uIwXZQ43cjZ/FGlRyMFzsqlO6kudrgjYXc
h5084oGLfJ6kpx+a/9aN/vgt5cFMTTKVT2oxpmvob/Zalzz1QULCdtLQLt4rrwTYxjWpbf9oVDl7
yhM9WjZ89XaGlnd7SUmtOSJdPenoUuaxGCawU/qL4CgKpSVtWqWI9rIZL7emW3s1KhcRXemNcVBd
7/HftombiFfo2/g10aAmmIFtzC1Z8x6btqgOdWI/qFLoP4om06i3VaQMR4wy/UfbKZO5gU3FSnSG
hp1s9ZBigAjR+SIfZ650Sw6rWQUhHyWKgxaP9dGspRpxVKwvEWam9tZie6Ig4NpOWS2qyyFoZac6
FhhKXtTG+21YM7QwJ50XLbKGdU6aDs9bis1qYVOBNoafBxEm0cD/H7CGOekj7cFVMswEgq1suOQr
RRO6al802al/to0mP3QXPWlE87iAVUa++w8LdPXPGAfd1g0baAnAEYMfpwKY6M/PkwLQxZiFKTZK
tU8xZslcm2+70V6Z5N1OxQS2GDFOcez6ZzT13aKpT4ysp8d6/6eRf71OjARbrz39eoVf1wWRVK66
Mh3v8CSgnOI2HeUV516uWmPf2+ZwEC3iMMT5sJIAQN196qjMmF2ASBTbdiLPIbhD1TXcPWJm4Zkf
OPLXpbsWkTjoFYqaTBTlTDF8AFttbTdoftgDnHI8rEzLxpa6cY7WELjbQAtPQRo6R9EkzqSAck3j
jUiH/+ogu1UuEbWCP+tUCxiIKm6kLFhBSedzeOHY5FqpcfFhlu1YP0T4X6jvJXnex0CxP0Ykyp5K
BfX0AfWereJGxgHxQ3+uxl61ybPOwSrM25DGMM5o8eaXKE9XUWJmL2bahfdGQ25QhJDNVWYt1JLL
Ps1fhlENZtKkSJU3BylOgaoCuJ6TDTP5mXdGhskL1uuVfogrCe0IcEeLNlG6bDWM41dDRUVwiCDk
kZm2n5pcPWsUW78lLSUUpBrLi4mW6xpIMw/Xv44gf4m+BnItq7LLleWIf/HOVJNkzx44X+DKkTzz
LPsuqDiq+tbUTfUAbdnS166FN5eq5wbZm9h46OJM2YZkSpCnrIxXGfkyvzeSb4oEE0uM4N3L22aA
FWaZlK+qHGEXP4lYguf58EpKHZBwyV5ZzYPgddBmgWR3O1csU1y/8e6Dob/vZa/ASIsqSi1Vk5tW
iObm0Kk/PEU/kGaO3kuk8zFbdNwXG4W1GYvS6HFoA2Xu8sc8xIFTL1NHaveGnwzrvpbV7RC0/s7t
jWyd2XBBSTfGy7D0ghP/Y8281SgoD15iVkvW4ONeK4ZxnqmZtvFkaXjFsmtm5b1Dztwt9z1YbLzl
aNddbJA0v2fYNHH1BXJpv4bJUYFs0zSDAR/lbjVuCWJYFGHKFTk/eLRHLzofoaKN5ZsXd/EiNm2A
JGEB+liJ3JkXN+o7KuyxJ5vfAhl3wBGD2KPpOeq2qsuAN6sWLxEOQYkZmd+SOP5Ipa58tIoi/09L
X+PPKKFpqnIUTVcV0mmyoSv6p6mq7iPFwpppeJKNxIEt9mxrDRNvin6R0TooG8ZR8ZYEYX5nSnVz
bNHCP/Wq8iLaozFCMQf3i7zEKCHvo43YiIgwqIzfQ9FrZvWuCPKTM9rxvasE3dIvewRXQKTNerId
b1oywjHO0epx7E1uWMWPysy/IjJlv0i2AlGjU5INxZ8fdV3JO0muKN40SKv7VnqudEe9lFO7DyIP
4UVt+NJi84IMUCeTehc7ergi8rJD6nYm9vti+0+Bq98HaLdtzNjSa9gcMgpahhaurLhlZWmgBLDH
hrz8mUy3OmXu1G6LeXkKJM+X++5exK6XdfdebzRUJVA+/9Qhhpi5ySViYI0e2iKxe2C05gOq8NWp
TPXy1CCpCerIfJDCtjr5qI7dZxjEzHNZlfe2VSORJk+bIVnO8cUJ+u91AEcWyukPyy7OoWtLrwkc
kFkUlsrDaE3sRWTDKV/+cTnkzp+X88ldLzcNT/9RokcyaoN3RDO7W1tBnx4RHYUp45npa1kGaEpZ
ZrKSyip99S3zrXExRA+KMbg4+JiL5sFJ7XUcVf5CXJQO7P50tXTvMd+rX4JsrWtu8upAg99RJS7R
piXspeEijflRIMHT0j1YoVE8eigj7zoFKUPR7qXe0VWq4lHDei91kFZDoWqp1zVLcFby99XQ/X64
tSFh2C30rNTuxJBbhwgbGxPenLrEPO0qgN9qEp8cpGIWLDdkHpST81uY4AhVIB4csSzcJiAXdho/
0LUWNs3eL9HPkL0WPZ8Q26AhCfszqr/uLLfT6gmNafcOcFfzKvto4SaoWn9V3akGnGdIq1TLAZ85
VJVAshse/jfa4N41kYcfEbZrO7TB62+NF1y0dkzDHxh0sFyd6md9RV3AbaKTPEWZHSAfaUYn0UdF
59qnTZDhX32iJvfX65yo9Odtl6oLL4eJi2MEIjQZGDd94ulO+NltlvstYpwTiRdPMMjScV67d3wj
mwv23huW8d4PixPfzYI3ciEo+kl9dIidWNvKGjSOJFSti11SxZ7kdz5wOuPXD/xTKWR0dFPpbCsw
rVBPDra959oHr2C9Wajx8JYV3i5w4npfyZG2ssjk3ZH49H6gmJCkqKFgv/qWUVx+sZoonxd2Mx41
Kx/Wo6bmG82FnhpJMaKOIfD/2K+UnVYqwV5GY38B6Ct60boYSRTeEygXpE90/+sQWQo7w8HHerJn
pingUHtlq50sP8IhCMuqd6v7wpIZHVqszrt90MNPApeQd7upPtmlfo9CCh0ggn6e6crQ39UG9Hd5
MMyHtqvfytzpX1t7GJZWqpNrnBAltaLP0SB2Hoe4Q5HZzoKZXOvBa5Nhgqnx9ViL0BlLmPVed8ZS
qUbbI7qo0ygn0+J1UsPJEaNI3pH5lPxvqdE1B+oJfBQ5kuI3kNSIqDqV5oBc/i+wFer/c5yGuqNo
QrQDwSPMmKgVaHiy9MaWWpCz0vOKmUFGnQcyXvMIdc68Q2+t+1J7+Snk2+EhObdA9CXz77C+2Q1a
673Xo9Jg5x7oT/J4uC4McFVlon52cWx5yWtlXDdJio7oFDoOYuoSrg+7ay9/Vpd65uGf1+nmX559
pqaRIFYN21IcWbU+5dEVhGbNwSykR5iL2PS42MkPxdge5S6JtlVXTj7qfvboZixLdDWxvufgAr2a
H/Ft7GCAXR2QyikMhkNWROnPj+/yTDNvwxPZ/nnrWEIb+Dp2urWBr8Zd5dbqDI9GK0YTEDucOI53
NRnfD3gH277Joi911eozFAnSBwgm6jpj37HGLQjipT2lQbHc+JIM4c5jUS4uwrYpIgsKTmMENyEI
ArmRBI+IQ92pU3Xe75B2izqKv9MMIvp+RZiafe6brgPlYv0HHCqQuU+Jt0kERDN49Jga/3T5E4yO
9I2rAye0HjVKu/OoGaL8JTYQXfbHaAVQrNrBJxtzHHg4LRvKkfV0uPak+uDMRGMXV1Qix8GeeYkB
ktQc9wLnIuAw4uwTJuZT2HUGdhJjjUtwza9pozeTyTH1tAuKeSw67bbZKVJh3aMpiRS3qehPQYKX
zrQL+khybDcy47u4KJECLrLwlULx8+dFVeTxs/Rt7cmKc5b68VFF6fd78/9pO6/lxpFlXT8RIuDN
Lb2VSEndavUNoi2893j6/aGoETTaM7NmxT7nBoGqyiqw1SSAyvxN161tteJXUnjZEnZK+ivAisJC
/+gLbmBIHWiy8QCr0lhnUWCeayTydmMeyftIjvyzAVxgo4+Inzi+/tl3SajFgGxOpOiwuZ+SMFIy
dk8pcEGeld3wC+HqsNb5goDHA+/RIuiKz9Ia7+jXSSTCg9sktq3F26RBIAVKLIlKiLO3SYghl6dp
23S7kqtK3ZPsmpRIAABtWx3Ze2QJ/eDzWHvfFMNWTp0WhYcxDx1edskyVi7vslXfezuRgyxgoCyM
YnBuOcgkAIgCMOlTjntqJ4PflCQFI7j2dxW3w1fIVP2mJJ+ys43QmroLLcwunh59wQDAvQPaX+6r
Sn1O6969E13iIJpOEm9IvIenD/16parLJunKdTo8RA0aNALQTgWkPImz+SD6Iq/Nd1F64g5lt+zb
5McUlzXsO13jpEylXcsET6vaqYmVuKl+EqNDIxun0nn0yr7aq0mkPUejs6FIZz7KveVfS797jNWe
Ihi6ajsFXjLscVVbS00fbLK8THcd+feV+NUq9pDunMFubk0xmpjI5ijD1sjr38a0NetdGXw9MC66
aEqhci7Afz642U9tsKRThR/1Wbzg+somsOTifHvnVW3MSMnOq+2K5DSvM3inrTus56iU+KCru+Er
u0xvNVS+f8pDP3k0xvB9Py5gpz41kscp3mgS50VXT/Gg2eekltNPUeOvdfGJgiTf8+pvrzqtlXfm
aPAfkPgIDNU1dN7Izz5JNf5wU+yQNvk+IT+87CK1eRx6P9/mthZuRKHQjRINormOtyt/suc0vOSy
MkzUi6cbCAasl7YaNVxKeTe2DonbSDjB12wvw7r4YtTRxZtynW2YH0zEoV+6CI0wZEKC+8IN3D2y
tNU28Bz9IU5jRMHBqvys8ZOMqt+pKxsvafZAMhiDhbcT5IY+9LwfgiOUIobzLiYtausFq5jPouQA
9mWqEcE4FUWFtKJkpAY4ZInRttwDvRy+23ifDezVXf47l7Aa67sYc51TA4V8HeMy99IkJQxyvKyS
DJ0MR4EsH/OSBBDQhOQJD+lTUrdPIgIDaDasQfypzpFWh0AS7BWcwR6aKfkmIixk8nOjHc4597QV
ZuDVfTkdOtnsVrKfKCtb8ZHmisyQTsvU8O6wwk9JH9xpalxcxMMno8WE/CK+xtPY3EJ95l3rbR6e
S+1/ePg4svW/n/8T3IbKj0KhTnGsiSXxruyjGRJEarkfnkbnUEpK1+yDBEyS4+jtClkD8yiIEeLM
a1w2QLoaB6uwciWwZK27aVLXAOzeFSuF3MSxQEed6rn8FFkR/h3cqrbIkoQb003JCk9gYgEyDkev
usd+FyOWHHKRPFZHkzvrZ6g8n1M7Uu9FS/Yw6UjDpygga6OYqXvgvo1vRWoZLwM8cAug3DV3Kuku
Gtt+UgtT7wZHQlg86q9+3VbfE7/5aaDn/lKSWQO70A7PIcLYGIjGl2jwurssNHJUYezsrnQsdxcq
XbUv2Z3izSXBVSnax16Vx1Mc4Mg+qu3jUKTqMsStdWM6VBVynnU/HbNC+ge0UaSEGPO69fcBC4SH
RE/QPtM9mFyKU35T+LWnam4964OOo5ZupluzyJurb+bnGCjvS5wgajwBDOW685dDl/kXKyyuneSH
+74PzKObwkURBx6fIBQRYOU90+MRmmVB+7tTed5SoQkK54sP33xda3J5RL+svqckxqO0CYY18lfF
poxc/b7k7gQBq7A3+MhSfLAdHznQJrIebBchUWBw3xQAM4iiTl4mFpZpvFxsMtl+xpak/W7bQbYo
urJah2MTbk1YxUvuAN2zYyLWUep++8Mzhm3pFZ2/aLSnNtWd30YrXdlJ72qq86vBgrEwROqyrhUE
dRPf3iIY5RwzJNR3pi0dUB9O1wryN2OM+6YMuhpVYIwDWnBxm8xt2IGn9b2ag9+rAB1+b6LuYlNs
/UXJiZyN5SwR5ceeGB35AxoCQLkN/46ABDexrPUxsxxbaAvxqff88CoORYF8txQB4Zu6IkkqsZBA
N0joD3XWJFvU5V96O78UZpo/Abx9Ukonvod+Jn/KJOVz5inWnRrm1XkwygtEACD9WHCwhfsVyk16
kgPvATOmYe9ZSaAvyiDTTxIJaGc94uz+0plkjfNGLjeiKQ3mvZ2zPTTVtrtrzLrHNzdNX3QpnLxX
G/+oOs0ZmKYN/vkPHo7vcFb42s8o970txNVXfo7g2EQkMUnXTCGi7fjVV8nCZaN1h09URtL7Ig4/
8XZS3Q3IZS15fVIOGPe0n2WbOzXQ8GRLkuQnz93umtitdu57a2fEuo8SpFmS0NOBoE+DOPZ217a3
rEM+Rt+pMRLRKcawd4IIpJ1oB6qFSXOF6RaeA+06J7P8mdeYZg30nsfa1DQ1E0FWR2lg9Iz5JnDy
YdnVlZRRitPS4+3U0nGmcXnjspfd1Bt5PKBsVVr6aCd2vnNIq+FSDKFxbyf1lt3nWne0n1mHgZgc
1t873WgvY53kkwFAuSmDl7Hkdxiy0xmasPrd6Y+IAXafqsh3ToU7YpyCW8iqj/AUbkJu6YHUuDu5
C5JFzs/5gtFzfkmnM0tXLgk3/aPoEoNtViXbDnW+pWgCbkruJKX8DunymE0qZWUkt/uuwvVVNK3A
G8m8Rd9CKTWfgmboHhKsCuKplWcy8E2vRZdS7iVMzziAJns9iyOt3ba++W3umsPmWEfLC0obXP1t
poWJJCje30jS2oe+qMK93bjOkfxlsgt0xTt3QVBt/VKL7igl4mmUa8X9aJcWOocyqjOdd3F4Mu+y
JEuOqT3WB5+f/64JMvukZQOerAN2rX1Ro7QO7uMBUwjElPVOfsrjK+L7oA7sMUGoNgx3rV6W+9Bz
6nvEAvAYcOLyRXXTs1zwS8fObN8oafU1LLHXBamXXDTKrjuAVPKuzZtoWWCVs1bIou4Vk9U6Q5oe
GYhx2HhzfIPKvFbl0vxl58mjwjvEsiKpeOk0ad1hbfhbh1Tmcy988Vo+YedH2QUjymZXDvWdzU9p
G6l2t+0NsDKyZZNbMH31WTaq76qZhL9T8wxKk0QuP+aLSe35xfLR0S9apXoY0U3dFAi8n2ys5pyQ
mqDrSdUFhlGzTCsqAQXGbThdxL9kNEsXTso7iYkc9gZ6YXYcR804I0alrHynU77oSNGSA7EpVDoK
t+xNJSNXEvjGiIylXBxIU1rAxbtfcCu4UVK1Z0dcmdekasKjFiAQbiftcJc40/bFML6HSu5By6iH
neLXzdb0eEVSguHagNL94QCTw34mGR6GBCGROEZCtkzb5pn0BAUSIoLpxdkusuSqdngJNX21ky0v
3lsjMqPKiHIc/5fRdpBr897RERYJusJDggx68aAGKNHnwPH7wHGfDF2vLhbqXVEeLjoNTfZiUlXt
6/gcjIW6pYJcrwW4Cw+YbGV2QbEX0K8mnMAZ8GjvxGjVoKxjGfqTLLcpdNWMlCkGZEbZxktNb7t9
0yjeerSV9AUixi+qLv2lcKB2ZJr/M5juuQa+vnkr5di+kIdFA8vct0E7bPs2Sh88tXPIVzbVD9PB
owiJ0F+4TP8q5MD6VMj6iGJx9GIP+LtmqeZckukwKGhrqSFfVOw6VAkVWgR4x9LK175bOhcR6Dgm
AqKh7izmvlzC9KM0uLFMq4iw2OjNi31b+7ZYbCpbD1RD243PaK36azvLU6jiJADhDPL+3GrxyQmd
r1akOedAY3/tV4+jpgVLdVRPY+Uc9aR0D5Zjo8sHQWU5Dr4C9KTud05cqVgexsN9Ph2CXTok6YbN
cbDL2SmsYO6rzyY+ElrZ97+pz40glXlRYbddSjFe17WTrTty39wuY2/EOZMbtS4Z1577yE4epHAV
F6byyQw9a+dG+J/ylef3qsRfwMzEq9GueOGScWUeXdAjiWZYm9DU+lVnRLhcyIN1yoqmaReU5B4N
1A53om8+KJX9R0hlq+TVkBOGgFNhZVZVz3bVVXi96sHntsyyVZsY2iVyfLaoYCHAc29DbYQiACEB
fE/s7Tq16DBhrs9dqbEFJEP1mFBnWhQIX+5Fn5Jo5qIdkTGGwXXBxcn6RS1qhRlh7Xr2g6fxlhyo
8jdZkgYo5tl40CVeBJFv5+4+TKmJQup4EYy+IFoVv3SyD2AdONAEXLZJgPsHUOntsRk1cxn1drk2
wdAbfkBB0kuw0cz7dB+MKb+HXJawURoxt/Ad92GwugfP9M5woz1UwkOJBEvUbFGNz67k06AkSwhm
SkotwcTgrQlKbfkJ46Hw3JPXIBVSl5+iPLPvnEh/4vuDLOYAmwe6rN140b3VkOwZ0huLVvDBCnZx
q6KlACxItaIvRMPgrs5/iIbp+/I6s7pokqAcL5HnwqRS6h5mgjZebn2yYW7V2AZ7MYWIAXYL+r0h
nURP3iGnLRu4+NZSA0zCsYpT08SvZ7GWR+uspe6K/kQ1CdcTczvlTsT3KpbbTcyT8FwaWIbixIPS
t+K4Z3Hga+DsG5hWWEOMZ6M0eQAk4RVrGnwpM26LQvJUGXucv/jL7I1J81T01XZ2UCPkmrLQVpeF
DrOriU2q8H20HWVcubIC4SLd1S7yMBhLDauHq8+n3g7WEO8ktpaF6o2w0YYphXAPgnXVGrLOYxrk
ppOrcHFC/aWF1Hf225+DllFobZAjcWwSt3kQWYfKrXgXm85QfqrSW6doi0Nt3VHlHTZtE9Rr0qaU
KHKYkJ0Uv7iRH301JJL8WDLUn7nfK8s6dL1HsCjBWg9L996U+VIE0Tc2VxTgGxxj1Mbg0TI1xQGb
AlC1hkN2AF4bQ2pvmYcUYeguVi9a9RDoFcRG2YyhmPMHDp0QgznZKeO9a2I2nI4KivL5SD5Aj4wY
oxJJu4pD4UMJ5G2r2eCq+NpX1g0Mo14t9n1c6re4TsEXrCcVhfaws8nR1kd/VdEP2KiMC8cdsifF
N6uHrsK6tU+yJ91q104kS9fpRd1tKuVZA7F6IkHg3ppGnmCJNnThJlHzEIHNtpfWeeZjIyjHMbXY
7AdOedkxTJFn5LcWsGPW+6uBEhDW9vG4NRzXPkal9NkPke/pYEjqTVk94UdTPmWgkXIN9abck8on
R+sQSRuGhjssTZs68FZpSc24tXuHS1J3hrrl3qWh+VMZx/DZS8JyH8iYJRWOF+EuTblH76pgJ0Zh
ROBc5es56BVGXclYkXGRHmVblx94fgBjobu3WniLPjoPJhvNoyWNAAZbQ9sZWoUKmiubMKaiapcA
YFrBAzc/JaQSdiDx5RV5fUbxTdrmGY93KbIMUix+udWBia7FXNVpvW2u5M36NrcBdMbTnjzfFMwb
XoWZJMh4MRq15P50NMhuTWBaPLCQddyI4LSLqW/22ByLYNnD3LTEKWp7m9v3OCpT0N6KYK2tVSxq
bPc2GpsVzphmUuxuc4OOwltLSUj8E6IRGzYqrNEWS7edYTntfesN1gbji/xkR0fQJ8GTVC1bRe6e
JMVqn5Ky/wyLyjlnetrvihbypqT13T3uyntkVB24Q1Jg3vpq5RtOEPndratFrOBOp9jsyrmKszs7
ZoDm/gFpze5erJGWCLWxfw62dtovEyvteMULLNR2w/joeRC/Yb39SElOfctzX12A8jDuE9cId0Fv
H+p6TC6NEX1q5Mh7ho+MUI+uYHiHUtJzGeGXRK592IhRwAP4fhSxcxCjmV4+JlXWXrzA1j4336oi
8Xaqj0xU3mFBhz5niXRzgStbSJETKetxODg5msgYHlt/nOLcMRx0ZErV5buAd6d6ouB/N5A+8IwH
FxLmZ5N/HgVZYLy9433W+LZd3Tg7iJZkdPp9iEWCaIVjmt3huP5DtEr+0dC3A5yieyTXx7JojnZP
jU6sGtYjMlsgU1ahKWn3gyu/HnRpb0mddz9388KfH2LX+ySC5n60NZW1P1Ap/jCQeaGMwRtsgTlY
hJCPYK9j2qfu7XJuy4bRKBXlE3z4TdDVw4s9mu5qrAE1D0oqn2WVdBfY6ZUdskf2h9LHjAwSvDgU
kxKIOEPU3ObnnfIMt1ABEX3K21mcJQhPtxBKPgyIYDHaNZL3bhSyj0cJu6vISpB7va1aVfiJVcic
hw2kYhIsw5hiVRS8HtBTTA/xdBBn88AcNw98iPsXIfPyI4D4CIMhLjzPE805Zr7Svwj5sNQ8928/
5d9ebf4Ec8iH5SvsbV4//t9eaV5mDvmwzBzy3/09/naZf76SmCb+Hko7FJvGDx5E1/wx5ubfXuJv
Q+aBD3/y/36p+Z/xYam/+qQfQv7qah/6/h9+0r9d6p8/KfIOJW+HWrZEIIRXu2D6GYrDP7TfDVGK
Yhau6q+zbu1Gx5BFrHJr3ya8m/aXVxCdYqn3s0TvX8bPV51jZOrO43oeeb/S//X6bGbYend6yNv5
fMXbqrfrzNd93/t/ve7tiu//JeLqNRwIo+jwS3/768+f6kPf3Pz4Qf92ihh499HnJcRIPF30Q58Y
+Bd9/yLkv18KTH2DFi+WB3o4VHdN71vrEkQ8Bqw0cSBHMkBPK5A7NMFo4WxS2O5KsqtM3cYV1olV
6fBGOQ2LwH7wwMQBXkFEti4Palb3+koMezjG67FzBvMLg050taMTHwuHt8BczdWtOqDurVNUwme7
WFJmAHpJcvpokHA9dj2a9Qv8BamHY1L8emr0YyQtRa84qNbrxLnrNnua5+JyKS3LKv7mBniQ4wBn
LNMkibbUpMhHyUn2ACpzpxdpfYfYUvogkX05GU59EWMiquCXi7lV2a+ghacPIkxF+XXhk2w5iBCM
OnhFSnk1ZVUREOcZGC49VBbzQv/y6vjTXCxDdUmi/sWVnQHlJdX97qUaGbhJcHEEiQUObBJbFG1L
tXxE6JzX4XlAfwsxdYmQrCcEf7jbNDFXHESc87aKUUTYyOmQd5UcRotWhlQBxKk4kCW0QqgzDM2H
W1Bk22fQl8P23RyQp3+Ev+tFazG2l70mdwup8lP2mrp512KmdyfO4ipetC1ONB/6eSEKVryf8h36
MKGv/VMbeag1/LGGiBCHnO0tKlBmu537xJkfW+0OGuSvD/1ikbyyj2U+mgcxKLqsuNsk8jCJOncG
mEnqhMZ00ErU783SufWLQdEvzuYD8DrzKJqjEMATpzbFFLcMX+eKaZUeuKtAK/GZTpJ+AwQAa5Jw
VJ0F+nrVBZttkiTYWkh8a4FQk7Yz+03oZPWl8+T6Uiq5dbBa+0l0zf3Ibz0hCW2z1yBUHBLgyBtT
99rlMM0UfbdriJXmTnEd2/KG23XEgJyPX1B0rnBWgaYrzhCFur7ydT9QdxHhc/LFbex2Lji7gr3r
1wNoh3rlFMHZp4Z7kGtNi1HyL5LqIBUShvALV5LLP53XWJTLSxHu1mXbH2sFIUivanG3CbVX7nQk
NY5NdgMa9XzQ8qrfGGTzRde7kI/MazHuhTZ07HehmuR2YrogYiNfsAjcJvhK9i4HZAxRuopt8+hP
oAisDeWvSYY6UFdAcXiL8E1FwUm5S5bq/gPoJ0oAn29EpzX62Qn+q0ECZJW9YYPQNDpi5kTlaMoA
8kt5CKiiHkVeTxwsBLR2Zly3N9G8fMSvhy1F/FBTDbvFAbXo1qieVEjH5dV1UijYBHUZrnwjRMYU
pGAKHATP5c51ymveDeVV9ClTXwOp219W5Gg3oi2GP6zTy+E9DjPevjWr7tTCfT453SSjLNqh62tH
W8W0N+vT1W2A5BN4gN5qvvtaHVC4V9ulLHn5al6hScPXtT70YaeuHV317kO3KQfSVlJxFp4eDeJx
8e65cnvawCYal+QQlHdPGBH5D0+k20OmcwN56QF6WsLws5auRMU0wWAMsdUMN+oyorzCIX47G4Db
V4u5LYbbLrrN+NAvmuyg2y3I/y9V19hYWunsdyUHEnOiB9J5PqRu9drUvXrRABM5iUHRf5vbwsZZ
emM5rudpZNXdVZsXyhI5JXRacW7GUgh0+krVtSAABKxgHGdVL9qAyuihTq3ulIYpG9OgKvbhGBf7
SItt+aEzyB3IWLIsRUw5BUaCqjBMxj0NVTfykHeiy/YxkeRltEMepFLkZOkgdLwYe2vc8ZhT7iGz
qvfiLEFYXR0x8p37VQOEXKIaaBcR6siAahdKnxtbi48NxY/O+UBaj38JqO9VIDlTZWAaDnQcnZW3
q4m+arpkn0mUZLja/AH8EtXwtsLH8c8fzE/jAnSMvoTBqu7HOCjQ+Ehx4WsShColjCVVtKj9Jum+
23giLEtI/Rf3LTbQrPFDbGd9KblMXPh3pqdQAmgqxNFipyKdlHo7Db2m7jZcmAEZSZAOr30ZxKqs
L+KNmHGbLNbBrJGkXuHj5DGtVaJjpqzEimbv70TIxynT2lBrg6OYIUaxj1vFqmX1Ji5jk3tghXcr
/3XmT9OHJ6JExTffDNH1MKr4viij6tCrPobb8FyeRKyQa/lzrNyOBmUaoA+Sii2LpfBIEpyBSm0l
yDARzYlQIOM1fxsVbAMxatkAHcSomJs11CFfZXhd1lnq1MkXGJSpkId1MvAF+Km5KUYLJEhuo0mW
H4NSB9BUKdsQiAdizTg1IlQCg2c6mwfmPn8aBcGhbM0QtoKIE4eutl4H4G78HKnwjV1HEXWeIC7x
YSVxiQG1k4UYEMHztePpQ4G+qs4FsCbN0rGuHYDjBWYfvsCDcupBfvH4A1AsDPQ1AHzlpTAUQFb5
8DhkHfw8KULUrPWQDE5li+Kn7J69eJQflIAv7DRdrJrWabnvyff+u1VdXLmVXpIsa8nL497obGOr
uC3MbPBZmJxL7SlQA+8Z74G9V5Dtr+1wfMqKbNlPwmjw57I7FXOWhTdFQVrk3dnEW1eMOphq8E9h
STEqloSV153EaKDL75ZMh5RCMWvYdfaTkkJMhcHJQNBbzYMsRfW+sX1zk5Cw/yyNwZ14Ds8RMcDP
fR5YxsavDBwzdNSpMFkdjWIr3pNH7J+PupUuP7wrQ6rkDXyUZe1ohK+jr31iJKjKdyNDz+NncXtV
p+Cz07IKL2q0FrQYRfZYrw5400vd3VuToqh3FocxtfaQo/OzKTlg1Xo721WKHTyIgwPAI4/A4okW
2hYqZo71UWv1KkJnOem3SdO13GSZMPL7f7BwWVvWQaBsM6ToouVQy4e8bqyzCBlUt7sz7XE7T1Bx
hdpxB4VVLya4cmYsa6MIbjG3647RfZ5l/m0RDXnHe3+g8Ck+hQUMf+cUrrEQseIAajpegW3qNvq0
/CjZqG/rkfcoxSs5RNs1a6rucfBKdRl0hr8TfT2I2xOoqJ8YxHWPoqvIdKSCEvlsTV0d6HRstU3e
IqdmzqbvQTO+iDERrmMXt3QSKDu17OqHIXFf0A7pjg6GxsfB7UGhi1Nx4PYuSfVxDvgYhY/n61QR
I5puVnvFQrSROgvWqjG2tzXnmCQLB3c5zxbrGuXwuthtCdHOE+tJ7kpv+yHErGSeqJ7zyTdKHZlk
Rz/YrRSAHRxlTsVhbotxESmGLaSyXiNF25wjb0MilILEsFQ8dEZEkFhDnM2XNJGx05Z/eTURyR7V
R3UQZKKsVv29hcDgCkvNaC2arePT12r9PTLr1qJDg2LzYcDtYvyHwnj/sT/rD36eKMcyLWNzIRbp
7Ud1yLs7T/VqwEmJtXHYWV5NOSkXbjl2e9EUh6ix8e9ow5NoFbjfXhujX6WR799nU8vRPe8KMXOe
UqDCcW4wlnMHPH6WTlOjMuAk3xTo38ESjZeRn4iK2J+YPl241/1uUwUJOKWiRBq+7q6lJfuPEAHA
VbqP4qCFZg2CyHAP8dRnVwBVxxHNfzFKtb65Tz31UOjO6wS1BcKAoS8/crqgoiVra2yRjZ2mg71N
T21m/Z7joQYC7zKrqwgo2mJYeq0/7ERzrPMGMJoZLEVTsmPtIc0/J1H8ejVc3ArSl6a11+I6AnWT
aSRt7MktAy1R/Kxx9VkhsZ6dRV+Ah3LPVv6Ptr7XIMqdRYc7TRJRoikOWmCG4Ggyb/VhYG7ioaVv
fAPj6PKzptj5uR807wqrmGITqvxLA+Djqu6qcUMV3n907cC/yoG9wIEu+V+jYq7eOAsRG2u29yjm
Q+7/OF9E+IjT3iLmK7xdXwzOawAKRssXELpjBPADfDS8ojJC6N+EvHO2pXoNM8NDSMDofpR16B3C
CWO9ENGNGVjLwdf6izjUqKaec7daq2U9XFITkkcSulj3TP9CJKZf3MooT7eWTRmtkox+EYk/x9uo
+HTJX4zGpMTezW2muXgK+48pZoU7atUeDKcY6k2UlwfggmhLAYB96P1lHEwF/6knk0PnYPbpbzF0
C5r8uuPCDtbzHK/L4sXQeq/riAHEVf8/rjNfu//Pn6dpR3mJJ3yxLmIDJ85K3bZ4s+xrV+N9K25b
7TQULMOrV6ydYlMLDz0U4HQaEF2dGL3FiPACUs5aqR24JNMUESnWFk2pH2UgAh6CT3VUDGvRKYZv
VxThPSSkNeQrTNjtIHq9S+cDOJ9FrmvDrhnrtawXgb4kqaEfgiIxgG5zz689Hnkn0XbE/V2Mk8sZ
7HVe1PXu9b3G7YM9WT7pjh+Id283sY0rZI3FzlufPA2YQQkzp1Rv/SnKO/rtNMnGL61q5HsxX8wS
ExS+Piu+KciiTPPFQNcm9slUBwlTyR4+B0ZlYCWK0/jmW/ahKQZE34CqNfaNUGv/c6xYOA68b5aJ
IlppPuaSJi3FmQ5o5XaWTn15LBmP4uxfxNmWLYEKJplpx+sP2liiqQLjldIAwOybZpboL/3We6ej
FQMtiPG8jDCoOyuWlz/DNV7oegLGudc1AMzhozZ1Y+saYdJLSlQ0jQLqPRpJEgDmMXtWFZLwZIEQ
HJ2CeaO/rTHyTnMJLf/Rg6z0zCHiZ6vzHoPDhYnRuLzNcuuhcs1y/64JOWTfegiabKXKuY16iJVd
Q1M3TsKvBCfWqzFozVFYmLiTSUkVSKhgF4G6soSHSR+a0Qmn39sEMUscbC2+TRUtMb83onBtAaVZ
5XYRk+tshm2mBNo1h2i1bnLyZLphYGg89bkSznV5Zla3EDEwsAAe0E56yNXhV+MZyoHUsHZF1PQg
h758Vpraxin8eYArdq2noaGppbNi9rtas5xgyS10OESS+vsWqUPWAp2uZ0txzfnDxB5a3yGwmBwM
+1H0x7VTLwssPra3peYPI4bFBwyt+PZB5uWyZ8WJrH0aqh6CCewYtWk/aQdSuwPqD29LYku/mDuV
YQR3K/aLIhzMN5GI1t9i5iXmgblvXmaclhn5nWJX3H8mhfYMoVJ6qrPB2GaNnu/qpIyfpBHNMoCP
P/4c0AcYXpQeaRkhBTTI8GQ0hLyEGKDsm9rKLJL3TX1qimAxKoLnphj9MDczgafXYKyX3eTXlkTg
gXrX/gK+VXEPnoJcOiQeVL7KHP82YdZGblc7i+iqx4q81LpjVv+OM0M/+Eg8HWGS8l9VSDkCO1KX
4YI19doaRSVSQmJ0mELEmTiUFSSp28jHthnU2sFsf+QOsva1iBPLiTZJpAYqNG5Zg4dcuxe1CTRo
Dtqo+NKuL0jYjzxHlq2BHdbvONaTI2jgnNRnkCTHCkTUEh9gTDmnSZUdO+ugaQLerVJL0s9FLsNa
7wYYgJOV1NRENWq4d3y38ZcWZsBi1JDb8joiVX6GgPfMrjP70iThuFCywH1uGuBISpsNz24RGAsM
9dJn14rtRZZ5Di4KFS64BpzdRoPRRNnAOSiWhuXbxNPWw9C9NRUh9YAMzbvmPCqC/+3cOPaCpdWx
Ja8n9qfWAI/RSqzAg8CxzuakdkL5DBT7QM3w2HnFWvT1QC5HvHen4WlK0maYSU4r6BC61o6ilmu7
lPId8in2OoK2+6JG4ecKisFVbgv1Hr/MeCH606TVV4kMjNyZQL3Qn3k1U764Y1Ef+ANUOJUk0Qvs
tmpReY57BxZwfMil+ir6PTUpNrGrGyTGuEhQ1ZtGB05Uo7P5HHzV/LD/2Y0edgXc1q5tXo873E+K
nawn3gPbQTD0Zmr+DL6qNfonIhJ5s+FqhsjCvL5ZozcJ8ykd/BUSFjEcqJisUTlx+EQnVIN4PQxW
fAaNZ92nBQ6XkmfwNHs781JSpaIveDubR29nYZ+dmxRxrMAzrz5vr3u+i9qdOEBi1++M0JW3Zqxl
k1n1+wHRHEL3mueJvRexcwQ672TCDDCnbew9IO6XPiplHK5dGdh/VkEcC6U8XxqtFf+o+3A56kP/
1QvLcD2WWLvOEdVUIvnHCKETFYfBMgn84avuSRA+UqQ2t6jbJPyKJNm/d6cdSOU71srAC2tp+rVP
JlZsTqxpGyLGXQ9+gxQYRwfN0AZbagbEqBPb/GgwmB+kvIQUMu1p3k2b1qYG3B+r8lwHUfJDbUn4
aoWTPwwAE/edLambfsylz2SwbhEapJ9FMiA8ZIZQolLqw8qkt4793DdKz8oRZd36AR3F4Q7t852W
8rGXcjZkG7zrupWIFQdNjr8hYYc55DS9aIIRTiUOi2xKL2wul+1YUpZ0E31VD1b/pa7Iw2Ua2ZGx
qodPlpquBAUaeVS2w9iprATL2VYtZWGbJvZ8GAbGvtJKj4E7DGtU9zMTpgyyuOLgm7J8kIzpANY8
4S7CKdhaXYVS0HxPuDdSKZhGRPjEaf+709QbEHmBDgvvtRj6azDdrxH7MqjhxAbbeogL6a/RrdNN
lXsDAq4cRnC3xxG70dgerJ3o0jRUxNGv/FNIGmr9MR58fTGiwrGa585x4syLqm34ttSHsMi+lxwl
wV0dyRU1XNWJsaprM70YecxGU4/CbaniUFypATtNOYY438jj3tDL712eOBu1lUesCPAHjPqkuoq+
2mnH5Wwc+D+sfVmTnDgT7S8iAsT+WvtevbfdL4Q99iD2RYAQv/4eJT1dbY/nu3Ej7guBUilRXU2B
lHnynP+0mXosKvxQmnrzobnyVshlD/22FSUebwTRc9ryUx6TQ71oE0n5TFnLuXvmjv73+ZzedGwb
RcI0ZV/13mao+ucgWYH8cuGyMT9LNQx8nRko9YTw4O/NTFcZQy21OEGbb0utD9dOP8foYfZhpxmp
RXby+PAnu8OZuH740yXJNXzzGhAw1Zq1mg5VHXlrMbTT4majM82feWZVCBpb8nED8BKiXv99XBdI
FAWRp8ya+DzKzF9XjRYW/vC5zdiBeG2LbNQPKB94h6ZxL/P3QU2wXqEsGl/A7S9Clm12I1NQ+nie
fwydm9Tzmw0R329R3DYLi0lzLTo82YhdoBb2DwDqh2sMaDEwrBBU1GTlIm4KqC+DJ5S8aJAfD2Bf
0L3/HtSJ7PyeKrESa1yHTolytzpT0JCKK7XIam+EEiraMeRxNoNCKpFshrZ9dkTV9RpPKy2eih7q
RkzYQmYR8Tdgr20QD6U/HWTe9kap7Ds6TN3gr3wJKfmbrUV5HVKIZrwoStPBtniIV1ILh9EB0Wrw
rbaIeZdjBAZHLRzGvcy+tOMbOXwy94O1AZ1tsSTbbQ7E5IB7Er4/z0EdXmmFZxZjqakv1X9cDyig
fDNNDvQyf+3AmuMvpF6H/W3yJsTPoHZ63Hwh24FBCZQwmlYNpIbtvc0q1Fn7zlWUIFlr9EE7kIkc
6JD6n03kqgcCrOzOA3+d6zb9r3OpqvsSJql1CBhf+J4rHuiQWpWzja2of9e16SqQIrEpdPa9lrQZ
hiK8GwquY1TQkpGxdLaRCe+5jcAVcvGl9e7toxznrsJW5nfv2/VohKnnJ5tyxvBuxPzU6mvrNSn4
65gl/v0osdxrMpvvqUmlO+HkH1GFJs5Uw1OkIaSwrSM1yImDmR61jM5T4nTvhT7wjrbZANRU66IY
bNlDOm9lCfxyaASNRQXy+6VuU+lL+QjinsnN6ip+H7Wo89NzmKi8Oklcpgh1ZsuMSuiBc4AsgNO/
48UA1dxcHclEhxqsTlt/yhjIHOGGyCOQFin8TLdXx8zwm0MzOqnfbKxq8Ha0lcjoFUendACHY7Tq
LMta0DaFbLQtobOb7TbiNxtN4CDrtzCDql9zFIACMgRasE+kYSgW9fetmUOJQdOJodz1nTCsUu3a
dRkoMgeIC24M1E9uWp0gnbK62KDMINs0Opt661Ux+2u0gKBBSi9Zok7JX/8Gk6cm9dZIOc69N5g8
wemRpeXz2N865ql0bzbhToa2IaJbqCKCptHLVIOpK7LA6B8MlvsS9ewNgkzllTr7ji1AkseemgLK
rIrxLZl5ASE+W6IOd2SJ9zJWptiXZp2tqNeNhbGOwxR5NH2ByG/eLzBPOfq/XQDJxE8XSAIRbEBl
CtQryly6k8uzJZoIu1CzcAHoUxZb5tlwMFQZnPpIJSvhJsn3BoUcEwP/KYTgnI1klQdSiyp7Ho32
nhwAoPRBdhHb19tIyAPy742FTXAYOV/yqXA3EHfBbeWCtT4fC/DDJLjtBg12uR3IVkJ4BfS25fZm
D5NWbhoAJRHngjjYb0OpaRCYUo9FnS70oj4mVg9pgpvJ7eO2XvRan4IOXtUjUEWnbQoIVqcPt26y
qSnmq0kiEEQdv08xz1O3SBQjCr2yWeudbgfZD+Iw1IAufdhjoJFO9giivdU/pyg5HCbxyafqknGb
deF3Uh4GVzI7t8asUjwLD3taDZrsTbElJ7LQGSlCQyianbG2uZljCEqC0w5J1l8m/TTfzf7LpDEE
sYZSJIG/ZKic0nsK2oC4UeBtxzF7m7co2k5nv+0/UCj8BaJfwNNqD+DL2CZJR0SLdfPm6+vZGp68
zTsg6p33M0MjVwA4BcfULhqEdMr2UeQo4DONCcUoReODR7jxn5SHynQQ1vwNCbvg2cLzEzE8KzpN
adsemQ0gJPSL7Ed853LBjc78YXRX0vnSY9yGvY+JLCM6iThpj1NWQXJdqqUqKuyKEdF+6/B8Xgwg
cbm2YgCdhxlj98WL6U344H4AX6Ra5gJcjr5U1QoZlfQK6PG49wJlbJkvqvvAChvsfFCHZYegW9bk
YSqRd+Mg2JffBllda4Bt1anuuxa8B4Fi/t6RoSqgOoEFJOqDWn+TuaX9krXjJVdB/ldmZ6ikxOrt
AfyaLWpM4cEN035p5XCh+NmfPD7m+E8PFLFBnB1VwKugz57BS1HcEdChX5vIbr24SrQoAONPBKio
uOkdRnBszTCHorYB9YQaxsYewV7Vg293W9vlsKyg9X4gJERaJvOkNL5b0aQKaEmalDAUKOz050l7
C6LuKURLAC3GMsX05V1sNuUJ2gbYgUCcbG6ihl7cE2+sBRNiJ2BY0Saya1ObmuWJpviYh0wQ9Fz6
qWHhawZ9vwfQIwqvQPIRnyaPZVehhfR6zsu/er1P78LwDWLH0SrHRmv2cDtzWHCAdEIg7TaeSFFA
9RFPBR2AuFZ1bqEDMnKK4qc3owsebMhcGti60GgkbZoFA+eDfiHH3qoaJ4TXVFFcixpcoq3me+ub
dASg6t8drWdgL6E7YkTU5hHZEOIu1h1xWjsnZoOH+DwiVFVUwhSP7/EdafvFZkSCmvTuVtGgzG9d
9gqlUHAQDdxcJqGaLhbwTScUsIMi7N2hHJJ1mxvA8xlpsFVdv3HNzj96KnL9FcIl2aYEkSJQRlYy
dycG848J/h7QD0GvMkfp3T5nKGKnvwww67UN9P9rP4Lp42YHN87ayTP++gd/T9tZElZANgpwkVWg
98izFr9SHZOkthnE7QJpYxeCdohdhLU1Lhyv6CAZ29ivApmXtkMQEsGBC2/7ekEsmyrIQGllgO+Q
mo7n/O9BjeUAnFeqM4JUFehv9cEATyXghdDP6KZ/bLojhUwZFGEkYE8mdNDBblxbQXNKhVL3XB/K
0V2LugK7u27RAYB/JxFYdGpLWPTmtUeumFqgdAQfB5B9kESOjzdTOrbFUQ7mVzLRwevDah+YrJtH
iqTl+7J1f0Kipz+C+xMyRv2YDRAHrfoliNBd5JhkjXi7NlIPedLZ7E5tJy5+lrlpAi+TjSdsmax1
Mw1yQVhLS6L6Buty9FCbfOiMDmBJA29BdrqZQd+b9ou6798HtAIS281kXjPmQ8rI6EIfz2SD4Zvr
22itmjhYpZmtnsTAEUd1w3tmAsvFxxrsoZ5lHKlzkqaJgkoIrVNvELjNDqLV0ZJ6A7xqzp7yv6Gy
WD254IJ+hBxA1bZtv6xa49pIcIuRZ+WiOrtRpbmneViLn45wpVpTLxO9PFiodwUbJj4RcBzpXcrq
A01LHkBCgrDPaB6olZQgosSWsznRbIhZ9SCxbxRotDzojTrQw3OtAduwibPnCMWsSHgkoImCEulO
4kbe26DRPaMqG4/mNq6fGpBjLEwJZbYKX1qEgE8MuSCxMuN03PVxCcCFDp1iO20tk4Q3YMVDs2AV
txdAM2RnvJTA11I7KLYxHH+Vdqm1zKPiF0fuQwQgaoqNWTZQAXaRfTN0Ci6a3BFwb7kMh7G7kIk6
PQECGzN05IY8qMPrQeRE48l2m8Rye2B0i/5CdlMYEpI00MxCvb51avum3NU8uo8mwwH1F1FaxQUD
kZUFjtQpSv8q8C4HuYru4SLEKbRgso0H7eAFGcHdDHc6nV1BXVmu+x5pKchTr8LwlVedut5CAMpw
UBYQJcaOAgfUkQhnhBC2aFd4wNp31JEzgZx3Zb2CICM/+FVV4sEXsq1T9OGl7qBrULgJBBWiaVqa
rZ++djKoFv5URN+aoLlIiYD8Ypzeamz48K1WHSpIhuZn5hQvrszKt97Avxb1y+oZ+4FiBYivuO+H
CgEBx7XOAR+nnYr9/tCYoYQqL/vXlavR+XxlV1/Z4PWlVhXiLFX+hqT95ysPffaS1oW5TEtngPR3
uQGJGdi4J8fYOpUyvtkS93nYZwxk2G2wBsV/eELN/3BAHh2igjI17zIQmi190dRfXNG/atA2xv8N
aiNkOqfsm2EZ5ms8+NmK4Ud/F+eRsUX9dnpIslScxy6d1m44VU8+j0AYzR3rO4Q03j+GhY9hRHH8
vbcRBPztY6gp/NfHSJyg+uVjtFjYnG2sk5f9iN9zIyFfgSRE8QQq2Ore7vBY0S0nNHEAlq/0VXkh
E1ZbYhUKu99Sk4bzCVglanb2OA9HXbcvlnooCgNQYw5SZH9yktVgcxcC8VZxj60WgAmd+wg9Afdx
iHUQBiJIR7K1caxRv5rrCiTHj0AYFfde9D4ckmDIJyYuoglOb576znk/CH2WAf7uGQPQpbrlJcOE
2EpuI3Cqe0DOA9Uey9ybYKlckWCDYyG6gBTIdAIbLDT1zL/IDHVRSMVoL9KpIa9yUupUN+Y91i3R
Mqlr8GEq6bSnQTOo0IF1w4D1McigE9A/7m8dkEaAt/nhrcZ2XXXRDnKd/dJG/GxPybs8A/cVGCYC
kKECZ0294LwO95T4K9gEOd4A9LJeFK1n4MAkOV9EkQy2VWK19orE3y1thKZCsCVhdxKLpzPqZWBx
W3S6t+mAnellB9V1kIRdJ24/MWKp1S3lmU9EYUt9unXr057mh+ev4yAwPHvWdmujkAywsEi6ap11
4FCiJeC8GiTjmNTQCdGLRUqV02H2djobVb5Izd8OoTLUWtVY/Uru7VLHsAFSSNQbgF2rOg+zV5W0
NUr9YCdu2iwJwWTR5LM9UJphLIjUm7bf/C3m/MTyTeIZhtjLqBnb6dBlDNUisk8QboPt1htrv8Lv
JoAdaLdY5gW/xBZeXF0nUWmh0zxhGMWr0S7YgbI7fnU3TUq8/uYl/VTnFg85dvD3Bv5pve0hcREk
vrMKSo4EpxZmlbYY7xuFfymlNQaGPRul10bb8O9zx7QfwbKzNvC+gWaK25+MHPs1UqphuYXlHOMo
ItI6NpB9KQFN5+JIvV3uHhRoKx7imDs0B5kHSIueeIE5aEobcTDgkbJiUfAqg4JVzx9r1TSg3wFQ
qbET/liBuB9kLcFyGsE+u2zsAZqGUeRvGsd7782wraahZPrTeO1BnT4K7NYuNGnCdtn6Xa3/FDET
mPuV05zwp4iZs9x0eXui3klnxqkX2XE467z5rZd+TdTkPvs89k/O9FvDUy07yWOZ+OOy9ELjyYjV
v87UyN5t8uPsNz8jhZb7KNpxK8rMPvIxAOmOvmmBg3hQ9age3aGzj3Wvcqga4uZsQfdtY/fyyU43
c/SPv0zBBToNlfTMde35CBCBxOQ4Cc6OinXeCpLw9oJst44/NRFLYM2Cxt267XLyVh2HQvZvHZae
P8cbd9UFNiS+DItf6VBU+RPqV30gHv8x0Rl43cIlOOXzdUV6mWSsUwHaFC8ABdqv3gkH2D33vt/M
toqT2xUKv3q/gu8Cu6VZ48Ili3m+phE3Z88oHmNZ7A0DLJuoXkoXTTGmmw4qn9CSC9i+m8zmYupU
rcGL8Gj2gBjoTC/etOJBhKB4s90Guq3agzoK4ewt1JDNg1Be3K8ExM2UNUUXyJF2CyMP669djXSk
ywp+LKKhfoUe2WxvFVSKIEjkrJusbb7WWKtaVlU92GUEtqJCAWms7YMejgqo+Da8geTqY+z1LxC5
qFbQ3ssepYlwC52RTWqb0jY6+//jZ1QIL5QmqMvHkVvL0J5At6+faO52GlT3xWFcHZUJzDJZs7yw
lqPEE6XmNvQr1v0EEuwQIjwGCPI2rUitLQldTL59ca3KfMiKMbtLBPtBZvIKksDclo6jvmgvM/S3
dgE8TGU4j1hroprZxUMA+Xj3kWwV56sRRY73tgt9khRCzSsfqOstedAARyHcqQVgH8mmBwwe2Fvn
OEDA4gQgvmwN1m7+Crh0u4+Glq25Dn35sLud+9leYVv0pv3/ZJdTDvXZJlrwkfeXrJTBJmNDta5K
XjyDxtDeQZcyXPKoK54lb1G07Mf+wgjRTKcIQQmtc0TOlg0+n6GQF+rM6nR6yEBCFmPpJKGztSri
ij2xXib30u/kbsi8wEQYzusONV6W+UJacbR37K3lCjH8oA6jAt3VsWBjd5jdIdsHvRmIUAGM1YCF
ZarHi5NU/Wu38kZHvpqG6CA4NeZQM0EzrnvNMGlABlY3oUpaQ1wBpSzULEYomMWufERmOrwPeu9M
Zny7YCiKAXKvsxZTBlBBKyAEs6Ne31JvkaO6TZZjf3d73SI6kqtFgggJtAA+vYbpbXt7+UbjWhf1
fnKgPk4KLOicIPMyv6tpIEMMOgEZ0skBuzv2kJbcDDrLVvRj95BM0abreXwlU28G0Dvm7Q/qI9Nt
0M3266BunJqj1csf5P//OijpgRYD2wM+Wi8CxEn98RqmMaAetZB281218dFIsdp8LKOueiqz6G9L
r7oav00WARaTZ9AJ2nPT+7VJvTdnRKzE+daUGSrOrDxuVqGxjxxdWTzawXSHVkx1xsMfW7ZflguZ
e80DICFs6Rac3QfMUhvISrcnEMENBykglhP6gbgivmyvDAAmnqcGQhqqatrvQcP3wgLedlEBzg2S
AgiFFvZ3KO/wLx7z2TJDum2ecjA07aNfvk8pJwCWeum+T4mS8lOMezfphPxiVGwANSPOFGrwFtA5
kF9KgWvSmdS2P/pV9gSa2BCEpcuxK/iGtMEihFXOng+KiwbEyWtqtn0LoXAocpJSGGmG1QXzzx92
khbzEMDAyzhLsRY8ByVkgxc4cSK8fxaQ6phPPnf9Dx8TgJ/DMCX2Ju7tfsUnP9onYai++JCz7mVV
vwirSs85GKIXI3Q9vpBbAqXHPTiCobPp+IuaDeEuzVi05ShWXKEw2Vknssb/us6nfmVXOXQ/qK06
pwetiOOsR4gKQRfUm9a26W+BZfoRuSreE289QFfdlc4+7DcT2SfXmv2J4p5MrgaMjLDjrRrvyU4m
6vy/2n+bH/f4p8/z6/z0OUNCdHzMLZm7CVHVtrEMD2rhH4cBRLaK9de+zMD73sgAqYsy/d7afpSt
gW1H/KftQTKiB8w+9pRC6CX1oQqT4in976lulo/p5uEpKH29sYBCuFZDcCpX30WiXoZWkG/IRtoJ
PZhPLzI3F/bAwIuNV6ntxNYeqVFzxo3JIHcWrgj6sw+W+eeksd9fwGn97jbDyLRb2FX9Gawh3nP2
j9vUjf+a7Vc3Gl5FMf7FHu5+e8LGGApM1652oUlvN/59IhLnHmhPifph3OiVeco7MFuQp3Dsbud5
dgCuRIZNifZvpwRUh7wF1y35KMP1Fq0Amo4hxzL76CuAfdn9dAVzNbvnMppOoI24I2+adgzx3LLn
5JApxsPoA7XiREaxy6GD+WLWSElEfhSfqQmqv21bdMmjAUW6x0LZK6VrXLPcZqh6EtWCmtNk2TuQ
MZtzbz5yAGHGstxRL03JIbhxpqaeUuXg5KMpS9Dr5H3cnd04Ai2KESJYwZeM4ib6INoCMHHIwZ0o
ltLH9QRNvCTeUNPKuDwyE5pFQ8PLpxh5o0cnn0Mp5NA2oHy+DReiMZeh36+tzoZKYZyG92ODUjWm
1UJrOYB2wu8ANO4HsD/820MG3bEd8ar/zQPIKYTFdcrjD3P42L+vxsSGPjzWLAVbA4mDkIpnOzhO
mnZ/SI0NEenPtrkfpPog2W9asMC6pWFt3cZBVoKB1RQVwc3JpyZSJnOTEDaEqeHSnU03TM3HIELr
kNeHiVrk+jGQoRzhxGOUUqesuvZ5doT8oP8IaLD/6DP2gjKu9gySWB+S5U2wRnx7XFNn5xvhWSFk
1elOMpVlfqn8nIGVFqOzxE3XKKlvNzQ8MIWFnWj7fR6tB0FKYwt4f3JHJjMYsKgC8fOWPsE4BP2R
Qw94Qb00B0MOrjTZcE8mWRuoIJJ+tqOPAHXt5uAyzwQA5J9PBGYfqH4ZD2TpzAKqT9P3KE2GPQXg
BAhyt1PT13MATyZ2d8GL9p466SZDNhai7ym/pxuMZx3KPn4dLoq6XnGPgb65zIJ9gvcAsLvBvgub
4sllaflUYJ1kj9l4jRsb97jLnKXLuNhRJxDS084GUcKSBnwMx/OqAImr8teBV6UX234k0ATDS2gF
SO8E9h3w3WcNksqtHJPvoMH95vXQ9wHRSLgvONQY/Ty33jCQ+mmgqo1g5aYAzZQrw0zZ3tUQfMto
1A5pcUtDL8Q98sLuIqrbfBOAtUBCBulLnyU22E5zZDB0ZrHTUi7aDmQt+2T/1R85wzMLW97vUbo8
AsKaAamgI3+/xQBrP6mXdoKExq3jU7CwpUigL8GqWSZ4hg9DBS4NGd1DxSu69yxkWbA8DrcDZGzv
wRGAmL+H0i8ZhCfyYFFq3Y39t0m5brrMQ+5p+vCfkS+9dOlqduBWT0m+NAdN6TYtNPv0FZqBIXjb
Q707GlD0pnd2eC55kPGLuz01W2auOFhhnxPsPLBs+bcbvSoGFwraYdH90a3RsxGQ+cNN72Pm2chO
FzV6R9wuSrP1AxiVh0wCOAFhsm03ZdkRumD5sbAMZ6uAQrhyWQHGXlnBYx8hdN0wt/rKEv414bL+
2aTQu8v8kS/sERDollc/+7D5qgxefi2aMoU0TuY/KoYfc23w/AqBiverNNb4+Sqek6Rr5MFa0B+/
Nbb5zhoDpWl5BGaLOGI+maENOdPK/MlGgzQFRxBbkNgIg3WO2NsjRGKqg4uUDYR5XOeRbLH40kln
eJAWXgehC9nhdgIX1s0f0leANAoTq9TWau/nw+vQTRAtrZw7V43ewdaLVQ/YjY2VqRRp7ElckWwf
gXb91TiLx5PR1p7p2jmMIgh+VJl5MsFycjvxPWu2hP+c/OJTpaF6SbrmjdbItFqmhbIaIDYvInNP
dhkGV24HwD7k09c+huzALbxLYWBtdxjEzh0v3lDlgZIvdQylCkhFWKsEeUZIzqXTxY6EuSQHN3zJ
usZZ8hLF6q2I86WYzHgzJa5zMYC4nQ9WyPgpFM56KCKEt6iDXCTklpYlfmQbsg2o/1uZbhJDmK4X
10GCLqRzs3FTlQLfX1MZCEAKdcCiUX0Be64PiUrXOPS6ydimCUf/tQYtzdENoN7HtXa0VUz+sheg
8J98owQTVv2zVrbxpk+CrH4/scCPmwkIgrgWsoullVsvTdB1K94L5yotaAtkbVIckDAAo0M0heua
QRUhtaJymdcg34mdqcUdiLM+ANobQB60TQtJv3Q0rfV/+5AjHdIUbCdce98mozNefCvLLsR2yz7R
lnOo+HTHjOlEMmRZytSd7qMdJvW1DHeL3px+9P2vceBDAcv96Ly1kGVYgPiIP3I7CjYqAMZGgsbw
zNIwWfeNsF4qo/9WVGP0kyXgwcOq7i/QPduLUQ8y2D+DAL4dzyjoScGsaZgv0zjOgyCrOg9qKwS0
ADcxoiE7Jo1rLPNJpkvEnLJjHI0gaaeeLkrV+yl1TZmJAIpbTAd7RAKt1GWVlYFC8MSC8Dq0wJJT
GIFBwyhE+2A4ab2sasHfVCGvvotar8Ugvw0i6H6iZOpvHrjBi5/b4GEORuea+WYG3SfBD/hm63Om
bLYWTuA/slS8JlG8nXT+iA6yUiGwNRx149TObaSLM3c8WJSB+uTz0c0Drg7U6kwozncqnLYECapG
6JQPLSJ6M0JIw4dAyfJnm/DAQEGi1ORMfuPHWEId0Xzk95/zgdsrPgdZdwL/BspTTN9Y3SIsg2M+
gSUdmBsdpCkdgAIr1wNVmUZH6wMNiqDttL7ZpjS8WMZbg233IQnCGrtk0xjxHcaruTnKwrsqWaSo
3E1ChAtAnJToA3WAyS5a2G7Jt5+8sVpetSofzjdn19fE3ln9+MkNQu7JenSLFlzgryCICc+iql17
0SEesA/t6LVmLLoogX3LCvD7jWeDfGx2Qc3VtEiTyMDTRRUr4IkganB7Po0sr0FmvaYHU0d2R/XO
pcy7YiW1M/VEOTJwC1MAIJiK2fm3hx/NXjDbAtkiytI126Gn6RFjVqIuk05NIj68dZFRWqkDVB+w
GXoIaeB98uODVfEVObqJhfIgu/btPXPkbJtnsFW9ayHT5vBFUReQm7As5y7JpmbnJl2+L21XXScI
QUIjLm2+jpB79I3Y+BnIZudVzH/r/GJc0qDCS5udzC0wj4S9utqYch5UmN6ZnghO2e0QI/LmQRFw
bXdhqtYMCn2LQlcqeLpSgQ712CwRtArPtiMt4Gr01h5cGxz0Vyg9ACHjux92TWAuEXUDvDlCPouP
wWaVyC300SBvjHTOFZjh8VpksjkzDwr1ghUexHfAo2ImrTpUoXlPLU+b6Ay8Jfmu93R5gh5Kk1BH
acTZxqwBv/OjtnyfJczzbsV6RFITK4iSdelgozlmDISEt0sht4RPAwTNjmYbVbqL0lRcBEgV1kEg
kzX9oir9szKT8hFKbuxErTYKu3PZ9OD9Qx8dwsaUaw+Ii3Vahe82VK7eR5URzL9FVNWW53qyr+RP
P0WQx4t1zGWzvk0kI3FnQ7b4TPMgOAz6DeWnCDKBUqXW/FdWlvwtZOrfuQPEu0UE1nqyC8/1l1Zr
sWMbl+MzS/m2U4H1NZcWlKzLVm3JLUMKPbewsW+ngR3+a9qJGfXCk6DhommLSJYHm2CBrdHbO1QN
RuvCnboNsZBRM0Vs/VOT6yZRlpltE61vvZFEUMIs/47xWngeoCl0EBn+Smo6HNHyygtQiKB7U1dz
RPIauETdNFNgD4Wm6acmUgbJOau7bG7GSprnuDZ+zjMh43FJ4/IbtWLhupehM1/8aZqeu1J0VwM6
YtTHLZvftXl4ob4RyMW7VtngDMAVwajR3GOBtYtAsPKcGJMBTJHaUF8xMOvBA2Egjevdvn1UXbKk
vnqKkyev+LvGnbeVKbDufVQOj7IoM9By5cPR0+ROgA3bu5Q5NbR0wBc1u6CaprFd955aaZkzYAAT
a0PNwRqrS5mFF2rRoBIL9AUCBMORmjSlH/T3fpY+KU17kg9t9mDoqG1Zc2eLBcYAuRte70fU7l/I
BUkZfoEGxf42oCuEuUUhABAUehI69EUi5kniohn2NqDLCzBMhEhl194ibUKgmWvHMRbMcDlEtkS4
cvopuqvzKrpDtWS+SyBvtDDJp2Eosyvr/kK9dCBndSjD2LubnbIWD5cW98A8bxaCKcl0s3h3G3S7
VqkvY6WgsA2z0l2h4AoYkjA22dHFl/OxFihkArQ2tT+9/cdE5eveRxC87sxt2ufDzkO10GPM3R88
nYq/SjNE5sCvngvQpf3JIWv951BV9eyAF++wqxU2XXqGHJulBx88MovEg6Z9acX12c8N+5WJzRQV
yWvdjM1lTGLgtLW5LyXfZgCOb5CMsl9vg96bWK2niGRNU3Wc34wjC/EbSXiF8j7II3069BEAb3xQ
UPlFR6vfrXQGmXf/gg1PYo/hiiwhY1jnZFW1jfISaniuE0LWNRdrV7D0WRRYCiZd3P2oEKsymOP8
LZDGqn2VfnU7BDVy4LOx0+6xPcTy+2DVLYrt9PAIYjfz8Ckw22ekPIZ1mmO132oshKfxEaJ18Lr0
+wu1fBNsClOXiaWlLOA7dG8fyPfeOEa5fONWQEzpoR/jw2AsN2YIBtMEFNaIBaAQftA1KrkNWhX8
QB6Rtw/AFYW9wOAz862XT9QfgdttxexwOtLAXA/sqLhlGp+aPFEHX5dVNF1QXlx9Rs3Yi/A7jYaT
NUFrGywc4GdsKnkiN/KYjLjadj3IYvcAH/XLwC0aZDyVMdcGRHlaLRLLlHfWENQXYF8MoFmROvVk
XeH+rLU46T8j7DgL70EICA7z3PnLF4E40supb5PwAhm0bcfxpl+2LB42YNJrV7elnh7gybw7kkmC
pm9jBjZA0giPitQb36K83oN4x/hpudYJwqXTVwFmgaWPev8reLOMndubww7lpUBt6kG+i7rF1Gz2
08ir6xQ55SJTJT/nuuI0SwCPlpAEmlsfdle4pVgVsjiUNrgUbyQzgIVC18fofbCrmuWBOnLcXusq
d5DjZxGUXHtTnRswpL32f9fS6l9jNsbgyAUrWtiE9qsA/9cmteS4ISewtr6PYV7jvFp/OXG+k02Z
3PeNzR9ZYQMYn5ugr2rT5DEXVXvCE+crdU6c12dQVJ/L0ctPtsryFZRxIbCom2GPN+CCTukQGSke
YbpHjRl6fAh3aqEeb03Gwf0OSFx+7yi/ueTAjy66ITS/8HY0VlXDyj01M2QsoI4pnzNLb8GAs11w
MMN8idJmBLbCDPY+D9Ijqk69JZZDiz4T4mUqYn42DRWCQBcwAAjJdiujCuJDpZvaTWg3M274GfFK
aKLFLZJhQGGtQGXDD9T8cLP0bACLgRuNQAVT+x2VHWDYqqtvoYeYuo6Yp2YrgbTqg8sYltUJFXHe
6sMDKQmUAKRSLj3tEXWglCcPaBJV3+LmfQ7yMKA4By4icCTjgWQ+dEimracGNSBj1VgPKKW3HnIR
blpEKa/kUSSpDcRBOC4QnQLPrp960wJPG7UnZ8dGYbZQLTBXGEojWj0nwpHt2qnkVCxrz9iMg/uV
QVNrn4GOadFpZhh3iuojNSFSYz+7vXhvxqNKNglKlVdjI7xdXUIwjPbqHv7qnahksqKNPPVSk3br
N2enk9ERQZ10QVmtzulAFZyWwyZpAwMg5aI/CMcOjiZQW3N2LItAyTUiw0oDyE6ps1aNyVYBAzTP
dBvw+5yIFEGVcJVxLHtYDqAbL4bsLszwRhsn/76JSpiAITiOLHi7mYbUgySCU8hl3OV9uvR5IVap
0WWbuV3Hk+YsT+z93LYivHybqrzQFFXxf1j7sh65eWTLv9Lo5xFGG0lpMHcect9rr3L5RbBdtnZq
pbZfP4eh+pxlf+5uXOAChiAGg1RWOiWREXHO4entOCjsD/Vg1NvN82eA2IKkbjhk8TEP+/SE1c77
YfISFPv83o6KEszr9ZHsNKINfAc0qiZRzTgXoYvNpy6AYLAAltIJDHtBNqY78N9fLCWKotZXGhA6
QxgdaVRU2kVx/jCxkT0ODcpkxvhGgXLukSyOMe1BH6FuG23qHLNaJKUSR/KQyEis6gZKaLVRc6yo
AJVsKnBI0dAIUrIHgLH8BTUBibUu/+FKwqnUbYwSlxpZeF9lDEjpqcqPrT7Eg4O2GqMcNUNTfqQz
6i5cNYCc2BnA2/hzTEju1E+e5VSCz+f3U+o36q5aQ0or3rpZmK5IN3yfa3RYid/Jyq7N/qxQgH9m
WZauMtN2jgMvvjdBqk5Wr94PYeKqE9m4B3495mZH6py0hwJbA+JoP12oZwCCDpTO4FXLjbtrmmrq
RHQ0x+q1+Yksd5FmIBOlqehgtKCo1F7UIlcaOEXtPHDOaP0113X6X+ci+88rXuey/7oizWxL6RyB
xcbjEw+jKgXylip4vZ9NbHfsp6TFY+Xai+XExyb1IiEeZXZ9dpnRnwe7CfZ4tR1aO0HFDtnmUw8F
KvvEsg5ko4PkJfDM+gCYAUhKX6IWOwjwdjVifDJQfu8lxkvZVsVX6XgvHn4IX0EFPZ+gnnQ++aXL
DAbxDKmMg+6WeuR/mOJ/3AcSYEB5gb97zRRjp2rg7oKIHvIoizY1dGpndghHQNmlLE12afEnP9ve
YzzZzsufBgWeXc/sEH8fNCSl8xI6bnzqJcCXKjeGWzq0sciglbm8WiYE4m55rBfkaaRFX03NZilL
a2vF2KPy3ho/DM3U0giqIpin7CxwdZiDDkroK+iY3m0VRNY2DUAESzYXGcpF3QoJalBZrjtg6veB
aLLn0Zi2srJR1KrtppP6V3sfFu92Aca2fYX6umdWYA/50371/9VeVMCvUfZqTnzp7BUoL6HJPM7J
sgq0tSfl14/X/FnW2dW2Y96wvObPeqQwEYWNvc01Kabc8DUL3eFIptkeLYsAiDLKuU1GkJ4ip3y8
XlrhgbOtqmhcXqepg+7j1NQxWtk8NU1kgsr5VnF7OVlACDZ8QmAwQ0nKJSs5Xxp1kwMHMASXuQdP
qHEPXMtTrm3kV9sBFBRRQbKlGeaxNMHPWXqw+wDQpCf9ecDydJ7parrOWcXpFu8bcaRO1IHdJyxT
pw4w/tWQC6y49UJmXnngxVeOLlKz2uSBZ3pXZCOounSTlitMhsi19UF6JBv3QHCAovAb6pzd9Lwc
qfDN1SbtH9dpjdH7OC0N8g0Es5K+SbGPwjKIpu3AaE2ddGh/Ths02CqMJVZVQ2uwfdliZUfrGS9E
HQQ1aT1DTe51PYBISE1cm9QLLBvul/Tkhdj1dEAQb4Nh+uK32BKFwuxOIBTHGo/aQhvpjA5xICER
m9ZbGhqAZR2vDT2E2tcZggIE/05X3/9mn2f+cJEx8+OF8GS/QYij2w8ifLDdzvwsIMTqByz+lquk
W9ZD4l0gAdyeQOMBOOFY+F+s6kwODKrEy0KAU74ayvIsoSOyog6+daAx9RXKztWKV3189qMwv0QT
ag+Q2oq/cfuxK63piwNQ+go6tlIvm4MtUsSIPTQQ7sQ7d/ycm26ziFMnvJWSuxfqwBYA2ArdYQBi
N3eUBviXAxs4iqE6CCsCtSLTJVBD09+TrW8ZquzGbryvEBncOKHR3wRZZN9YtXnX6EVtglQStfrW
iDYGGPOhCAyRx1AI+4Coyp5ALVegCzWh7swOID+fO8mf7HQYkVo6sJjvfrfracEObRwKq9198Nd2
ukA6GdERgJy587fhQO8if2z288e74m3IDSWR8jiV2fY6rY2a+nPi9cvKaIYz50joDKjJv+kCvK4B
NIvvm9RH2W8BxYah9uXScq3yRTQ1YHx9nX32PFQB9L385qcgT5Jc/VCuXKVpLqAfeo9kUIJdStYs
S98JfiB1hjLuLP06xG/A6FVPrlLjOsKj8VSZsjhayK5uJs/FohLkA4sw99pvjh0ujSnLf4CD+1mx
0X3xjQHBfUTeL9wwzT1UUY2twJ7sLpFet+xb0/o8ut2+51b2wxTTQY1+9RlFmxDoAvuhUM0i6rvp
wbRlsg3cKj1UoklvXC8KV5bf9Z9RSb8dyzT7bo7RJ5Ul43PXDyN2n5Y8+ZZyT7izi7XoRPEiFMKB
2tVpp30svOhY1TFblmGiQIHNmmPsWdND21gP4Olgn6HRDDWnwG1P0A8r70HT9pXs+GMQlemq/ixB
W3dXNxEKqWNvZfgA14EAM7wYuYzPlRVhs+843dearXkSy28oroFMlnawGz5ugaGM1omdyluAX+Rt
EQDghYBDiXg9y28taK95izLHJ56yGzIBw2UgM937TrQYjGIXGm2y6XXRB/6rjTvby+IFwsb9wdHv
vbkjAFpgCopbakU8KM65HZ2vg7ICb/0xikHi+XMiiYTxCjdTsjGoRAQL6veJyUdEVrPIvfobkb1N
mo+zTNV4bPOFZJrybSZ+m4/kQ4cP7XIIp2ODWldleQdI2CwYB4tHkTmXuWZhgjQGggPJhmocQmk3
ZwA0nqmTTDyyzrbTvfs3qHBHmixkR6P22JLoKNyi/lTErnVvI2h2+oO9q+RHe2K3n1jWvPtXKABa
EnsFfjef/CCx74cQaKo5kiWDrnnnd0US5CQ4uEGpJoGgajn4F9q6BfdE4N7iiymeOkgy7VpAuDft
6FifJjx4QyWir3iFgT6lSY3TqNh0A5VqD0QZACTrkcjpFk+DHtkUCAyFvJxHkgMLAAKjkQ4qKm5U
AtFx8ddIuqYpUKJII1nkmZ8aFB+RA1Z6wF6E6zys3XtUiCcb/Gf4pz6NwTcM8eqd0zgl8gKRA7Vw
ZUKP2gG9qmOn3yBdtBlLMYXAJEZrcHRZ3xIXyEJUzCbPbDL7lW/39k3Rh8a2m7r2wKt2PCHPDvFx
UVT3FR7zgOd18hXLiMcgRXHvIrqfVA3GsFKUWlXEfW0MUy7/9Nkm5fzts4Wl+eGzxYYBkV2N/SLo
VjQ0+bJxovYwg7N0E1Xz7YFgX41t3ANH0uzLPk37BSKroJCjcJ1Xi2rtxGAMmI0cadu1N0TGAmls
iV1rKzYDxMyW0RDgWydjU8R4R4fsNGkVr0EfpDLFpgkhdi7KYesMQh4MlISce66GM53RQSUFGMoC
zlfXjqoKvsaNGSzyWgwbJwmdvSfK6N4bNaRtBNUvKk9OgHiWL+Qxuo6N/KbzBPRPv4Qee3gY8Chx
rmn9DzH++ZScJjhRCkAkMdv0Q4RtP9joRgR3mfCAQQmydaXLihunaRdWi8rADmVBj5yhRNpNp0/k
FpigOWVliQhch71GHLftpdVuXQgsnx7+J7cBd/5WohQRMlZCPdV5vgWUG3k93Hkbm0XTNtfNPiuX
CXRDXlJZmYfU5pAdNybz1WTD9zHxvVskmocbsGkDsa79Hcvny0YJZK70tLmSW/IfE/E+bYG48W7K
gWwHtTYYdjceasaWyC7Ge9raUrM0k2Q/b3x1LxAb8YcmYpnxPqlMZKIroEs9KlwNY9YtLKtja1/6
5olRtSteEh3fAJ5x+35FqNMcwxZxmmyy2xNAJqCXyEFUfYJAZ2BvwhKg8kIM/Yb66WCI+EvCS3s7
SFsBw4JDLMPuXDRVASh/xsAg4/FhQca4aN59HK7UsmwaZH+1N3UoEQ7gv4TSQloieQutdXVWfYBi
QuhLLdsCEo19imp+pO5xipVXuwHjW7vwEJocFmSsdQ+deaiU2ReVuLnaS8sG9cfcq5yVVaLQcMDK
gOE1fmzoRsMtFJ3b1MU9R6eR91A6WQKFM8TN6YAcVdYjpPtXuwW/kASvP1k+jKT2lMYWNMuXNNd1
DISEEIrXBzsXztodMp5dQA/WbkxwgV9KK3DOpnqydLkXHchMZ1PUO0uejHIdY6UisAcJvNMU5kty
Sck2+rKGfk/krq8z1LH5hN1JBJo+T8mFAVWyg68PdBamrJVgUuAwYj/nr8naTrWL8l3txYQLpfNm
3JEPmVxW/DWapry2yYeaRZEzd3nt4ZYoVhaHoGTdI2HUy/j9kCAaWQMvj3Y2eBUIh8Lvsy2jHnJn
tSg2XW78oAjkhyBlGsdQ+YlAnt6imv2EvePHaOZvwU0a7LHwyYiNZ1RBO2fbAD9g70QjlOLH5FyN
mQT3kjLuAEKzl1Ub2YjxZOECjJHybQjTNYoUJWo/YgjXsCD6rpLqaxHy9lM9Im9v8Mi8x4LHA/dk
Y+L/sUj3eGl1YMGpgeYX6Zrj5Yr7gUl8F0k/nuZTw1HGwaqxppJpBSSR7qED71GZNYIWb8BusI1t
gPZAh/GKwss7iHXWD95U+ieABesl2Q0F8sWijqqbNHCmW58NWL/oARG4ApAxKtjRBb740Ssgp9ub
8ikspnoxgJHvRIexN/KTqQ9XGzVVr5oly+xNMaEgvJfNueFh8eSjCva+8YKladcR6lpWNZfZExva
4gmRV5Q3luqeHMMiu6BKyruhVp3Ub4OsxnkS6NWBVjWLcB/qOQu9ocWDqN9TM5vYtEItkLulZuuV
SA8iwL2h5hgHDXZjtbdy9EXBFRrvkd1wltSLTLxxqArQW1Cvx7v43LZYoVKvOdj1DUIGd9SJpWu8
KNlo7nLDcCawLac1ABn1ocXiAKGkPA3O+G0FZzoz+vIT+LL7nW0VbFrYVdAhAD+CCd7KsTHMocys
z+gQQhXgEMQ4XJt/8rsOoxHkQsOuzf/+VNdL/jbVb5/geo3f/KhDNL3ad9ZDEEFk2YBKSLGg0+sB
xB9sVTjlsIBQQna8dogYlPRVkf81hNrXbk/PeG3S2e8XyFpkJC0BlsN/P01U/fxgdBX6JLPxelUy
8rpyiwV3rbtJxdi76Q9xHULN2YVOaUhZJi9Q3qz2hhMXty2kIRlSQSepGTvpUI4MVSBGUC5H23m3
9XSWpBsDokbnUd8BqI1WzaZWKbASP8fSiCJBtdwg7PPVPpnAbk8ZnkR01WvHCHqdnvfpRXoRVuYq
6vg6LWN/OV/x58SIUgG4DQ7vnq6dKYldcmUlq3kqGhyp10z00c08Vaasch3FRjW7+IZ/cUBCtAXD
hDpwZarDfCay7v3sDzZyGTxXZLixMY4O8ufZ1cb1NNdZqeNqq8ASukxc3PGgd/Pvy06AmyoCkzo1
A5b698qGhHaf2jeR9qggr7aLWtYtqbNyPf++QLwlr3rzPA/qFZQCAeJB5AslolI18sZznAtoUqq3
cmIXg5vlm6vEJRI4kbB4QdKcRJyBm8k3g72ohycqSKcy9FDXoiMSMNuvJvIge15NN0CZL8wRG4KM
Jbcg0HPvkjgRFzyQ1tSigzGBzTlz2rduDFNk+lpU5JV+1Sw9HoDFQOThsc5cvZ+v+Gv78yxNrHcb
nXWZy1+jaMwWZpGL17k33JqW/5Aqld4xxtI78F7zU9NORzJBHCK9a1GIfxPgWQbVvCFcklvX3UUg
Y7olLzq0dbNLnaI/U2uIk/SulsVLISSYNPTMZBoacFZwww73V1tXOPXSS8x0Sy7UkakcoIsCIB6y
0ZxRBTnRsHXT1fWqoVDONh3AQH2dL3Qyey+sAfValocPnBSTd3R5e0fD6E9CXUQFmdPyw+xWBRre
ZP4I1z8hxY6yB/vX5WqSQX07+CI6XT+ZEkG8sECTCEwqvjDybXgdLAyDiw9/VWUHKCO1QVdFLnTw
J3CANFZjzX8VTSo6H6J7ea6W18uarfR2RoW69etf2tWdcTC9/tP1i0OAFLz/KttfP90gmX9ThK80
1/x/6A+ljrqON3NzKt0DGDZ6Dabp98KGSIJR5MOXpGkf7SxPHxNINh6EaaJCV9uhZ+cYRXuZsA5H
8afXbFpQGe29vHSfFIjuyMnktrVsuVmfY4cZK4MV+UJBgO+hG6znvh3ludctXvrTBrUiYE6ufOuh
5kN964H0qvVS64FMnQVqrzAP4yPZhi4sd3lcmMt5ALPDh8HaBEpZYOJEiR7W1V2yp8nBiZseEBWx
FtSkAT5+LAa3hjsydRNCidnQ1VuaHGiT/JQ48jt10sc1YuuIFG54M1+9dXpUm8V8TZN5Iu0vplte
yJ8OfpJ8KVJhnag1YHm4DYTdgU4Ef9BkDOEdKlVW1EmmAhKZC7cOhgM106l0diJGsI5c6CP0QMaZ
0wMZDAGNF7+azB19ANB6mIdQDdhKYk/Vxy9m7HR3kyvUbTn1b0Hv+58g7T6uoQg47sIBzUgZK5Bu
oUYz8f1TWedQ4AOC+hN4Cl1Q4ubtsexilK7Zd7O5gwKfqirwhSBGs3zfcYNCbTfX6V1r81OkPo6d
LBcfCvWcpIGYuOXcG/jYZRi8UP46NOVX1ajisUSSbacaSPwgSus/agdKbWMN+NVtPhsIcn5NGAog
0979kTrZTZuN9qtK2hF6oLa8407cbb3KHg5BxVPEKVITrIHu8JiOUMaVEOj8podDo9T9EWO4yBEM
xk802AROhp9GZgKSoHHksWeA2cJKAT7LouEZGhXgcob96tZr9HnmC6QREVCb3Tiw9+QGdMT7bKN2
u84WJ98CIjqA5PEImm/AO4xFPr7lIkJ1qW+/QHa4QlGile+aoU2fq849idKKvgLPky1LlEdflLDN
c2GNSK05Y/z158g+gxgFjSx4iLJtxzFXRpIgQRTK7JnOZMjT+az/g+1PfqFpmXhultmHPJvBnfEI
ZrDdh6zenGNj44PBJr6n9NrcK5AlWzOjAszkZ46OnGmWrGp2ZB+SbCEnJHYvZVeWWw76gRc7L2c+
K5551jp1vHqPKiSI82bFzGeFtTTsSQsCbds3nrW/hzgZUGooU2AkIG6Xvb3WtfPLiPvgwa6i9F+0
+2WiFkGsgqOfQnYEpTJpccknhoSL1a+oA3nC4hJDQ9BZJdOwQg1VcLy6BSOLNmOYieXgAs3Zo1Dj
qPKue4x6W67BUjZs5uYEIjaX1/hItugeVW9NIHDNTtRJh16AMAygrjtq0WxDar3P5lr9+2yhY4Sb
TskWES/PThfEmQX5oVPvWfWFWo2ZNbvEz+slNemAIC+IOcPm4lY+Cja1RwMCsaWrpUTI9oc5Zg89
4Nc5/nQVp4L2a9mBezIa3fLBSK0jcTMEUCfdpcBarQd9U0CjL9ax6P6mgmj3g9tPRxPir2s8HMUx
asJo2XqTe2rSwnk2QZc+09YpWRzAQlmuQlTNfSK3IKvck2WGW88uOoDq+Ve6Y5oGwhUVYhZ3rWm2
xzbsvJUZpvFXlZ+LyvE/dyloV6d2ig9mnskHPZD667SAho6NciEnTvk+zTAPb2z+FiLgE0Vt/xXZ
0n7ZuX50m3qWBTHXCSyjTjFBRDl992VQZFGQY5QrC8nTDgy94P5wzdVAZw62qr1UHsIFOJt79ZkT
fWHtABV3DzAhfQAppgq3DQp6t6x1kZRVeBK1WEaA319MWx/PmbtKILWu+dLm/4yoHVcNR9CV/i+z
qEvuoCynNbhumW+yzxm4diGm2H+2p8FcqjTpoaUX9ruWd8bORKbzpgckfIm83PRaDcOJOLR9CfbO
uOg/m1UGOUjgL4w+yR8loPeAbuMsrEvIhuKR/Ggk6t127aUzaZrNupc1mIFcPCgB0cgP9JEDnmUn
XtVf5k+s/xReguyLPPJI7aBYkDz5eXkqCsN/TED4dMATRd+F/fhZ2zMTbws7itwDF6BK+dU+IZGx
KKym2uHxN5yx4B/OE+M99KHdYpvaZbyozAEiBNQjonhatBWLtkU/QtfMgA6C5+uglm5ebSLNxh1q
2+q7Th8aEOsjewEbNanjaisa0WyqwO6WVOVG9W7YA98Jlwd7qm+72g2RTFsTtcOLjGhar8pWvlPf
IbfWrKXC0yM0LPtGpsxYx/os5OP7Gdn+1IvCUtDnoFZym+DXc/CQOtg0kyif6lq+OYgyvsVVs0Eg
rv9s5UG6Qv3UeFGeh8ieVTQbmQm+tOVkLAIvt04eMSJQoJjaDBE5rHPCA5noIHQUmc6QpoCWazlB
iBbFq5tEKKCVNeCOirjIBgIA6N84/IxATnHx9eNXKvvVhrLcLnEZHsmlMaR71zTwlqhSaKB3TehC
TMdK3gLcFZ7N2ZfSj5KVxVh+8VPTO0ZT0awHJRWw3sCLQ83zzW3yH2PRtY9eFLfbICjyfZgzKKXp
ychjcqC4HjfsC0L7ySoQk1wJ0xt3oBCkGnU6+FJW60Awe03NHuC9e/7u4Dpsy/Mc5eJj+zDJAND+
NM73yGkAYAiFhzsog7zbKnE2gmQvI77+k2ZF4OBVqzsnnYoXMjJXKFnsjQdE1/At9HFYrgj7nyJ1
tUOu18YrDCpPIFKs7yIEY2YbNakD1e3tzlkaAgQIndvZT4CBdwfXLjU3tYfwYQ1piGuTg0AR36tz
TpwQFdIe95epZhiHVOszb+rwQbA2O3VjGiyJ0Zv/ZVeFk50KR8szIQK/BpdvBlHCcoHb1voKvg2F
mn87uxWKj+B6wX9ExuLuwfRqEA7pR+0Yvft2ERiNHVtF95EF8moVIJGFveH02TWhzDOo8QVyMe92
KsQAR+ZsJ/9JJsE6NCZgDNo23bl9HG2Q5EBez5vwXESuHOw2AIWkWbaz0rz9RB5RG7vbBOJ8Cyy2
8uVMPd8a5rD9Y5uI55EvA0qGef7O5qCGi3gD9TP6SlX9sUm9iPj3e/r+q7j/W+9vY6/OnZ6q8gy1
ncLp0I9IukIKvToOiABsZG05DxIlYZA5ltNbEdyUQx98d6bqh8M870llFnaW4RCcUAVez2NUXhpr
OQKpRPebObr1NjGiArEnvQZSesHT60PmT87SNL9cMdNXXHUJMol9XkHcxwXyuud5A4HiUb0jsa9+
0GTA2rzLn1yzMfE77Wtw0+TOJmMoLo7TqjwDBC/XKHuqnmthfSNoo8G/4bGVvl3HmPEUrYyAvSqO
/0xCraHCuNpcm34zVBvII0ebTIThiY2AXrHhharfi6KDNF0UjBfP9fqTrbCRiavA+tKks4MzPJiD
tUC2oEKFCG6JAitMhIXd8kQyNLluMt2kXqcDtpN6sVe0n6j3T2NTHiFzkUsQqBrygmUC1pUQoLWr
wTtWysRSU9v7moMwYGxfK+UVzg+VCu8eerQrMNyG+V0UagCDik9g6mbuNwkM8Qq0Gu6NUUL1bzRE
+hRmRb2GktR0BuQrO/Ay5dupLJxbJynZsmM8eu1seZ9nhfsDwH7UN/rqLar+Gi4ihfKNLrVB5I93
BfgRfIRi/PzE2i5A9cDwTLc/2W1X8q0o61l9yB/t/BbY7qOUEEa6ChLlZdRumYpAhjtBkOjaYZUu
BD+MWzDYgImqRNU+giuLisX9kZrtWLw3CXqIt8PH3vHXJvUmJuBh/3JsMaFGp5L5CtS2J9YIuff1
AgvViFBk86o8OlObDtolKCa5T1IRnywsPonPIFH994AV0S3vB/fenNILkSE4sne2KBtNNuQ15tN3
oPTCW6xtZy8y26MDryGDl165/pwL/BWzl2xKvlFe46wRoUSB8FCbL7EDbjjc18GdjBrwcePhfwZG
BjmooIsQdOmd84RScYgjNs59WzTtsrDk8CnxnS+dL9LvdtViuM5DsazCVslM37gPodUhZCYE2ULc
02EDbpR+RJqks+JzYBlfMiNw5wVll1r5qUiiL7RMow2CB5TrwnO69ECLNd/FbxBg+HJNbF7E66WG
IDsbNV4VmvmL7O2gAO3Qdrf3lldXskOmM8OLwa8WIOydtgDN5C8C8uLS8qKveQAYtAAX2yXJov7i
AUCNUoM2+ppAGoCZ4N6wRRxsfx2ZWvF0K3PnRWJlcwYFkzxj1SvP2IEkOzYYz54Tx0cniTehnVcP
WZZ0tzwVKGjpoQw6IOayrAPT3FGv0bH2FIbe57nXHPlbA/DHEYsj7Fq4a0DyEhEy8qUDiOs2rJfG
DbXiyuerf/7jf/+///tt+D/h9+IWZaRhIf8hVX5bxLJt/uuf3PznP8rZvH/7r3+6vud4jLngsGA+
2Ec499D/7cs9kuDwtv5X1IJvDGpE9oPbFM1Da68gQJC/JTIIgU0LK4RufXfn+JpVAUj6+zYdAcNV
SrwhdY70ufzWGat5Hxv2UXoEYmWb0gqrZ6zbodSMZRc+RfnWI145yKW6i2is4u2sMpjG7S9t4Igv
EQphrsuMJGXJCtmYHAIhYCaiQ5gGH23kXOXZysRv/AB5YlTP6gOT+XB29GFI2npT4KEHRqa/erNa
fQKZfr5jnYkVO8t5jXokr5tdaCw50wRQUzAX//6rd+2/f/Wcuxy/LMaQg+bur1896PEKo28Ef2j7
eNwhCRyiasqa1rlrVK91iqSJXk70E3DQlefWt+TBgXkCVNtEmdifvWoZGIc88j7M05uaZsMZFMSK
jQNjTfSaxbW9Spy0PwtIYh6rEjwZI3JTzxNIn/H18jftCv5p1HhrVzOA0kiYjSe6zax6vFFR4hxc
18YzF5AG8R9+l77z+5fjmoj64ttxURrCGWe/fjm9l1YeSuflw7xI5yUDLr9wn5GhKO6gKNvdAar/
RI/DuJHGhh551NReKNeSd2MJrWI78r8gBqzWnOUSrGl4MEWygVgDY+0nW9VnodeIeCney8QsXphR
QjKo7OE6Fu6xEbeRUdS3KLTfIGHPHgrNpl+B2xZ0B2lwJBsow9JtW4L/kXppQB0PG6Z5+RE1g2pt
HbvA7Tn5EsGpZD8JCdb+QALyOATgzHD6tF42AVCEUfsA7Xr28Juva9023N57UO74bWlPCnO2Yv5B
d5L83NSFQCf1CHpg+WueLDf+Xvd+/tjqAyKFZc0SEIChkce8W3SAHh5yv5SPtrLqjWFNxZp6aXTf
Z/PoAuS9N3O80S1tc227bfqBXL5rhX4qW+2GOirbjP7DL8L1f/lFMNP0LPxjUMwWgCELR99OH55U
eLLYI6hkwgeGVxTk48zh0lugVyacYVw9W35jf6FFmGt0wylkwXAxIh9LNKOGFGSSnkkCdlaJJfHY
WR6WTmu/LMtFq9XeYhQBQnunSiAuk1ZHGkQd1PyXtnmy0EyDbdN4qLIZHS/biX6yjqbrWUc6c4fU
qRYyHlFthUSRuXO9ZH/t/pvPbHBrtf0Pz55fH/v6ywQBFHdN7vk2iOh8/uuXmUa1aWW5GdyLoRmR
is39hQX8wq0dGz6KvnNr3WW+fC1Mtqa1LnnUdQSUXu/2YLgF8SzSiKUH7HFX7hrkGfRzttZP1w8H
gIzOnYJ4GxzIDI0PBJ2sCOG0cJLLOrVA72qb+Z3lp/GCgi3UYebGeweyMzGiBKB1N1wll0lZgssm
8LM7jjqXf/+t+OJvPzHHFSYTlg3KXdN1fvtWsKJyQ9lm/N6EXO7Z0YIZoDZJUcKmVW6JEzXkSbIa
yruYT9nqA/VyAUEDoksmG/jzAIz1QCVP1MqBGFEHN/B21dSJAS7uvFlSKWDBQM8BKeTwyHTFYBJu
hSrFy9Wr4ahOEyakG3sdGiqDBKQYsRHuqKm0rfeAUIpG52828it1qGl21n5kGxsPS23XeK01vfdC
hJP7gMcwdEXsMAFTF6/21BNX0NgKashwUe8Hb99tGgjkuv4pUrb+CYyf8XMqN4ndTDvJUKii7WYx
cDwjEFQEawp2/CDs91CMz7xF1/jDg60BJCWAyEjdYqekW7qvH6GglLUIy0EiLAol6J17K9hD3Lu8
qDYGzfzUBkcvF58yqdp7MhV4da0y5DA21KQOKwOEyrS+/PvfiM3+duv40NvwLYgL+MzFLlz3f3gO
jb6J193oVPdRZOmos3xJmjr+KnsUHQYDN2+R+YlRnocCYPDrRV9LMGIgvx+8lkgrbaCbCpYMwePH
X0f6dWdiAzOe/NyIgXEFFwvvkxoxKdDVUtOLp3VUqumhiwRYRUK5icEE+lIWRnEGTSxKTXUTO4x2
5wnNcqObeQ3y0cpjw46aABq9T0lNSCGvY5SarT0Hv3JCBMWB3azjibcfoNdAi2NlVNczcAiBqmmf
uYC6zdBrloNIAkpg1gy9htpccRM47AP0ugyHZq36XM2XoOuMAOag7ttOxattC3XHbT+8STvgXweA
eF4dZUMp3DTzEyoUxKMVVvsgKq1XsIq0GzxTgy25JQn4z0vkuvrWQ71Thx0E2bnbfrlO64QTIsB6
OE1bqiJEKL48NcqdUDcK6cax6qJHcK67qM9BtK4WzX5skBEArEAswX4Rv2H5JBf5VAVPaTfZq8AY
shuJ2tCdKjp7TzOxFhnA60y9mYf3fjkAnAydrC4YljZE4xCcBjbZ0weys7od1w1z1NLi07uNOshv
wCjHNJ15Di/eQsSqufFCRFCkq/LPIIA/kDJkm7RHNkz+K4oY+TIRYwT8BORTRVtbuyFGwN6yHQef
wMs/e3FzaAL5BDBDemPicXg3YmMEzQsIXLOie0SeK4ScXVg8FvnUQCag7LbU5FWm9k2HwnFqQoTZ
uW0ac5Mop7hDhN1aFWYm7u2qyG7M6v8zd2bNbWNblv4rFfcd2RgOpoi+9YCBA0SNtjy9ICRbxjzj
YPr1/YH2TWe6qm50v3VGBoKkJIsiiYN99l7rW/ZRWxf76frQksVjEOvxdjD2x3TRDSR3/Pj2eC7r
O72tz9dmLaFB0A1L63xtGKXXCdn+2LjYaKMnFUM4xZIDuu2zUmuPWW/S1GuGsxH33fdJL16MfHPw
vA6xzzZdPHSaMRxFOSjogTZwDbg4D20mm6f/7t8pi/NStd2RhsUUdhOReHXWPrW7GwUZJCnJuxGl
VhpCG4ey5pTisevBJDjg+r3WxirlZB0z+WX95DRNsK3N+pwXGDScztKYtbBjp7oVGDQaLqQ73NAs
2wBj0RLN/dgzgZunubgd8qbzB011H+GTpkfDaTMSZ5r1Uuh055Ek2u8snUGB1aTOK56qsKwS8T2R
7s00MpG5/jhyAPdRJGl2RNC0Hf79Smj8frWkahCqoXJhsDRNY035+0JIG6ob9UWZCIzXaLHOMeOl
q2UA3NSDm0rtBCqMjsj1sYnsqHSc3m+j1RF4AyXfslvtMZ9q6oG5q742fCoRl4mPv74DDX/CoDrO
TvaOWLlyViSQVfY/kxteoSoyAX50vUWEI8G4fjIM1Y86wkB97EuxFncyHfWH6xdUJiAP//5l0H6v
S/eXwVSpG/b/LOu6w/7L9cBeFnTejirvfmrabXd3knLKqyQfA/GiDWDoG7zMXyd9mRiBWIzu98Xg
+hNticj/evanLTw7JmW5/++fstB+q3NszdEch3fOYfEQ/2XnidNUI2gwy+9+FPRbbPeQ0JPsCz3h
cm/KQ9spjp0bq8d/PXy9xvcaUqr/+nACt/HHw6ohsy9Ebfz67iEf7cDMuhpGU3htc1a2mz3rJiyX
pgzXdAAczMgjqAstfVKS7uctghBEMEtsHnWiiWDdb/36vpqIvB/b8f/1t1bIcG2NfG3atc+SdPzt
7n8e35q7l+pt+N/7T/35XX//mf9k1eP/f/stt9nXnuvG9/H37/rbv8tv//nsgpfx5W93wppCZn2U
b/369DbIcvxXS2f/zv/bL/7H2/VfwRD39s9/vHyrshrxM1vNr+M/fn5pbwFp9IA4s/9sGu2/4eeX
99fin/84NzM10o9/6y8/8PYyjP/8h+Kqf2imbWvCEYbNJn1++/Gw9YcldJoaQDJcm3EZiwMcxDGl
52T8YaoW6wUwE04dIhH+8R8Yr65fUv8wLMoqh30JQs39p/71h//sZf14x/773pZmu/xTf+lu0Vkx
DJMyXjdgcetsG/cuw1/OzbUax6m2MyfqjOIjVZQ39in5qLXiy47cVzXOPzj6ml0cZbgMGTE9KSBU
3171FyU3shAKdnmM2wYS+jZdWudL2q0I1IIcON1ztqE6a8vvK8kdJ0Bp30hUH3sFSRe6DbkyAbeL
TH9vqFtIUBz5VGp/yaZVvZMzoTZqcYb71hMdV77XucI/Mjm5YGKNiNKto4xNj2/Vyny06tiNitl5
x15r8/vRBudSHTEvOJekt724n5az2RbJATV/65m4Mw+IShDT2SBuNJTpdWEPQVlaH1M3V+8bvdK9
0ijDNk+2O3ZCRAvGM2xvYTx2tfVmW2TODOn0ljGNC7fevGTuuJyFMzx3aCEPdjlIz4ir1BOM5G6E
WKFFjp9xcip3mQQxNeupb84keNfa8lwoud8a4lanVnk1XOumgZmC/H99XGJSEzU5npE3db5dFRua
TB1V9OpEWLLUQ4LREJiIfWbVLAP6yKqntffzFmLZyH0QwWQZOpjmVzO7QS+wBc6s61TL63bTF8ZJ
lAxMSY/rtOG4mCeXASYmNqKSESwHTrq+WkqpYzN01ZAqiB7MUt+JSWpHyE3+0tdfRD88r3omQ2if
x6GkganF5jea/pLFzRqiuEUONeur7bmTDZ9+Rt7RFA/j0OuRtFDyaduTrLQuGpowt2iaaqaTH8vM
vjHSUNeZHLnL7IT2CP8N9t13w6jp/s3jDYSiS74o7iUmBskCy1wDrXUhgOylKEy+VzF3UwBgPBIM
V6IxMe8Ys1eH2swo8ps3haeH1k5FCUpkxlHN5efanmfcixAOpnEONFCeZ13XbmZcy+fBTsowN/ra
X1L4mJs5GIfMYr4z2d/qBsK3TYvPU5P4m8Z042QUg/CLxMmCIluzYNQytHeAhcx9KD/NHfMsegMH
RMZfajVdIH6Nt0UCki6GH4qGdzxXSnM27cS92XQCjEmMbZr4Y7Pi9iSi2MrxDbqBRuBFhFhHOXas
/WbrfILkv92sWC4m+MTnSm8f+34ybolwmy659l0wDbnFQhOH8GdVv1cwcQ3MpFpb9DcWMqcbzrgl
yHvqR9HKM4jnOgAk81FaZCGKAnlialfWRW2+KsvQH92p+pys44yUtdwA4RhpxPhKd22Tq3p86ZU2
DxJmfXzq1s9sap0j3u/Zh2J9P1fC5tTGJVZ6Kyr+c+WogZzEu7oUjOzganmOZc2n2rUOVovT31zr
whcONkrCp8AUooQc18E8mSOTR7t8ra1JHEtZkg0+l4h38+ITQmwyOqa7ZEGSv37Jysw9kI0HHsZ5
6qFth9q6Wt7WqZ7uZDfmAJy/i/nU5PUXbTOz05wnBJJXRgAcoAzVZngs9e27iNXAKaqbhOIXTpMT
ZKb65ljJ2WoUk61DGwfx2p2WnJgLkEdBUtjntsnY/HVDD1oLYxu2+Bu8Mz7aliVo5ABtNPu8WIZX
xIMSDhW6qWlzwkVNn0HpsttaxwqLDyxlOvyZ1w/t6j/1BBR6WyyLwLSW4k55SjqMd3WdndEW3Ith
ng7StL5OKW7JUsuTMLa6+mDK1vTWQrIZG/H0jmSA0/R76Af07m5ZtKGYk2NN9bk3IPAxKA5SkHsQ
mCMxzpBgpyZBwhQXeQjn/oAMFgdg9and+mI3/XV+hWPdU5fJE912GfR6Dspm20Jl/WaiBQqWApuF
niSHSqxOsFr9F2vh80OVJ7xutFuA6vbH6m1x5/IId3U79/CHC7X10oya3s2MmVKv/tos7kWN7QJV
uLLSKBuVQJ1i4kmJQ8V0cWqwdSPpJey03lG6cPtJH1XeNrp8h2yhrdYs6E6N+a2wZxdPHpr4ITOS
D1xzD+OSPWy9mwXqqKFNJYk1z1PWpLp6FZbyrKgx4KYBkRmCfCtBYDQq08dukcClIVNpeRyVvWaH
tavfpOWQvHOr6ambavOwLQb2WmEW4QQw74Bx1mbmSEIASX8Hp1HywB5U/b6gtvxAVzSOUNna/qDb
SzCvFvjCVluP8SAqCBFjTbXcmiENJpXcNhRKjdge4gIpuyu7ixYPfHxMlXBFNrkPDBUbPuw950a+
XYjsGb04sWmGi6zyir4Y6Q4g4tLdsvdt9CK+cDudLKfxJLb21GTyrKx0y1XX2YJumHoPXljvuxSt
EWkAu2oJSr7VktNpVXrQNvImg/yHzHdpD9BVnh1gWb4ydc8I2LXASYY0tCcU08O6TIFUdT7hOurf
ceN16zetwNKHKQ0wBYtvTCPDQsIu20tlJeLGIDGc0d9wsQZOE3Np8nsIjUcrMe4w3M2RrgzBkGYF
+8wqCfUMdRhWFwjAWgh9r/S4snfRMtdHQeYiV/RGOTjITZd8trgibyCYsSFkKuihYWdcKF13Y4/V
yUU24i2ZzEOc3u5Rk9mRMIzMd2uNT27ejmcz5QKcwdxcXOifvQMpNdWdW9kK/dS/U7JWOaWG0Xpr
lryPbRToXOE7dLctOIt0aU69nLjkIiplH7mHf9foZHLzVrST4K0/dGixLpVJblM5mWdZNNAh5n7a
n2V1P2SUAW5BwEl3TJJSeedkaXJWR4f8P8VKPEuyqZfDSkBMkgRmuao+1FSAQrsTLt1NcA4jWfkO
a6lvJ61+wgetbf7EDNdLktUMSIwfgjgd6WaJtotk73zTx1UJaOokRdpF10evt8Swwl/RGaKpSx2W
w/RuIZA7cuS6EGmAxQHhsBW1tNvxReaFT7Ib2qDW+JIXuHAA/S2e0RoE0LblSUWIZqpyZezMYcP/
FEJWfSmqnf1sTl+VLe5Ywwh1RlC6v9ulmnkCFGkEX1kSzq6QNai1gUiJarAzd6EULeqbXHegfg6O
Xnqd2PMMC5vrQGFOma8UIwN67NnaOL6O1OBeUjTKjye5YGbkdLQY+ceZiBZpAsaeCoK0hue+sg5x
MuAEUPrnmABiuj1lF0HdbyMmLpe8WVHL7veS1rno26QccoMP4prJLrre0nvl563r3euhEpRcWMdO
Upv76HoY/ryFMY0ItiTspzi7SZ2lgf39ZMRqftPFcUEiNE4y6WjgiXAs1bmVhI2pVggta+ugifbh
+nQRPjvHFCqwBe0jKhP958GYR/Thv+5bSWqHSWx9XNatjkTp1NHEoLM+xftpv2T9tHt90BPSoD3n
0DyOhP3yjVPPY9ebg+DlLdRy8a+fN1X7qE1ad3Z2Q+Y0acrqX2+W5gCTeeuc4Pq2Fo5R8ypK9Ao/
jtcHUJE+bBYd71pfPied1VBncrje+nUw3KyNep0XRqgVrp8NNCzyVR8NeBsZk2gjcz9c7/Zr8aa2
Qxf+eqho+8ITqL0oBWsydPbXxry+LNfXatDNi6kDEtLf1z0JzanZiyjeBBj1La+5SunpzfUw7LcG
53tHQjlQmmbleiZIGk7YozR1N0XLhP6YYucUq/YU/Tq4fTFjkMBcXbjbc6W0NOfSVIlKMhU9I+P8
BOfjbYocouvBmew+VK3hrVS3GbHn3CHtGGw8S0Mfkaz58+D8ukVzFC/aBjF2UcbPY2p30fVgazXL
pUMLisKRtU8OHau6S4BAx18Kp/Qu7vvkSNq9rLyY+AnXnle0MntQ9X6yGwiK/bEjFUck24Cmr1yI
JG8qCvJ99bD2JaLff9v1lrY6LUTE/f40Jh8yZ04O1zfl+l5c36ipMKqDVdvvBiOvSmTKLDmd5R7s
TLOO13fmt8/vMNMOaod88X99wSYmlLL5zPCzhmayf5AXVo3SI8N1OPUUBM71BeE6/tfXC6vWVHpV
LtMz24kfL8H1r7z+vSLTt+jXX86yXR8cZJPVOoGc7/MgVY1vTYleIl1qQaNZeyR+yrMFIx5T76m9
DRfk7gbDJEFLAj0iHMHzrGvzrCA883On1nZa9eK5RHmQl+I4zJSucv6+KFhgncT16hqET9FD/ezX
sbj9dVhcWlW2lt3AaPNcgU/S2lxsec1JtRs67ZlJwJeTBtK97ZTuTk/ih95i76akXOiFjJKc2Y2i
W2cxiKdmbN514sAVU7IX24CIFhTvWlUcNre+XabbvK6/arYGO1ebvFIp2Pnhh6rUD3larF7ptJ+S
qf6k2zGtd4NTQKvyuz6ty1MjlkcVn3yDpXZeqgvi+M6rAGlSWhgf5cDOs6d6R6g6HCTSBl4vE8pq
KZnvrZQ+9vQ+b/X2JunHW+xhzikp0+dOW+1gL1RVUWi+WmT2WVO5vibqeJaOXR81gkXpvT+4lfM+
N8gRoxFx47wq9AnCtQJvJJ35yZQO1ZczRYMQSJq+Lvqjsz3RfMwOcUrETgfTIDWXVzYklQ9L5k6R
SeHpgjg+xJkEbTsdnQjUfhZ+BHoOCu9Y/y5PzPu6fFiRWcYr6vd2N0v1ZfIySIoVZVUXH1/ZhYEU
5Cd7Opl5+4QZx923ejoxPBrRZrxc4wM6buoE4LeeIP86nqtb2UAp2PLpVl0+xLZNDEZi3a4UGWPf
c0poa+YNfZBSMwd22z47Jdc6Iy48NaeucorsvI1NFQAMEMXLYE7vB8v5MvEibMT4kgeq8kFE29Hj
tnIq9YmoJJwbqxESrPa10NlTT7lbe/k8PIrY9nIMafxdLmKoMvsgF+ZOKKBXNOBe4g5Misy3vieU
RhrdGUGZ7a2DfKjaKUybwwYzcXTzIyf89yGDg+GObhq0g1foCyzMnEBus/EbmQp8iJmND9nmhVSH
JxS2lreS/IjPkNbf66YXTxjwDGRmSN1XIdHaIlyJl5NRr9FYrTeFkIdiKojMEcvXWgKirciS7Uni
09zPriVjX+c82prNPIOQbLy2cx7KtjoydL2bi5mhfd8fe0t+AqzxxLPE+uGuRLLmzrEmOyYWZXlY
CDwPVvA8dEqkVzXs3O1sC0imsJP5YSkFhWMRYiqcNvo1WP4OyHU9Q0yrj/jH9o3KfciW4dO2xpFt
xqsfD8OnPkljD3LhedStwa/gtPlbn9jeuBTTjZ6hH8M88LkHthDEWsOl4CzZ9NiYIw7xTn9Ju+lF
1SWLnyJDU4cTPW4sB5YE1QVE80EODiwzJUiLvoStTa2MY/3GqrX3A14G3+nmMkjzKsh1mGdGP/X8
erujTs78vppmOMDDGjhjclrNDrSDwGnTz2p3dCbNl3n9vUR96k9W+8lBAe8z5A4bTXsjMGgI0ma6
aymxvE1Fzl+WbunL1rUZbnXBjJXSL7KntSAhXFYTFLrpaBQLPaIqdU9qYdWebStRPnfKRUUdm6oI
MpNZzR9aWay+2xvHwbSf3BRXB4PJKbAJrBHlgk9itb5TWSShIafO5xy19UTjOvFhHbJH9sXbrhS6
NG5FZQ0Hz0AMjhmUhkRvvCxmrx63Xv1cZ3kTbhvofVvXfDSk3gLuh0/5N1H2NsnR20I2IjydAu0j
DPjMcG7NtoICV3Eib5Z+EDmcoZx/u1WJErQZQ2bZ+jDUdGOrwpiO6ii0iAL2A1cNNMUxjcC1vjBo
Zatmz0StqE9uvr1aqlHf6pgz9jww624EmY3MLmNxJvgrq0yvJ2phKqaE3EPaAmMFQjF2vqPGWkK2
IaY/KBmWfhz2fmVqyGTbT4h2xIVlLcgW3k0z6b/T9lgP/dIGhijakxrH7zrWILIouu9pOfsAp7l8
Vv1bShcF4fF3KNZNoNQXh6AH4r/KxywFo1xMVom6UAW8J+9FV37jEnMZWMgOpJFTc4yf5OS8cUmf
fGNZUx/VQUT44znPvxWmtYYzXuiLNXNtzKnJpGCKC+qf7tUhH3Dml1zSOJEGKwSiTsMrT71iB6y4
k5JEVRw0ZHFok4ROrrDKUNVmnqHOOssgquxuU15t2ZtBuzoIeC3JepA99QWmF6ueJ8+qSOKRcrZ9
fhPpag8lG2vMdORbKgKy+CTCXiLHWQArii89VC/qTDkfwfCc1O2tdzjlK809uE01k042mr7DU2tG
FAM6/XN/HiSslBSdUUey2xi4nemn01zfG9uAp9WMLezZ6B7A86jhlpHULIx7IkEyb+ps/mC98hqE
TIdJt56GnMQqJqs5QRAnw+jmi2I5r0AsbxV2YQFQutarBQngG65k1Ng0S1nQEjk9IC3zZd+e5iyG
V14td2syiVuDT3W2zcdtB+MIA52jsurykEZFVfZMxUsiz2Z2/3t4h1Z2k7c1ycfMDKtxENi6Kz9p
pSdM7Snho19qB6O0D6Y9f4WK+p5s4aF2TESEA2Btmbr+JHX2TK70l2qjAwfrsXbGI7FW2cM6HRdt
UyPaZLU3qW7rq6bpBllvPWaZ/pBWqwxK8bGgv+0N+5bxerDJBujIbDhpNQheFrY5QLbSePao0/Gi
OdTKpAnpBTMc7uNwzQou/sl3FIntTTwL9WjjMfMGae2L4XJSjPKWy5xfpJIMO9e0vHKp3+XTazbe
xHpnhiMlkWe3senjNHqGts8d0hBHu3ghza0BXZn1iFynz5u2vFI3hVpSflGxQc5F6aAeaAL4hSjU
s0ej5PkM9vxtScWZTuVFqRxBOsBGfSxeTHNto7HelermeWOa7mdj+SYFSoOuJk5hGAPTyF9J9nvd
6HgE7aiMrEVsNSWfOsdRbvVsysOxIWl8QQni856wDBc1ZLqE6l2RFm9nuhu44PMT1uLRMn0yui73
+64KzcoIRw1lkdXMB73MuwPhQbSSwDEy9m4w8BMtWY7G2TKqipaHvFmX2opSYrBtZG9hBWrbayqE
3EPWtJjOCaoq+poLoxg9eyqpUPqiu2Ax9gq1avGMpQM2o5d6mupAVb927Yh4lfcRN4SOUUVbwlZ1
X+a2DnPyteHw0XXaEI0QB+jsDXOprche7+aNpoXbN++rkmEvnDbpk3E0ROgOVIApSTtG1/tql4y0
mth6fSgJa6L/sfcRiFuQ0fX+r0PWpiwXJiu9UtvRggbgmGqz4TU0/oN1/xeIjR2i7Lpnc/i8pVke
9fsvqpf6kZnIcqDg4TfsD/06TPO8+ZAEyRHcf2m+QKE8TUggI5X8q636TFjCGF6hLc4OcllWOUX1
WDcaSYKb6SNW4rrSFAkdgSSZI7QpczTvB57AZdOS+nh9XLU+k7K0nrPKAhAql5lODoXgBlEnAKwN
h6kbJAM3JiPXu7Y1ur7StNbeLOuibG9yYLCv2lNLOZOQFnFm3AXRt95Q7O0NEXM/0Ln566Ec1SyA
PaWRKcTGXuw7+SU2nrSxpFLLyvcmQS0Hc4nn6Hro2nqJNsKZ8sxSTvG+cc7zcaa1xeF669djDbEx
5J4yNrM1mvL7DjyJ1wnCmuZiid/v/3qw7tMAbb52In+Dt3Ybw76w2pNisjnalhZdbR4zLOpNrOzM
dccIoPAYIYjHFtghgTTLHMMi6QChkvNzlmIPUdttaDj2W2I/XG/t39HpDk5B1xbBMIreG9MHxHV5
hF5q4oMvcydS9R26Y/XCp2DTo8rS9ajdb005kfc2k08CH7UIr7SoPKA7ysHui/vrY3nCynm9Rfgl
mkNp0eCs5ZtmGEtYmx3VhJLC08fgfy661+ud68NirMdzwTs2qjUk/v3Q/3nrt7sUvAOsIyPxrs9P
aRaDj2ygDfzBANeMH4frwyuZheeleZTDZlYe24QCjFF+p4mUu6AN9ej6jAuKBOBohua3+3MkxFCL
rP1wvXs9WN2YB13/VLRciauSt8muf/z+vzyJ/UWyHBNf0bo/j+tXVj4IWUzJnM6FCd/gvej6e3da
W1/CZGPP5TWd+rFK2Kxsdld6WdoT1bWw8VptsrQWIz5hJzf6PV2jcjVqelraykQ3e4jHC1aS3F+c
/KVYyldqIB/dJUZB0voCrcneTLN+bkY+JeT/+GkDOYW8T+LOV6l6G/m9NE+bG8p89hIKw8MpA9+u
0ahAGSZuRnY0I1SZYzHxz/VKGnzffe6CSO5YZBQnyQ1N355Hzn2mPTfa9KaU/AUWpBhSJhReBdve
RXt8cic7SkarYFFV3ymKlnud1Wc/lDQ/ZRl/0xz8KQf5XTSCGIT/f1d6/E1A8j/qQf72Xf+T+uT/
S9GI46C//zeikfpb9lL/phu5/sxP3Ygj/kCuYZg2OnQHn4eD8eindsRx/gBqZQtcSbs36fqlf2lH
tD9sjEqqatumhiHK+aUdMew/bL6Aqt1wEbVDZP1/0Y4Y7i5D+at2BE2+oYHTs1zT0C1H139zRkmd
YcuWLsp5jcNNyGNpGWyN8qy658NbeBbOAviB9h29uAyeNTMXJn9Mc7XqkZQqHTigQHjInDBVs8RT
RqoAxB7HShIyPvQv41ApnBD6Kzq4lTg/7bG3dBFNRfbS2Wl6mOc08xvmwjdNI5OgrCSYu4p6ZYb3
eGH7Em6NUvvoQYn/Xj5dQZSYmY+tNKabdU6IcCXyq6g6uLl2jWijai5uWaeHdJ2wWbvUHSDQaV6p
tyjc9EDRGUNT5byu+tj5ilgGH5edh+WcvdoooezQq0L37dnZZAUxuyZELq437kE6sS5XL03jYDXt
L42yAC+pYDq3wNw7RWBwcbojGMyjksS5Bym5udWGsGfG3+ai/ob5B9kq5VeltiGGue/TR1fVDuxp
yhvZ5GzIBNt8HeGOm1f2cYU/41tKx4wrEbzEi8XwVjNPc09CszsbYcyQDSVIdVanF6rVt2JKGZTa
l6osjlOt3atJqR87a/M3pBQfzK4O2rY4IcJK8Swu453I5YWZlfR3BH/Vg/PVG/FKVCrKVKxKdAet
7sS0+J3yrkq15JAxqaKL0bLnrGXkpFq46rV758aL+tjJ7/l47+p68nFenCaooL4GuNS+UrDa0cyG
y4D36S0uuDxRySMx109r1ur+Wgnrvisfi5xfOAHPs4pyDhkiJw9DOaIwGAE2GzUe7gYjZmeWJAbt
o0uTrXWuMOrO7OqpYagNekjbTtReBh3emPGubTwOTgZy18rVYGrLr8DQyii3QeXUDOG0edZhXyrD
CdTQc1bHuB96A7JUKXnrqvWQIT2/mWh/QVLawuFDszTWWS/Xp9GYIDk180ByiTYEutVeNJDK7sBk
XCHhCJ2/GehktZNjNCd3tau5qGtWGY6q9W4umvYj2XcrGyKHy2RAmqM4xKpSQDyhoMWWgTolJRXT
lmXgiBVcg4Q0omQfirZ5N2xtHcRLMp91WqlKaQ++rprWycJM7GvQkg9sjlST6qE2FBmllSgPebrd
WeYXewbqJJHhuHHPBTHR13OuMJWRihqsunKk90DZ3nT3tiMmf6nxvMiq65m22BetKQ7mUJo+2Bf2
V2qVXjJ1eEE/T3OXWSQ8E9925Rc9n+7z1QBplpEoUIztk+Ik5qXsHu2ZAIoiT4kYz8t9PqzmwWS/
FQn15MxcId4m/agJRirKmLwS6HEohjU9ujgDlaK4Sw1lPdZLf9J5v0PYBqw0CAcME/S+6vgZohB6
MZMHW0bxDW0H5qx0b6155SIsrYeVYp0udcNWtBmtA1aPeYTivXXjp3ztbnLppCfS8GB/b1/r0hFB
Ji3UcEhB6qVtD3MyPkpTvhUqqFdFH0l8zMg+NZWFEp4Ryihsj7hA8dTdYum6EHkWexPIEW8zktwb
L7o+wERSA4JA78ZuSlCBmge12k7odB06ZVsR2gyv8J8kTqg522ka81vFQGPGVB7J8yQjTVWF12rM
MpWKkBp6JRqfDoJMl1Oe0OxQEmtG+NI9prW9+pNT7qw4jxmncStKlvaM3rM3go+fQImprf3ZjCU+
GQCis/Kx1GV2qGTxURFUPyb9HH/F4ExJIx4VF5/qaKzJp2K0PIYpgwdJjzXCat6nqvspnWEC1drU
Uu9PznHpO0LvdJDh6RxORfPBAR5/GiZGuWlR45TN3rSmmR9dt0aRtDnvq0mJD0IZnXfEJGPcqeaj
0SQP8Saflox2WmKpaB969gEu67gma/rxSy48uZEy4nxPtCyOGl0+t2MlHs3szRkX1AT0YdrZ7MJc
WUxU4fLTxjZ12KxPbpvfotV/Uhb1aVS7b8KRnI5ThfRmdi7kiRScnHKM1uVe22UdGvuaBFa+ryu0
tR3GtH4qj8mG8CxnvtGqd/OQtfdSs5/rVNtuHW1Yva1NlaPRfa5Vkd3kmnIh50g50K96WZAaHDct
BTLRLJfc/q5tCfQvdC7K2gWOZZzXVgvrXCPF1igbH8ClEefbk4j3phXBw3KRiOxkvp76rXa9ju31
MZvNexrkOFRthvRqCUh766nkB7RoiaDXgkglmdezThLHvTXuMkATVU4paW/tckrQeN1lcLYX8izz
qGiLD5atzndua56TtgJz3C7tU7WAomJgdBSC1cCKVd/JEvO27+pHxJAWQdZY3qRLfmfdK/T21fat
dWv10hdoCQzCLD0w7i9Wb/XRSmXtVDpI6JiIRRKtJLwDJplYg/18jIeDZRowoMn8vGGD/7oZyNFo
wn4wrD6UgkQaHNnhiN3naOd6ezDxdGCarR8U04q0hOstrNBvZD2/5kSgHwfB5qcb6/WGRYldicF1
vEpv6Eu9gyW/AMZQURggQPflhpBkHbv3akGJo1RIqkxjC1tw34Cc7S4A5fO+awsllGP50FZcC5V1
sA56o8ZBor3HhqD77spyNrZLfktvlgGKYp2Xvipos9Pzbndd4ZajiVq07/rSt0entW5tZBKJtAmV
1Mg/2YgyKCou0N3J3bT1RHQOPNvWovoigwVeHRfSJC1Svxyd+1phFKrB6u/R9+zbgDxLilusz0FF
/XSz2upDshoZE8hJ3I1TCQdh0l/iDs+PZUv7FqsJGtdB0Y6mDfJeFeM3hFHLpYNAyOYXAazJX5K/
bzr6cVrTo/6VzaHRmmdLdF9G5rGnYuAyQvgGg083WpuxfJdh7whYDdHlOEGrVB/TjLkjU3tArWV7
SGHSeYu6sGa3ixLqykbuQdr4Wl7f9Y1pcXUfNV/LxAd91PQDtCnqt8Pk9h/a/8PeeS03zq3p+Yrg
Qg6nSMxBkZJOUJJaQs4ZV+8H/O3pPbvG6dxVXWqSEhOwsL70hqsYCJvSxDE97mjISxX23ibmtHYy
YGEcBohJl8t3NCYyRsxyYWdAmbBaCd3KyNnhq2I/Vmm9qWYxheUEt6bvWpI46kKccVBpQBWdEi90
LDTIuVBqJwB9ski1bpdCxaxqEC8ZSilZqZg2IQLhZtQ3QDDL7LRgM5CQWrblAtoas9hLkoPVtJ7i
tBN22JoPLg5lnkoz1QaBnSfmQlcqHtxlGdx8YlCCMsPCRj9hgzhZtN3MzPQHCR5IISSy35QJSKeS
LNCY6l3X1PKuC05RmVfnVBU/ohU1M5Pl04On65moejwj/qzVm0nAQsEongCOl/5UmGj0KE1X7o0Z
xIgli5XoVRUAtCmP/kBHpVef4VQw9cFzrEbPcQAWcEYn1cU7kWYTDP2SrmIU2ZjLo1q8/tBKOmg+
sIT/cf/+IDk2nYjmUYGCDTpApUlUAwTc89zECw2+r1DGytrTnyDmjcx+7r8u4k4E5Che6h5sB1EE
oMB667+6+189xnxyNcGODfv+3KwBElfleuX8L1/l/ndBLa1MvKnPHDKi4V/+WktzUGd/nw2uJncj
8LL2v/zmX27+/VChzli3NpvM/ftsQcDqOAxL2RFNkql/Xvf/9ltKIaIwWgXQjUsAaRZd8v6+2z/f
4P5SKUMyO0dK6p83vj+GpawOmDY1nVZNOe8aNVVXKluIeSwFxHIyxnv8Aj9dOuvrrTarczcMCGd/
f9E0bDfGusoyNcgdQFbg7aSFJRVZKYCjO1rn/iNICszs02wj3TuDbHX7db/758f9MUuZIjcsUtnO
C/TbkNzdyisuqV+BR+mKOOnQGyNHl7PFEYsabaI8e5HXE8p4t3S6Ni72Vj7le+YE+T+3/u0xVTVp
/A09PlvkLQf698AGLWBNc0YGqIHCvYOU9PXaocULFk1sqH6jQmY+AxJwiOPelstwcO7v8/fHvL7j
HXz397ESPEtmLNomWCFRsOeKPYRMwQ+wf41XGNTfx4dhsvy5lI93KFVvMNERct7z/iR4cI+RVJQ+
EzKwHmFYM92//0YxeleRh2Z7/8DVioy63/q3uzJUDabvB1b0UVs7r+snyNoOxOOKJErlpIF1zK07
kuh+N6oG2TajJHbviJ47lucv1Oefx1h3btDbm3R3nf1ljxSLfU2AWOVwmFX/Jlr2JqMb30aPjTf6
6ZER7uk27Qs73M1+7bauthnggBpbJJkSzb8u+9vobzqPtpaNcxcQojk5WgGMgl3wtBnSfX7MTGcT
PDWe9gAGyT/q9uD0LkiI2d4s+9bV7cZ7X9/syOaMLco1bdxbYjrHyUl3t8Jwb6bg65f5mwd6lzdk
svKk0eYo/0g5YzWw6vYmP96Cpy6jfcBElV6i6Sz7eEcW/MBnkzakAA8bXpu1/du64EVcab84eKXY
w+jWNJcbt7Ke8iWFLJragBT4duNbXGOzcuGwLPmmXa6l9s3hmZHWXZadpb1l5NEf03wpkOeG0ryN
kHNpvS7w0N8QBZ+G/JB71nyplyvSwUHoTctOlHWSnDPvHZyyLvQyMvXxOiLbbEuBNypOnRyzdAu4
d/gtTJQdAAC4AL5FALvjjc+BAaa54WOAXmhA8yBs7usEhV0y8rUYV7ZMBy3bDD1urINVkELLbpkh
TNAhsLvcUy9RsRHHgzU7eWlzEkgJdOtkUjB/KxoB16cLJOtb6QMrLB7VQASgAxu6Tfo0AjOpFaQ6
9nEGyP1M8r++2XSWMpezUL4tqs/+ASmAd0eBUEBSYKeHEOJsBcGby0JcO/WhZ8U7lgXjTAe1fUDu
IUZnYeuZT+YFLKJ5yQJawpPHf+qt9GQoro78kDKYrt0gc5duk77OjNJelYtii5UTOPhUq4/M2CVn
OEV77AjtvQo5/5kKk57uaH6J32K/1TjW4Cy/YL13gGPc4aeOnOKDo5PPr8Eju6Jtyecs+sTP24+e
BzdOnflr2z6LPtKtdnssd3Fz6gTPyn8QJ5OFXe4ojyDFv4r8BHLZz9NXVEka+AppfRIfMY90AbDb
1m/wTbII+Is98FydIvnQnYuXDA7V7hfUNeP492E3ZQ+dvDV8hBk1dowKA3tnYkUP0eSCv/Zwo8M9
BEGrvfI7/Sp8crs8Jp8sgV4TfNHYqdLiJl7/NJzzPxXQj1cp2TGWzRWnmuFI2MmrXj1YAAHT6lnK
N+gltcU7T++YCMnr8VAvrWWHAPBYjNTYuTdNH0LGuP3CeuSU9c5t2YvfG37Zv9Er+ZCS7YC4GsUK
/qAeCylDUOHXQmvCWdpHqXLy4sJ7I1hk0hT85fRXBbCHdcnRQlQr4BboJLqRsb6lxpk1n4rlFL3y
5XhJLoiIE2u0j7DOa3Vd0anizILPwl8wuFcZ+QOy0ihV/HY8qMBi0qdZ/hUGavn+k5XcNjtZci3h
GIXo8aPEjHa3o6k+D/bAnKviYLZ7NG44SkW6T82Xunq2qm9m6VHtbKDG1s2ubHZMBAwaW43PS8YJ
fnRfbUD0aWzNfFIaP5ePA8n9kLV2gfPuOG+l/lMJrgOOHlzyef2QzsBTpo+6eBexA8/Kq1ydzCfm
JzUsPzhQ9pghPTjepGKms7IbqMUx4uUlovLPDchV+doCtW5IxFyuPXqBQEa4JlPftDnvveIMjvpt
Svbsp82ux9bmw7xwhuVmy3EdnM/YMS+dfY6jR20zf3MFw+1me+IyYVsYmy0+VsY2ty6j6n0qD8oG
eDyi2yyU48K8g5HQeoaNzbAfvHXvZo99ZynxHhtp33+zr04URcgJZOy6xa/GHY+Pcixe6TPNDJ4d
oBB809D6hMAkPwk/zMxZPZy22J6/Rb/y4FU0WzUlJz/PvvqkX4xTdN+a4h7/UjCKnrJnEfJJIB2+
gek/cwzou9HF2CzqWy+5IKuDC8JHgNye2TlBBzU7EAgcLaN/4SOo/DEArsHDUvnNnPzZx8x6/mb3
YStFao3vlZqERTAIe2mzRg41dAcvdlDayb3ilc2ydynue5suXxIRtQLP2JjxUb+YYC/3rHrhRWUh
/QofJcFd8BEUbcnPHfmiS66Ka98O4BTPz5OPd/VJOP1MgSd+c+gwy62pGl2uJC7H9eWTG50Utl0N
IGDAle/wW7bq+9sr+QZyXYk8uvNpfHgcfeHFeOjs8Q0Dwg/jgfDHeTQ2HKDoc/zmxmZ0uaqJIqjW
pFgK2AVxmMAucqLXSKiCPLWlvfAyRJwp1oZSXCuZFXlJDJdgtjwsnFGWFp8VmJSTHynsWQ6NbXI6
FA4XqWS6W7+yI35/svIIF4YDlWRfH4lf5oWzhDQA/VAicesvTno0HnJej3iwuRkflGHHiheOGEZn
UOgcZSNehJPwIu05Sfy7Ja+T881B0J8m0MxQRAkkHHFu8v35Wix+QugAJo9L9YA/CzNkW3ogvGi6
q5Wv2av8xGksj4Tn4Mk4dR4rWmGPgqLGlsWxMk5EP+2Bqyw/8rLJZ1QcZM6fI4fwpra84wK9xcWB
Cvm1zYgQDOkJ3xMHiRNbJX1WRPXs9u2dJ5Oj5CxpK0c9h8SpWLawdomBbJCvbIPSniuPeQleXBz2
+o3grp3e+RbKB98mRFqIjq7NwUG3VPB5K+PjvWmPMQH1gx90PIHph274zLLPd3PoGQ+9wIKuPM4L
Q2rVjz4L7dASJ3edpwIkXBcrMx8+gLHhCOeNqzyw//OsaV2k+uSzzLJfPhbBn7egFF+2fbOtgmv7
zWUdGBvOChpghOwZ6GXn8dbWafCEeEcWJRx55qxvJ/NpXaWql0kbmYV+VMRNUO9oGsNYLVR/vGa/
9OJNsr3wEUrCspmX6Yn+QUTjtX8hbkLJNOsPSBi2poHH1Ahx8TWZnXbc9IOT7wYQ+x4EyX639vRZ
9R3iszJn0q4SJzcaBssn4REaTrzFVc/RGFHD+6D5gcwxOhiAtqum99VBP2RRvF0USvgdZEaGWrUI
Uv0K+rbTnyvGB5lsegm8jdOn+USRbkPYY2uY1k1OxhsHAwgciV+uc/1W5BvQ6/HHyIlnNj+jUA2H
UCidWHPSrkOzcjmuB18q7ikaiNKnW5bTWfRJmyrUhhwTmOiTLB31/MIWBRnEHr+nvQREEsMi1DAc
JiLvhNORlxnjxFETcMpEtQkpZr+0TlX5qp10tLA4iQxEJOSd/aI4W5OnDusyMMtT1ay9YeclbCV7
MVFMAdx+JTPHvlguTxHLlYwYKJgrKogdUGzDPraXx/CklZ6SH6L8BwKz8EpoNV6AmrJIIb0oXKeh
y+iHnGZdYMeafYRc/5s1Szgnz2bt5tvJcsdro/rtOzDagMxfsyUR5WO/fpuRV98FPie676E4+pPq
EwOLAirNuePuw2SeJdEBeQXTVle8zWbDJtc1j8JL0/istPKN/YoVgKS7Rk8brwHrlJMOhW5cndTY
tbx0U47Owi7AtjI7SFxK8o6hIBUG2crkiH9QqlFETxCfR2RUgfHjGxjZmwhSLvUO4ZXczZYr23wu
ULukNCAB7gmfW+mMJDy5QUaeQiI8EqAc5TSBeQ7d/Nh+T+1vjjI2Tnn5rtA4mJ22l5+lD/RWPNXA
U4vNmHrj0NmpSWrMhqzucZ5Ejl1wM3G6ovZ/6QLYCl8rf6BVo/caFnLyGULrpJSJradsxaW8phue
GFKi+nH+uKBwTFN3l39UJT7ie1WDSOxFvR11DtD47IClevwgeOSWnsbi2pLYwocdDh3Y4jw+iiQk
yql977jcgVabwCzs7lHfMrJYqdqCI9poxtjtN5dcCeGaYAWrXOS1QYygEIzIakciZ7kFGjmmD079
Rr9pph8fOiBS6u/ulzBlHKzC64h1JzYTTm6kbmBMlPCUhW0mOfkJYTbFZdjZPoixs+QfDHfrPZMW
pieRL9JAJHXJBWf1sx08VfciZ248nZHYSLtW380CIHlbgBzPoPZsKlfxHfgvS2jiUs7tof9jAqe8
1sImUn2I5wkPRNdORGX4dWTSre0T4Q2vA4h4k3ISanjCAB43wivkX+2MaGyAJgo7Pwiq6W3SZAeY
YuuKvddaP7rOLvTeaw4Ys6Tcm/yG6VHi9IUPE1TtH7roYomfDNT5Knq8qYptSPasu0bp6aKfOubz
I7IGfnS+JyYyVZsdflhnLhyw0tom/wlf5isBDyYQhGlVPCR0dtHogz820Bcg6qLKZfcFBj6kIRvB
mf+ENOkfe9WFj0kYtIub0PsWpKHnYEvRPfV+HymlW+rZXkxAjgvdyLDnQXtsaQyrblJvcuCujD6R
lfsw2H/qj2FJOddUThHkXHJYKGeO9hg86Lmt/MkUJ38NPlSBLSO3G9NOnvB1KGzt0epBh3+ZFYO1
XVVvRoaRTxJegoPLNiZ9BEfrsaslp8QDiGU5bJMEKO4Hp1kddvHGlI8B2vVP0579h6UAc5dUVUAj
YlsbaDWfGwbtzQG9zVi7huPzkr2pg1dG8yaKYL4XCPjWdgypRYUuoQM6OEqtg8Xh96K4/UPxPn7U
6EjELhGYXfIw2dSvx9mdA9vawx6Etor4fmc3X/wfXbKL/NJdGcTAtk9zm2a0PoBcOgN7CFS0+NDP
dMLEEzDtduPOA+0I0i36ZMdAYDARbX2EiukAXShkD+/IY7XTNzP+Zs5Ywwz+WPzpqB0jdjcPHV6J
nXBwC9KDT3NzCrfLMxpoI7VlVMAIfJoGxBHcUP8AveDWtRcb+21SkStT7zlL9NkK5lWkQehWO9Up
Pyxf8tkzCeZe/RqarnnSX2iyeECUgVioGhXGXmbV3rrBDyS/YNJO4445quWLCfB+m26HD9p0Clxd
gFpyimHM+ukhJKG3LsLhMOc7xhj6Q3iACvsCtwGFynSTAsWjMXdhN1Xf09N00KDQbfPUU7bQ+x8t
HKGjY8R2hvWnLRy0i+TS8WZXSPmz6ViumoCfih2LLB+neSt2BcMfN3ivN2JNB2BTei2k1o167HdY
vtXXp+CsudHRuAi0FGzjUnrlQZzt6Sne9oIXkYXKx/x3ory71JM7Pcde5ut4ay5v+nv40b90oitG
e3BtLypHfMsnbh2o2yJ4hA7qrk1YvUmPGppeJ5SbSvlQml7TPnGi8aRj97BxrS5Q0IRIYI/CFsJX
GZJsbcoTzKp1Tywdiz3/XHW2vDO89i25sYuK70zIwo3EUVZ2ccL+fShRZDXsGqmD+qOKn3XELHJb
eqzV6wyBy7AXFQrnL1mX2WzJEcRml4AbJ+vOc5F7yHS9UzoR/sgQBAjOK/UF0EczOVDK39b/S63j
iGdczUfTK/aLh2tuu2sQvWTPPESTndFX4bPAUUAhAcQdlhad0x/HNwMIAjmteYMxtlnlCvCL2jQ3
MApl6GHeNIh26FXCgWEWVRUjHUZtq6YBLCO7f1DRHzjJ2CUwmMlteJti4U3drui38gQ2dDOC6FOT
F9JNKvT5LZXRKPNI9SvPsK6L9ECrX9wVa80OkgR9QJc6jfhPN0M4zf4nq0AGvUoUQODNm5OPAgFI
p/Oic7Qd/zD6o2oqYB4zN7HDl2yg9jS87mbpeyAWNmQpww+LrXrCzvN93b3Dl47RkI1uwFv6G9/6
r5QuDO13V/rW6J641haOXWA5wbwT22M6f7S/GVqtCogJ9nHrhK1iXjtcF784YbDHgS4g4zhKsGng
83NwkPZhm6GNEnm1ne0YM4EPon0AAogMgV0eREcluMlb9RSlTrsZmWBszR1J/tOCfouTPyImICV+
UH2WD0jJGhVgnAP4J5pD1jm6qKMtFdvsZhKrUP3UHAtdHiS0MZRC/KM/tqj5OhzGonenffzeuwKd
ImWtXqLXQUJv3EUxI3kUgDFRPlv1e/VKS/W7Sx7ItIRNrl77zg3Vs1XupZaWcMWYadmydaR7GJYB
GjvDbjxLN/O9F+xNvaG8P3JJKv7w1N3wZWQXZSTul6HmEJWQggwT3BVBr2kboAL9D0eAKvA3P8sl
6E2OqXpUHifyiRewlPJwSj9l6t7QW1gi4Pj9mGswaDyGBCXj5Vv1VX2V39ZJ2zdU9vQ1LsAFQAso
9RNa73Y/OWg6eqQqP4m19kfG+GqdlQOrI95q9DE22gU91ZD+wr7bi9JvcOy+4pfqVnlrVnYJngtl
G3aXsLYDxcZ70dWDn7pVuVrWzYCQBGOxkF9MFDB/8E9InGWLbxd8AU+GIuKpbG42GQAb8DbeDF+d
vdgDlw+vGjF0O0zbbjuBRXDW47hlJwkfSG9P1hkw+HPll+fUeFtoo/mi6i4QDABvPD1a5/CDeVUE
MQ/z9Sd6bK+fDICwJOScRjdSqISzzNtiP12/wKmzfIyghNBm2x9uxlkrXfriF4WdHGY5zU878WXq
+E1+0m7TH+hE5YfyWL4Eux4exS3eT8+sxJ86uQ5FTUP7VQ33xuOzKvDdvmsnfsEw6IyOEwJ4wjnd
C+eeiMxSCK6Zi45FvRnsvnTCjxzIon1Jo+0ge7L4thx0By8be6G7kcoP3Rhs03HXWc9GKRw7IbyG
6wAozCdq//vNUVlnQc1MDikalh+OJayhDng6au/5fu4xCJe1gdHHiPzC/THkJQ4VOJ4NLI9iH63c
ZCASNGRWUR12/hG+23/8Jl9v/b2rhogKJeIzYGxIR+vo7f78+4/7n3ZqwivNqRaBtqzZB/7z81O5
kXZQAGIooHucriCBrz/C9e79sQDoPhM6U/u0wAx5OuWw0Uf/8qf/9sz707WSCdHfVyuboPSztH0C
7g/4r4k8BrXboIYJfv8R1ut73G9qDOwl734TRYFW8gyxKDbtFB3+/vnwHx/z72NWKIBx/nv//jeQ
kOItocb/t8f/3v3nVpQjiHR/xt/fpGqEAwaqVsgpcUDuvzCVjje530dxELZXVcGtXL/Gv7z9/WuD
CAWDLcxcVm1IAsk1nVfW4IGMovm19nDjYvaHyqKhV+e7ZKi3mmZEPpN9EW+z+hTmzLzihN7VojxL
qUA+Oj61EhSdivIvVdSdMHSa2wOfaJCi6jpCu460URwKX2banVpV/rCMbjMX4Cg7kTaaYIGrVW6R
0ozIx0gODsIARlT6P7Ogpg5Y3sIR4Q3SazY3Qy4hc1gOqj8M8B8aYAVpYFhbRQMmG6W3DDdMR2+1
XTc3YPDE5+qO9UkHaKXq9KJYErtgmTxBVDnkAemZWHvFMLuJtMWD0ZtUcss6vSb5WxiSp9DlGCne
sPPZoe9GqpignzpmjW81mH9H8SVqc1+VIDQrSnhdPkVT3Rs9NEYtEfYqfN0qFj5FfcHfKkWK42uE
rdYqBXUzG44lX5amKGF4WyZT0tVDqu9ORi/RAF1o6gTGxwRcFLx+cQVqFjplU2kUR6AjqQCYvhJF
NOs9DAHrIepEgjEOwimC/RsYP3M3yS7eEH9AkpzE0HgLUyCscr9spvRbkvbhmH0jHZLjRrOQBEQt
+NX+NyrML8bIxaEX4XOW4hJtojj2UYlZoB3RhFoNg2Rgul1xM2CISZ20b+p5D5hkl+fMWZYAA1z5
sW2G64xwGmxh0FHFfk6ZCMGUisTOzxGfb0adXIztPmhANaryS29tBvNZVxf4DQbcFG3ZSLp5COl5
dtoHh+kLnd0TXJiLJCdfsFGdbIIYDCUINXtUuOl65BwzJZF+qqT/akM4zdOiku0R4xtALhyxWTeO
nSE1ttBoEZ5geNF06OTMQGdtq1Z0t5oe6rBSv5eUcVGgPebd/IYkMn1Qq6ebqmTgjIofWEgYwfTC
YWxLd1LLYpuilzvltMG0npoK2vaiklgmiTDvojr5U+aOKhuiG+bjS2USXedOg844tNNuSJMj0oaA
drXJbYUGk1Qxq85xK74vlZy6sG8Ed1CoJ3P5deqlctfmy0eKfrkdyBJYGVjzwABQlMnHd2p9pk+h
I2UgL+Mm8RHD/mEleZLUvaJI99nN+iVgKr0YQDUWcXqZpuEwZLHX6DXI3SGHFSOeZiN8MqJin0tK
R8eK9ocyyo+Yn+Y0dDILcZ2EWWYld7ITxuqLgqCSXWvyZ/0tKtZvnebDLi05XBO0ysiYD7ImBT4q
sSHUN2zx5CE4dLh8YfUyIYqt7aVIOEOn9kH4BmfArwcr6X6k0UKomeIhq/QX0OQNQEzQtygFnZZB
+9QL4AtTSR7NRAyeS+0JDfIEcCT/JEjlzYHSX1KxNJ10OQN+vkg1tkE4X1i+Gga/gTImx7F/0yS2
uVqc9lqm49yrMN2OIA2CRrcKJ8t/GwMdMWskipvmQxO0JBnIiBXDr9ouT6CdYXiHlIVBEE/YSScH
XW9vcU91kcsjGnIgeplYM+zIzDr1qtdMyrVNhypVJQivEdcmR1d7i3Wr8iWBjkws7sxwZlapx07f
Jx/zKN2wqFoItx2G3AIVcxxpkBNmhfYQbOMAbzGl1U8aFgV6LGOsgEJlHiFGHI/htfwZmupP0DHn
0RhA5nslWvCNU2MDvbzQMWTYwTrSivKQ0WvT5DUlZOKC9MPeMvuPcmH6Ce8YmAZ7z7bJAjpmqJBF
Wf2hVe1LXYxnjvl5aWS8KwJ36hOmpoJ4C6HW26n1HIz1NV+WDbYx11hV6H0UBIbGWDD9yuNfdXpS
ykm1Q0WHHIGbkqwquFLoGR15EUKZJem2DMLUETRocLIu2pq66iAN2TdOYLChl+4X+24sX7J6F6rp
V8rmDa87+jKbJdkBDZ4OyCnsZ/bvrC7RR0hVwIhA4Yzuqe3j3y6W56vUsfqXELS6ao20IIiCwB5K
PzcRBsLCPfGStn5Lpwpd3A5q8xVK/iJUIFjyHw0FPucPLjGTX+PK0n3pEbRoVURzsZxF9DDyxQOo
v5fzByFoEPyr2zPo6hVVSkNdKmcqm6DZoqHNtKbLX4Wo/9JkpXINeR11rb06FVXOPEOypIRwj37p
C9YFLdmpdQH2CU8L4FzF3LOaAbDLnpBVe2EyjI1YqoyBU9R5SzrmVUcTxATbO1XlVUFF3gWKW9hq
MN7ECUmIWDV3TRmkTjGt+vGWdhMbkYxdLFi1fUcjpEmfEeT5LofIK2F9W0hMhTRrK43sKQNcYkio
tSFSoB2VhE56R/UZ0RHzyjwBbxTgC1eocDzH1lGUvdAfDdj30FwZM4S4ILDvrq57WnAKaTlaOaBP
Q5m/rYzulNjSMspzWrQDDf3UPOd9GbjR0Ft8WuYkRTHhCF9LNNqr4rFvMa4cVBENvJYWgCnvxQC9
DSmeJhc6tq03UuLEgMO8tq++pVTf3nlS/59S9n/UITZFKFb/G0oZ0jMFKuD/WYv4/qT/ySkz/psK
/UsxTEvU5X8RI5ZWxWENrxPR1C0J15O/YsTy+iseVyVoCBDRkEJu/xEjVvT/ZukG27IO/en+iv8v
hDL2y1Vs+K/VlgahDCSphfeKhaeeYlirnvq/iBGzJatJJrXRXu1f2tKyIJYRC2akIBwc0psWbJMq
u3o805YyGpQVRJ3JJJrZPonsH32qfqFlCFstauBnzTENrUB0xti6zu2w6ty11qbvgF/h4DJXan40
ZZqiecyAIQsPlZRoryJ5oPQdKqPxNNXaEct4VHhQl3kcWzKZMldRZJLE4Kr1zMkmOdrkyOD4Onxf
hGDmcQtNePCVlr0mexvLqt6N04w9s3ycMiBcRQOocUxu1kzcTQlDzJSrFDaIWnuhmH0KDXWtFMUh
27mmHdskgwMRYtWs7FD3lP0JB5NOTnD4pIE2UpeuSfBcFM1VZugza4p1NAzAH/CSbWPMqB4VhU0U
5vaY9fKxE1vl2hVmcK6obhY0Bxi0DMUmhD2RWknDRtVAGoJPDgcoEjdKpc7gfJR4F6HasBgIILZB
fb7/6HTclup69lK8PGyAUVYmj/5M8rRN4e5TTyV4muA5iK0ZgyQ1Fh5VS0vOGu/X4k270aTxUAEK
teN59GqJUTDiQiVkFkRNAFriWoEcAcx90pFikZgIzNgs0eCyUA7OmFCjO1tu9HK6qBPTT9RZHdVI
pyvOqGgPjUxhoOs49SBQCiTqZkkZj06JYu0Xtw1W6TxZNQAvt8/5aDA3nYqDWoxMb5sk8yO9sCi4
ymC/WBdT2ssNxiuL2PaQnMjjVFhTCYpmMAMWkzOIp7yW5Lc4Ci8mDtBuGVYHCLZvYiAd0rGFBzPS
RYvUdQZUBspVx22LgZ/5EWgRTqKK4Mh9Vh1iy4gBVtA7vWsJKNZIjaUj7YybQcvIis44Ot70yBS3
I/u3jb7DJRY15n9+8NW0Ocqehjg7pjBtsrYpXVQLMMYr3gNobSUSM44m14stIHtgj0G1zWsz3pqx
oHhKhBhsIfc45lFYMmMSEdiUgdDGMIFSgGWhKD0aOpwuSAZgT1IbCa34lKaK34aKBK9KYY4ujM+1
gXtgTlEL94o8RylNupWdqxfJMa/09nFuiUcR4YdpgauARB9qKfnRzehUBNKXGqFtGQRrIx45h0vd
SFdhDTvlGoAWsY+golcWGVUcuGRF4Ui4Kohb0hrApl6v7aGTvs01uAmoo+J6HpxK4p5gEQANoZ9d
xUKeZVGPS3igrw6vi4C5hs5qDaLxGk6XNbCqRNh0DbXmGnTzNfzWxOF5DcgRqizWsB8x31mI1xpx
m/1S8K01lKMBRJe9Mm8JhGtOJwE/IvKbUOlsdHFv5T0pWNODmTxBHKkfCgUZxTWFKMklsAwBvQFH
exPmCB/IHvmIK8W5H0zonatokxupAIOKBIV85GVYU5alqVBZafmKOvmMSV6D3jsJjjR+YZT+iivh
2gDutlrNgCJQKRv0NUFikg+3TGjOSv4w1dk+As6vajA1Uepep0QKVbj51UTvGGdP/g/6rjJ63n8K
IWf+OtvqtSNXy9akLSV7m9E+ROCMhC5bU7tYlSo7KOnhDy0gjIgcD+Hp5SoW2W8djk/wIuo1VczX
pBEpYdcki4xRmTikdZMAL4u+sjXVpEXx1ay5ZwWZQO7G36aIgDem5XeXVShrYx3Jzjvte3ZNV8GI
A90b+hlLXGx6TDmZJyd40wUkvxFVKEMrVP9+h4HyoVERN0VEEJkp/OuKNYcml86s52hNrSNtuVkq
nfOKrHtes2/WGxJlZ52sPCY7L8jS2zVdD3USd31N4as1mUdV4CNf0/uKPN9cE35lTf1R9SJUUQ3E
VAXxVKAXtBYKxbDvVigovdueOqL4iagpsrW4kKky9A54QTYphyQ3T4gB76IcYp9KZZKsJYqZDfgl
VyKeWGLEaM9UbnKQfWRZEKPUstY44g53q/e5UhCRHRS6E5RDXR3fJhGhs6jXNtJbJY4pkMOQ6lil
2sljkXo0NigE1jqLeguy34jABz2DWlylkajK6PL+UoRDlk1wrwoeNAmGIfQEJ5J/ywU+Tjda5rbq
kvJitaHh6dmyl0Y03krzDaG45FhiFWxzrVv+FJUK88QRcaqz2XWmo8vxcBFmrImr5s9iqhNSRIAJ
KMLZAHsPMxnq79j8jOP4NCAjCIR5alz2lheBQla+V7SUtiolrtkkwlkxwBvhnBRqdPGohauCnTuJ
teAQCct2LBCpgNke+BnOOYuw8q64Pqp7fT3zIePf1ZxcXcvviDq8XgvylMo8X0t05LohFL8lovo4
48tx6iN6VMMMm0aIQYufTLhVbruW/SNxo8umQ4Gc57w2Biw6BC2dAouOgSYMrytVMaCTYK4tBZne
wkiPQc1Hh/rpvR4Vwa0QyYWDLu2ytTHRKtIHaUS565ObEYOBqBuiWlEbKa0K+T3H6enMxwOrqMwu
xqYyWQajR0WcdrHEAJtZd2qP/fzy37k6r+XGsSyLfhEi4M0rLK1IiqKU0gtCLuG9Jb5+FlgzUzMd
0a2SYdIA15y7zzYqE8OdGqePih+m6rIV4om9GHxF5xbfV8AlB3mx2qnczGAxVEt7DZm5bYLSTKA1
VgPTekjgEYa6+KcD0cFw0cGuRv1u5guBTrq7rODPUGiqnVBFRR3A0LBCRAtYEXldka21jhSf7iuU
1K+gUq6wdIEyEZm9n1fYiZOIIsVenUDQVAfO1k3xhWf1qQevIhftSwa/irrXGdhDTqSgBN3SVphr
MF/CbNPH2g0Bmw4hGT9c3cDlPHMY6DBX4a+DmhmgZyko2sLJtWvwhSQmWAIFkc3qRwZ160DfUJTt
TNC4QaP/ihmYpzPExBWwa4QNo9GvVyBvXCG9ZQX3ElC+cviL2GwIKuzQgfwBAsmM/p5DoLpvBZQw
XuFCCdywK8NjF2k/uiHL7gyymORP9Qo09oRVwnmhF5SDQqYrHEleBpMnY+0DqJxWyPIOdnlfQUwB
NDMp632p6INLgXCMagBPc4U+uUqAoKChMahoR+nHgHXk8Wuxcp9G0cVoo69o7G86mCo+Pytmq+zK
HxXEVVuh1wQMtgGLnTFF4zO1fmSwkWIQRN9Z2Fas4JjBIa0m8r34w9n9vCzDoUAcL6ye7HdXAgJe
oeAZTBhB+NVIQZWlSLz1GHHCWmRpmUGSoUhvG1PfZivE3M+oD9phLU4xXMEdAGs/eTPHMuoInfZi
0mPHvYLWsjUhSsos7uoKadcV7eLFFB3seyeHkNS3fAXAMbjxGkv9xiEx6FeEHKQ8BTE3QM41aSF2
UtIdjDTtNlo0wvLULeJ/1A2VuVmyq/yA4XXtRWpLWHEpcV1jd5S7VAr6nNs/6u2mVMttm7HQqSvA
n0DOxr8GsKNOcSYQsTFN6QcwZMhrLNdNZu2zDGuDIX70QB7faia+w+qMwitd/2w+WhuPvzx+Thqk
I+aQK/bjd//+Qeba48+/Ptu/Xx7/5N8fDTmGWnFPNv/x+//z8o8HP97Yfzwmy9K9Ig9lkA2rRfDj
ceywNGke37Lu00T+96UaTdqYyoQEHd66Vg3XysgQcK4f6fFFgnjxz3f//k5fG0f//jisqRJQJLUw
vONtb34Wj9d4PEr9/w/953fqTqRO3eZrk+uhPBvWlthSDISAJWHsao++2uOXj8c8vjxkbLPeQj3Q
X6oYJOM//v2/PxLRDXG6N2KnIUsM1fH/vpCEYC1ouELVKi2b115f3MxUyWViuo/f4XpPExDfMycj
683v6BDOj17hQ34ZPzqIj28Huoolyg28LpopPgg0c57YrRYN7w1YVzcYojoUTxsed2/vcAGb36eL
cq3s8YToG0nAnsolsrsbTDpEKm/LGxUpAGr1DcHWQydNJb1LXqSVvFJczQNsrVTf0chm8tjJb3qC
9QXc+0aoYm1c8hfzrMyL/U3bWK5QQRwk6mEHfRB92tqtJ3/4Zf5yVkE4KGNR+UFcRLKvdFvAP/CT
AHKx8MQioBMhIeC0+bb/LuGo3u3iDs3UrUZ4do6w2DFbi6t8dcewcnBWCWhW0UgnBBEYr3NIjnyt
X7L9OHJAdicUyyiTYb9fGzsl+UE65oHZ+9KLquLShhvg7KqebqJKiZxzfjJhbThwsEghHnxRauyI
w2x8Qoj3HPV+9SxgCZYf+Kodynj1Co+3svyHls0sQvOGvCMc+QrnxRTs7neEDK0PvsnTkC3EuQdW
VwAfF6aasLEchOn3yWFLLttsxzramxwwN4qM8RtlHSZPcPwIDH2BW6e+zM+peBM+z13lY1u3bDTQ
u31+LT5YoPNzYksbeD/X8oo7gyPYmo+hJkezaAPvgCLXNuzi0/L/GNYJtVUNBwximkAMBbRbFz4J
SB8pX3Ym+zElqArvInGJTEs/VRtDBe/+Rz3V3ko1jQ7WETOz+x/Il8LHKsKAV65d3jCKPmF/hTMn
pPuaCBPsJd2VgpiHzrnB/XZjuucM/gIkAriJfIVPKTjqOfwx4U1j5b5R38MXcwtfKdDPyVHf6j/l
F/+dGGvtGwYGUBkk+vA/sAP7NzV1V6z/DJcCFgLlFxdA2VhQTD4QcYTYfkKP+xXP5Vvh6Gd2RbiR
+lbwVloUvjHJR/j+bUEngHiG/I6IAfpeEOZ3FnQCiC4aaSeOASvLj2sXBR9kRyOC6lDdmt/soxcc
rAZdxf2onk7R8x+k+5KLTezekGzpBL87rxpXgwGB8Z6NT4eK8BHis0PcOKxy6fme2sktPGhPv8rz
czJuBee3r732C6YVLIf0RFwWr44r0O0ldQfNlfa4FnOkZeJd5jjI36HKFcylEgkT5HMHcgs8nEb4
jS7l6Q4hrz7BkYASdsN3eNwnrDjBsk9o0PHp0T/thcTfVrceMIkUG/d/fgug4WN0anqwCO/AtxUz
wG+U1IVIake7BfbDjedNT03Q/GJXzVh2+g08cmj5s1O/dgdOKLL1qgbgLGA9zvLNYPs+0lTzQc59
uC/J03BsT/21V1hC7ifzOMNETF7hw28bJ/Z/MSPbNIqdI03D9Nj7Z6T8Zsid0LExMYy72759Z0G7
EWCigvmwfxMQ1KW8lcIxe/cOjfQoPIUuhA4YkqB263TmZjLK9vBSot16MbvfrcSfpxs0xRCK06ku
jyHueGAccDT24k77hnOyaigW+NFQ6wcygFAQNNvkKT5HNoikUx1nmK+AJPRN3xIvWimGH4mX7WDq
JDvOOdWFgokrVwWwosbiQtfNNr5SqhRPPC7bON77le63sls8fVT1Wb4Mf0tkT/dTK/h4NDcb2gl6
4bUwvZ4qy2k+uyfsjBd7YPZCyPqQf+Ami9IrlS5QFvQ7KMCcqVfHAoeJXOvBvBwIarHUz/FHQ1ja
H0n/UWfXsj8WV1wc82+Cg4BifyF+0h1ZdYUnrfGzG92jt2ZwTZLWhRF3hpKYdYg+XOf4hDocd5La
LX6roBWQMDjK1/Rb4h9Km3jyWMISL7GbI4MF0xAv8iJI4Pb9Fv8ZLlMwrlRGuKuNUzmwpdsv04X3
w9kIyqpi+vAWeX5GeoxN7PiOtxW3CFLjnwxyKRQre23m7ZiFNN/h/C0H5kjiieWzsumC4Sa5bKmq
eejpvTxDQ5okHw8BRN48vggIY5+59dNvujJo1x3jqnyxWbIFYl+6z92IxWGKttUHlOBM40euAayi
C9xwrLm/7lSqOOgRtcr2hzH+eu+BaqrPYrfY84Z2s/hDohy6BP0Y++MGLhu5cbCIhtciGMP1tieU
eKn8DHCZv3x07IKf0SW/EplweuYtir/tlQ+8fugjS88cklO0Yb6hULHDbYdDkLs89RuMWR//x6Bp
+UJBCkHL726z6CYwLV1w1idkSk54Kc/VrboRGBCrNLVsrkRZ0oFCIePNBCIgOcXk/HdRT5g2N0EK
qY32bGD1aFK9jkC/O1vS6pYpBLQyp1vxy87AMvIGH0oSUN3yfpz6xDhnewt39IY80Ys2DKv0x4Q/
6EOmxNpJ2fsMoY65gm8Z15GdlA8428SUf5U+3DPca7/k34I4mJRp/20UDpEQIfgcDjPptbf8RTsl
u63KRuT7q8q2g9Zk7/QmcAu6XA4NWd14IrqqFyM7vCxbfBNx2k27Gs//p9qAiCO+xi8WaUiMgafs
hYP3V/8m3piov7ELkSzaKfvmAx6tw+LJmtHYMbkzX8Ye9iJ+7360x1NmV2+ZBn+iz/BD2CvbZh/5
ggsAYDqjzxa7q7ozzS5Q+fwsf0Z7uHlk1HRIk7zHwuSyOLlYh7dYqrye6UbTlF7Jny2MbG5OdzOl
gEsI43m9ibhb8XlT92UdpjDOQI3sem9Cv0s9VsduVaT0923+WVKisdZBhvO7wExdZr55rveE0Tgc
GgQJsIJyaKk+iBWh4OGrSGZBcVbHHDENRlgZlDFYgIexd2TFl4qNMVwNM6inawz0i5ulLYpbDKNF
Pd1q6j5NfAlJseH8BqbuCJu9KwYQGg/C1bLse4s6GIMWeI14VRN+F7X28NGeYj+1zvXG8ILQB81y
Q7+3dYdR/qzgvGxX3nSZT+EELfGLuMfiuxFeiDlw5h+F06SsQEvd1ziKxqUjJB1O+GdpqHcLBsLC
a7pUT3BPvvlU5meUrqEXcyBseuMzNxkcw5Y0YGzqw+VFrUln2yJgY7sCpsKtCIhTCw+lBoMdaqhQ
fssvLWYNOh1nX24wrtdlsO9juLHGDxXBIBMo2rHsSJvcL0+pu6gb5Yu1jf2EQloyCpuljek/cOeK
S2lyb33KleaWsf3OAGNbClUm3omVJ7aneDf8wj+8wZDFuLRm4XApQSmo65HF47kjrO+50Q/g8SXq
DoUK0vte9mNIOwZSi423m4TZQedkQMnyTWFqs115RD5AUywv+MugHbhip1z76q/6K9SbztF/8b0y
KSPe6xPz3HjLvB4isD1uQUxgPUPkBfQHXbGLZwn26uTEvQdI3PY7oBISNkltmIGgEVVBNSSaDjtl
VjFm/Kpm0a/DsNY78rRHXSWDBBHXWG5lZqs872b1BKSy5EeUXsJzmNJ/d2hWfBh/UCOY6tM8+ly+
8UdAbfi4Hqx9OVtK5qm854A9AcUQVzs/CRw89l26rZFmuMCP4rRtVCj3XDhHWe+lx/QfstcMU1+f
+Uxfn8YTe++LOm206KARLufox/tO9MbBq5cDWZPzvnJwe+eO9c2uyPex+CuohzTxitL9SDCfkzyR
skj2QghYdmazTy9/IJ8NT+35fqsmb5LxgHweG6/JAtL2AFXEGwGdAqRg3oFOkbZV9KPSXe/Cazi/
m+grYWVQM6R28YFyhYrwrQdhpgSP7QrHveflNKNW8KGG5o1HgXEPouFEgQpRLqgY81B94fPgg4lz
NyVGCrXcaY7hevUYStUtvwrZC02d3b1BvL3VIGHBlTvneILQP2D82DI+F7UrbcZ60xYXPd7N9UYJ
X/LUL1kNKqd0Z5pudqWwmkFs7uGlVV8EyCC33huctpTzIJ0oZ9gfe8KSOmf6NX8niFNAsmsonm8Z
AZ5MGXy4HB+3iNaW4NeaQxIC7pQql+ZEk5ZUhtRgbYNUgWeQvyrd241R7Btkaik0lr+cEybW2StY
CFFXQI0E7NCjUzSYsoDfsCdcsQ4w/w4t8gYPq8sQanwDI7zgtA6/jXUq6YZZAe2YDJ+Db+KP021p
bCRfR4CZHu53PGVcbOB0zaXTc0d76ufxATi6tDi3HvCSJsCITLX7c4HNE9KtRIDyLo7Y5K0KojS/
9DQzb9yA5YtqEKM8fZchN2EwnAl/Xj3lY3rJtEsIxd0Y6qdpnFvRb8QdW7YkO7X6NX2oYFtfteBQ
jiS/7EpYtfzK4UapvPuwEc+ap9P8QvvLXk4RO9c7kO87Zu22OLggwZPis03TOhZxTyNEl3pZuGl+
X/iEXejw297gy+K+BO2C2h3qEBSpbTK/8KZZc3LTVvCgAwthK6JgYq1b8gtEtvGF7YH9ye5PzBtz
p9DC9k8Sf4ZLBx7uU3f012IDfuXgvvEUfWaf/eGj3lb2R/2DLObtmyQj/R3iUE9aAys4BPmI837C
wnQ/chOgcPcbhugrsEBnt2fOspvkWFxSjM/A2EFmOd59CsThuPMVbpL1SVbCaUZq+E3ZReYJ25hx
gF6O7iDHdvUGe+ZrfGMtLd3mkjD2JAbxTNjYyNGIbhJdZKpUvpan4pjt+EB2f9U2K3gQtJO/bryg
7l84YbHccNLLduWpJNHgef7BFZSSJsHMPxI3CW4XgBGMajwtu4+ZUVl7EJgtGdyDZEWCfRiZhEbe
6B+uP03IAbaoujL6uefYbabjupHMV+YWr8TJPWhuLGP4XQdMuIz315D2xJp1KK9MXmYkRpuKB17A
mj6zBtky5dO0iR2IivNWwulnHWX338Srf8hGhZRleEboFphirQdZp/kr3qQL051XKTg0nHt3yH7Q
OBa/yaW4GPsqMNDw2FDY1vcTYbT5jZ3MAcb9emymyK/rTX4Kh1OZvi/GrpMxHuLsjYqoKFwzRVvG
HvmBNK3j6IpC0rHe0j+cycljHRGCyL8ATMJX5oXFN8qP4SJ7VDoskMRhsWYCq85nhlZ/4qQqvVFe
IuJ5V0RXBS7wT8R4fC9G0J7ASjLbBHlCrNAQuercuTjo/hNH+gY4SjqUtuSU+nT0c/KFKD85WlQq
HWE7+dDfyUlk1iAWQHWQHSmaNOvl1xh9qKu3Gb8aRBaIjEvXfK8CyTUDo9pyzBCRgWWnVj8lxV/E
jW+8eD/5FiOa7bhZaSEpqv3RRdwhvgh+RVIUW7V26M+RYQ/PE8YtvrwN0bxQzarKuQo3KKnAPvSz
yfz6ZQBtw4DPIDtd4rBkYcW4bEc3+2wPrWzXL1ocCN9hDVMDZj1edF7kW2cyUe6qE4K8YFNz0Ev/
rflG/n/AW2YfvrW3iQ2TQyfJEJ0TmXZ8caLeubbGWyXiMO58zrsU3zt2ncJ3CZ0bKSFcuJYkrSBf
hj/+Gf4dr5V1qBhe9QaYK0uuE9l7ustMrPSXxHINJEcEeo9/pk/2M17mowiQiTX9+1v9t+hpfoA3
cWZThb814jMOGR/59aVCbnvoLlQjw4fOdl05srzvAV6Rf1YbGBfAjD11LOhA94sUi6g40540dyEH
7VfZB9Yztfm+8Dhh0hd1BzBM+V1+T3EABJl5ip4IFx9k/y7vSXJBFAdVRPY5TLA9l1dqgeJDvgcv
Bt0wRiq+6uuBjiJsXaftBPSZKAq3+U3bIPdzt0M/F/BbUd4LjKF5K9DQ6I6kkVuDlx66jOThTWHc
YBlP6hkBVv0G5lsbsGEI9aHYR8f/avanuX3mrh8REdXDHlt2cAeI606Vf1VsBA0YHDarNiZihYHq
6A8IHUbXonEIieRdvvgfiIwFBWf9z5MS7gs8Iab6ZhmXuSOamTpUT84jYsS62rxkjWPGP/jIjcKe
10CkNATh3/LEqP8GG7HUYEZFuzUNrw1dFrQDZ/wVH0EmukGrrbOwhi5P1D0b4R7JD/JoREPhOzgd
JTy+rW9UvJyWACyhOYbOlguNa2RzC0kNgaj71r/xnxVx22hv1nNTPsM93JNpor8PpJyCNTDu8WDE
SFpyOL29jSw/S+1RhrFqnDhpmOWnOGHXT/JhyQdw5/zIisrLAF9zamMyx6zqlL+J325SP61JWXat
6ZUn++JwmTkMjG44kT2yArryHkdQxJwcPt8IWIc/4bKo6jBOaPxQRNWeHG3QAFaBnD0lGab3PlEt
XJAP3lE3sZDSCCNVcD1FsyPCDkMfmZnkqfFWiiPL7ZWzen0tONXo6dP8xdUa36i1WNYwlSDWcR19
LHrUpeH7cIu/ObpQF4PlskAmPsuSgehhz8Fi/5uTVvKeqFdKTOJPE3pCHf3HL1a3+U+BYRiP0TEX
2iPL6471nYMyoAZT62nNbdp20fGOp9K0weYsfpMie/6SaGI7Sg00g2A2C7Yc7QnfgCsSoMUa38SJ
mXaBUmFYdvoi0qbMMM84ERAsYMYQJBhhgxWqtkUP5zjdVO++axqbutpnkilf/RUu2QHAowGtoQA1
36nusbnkW9B/jkKUFBKYFTUCdNvsFfJ/C6vDoxiRlI2UngZYUza+bn9Rd1FRZboD5K7upsnTQjAY
yhKYEdhKjKBKv5P2hk8TTKtol27/CFcwUZaMICNOSLV5W9wgNRin3wg456/KptjccZHwSbKmrJoI
iwPtxReUI1KGJLEN3+/TUXkrT5nH3vbOZRPTt5A6i/O3CUKDrSoetuLXbJvvyUcWbVkaeDfFbf7i
mVhWNA7sIvIGytRTDnvqBYl95ZgVTpoH5UuV9zIL3Ed8nZ4gpjMCs9cw5ZDghcc0OxkaqdFwsK6s
WjJXhrPFVdmM1+KVTrJ2P+AP9hozCHl8HR1qBvVXhnfodd4zkQGrYYI9mUcGOEiTyeZT1SCKHheE
taugxMqI6HTW4wjcjcmzTDsl3/weiNmr1r4V94BWG81Qzq/ZC48F2GkoLjJP1nzuO3dj1GgueVh5
0LEAL06Mc0zF15Dg4U+kfrnzpuLRgztxmQh7zwg73kaAo9ob3RlzW1rvlfC3hx2DTB2EKdmBtc/6
B1JtPdrU6pbKuVP2hfYmsPTzngVk3G1wjzZ5G8xILxk8a65fx5LN0RryCxQJRmVJ79fjPqho5k7L
yLHNiwVXYCdgqFwpTFRUkoAV1YZ3z3vlmflGkRjP4Onc3QaAtFmvDZ+3V268ICsZ16NmSUEhKPsF
Ob6ai/gdNJHvOXJVNzQNqvSSIrVUxw2N9YrpHf/U8w8XdZje+ee8znpccbnQPcdz7G72XFY+EZ+r
ptwZuSOuoGx4SxL9elpg/Bk/R2nt5xjjmb2QK871UoUN1yglRh5pEucrmzdjYFQ1APZwLq65i0CU
H4xOnlOfL+x7obCpxD986hywsclegf35gbcPst6v5YjGn2Rwa1ZKdj6O1BjPanQzNSzwQDUZJdwz
PiunwRDNChOWqmy2uapoXwQADbyXmPF0vKG21ASokb/r8KkYWy0lM2p73eE9cotYFRhKocYKdxFQ
jbi0KD+swuETfcc+/ISRdFHhrwpsfzQj8gzXfRucBKhyML110JqeLv1hrPAjkKusrc/9zyvzCla/
5S2oHKthupF8R38cUZhdEwnNQJ083iif9Q4jqOcwHMz1lsvPy7Pxo8kni1VcPwKd8fWGRoRReXx2
jCm5jXwcBr1C9N6GScRfeAi3YwrmmNbw+rH5tDKhdhjrESKurZeA94h7M59/weQZfjs2JCsj02EQ
rDephrbpljDbEK7Y6mrGQBgL7Rvx3h3CHYeNiFgE8K4aoAUHLhTn0wcvPF7pEqC3SLDhcPg4/G/p
rjyhDsyjPXF7wIUzTs2qejW0E7NCU7dM+UJB0LMd6Apooq3SBBZd+G/cRJ5snRgYWTEZ0AQ2NOte
jD1uE73pc2OZILwGD+S28wn5mCiDa3fUg+YSyRuBtWHxluLSQJNc+wfQQKl+3XGdyg6SwwIVImY5
dHUtV3rR8z3giZABJlwZ87x4COtZgMrp3Y1zitGc6FbGmc8zMZSoBzfGcuA28FgLV33GIsQU4Gd5
HVIr9RXEnXKHsQqt8zb9am0Ab5SrzLvgcdwGydxxGxYgBQNt/jFeFVc3/gEZH5N1oF/H+OBWzqMT
IuiVAl6JnnucU3BjqMJUpwlo7ad19hkc+3hXvO3lQGODaZHVTj/sGWT9eXimQRq1+Oy4EalsLyRn
gXrUyPYbyhZYOgEtNhMwG3G+q2CpQUwWcCIS+dijcsTPpCNwFiFIQe5uuX1GEcNyYg2XsX9PoYmR
EVDl20I9QmkTZd/U7U4+9jz94t/LoBK3tMYtxYMxlkkkt6HUeuMe8zbH8IW5Z3RXfuTjrgyu2oHD
QV0eShtjdWVypZFxS5trvbDR3oKig3w5gRLO4N0+Lr9deCA4pWIzJk28JebtP1eYtVTAWANzB8nO
CK9unax1ptIzX2eiRcFCMD/0uCXMRa6P1uFQ6JRr18lpz+orGB5Xo1u8KtsgsGMUwikwZGwqPS5Y
2W3iwufWcaHoWiuxB1cnh/DJhWUF4udWw9AZ9AelG7Yl0MSdjNBvfMnJScDg5jEhsc+qbR9MDtMk
h/vKsAzp26krPjnle+uruYR8Jg5ODMZkx4XlmMdb4vOvhCCcgiCy6h5e/yQgYSwV2vAjSXFvi9tC
kiDEBwbBCJTpjNxP3CkyGCeBCsrJqQwrKbpY3mwFRgukRsDH3Z6sxglYPZ1mVQzCBXpO9D9MRmsf
f8NSxQ2B8So4PPNobu+6n5bovGwGGQdczsAqp7ZqesksR50PIn58jfAmwvF8TDtT9fVxvdIKV0BB
ikdLhT2T0gLbMNaSmjFWbhMt6PDHkbz1guuuSkfKcrTXmLMDazn0LjqMsKfcO5Pivh+VC5T+5gWc
DSaHZe4lYnGkEoToYuRhwDRY54/qkLwuyG4N/e6MH3c1HPgFt7pp9m3DocK1aJzDYXkKX7mionyE
2ZWC3OPOgGKJNUS2rW6ja+gfNi25koxr5cK9BGgVaYjS9mwSpweoRyAv5D4za+h8CJcguaxAJTAp
dK4CVw6ygO8mYXoAURarP0f85smA3y+7FiYX9MhJRVZXdyBs2VieK9xMzPVTjFHAAVqgUGeCtqQC
O/oHx90m3VrxU487oOBHIpPH69MAKQUzDUammW6r6VP4hrHCMqb+NjvBwlPuuUC+xDWlvLH+GO2l
JsPVQjZFhMMWZjlCO40i5WgJGHbt22WvRE909qJmP8b7e+lq45+xf1m7XkAJsRcn1AhO3u5Yq2Qg
p37daJiLmeion8AIFm2aoG42DExuBUMWxj+QVJkE9ydmoAbWR5FlEODllBG+MJShKLjXJt5kkvcF
BLluMvd4212EL3424y1PFcUvOh+h3nLX2MlLkd1+J2TPOT2z+/opeGSFPSA/IsvFrw9iJJJdyNYk
hFk4ijnrvBfgfr6DiPDyRkc86jp76Dixb2O+zhPIjEaa/vd1AVn37BwkbctKAkEZVyMy0Rk2g3Zh
WkJOD7vXhoW+8+txJ/NUi4c0sOu/GfD0QELlwtTtExY7lwEVp88zHwiyA7NC6NylcXUxkDCNZl4u
IzcMDsywV5BrTwj9fRHoHG9E4cLdmXKvHvfqsgHI4XIL5SWk4mJheSxGTNb6nL8zZphSvDNWomVc
bzYPYjCzGLFycIsiMRDzLTeNlaeAtKI77I88jOWy+4QQwgLFfidoWx4+BBPnZuplAnPhrBVOJZ1Y
xobk2CJ2xf44cyNxtZzhxXhV9j7AMn7kGlKcMVvEmTPqmQ6OZgHbr00Gbiv/qogQ5sAZP1oSmx2S
nHSeyGl9FeCSaV9rvcdTUYJkAUtIvnToOyAIpxno8MjojyYCxbfMGfC0XPl8hhNAS4ZKjE9vfLPI
n8FGOaxzXl23b5gnwJ8wi3LcoaAZ9B2svy1MC8BkNucWhCmkIseyUJBM35ytAjqpqmIYK7J4PEzD
o4bgRqXpZy7maiIukEJNv1Yj1isvWWCbNQVxaBuyTKOUCkmfnhYzT1EK9cYOGTLC/ZRgg2w1J5hE
zMp09ZLUs7KTBgL8rAZ3ATGFRFWqxRbB2gdJjymC97u8y4j/DsUm24pTTKNbQNSSoIxHt0wsZCga
5D0OYYQcX5aZSZOC74PIIk5mgojNsTTt7oQmIg0WfGnhjnSTept0ImzxsjcQVsysXL2qeGP80qgm
B6lIxmttIQzBWLSftog+p5BNplbYnVGpBgPR5NQ1UWSWW0wE8GPqrdzLDOk6myQq6Ou/fPzzUNfv
fogj3+NXbaYUFDm4pqwPKIrsvplBboiWJlpZJhC06EhNmAjUDMxhPCSrK3v2v1/kaIGI+fi5J3lk
N8i16UjkpaB4qPH2yOL/+aJ0gaZVbCUT4YKiJj7/+4BUT7/Nuz54SlnSBFq/tOMdP9J/f358N3YM
v6LEELQjDCAhmwEv9vXbXKz4ljTQNCjLZf8wjRey9o6Wf8Z0yDCYIwl8fxezwf9+tw9P+bbJsOj7
117+n3/YwAuF2clfHp/r8cs6C7djyxms78B6WgMm5OOVH1/S9c5kj7fz+PbxS61uyE2jkziTfIm2
WGw4V7LT1euFfXyZ1h//43ePPzx+h9R8o6S45ynkbBcGicXlGDVQXZram1IOcnGE+jVrXltR7sgS
w2K6p78hR93kiqOmObIOy9w6kOepe1puVEEn1LcJZGaBLKaZK7ydggyU898uF1tOfuFXpGGeq4/N
rgqt3psajcbIAqctBUJLjRECwVhGZLlAlFltHCW8ITwr7sA8azOlJO9QNhGKeW9Ert19MImdmc41
eWL+KOJ2VOb4ROl3jkT5UzuvakJTzdxuJEjKms2voru2GoCg1krli0grJOG4LhK05EdmkwaaXNMI
ASRRW/1yl6VzI96rQFEhvjYTTrwz5ckdzmGgtXqFcf2wBt6Az2Hvq8R56iUqW1o1Ds8dvMoa1MrM
8vBYF8NWG7diIhHIlrfYr8/E+xUmZy1LGzddPoFD1apnIe7zipkrHd39rux7tx1KCHvGIYuweb5n
zc88CGzQEWWQDtoW1TTT8cOhW88mhPbQcOgqxPi+cSoU6Mosed35jYnRxzia7jSuTlWi4tcTjJBC
4oRRVMlrJfZb+PSJjhEewSoQpwwj2UoLHKQKlNkEINSnLKRNNHyMFRetbSYV5PVVsTg7lDPVpogj
AmJFVOco2rA7n7QBaiah94QDx0r8p7mHAgfLGP+AoVKDvEq/LBAgDfn2ZlZIaybcF/1QSQNmAKzC
LqjjgMSRgTRuOG1phKRpKI9FI1/l9dSFFGJrAiFC9UJBi2+/aZ1ma2LWjAI69nh6rwbesSDglYdp
32HoZ3KT2LtWr59yjhYKe8iedZy9Gz3VqKh9kVCvHaKBDa7QEJrWSfQm6ZwM4TGTQy/f90M8YiGP
fc/eUkaEEhg/jQauTrm0lvdSFXrRVOZH5GATjioHvEyUYynXl2UaYEjR6EWCsuwlQ/vTyApUglEg
uDGpmECm25hBLkfRhRj0TtGtN3wuxoXww0kx98VcbtOk6rcDtjJZWJPiJrRHw9AmHET6Dz3SJH+a
GrgqTF5inrExlkhZJZUtcfPITNZBxDknMXChrI2fsl4m3J/QtqWq+kNWI2hjofi9Tj0ijGVJlJUB
maHoyu2QiPvYkLTtBJM2XXDIqIwJ8V46YLMs0AVaepK/JPbfu/pjRMaEBQbCPmQfT8qYyTslW3ZR
lVP938NPTdGRc2TTsRujKLi/FI2B5l6yDm3dHNDT9HiqFvs8lP4q9w4BTQ1wxhZArwFCUq/tNU1K
AyEdyftFeVRIzU7EC1ZHPNt1rbwrIUcg89uaIyZ1o3znkFSnudPmerdDITU4Yqj9iEVVBEWlE0uS
sxO03W1qy49Jx1VgHKRgUfKndaSj1LVETxNy+WDEd/yH6sSVk9gzYyRvExKVRuqCmfqbiHFBkQiR
r5E060htCDhc3HaZSDpjH7H6keTnELH3xKl4JS1CAzEaFLCNZmyFgXpLkyvRlyNjV9QjG4sR3t1s
iInfjLqtJArLdlLK+0WNY3wotT1DpPjKQxkXUMjrfTXfpIJz3IDMTZ/orE0dsGHcvqvdvFHNXtgv
CTQNYRVI1vMS+YrZ3e5iPm8VUTk03BogR9jfUWw590H51SbONyiuJjABqiJJuj/N9HenCM8IK9GW
k6Yqb61F0KO1LMm2TRRqwgogqr33nAkRYel1Bt+sHedtJeHDUcV0kYnCCCXFrRRkOmKjX+/oX3f3
SJ2IuscSguBMjBIpZPS8OgxJrVyGJn0JJash7arLtnJ606NKfOrD+mBFi7LHxsjTs0R+6e8jTR2o
WF0rSPsJ26O79UM2eLIhsOvvPcZDVVbiW+VGSE63lfkhJMt4sOrqiMdVHqSIjlEPiJ/5SpEQQ/pZ
Zt0exLpODpkUv5b6yDmPTsY9l46SsLBsmuNEOoIRe1JRvzJKnboR6qNe9BzPx4m62dJyL+mw9esj
7aoKrZf/F3vnsRy5smXZX2l7czyDQ2NQE5KhBVUmk5kTGFNBS4dD+NfXAnirmH3tdVXXvCZhIREK
cLifs/fa2vU2WEp/ZVN0zqRlI6ctYYk2TDvrMe3PBavdIqft0jq0gYJceCcVDZ/6zJKHGIcOjYel
RIJ3OO6yFEJou3X88rf0Bf4A8SPCpI4JdBwP0k5zMO3Wl76Mx03iuNNuHBrSNPzh0Lozp1oHZqQ7
sjzyoUgDDHoRg41GQ86PBiFymLEHTVZ9eRfWNWBWK+zP1kSUSsvQopzB2o6mpc5WUz5Awfo61f19
V0pqBPlk77U5nJ20iXf9kpdYe+OzQ9UQ8P0tP169MyzCDso+9u98j7ClPJ+RuBg2zmgrOljTULC0
MLpj78IFkx5Fhba3ik/Yf+7HeTobQ34lcTzc+LrEBcGEvm3aljMq2nkBoTPJjOpnldUb8sk3zN+d
t8jE+8zO/lQ5glK5HxxSZuj7MkbW4SXqbMzhk8CGHFddSMskqBBw3xm1zPbNID/D3mFoN6gqCo/F
lo6DH6lmtlkHhK60HnWqzooPnklJM698mGHjBkJQPrE4FANSkz5BaVr31OYCIgtdU6id49eozLPh
gutxyqvfGPdvCLlz3xr92nZDABIpAnE68P09HC9ah+llTu4Dt0TboL7OzoSYdWY1YJ1mnZ36tpvO
HbGN6IZ/xq7HxDzu+pfEeBpd9Oh5KNttlA0/09mJnkM6S2ZNnoED+OISx8OPWPrRjhw2t9kTNu9h
BJwoA+j60JZM6XMBqLxbAiRz+UP0w66zmG60AUXwLtCvaYQQo8Ul3Mwzh/E3n1ANJyZM3hUD7WYR
cQrS+VVMl9lOk7NqaKEGmb0dBSjI0WeRwzK8r10WvHliQ2OqE6yS/tcuDQ+jpb5ywnnyAiu/qRei
RLMbOU43TRRB9g2L0yR0f+NUS43JrJ/J0K0PGTq4uZj4khYGX5cCPcnPtAeljf/Zazdde3ZTS9/7
qWovgAko689MWKgQBMkgN2Jq7m3Re+c8pPU6YcTJkwwnaaYjxqb8e1BH2bmLFOqgLN95nkvJdXIh
PIxmvR/9u8S6Y43knsRkyK0/iy+2l99rNXoXUXQv2NY5TwaoNzMM6ZbFkDPNFPfmKnyAx5WdAEWg
arLsG1gH9DnNEdKoeKRi1helZEFB7pg2K2JaZEYFnFyA0WvcTRHLYzYM7YtEtrht6K9Dd3iCmU35
wmn4ywomdINJl74VFaXhzqkw79XPfaZYDrsY7nB0HVJlWQcnDB9ka6Z7lcllnlhROfPl8ImlabOT
2LCRA3OzDAriqXL32xwid0uc7jRiMqZoKb51Tntf1naIAkovEWgdS4Z5w+KRH9f1nEWTy5TUKLeV
N81bp4eM1qZMIwxGpkJ1d2NNHSTKnG81c18w+eavsoOVNpkjmPyxS05pu/dDDtLGihnGbHbwiHZt
MSpxiIYyuLXr8jh5DJPViNPCDvDKRvKTbRbBpR2o7NYWyOB0sSEsOH3hitMU6atpggK0gEPsWU/b
o15mBUjX89iEn6+RMyIIY0F9FHmXP6o0zHZEf0e3+WKLrGs/RT8/Q12NchjDkPBlm0akNU4Hb8R+
FBBZDAR6zI5FAf7Iy3NqUmSXkS5kMz3ZBXYxY/2e45fAHdCb5hXesVq8xq+FjwUfCBwtLV/nZxlS
Tmmh7W08y4yus58vfgHaJ5FbfDZN6iKeI8RDE2CGdZjaANeFHzXJAKe8DQvC8UmrNljaNJGu9klf
n/Ax/mpnH1yXrlMqJ/Kb8pqDNipJyaEYt7oWx6hDuR36sjp2lNEqOOHaDOL73ubPlTDLW1OzMHRJ
OR0DExnZjDbDyEx3W1fy1TBSULTWEDJnybpDNyNHZxVBySlF9d/r/qjxv8j+alhDfAnM7N5yRuMT
y12bc+cP3S3pv5K86ZSKTUCvURlPdUX2V8VCwVd0Nc2I03fR00Wv/CuLIajG9o8xTzx0zWCtM6es
aDto9Fv96xBNL5QdXJZPAaOcK/e137UYKMLmHCl7pCFRHIC+JUe/6Rhb2uQo6fQDhot2eZsPeCL5
O7E07wxdVjf96C6rUHM4ztJGOBnTM1RMnauFOC5s3CdiLA9+2dsPzjgcBsojQxyl5PAYSNvDtr2y
fzKcZjYxU67J2Bn0TLc946eFs+AUiPR1SjmtmiAil72FA5opLPahqdp2ot5KZK9SMIzOXuzdNLET
8ITua22Tgg688ps5uguNM+UQbRpKf/pVpObnJKNVqAfa8kE4Rsj/afVH86xpULfEZbZiY08xTUq0
5rJB/p+0dD+SZGDZVebXKbWfDX8cSEybffoeEPO/jzHy6zlpkGoY3sLY7opNlzwWmuBOPWMhCykA
q7q8Elb/WSfV3iji+Llwv8hh+DFlISLahKVkQ5kDaFnaALRGHSfNo5xK3CEoSEQ9oVcIjkOQX5Lu
bAvzW6dBMpR2ePKhDdyErhegvR2eZFgOj7k5/rJHbCSBiytkgEd2I/08f3bT4tUbX5q6dn9q57lK
88dy6tqDqjRtoGxams50gmRIuTV3LhMnJPjn/e+hDYd9H9LLg1tDYEqlwx0EJbLJBYpG+C1vhqaz
IDzowDPeMwMN30bkXxiwhq3KyGKjTJSdmiH9kdbFz8aPW6q67UMnInWu0FIOnFV9HfwMpSk23oIG
SXv98qYCMV1NwOphyY8Et6LetXaEDmDTFan1ILph7+cla5qx31aM4LdKTOdhiO2DFdtM+JOLLuuB
WoJP66IhmwO6xu00z9gOlqCaFOKmtdRcFmPiSNRDOPcNBXHV3iWjZjJlNfd4fGldtBy7Seu8VmH4
yy6Nepsp+b3y+MetNGrInPHu7UJQkc78rTSYFfms7ZoAK40D4lwRTo1FH8H45EACCfFt8a9z+DjJ
nZx8tB4gfOlxJhYDNlYBI5+j6xA2P1PalH1f/najMUYhjwe1Q8DMSBMR92CUyIlEDLx8LugjpzTj
DGjnoey+VwIXVBRsZ9nWh86pGV4dlnLRkJDLLl+nQev7wn0IS5zGOZzZHcyPCu0iUCXDYMYsqaWH
bMMo5GOfd8k2GaW6+V/QW9Wn/fzfgN4s1pOw2f7foLfrr+Ht59ufmLe/XvIX5k0I55+mTYXAI/fe
8cCp/eP/jL9k/2//MIRl/ol2M82AAonjUFw0/UB8oN3cf5omAwKPO+BPXOH9T9BuwnUWdNsfaDfT
E74PZcQKbRtYnO8CmPsT7Zb0zjRUXWNfkpjC5UDfl2CIjHQ2amZxomgaGfheM+hXTfKmFEWAPk/c
M7UznFNW9zmqWxzMbjxtWWTA77C6DfkGjdHhmyZG9rbvQC7XVkf3Q0xvgkEliUa5UUoyAaAwCr6r
PgwQXwolIL1P/ucOSs8GsAQwRFE9RJJCOFKDLo/lZZiX1bjr3+kOhnul0ww9PrGhdhLsu6x/BlPU
njvX+RTYMQYvFeE870ysfuNAxd+idtmTnCwaiFFCTfKlj7tPrq1eOqriXwB7be1quoZBJA+hGonF
GqhLmsaS28LcMIEZejO7nCDcWPzwjZCMuQgnP6sBcYosh9K6Kh8MqpS+ILsstFRwgnxFhENWPMJy
xghE1FZlmV+U71Nv0ieW2fs6ipuvNXa21JwvhMzjoR9aYHbVCJIbj17aMf+cTP2Yj19dkpkR+cHW
a/WISVCLpzAemLwsr/BiwBWBF+pbK6jo1LnQKrykKG99yTqgh0d22zHXvo3yB1enza6vS2apWzGm
TPwKa1u3mMNl81spcexqk9jUXjaw06uttqsI6fVPzyBIUgYRJHbbO415GF3RZC5C2FkiiDGXZLz8
ntk9cqhqZokbjr99OX6d3LKl3Yc3NYMtFi6hYmry77KMZAGwbrSCqkISbeds3RzFult11a3v5zT0
6gEPjUXD3aHHS30XfgdnCzSoVh8Mx0GV2Q5sE/EtvUlWhbZx2BhMIrsxv9hzBxavCy9eMVMf93Ob
1UboIiU44mLPjPRS5Nhmlt+GdG/jEyb/pqCwzUyh2RbjwHEQzGoX11W+IEkLwuFbEz1t3Z/9Z9Z1
8T6WoI099dvthuhC7+t7xUjNUqPCeZ1RSC6ChN5WAxLWAT8VB5DqqxxehAkcCPoTSX0oPAeQV1db
YuYp4+5kQxyr9Wh/yZtgm8aAGjo3Z7FI+IMfokSwEahWkYPn2CEYy0ljFvkjScatzW7bm6hYS/Nq
JZPcJdIqNxGl8UvHvzimEKaT1OrA/1He9lq72JsggrwRzVIkO1z51bDHgccxPxbuZh4QRhZ59aVO
M3kOlkKKtD/ZRaK+tqp6LuKKOTvRIfVQuPswnWgBT6dpGONTJ4zmMCedvx3TCIubGPWLl2I7dOPO
eDPs9CJGui6FGQJRFowhQTTshWEccsc2r12qxl2kDX8bpOUXyy9r4nIg8TQ1eAkfMs2uiBL7GpTB
OXGskmRcF7QSUymIkrE2vpqUuHozwOmnGjIRzeisgxqlW1bQLxdRcpImv8FsEedlGn19SQ247klU
f7XcJjrFbTptxol6mCtz2PJBT8dg9ghPMCakqmHOTMRPKYI3TnGxixxleLXUPDokGG5vwDWQ0oLO
WivKK6ynIxoZBKww6zJZrO26AU1EVuKz8KPopScB4JPCDlRD1bkdrHRRqnnBsTaNnYwJGOZ79rPN
L2FhmEoHC818Vp6TwvXeL4oswyKCUdlf1g/85YaH9VKMfX8P/PcXuBP3OQdRzdSyp8MyDydVTXeu
i3esNb1vs9E4uwDzPWM/Zjwn6nDdoZoQVSmP64W9XFOJHEFfLlfX2+s1KEYDHq1A/cfj8xx2/F7c
Xh//uPn+zPVOvwvZ0vrQH1fXhyaXLqucxMO6ifUp6/1/26KygcbYOYEZb1ZA+5oZI6nnlHBxVDR0
tt+vGjVX19vrtfVJ68XHa3KfPYIeKE8MZMrLPx76eM3Hfeur1wf8onCIlkRoP/uFQi2zbOJffwJj
/VzrE97fbt3KH1ffX7a+y/tVO8xOHO7F7uPD/7Hpjw/2L7/r+zP/9j3X10ykPOC/7ZAyLD/Sx3bW
t6a98zy7MWKQj99xfcr7F/z46n/b9N+f/vdvt27jj0/68fL3V/6x+fVz+LHs9R+fsIHNegeOCv6L
ZfBLr69fLxyvlQT0/e2XXx/6+G5N6ByaAlkEQ+DX2MVJ+vGYMTHVzkF9srilOpH3JD13VuResroi
bCyOHWQ6qcIf2zyWhkBDMNPtz5pC6tupCthd1ns/Huqhw+68yDj+7f71pru8eN3Cx6PvW5Fxx7b+
2GKUAPtobHmc2rw9jSZSUgQE6RAQTbNeNZZMi/fbc0rERLJAjP64s4ryhT5P2215yfrA+roIrjvO
wfE+ytOQcWBBUcUsy8SmmhfyY5IDaQ9PbW5ic5RFi4GNa50ToDBQGE2dvmCVVR7zWl/TkHbwxyHa
rENBY12t3rI4IutTFwLsKnL+M+bA1SFArCXl8MuXvxjJoQpU87fCANsNtcdeOiZczPXw14WnYiB9
/+Lmx/PWl/FvNDc5C5/G99V+mqDRSdIZnQYHrTl9r5KQ5O1OwuoKNdVZxx6/RqX3XEec5lNPkh1s
MXZ4KRkx/cBbrjdb9Egw1av9PO5spjiAiRWGoBB7aehnwAUg396qmFiW9UIu14I6R7ZSlkO8d2r6
gbMaeDJrP3O5tt5seo2FJKgPsD2T03ox1ogM45mzeT0I6EacgauTLOjFM3UL6A3AyVovfL3o0iJ/
PyzxM9N/XqgUe5egfNvUVATQQtvpzpu8h26U6Wm2tYU4lJLA1AR3XoFQvaDzb7i6gusQotirDOrW
yqvzu0EzdeztrCNsQdjQpqR9NGCPAsVD1ZrYVotlzUJVOC710KH9Khrv0jEj4XTG75ZNT6VwCHpo
ElTydg4j1Wv76HZMvOhAeKg7a3EMjYQUZefkOyMpiSJg6ucykq/6j/XaiBO4s+16nyz3TxYWwkLA
XaxYtxzLWFmcsYy/roVewiSrdi9DYw/H9T9gz277faxaKmoFILD19/eXP2HsA3Foi6dVr4PKqDn6
dGE4dZERiL5o3H1oUN41KeMikVk1KYWumBowzVNGWx2t5R9xWZeXexF2SCdTm+r/ghQLy6n84yKe
kwCyaOlcR6MSWwjS8EeNZYd25yClc0gTYp/RqKTN9OcOuO6Kf7sPknxxl9DlJ9iQ0TD0a/C78VYy
C0TvMzjN0Vq+0h+3PR9BI+sz7DrpMrisqqX3r7PoblZZ1PqVw2bECa9H0DPLPrV+vXWHK/XMofn+
PyyPBNHBSXw00As5bf3C67WPi/W+no7OZgzs1wjN0THJIn6S5TsbvRXgHf3PO6euQRHQE6W6HnXr
LrRe+7hYf4P1JufKhVbt7FetGnxgbI2LgG29+Lg5F+ZX6mXFbTWbD306kkgWuIxc71fRvIQ36EUc
hNmqhRhtsEOve/Vy8bebtaShaMfRrm9d+H9i/PNiNhKmO8t9sRUQVcaGgtEmMDUfrV+9SeJoZUf9
cb1IEPpspoj/S7ZthIMPlrdUv5s0xyq/7E/r7zcs+896bb3v42ZfgMmzOtoCruPtlIsmKK/YjbRt
3c2j32FGA5YxNVlzl41WS8KVSyd/5py3fiGHQ9qtaW+P5kAKvWQRSLEJKJtl0NsvRAftzHC2mQMk
yrTug4iIRWvwgaXNkLNAbRJ+ngAdmOzsHKfZp3FECxpLiB6icyicL19AQUnXt9EyoAeWt1+/xfuh
YFCFrBBkI3js4ZfG4Fx8wvvi2dive0dvl2QxJMWnPGDof/+nl2sfO4MPA+tIiXNCxdFFMZ2bZW3k
FG+TWGSGHWnWcEHdk8Fi0GihdH3kWsXhmB4L0mrjMDx6TK33qZlAxFEvqglRGQM6uWsLlObtQG/w
xhLuOVUwTHQy0o50KrXzZfPY5gZ2A03nk8khcDfXqe/mVmH8NwkKNxBD3Qx+XW2kBneQ0HMSjTzY
mQVutUIyvMaAraFfzso1XG8Lmms3Yc6pNvRUdKwqmvWOwMpM2og8EhPGaX+ZRfuWzUpVGS823obK
Gq5FSWqpL8OHIOs4lrruE+lB9kIrft+6U3N3kUfB3fo+oybYrDUhfJIAunQIEP7cir5npuPVd6WE
2tMtZ3c5ds0xEbWxTXtxbgQ9GKgZ3Lc+qrNkuu1k/ylRjDVax5+jqIi2WR/XJ+l8144Bd1XG4gTn
10/Z3FQh5Ezb4bNrSAsJH+GcquhpZuZabtYPVgUZWrjcOtdhfd9RF9iY2meW8jtBd4a4eXgFFj5v
AjQmUQzfYwgQnk8hLL9lpFwvKiqcVPbNX47kWAwoqGqJGDNq0313zOq+PxbLxXpNzXl/jEJEyZ6j
vIM/3PvBhFgoSdRtxViyMP9hNa5P4Og95N6bP5AG3mejC8IIn02fBnuTkJn375Y0Az2DaQxwYy+D
7nIxlMgvB4osd4VimJn1l3ruXmKjByCbapS7PsB038tf+sQrsFlh47X9dL5ksP7v7Ablas/ZYf11
ynkZd5108QAZ0MfWGDoWm+VxvRYsaibOyWTTrXeGyyOGnE+lYSa79X5rGWXXax8X69O8j9eut9cN
5GmV7BrBH7hs84/nrVdpQS8iDO/3+2vX+8psPKQV2TSV+yM3S0UweEFQZb3oh2YHNZ+bPVdlri+h
FvkTnTS9z8anrAuNjW0RZtn5SwkNNbgd2fg90IS7c/g9HssX3czWRhfox9SEeLzRqCe1xro6eTi7
AZuWAcgsuyBXIoFa0VUgEFt7gMPUTaeRNLkf0YQ2emzCb3UZofubqSlFQwv8SKpFo05N0jDz6TgO
2njSVvIDCRZCX+ebtIMFbDxG90hEOzie6KqrPJ3f/C4966n2PlvUvvaUmBT+QXf4lhun9XH4yiOO
ubE4DlEXPbdCffYmPb05iUxu0zLyr0RpSZpG9KmXkstbYtVPlRWZZzjDhB7LFL2FHt3N+iBKTTGp
/E2GdMGVpo2ZxX71uUs0hj62yq/Grp66zgWhwHjvUhe+WR/oA+NrQpvweWzQjpEglW/KmU6nqZjX
1xjf0ynUX1tBK6yqXHJ3ZahfxiY5rF9i7kcDqFBqnxvZigdWPxwQzNcfAq9jmJ9x/UZmFz36OhUn
NSUAC5avoqkp6NDLX0uj0zufAK8dMrTk1Y0oOC4fFx3XdJdknoWYqQjQXyBxfP914gQbd5/aD0M8
i3Nlz/H7Jmff2Q+Ta73MVQbfYK7Rocgeh2eCFmvZZFIjmu0l+TnS9fNnNUzf1vtB97o3ZRxN99Zc
2hft9TirlxeIpL4Ghdl+pjJIbNjUlTgkvfjNRbix/MFOy+6UdtI7IHhSn9JcP60bHBsMAoMb9Ndk
brxrTdbS+x/oBtVni24my8K8IEBH5UfhZtP7H2jKU5hY4zftwTrNLfpclum7n2nJntetatQgt+su
piIvQhvJbrf+lk5r/qAabT2hM0qJuc/xpi0fvxJMLy2/fkkxwoqSJPu5xb2b+HX4mMUUWMPZrn5U
yjmCCbe+TIFu8SEb8THOuukxngzALcszVFwdXM/IXg0SXLbO3LXHhgHpURouEEJ0hD/SydlFbjq/
qrQKN4ndauZvVEcB5+5Dmx1t3U45K9QERfKV2Za1yWI7OIowkg9zH1DaXLbjpuCnRmP4WkBN3xi+
WzJ/qJKHrosxvCzPiEskbOYQfZWh36DYK8cTCwNxT5kYp+ryaTtAJrKe+2/xTJhKH1mc6IOyvTej
pHvfBloClu1u8E23PvntRMOcq5o6dJFgE1nfRWHzpUcm3wIi8+6ygkjDck5NSL34atZ3mRgDwix4
K+pguqsmwz5LL2muvuzc903QMPWkXZzXJ5iNwkrVdymWQD+8cIoATLB8HeSFTTb73wfloTXzfOha
Qa/ZBQWO5EEWP3AnLM9TNVzcyRnti+2M4EB5L3Afo0CRQyQc33oiJwc8tJFcI6OLzmna0wG0neJ7
aZzWLQjd2LcVp7ZrM3TmWUWIWSJdWG+D82V9gpyn+bYzW+cKs7s5OxJRUB/35rVW/D0DeiZK991P
puSUIsfefPJjwEiEQ6Elo334pAMEW4Pw2p+yCG8KTzlvLa1StLdso2X/PFV8xs2QpQbmlvjpfWth
8twEtfsSGYWxoZuVn3xhOFd2ppB9PYjALsF4Wt44txH8lCptn9wa62WdRwWgpdp9qj0aGutTKoAg
FcXZN8cf4eqRNXG1hDOechd5gjVgEDCL9mF9KkfPJ2WiE6O0km97DoljqwM0djVmKITN8ruNVMxZ
3pgcExojaIIfBXmMeyZPxk57dvbsx5SkK2b5P0v2ShPF+rfMcKo7nGeGjK+JPzmnPg6mTVpyeDna
ua4/j2cFLwO5Oi+O7FtSfyYyaNKqu5+kYQL0BCylnS/rM7WK6BcPQjxOEQqScUYd0SO3nlSrnkcf
MN76tBkvcu2E8zcja+TdoHr3Mppxcp4UkgoV+cmrVvll/S5hE76ag7I/+4kxbHUV9MfcNM174Rsg
XSnb/BDDZf2BWlZyN7HW3eMgxxyq5TCTmIeSkxgV1oTLDxN58TagXfUtMhmrAzDtF98y6nPkiIp+
tOxfRUmq3vJUKnVvaUL6b1+ONZlyBeHZxlQfyOIJHj0N2ChpbOeHKruNFXbG11yBwh/7WsL6E8nV
zfL0jklk/70MHmeyBn5MBtLHIfSNezRS1rFpHdjnmA2+ECN0WbeFkuG3kcXZJ/oLPnwANe3RZBns
tgqH0bINdBF7BGjiNXT1sNFeQg6yxm9RSkhA79tYPtR6U8Uh8BOTnUksQ9P6suX169Ps+Pi/vfH/
r964cIT1X/XGL2lV/ZJ1/3+3x99f9R8paOE/nYAQNBZUoS08x6QZ/Vd7PPT/adlLlFng0YNHb8d7
VXXXJ//2Dyf8px04tus7LnRKy/XJYvsrCM2xiVULbTdEXRy4IVv+n3TLeZu/NctD4Qem5aO84/OZ
lqBl/2ez3E7ysGSVaJ4q06iTVlF+HDr7xKCG+WyWQR+dvKa3f0VTohnFAqY/MBIi4kc+tZlVxr99
YY/o9xOvNj47kdcGzMa6Xv6OZ6eo3yhyDsbPIQuiDogS1iptaya2E+IbtGrEvdEIpEOOLKVuPBgm
WIBm686k7fSSWtWQk9bYJJRD2x7dExNadFYhWTTRDzdREyZDz4qtU5MMxX1uBAQRRaOR4F6oDZR+
jskM76zCsEVaV6WpuDEDpkD3lNUie+cVgWvtLDVEpGpkVkzSjyqqb2YQGMZN78e5B4/bhYYZem64
9KNiJzV3hdGLX9Y85ZzWpQEfYkrisgHgNvW0vCJHIdVKlfTOc6HyIbnH4GFNxmbsi1BK3i2bTXlI
YhcVZUkLLxVvfoIO4EAVCFCdiRcLjNNI/sFhTAjx2EWJ8+SMHugaWzPCom4U/a09W42xXRIev5Mq
p2x8BGGRXPp4KBdanR9Z3d50HIY1UgwmzO+uF0ZfWY/LdMvyTy8oELu0qR+hXEZDhUZqCMuF9eD5
c/igmNuNn+0xaG1gETbKHwaj5DOFCDCpetJyRy8RemjWdQ10ENdx2ZRr99+oY6pog+ggupZhvwC5
IvsTqk7WD8KtUGhnzLtvVbXkuPK2eCgdy3msvMKeb4TZ1pgrBM3pW9lG/mflNxGRZUPTT4+hsgpx
mxhZRtGetCLa+R1fNb5Rdp6rOyE5UW0c3XvNg56kCz8ay0eFG0o2JITaFtQXMn2wgmF00pLeI3aa
h7BojeC364+s3YxQj5hYpz4HUFrWlH2oAXQ+dfAhjVPjVMYe2Tal5aG8QL2ng+YOE4Lf36pQ0vEd
LN8Jdlkwti4hToWBfN6UZXyNG8U5OiPPxNp6aKDNK00g8Zw5jZXtxtwd20vRU/C9GJx4/ZfKNUJr
P7dhEBwjRhR8+Sr2FEFh1CP4V+jO5nLECKOmjTW3GcLTIT3mOjZeG6ecnwfftp9EJ+ONEeF9l7kz
PpiEpJ05AjJSQ133XjRmSQ2CFJGfhWPlnwgyGndjRbqga43p93bw4t1kMEstzaDZUz3E4heU1c5q
pn7jG/zMOvDqBo1L1W0SIiZOTifaSxqTnaGryr43cm3chakxfSo6z9qNaVADI2v985SY+S4k8uQu
FhTmohZHbefG47PXxhGWcne+LTORUfTGA2xGMQGJcxvBM8XfcpXa/uWU4/ymZNFdHWNwHms1Ro8s
fzGbC1E9Nlis+D1Yq45oxx+DOlbfh0I0B2WikUxyU0JdVX5yCYqJJxatx1l4FK9lBWTVbrP84M0c
Kqz6clTqKTTOICthLgQslmUa5+S6dUinWXCdyfhKqZnUInsqGCHvSaetyOhyICurMAbAg7lddVm0
8V2/36a0PzZ6nro9Zii5d1RTPYY2o0vKFPxisyvuBkPqraNz92FwIuPNSueJTdXNy5A2/UOgMrXt
KsoMhZ8N9zqLUTlkQDqjxMPc76bOg+n22I/dxCmveWBUrFQz83dpZtVzp0qJ4j9IwhsEXKZ3o8wS
ZbnUcCDIELv0g1+g1Jhnj3l0kjf06Av/MRyicjvPYHotu6ToZhMoT8BTuMlqC4GTMdjobMwBtnLG
Ya5EPz1pj4KCF9kCv1OEPKWfm3kfUVe+tYox3OUlKUasX3DNlNRCb1IEQ9BXNes5gbi29E2GW0L3
noe687CHuvJatwk5Vfw/eytt3ENU5tPBagi/c3LImsRK2sc2FdM+LyC0BKU1XYzMKjhbgTghVk3x
2hCGa+T6P7rRQVGq2/Rs2lBly64xNlQlsTAEtXdnp0A2At/rrkHX4xmYm+RzJAtmbiqYN5ZlZttW
T9Ouz4xsE9alfXSDEiV4yTFGWLBFLqNj7VTi+JeinIOXQKqlGJO54Ain9tLng7mz9EhAVWl2V34D
isd2lWU70Dv1LjRNsEGN8JhRQ2AJo8DasagNUZhpUEHlUjPtmE8asQBZZcFYFF7UX/2lKOIWszom
ebmgENwRhBVC1yn27TuTJtxee6h4lIghRtk+sCPm0LuJIxqylY52bdMAbnXM/II42fpZxGPHzJYV
ZYN/kRI4frzATNLbJic5xSg1cLBgnMhaTMGVaEU4VQaIx/YV//g8D4cEa+keO1+1tW1bnA2TFkup
svAL/mvvc94F1j2RUTD4EgTbY0j2ZYlg5BgR3ghBxWYQ7edoU/ScLRo3mbetYwe/E8eMT8ikc6BC
RvcU4BO/MV0lWJeDtxaDwFpXapj5ekEbzB7obYwyR6bW4IMHNd4HRChvDFUOV8HIsdNRBqPN96Jb
PS0ID8cuNlXqV5vS1GrrGgl+1tpOp30aA9FIqzg7DrIBkBcW6R356eouoX5+N9GdvLMRWYFvHKhV
U+mD7lITdc0J19ywkJ/uSm+ocd54+t+pO7MdSZEta79KvwBHGDNSqy98HsJjysjxBkVOzDOGAU/f
n5F1KqpS5//V56IvuqRC4OHh6eEOmNnea32L2DRSzrxFEGeuu84+8af7SXBllEieDlnZ9WCSQ87h
tOso1sKC8SpF5lZmymOiSj2AsEyZGe8gA+GkpkbAWVpi9y6miIyfDE/SRrkDpWAQA2R1mcVdOkv5
bBgZ+Qqsh08LtY/zMKd0F9yJr50UREQ+3GZ6OzSwcPTu3qULvk8rTxJg6o3hxpnz/rXGArrLzNE5
spq1AaNNUuEVbZvkafSK5lwEQYKSN+i7j42slwNmjebeKTJFkoXjWLRFY0XhG75lH92m1BnEzkzj
Qh4S4QXuiewctZB7ScrcFuCBN7zg72iSA/PLbtg5XaNuDOoFjjGRMInznLlg1d1aMqXVEwro9xWo
ADdqaMZIY6aQ4AfO13gZHWupdv8rq6Djj/r+tfzR/6fOmP5WNzNZeMnwX38/7H8dxz/q3evw+reD
/boyeZI/uvn5R09D4b/+kxf645n/0x/+x4//yfpGeMJChvv/1v5eX6v+9e8Rz79+5Y/FTej8ww1C
/MysROiyWyL8c3HDUuIfputYrG6IWkb0S/7yPxc3Jnpf/kOiG+L3cu2/SIFJeSb+WbAisT2+dkf8
O4sbGjqIj/8mBeYfsBEbs/JybZp23m+rmzYagH3Ek3cVUUQ7q4Dj5Ujzzh/UdFkwh8dm6h2ruTmK
WbbE3EiUIlh062Lj64Yrp1MioIMiZ8Dycl4fy/Vz1r1Rt1/fDms0BSMWqtP6wyr6kkZOc+amXl2E
7rWve7be66S0CaM9vT389rP1MbwaWk3y529ResiPjZ1fO2SbaIqCVpF6Gu/dttiXRvp5LGuCGqiL
Ra1xXnRfOzdz1gleR2hEn/BaUjdm6b3Rr89qCDReC7I9NAsTgMxLFU+kj9DwUImRXAsLzaBHp2Qc
ZHv0xZg4d/hJT4HsqJKzTCDljE0fadZDUHyklutsZnvywDXweZ+bGDGs/oyAzhqU84+CHjn9eFpq
/HvN5bfDqbG/LD0BEf0yPfhFnDGPgQJbLPJWaPaIINOtQQfIgFVNl3VTkBzLCFUCoqEWiruDFOHQ
DQGSIS5aN8aiAR7rrmtKkNP8zTW2N3L0MPC/vY31vSz6/a1764b3MRx6Uz2FWlzWalXN22Z9bCCb
aSJf7VRltMKJZsbWQ0Mvc+eNVxMgS7IooIK9Y3DHtANNyPEMv7+sGxNfk6iz8TQNS0cBqiF+aiiM
wzIm2jQ5kQ/hppfFPKS6qe2lUFVwY8xMai9RRIXPahuxk/jhwYOn8OzdMT8GYX9nZkpeUnABykd1
Mj3ExhjCryGX0haQqohy9jd2HVEZ7EdYtkjM05YuaglqCf+MedFLkk3dhnDbIoBlSsCJaFoBDCK4
IwqyulDP+mNjydI8mQG6a/1QSkPhEMgErVmBMiLWSol1E+mG3rpXzzA2RPEcUUr059lAxC326ZIE
0LgYB8g1OBchIWdJlJ4qnzMzzCQTIfA2GVLn3WzQTqYVhqm3dkgcMdGTJbSO94MV/gxbFrIZY8q2
XBDmNL+e3ZTxTCNWP9Ppf0z952iC6m3apxFZKJ+ufHKoZh6E75t7nMHfjN6m+1t0064WvoQZP6hL
qyE9EvXIrmkqVgJam1BGHTk4+uPwVu1LqxVD68fg5oLZWtM8//a3V7oZGVP2PA5Rhy5KCQCAWm6A
bAOtwCo80NemWyoap+tlGjFLNmXlniRZJvYYnkk0/96NLXPA8s7rseSgFQ+3ihTmTZuEIQZHNBtM
uqv9glFyWxhQ35IRc7gnE1ClsnnxJqa9ixZE+N34vjAQp+YyxElTtUeMeaeung6TFUHhH5R5UX60
YPo/9iZ5pEAAyErRqhxvFRpZcW1tA4qz+iQnpVnbo4KK2kQ0R90+kjZQsSxBfDWCwfDNctdpgQmT
AYrvFXeKQR825ST2MxAjpu3DhQDXAeGKBq5P8Vdcg9SExnBhMoilmwDeUz6m2DjdtGLp0QM3Rd4g
tOzF1ptUy17WvfWxQIlxn8MUWq/+QON82hX0s9RxuR89YMY0viHbu6yG0h7Aaot3cm8KNAlBR1Lh
r7eUF9OpHYfdeg9aH0KujgnREEhMile8FgolIZucctSFlreTQaeqmr4++aAxWdnwda7nwq9dh95t
LSFjh7qpLfL6S1il9j7XAps8fJzn2DpLi/YaAgHl7AaXKo2Vh+DV4/E+abhDWLRAL+BmdqkdPIYC
zOj6UeLCGBG5XFVKVCu61/ee9bSUxj6tyT0cyiTcmUU3E2D4z1tvlZhX9KLZr/tykGDdjACrbGgQ
VydTNMYxj9UT+B0SZnJAyE1zS5HewF2REFiiFECv7yMI69DamQtR2N3kk1WXdXeG5SlUo6m8GCZw
o3XPzpCv+WAfSxkS2lfzdbzFca6HkSW/YxmX+wTP4nbW/xSsAm57vv1jzgHu1ik+ckX54Nocaq2m
dKngXaasQCa07q4bKun8jt74FnTMyOO22cU102WPQKFkTtGPOjbT3sKpz+AnSmwLRXmdhSyveMLJ
ejJqaj8DCkSQJ+Qhzdw8plZmrDxpPcb6hjJESYZwb7vYZXjBpRxeYs4iFqTlM33xXTuQtUFR86lS
3amjnXUstXjDzvADId7bhJYeC9bHZq9B/kY3V0f1Tpc+8OejMN2zX5nTxW3HEBoaV/wxCpuHqlD+
OfWK2ziZ00mpaSF1ddyoOcOqGDko8Hscn5HtxsTvinNg+VBUHcJfedY1a6zxGrKcbKc9Pvodpvro
ALaD7s76/ZSsun99U+thwkQI5tR0cRBs0M5HuC+fJ/D5mUcrLkUTKmlu4Cod7OIS9rui5RJYN0BG
soPdVB/WzNNUT3vWzNJ1U+mpTNCUREDB1vZXDdGvH2A/pHcylMWPblIPpU9aiiVS7l8DSECLIl7f
ieesVojD/PHVShBLYBGkyjZ+TOP6de6ZvNmqgxVpUAg1Z/M4OWIfzP67sglp4+MT3/Wzf8EYuY8m
9aFwE0F6NOvXXH2c86LfuzKC2ICKr0m6fRDqS9rg/pLYxqlz24/l6L3kEWLThCrNkQLyV5clZU+m
n+JiRFtGGxXH99FCCCARZhyLBvggHcMPpSDMUi3zybMhlMz2z96i/T4v7llGALbRz+4GkS4fujAe
NrEDHWHJIm7Q7QdvpLSQFh988A/3JXM8W5P80yLfuFlio3L07/vcvDNTnCAsP7749UBYYxbubeZP
+3HJCfyryhPl1hH9ggkzJGhPBQ1QSkiwq+oJyHhPwI/hvTY15hCjaRFv1BYQ3HYvTlM+WI9t4r0v
K0ASxsZPyuYhSvFnuYMefUKGlgVZSxVN5jZwQu/AdFXu/RxLPxgi6otO+ZJaIQjBVC0Huv/iQ8+Y
FIzmT88hJicsjG+DaSMCRG/TdZmmM3ozuVTM/ibvO1xrKkTh8CIE2RMD/e9j3IBBqUaBJYpJRjgt
3r5c0n1dD8cYVESLDfwKpDnKkMAVMfXy1Cy/TL39aZ4VgSVJSVXB2shJk3Asojbm6Uvr1snVcrtz
OKcEYPpAc13ff7B6G02xYjFphjR8a/fiDPD7fV/bqkoW//ajR13jOU8pD1p2QRZI6Z/tYGYJ65rD
fiKT1XNBSU/ZbfIQk0VMHFh2u81mHuL3VgsEkJMAZnAFA22ACYp891CBcdnWlWcfisnZJQsgMzqU
QK4Rs6WYhHgL+8qHSt35kBJKtIzEU45fAjk4hzAxPyg3JATQe1ZuUyLbDj4DcoEW7Tr3CMfJe7tR
KoYzYufZ3p9qdcPFt6vkuPObmbaIrfNsl/BzEagbpJxmM77I+Cn30G94FPi407mbLiFExJ6T9/S7
tsDLTMI8CMZN0/oR+AAk8zzEv0WXdDtNVIzouH7x+V9lADBRkrpNQmxj5r9HwAtadsnuBrdgSkp7
B4wmgAFlL6faGp/mOKFGMtPx6CxSUd3wO64CboSOgtlLsPORqpZ5NMzJA9NzmiLvYczqkKsYXRTC
QjJl8RYPfgvLET/kRoLLjMg5K+Y6YX1C+mcS45aDEJMpWP7l+K4u3e+G0SAd4w83e0DW4OIwi36M
p+orflHetgrktl0MzdGALmH5ydfanwBGjfKzMJE1iMF7HYnPVCyXD4GQn0AxsYbyyYsYKiLEYvyd
ghbN3JRnUTPRXnWlTeuxZpr1cm2cSBpzGDZYYuHbwpv4dw32+qS3x6r1N+tV56af+NuP1yf++4+V
aQdktkknoFWDzexoVSjaesQVEyUjUDj/lC2mf+6tj6k1XXrd9ZgzkpHu37qo6uhNMNlb9wbPbIgB
1FJN72aUrBnWh9cNqu2/PvXtsXXP83oNY/zzlX778Xq4brIaifO6N7/LQRD92l9f3DTcGA8fjnX9
rt6euB7++gfW3XUz5hH/4OJ4IHPX314fhU0xHqNiOAMLCvcL8o1Mj3EQPJAOR32KAsYBfbKuttcH
183bc94eq1dh5Nvxb8/xxwixuzF8LrwMzIB+/bfN23PzdcHwdrw+J9Fv6e2xSjbZgglPLy3+5TuT
IQjnPKhgtb+9XAE45JCr7KlxOhvctvIfRRDTixNMtJEB/XXj6QnX+lg7A5BWEags8HbMtcZGl1He
fv7r+F//zPnzVdbn4/HXSOmatSxBMczJtY+Q2JzRBJuyLoWLCijrw7q7YEvHC9wa20k7HVzNMV33
3japdgq8HZrtuCu4mZ7eHlr3KiMGcEhXaJv//RfW3/9Xj3HFYEl4e/m355hh+ESBHdIuGLpLUo5s
uuoHQA5iVRojOP6vFCdv6beOgf3n8Pdy5FpifKtV/h8qYVqO6/1/S5gP3Q/8zH/DF/z6lT9KmEJ4
/3A8D7QmMgzEFs5f8QWUNz3X9XxTUDlEoPFWwvT+YXn8DMKABWDADt9KmI6ghBk6vm8HHmceQIR/
q4QZer+XMGnz8hZcy6UmCjpBMxX+KtDIe/q/SobpIxXFAIfPpdJIY69YSL9U82kuYqRG8gMyRwob
YYDfq8vfB1P6PUbaCTLSqYAOsOR82+AfppKT2XeT5wp6CPZjqk1K66ajyDi0NRCfFWj762oaGuif
5NIX2re0bmpfkp5WZhCu6w6iSdeePUCb+yGxydwtPA/r1kJCbYwYo89HTF19mZ+kTXwTGqasMKLH
lto3uSnhB1T03G1BtXuR/+iFuy5W86Ns2/QJLNA5GhzdvwzurL68uTLvztVof03JmgSbhJoQccSm
hedwaHFh0YnRo+laWln31nqKZ00fGjVik6gBo4xVc3QL956uXI5ak27L2Pffoyn6ZmqD3FTQ88OB
htC49NTFCSaiOyg/YNuQ3AGVe8Xj7V7DEUa0XbyuHvdWOzrwkVTbmL/GyC5rOdDWYyRITe5Jf+6J
qnphdk3SpP4OqpjEmIFu4Kg9JdgKht0iZ83SFgCzGMDWvyGkFnuaF25yq0Fl/eNM7VoxOvwr4+pk
qYsXhbUl0x4XZIFkYNQBGfRd7l8ozZHUgSkmxRyDmvGQ68Ki0L4ZUztoytVMM5r4asTo4bAxBPng
NS7NwTvHtHaOFfgCDNNDTdaL9FiIab9OpJ07PhgmvuTggBAIuKs/irMd4oDUX8L60f/2Tbx9O7X2
DRmd/GljJDKJ9tEmtGwjgokU+6GSl3UzQfvdMwX/YULpKzZS9ZfYy7qj1GYmZhq4l1Zb05+bSTua
rKImU2EmHIB//ldlaP2Dfjtc60YdK2WA9YIKgdHAmVnL+b92l8l6VEUOLkRYn50Qr9ZaKF733g5/
VZDhNp4C6JHrN13rkvG697ZZT4b1EClAS/BuP27WK3K9GP21WrTWFdcH17NDZe4nu6RGhGznj890
/fzWzdtjtvay5dmv9gIIZzxxa/dg7TS8tRAK7YwLtEfubTR7G67W6/zXaNZrr52rXXfWiB+vW615
Qtf//nJMVqo3D09O36tlH+hCb+LIadl3BWlXFBSGsXZ2oAhI6QYrdrEDsdA0Z7MerhsrJGzZiRtj
U7qfM3KjhYiOQO7yE9VAKLzQnv4omEza94LQldoJEI7qWE3DtVPRx6Ce9rK2zB38QOOCCu9lDpby
oH459PSbckD+p8WFbjjVB/2AWItvemP/ubc+RmSKgLUE8v9P964V9RRwsvTGAEGdoxLnXHuFvBIm
vGEaiGzoAPN3szENzENhq8jXcaZPadmFTNmS5OIs7/lk4cLFDkXCyGYzJqG8UOHkrp24n5p+ADDh
OyDWWJyvb7HV33aCPp6VsFXuoAGWv977mGZl+8k3w/Y8K4rT9wKc9zwPC1e02dMCf+ophm9qhUhH
jv19tkxfh85wtrZBrAEY0DTGA6FHOi3M+p6GojgvdBMOLfEWVtS9Y96XnuJcfjCd9hTiBCSNJHwt
WRftFlU+EVAVdgU9BpporINJzuQZbYpNdalJzVIwpPq5uDWBj/5imj7T2qXalH+OnTo823A1d30J
oGxqCN2y9KkwTQ92B31PSPNzNItoX4vSItxG3qdWHR/qLMgvViWp0o5pj9sQ49QQA+PuAKxpH9lD
nlR3RbOU3CLG9M5BU0cCYenG5U1S9zMt2L+pa+ym3EnP82DdRDu9CxJN6XGjghxzoupUJi3icRnf
3ICCr6uui26koALPNt2UYILI5w9TR3L4nBkdXMoK6bdjE8oovxlm7FyWRvh7O0CejF172bbjUxSQ
wmGF4/t0ISsSQT1508FwjmdFsWYC4tgUs0K+njzYdmZf/d4tMa8EhI0T0V0sybYqS4/UOjzBbpPR
xHIGXNf11ehYyNdVS3jERCJLL/Nya/fRgLhZklikHmpowHsXWA2cLyLSOqiHwQTdaKRwvpO2pACf
BYRjk2yw7RxqUjZW+G1Q5j9msZjHOJxfZDE/oNtSL4VjY2CyjcNQ22hK6sE+mBor5xFQGgpLnqws
ag5tw4vSCngcFreCrFiRKVflxj0rSH45/p7MhYdnxQCrHDXyWEVE3qHnI5YgEySrwZXMmvigFgOP
KRZ7ig3x41w0V3sIzMMCMtMwOrjJLMSAuAREwpYUIkY3n96prOsPriNn9B9o8wMpbkHj0qDBccco
YrZfC6+BTY7ucJPaoEUtqDsoWOyPKiBX5VqHJiK2yjrXybhDgfM9Z6VPOSAikMI3bpJqjJjbeTsy
np+GiQtorJLPPSIoat6wRZHvi7NRKXCKRbi3cs+48Wa++w4x3KMliCSyiapYvovKfvTL6Klq/Fte
8Jl6Zv1lCPvPtHA30RTeVM1tyue6za22w6cS3yuNfrIK/8TkEtFjztWZJIlPFoi860uBB8cH2T7X
FOLc2EC03rzP5+wsXeMisbEfPMcgLhrRkpVluNkSRd/BST7UXvitsEj/xS9JKK3pGvegYcG1ZEd/
9rgmBf2LRJmwoDBK0muQjyFQv/0IzI+ZgfoWVw7L8CLKTktBXslwTjzxUfUmMT6G83ny6HD7oYW5
6f2QFstuMpyfOdWqp6p76eYERmw87f14yM9UAOYd81LQ4NQvPSdDYWfbOLPcvNw3YK8Ma3qk9/GO
N/qYprHc9gZKycxGRzrHZ6wgP7LZ/rQ0MSns+EJtMwr2jjliqEEBnCbOvRTMLUf0BzRApLHpStO4
lRH1y6BIr6bd/mxqqojdiJEWhqOxyUgp2thEuSylBZa2879ObvSQGZCuJxN1I6DwfT0m2PdycTfI
6R4Quhay5k+Wnz+jt0GzOg4vxHnZffJQDGlH4aykVkfObuwSfauoR4Dv1UlROaXdLkCyxq2fVK0A
wmPbULUcp/6jyhe5ax5062breYR+zs4sTl5fHG3AeLfAtV9d9wuRH9G1i4CUuUhCDZOrfkDfzFCb
PwLuCjemEw9bwcwb48goqS76i/G6QBFNZPUpiVNm4osDgh6MhPDDjxSH641M6bMvNBOaRMmTbMyr
MeWajB/6+9xov9MkHs58EJiFs4fGHYC4G93jAhqsMLYJHCNsQCmpNw3DkUFT2chJflH1NO+oSYcU
uKib2U1AZHwNKVmQsJdG8p6xFFS3fOwClOciSo0dvko+2HnZKo2rLSlxn/w0Y5lj0tWjJBBltIYS
ZVf0fvT8ZD1e99a0kfVQ9dm2nw2mZLoY8EZKeDtkSKwOqq8+TA6FZUyvVM1LUMCmyqo/UA56JrWy
E1aew7pZD2s5ued4QkzBfM9mNNm1y/zOtjv8bxmwjpVX4aMc2TVtSli1nns0I6aYEMc7OhLZkVEY
v5+q4r1dm/PBCHtCxXVCfCua7iCL5FssaD0RSdFfFt36XjfZNDEDDpgGnSq+pbLFXY19AD10n1ob
LD1/+PRxgqOZ0KqANEnvOocYlmoeX/PYmDGtludUjUCI9cOdwMXmW+OppNRn14SFevEyXzDBE2eD
onSHRlyfXji4g8D6PuN+3weVAz1XaD3maP6OE1gRA1Zc+npZd1vxD+tmJZGUTYXo24P9Ga+RPXo+
PTjubO7X47CIaEmXPmBtdDdlDgF/s+7aum+ZaT3Jeii0vAAFo57Zq3wg72vlA3DvSkDCMzGU6lhM
QF3mHrRZ6oh3rl1/iACjnRhFBFeZGd/isb0tTum8OHG0zeimUo/k5IZ0Dhc9/S4TOz+2qvavc09Q
ctCY1SYasuk+0JsoGX4shUeqM1aFi6FKFAQd66MlkSEUsFEY4LfML2nF9El439J4Rpo+jw2hTr67
dfUpkqR1e5xV6T2IEZFsxXyhSrxXWTvuXTtGlyJJ4/sqbFialra1yXEXMW9T/QEF8euko9hVXz/f
MTQ074yWwE2j+yiIf3nxAoPQ6yYl4VEIA3FI5b4fIy+/eBZxxc74cy6i+jaIwdr0BcqTlYlg2paz
R0fCJe2L7iEBWP4AvoT5J03ZY4eMlTMv4L7KLdNLRcVVWS/Ilz0Xm7SRTDcrnJ+mApGkV9/zRYSn
unCzR0f8sPsuv3fac1bBfFGgk3bIXjsal5BuUPuVh7L34eaGFA7bJp0fMiTuB9St2zEH99nX0/RU
SoJxCUO6japk/c8Js3EVHeumtcjd9qc9Jv/ySk5Gd566gFRpp7unn9Pfy3rqDw32sE0ypdkNP2Rw
MFX3w50pGoQAMXx6XctwG3r6DtPsPPZaqY4HmgxZg5VM2fPWXZAoWNnEiXbABfw7atjeXK7UGc/k
1pgvs4++BhWEdfbq/ntrLcUhs3JSDiH5Guim9miY092cjlzlYn5Uof8JgeIjPQVxnhdyUZXrPmVT
khwCXMj0Ab8YtJ0fh7kd7ysH5oNfGTfXtKNjKJ3vQGiLY+1otRVrrCdbJ3XNLkpTZi1Hpg8Y+qri
Wrkj87kA6+FQg0OmFaborWxEzp0q4+LaotCACr6NAb89QBC9c2fp3GeWcTUl6U/OVH4b4H0Czi9I
nA6y7N4KinhbwZR4ytu4Oo0M0ooNq+b5zsfFYTKj2I/V0G+XTohzV3yag4zlSc33WrgTTHJJQihy
fUhyPSl+A38Rcda9z8kFET1JcHSWLe+GnuWm4jZz7BfIuGaO33DuwnqfU761KDrQe84+EmFATGo+
3GGrp9Xz5MTmc0uV5sTLVvuWSjKjfMWZiQq/qvMWeo+C/jvlD1bak44XRXdBNOFtKp2LL3roxJO6
A2un7tY9lihE00LMBi7RVcRuwRWumKay7sFupOYQm+dyMxLo0nPxPGaocEVkZtcxpAZk1GSMMRiJ
Sz2PBwe0/y0km2kjPF8dsnkfZWrcmy25a5YXXpyy9d7hX0meRTxtPra5e8Q1863A5H3M9RrHiMm1
Jj4HTc7NFOP7ZIrMZ7P6jKcye4TOf2hH4IijR8ANd1cwBt1XYSLUdrwOpmRo+snWKgkq6ctwQ/uP
OZkSxUNfxOVDQMDOfdF/xZpJ3xJG9DnB8/TSLPHFKNrg3Ha8RJHV35W4K+BWbOMqQY3UDeOhiLua
xB73mI30DpOuHa6oHF7JqLLvQkm/IdRCwUy4fKsFXXdqHfLk1sZ32fjzQTo+TKPK+5B3tc5WzN7J
IezuReLWZ+mIl/VG2y/9Mz0z82zErroXWcnyfiaFV+uShqoj+6OcL45ZcCJg6NmBRHp0UhXfpEuW
eN2XuBhw+brd5z4S3YUcuCc/CAUyFs7AgWhjicKcXnZJPIRDFaLzSfMgqID8dD98z42mOIvZInlJ
fWvcrrjNMXruwfOnA/0f/3hewqrdZz4kKnQJFytI5KEIYFKWZuDzzWI0q+pPucNitxuHW9pb4iHN
ESNk+UhgpOMTWAE57WB4OTbrBCprY2G4XZR81tXUCW5s5n8b0NIQN7bnmupPqYfWRdWpPodrYlC/
Oso0uRzGU1xDoprEV6YYpA5VxGsBrsFbllTnBdQFTV4SJ6occJaRTkd0Wqew8H+g87feI8nay5ZV
ZGIYZCK4IAahms7V/Jr5hUvwKZeSN+JxcyDoM6xY0fv8VoYumUdecT/mtfvE9Hrcor4gX0vByKIr
S2Q3qrwel8qm8gaSWwHPbX3P9bexAcgiqplgg8V9aW3USstMEkeC1t2drOAwlEQSTCnij544gS2u
ZhIX9HSgVR26xs66X2dhMFMJDnYH5BZ1/2EoAo/c8Boml2u/b7lPO4MkEbKWBEs2MYHyMs53DGV3
Y5zGd64ioj6dKcYwWR8g+Z7dCB2Gt7i3xXLxPkfGLk/J04tl8W3q5nBXzuOzP1gfsBoOV9twrogT
hwtsMKQ7KDjR9TTnwM0IzsVuCKn71VFLclUYjEgsJyvXRCjwMC4N2v0Q2gXmYtRaAXNONHKmIIfJ
D/Fe1t1N9Jjha1wxXjQeoOvP72LbP+Z9pk6UohxkF/64r3siMZO0SO4LTCgbH9fQIWT52gLX70Ri
bGVT/uxMnMYbePKvbtc8p3AJ9q7m5acYRzbBFL0s6Kooa8K9R7aW3NBzUXAIkc+TprI3fSM5L0x/
QAXRx82td6ykfo6LOd35PR1/VoyEytbWz3Ago5ueylkt1d6cjXQX56XDmAGFzx4odEhw5vvGSacr
IP5DCDcBMSrQCZhD0wOe6gfPecXvID86MmNkWwoEsUH/DRgRGh3ukvfGkFCJqlz3WvVQVkxnfGo7
c94aLrSZTDjR0c1JJHaajvJnL56JWWR6WYZ3MWzxuQiZI7Yu3giDjR/VLa62ZNOPDmEzjDPmjcUR
4+FU1PvESnB+yMK4Q9EFNRpu+akU6tQIh0qXPmHtjtQTZ4Lg1kw3J+yRyVXNJ7MNurtaZcnV591P
ho8dyist4tYacSqW6LWMm+Y9WtEdBENusm44PRutOi6NEb/LouqkepdzrKL/ITLBArQP6qNLSg3y
F4nJAylgwdIWf0rsbgcGmn0SdRMtCyeG0jXaJxVWI6EwRIIzzBu7aLCtW6r/lZ7KLZEHCwNpzWQ+
sOdNDpKf6rorXmxUQyiDerUNaNawfGgRD2fACwBmVPyjSHV6i6RmZqh5C3aExNmic69d3qGtaIvi
POTFkzBSdQgVX4AfDoRwxwZLIAmtmW4bhipku2fgP9skTgrN1zsqB6/J2Fr91VbVcHB6iKtjMmW0
gnxxHrz6m+UyKRJjMBwjw43uPR34WbQiPjErwlsS84ksPe7OJaB0DELh7NYB67W663bUIFGzKBJ5
k8qojusHLZIc5whZWUYbkdMQmVe/YR6cXv2RkWip0oOTwdMavPIuSgnexdSwVU3D7RZg0ux9wVbb
bnFCvZhFtpzc2DZQY6Kyn63hVpfq81gsgrssGRzR5FBRLOViHZgrUyDt809OOy1H3Df2XYQp6djO
5dehzLuNSUzhKRzNgnpkRefEru5Sj8lFRHkVVEqXXWsFzNtokLlNdCzPud+YZ9ek6VRnD4zJ8RVX
dnHzSnIJjby+H2jX2/xlx2bCpNS68XNEbfNWkcaWqk/4D9VdkA8InyIMW4RaeBfQyyzSauPZzTL/
um5AT+FmMrpsa9pO+eA2TX5wFDDfQKup2jLojlDB/ZuVetWNPzuA1/jgZN5n15XhOdJHg599Rrza
XVnUjxTwuRco2/tY+kZ130qzvodS99zEU3fNUlK6Z9asaMaIELJmBUmIzQRCuajkcziyUq2mrHto
nQ+NH8qr46K5Z/Fg3RmYqLZ4oUncI8GSWAVBqnKYK3I+xKOVGNM7cyG5PieNaZdOi33Ufv0NLpBw
C8JOh7tlATnRzqFxaViOS4fSKmDuGnLv2sJXzy55uYC/4Pqt6+mrM4LisvhS76u4JaIcuV8Yy4BI
RCF4VflNTa7zlHEahgzJ70a8SElh3htxLe5Z854X02dR5+VbB1LFtSrOTu32D6EIikPX+CYsO/lA
gRA4akw2yxA7+dWrmDa6FG6LOZS3ACm1YTMYsDTdFA1ROjmaNaSU/bbEjX4LJ1YsVJweA+LFSMvr
cqaZd7Kr2htZJ7vUVRgUG/tFuRjlO+IMwVCk5ziIYMW15Gv4bZg/5DPGUj8eoY1lxz4PFYEodXou
dVpLqmPIHdRTGf3VXszOhgYmaDBuntuppMUzWFm6x7htw9ci36IqQ67r0fuZZt0PM/PaY1gR0Y0G
U/VjeV8PaPpU1qOoilq5d7vlvrNJmlpCWxECAw6DdEDjiBl3ODoFQz0xpqC3S4QqBFc0ROY0x6D1
BfFOsfxQut2dNDz7bPv0m5fZJ/4C3SUWD5Vc3WJ4Bp3dbMcapN40MU1vAvnSRGFwRwH3JRaMJUUE
hxA4QLj3pH/2jU3dt+TYY2g/s+bm5JCs3mZXHkuX2q5Y2o5xDZLM0AZPw0R5Srk6yc8wHJJzXGY9
kooSMYQ/7HjSlBl/j2evPqUZUUYmg0wv+4+VV3825xrh9axepWRmq0Fu698hg9Y92ov/USUVJzDG
hpMCxZUEIwLpeotyf3hYog+kksSH0WgXboEeBeKQzq1P4+lSD85Lk1/x+k6fiGJId6pziOJw5V+U
Mb/1/Vbxy/pYHMmXpCVHm2ouxd5S15Ia3Y2VfQ27hSJMnTjbJRhxjuhKmRHKgjuBRtNoBqmozJIM
O61BWI8zIPA0reIzxUPzMoeKIqsHrlaohOm74yBuH/6bvTNpjltJu/NfcXhtdACJRAJYfJuaizVw
piRuEJQoITHP46/3g7rd7r5q+7a9d3REBamWLotVhcQ7nPMcUngiiSfHM8PHEPv0qtU4Xm/L45s5
ghpqOFi1hs4QIU0ws4/M9iA3mcbBr+/jGqlCyOr4DvkvzMHUd1ekD8DnXcwbocizDREt1h+Gjpur
Q6fxNWjbaG8wqrlrJlT/cuTDnbHFOgVJTafsiEcuFoLmVPXmzNgXOxlB7aKXKU5xCsaKpX8GYcdj
jKGssjxNXCGuTqZjiiOAIfQMfXyxIrnI4O/8mTuvmJFnMgd9tWKDBILFWU5UKaaNxZ4QafjMtCDB
6vab3B785Z+my5Dvn39m2CLeJVPx+tseOrCpksDrb5wxGMD48ZvfvioWw9Q/v719hd4zBkzLJon2
kCp4Cau+feX9r69u3+rFAVMI8TK31VUvHpusxGTCwQ71z9HB3bA8+HlOi28bzqZf0oxvDw53r+NM
fA2okB6THf3eSi1fEiTLYm15uH07C4rRGOnmSmbE5HjJdGrC2aQO4MVYntu8zDSZ5y8yjOQmUoAu
ETNVZ2nMtoKCN7Zr+j5P75vS/GpNtrHVy9D0ZvtJbvPSm3XId523zo+xlbJZvrt5OW5fJYv3ROep
s2va+P72RywSR5Bkb+3y65AU8PeHdjGMDH1qr/pFY3ZTyoSQ7bNiIjzMKH0Sx6rvvcfQLFeEjqRL
QPg/H3qb/Exh1fteJ6hGnB543G0izHLQ2vp2DF2gV4wRGWoCL3uQyPh3/18g9n/jcRWW5aPb+j97
XJHEMU39+LNE7I9/9HeJmCf+RoXA7BMhu+MJc/Gr/gPhY/5NYlf1gfs4CrurwgD7D5er9zcLuI9g
pG3f+D48i38gfKy/Mec2bUZ9rFeU9/+G8LGWH/KvJleBvdVm5+wq6UF1Qcn2Z4VYBRqPmryxTkZg
PdPSkqI6985dYRP6NvjfMVnXd2ZX6I2btua2ENF8X1eTPkG1vN6+g3HOZzn1H6e0lo+Zzr5WRHYQ
3ch3zpha5NwQ52SV4Q9JBGAumseC291Z57VNrCShuQmeQSZ0agsnMTuBziHhC5zLymB8i8A5syBs
5NXTOPbfyjRRJ1f19CdNeC/q3H4NYsbDRGai3AFoeiyG7J7X+qFpjfEpd1W0U2rxAvpmjaOny4IT
Y/iDo0VzL0WrrqjBsyWhGcdiv5kmIsAip2kxkA76Q7XVIRvJhrV1b26m0cqfqwQ1/wRlYcsyXh5b
HQQMvm35OHOHIcdCPfSBMJ6z2PmwncZ8HDnVFhkBT7r6oQqAJW4maeDitCP6AiRPJab30DRL5l4w
jdiE9Zxoqt4B/jmB5TCIqWOMM+Gif6YZPISV5589yESrlAE+MYkEBS0tFchy2716E54zK2gcSLqx
Pnuyvy8lC8O8nY5Wa/Tw78ZdKcOcGW/nnlFE+c/erNadEMW+7xN31SSxeV+IQHHnR0Yb9UmyDfG5
nYHGPStTB3shM2gwysrv8yJdJ26mzmM7AXuJPBoXNlvaJq7d6b1dwV+/xmy7jbB+iMSvfKbnW/ux
dDbCgKLPb3ckfVA9AE0LTtoJH70BoATBtk9zYLpPztDuJ+YmLAFY/hpIkja3kbefgo+n7bjo1nhP
qdS3betXp2BixZBWb2FGGKIF8nCtzfJpqPxh7WBxoeRMvBNbSdLtR1ccey9sDp7A7cPQfS3BAj00
2HfWQx97e5fkAFzJ951VDn/w0P6w2T/8kST133KCjYqIofV//XcL7/qfLzhm7JIxlmt6wmHA8dsF
5zXdkAb1XJ8G5bIgD2CIZEF/tpEsr6wuujSATI6OHT23OrSOedR8kwFzby3jAWp1Fmz/5cD63zwf
YYnlJ/5L5JXwuO4ti32fI8lD4iT48xFgRKldGh2doR/q4ZjS6O8wnCD4KIcndCLyaPZMCBqoTWuv
U+8ZAdaPAbHVNWvpyrfrL0UMnDZgF024qfdQpXTxMF/D90EOZwX5OIO+883lfVvBZg9f/B+l70wM
2f3p1HdA/5HPSEIRybvPYX1B7XJWXdsbGOL5F4yqySxS6C+J8ms7/mGoyn4D0LpehRCsjnbpdCvp
ojxsnW6+d6eY0Ux2KKfJPVZ9723y8t4ij/mkezvCqkkHGNfheJWUC3aQfTeIZN+YAQHzyGouNcF3
L2HXnifSa8H7ud7aA1azTRLLPkpLXRLDCi/KAvwryiBlZKbbC8Gmz2Iy3gc/nJ68ml6mNt8SEctz
QUmhoIs/zHXAas/SLPEGb+f7JMHirnuBzlegYpLxaB6tkCYWJ/VBt76mzkslrPnxSKAqyT7Dryyw
230Vd69Wrbi4I6yOlU3oUOPr65SbXMaECp7CMD6reHFzZd+yrA3p4nNnK1O/3bSZ9eF7DQ6inFTU
pOu+uGqsCWVMkmNMznhJ73U0IJCv3BIDHUZ60C2oDiaWZLLJmbai7DzUid0/5m63bUR+5CmRUjAx
eKYE28YxnCSnGsbzOKOMwuMfrUoAj3jJSPCy+k/XHwqK+oIGSJOHYYVyKzLsoKbhnrUTF6e+Tg+e
2zQnnXibBrHOEahstu7a+hupcDh3lJkuFi21l5pow7adYZQY9O8ARIx1vFwjtWMcZpN1XhNMX3od
Ib6Z4l17m9u1kw/NTfoo4xpBaE0TE4kOmYhRebWSWsqTmKcXfif62eBZQjLZxvQXl8ZS13SuvIVr
bV1TGfGU2DGTXmseWt1G69iX0Q4ZHNlh4q2vJsZtXB1rcwrcnUvYPTsVkt0Lvz1pRu+FZ/tnJ3Af
tYqTXYwBhq0Tao9q6S1DJ7qvSR5imvlaOXwGUp/W0bODD4fdJEKrcF2XlsacGC2xLc9GZywJZG51
kQi+usxPnsjiRg1VbHK/8Pf+iOwot2tr3XVej8GxQqHcvDStNT55LjxugztAAI6OTUW8zeWYH8le
7Jh/O8/2aElCj3clk0CSyLG6V6Jcj8vYI4mCF1u6b4XD3s2w8z1iwQhIW1GcJ3YS8GosnOUPqUR5
NSX5tYwZ9QXC9LdBHr0JpE3rXpVcDloAg4uhybh6ZkQw9TbpoXh1W5pq3eBDM/oo30uilCePpXbr
ATnN8kSvG+5S1Vg7z1Ds60NlNMCb00dqkmabY6za+FEVbuFQ+aCjitewn77LsqsP0g4fYugVjCJN
GnRIKiNTrj2Q0HffkD2fNU6eaq7ftekx4tGGAJNVv/W5/9ogk1pZaAb3Y07HPiyvQ8Fk02Tpu0mK
/BCns9g7wYu7mLjI/3Wsh9bE+UXUH1qeDqfmiDoNOm67BQd96AYzOhca+7QG+7YfSvmjjFJ5tX9k
s4AtCki3A9YhHevXEGV8Fptg7TT6M2oitfWXizEPggdNcLGVx9GKeL5o30V6fTvjSgButDsUGY0L
0Xrs29PURiSfYHZBCAaqZKjfi2GIDwY8XAjc+9ps38uMUVntyWI1V7lHAKJgmwgIyF9GGjRcBlhX
bJ1CzexxWdMESGGc7MkJSObqzIYMxNG5tkPu7m5X5DJ40RPsadfFt99QUNUNq1iowddiLsrHvsZT
Lef6XEL8WlXsrrfcOBRogvZnJrzmmnWQxt2OrARRXoPa8h58M4TI7U31mgUNk9wBRW1vd+cJCzXP
DTMojC1VqXcWNfSRgZ08Kdb2spyaUwoppCgifWx98hLdDJpdZSxqPeW/kIGiDnmZ4eCb3XNVbDAR
IFIH27XJw1xcgimWhCTrv4NOILwdWfeCvkwGQog799cwcP3pNpk30ovMU5/bPxWn8SEZPSan1ijX
yg/dnYNOa0NVgngkcLA5h56zxib3mfhJTtIC+7+gYMATyBj5dPeIabE9ASqyrnXKEC7qZmNllEQU
0D0cU4mcqDWdldW0zN7DFq/ogE04vyZmFB8btCd2lt41qQi2g0QG2jI42SmsBwZegZ1UNqt1RncP
buhfoEJTkKWqOfcxMoslI7EU97lGhaUb4W0mE1tk1RFpQwAitIJsKhDdltfB1NXF8zy5bkIGUq0U
eNm5CPu2RVEayunEiPSsONN2Xo+E3OEVW5v9NOzQnzabjA3oIZY4IiubAZphcDFKA0uxizAGvVhl
L1bh/mzEcAUKAhNv3w2Jwap6mVtzq8k3LbfY51TogzPP5qGiSd7niLz6jN04nzFYAz1nOZvyI5Ld
4DFs1o5p7sGrBF+yEh0rmups147mPeihAaepwKTngMR2F5PEBA4O2TDi0SWTC5TnK4HMzAHbLdEN
/j5ajtoujEswXQ5MbS6lo9VNyO9nfSZMnV0+OumhEeRAxJAvYd1xi6/1tNb6qW29nwlpm6dEGNZL
w1Sp86maUkpa6pb604pLhKeudS1t64WnEx/Atf8cQ7N96JVztBMysjqcwvswrF4ZO6s9nCySNMag
3Q9VMzNb4W2PBhFd52F8wwxEeiOE8mjYhpnjX1uYP0gt7jH3/opMuzxoPe1NPquSGdIj4pJr3yTc
DGbrR6jSE+z6iiwosTW4yLgINzzRkXhEXtwJE2qK5OSJW5dUk3XNa/PB5Ng9yLnBKTIabLR16h4d
P/vmplV9qiL1ODMxfCrrhDvg2CF5ybqKurOkC2MLFZmCrPmYw8JOOx8pE/4RL6x3wg/t14Y4eL8m
O9Mv2gein5eRWxztNPmrp9sDqNBPuKj8dUPTgJG4ctItW8Y+O8Wd73D3h2sn5v7YtRVhf7cljOY3
gRc74plu8n7dKqc4/9FA1pE7P+UphmoHiUfHfblk04sSCdFlRDW4MfOgQXFiy22gs/GgZ4yYsSfC
Qx+0yKJ1vivJIty4ZQKbA3/3QpxrDzPsgiBQ/tro+4G/yqJVhVoe4TuidhfIqqKu/Hb7VGZQJB76
QSM1ce79sgK3WIXZuhmdciec8bumQ1rHLUGzRW2KHbu9YFXKqdyVbvVF0N2tB9IrV1TXJZ4AzJB9
zgqVZ8bTa8thE1LTb5BLZ4s2Ayl9OundbA937nL0s1rNt2FXVqtcJKxMBkUbWm70OATct+zixAR/
3rh5yfZNF8snfT74RvY9INjyGvMZdfEc1N5xMhO4fwmledOrJ9uICCU10lNo+D/GTkASqqOfMiq+
0+JKMswq92BBb131nreNS8RrbLjSzZAMCuO6nbwPt0WHQ+gkAQPc5LiU+XO1r9uJvXzQIaaw2YRV
rJm2oTjafW+d+058tyaqnBBMBTRcgadyxiCaDygDIt9mFB5UGwRY3uLU4I6LCGFTMM6HKyPSbaW9
x0C6IXceP9s3TR+cnXePk+065NaTzSDCIMaGgW8e7szCO6ZOUbw5RTSug5zg7Ll27ftxfBdturUf
i1Z5B8z2874YxdUH/eBkBvmfGLQmK6t2EXJmaLeBfffDtUbzmvasXlksKgiynO2im4+RSXENv/zb
smZ7Br7w3HrTviP964xrwD3bvFhwKFGviJgU0zBGg+eGsbVvpPzFuxKBxUqsTVbYmgCRo5ytAVBK
Ts5aA3nE0dkjwqm3YAleEH3rrGO1XAU+difieqaNn1Xfg6Sxz043EZIh3ZOVxNO1PfR57l3Sgayl
AojAwayN5sx0/FJ0QXLiiX0E4+w+OoHI9t3c0iRiYryY1Nw7lsZEOMmHFirAKmpqjQCBy9vOIvlG
lfsMxq93BZq9nASAcEjOnsPqPmruJ8uGSuQkExl+5Im7VXoHTsNeswwhbiIv6f/TiwPA8wTxINlk
/nhyKulcLKj6f1RzRJK4a3T0F7hg5s5RdA4kN7dsqaAEZCapcu7U+GczMdYDdojT7QGURC1lch9o
y9zWsZi3HSADzy3Mg8ppamMxfCaCK2noKRgFtdXoaONpyLviNNRNv2+WsVtULoOvmZXGbXjj1+6a
hgKfAGqwU13AJgi8hB3OSGheNMYREmu+qqxswZKBU5GtIhcWRxQSiupMheYdWF/fR5EZPzGfzO+d
LqND4yBYh9CMARFY+cYduw8brOUD10ryMJrISmywm2xVk50bivK+SobgHIiWLWgPb3GHZjM9Ueon
p9zjZlejxFsjGwvu6tSCKiXaxqNEj3/MKpblysizJwag1gEwjEVIsRGuC+D8FSpfmQffgq7NzmQB
cWXleDcRcnh3nUMb0bsVwiECPF6GJP9CpdvtI4LkwV5Xx4KP5Dr1ka3dZJ9oRgm7TRG2EN2XnRJm
D6E9Jk9GUbCes5GqoEFmsu5bJ0+L7H5Yhl7GaF/70R/JpwJZHHVh9AKvwbnL0U2tDCKy2IKV83kq
wk+Yf5H7bFau+6yrmiPBytVRE3u9rhH27LmNx4/FlKwjgT/VZKFEug5nI4sSsO3VezFjDIgcp2dm
1hd7wEjiofOC556OfQeoPT4QIowNZiyI/E284+2Xju1kV4Q+tqFaXGyvti63z0qLPpJu+BEtZPlQ
lulMnA1DyJJwotPMKGMjA0GSAQsC6uT0UAWsZYMtZK/hge6LBISEPNp4rFfR4E3Uyy5Idkn6btaY
F13hDKnnc8004AKo+ClwqdIqUlEktJ+dVfnyDI22/YnMtjhHA8eSK82W4d6y66oJnq4pvQB3RO6p
cAJChX1MJX546ZHgMiVMzq6IAQV4SYBJayw3odcKKnh+JSsaQSQVvFON17zkFBSHGpvroWG5S4xI
u9ZpMFwyEiTWUlTRFZJOA/bHHi62CVUN6AbLfTxmkkUsKtI+eCJawzuDEK0PKQc6d1tz3OvZ+sly
uTyR30uKYESbdJNbwxxDGuBnp3RskYaLSa+A87losHiQhWj38zA8O0C6TyTjsMPJRvxLSwHiGQDp
wzrbNA25F7a1SFjRNhQYa8CzwFhBqs55QQwkaOrNPA8/Sz9/Gl229blhrzlRP0K7KageEFML7lA7
vwUVQsRiw9BjJXvbOxoOsx8zHl0+3T2KE9upDkF87WCivoEgf61LE0jv4L/m2UUo3ZOGjgkoA2p9
cQx47WiKDtwyxMqYOEGrpPEeAAbG1LveY+f6MyGKc3ImE3TFttc+VXV5XyOmPI1V89UuLa5vkjBU
hOoyGEN5dOR8h5jiBZzy7tZIIpekb+yyr63HQKdpaG6Rwx882WJnTvj1m4VFSTbtR9TMPwvt1Tu/
+YJEmp2XAnxD/jX252o3ERWD4HMEMBmreT8XhloDwdeHmYUZ5r0tb7Kxtsf+WLKgOxdG/9jmOrqQ
1PtVR8ZA5el/OEuLh68iXUrpMe9RIUYZG4V4W6tgIdnNd6SKOgMzhZheXVaCeVPAhxZAOyQixtkd
qxqWpEGDepWAaUrp8CQjJ127jqjYs1cCQX9KB0jCS0el/BpjO44tgtlUYZsvoYNrrIH3x4SmgOS7
vP+UbtMmMGYf2nP5xehb/I0sdHeA3+KdpWrqZvttyijCpgxdJFPQs+96dPehOM8p64VpgplM2K59
mXJvZ3WD3Bt+LmkqGGTWCQrjxmrKsyHNdcK98l5P2yERCTwfZjZUguNDgxYAv025D2q2/Zmafg1C
VZeGk6npPNRCTDr3fWiEG20ODtbKHKFPFh+YJSG/HjgIa/SQlATeCmVIvbkJ6GqvXzILGFSWkf2i
WMqDFnbRU2FdXYedW61DT+Ay03vaBISUNaoHJ4nrQzTx5Eh770iZgQMK4cYCN7mh0onutqRMhEeU
aV89IJPXWqonItRq5nnhm6Mdh7fW71a2wXSvJWjtIJvgM4n7Df0w9ywzg8oRVcHad7APBTljLoTj
OIwS1C97RhY0GUyGf7m5VZ2NNDSeO5Y7qpj8P4YpXVB9Ze3xVI4JGSp9irllRkGS1aTHqjy+y96U
Zhoe8iqt7JrSSqri064jDJai33U23QWJfO6dU7XZxiJRyJ9NugGobAewQTEllvUAnx/tXOZR/kcS
swlxFq5ibKMk8x3m7902q3Sz6coh3xrqPRkaIr4Kzp1BuPljP1S7sAQqZXlyh5kOPXifgZ9aRkEo
GvPtUEXBqvjQbT+8I6t7IR0Dsj6LqDi42FOfP5pzuOk8m7zUpPJpM63ymycGySgzH7aIoKJN34cU
U+KlLS3/GMo2IqOnIQJhmNUdn9OvI+OsiCnobXJv87l2ZVVd7TZ6ahSNtj+zGmlpc/1CaMSmgf/W
+961TmZ6h6DkAK0H44T4FpPW0pp2Nme4G1NtefE8QBoc6sPA/isMvxB9oA6uCeDBk2RxeNjDVqbr
Q3UExXeHI+oMX5imUir9nIegMW10wbQxIcoKu9PP6DOK9TDgAXAWoYW7PDgRnHUzbPe3okULxN1F
g7w0dcOT4KPTWt6MniRos11oNTHP26vA4EXbZSZQIGxSydHhW7IWsrO/POTKeFNEa6zaWodrCyEX
8Hnszpqjum2tx8RK9Kaxf3lGawMo7d/tsPaYZki6p8qdSfcQE3yd0D0xJn0IBkmucVJWZ3hvqP3K
8G6O1TuO8WpfFGXM9GAMHpsh+sL9/3tRtf5zwsnFvqRyN5KK8pDMslkztUlf1IzmrI2JyovzZXzk
i33J3nRV2jzR2u3tL3pufyQNzTdVEfLlGNuArLNxPybdsPVHiIZeB4ijtRru4yrbynqC6D0W2cts
ZoBtQWy0Bj61duzY/wasWJOycF4pgQ49waFb7GIBSYZmcIk7LOJCEDjRYfzufG9+aTyK/thnbYA2
GSGU6z20cfZel8NOgzJ5qeRn40H2d0PXfJjj6kyWabqrRJTtksIu1uDCrLM9t6/KyQNwDVjDe2uw
T5YoXk2Pj7OPEooTDuF4OM5f0VSTOwAVoUgUt9ShZF2bOVuLKBFacQoUvyfyhGUglpRyHTPXtKED
qKJlHcmW9jz78iGE0MtG1hy/DFXwK0hm2kGmbmevH3cmR+nXvBRPIbokltolLuaBGwtvkbGPyqgh
nwEVdeScuTqsSxxhtA0CaB46p6qdI68jP0IsVgnvaQwhG6LyDHdz4pW7eJwm1C76q9FO4d7F/7+x
UmyjZYOotE/dmmEcp6QPOGGvSIzYAdwqv5Vd6p38YEbcuPy/3DPZi5pY0WV+Vgb8zYLl47okLOok
cS+j8b3vMpq0uCv2lTM9ENPTH0NDi0tPfmSspuGB6zDac6mvWYuZa+k53WugPypjarGrBfIYeAxN
6IlqnBJ+ecFwxZzap5bvct0gom7iL07xOekwZtdWMAQHzMYZUelT2OmKe382nkZMVIWBPo72jSEs
K8C5nrqtymZ5wRSwS4cgnlZdDA5XIvXZEGV4niYrYWUzcXDNMQVJVTf3ODHss2n9EggKb2vtJKbC
95MOl0hUP3vDF1OJB9WBKiWAb8Zo5f3o05bpNwphnCl2+zyqyj8xzHkwpvlz6PL2KbQRp3v+BqP8
sGoX4Gpvxb9GDqpNXdkfuTBfVKj8lWP6yW6DzC5bTb5RradwIsBwtO8lKTptqs19FIf3sdM9o0Qm
3ZJbbt+RcoThh3mT8RmEJBRow4Lj3dFKgBbYFUZzaelteS0bBL4H01QuXCouH21aJ/qbiJfNoBCR
yc4jrmfvDoc66B/dJMZIkaN9mvrs0zKtkN3DelmlKGvGMYfBZWNl5nuLH2rN8t1bj/HERR/1rA+M
NGMm3pEtvyuitHwH8Ca4ZChdgATEJS4dNVRnM0uCi9bKv9y+CkPjTNSMjxpr7EwsvHZ/QN/xdQi9
1yFkSuCgpl6rSoes9nm4fXV7MObGvOuFccjHmgCcPNOQrvVnZduY+GGH6SuxPsem6CcEKsufYe3U
V5Sh7b6V3CfYtsZ4n5W1xYFQmggGi+h6e4CPFCLFM7lJLH8WzJO1q1s2JK4c46sZejjVJj0fwzB7
SMY8vv7zz29fEb+Om6avFcq0nRkZjFO60gPWo4qz9D06tKL6yY2cI7ZCHk4NicndyA2CJEZzx38f
C0vfEfPHQBiegd0zY0nMO2BQ72LyuXqQyoNKTA/EYMaUX3mxEahFt5ZP8WtG07w1FmeEKYLhOWE0
ee4jTCGm/6TUHK4nictZcCIEJKfsmMU/ZLyyaxADFM7pNcqZkNmBeh/ovFZlEb0WZvkrH6I3e9AH
Ov875sktSwmc02HFKKed7H1tR4zfa3myRlYrGfhir2jv3CJjPT185vk3pfoPi+Uflk/rMFR7NGrr
OHW/pJbDWo1k0DpUZx+h9pbejqoN8/JK5+FTwx41cQBlhz5wNvSg6Bro4uBpdKhRV5Ph9ytNkEeR
mB85ou6Vfu+s7y77IjopeVcMo7slf5GtTQ+T2Y+TK3m6aKp7KG8YDQ1yZcgs9WNhrcb+IGUx3sva
WvKpvs1WejcRoQnaIUNS4bmPeHFZ8Zakl8z9jra164NVbTJbk0HGOto3jkFQaopVJtHa6R5JMtPE
FAc9XWl3NQ5jOuovtlO66FaoD2KKRgP939pp07OL22LRMHzLvZBbed5w7FYkyaRrRsfOymv4b5rp
0hU2h8TAoJ0X39Oe/JQY2/Gmh5C5MQK1jt0tz8PZwMkkWGp6GP3vyehnK8xbSyFdKFhACiyJnzC2
2bG1oh7OXNLNOxCj7PNocuxPAD6v1HkzVj7n2S/dTTRHn9CplLtcF7WpwaCD7pGl+2OOKrkqYBft
tTc8IRq/kiL8yO64WotWmERYj9VO1cFJEAzD4oPmTHrTGvkNVvTKefFYE/luy4hHwxN3tfPTTz5J
T2Jr2mCAiECkrpgdR9is1CELicayg3yvyhzUJ9bkrYlDir/9PPRVsza66iTiCTpM3tT0XfJZCyzr
lmrMbRn3jEBxtI5O/UUUCKEdTLbcO346rnmgbN+JxMTaAjWCE55hvN7BI+cdyAl1zObqSdROtctm
Z+cFLJJsw330IdBuotAtmf+C1e3Dckuf+WmBOetqpo8yyLEh63ZrOi3Cq+inKy3eyKjbsKz0di5+
VUK9wg1mG/TZbr0XTn7fMOCx1QirWGcY1RLznaXkN17XqLy3R4MPuOJDVbQe5XzLgr4ztmytuccU
jFFKzFvE61DVG7w/AZIItNQ5q4GEKLi2OdBzklAZOixhSob2SU9ifT5wty/S3TDFD81CMmkSx8L1
DO19CUDpj6IYEuip9bMSlM1Nv8tj2W77qGBvKJsNtoKCsAaESQthdwiJw4kB05YIzclQr85hHSXb
JR0gIRMCtfwaL+oiqW+2EfKmbYxP2DKSRzKK5Rq68byGfrp1I9Y6UwdSKISiBiab+ZZv2VfWoZAN
kMavBoXBZvDN7y2s4siqKO2TGn5xAIPYKD+nGPRMVjK0nxWE6yx4LXxxSDNmKbVVhxsW7s8drphV
vcsKsi4Rv5PG+YGy6SPhRFu5TgW9HUFN2tRqN2CzryZGPkwwwFvbb92Ag8p9yTqrxd2zCwRIH9e9
eXUC7IwM4uSUrXOr2DhLvSkHB9c/wVdipog3vSHZ9+V7jeRlPbTa4+VpnqchwrSWo6QkPgKoF2+q
WojfTXKksfsSx8l3SwOTdTiMcwLC/GjQe9PzX6bxhPL8m+Ak2kCnHHfeKJ9MxvXaY7gsPTrfKPla
zJXehqX4URbhW8dVF5MGuYqTkUK9mN8zP/vp9g1sWrTpvXcMy/pbprpwM9s9q4b5XNQ2o1MtGEaQ
XdBlrYMpoH+wmkzTxgfRxeS9yIIYjr1kb17GCJFz9Yk64D0s+uGoWg9nn/8zcLjhVkDmh9ozV38t
T7P+XZwGDZH/Wb5LciXhdX8Wp1UFiv04LYO7jqinaPK+lAomMJrRFN5MaO+FrXPGEuTE58QHAt4f
2BMSPdx3m47AwK1MVINYUul9SHX0H56c+2/KOfJrHHS9CpGvS4jNn5+cDAg71OwS7uLGs4/1Mv5S
PjlJLu59RvTM81P/4ttdtEy00nXvQTQkxDAjh2FjWNRlwxzQomQLFwYlqpie/sMTRF38m7QP96XL
0/NRGoo/Im5+fDyRPbVIE/9HrwvVNQAL7iRtHh7Fmmoi17tkjgwgFaSe6GaA1UBQJJv/AX2TWkO3
L65//TT+TWMM0dI1TYv30SK0VP72Hlqya4wQ6eEdahqWFDO8ZyIZQCe/F4qiM13ezBJ3S1Ck6X+Q
Ny7/6T9rGz28FLwznm3CcFwwnP8KwKxCsrVRB6s7e1lJ4yzmPkeknjP4+MCW3zhU4JkgSXibv/6d
xfLe//aTLYfzk0+uqTDL/IbetICAFXmaOaygouoe2dddi8WSkHBgA2G0EDw4tprxJZ+9X4VL5Bhs
h+lW7WUdLAoj+pWNabKZ/J75Wz5CDZu7UxrX/cVxio9MUcSjdfhP8lT7t0hX4UHgNj285pgD+cj8
Lk8lVkNiqW/lnd3VzFeM+W5YxjTFAmAAXtY/ENLHpqAm4nAjZ6yaAeCKMwLcGgVoP+1QJcaDKM5h
ws7dwGddd810SET9WLYlhBUTvlyNfs+1jT17Y0Tk82c2eN0e7g4LB1YTqwzBxbkUGq2cCzWpamLU
E7HYs5q+UHhbL3/9Tv37p9ODxsqnxHRdwZLxtzeqyGVl8kqru465MYwd8tBMvI5V331tbCrBqGYA
bLnxlxoIzO6vf/a/n278bBeaAT2JI5AE//njmQZiQP3eqDvLVNt8hjqCSLPblm6wcZex6V//tH8/
rjzHxR0Iltb3ObZ++2kKe2+FWlLdRcL4ORTlKxpvqCxM9xMr+0W2w8+//nniN/zs8mEi3tYGAY+0
GMvCby9tUmUVkw8o+ElAuGAEqZ2SeG81JDAV3TLsWFYEUcHYPzSeyrLOkXmRshEU/5OyM+1tW1uz
9F9p1HdWk9wcgcIFWvMsWR4S5wvhnCScx8351/dD+vTNOc6tm2oEECRKsmWF3MP7rvUshyLg1B4t
K9vYCx8f+iQ9I5QhWmaCXRUUDyU3wZEyYI21b159SZqWQiX3N3/BrwOoY5kMX3xhhuDeh68sC0n4
7RLLAK6mkF2XU76PZHXTGsc/9LbbA55UPgsaYZbLx0VQ1Ux4dmpskxyxgyi5KLKtxOG6SAzwH2Nu
nR2leCGU0n8as2fPLMd3mvN/KzD/F6ezSzaapvG1M99//M5dkljVsTD1A6UGCvwm3Q4s4dkOBeBe
83LgsJPRgVK4n6rHf/9tTQHXH8c8zmTbEhSgwRd/nA9tirf87lQ/AD1Ml2U2Es3roNzBV3rUBN18
r2qHs1YTpGBENb2uSVNbEUyyQOPX/uZsn9OnP4zAGGSmBDnVtMhwmz7tXyc/FYwS3kbtkFgl49Wk
Hhonzc+N8y/ARP/MrpwLjvWhYiv5b65s+9dLG6e6TbSdgR+aXviHc3/qdTkqcTmHQlVfqQkWKEfE
8Nl0tqlI7mNIC1qYhG+mkOsWcoYuwFYBh2Z9sUN95yWK9rXS7N0IjvLaigOVe6gLVbEiMRYmqBUB
hKRxee0N7QY+CgO3Zxx8t9GOMWkCB9McsZoSHlqbmYUvkpZbgab2AsdiLaizLKbc8U1aEkklB8sl
8SdxV5GR3ltR7xqivI40JaahwRz0Arqea+2MAtWsNvjB0gp0pF+SZboLCGw7aNmXSPXvOtb6TeTS
KOw0bweFw+FEIarW70/QJa1t15f4FwvlpIl2+NJ3YqdEqJKUFAyewsKNRe1JtoR+oMek2SnZUUWN
Oi4Mp3VOmZ081n58a2SgsTuDEPHvT95/MWG7KkYo3WXaYwMxD2Z/OV0yzM7hoHjmwe8M50ig7hal
wdcokM5DW6tHx0eGEQ9oBiKNjYyEYpdF2VPTe+ZeHSuayxRZSTJe1HqTbF1sqkvSdEOaJUW1b0oT
mGumLHAo6L/54OavVzyuSkZZlseuI8ia/ft57ictshXWgIdZJmqiMRmV4Ufj++bXNK2+OOBlE3hj
53gcPaxPCT3prLnVrhHxn8F0ioQmZf3FmBWqJy8B7OZaAvUgqAianWIPT426YvTi061at3T5toYH
s6wu6DVI2lqa+1lEHVgMTUkNKFh08i1k6getL27zyqpm339Kb4gVGBjdXl+TEkgNmd7y0UjFA7BH
PJnVH5WH6HnVJyGdQobMXUkFrwKatFG+OIJ8IBOeMWAlumUjq3vBN3xNPQzsFW6wXV6j8zL17vXf
nxX/wq7jqszRjCKa4CL+SFBXSxmMhO2Yh8QBftMHF2kTc4OcDX+Ri6fTr1NCdSfVKPly4JMxlxPr
jigidgt/W8W/Gd21X6ZUS/DtGxoWIsY24+PnKUMITEo1jAf+e7u9LZFU2BNjVa0uIfgUq36I6yxf
2tAA9V4tNsGIUj2zabyFQS6BtGjBb1a6v476fCQH66AKCp/Z8uNIB/MKTTbFw4MehAKZqbWgRk/D
kH5DHGiUZ3TkdbalDmfq/cPeSmpyI1v9KDRbLH/z3/XLen/6LGiNNRW6PhP2hzE/xZ1TSE8dCPPS
8AXiTtjLuoQ+0YHrbfhP83Qd6St9z1VtKdrKbvhsSldc/RhO3lCmN/r6Hu9pjFXJbpfNZBgdya3/
8psP+uvsZLGgmDYlmJvYIMzpo38ZbhIRhL1V2N1BqUCN4pYk8dhXT6hjSW+m7bijANsxxEjv6nku
CeLbMufSdsM0OCnhXYyYUDrbfA78qtpXxIkuqspJT+CBz8GmR+h7L8o+XTLcXWq3Lh4ZIdIjHUsM
R12x1smROOWxJPLQiKv1mLuvXlZ/V0fkn/kgINCpdYrOqshcmCgIws3IoLg4CauDknxv7MooCy25
FSj1DWmbe7MU/aIaUptkRVKKCsxCRzOgtI0ybWM0jr1tZDKpyOxsR7FAIA+y3M2YZxj2o3G4ck1n
VCW7A7VRD3mj4ixzGITHXtAWnm+KegDMOuTGdt6A5DT0UL+K+jTilsQdkllXGA7ZCuBNY+vP2sBy
Por951QvXgkwoXMfJmvFqMHnec6PigjzQytGYHdZdfYDs15aDcC0eRCNKBoeSal8HMrmVc1HvBHK
ukNpdQJ8dJc6CAC/R0thG/7ZLz7R8I/wHLjuwaqG3byTDr3qRw/6HmsQcPyCmWCZjT5guyRkjkuh
1hpm/5s1x68nv6mx08dv7Jok137c7IYZDhnUXOA/Y/j6cbWc19BFt3bwAG+APdIXGf7/r35T47In
roImhS0+rjdrX9Xrtg/gfMYxCdG5cU6a1j1GCriSqLXC1eiILcwEqjSoslLMPO96BbOxnNO/v6j0
Dxsc4GcstXRmQsxgpvrLNZVh/dDKyjRoTStPpe1kJy4ipmCTgi2yX9CAnAVW4J2VCf48+TVGmzPR
zG33JYqVTVB1tMrIsQrD7CsLEQrHJE8WCB17JWXt5NLKH4MHQftvlaPMXo55tTFjuYY2qf9upHe0
X/4cxnhhWYK/RSfHY4pB/usC1kjoVBqItg9BX4YryODae3puKiPq2vNjLIvaYb4XZ6SCFUO4nwM4
oxon9GK+63hInhYJCQNEuSsvfQ82bL4BcIpY0+oxwVXmaj5kKjnFw4lf7pNMe9D7mIZCXYMtRIre
qCVh6TEGimsz7KtypJkSWQKiQaSk5GISavHnXRVliuJTeMY5Lg5RQCqGackfqTsoRL4SPmJKEC7k
AnvmMp0AGsJrkS0lgvgxM96BuaCvHRG2miDX9oC4jWnvZCQocnfALERDAvwzN/M9V8KDXqjkg9K2
mTLTuDgeYLxhlqmix9ozcEt7pb9jL5rsesvY6o6KzKYPHsuGSYtRDMVc+ZTWE+kMljMtq3FrB89B
6ptbu8TORi8BvbhihaRiBE+zM/PdfoVeEMsdkGmzxw/UDLRlisQob0r4ptUV0P60vIxGwAK8CvuN
wKa1UGXu71KPaAhCj/c6zY17pLXaUxZALUXLsu69mFZBQoMVXE5F/GIcEkDGwyElycROxYras7cp
DG0zL8+GrrgZkU+soR87m8Sog12NUWz+lPTAzxm9931D2NBStTPzsY71cAWvKNmwfaEzj0RoZcEC
OpFI0JwixE9sLgok97oxLquaWhPReTfPK9WnyFfdrY92uDJc7xHP/zIuuYZUpRTMS7JQVgGUH9R+
xtnP/ORaRghm8xgFltVZ1n626zBtKfDYaV0pFQyTpM6wtw/Y5XFr7TgH/UWfBYhXxcThIlt54Uu2
067pw3qVf+Cd3dWi0546IxYLiKIKHlBK8kNupidULpPayTyZMcozHx/FtkbkusW5Raxszf7JLSW9
R896QjCmryPUNds8xQ8ZAw6qnVCh/+O/UCO6YrWiDKUBgYYmt9dTY+ez2UejPoLL9qrDQOgfrY84
K7XPWWq+EB/w2ZFgPYMmwFeKK36vNxUYV9vcCV/Dyufne0vF4l/A9l5Vrf4J4Sxr5ywx1kB2wp0M
CIDTF1FT9Tc+5qK2sMe/VyjVGNmhU93zEpU6RrL7bEwdJlluX7pPOvquCVkEwoWl3ynrm2uujc0y
U6AGOR3yqjYJP6GELbetw2k0u4vJpKxvRkuHSQktgp+CN9Ufra0rtWQLPGhye5HPm0VBjq2V7Tou
A87XkXRYlDFPHRrxBdTpAHESD5OyOWPk0RhtVQvdCNUFu+kQtQSiv4UgV7AmRnKThk60kzDXXVPJ
dgKiNf1izIs9hr+1oQxgejxP3NEL8OvH6nGAY79STXUdKfHEJSXxOWLmXToxLc98bxCD+giZAQZ4
BQvKDQ2Q2iMd1iyZ9EdYb1dTFLiK5RQBQbIz/NxFNORPU+/gI7ZVkUBWwYliSbA3CDZnF84FkQlw
gyQZgZoFhrBqaWCdLV1SzLFZP3UOE75Nh9rNBQo9nAXHbjvE3wviPY5o+wpyNcNJmYLhJEFYeXKz
B3Yq9YlSb7KmAOkuSzsSGyc37GWi5P4eWB6rTMsvn1jXLkHSGQ+smLCsuPKc1Y12cYUCuae8Y9wB
1lU1jDGERSSrtnYpqBh9d+TvDw4W7PNQdfpbZGbDDQUVWRBYrtrOLjemEcCp9qV2LbiYSrazSx8x
5iHEBz8VcLtDWyqnyMFP7NMka9TPeQGLCP3AU6y7HjPlMKzqwr8iIHagzv7BxECHVQrnUKfsethJ
lr6ObRMxr0HC8tlsvRYh1M3tNflEWV7bqCVUXjI3EkKS/GPaH4Y4tLGW1G/JkIGHS6El+0XcrCC7
ekdiwe9S7U2+0jeY0nsXnwxJx4jgBsTvm5C29sKCprQwqzZ9TuPnRoplj9vqGKIm37UEztBljI6K
yRRXuaaHB6RA12gbLCsLhpS7EvubQkH/oeXuNa9Ve9NXarX14ujByCj11QUXPhAkg8hwPGkNCvN9
mGbq3h/SZ6Z8Bio0qnzbKoU+VzYYktC3LVkTu1iQekLiaAYDArUWvZ93czc1KlARGY48Fnhww0Xj
bpWy4GpWzYsbiR+xb60G4hsW6AJwSZu9uQ5RTWU+/W6Es/lxSFkul94KvNYXrxx0wk1B1taOybo5
ia+o7vlviAoiayE90AHucH4pWz/BKIBbbLzQkqTQpo7uSsNNvAmwLa9xxaRbbySsInG1+FipZ71R
xYVtC1o1+DTXriJ3wkPWijZJF2uHmv22r6tVbusObEKzWedEoW6QbhECIvnq62TY5GXc701R4jmf
fjRN4XCpTbQWpDsOF0f/2DEKrW2GUIcx6LHUfUI8/aZHPHEzTGE+lgyVqS2z2zjk2bZr6w4+tIXh
pI2x+HiNAwBO1dZ8k9HatE28lIOcLCPhqQ47VHljH72p7osFhzts7FcL3oY0S1LJZW4sor5rH1Gp
LWftbx6HtFkC8y21LVSFURLsXaVel55inNPMGNZVW93YUn7Tw3LnEC2+19SVwVKKjVH/DTkH7sNU
PtjwoBdqrpk7o7EvSexfdGrcJMIOr4NReKvET4ghU92dTqIEIdBIbX3sicvG77QtS7Q1/FRrJzFP
EA2qhtTi2HUEBrEIA2WGWoJNg7W/T+NSW+Wl8Ti3ZZpaxHtLqSw+d/ZFqCg46tY61Vl5NCaxde+j
20niUx4Z1V6PG9rJno/Ruq3BP7pdvxP8Fi0tOriB+Tb0A+1kttZxdJJvZR25E+xsJSjwbOuxupW9
iPkzvGGZeyPIT80ja/aYDW5xQV+GpNgoFAiFNDhdtXLXMV9HCKSBUhAEgQFAqOsEZxP7hAZi/FRW
1soZhbmqvO5tdpbDE184ZRqsq1GeSqd2FqYLQcYFBDw3Q+pCKIumjVdlqWmrHmkrwF9qRIST6Gv6
+Wha1Y40K0JhnVR7KKiORM0fqrkpESMYlefuyS8gKMYriEJWMdwbGdZ7q8D63k0WRhyi+IQrQaMu
+Iq0uN+RJXVD0ZqthqgqJqaxd2CTh04ea/RSm+it5JUX21A330JPiLM5ysmoFO11Nfns9Z2xoR8K
5jrFvGDj9QnVjPQp23p0k2IJPVc5eGkJJzlnBxoX3WMmCB5oDH9FE3VY1gPxZqmQOw3br87S/E5t
7ykddPWYjOhVOi/eJ2Fi0t5u2/Vgi+CCnIREHOzNAErsk9bUGE8IoJuSzrQ1pozkQFkwZcNs3iwl
fGEYrw4dxaPryGQskLfuhRMwgNTxpRlN90rpxAoRUIZ0BBFY0vYrZfuF6l/xYD3MgBM/tvvbvA5F
NL1JXBEQJOcIhnEk3UpZV2uFK3+lVCN5qDZI5QoQ43E0Vgao5T0iD7nyhdM+KG63V3tfPdeNIlHC
k35bmFa8hRx+jVSj2ippgmlmRHgHswChigy/2m087vuuwbHqpvdKi5nQUoXkF6PYRkK6DPcQxUez
wwweenu3L4t7NgJK0BRCo43e33kFv6tv40+tkI9l2r9YWufdqRahhypi/QqJ0pxA+81iiCRiPkIF
dzJm14K3CWteS0aUVMer3gAeqNJO+TKI5IoTqbEU+wd57/y1lfrGflhZVXp9Ciu6o+VIFbSONaJs
MtY3BucGwU05ppa9LDAdkaPXnQT+0J1VOl+hA+g4x45lTZds9Ib0EOcloRDES2LcgO70LgKWwAkQ
j9JOxVy0sMoB7F0aPZemvg7IgnhAjZ3vSWEAuBk0D45I7beOC8wdsQU1icwOPuLIOyF2aD4rax/6
U9hW30QY1L1pzmCr1afBITI+W6XCehCk8rAoZKGtaiRrB1mU4T5Ih5tfjvnGMEbvsxWgtuktwONR
e/NbY4ofl+JC6MER/wa+ljDQbwQ6Xl0o/xutE8lpwEvthon75Ag8jsj7zk1pHItuqB5MWciHtkUR
2RajsZz2D/N526EJX3YVDBfZoPxtbNHf+67SLlEj3BdmH3dtDujhMfpshgIgAdly8aqymwrk6rAf
FfZ57LBfDLczjkqqYrBU9Qw6s/2przKTHh2jrRepy8JFHZpVqf8wIWWKCnH8EPcGgCbRP6Y10AJi
enZWgrGbsqHzmDiv3mgCQNHcxw78yjtXhMu6WsoxZFqf2gWNju2Jsw3zYu7RRswAt0gS2KIM1C+F
MzRXWb9PVcDZTkUMgtG2PTgASN4N6wEy2QFcJPG4dZMOukGSGyemmgE+hI4Aqch+UMpw13RV9KWs
0map6P2wVzVcEV5vik2ESO8scrFBzBMfU5pN+9quT3pPSE5Pk8UxISQC5mD1MSBhjuNiW7tINXq1
VrYV4XHb3FMfM3oAxEbirZrKW6MM/iBjEw8OzleYxtBksVgzNOvWEy34py4bLpWCq8tgBTdkMsLx
SHK2IgMU6hVeTw22piqX9cQykpH5EoZ4cEqZyLU3uZqw6strUbYES/ouPivNOTKQtFv81QRJUvxa
hY180+tGgCRrCS1IUO4sWn8aw7JBeVaRLxMOQPF3IJfP0S80y/rXxMSCMmzSJLFY2hK+7XXI2/0i
Y7+VyUtX1/FBq71DWif50Snjrz7cBOIdehwdBl2wXNAPmxFJNfrZNbKtgMBNdxlSgrrAxNlkpqwe
RMRCkpD5r0PgwhieiKBO2C6kl+L91Om7WGGfrACk1MfWr8UhDU0KZjn0VZbD4clMj6SW+ue+JOgE
E4C7qGiVIAEHc2LRZDUDvsMMFdWSugV2s77bN3Zl7UKvv/gILne9rv+wq8E8p6pzGhx8EdLAk1IO
UQetW4qVqogvBorjtcWOgk1TOy5bvr+dXb10DkODLpjWm667zyAo1kYqF767ICfyHTOB1Fy7eENI
JGlQncHGPpWoFpeyrqZoLstjwx4269bXkjMlZK/L+1Nn9geHPQSheYyaKOvWKH5jqFpWdbQj/aqR
3HZnf87pORlk0/DSOunBiV3jii/3CHS9R3Rr+Dfq96s2cktSwsjSqG1klYMSlKeqLJplUpVXrWiG
T6SwwnwpVFJqJEJ0A9ea3Y7yYjfmEew7//PgITaemX/pKl44Ww9NCPWrvsmuMVYhQPyoL0tcFQtS
917KRjy1pM9gMxqm+LylHXlgwmAQLRn5v6ZKgAcN2v+543fu3c58UXL3C2uVRWk4yRZbLctcihrb
pMow0CTRuZTpYt5lVtnwXihNCkvsM1vbSI3W62gyd6lT1dJtk0upByx4m+TRE981YFzYw8uBZZW5
U8tc/+R4b1AUv/o9nhnD7jxI9Qn+SI1tf68LZ43NUlt5svY3ONt2Pu6YeBRybbSwYwI3OOMc/GY0
LORsCgPgakuTLCMcQQimcavpT7GgJKZpjfVtXFrZF2UU/jkPMnY7jvbkJtZC+taraM32qofJvlLt
5BiV6d2v2HgZwoD74vUP3WAoKLCUeF3HlrOUYeHsw1o/ysYf1rIT5lurheYajPLeijNxZS964pTP
LdnvUSfoKyXEYzyv4HJGVy2kexGiOuZPchG0AWG02wxNSe1vR9X+EWjUo3BlYvRukAV0A9eqRLEa
2Oxf845hx5Xis+RcXwT+UO/F2PY4q5Rs7arDmmEi3IR1d9QHWqCtVl7eQZCTgAz4U7+KPFVgcKAq
0UdGsiL/WWy8gXOzbdAZZzl2FpK81DR6dK3JXikRDqL2hUptKCv0bwWJm17NytmzMMxEZ1xj3cL3
xgz0Dhahcey/2xZwvlGNXCqCfTB5BacBXX4rorDawRLBet6OX5UtXB4cP+6l05vuYHV6t+wFgYUz
vguqAOykHtm+r9fFodMp1s6iSRrFJD5RvFzEJkAX0++3hl1RhWVb52SF3Body243YTvFFGS16Hkz
jOWLuo3XOmnah7aO35raCs8s5ctFZZHN57Bu2gd5/dDVLrBtaTOlDOpcNKWSNx1Tq+GkpZq/EmbW
bvyufe0MMmS6OsmWcQwAfbBtoqKdjo1eP1lU6g6hTSCJMZlm/KaGJJGTB1ix2yoFvjDOSWyoQO36
JO0+W1LfhwauZ1u9YKJVzb7YZz0tswHgENCVJXDT/obE017YFZ1SlSCVhmwKj0G2cSx5HFX1YQSs
e+nI0Vw1FQGuetdx7bARdabNTlJ7X6sOaoJTNZzNJZANx5T5QnW76EBCvb8cHWubTM1EFW8e26gO
OT1JXvRPxL7AHrQYIWbsvBFjleaVX3gO84veTCG02kl25UXvemuvDBjAqaXf3EN+XUJssagWFVSn
cLXso5goV6kBc9Yt+VgkurwnVWTsU6OmlKikt+pidabxYMb+qXLyP1QncdZFa5RbB3EChQrY2FR8
taeSqWqf0fXIq/xGCtMS2BxuPo8JAYP5HknzcA8T8Bbx4Ez6jfAc3Qn+MY9Wk2grho+bbQ3gArrS
X+oRQzRQfevESrQdrtSQV6KC4RFBO31As0qTrrRI5rI6ydUYD1eByw3jcEFgZFGKB8VhsDV06ew8
IDME/uFoZK9s0oqYztwSKgxW32YL/BRAl5n5NMKlsYSUD6Oh6IJ12us2MbcN85qiU652Q+u1G745
Ae4spfDYYup9clGr9M1zsy+NSdFkSJ5kquvPejviNkX/CNajOOpm+409f7DCNJXSsxiDK7PVyrD0
7CQBlWwErm1ie/CLI6O8V6a5Hhk4H8mgtobAOZgsmjZBb3wtyiF8QW/w2dGIOLLd6rtJvdOPn53M
EaemUYOzwYCsoSk76Q3tA4dyy87Mxu9dmAdYG0jXQsVtvHjeKzuip5SK0T33Y0HQWnytm0SlkxGS
UhEEGEw7MhtZ0J+6jHK6EnnDY1WoXD71YOLxLpuF53UkqI/UpALLlw94vF50lkBnUZwUPSTWmOBk
coeDuKEbVL7EZiNXZVyVr85kRfC6or+WZa4+dFr2GT9dcRty+SNroJHpHdkscafYn8aBFDnGJeWS
D3g/4m40Njpbr51s3IgFlCIvfn9roCDlW5tsJmFHiIIpsS0hkDBWWROowKzL+FShnj544UgBEFD2
iEUGPw8y2T1KTgpdbqIuAj177KL+k5cr/SYAoXvytO4optKINbQtq202c2leDRd0dMNFZyhbKX1P
VbcZnuPGN27twA9eGHy0suxY7SY1TWgikx4DLJs7q1W5OKaHQ+E1j6q7N6xEvSZ5sM3tXHv2g25t
62r6WtFd2RKnWmwIGaqfiWrds/BftRZu98Xaw6vM+QihBlSk8qYVw2sH9OSFlOd16rjOuk1XxBDE
p3RERuam5t6uoU+xi3cscrOCBvgwvxsHSLyYWtIRfgfwdY213t759/37rV20C/zv/GO+XqO13MIL
OZoX/eY8JZ+sb1SD9WIhu0UnMPhDcqFttKpZQRA5syTl01y7jMLQAYYdeOPq1DnXsHtEx17AKq5W
qGa3xmq9vqwvrxecZYs3Z6EtvUW/7tf6xjyU+/AW3toX57P4AfaGVW9hARaknLPEI8rD6F4SI2vS
+ljHRFh/7WlX7dQ9OfS37qY/yVdSf2hGxniiSGSqlhSuPUlcy1qpN023pZaPexUlCA4S9RIM6bA0
i+ApaIqNBIiGW4pGZVM4xQ4QYrv1osbAil+5y0gMyt7psst7Qk0TvBKl23OhWmv61uJrzEJgwXJW
AQ0a2zs/y0+kQHZveQEMoOmV/Dwgubs1nfoy+tlGgnf/xJ0IZRLh0xkJ15+oJC/NCglCbAYl3nLD
+CRa0qbGiOVmlB0Fho+MD/H4qVpbCzw2w+ZWdyscmYdbDLjKe7zZD/gqy6KzVqYcysN8Uxqkb5bg
Pt8f2lPggV/g+vkZGjDnAswP53sxuUvbJk1PGu00Ehm0kxKcUiq3m3LKmndJXqRfzr0PDyu6I7vR
bFeRI7JDntqQPAK/5FajX7bpE+c+PzN6lrkMzYoK8RSL7kXiZNMg3MxPzmH0Zevnh+kTdJ2u/OV4
kdkU4fDgZJ2WHuYbf47onNLWfx6b74G1mYZ95mxSKJkh+Z0yY772Rq8kOXv6/GZYsK+kp7v0tQIb
TkPAq/Tz7VAnlTyqhd5sc/Buo0ko+vwz5ZSWPt/7cCwqAThpVVIt6ZM+j1kJ/t/WMTLJIKxXTGgQ
oZQyO7DzyQ4SW2eSReMWHaPO0KMHOIRoVOtT+OjPm/mYb1cJJT3yuKdvfb6hH0vtNHRjbnurB3ej
IJEg7cNakL0NZasiNCCeflFHe/9dO/i//6YWlv/4Lx7/kRdDRQW3/vDwH0/Y9fP0v6b3/PM1f3/H
P+DcV7nMf9T/9lXb7/nlLf0uP77obz+Z3/7np1u91W9/e7CemfwPzfdquH/nW6vnT+F/z6dX/k+f
/F/f/ydkf/iv6HH/e7D//0neZPz2H3/+sP03zDLzO/6k+mu6+58uDQ70braASTYp6d+p/pqt/+eE
01aRXiOtYg3/T6i/rf2nmMwVKGUcWhiYQ/4J9Td5CgcCzwphG4g9jP/4f3/77V3R/P6fxnfx5+O/
IsaFPWmLfyqfp8+j6ZoJjZqwcjzNH00cjt0OadqoxvdR1j+qfvBPwWiydW5AH6HYHd/CiJ6jVkff
yqwhdTvQxEMVUYzRbJtaSpUjYez6Bz9osZs1ab/GTZA/VlUrHxq6UR7hJY/zDaBsaqG4XLbslYpH
vywMchSdG80QwJV1S1iljFWiQqZ3+IozHBqjl+xi/AQLelJsREiVb0RgLBOSB/55YxNmd3YCZMvU
CRUSWboSztk/n57vza+Z77WtrZygL/48jCD2hQDtBo6I0q0kvenPia1d4Mg137HRkiHdNK8DRbxV
25uwnakeHGJVgNE06/DRUEl+LW29XdsjEsA5YC/VvfLMWFWwCvWefx6aj883P4+VTrKWNHCJC+FN
NNjlqWse0FeQTpvQ8iPYhxtaiD01PO5xpiUE0qS/HHf0GFtkXhB6NL96vnl/nPcxz80/KHQ6clMJ
3kYbxTHsatO7MiqHmYkfwQYxt+Dylg9+5xNJS1mE8CeD4Fu2pPkimICY8UDt/5e7Mz6Jpk6yB5Ro
x+tZGmVlaX+e7xHzFw+4X6n/Tc/OT9Rl7m/R3rDJggQ0GTjLV3IBdSB1rX8wXN/5XCAwAcT16nrI
L3o4lER09ZegJ9ywI4LpVdNCd5lVhjw6zNcv4DyWdleUr71uZTtbVD6+Vl6GzeEhzw1xtyOr+8vb
S2rNS0Ug/iio6oCLVUAcOk55e3/ohbFxsTyFAEZQaeAyVEVHYH61LN3jAoEs39KdXZWY+q9zb9ic
GsS4CI5BoxnHn8ebIPMOtu4/zIfmm2Yc3Sv1QGhG9ALef0bg+iPJN31KoHrUYaDkplXN9jSmpOEo
PefXhyfml/w8JsN0XIgAY3Rhk7cmhQH7W5af5kdEsbNTn+9+fBwoCU8xytrHZIKLZ40hVj9fSSl7
mqgmrtnPg2FNzGwJJbKlF3efb9Sk3la2YiORaup7U2g0sLLwgZzE6FurycugBumbKELyzArXfx4k
+qSQ3cpVL4Jxa/VaeiS4FvpOSCXBzElj81X67s8BjsdqDf1RubCNzxZKSVJy3w7h7f0myeITPKLD
Xw5NTypOSQ52jOn85xNh64a3b9Rtgz/fO72QiDOSBJDXkKaUw2klcWsdae4T0Xn8ZdONofP/TJnA
WP88Rkb9yY0UcU6bvr5XRtKcVEd5f5MHsmNvowHAdK8bpNWO2Qm17PwgjEYquX+5SzuaYrxbOGu/
En8+001vi6DRkvEReGBzEUAjXlcDgjsw41ASBJPDuDdDLerpOCJmjnsOCppsiI3t++ua0Qsu8/Op
VL/Rnj0MuNW3cAdUglGS4W6v5vvvN5R2aMwP9pKNsnafjwG3f6lij+zJ6VDvp9mptuPPP99UBxV8
3L//UO/9BxDidC19TfDfGGQ3J6nXo6o3hMbw6P1Q3GAC6ex2OT9MNJr47qCnP1/787hJB2CTKkq7
FFzTh5RUxcVotN65g7ZEpcdM/yBfVVFAHam1Va6UJo3PDjnk5878c1b4/QuIuc8LstX+sh74F5Ms
Ev4PkyxbK6FrFhkh+MImsfnf1Zm5tDRAVyN7e9duQD0Z6qkXlXbSTbe1NnZiWtsyrZ8VXWOznRoF
9c1wzLfF9J03jkKgDEKzue2mteQXA4gwFtX05Hws8LV6YaOFO4xdaJ61FNy4UVFHy6LoazLCxwDQ
vCVy+S3WOUMT2hgPxZBt5kfzTdfuE6tJUfDwfFeEJzUYw1sddMqTWdP4Vl23Oc1PFqnfTSroijYE
r1Xx0EuLbC2bZMIr1hHlIAjbBUKnRp/GpLz5QRp909TwM2JQ7Tm3QrHJwtjeTG39NIALV3SRegsj
g5DuRISswlvtbKQjrn+8/M9aBgkgkH1MmQVyAkTu+IAPsl7QxjbuSsMN+l6CsNhyUBuNpofUutPR
P82P5pc54GCIJuRXw3E27u8v2zcaupFAF+ktd6Sx7a1IIRY7tJ8hQlytym+/en5MwUl3xxt4lfH/
EnYey5HryBp+IkbQm215qzLyvWG0O/Te8+nvR1RPl1rTd84GQSRAllSGBDJ/s28gR4MW6LNv7kNn
Qb1EGMRajFif9BfS0f9ChFbVP7k6UOIsCJgGXiu2YUKFFnT3D6h/Shp9klWl96OzZGURQ4y7Ug8Z
L5q3jIQ2a9GCM8Q37Wza4H2QIqyXWtgnT3Ke1AcrbbxZ54X9XitivgGjjgrHpG7NWhQsGL7Qi2KC
T90HxJGIiXmi+yl2P/fTwN8m32OsMCms9RYQBDVd5oFuHHM9kraYubjrqNXbc4KK09zXJf1tsJpH
HBr1fxCToGqsed8bP1HKdEbJ4UAtV9sZFkJ3sAfJq4k+uTlwbtYUvR2KqFkb1RqWyeE2fTpRxB1y
o+ARm/jQIVSxKVS52uZukp/AVSE9HmnOm52hsKhk7s8AYKnSFvk2cUysZya9thgd5WUXttAJJk/0
uMZ+AVUMDvu4OIW5SfVvmidCg2siKJeEPObQNeXRYHzri8g51Bq/tTEDvgLIScNGU44uXkQj5xhn
VRmrglLPoouGws/FJr2HhQYqiSIm5iF6L20Su0V3ZDpNNB2yl7smHN7uIb1vk6OFtqPGW75QSTpv
mB5Sk4605wiYStKbJgA7Gl3Dvd6NlXKWTkuH+4A4EjGkS0AA/G24KdnN9pg0Id3+nwuKo1r1qnJm
VtpX4KnlAVODn3qMIGBvN8aLBSjY09DTVUave8QZZokXFtxeWcoOuQPGT6l95Ztp6RsXfchXa0yM
lY+d3bZDVvGRh8t3MUGN0MUxjOrRMYJiqw+6DFhPk17Lxl7read8c8iczTXV6U4mCmkHnj7YLkwD
ODqm0dobVbQ6IOBMUCXvGA2pfxxMlfodfiN42qveA0tjAOBufSajKh+LSURQySQHrxqQVmJQNK1U
nodSkY+id59RaAGnT2f9voaYgcKMe7tGHXp42KqJCpSsIL2O9K29ux2GmWLvJM0m+uGwP4/dIK0t
lCSXKJZLL26LPz3bODDEvi29QHkC4G7zNBCjJqIdkmVLj36E6j6qpvAVmdWmY/EvVIRP1Ehk1HjQ
GTrsQhmuh8m+9s9HnetHfSBBkPoJGrQ9Z2qbz7rQrb7lkb9voxLN3OgBTCH6f63XHsLaUp/tJtN3
dSgd/BgW9ByUhLxw8zhbiacbLt3oWg5+vAvaNCNXVHdkqy1sQCnxdf9C4p489j5uhy3Z0EzbUAxU
RGRLM6at/0cehYTAqJXFlvbd06S9ieunjWgpaI0oAcly6zuB75+rQq9mPdSJzS1oF3Z+pFy2tOoh
QhPO1/zzKI/ANKEWgVThFHA87rzMgKTwSwxPBWnGRVqCBtAkM8ShjphozNgx11Ug56iXMkARNzxZ
peoByQbU829Ef8Hk/5AA4APT+D8nz0EFRiif25//8RAnhTOavftD6igpO2n20g8pG3WbyqaWU9tB
i21hapr+Fsrs0QHWsIUiRUDBPtmObq6/abYWbIKMIrHouk32I0Yx6KzZknSxDO/xdjYpvBWMA38t
rl042QUxaSCXpNW+YKCMA2mSk3vjHQHJPx3e+rX16ygyCixXhHJvnSF8hCdmu8gyMEMnsuDzyiAN
FpIgHl292Ua20eKTPhm5BbFl3Zqwrzokrac+yoPFYswR/moTaZiL573uYoFV1/abriBJ1qtZv3XI
4j5y1/ghJpTcz2aWLNnXccSdwoV7t6oo6wAKQVSMvNzXqvKjVdRzUzfGWn3GjlZepVWuLeXW/NgF
kO5hK4r930QLC5XARxSMI9H4JPxmILyb1aeBYPSSf/GYE45tnz5+dvmQCw1UF0xHjH9YZSiaN8hO
H5o/2souzQeDrKlHzeHYJ/KpCoLhqlH8uWqWg8hgoPorY+qKAYggS6jaw22aV3Xu1vfiBpm/mPQu
mfmZVKv2BUS+e4lK39nLTfLSZrZ70ZEYuwxKHq0ND3mmNs4s7MBT1D4jfDnW4gwxcUTalSeKsRdn
iDh4/umqIoC/ii2uKnriDHHVRPHV+f0q/kDZJKTKtRbzgoj8tVetNK0wdgoe0/r8djj1xZFoOts3
dp3JjgfBSw5hHi6ov1AHi6L0X9h4N8b4nx8DqT4AM5pOBkcjYfjnr1AN0jjKA0P9EefUInGViE6U
7q6OjV6/BVvnJJp2Eq8MAy2cZ1QqViIm5oqjsra0Zac4LZRezrgP9EVXb1t/ePsUH/oyesgxmvxz
ejS9OjDrQ53h3nm/jJhWSSF+D3jx3l5dxG4NLI1l1dTAV3//vb/OSMeNimn47NNAWnnREUHnDyfc
Xwxy7tpOFZRhfv9xgV4nO7QSSIunyBbgu0kDdgoDadH/fCgmuKbChM+HH07ztQzw+X9dbLp4Dbls
AYLCoYzfW0dTju2jOLIgy+pNfzTC5jHovUeh01tg6D2zO+odhl8PqH2h63AQI1B67YPoDmTkVnWH
Dm4U4kHpSH73XKnKK7Vf70rOrX+wAMNORmvye5yAWlPaSDmMnp0+UaNHJYc46QNUbhDG2CR+oLyr
5hVN6fLNJC+3zfH2XYhZf7mqkhbjv1A6IZJ/fmBqKK+pMmRulWcI97M/v7iYuClR16rJD9I8fMIm
Vh2zplHtY4Q0M/ynaC96WagCFsZVIV6SY67nIvhhBG+xHt/vowjVgxyAm1dth0W33i3uk/sR9ynR
rfIIMdfQBaTqNmu5474FaH0dKH39gFipfUHvgxWfZc0dK3UuIpTWabWDNYhifmrbF6Qg7Us+YqGa
wEoEuENXzIsmcX3ZNBtg38S6iYXCCmRrA/Pcp0pn7MXRvRExlPnSFbdo2B7TPEstYpAd06FoPp33
YdiIugHSNtv3wNU/X//TaX+7VFEhZj/g8/KXvwxEvLWLeY/ApfTQuHFdOoijIKhe2siQADr9EUdh
5dcMMVcrWfM7yBWwGCNzfj//07wOCOS87EzIoX9eIIOG0s7Ei1Re2ixs/tr5h6C4Imp+Ch5A1oPf
GDru6ABsScpBpnf2XhWV1UqqiYtBu4+CcoZZnHGbdz+DfOPFhXyxvofup4lr+vo6cB/JZ8sHm79l
KUt191Krxrs2JfujHsoDmZWvZjsJYVOKXbvkas+9Fy9L0y6+2IM9LuKhZE/VFLhQVpaxkHTXfHdI
TYlEhxlT7ZZ8OX7s1S7aWEVYbyDGLbq4cE+qO25y28pfpApH4jyu3xM3K15w2skP4AMGssx0MeWz
YG5QO77NTeAilw3OtdE02pVb/C+TICtgKTXdWevDEqMkfBByTBweu4wkPuon1g/ZeQ/tHvOLAkwr
CmHj1S5Ge9uGAMPKSJue6M14zXXKomZYShsRA3U9nhE3vp0gQpQ3AEL6RbPAn268iiu5nnZxcrxW
xYwWUi4iSyP6gm7RzcGUkRcfSqrUtztebwCWwBy12QxKQfICRXPRiNH7nfE+EPFsMVQy8fdQJy5y
v6HeX+keE7OV35d3N8pWPLe9ceQ5XmOZh44NT/hbf3qiD4pBFUdxj/fQ/fGv/GU1IObdFwefLnc/
l7cAhQjR15Ee+ZfFghAj+mOtgFLTZANuyqptUFmcbskflmwgoqoSLdvqu156W9UM8gOih+oK76Wf
femMmBEVuDzcDj3ntc4lC/a1K3/3JPcp4y7+oviavATY7exRO62QQMx1iMvwJcoIgW2rUUwsncz2
OPaa82QmKiBJ2X5DCzVFrH3iHVu+81brzdfcrcxznHnxBerOO2n9y/9OnU410E/7Mej5jm4JnQ4F
ivuf/6viRLbaq3L63QxxmivDHruZyAUY6Ztn0ZNlW12jCqhAkRyKdJ6Y2QWB//woRpPOLHexmkA3
dCw0wIrQn0fgAPb9ULh7cZRr3amFtbAWPSqeYDvFoWhgBCzMcZB3nWe4FCVMd4cNZLmvo1pet1ld
n9Dm4JFLFuLJxmRt3jg56OQyxdCgsiVe1wi8g2fSkEmV9uJIxEZdhQZuuet76D5NzG2i1qsgJ3Mu
NAiuFQTtgzcEuPdJobGy7CBdIXYvvdQDNLFYdys4tnR1TXmVJMc4iZ6Mx2I/1i9OL6NMW4yXSkrD
zf/+mJTPZWT2zQ5fSJYHMmtb1B0+fU6upMh9jp/ut0Ay8nWTSl80tIYuooGfGFOgCc/8mVjSsvuX
j9CbNg1WGRdkANJL2XjJKZqkmKXCRf0cX89zYEObboOBqvJXo5Pck7iWMl3V1htKCXqJ199/XsMI
+ExtFlzieiIuBeWzh3EVqInx0uQwyyJcc/eNayj7LKxHXDFM9RqHiT+H7NV97Wplk0CM+MeOYQHF
pv1V7dBnByDvPQ7hiJ6Ikrp7ObKQv0U/BSxf9nAvB+mwF5cNwssfS0SleZ30Nw6iRDQ4aXOMgQH/
7aSgqRHHDTjBmk4QUyS7b47Tq9R+rIBwA/D44RUMqTijQ9XN8yKrrwngvGMZoOwTyfVVhPhRoLKM
9d1SdJXWyVakUbweqfzBMg8oM/1MoaydOy1wLr1mP3b8qt4mzNwKT72CX1VjvhV+c2xbJ3yE0xOf
yg5tBXBs5lub9CimDna8TV34PWEUB5ACMoTthnhlol95vDe+bP7qlnX/jHEhOXbEmVttTx77V6O6
uraP4Uph/YGi/TY2kKWeYmLKUCfa3kfOax3J7JzLMGte1e+l1Wqvcl0Mx6SQKVxPXUnKezjZg4nu
dKC9ljwgZ10L0vPXOZlX6FfQ8eba7/ziwdYKfR7zb3yvzOMo5/KXALZJZ0rIppdN9mgObPZlCJMY
NQ94Vkn6zurq4Rnwwyah5vIFgwxlKWlRss2AHL2FwBDE/MRXEHANcxRoptMdYzad/I4kYQrCLGv+
Tc1IUeXPuSt+dZYhslaOrdq3KtSH54LhdTnUnTL7ZlfsaDRoFDAZaIrR7+d1IocrEQPsBAAL38dN
afOcuM/zbcidbuweik6r4ZugyNlYvbL2hsZ5bb1uicXv+BX+HNoCsu0d9Mwddhr2iB4CBefUMHkg
4XhmQRA5ixBC+866NeAD3GNiwBhRyJfj9ui6nFmU6GiWSaasEDdha5RowC4oF3R7xbd1Cs/gSETX
83L8IdHN6fAunw5F1ASy7c4/TBCHeU7NJwz7rejV09Vus6eznbLErQfxjD1e3yRKJTd/xDcGaQWA
7RtSwDLEAwTm09GqcWFHpT+sMtiKUwMZ0D8MeVogza5jYvQ7Jo6E/cz/G8NgMdqjKXGfJaZSI4P5
LLfoJ+WVTAmysZaSVMjhXI8tDDFNV90a007EnbYyiBpjh6sAUZlCgxVnJykZ0RqnJ0JVC+yTwgRQ
MdUNzypsDtx9QAZkE+S9jJGE9rRiBXFmePcDf6+ynMLTONIp+6HSKqbxwRiz1I4CrCpd7dqW+lXE
QcN0y3KwvK3oquxwgJK+GwgCVBlA4TCL9iGSLbN28P2nempahQK8Uz/eIn6CEFrc5zu8qI1TlCb5
Hj2lvdo3JR8BDYaWIzRVsPAjnlePle/JuzKEMC1GfVCTyxyzm63EwmExhF7wAEyl3KGZkK3rNGqQ
FpSdGRtW91tX1POg1t2fplm8UtMuX7uqMxYIKAYPhY8rMAYcEBe8oElRa4nYKIlDK2XPdGvQkIWo
M/U1BCfWeONNwlU+4jaqodtUoZwNIriRvM69tJrZUoLkCLWdtKXiaIBzguJL4UdO0m4LAGZng8rB
1sSEGId749FFo/uRhOYD/mTKO2whoK01/uD6ONlF4Hl59lHYxQpT2opekWfWWRzZsA8dfCYe7BjY
bGb3qwgDeXDO043Xxs56U6vBu7jvokDu/BoQ/WTsF+OQq/tP9+fA0K6YPhiQjIKcZ1QCBcjJOkyP
wgy3TzV4xknRgauW+O96Zv6wIjn/3mfDDpaVi+xKd5GiEdwluhD8Ga37IBq7MFFbcc2lbLWGdhuQ
JMPFeFp5C0aNYrYYkBrExyDrrZ3UQVlwGGlgZqOJQdeu4xHo+dQvK7PaFFZ+vs2bQrdR0efngWTI
1Ih5fMXO4lJ9FZ+CEo8YxUdnfgzl9lE0cMMdYF9XM6MC5YYFfrFmVK7FGJ4J2TFX2mfRA73ePhZl
+M3AkWWOQCkevbbhnkSDOUW1sIGhLO+xxoykU+c6Ky+pzMM9bkXWtIdrf/JK0kmVC3Zg3MsTfB2R
vhBBMVlGSW1bhthzW1m9BQgSvw2as6mNhNoXKdZz04TfRDgM9GgdJXWzEt12YjmE3MxOZuraT04t
LUS8tq1sRxU9WiDkH79F0DYhagbdylY8tn1mpnzJpNwhs8iNIO0H55zjNjQjn1h+daNJkF/2vQvY
J2AL8Mn5e3FE04c2WPSuVO9FEyFSlaMR/p8+Rs6Y+0HtQBuFWCKGvTBv9pGp1nslt+JtgwffskAD
7GzhAgz7VAp+4J1t9XUP6yRBqQHi/CkLK5SPnYZnWBRbL33SX8TMQJVfws6xnw0FwoQUu9ib+vKn
a3k2WjaRmZ+tbsSINVbQORGHeh9pQL+naK8ji5qjHyKj7whZ6XuDUPmscsx2a3lm8VwkCsq9cYel
GGWeZ9kNalgukbli2Vo+Z4PNG+lXylKMOgnWe6NryAsxatkl8mBoccxFt0K8b4c4jwTem3PRpUkP
Tcs6RXRTPjAr1s2rh2Y/iarW/+k4oLPcDj8u2eXXYNvWlxDPYDRe7fRxrCppabiKy3e+BSgMV2XT
KXO1mStxZD0UA+5SGJupT3qKQVJt5cPXCo3SptSkL5GqbykQeU9mherLqA1LCnzYtGZS9O6aFUaR
Uug/ZXLQLg20BubQJtItJdgB406eMAOWrFOjUO+7HYluo1jgt6fmPgXqRb9UYGwBWPCQ/k7DpQy8
cy8a8sD1XvdDCj/1RKGqE1taSyWkP21S7hRN5iTBtk3rr/eQOBqlUllhA61spCSpF4GuDV8S1TkB
xImeaiso9iLuTfFQlk5SNDz2KDfsOyA7i9JDVN4f/OyB9GoGLYAj2Soz3JOHX6PD1BUxMerEQGE6
txzf9MrP5+qAJAuOHdURZSasufOq+NaWcO5yM3lHnLxcVWrSwrso1Mdc876qIytg4KIb36lL+C1h
+SCOVLJfeCraiJirbERmks2wGLHNkOKWZ5TcjondB8TJiMsWM80a0rUYELHbFQw1eLRYoq3hQx0c
HmMgdIMT+Dpq1oWN0/HUHSr0tUTXJXE9M6X80JW9u8sw0trXeQfnT7Gi85i3HflYmT+d7TIU4r45
VzWmsBF0SwqkofaMx29Bhi4xZuWfXTQCOmiNUX6ANGVnfImLRHuS1Sx4bzW9n+NAql30OjZXfVHr
+wxK9x5uDUJmtpxfgGto87EwSQcjSrrmlxufWkd/SQP0dbSpJ0K4GMSn2GqwdGqwcU8NSuG8LQwn
Pi7itjK9sWVxtHPTvypdO65rE9EJIM3Nu5/EwMnM5kkJWozB5Tibq0nRvtcWBkF9E/THAEPIx1rV
jw4md+8qcnKrPlABj0yng9+BGJiGl0IK16JwT4LC3olivWgsP8X1YSrji4FMVPjvc5Du8xepUSwV
qdEfVT1cYSdZv8b8PvcJcKs5onT1a6h1+arzJfs2ymeH/nyBsaQYlfERTbXEftLrwj2nBbi+cJCP
meyGQLEyFyOgKjxmJtXcqSdCosGbaehNvMYACp5Hycm3Ueyc5QilzUJNsi2skOpFTQx9VieltRfd
WO2/1kNnPIhe6qobWS7Cq+jZ0tLDKPpRTswA+YpioeWmeaiGzjxMFat2htrEr74IBl3vzuDpY3D+
e6IY+NRtLMQBXSRIP8X/Nvdv16wLKoJy1/isQ2Lj1KhesMGOs0atxIZNHLNungd6mCzl6HUwISnX
qL9ouhYgG1VUpyKIpffKwcl51DTvCtfUXLWdPOyHOCcPnXXKSsGufoOOS7TplTTZQ7QCxMNd5Avy
JKfSk/InEcc56Vc8VeKTwTrpqrZf6yTw0cwh7ZbnffmtNooHK+wxMoWUstFT9mDVYA8vJfkHMUEy
4+nur/enAMG6gzk2Ob8Pr/qWGsGsB5v2JZFMHYNxO9spftxdUW5EIGK6th2GPzw1yR97r4J+3ljx
CsmlHm4gvtPTBK3EyL6vx5zSnG495Bqg6nQa6GIYURmKFhT6QsiBYMEFIFw0Av8toOLi6D7wad6n
rphcwESc22aPWM4EML9f4NP17q+hsqAHmTfmi8CUo5WRDT1qcUP9jmlw1jbRl8rUgMCi0UAJ3Y6+
kOTBgNYayIVqSHNABF2KaUlWHxySKE+uGQe7VJNkxP+Gct93VrkP5Kja37vtFItsqWGBMx2K/m3i
71PusTxDpDyLSnfxt8k+Go+b0kCWV8myWRBpfAtUR3lqqvC7nxvpUZ965YCiS9QZ46aWXBSKAx5Z
/iyrE2suEkq8PcbCMAP3Q8rJ7oN9EZj+LclkO2Tewip4vWWQ7ifc+qHk7atpMkr88oKftL+TWnlO
vatB0EDFdlUcTTFJD4t/dC2fAwlwDpppsS2ZGtG9N5kH8L1Wft4jn2aNem9gwxDjNsd2MS+z6hpN
W6QBLBFwvrrZia5SS9gWD5GD9EqaPpmlnYK7kt7DDkBOMVnJIkKvHCUlknF3cNL3uCh3PnKNP4be
etFMr3tJPdNY6mWl7sPEwvo6KBAriqELd3ki7dD/AKHt4oSYaqZ0MvX2V9Pruj3r2LWsTSX2zmKg
lrr6JDcr0RkQG4X7PZTdiqTdrpp8JmqvnGmeHP1U6l3uO/E/beD/RGGPWo8UsSvwx/HoT1LTJebj
69Hu8ivQRBQaeEB/i1H7EyexRjrXuWO+yZUeLhyY06fGBEiu9fpSCUq0zGAQ+9JYfytauMEgnoMC
s8Ae54wHc0L14UK7HTC/u+hSjD+unqrf6lE6+XXkPivow64NGflIKsrls2671yo18y89utA4tGZX
K2rTq2zZLBQKDeH3qSsGJCTTEzgZDyIkWQm1bMpitfbKbhkUgJL/UKLqtUxcyC5WVa80x+vxIIjG
E1vDHhedPv2uI2AyRsWPpC0o2aIfd4ldqdjyp1drh/Lxk1+HsP+nKXgMrOHld+9QOcyFV1guhqoo
yHU87hZNO9bvRptsxOuSEOeLyhr1mhuluaxSt3tAevJXg4iYvE+8FjrFf+KO3Yckk0IQ/gXbpkmn
8tfk+5yho1yQDYo7ayLjErhyuA77wn9hqScv8h6y9a1rVzY2bfwTojsqIRqVbjzuRNeIEJpoK9nZ
k0zzX4yaan+hROVRjAa1+0ZC2nrgVhq8sA1+yHurOd8uRNnZS7zoKk5UNOSnujq5NMMksT89vBNA
Zx3i5TPx0BaxBunOQ1Oax3tIxAHJdQXZ5Nr0tmz4QpgMZeMjNa+iOdsCHy2GuNhm8fgd4PC4aeQq
OWUFP5Qi0yhFDgp82qhyfgyUXNUBZzJ+e9VDQyb5S5Aa6Vwei+bqutNGEMu5A0TwdO+QvFjnSlpf
yKrLyGdEIXIXWFmaLpIbQQHWOneM8Coap4m3Mrigh1svqMjTmtLWHOPoNsGWjHGthW0zt+ps5jXq
TjKiHsEYGhfhKxSMpsPBeWvHcDVWnvuSuZa/7ypIZXo0Oi8BppmY+Vk4+k1dp3OtOV8veNhTt9Ti
H3mq26gRcaoRtyhaki4j8ZGjLmrcJpl2rh5yLcJeYjon88x4kyapt5Rrb+nqLE1GNCgOHfbgCtJR
VoHIfqzMtLCyFXaFQXWQwwxWmhjKnEnYY5oPyZyPIBlQxvLiBOGlSbAIu5h2F2rJRfQyw6tPf8Zl
tRtwC5vmotDSibkahnq3aWBWP1xDxEWoD4buQKoKO89kKTZDVLGQuGqoKFtqErz2GBSLeCLjuoBL
dbnFsjp4/XO+iLdllj2VHlsOU3P3DW60e3GkJsDL1RiujhSRLO8HadxkBYoMt+/t9OU1UGw8jF2x
FyHbsp2z+MqW7q6mwrct8kJCt6vsXsXK7m/LOxFTa+NnXik+66I/1pP35WEToZXYGg2OvuYbSZPu
nQx4iyBG6CytqYs214n8KAuhOFSPXkWpR8TxnuGLXY482zD3fGpZ55fsNzxVe5b8JNjrOYreyH9J
75EqfcE217hojoZDo4OCsYibNgs5tuY5CS2nXapZa+462XF3fPVIdP/mbVQKnilxNNQbAXRlvSGd
XbXgWw47R3A/8lAuV2OHVoyIJRYabWOIOoVStEugGeq57EvjMYxxoTScsljz9hqPJM3lfWFq0WSg
oj+KKb9P6AE3slUOASw6cvLU48Q4qlZwwZgB/kfJPTFLwqdQ6kakY61da46k7dK6dx8SK3GhGWHO
YajZjqr/Lo3jSX8KkaExr4/CWVk06rTxigzrze3aaitC4bRBw9I1hlrBjRL8Y0SBhhKeNLrSbJS8
wVmkWaPsNLc/3roif6hH+THITXUneuWockO17QIOmLtmEYS09NQAcHzVerOAVoDa9Bgp45LFu7Us
p27jsmLRc+mLHtX4X3s5WhOOMpzF3CxABCscG+l2NS2Y8s6ojcAlLaRHTW3Vx/F738km6sdDJs9M
PWh3SMoYK6d00KkOX1LQKv/ILlwVx6jfPD/3FhbWh2aALbMaJmyvg6imiKGbSKWG1aVM9fKioOAt
Qmnash+fZtR9bSGOyaCYNoVsV9nB7cg37AABlEEHtg+WmfnlIlCCR7mUsw0LmhGo2QR7EMO3mYUy
omemaUgh388UkwzP+xF1uIz2pNWu8PYvia4Pb6PMVp/0UbsSXfgCX2JuXucK71cxS6nJqdk1sPOA
jeLUsKbhyzi2wGh/x1IsybdUSAtojDVSTTJ6sqguk44MWZZ2VbB3e1QYRFc0Y+allJXibFZkOUth
EUR1yUcmdjonApGCre10KM6sV9Q3c0TLzWKDlGV19Qof/q1utT8ACnGgtt/kWAYMUGrVqXZRM/IU
Hk9uZwK0a6UvlCbaH2qoshdXLgmKz7vESxpv3bQo98cB1X47Lf0juToWVG0znrVO7pbqJEjbwmBI
YkM+G6msPaMceIimnhjrYNyIMXmaOY3lZaTcxv77PDGmTIjg3+fpTgy22o+QQIvQ6NHwgzing9ts
wVx3ax4D+WOmOdUsm8A9puTNdHKCoYkiRhLo3zpQQhimJupZGpFa6qIiQ7uOBF/B2iwftW+NN33k
MrmMtg2iB0CXeCJPA4qGRZPCjqns+NGUlT8J89d8QQuLR+F07TjsTr0nBS++QtpE7ZRso9SRdADS
gzGspxs7dLqQdZy0HcVRb2YbV8ItWsuSCQYzTbmPiqP7ab6ey/DJ3PCB5fqsLzTzzbPUYZ1HUb/u
ndh96xNUUVM9+cpjql6qSoLmFLfnJ96ms8mNb+b5bjwrwrF9cksfqFbUyCvcA9onCX9TMudVOhej
rVzBRyQdoaWWW5P0Qgqp0aKrAb32CZ48iWBZH/f3K1UW6O1sujDzUdDTyn3pRs0hwX0UZ9oQuwfR
rVBChApWH1rbRENXHN4mTsFICl8UvklrEb83aHtewJ5Btc/LF2771T/llHOA2fCDJS9qLIipPuWm
5QEnbfJD1QfyHu9utE6l/iEqrf7SWslw6eOSJRFAARESjdGjF+VXzUn0yGD3l9uoOMEvWSG0eA7f
r1E63L7jot/drxHg07x3/PJFhBJuJQ9K3gESmqjAwLXRHp3owvXU3LuJ5L0GSFBioDoxisUAKHcZ
V5eJPSz6okEYNQJRXczFBT5f9UM/DLxroeo2hHQDlSMgtQvFkuQXXQWGYdYKSi1erbygrobwttOj
IzMq8XaYkuueClLJT4NsFad+8uxbzrhG8Ab3YTONn8O0UPH3QGV16OT4GbNk/2Aivjm7dX1YSqqT
PYteIYFldYqyno9OVCDwpCFLOx3dGymwKZGIfkgty77NrLym2Id1Hc6CvFHQlGqeXAdp9sSru+eg
Cqtd2dsRIox0Q9OI96maGrNCTvrnzEeKwdV1+KDTqNVL9qHtY2wQTKNDh9Q2jkhKfE+nXkq64yEM
hxcxVhexdnKC/CxOjDxXO2PEthdjsR4Yl8KSVmIsy3PrirLQXIw5KU+8Ov0phnrdj54V7kZeiGRh
GKEWmehPYl46NLOwJCMqXtvqdCyfe3vhNxUaDY2JUyFqqRFGKWew89nz6NevcuZUD2IMg162EmEf
HcQgP/NknjhluBOjkhVkC50V9UZ0s5Y8Qdr38krHlsEsc3ufYr99zP9sEJxv5U45iPDYIOTFY3r8
NS1USLwi4YD7eKBWCzEHvQHmjPU4btD/v/zqihPFuDg7bEJ5hdvtZFeCPkNudvKO5QA5Jx7ZQHqM
WDtojd3PJYrpi9rVHD6qKYgbmgsKU0yyA3DFMsZBQaeOx3szTvLFKqp/OxB+W2XqiUERjwby3zDE
nXKN9JU/E8FUgcWOACyXuZ2cBcGyKptpQSP90+ag2yj5glvtlGiR9WZ8EI3vAZNub2wl0dpNndyG
kiK9BgOyOh/miENJCpODxZudWUOPlOXQztXAy3eFHlYvQcHTvcdkg3wM3VItrmMkh2fR05t4MWrt
8Mjqha1Gdoi8AqmGssgWrkqBPBglPNwwsLr4RTSshiDxFqET+uGcpQ526W2WrSKd7xz6z1TaPZm6
2a2vlM7JT+zxkOiqfhHXsXMe4Kl2HqfrZWFQPxgDco7TS4gQ9KMR64D6HxG6xccYzRJfr+bijxAx
HNug9bZes/RbJVspqPuyauIeGSGOffJG2KK6qx2Fmmw57bpEXEKCwldkDfE1pupF1xkz3qlb7D5N
nPV7rogn9lAcFJXvPcb2wxcXWTRJyeS3PrDqTd8gohXC7RNxzzXHN7sc640hF83K0QusAFrDP+gF
Brh1UeiINbXtFROR7uorG9+u9YuIsEJR/4+z81pyXFfS9RMxgg40t/K2VCpffcNoS+89n34+Qr1a
a/rsMzExNwwiAVAqlUQCmb/ZkedUFvY06/BGmYp3GTKDe8W3uyeEbs1Hjc3nrRdAEFScEAcuOTlI
458dwNqVhT3HWzuU+yFL9avRJjHEQrQm2aQ9a1h0vAZfZbAOnfa56myKL0zIBtIVOapjss9ivX9x
lfFd9vmka8+6XuPw1IT6k9OJN3+qfuhoP71EpW89F9amVjAhW3K5V8X1lLM591lJbWPmkTc7ObRz
DGx3qhpBvbk3nTz39Oc6+ljL66Ak2Tz2IdThWtMvhrQKmHdLRWY8a1FvnMu55asNuaBm6NdKzmbJ
xYzrYR4vO/N5hFqLv8eTv+3XstMzpurBHs2LnQaAlhIPtT1ncA5WgVVn0RfmEw8p8wm5AuzWR6xI
mioQT5mm+xe07XayUw4LtMFc1T7p+Pss0T/nULeuco5eGO12ikexvE8atOrJ8fToLOd4Su4cnPmF
zfk1/3ph2fSj6BRX4atlddqlElW9UuPAQ8Iv++VWxvQzMF5yxUhgXsM81hx9+mxCLIuGyQB8xGNm
g2XWdIwRcz6mCpugHITkNbRH7MkxNn3zCqRhsw75hyF9rudD5fcwMBQQMlmepM+YUtYPeihOsiVH
2GWNHJiL7qSc5XZpdKpG95tt2iLnsjlb5rhsQWrZ/R42cLHQ4yBG23fQ96ndXUBEDJg/ymPouf5Z
Uz/liFsIImL8INsoQ69BxqlHbQ7JuDWxOcmiclipedtdcgMZziiJy8+pNqpVqWrjoa4N772vXpzZ
Gm7qVW+Hw0S7FmFckoNMoIjgbMktVFGXpVsUOBdwML0GZcEpKPYyZmgaCV+2QVgB4ybi5U8eSVjQ
HXmHwDx9clSB0AM0hfIs+s64GPNBZKJb9qLB0HJu1lpsXBCTMC52YF/ZuOiHe6g0WvMh1K56zbpg
IacXQMX5wadLftEQTH5MVixO8qA4LqkueZp3Jae5iaNByu5oeR9UD+3v4dR7BSvQf5qB3+4HKrN7
04u+c9/4OSDWQ95zmk6aF4T8gvPuGcKvTTlf9b5mlr3VdEP5JToMOn21/DbiZLbAREs8oxTprpFW
t06RUWuHED2lGVbtX5FcOETCB6clVsZQ259BkjobLRLDVpubCsU7VJLEu2N49j7qNB9vJorseYAk
RTJ5xk7gHPju+tkrhDvxqA9Z9DJRXZXhOg7QlkegcymbvuG5q7TDu+l/mmQUOB+gvgl6i+R0oQXf
rEDoq6JpDH4No3/xM39Bo/hgX/lpqqBqOlOIp7L0TjKM7UC3G6uqxsAjKT+QPR8WxdBbFJiH8I1K
zG024tukEe20fcSJ7TBQjPkkFYOCBzihTVKM/qcxBo9eDyZP4TZ6IY1fIqlDHLUbtNgHfU5u+sFn
OW36SBQfOOBaLDQmNITzAbuvztTW4C1PqkfupGPHeO40PVwqc3W7wi4LPRcjOoOcjV94vBxlmbsK
g24zOY3YyuI4bK9lT5XnrQH1fhyLyl/JYQZcGFhgVXYxUfK4Ytf1IS9b5nGKzqUPlGl+lXaNHmj5
WSfoUdkW7hyyst5N3ieV7Z7cZ11zR53KhbzoVCjoS4IO2NfjN9GpEV7RxvgcxYGxK6hN5ttAd4Jd
BgPoNAnqCHHbuFu1CUxoDU3XPDQdFIYh6o8kVzWNb56M5eG5wQstn1vC7LoN6+F4r1ijcqyKHB2t
PnVfwnJULsJN0NWlFWOC8jJrnswNp+tb7IfSZk5bwK2BsHbKK+r06Mr7Tx5e03y78uADfc7vRSeU
H55XLylW4LXdsNBx+mr8js4I2rUhat9ox4QzwAghZHXo1n04VM+TMuApA23v1uzg6T66arAaNa0h
vW2A1swgLKwDA2lalPy7Zx9oFTfyp3DoafRpuYoNRA5kHwrjwzkwSyiLdAZ1zIhY+xG7Y3yKoRRs
eF2KWjHa4AWmneepTM1L0aK6K0Fg+lD+ytQxRT+AoprNAncl41o3bDI2/e9aVRe4xAgwb4NhIWhK
yrWuv/IrHtZJALmaW+sv3QtGmOxlgoQLeker2hi5A8c4L2qDfZAH6BsAMuUpAznNR8s+lPPh7/5/
Db3PN5q2+z1fBuX0W3fVkC8oM/3qtOSNhiLuvtoqsBAsBGZhAqdEWwKgdnAJXSX4qvuZvig7032p
SvjPIGHUC+lxbevCH0WBraqPSlRjSahayaFKhXdFcqrbIofOinlovKuM9W2GH/1UGpsuU0kMJx3f
Q5ysNlkxldsWyPPHWFlfHRSWHisoDM9ZamwDbhDsVtsJ43MLJDL3PWvdDiSJQDG0J0+ve+eMKV24
c4N+JUYKkBnYj6cGkMRODfR8B+5GeQp6fkMF66ZXI9YQXDXqlNqaV71PxTAsdEvEZzE3FVdZlE4e
viL5A8S0s59kuMkGdx8XabDyWCu884z3AOUb3U72Oq74BUkV65+5U4ZkEz/Jown//XUY+mnn9rGz
NvtW+yQjdm4xSXvWM80/20H9Eg+OvcjVLppBDry4rkWbNh/ctT43wdhVu8rLYqiZNCEmKAcF27dZ
4Cp8NcLCf9AC8vqK+Mzy4F0Vo3ip60zfgBXL1zUfwIvhzUhauwqWXa2IF4fixINZRK9Jj+WL3vTD
RqmMUyvs9rmbEZ4ZAjUAfKP4OM4gUdSkfOSw1Rj0AL1yXIStXMUC8CpbaPmjjpACuXRK9wpIuDiA
s7MeA6AAfG/r4buGr5HTZekXz4yCNWt7lje4Sj60Bfq8ckSBqpySR98bslbL2qEe7+HbjjKqra8m
F9mmurUXvTI9WGV48qo6+7AjrJkDNW4PwvDSj95EWpvH0Cte091DXwTUEPggPrpEeBg0CH2Lguys
UU9+BNEv9MNnHf68C9ZJydc81BGmsE1DQd3a6A9DwWOG37940X1s04yyKK5mEkS71FCUs9trvw9q
Uj4JNDn293gD8jIxh2Y/Zj0GZ3zHPjHwuLRgnH95iBljy5V8z0IyelYF2AkOYrzpWvaJ6qDiKzXx
wqqeWk9NgSsjbnL+N7vQN5Euxl+G7x1GsjFfah1LAnX03ZMQkb9Q4qpdqJCN30Ijiw5I84xL2awC
Cxt5/B7A9NCrx+hTBKknNuDTqjcKt/nK1mxnN869lk7CyDJLkjtzL4shWLz4Kj4oJCfeJjCvOOnE
V3mlooWDkNf9CzCd8WXEWEXO0Q0dTfYity7tMHwF0NX+8py9qTb1T4rB6WKIteLVgk6zrjFrOqca
yX0RpNl2JM9Lzh9OOc5i+dfYqXZw9JpfaSn2PYmWLxE6xMssrCZslEIozkraHLIiGM+mGufIXbT6
qzGXah2omz+tdsn6r/nFLeBHasXqW5NgjQgmOucbB0M8gYq6HdAxeBQuCGA9sjei5nMExt8dlOwF
0KgW7ku7qY6o1dTktEYb+4AI6+ejPMiue9PSQ0BVDrpl/5qTJbAqtNJVdjw+8odqPtRgTlZa1Xcr
NCfzB/JLQNhkt1Y78b96QvZ0rNgZI3thtby67CSaYZ87PItvB5H7rI76ZlP2CXjVuaMvPYAZWa1/
Ipjl7VvZrKLIQYUQwOo8RBUTuu+x11F80cIjFfEqX8jT0dfm0ymrcarpHm49ZeeFx67z0PSVp/8a
HziXkQQLivr1JiQ78j6pRnampgikbG6GjV/vDIObg+Z1/ruKRcCKpMm0k708qcvFlLf9WfZSVEe5
S1GfxViWz/Mlh0ZT3uQlw3ZqFrIpL9lT/VrJps/y5nZJ2UQrYSvM0t7xG1QPdUO2yoeOhUgZTm/3
mDyTXr+ir4b01iODf435TzEWLLvabc5UeEyo9a9NkUKPNjrnsfVt59GBy5VY+XS6x81hwB01ATMh
R7C/dR6TGZXYkImlQvXPVL3io8G8ql/IccPBNCjKcn+OsRhtnXM1n2lO9PtMxtgq/e79a9x/6gWU
4Nyulyf+2UPNNY51+9AMMAhRIoIhi4+aaS7lKaZUrDrk6W2AHEsxD81mp6tvU2WskvPl6b8mUS6x
D4UmGrwC7RSigFLtwg6gbppU/uOU+j6cDY1lZQVMp8xcio9/OsbY9h8gky/lsHvcjdGY5X4B3J5U
tbOQ3Y2pn0EV98f7OCXSw0Mdjh+DEJg0ea66sWt1OOixOxw6gfvsQrbx7RsPoZp75vrebxYZ/XKo
DN7G39q66evgAgGBovq0iNRL5mTTVz/HkFVNsuYQhMi961rzIeMe/gFiHIcaE/mMZV6i+/41rTXl
MXNQUOPL3qyq2lJYdgTY1lF6xJfFHxCdncrGOoKyvI2WU1hcupe4eJENan/M6oWycSlxnWVMHowE
bDEQXu4qauAtOqeek6czS3bR15lJkid2+WVl+EX3MdRUf3zFdLm5FqpeXpMifjOLYvxAQQB1wk0Z
FOpr81p5dvdae53BuR533avEOv8+twyEJ1N/ukDTdpaRleub3ih09lfIJgFZ+lkZrX3CzmZ4CSsQ
moHK7inEx+aFpa6/a1mBr2SvUufJuZ7cb7ITry6NJdIRXELSLsOp2miGfzHGDkSjWbpneUhbitwL
4eGs1SlYD9za9355ZpftTjUT/dC2sdpuGyX0VkVGdtWNiu4oOnIVGDoo7VG27Tkoz/6KOYmO+BWZ
SRZiBoIaugnexzHCU9PZ/qV1+t8HYSMXPERTufmrA8IAqk+lo2L98s8M8ns+9ndZdOb7svwrLq/p
BfnziHLFXrYGS+9PlUcieeYGSY7PpPX5XuApe6f9yLhgkwYV7U4kYszeYNw9dDtzYA/dLydj8pp/
xsrQX1fXA/+oWWW9M4cpVmAzI10hvHaHTzbeDehZjZTp+jzfd048n9KWZxlKqQsjCU/YlXD3sT3j
AUEr88HUJx9FnXGldUrxYI0eQsRaiJdchCkzoPu512T90Hfuop74ooBV5q+rxvB91PkaZWaXrmUz
w4xqhZRJuQc3HL0bWvRTn6FNsjMWT/xK7FfGeI8UGB9LTQnfwTK6B6tDzlAO8oey4nZV6qAbuD4/
62QJHrI+ysFD4J0rytFXx7Kop/GdkOE6FRWytNg7yUm6yV5O+XKDPhTZZ4knz6OENLBGwTEk+4TB
kzzekQ5g0P+K5NpnFHfxI2Dh+oaX+P9f5/Y6tfi4X6MfIItBVz602QimgERzcKxUb7TwAlSAhs0H
mI3NKpsS7hNZ0UJXVNrolEJYPcmzRganyWJzrjcBO7d5kOwPa735Pf42Sk6IUyrqCH8Bzf3rIrL7
Nimyg/iERRs7omPstvW2a90XErzKMTAHUZ3ladhnPgwrgiM/SG4akBpA+9kdGDuIjnwPQo9sSOQp
x5DsyCLPHgb3R+N40WpOI2LRMRcdZSXyPxclZReAgPIoRypGsGn6KjuY7oBcCATVUp/RpBX785se
2a39p7tWe6V/+NMcQnSqF1KpTEMNqMbpY1j2pYiPgxZhpHXXNWsMrIPnF4gEVZaHP83bFdDzGRCP
SXtInVN/1T4tIYyrPFSW3p4jMwBuH3D36oJa2Yd2lfK/a41rVifmFX93GCMKzq73mMs9eFXHNoXX
+VKyI7cr/CR1Koz3mKpaH248NUd5JRnnvrqqwY9DI2KmoeXRo2JXt9eTocoxM8qz7ZOcE9kQbrsG
5yj2WJD3iwFwH/erznM7VqhltMgQ7MBDSu8jjmqFD7McMHr+Simi4eDPEws5SJ56PoVHLXLq9X0h
Vs0ru3vzf7Fg+5+H1Nh9LAB0tZuhY+MzgW/Afaq6eMCZURueD1b/6I/47rU85gXANGJlbr+RgTX3
smXHVXXJDK282G75YxAlqOo/ITli1I0EJMlU7EaBFHHcFcoZldVw4QXd+I6d6WyP4zVYcabWOikU
7+w2nbYztTo56Ag4n2pn8rdG3lSPiin6VZSG6es0lWyaO+G8Je3QHZVWBR9FgcQBpsnBT4f0VJRH
LQvdk46NMViWzvzdKUfo+hidTD1YqGyM1UREj/lcWIzCyH5wLFwz55Y8KNwFDonR/OhGH58Wuwn7
beGWNYwFz1rVVmIeah+yuR8GytYcJ+elUyo2rZl+bASYQkraj274YAsRI4bIIeZpfG2Q7k0du7nI
1i3uuwf2ggr2MWBD4NrVXzwrFAc5Qk2S5OogvowNVS92pu1jGwdBA0hCXQXb+9XVFCHQPqNwfo/l
daKsJyNJV/Iy8oJt2Y5byur8RfObEvNhyOJmXwRBjg/0/BZc1WBtYGkvZj2N/tJCmeIcNN32/p5b
y8gec9Kn//2v64cRAZkU0Pz8tuVwdNhvf9099OcvvL+DyHQoiUS+tbu9ZMZ2A6AKy4f7a0a2jWZm
RgXu/qpdqHhrqHC//0J5wQoXz9tfePu0sLRF6nf+627X1oXPeoe/To6W15d/YY2M2P1N9vNfmDa3
/9/tY+kLSODx8Puvk7NVWxwU3wEVNX8QcnaeZl8ivRKH++Vtyo6LoVKiFTC88hnc0cx3VYtzYbXO
E6Wy51q33U/INyjOZR4AS+zd3nMtWxaWkj7k2LyuXfx17cbOL9yYxHOmk5ELJo+7TBhT9UxM/aRo
xlfZKQ8lYAxDuONtfNVBmm9IgG5kPbSPgvbkFPGP+3hXI3/IM58Fp6OuWgNreHxykGlPh2FVR472
FPi5/oSi1MkZGuUcza2xtPtDEPHRyk45zPKQrGe1HaAKyRCvCZCjcJA8nq8hD3pTDOu0s4t/xby4
3riWXV9ur4KVMjl/D8ui+RpyVmNiiTtZRXqQzUEb6wfAzbeWnDU0yBmVVok455/3G+g96APNeZSh
CMGHHQoS+fL+ftEM/5WrSY2VLG8waaLgbOv17TVlCG138qBDHFDt++fNGJ+x37W3jwSwf7FVoxQY
v/FlcM+Gl2UPtaJBYB398CLPRJJCncKEeCebtkhQci91EAih2USrv0a7sTrsK9iO9wvIEfLAK3iY
rd1e4R624iKCjP/PK9w7krL9/So5JBT041kPqR0ayWqQroEyk9pm0bHRhWJAqffjPct5xKwndzhS
dXYot1flg+tilTCoQXM1QBesqOdYL0rg+MvOyIYPUffBQhuM8VuUN+fK6bxf7kStJgsG1oQdVWWW
Zv4CL13WJ2rw3Ta1n43tKx/YbzroZbXZqw6vZ5WiNnqFusTW1DDUB96utrWCzj7aSufs3cyp9oPC
N9fIbWnDwspL877z4xpPQLWKdlHLI+7Fh8bo0r3sGQx3Zhxl1JIXepeOp1vUNtzFwINgDaIi41/Q
8F/OlmHdkO9XtGTTaixPlmU2l7O1axbX5lOJ/tA2rIt9WGkhOVPXv6gueBDwxQpyjHj6xXranKfa
Up8itX6VcWe23Iumqjlwa9XgVBqrrLCVT/Cs2sbVPdzR5ulDf871Fgna3gz2/DSwYp/D7BCPfTmo
L9FVTHimBzjaNUihuvAsNywTSUJS8U2O/WBit1kXDRzl+XTSUa1whHboNT8nvxisQqcr1tOYpa+u
RfkMgzJ36dhW8loo2CpYOfgO2exaKFdRrv6SrUlpHBTS3bOcieaLeEIlfYlSMM/i+eBkO5AlzYts
9Ng/o9zeXOXcNJpeTT9UH2SLvwRdXvzOT3Jo0gMCbEnV70kfKC8p+889P4VCxTi2DsnVczAGLVyq
dmaspzD8HZtS+FwoXNcAhQVpPzkwGvR/uueBVjth64Uj47/ihZgTDZ0acyOd3mLcVoBVl8l7p4w6
8v88+WXTKMh5GpHpH3xAWu+sAd5UUUaP0NWntxYL6HmOlrnJxSg6vse0HD2Cz2RprATmKYkjKOcr
HiiBuXfUuDn29uScZe9E/Rsckv86gq66CqN5qJokfTc1JzxOTViRjmdS3uGQboGx2MhJolAVUL4h
mwccVo6o93sbf2ZMykMkfXncME2PyWzZI4MGWEKyo0jBTH5VPUektca41a9tbFRoD4fxOucT3sjO
Hp/nC2XHW0uGqrb38RAc+QnN011K2ketEVS8hoICJLKgr0rrR2wTuBKJYHcfQS4AwfxLE/U3lB2A
/YQzTdy0i8fYLMXW8qaZMzcgAqjwyHZb3Ecb3XTx5XSLr7UNfUqby+hai1kU0KXvlldiAZvm6msR
WJRaTF0nkW26ux6FqL2r4Mish0W4Rlk1f60TtmZ8Kfvv5NdWtyuVWbwv+s78GpswFSyI4c9tQ9ar
ScL0bKg5lbt48HehanuXwDbylaPF6XtoKT9S2xY/k+F6uw6mV1cFK5XPVvQN4KtOubqoPqw8fHaP
2YD3G7ZWLyF+EC9djRNUbMOfm0NRbU4LWBsgq+fOEh/NDc7y1Vr2cm+MTx1OuTye6C1QF35pjvdr
UY+bs1pxc5L9tpum69bmS6Z8Zm7bvYwYP5bIGb+3wsHL1gsNbChpGoWwsWpuS4Ssm/qdnRhWTvEA
fUL2pnjco9v6rHlp9QS16hYerDQ4ZvmMjp5HJZiorqGPDFsseMWxV5pkYQqlP8/6FCu1DvqlaU3D
WcbkASjCcE7mwxQ11gpLJ4bMM3qEbEewq/TItq4iWHrvljHZixwc6KnMOqp1Ei3bfvIeasu3z01u
D8vRmJyvpOAO/uBNb8WEgUPu1eUWTmb44ZsT3hKJ81WB0LzK9Mk8hZ0WPWaUb6D16vbXLBrfNcwn
cCbEQcTLenCNffh4P9iNd65Z6BwhM5YOLsduvJ8UXJ/lkCS0fw/2QzSITTU7xxaspoVFqm5Riqbm
9y/b7C42ZcrHE4psfKwRNDtMPVAeyQ7oxuR7NaGsJJkDDS0gPQFqTrAKRjf8rlpt+CDZAXNfM4/8
P8yTVzHFsHe0KryoE1QBpaYQ74nYfQpE7z45NfARx7rKyKiS9EEmp1nJPhmznGYzuM10ka1ExPGu
7lEuCzCBy5aWVz8iWjuco/liuac7mwnMd6gL6ynAYwXR+5SNidFYT3o+OdfEBuZCn4zUllDWHnz2
VZLjgAzAOFobEEDOGqhsp6qiZRTF1ZuWZ7/PZAyaVfs8DsUSDEX4xe1/GVZefdiFle1tCG5rGfb8
8OjarUmxl7sV1jFIGaR9+CWa1O9Q9rsr3rT5w2iM9kKOrzMDqYjc7h9cQ02vnm7+lHHhFh7rgNJC
tobfmeuUJxnn3tqgnZm2+0ik/kdkUpyf347SK8k2QYJtK5u8O/Hn3fW9M6zz+V2gMHMsW/v3u+tY
Si173dvUqKhEZZ//LG3tQkY2/5iiXKyseFDPXuOWxzJH7HG2532dOiAKpFHyn7DBl3EzmJfW0NNV
axoeUpc+JiDz2f2Qtsq4tbr45Frtv+NyrKmab77pBK9dZx61xNI/vKFEhyyLg3OptdDjVS9f66ln
vw96cvFCR/sRGfkTqLj03fD5s/oqV46RMfVn1ClgjppB/QlWfu+zjP6hecUXrLnMV7VSso1TkHw3
wkZ96P0pnEUzvS8x/thyKHJIODq5Rf2C/a2y6czWP6hQ2S+oRw1LXRv5EY9mhxT36IFqm0x7b0Tu
jg0GntyIBb1PWdUs+mlMvogi/FaktfeNTMJDjkDHz1Kf1iq3/WDhdmdETzCKbS3kb2CMLKB+bMw8
rX66gfqImVr7zejCn1MXiJ1iuf1GxXnk2QO8lxfPyEXkz11VsgEdPW0jY91kVheIY7ss7/PbCOQK
2T0nJmkMHObGPHwKssi9FKEAxTyfwcSvV22Sh+sGo/d0HaAwxn/APVY6RWker+wbRRk/3XobD15S
5DThOrYRL6Lc3XKdf6bcYnyqtyny+oGWa+toCJtN4nTKIlIS5eI5vX5MRoBysZ9XX7voDfyx/S2p
Wm+J9LZ25h9mnU1kh5fV3NGO31N4yF8jCxt3v2IfgFF3/FioPfJqcWR/m8wCRkYbfBR93G1CJ1L3
SiHUJycKsIyaRwyd9WLAwXwNM9PfoQ/qAN6zqtc21Z7lACSJ0gVKfkDO6rra6kqo8xFQLwKKCbyu
/rDBZO+UJMUVGSMYu42DN/Tv9X1iuv3aGVTxxRrbVWhn47tXDebO0fENkfFK/dYMYfLZYue2bYEf
bTU3tL4k2Nl+MRwyCkOi2tuy7ZPPMfkm+2I4zhu21cYOy5bpfTTqlYxrgo1qhMs3Oa8heCOhvJMv
QX7HXoVKuDWsRFlWIsDqjL3EUZ4Vc/Mekx1mUP0/Q3rTNeFTtObqr7kDSPsDqu44WiLxJw9VBE65
DAvjX7Es7fMLbwJDYd/Ai+jPYNzsUQaMDAfVafHjr7jeQLkN/Ob8V9zz8+zcgvjvYmtc1rCWl33f
v2eirq7lTE500PA5/gnBeq+vmNPcQlTZKpJIsGIVtrWBOWqrAke9q58LY92YA4InnetuCsMszi47
vR2s2OGoNvw/KYt7e99yi2OaBzh9o/J5Fh6KOk1cUMFQcPGL0UJ+DKIaTQCv8p9TrUMhNmIxGunq
AzCA/FJZhrqxtM5bZJnw2FjfPgt13KGRwM7UsrKLjMkzL3HFAWbQg2wZbuQjZZQG5bmmIBUmfXa5
xaIqxUIwVZNVMI7qM2Rw/9BMFQBWzxxL9nrBEgB0f5W9ImnKlR1iDyqbRuz0p2LMv+VVqj7XZtU+
ILZ4SnwP1V49Cqnoingnm6ap9YusiLxbb9hPW9ONvSeqp/5Lo7crOcqZWL9UJut4FbYiwC+0ZkYx
USfsvegUVGbzFpp4EY8Gcsw2mcLJ7Nq1bLZN/ANu/PjopF18zdh7iiYBJOqaxrqwygbdSyaluFXl
VEx2ao6/q22J+qlyyAKbSXhuVbwQ40aE546Hv+yTB79vqnWrB9XasrQpAQjdPprCUjHdZk2UYdF8
kQfNLOOVWloY2hl5douFzZTCVvIDXEAt4IzzYBmTZzA4q506277fY54SeCvUXrQFyMNiWnfJQG1k
1uBJ3TY9RJCatgntR+YhZ9e1LTco99XVDe9XmBx4YDg/o9L7pbeD+pZWygQsqQ4uTV47O/TRQ7QW
LfOh1+DvFkZRvmlREVLfKLufYHmFYbi/jCp6iV6ySjV5Qo3W7dCkNgp1XXot4xxL0/8e7+bOv2Lk
NvAfwaRaBL9K4df6gwueGUqGOq1NgAXnfDI0sJHRTyyJRlRdxvEoz+4HW2jpVotbWNTYu7nzIWAd
AutxPo2M6qXTqRDfjd5kXFfg6cvYbfCfcbL3PniotHKdqKa3U2CjbTFbHUEbWeG7rikK2oGq2Ee1
H74Hcfo1tNz6woM7fDfnKnhSv/mePZAaTp/llKms9QMlw34pByXsYEF+wfYgC8szZeSxMfUwi8Rg
G69WZGqrNB7rS6LpyU5TyxT8gmGdyihJNkE1aE82JLFlD53ks5/sJ5LsM5Cf5RdFq4UHkz30WIYE
plEtoTs2T2bNEyQtNfWkoVV7yBzF302lOl2KIBtXI0amb33PLrn44J6TnkxRUAKI6n5BgkuNV8Bb
k5M/U6ncFirkQrblAUheBMKhnfBojP/pkdeQw+WY2xzZ1hUUW/vuc6zN9BrM0tfa0OenISuRYiMU
zSEQCOIc9c1WhuShN/X2Qq5gIefc4/JMn1WwbzFG3Ib+uT7SYNvbBdWUPF0a1xcnwKNejlenUNl4
YqoBYhnuVpDYOk5lVB6avHdJwbfB2akNYwMmLn7EycpZsXEZn/NRNBSMjXJ+5hZYFRn+ymnhnZmx
qR1RbEHEIJ3VQrSqiTcyGGmZU95OHR+FZo9s2nhURx0ImsZ+Ovfb+rnrE5DgpkeyOlXTrdr2CCMO
hbkf06rcZ3NmMkKRcTO5VfJYKDKVrfsvppqnS0utyw98hAN0QkktdgiTwubMWCqPW2/eRC0AFq67
vkRqzMvtre2MCzEDPrpSCQ9swPF7m5t20HoL+BLKKUrS7u3PsNYGXegMMGbywPg9zKstD9Myhrlc
Tcbl1ax5GLiWfw9jFWKBE5iSU9w01VbBpZ2Pa9SfQ8uqrgF3cKsJRLn0dEgBHYoEh8pN9GfbyvRd
7guY/PNgB6uX5wxqzzzULFKs58G67eRQTW2SQ6sA15ZN024wvHRLfdfblISQDVKf0wBlTeGK+K3w
2fW0k259NBGLYf792td4QkoiaLQfStax5koQ2iZXsXBIc0ULv9qyzcB0FTzNuo7T8qootbmsW6jm
VdSh0dSmpA4pAnyFRH7Og5a8ReTs/Cp3flGfe/WGqPwsUlEsbaU0nwxQcpsGHdWzFcXGvh1TY4dp
Wvcgr4jUT4Yol4dqdjcEX6uc1SnPrjl3fLtimYLema9odm6xHGeRQhNY1F7ucf7TLuivGBWx8hCk
pLYnsQsgKUa5OWT4zYzpOkV/CJVuxSjSa9gU+WvZlq95b+gPo9dlr7zLHHCjICMzd05KjtSdY1QH
2Wu3dYR+p+h2speqR4m6k2fhz8lc0rBiU5PrHur2AQxNCf7dSD6dUD2J/2LtvJrc1pUt/ItYxRxe
leNIk+39wnIYM+fMX38/QrY5e2r7hDr3BQU0GqBGI1FE9+q1Jg0S0+J44rnOp1Q3J7rRoLlzwgpg
Zqu4HM9rCsKiol1UmlW/jRvXk/K3Mo57ACJQYsl595nSDufkSuXPpm6qYR1nsbb4MPFhaJYVpy2K
I4V9DDK4QxwkBJNRd05+TRga8nUOraHBCb8I+u88kUHI3Hc/YD58QVDc/+Qk8ARTV9Rdwrg3dhV1
OdS62PklISG8gmbb3Jr64Cz5eeNtn5qGAoOjqdjwyPUa8uLCmKGKirD0EJGZNlx+v8ZgEeiefuqq
yn1yvW76oqg1wowMk9Yp12VjIHkxOaMSYG5HTYduYxr6jQOPM2LIt62s3GnufKl5FktHTsUPEB4t
rcnVrJtuyaNPsIk5T1AX6Y3RKo85eGaa1GuvTcLtp1pxbuj9BZDkHuWHANIBY5VHQ/cm58pjSpbx
i9ua1UK1TOcFPa9hieZu8ig3crCGeProJBY8gf4AZ2s4ZvseJA7MJ4qULeuyPfCoYYNnZ1ax9Hgr
GXa8yiI3fUymZiCzQKbhXlhk1zs51riXmTr7vumcVSUzRnS7KZ+WTTdZARHq5JWYLwciwlkLX3HV
uOeQuPyy0Ht7kfryU2RRfWVCybAdSD9tTDctl4JZSBAHhVMBbJ3lk3Q8sFZ5rFBEjNUXS+fPsyP1
IkYyIXSQ109oqlZXBc7hQ5ml5cpLLePz0GbfrcRI7nOnku6ghybpbXR8j9B5mKKR92STq6+J33w3
eM8+8+PSoH0JLCDUmmAJY/MVtfnuLqOIaR3YNkhix0IyU+mqfelRbu3CNzmgnYPcjjye+Lb8pYzc
INEBQf+tbr2N6YCwhO8t+O7wj9FKSdlFSijtCAB+HUqIzRMdAvICPvSftSwwRKZqbr3qg+5ukTpJ
t2aRN/e+mZ9jd1AR5dI4+pfJN7mG2YWgs3+1wuK+k/xw3/eBeYTEG0bIqTHii5d/yQq/9hZeR71o
FrQ/OnUja/K2Dwrnk5+53brW5PJoc4C4eLzEZdjwkKXB4LBBdVu/lGPjLTtikVQLFSFM0Y4fLeom
sij7lC+a0oxflEliFfKUdOFaec4nathksv3qw7X71bYDmFU6Cs74QQm3Zgkziisb3atjAtcqdb/9
5hnDtvQKEneN9tSmukOVnnTvmemu1iFbGCxIR4ZIXdY1ItNd4tvbCE7yY9ZX/c60pYM7ZulaGZzj
GFftQiboQSCm6TdtoJmbzG0++VZao/BuB4sqHYKv8DJdbaOw3nK+PFA5owELDfrGker6APXrwaG+
+Q6HScycCoW7dACXHgED6T0/vBcNBGXKUYpgpZ9MkSRBK5bYxprcjnLurEE5y13+qbfza2GmROOz
8ony8fgCsbP8nEkKBF6KdaeGeXUejPLahUB58iQMj4HzFspNepIhnXDCfth7FgwowPsz/STduQ2V
ir6ZfO5AZWzBpkPNNA2lwbxMka0HU227u8asKVyXALXpUhisSrnxj6rTnJW6seGsnxCHEzDRd+jx
iPA9yn0wUgP0BcIuGoqxwNMLFzF2/OovHvpTWLSH5x5toUsRh8+1klV3BFr5Jo0dGb6ual9kOw0X
FFkk2zJov9tkQu6RCdbOfW9R2qj7wZKnjexE715MQhrf3be9BVx5jL4S1sejU4xh7wRRvriNA9Xq
F0OlxoDq0nad93bxUmhhs0YUMt+KoamZ/Pw4Cvyy3kj9m5MPy66mDJQom5Yeb12LU+vR1an0W06g
imPk6Q+kgqWl3yFC6DuHtBquxRAaFzsB1drVa93RvnOuKxZyWH/tdKO9jnVC2imD5rMMPo8l38NQ
UpdDE1Y/Ov2xsy1YfiLfORWkmRawULWrPqJ4pgmRIg+kxt0hFEfAia/zNYHJ85pOPdLQ10SNC4o4
MYnJNqNQquu4V4qhrOrJnaSUXyNQPRm6X09lJLf8BkELJYZW4I3nwSZYxu/cE5jP7iFpsiVlEOZT
nsnJIgAmQOK8f6+tNk7DONL41fXNL/8krSY8xITDz8NeG7j6bwU3C6bsIYh/FG5uH/oC7ke7Qd+G
qptkF+hUWFGfSWVyCTcZR+5ho+VacRnt0qLYUm6I4XhXpy6yXcaj+jG1ycv5fP13/IaQnMugUoDw
cLxAypyt3SCQH5oxslAZ6uSnPL4vSx5AJ7ne+7YNw12rowgfek59GYIp+eLE5WfVTc9ywTc9invU
1oEzEeXSlqaF5LrWGPqucUd5B1Y6WhaZGq8Vwyr2islugLunn4yuIDPNcylVy2tVLs03O08elQGZ
oCqTZWRrpHVnhPkPTnl3PvfCz17LK+z8KIOiKWh25VDf2XyVtpFqd9vesIerbNneCg5o9VUmQama
SfgjNc9ksoCO82W+mn1tfbZ8eE6LVqkeSDA1myKuM7AuJdhowlg8c1XXrNKbZVpZ0dci65d+VsZv
sl8igpAG8bMJNHDTQn1yHEcNlhYDLK/vdAo5/eGs1rr9ZDuOwi17Q5Sr+BL4BuWdtlwcXL2zwBN2
b4oXcaO0LaD4RmUChG/CI1TE4ZrIzXCXOGa+aA3ja6jk3hOliMNOgTh1C+mp88wZHarI1PsGjQUA
wjQZHoZE7yj7KeVNmbbNK7yoB+ERmPVI1RrxObWrsm3TVzvZ8uI9nBDmXiH/cOJ/GZH6q80L1BPO
KoDIf930BN0HNRhOKWHfRR847pOh64SDyv4wYU86DYbgogct2NfxOQCoR0VNWa9LA5lqj/dyZaJ/
uefHRXppwtFf2K1N+nuarRobxRlDf5JlyEdJPPBQVPNDWgKp0PS22zcN0evRVtLPTmy9dSBNr4UT
6tdM878j1p5SAO0scnDUS+r4YFhwZHOPiNSw7dsoffDUKXKdNdU3E/KsJGiUN045b4UcWM8F1E9r
RYk+20OZr8h7OtdkasAsw6RK7mjnmpIqwe9RKauxBLPku6VzFY6OYwLND0liz7Zc6k2iv9xYpl2E
W0xc6Wrf9r5tFpuI6zSXvu0INkuev7azPD1LXoUAwRhD/NRq8QnUxV8WgMlzoBnrzK8eoaAOluqo
nsbKOeoJcVzLsZVzjqj7chx8ZWXUdb9z4krdo0MyXPKpCXbpQMgFlEGwyz0nWOlmo76aA3z6Zd//
oBhu9DtO7NBaPZfE2xdV7WTrDoIkbpexNx7IICx9XTIQisq1nTwAYosLUyFW41k7N5LSJR95vq9K
/Ml3VGhgbERgNDkfTiPFqstEIx0dmlq/6oyICL08WJTUNU27iOrmEbKgZCdsc0NV2C+Xyla7dWd1
2oKnkbNOquDVrjrCMJYevExslKs2MbRr5PjOxqc4202MLRmp8USBUbrzDBRvOrWA8Seoz12pJY8w
KvBcjcoe2Cu93wubkgB9gV0WOKhkXzkKWG+KShhqnOTI7AdP4ykZtYkvsiQNB1/PxgN4bN4dlwxG
QFH/qQF7xINg9EmqSDt0FOGuWwiYd0nR2/cy8p6ypbYcelCap+6VWGnAGccPmmXsJcEJzHC6D0YC
FjYwj1VhjepK8x0XcpfuwSMa7hgmKfwxlMxzDULRpV7tXsq87J5n6anaGdmI0eSpyQO9+2wiBIAc
uc9DHkRcz6h8EUSP9Cc+PyYYnSUM7+nVbiZd4ebZohj5SuQzuTUFeelVAUPYepi8xERYVO5dnX8T
A4RO5TUJ02hlWeV4hWHKWWhK3ZNl0cbrzSYb5laNbR38Ky5igtOCfjGASE6WvAujpWwg4F5LTXnq
Has4NU38sxdDtQBDNzSMkF4DUhY+ty53Ij5XsdxuYn4Jz6WBuq8kG/k2URyXqkoaPgbOvqkt4vfp
eDZKkx+AJLyvCyni689tkSdYC6VXGLoRNqGEpDSse2Gr7YxAYwVtaWirHJMqlyQdUV1Qf9tRTtNV
Vgx3DXRAVxlmg6Xm+t69z6veEpqLyRZ2sOZ749UGTHTiS1d1ygpeQZ2faVc/OrmabOtQ/9z6bXT2
2+8Ewcu7uBnyjWO7sMUEKBBVLqSbogenMjQ5ojs3tXXXF/1A6BT5kd6UTYQmLPiqpfizCyvKXwby
FgtDl+oX7vfKsg5d77GwS5TawtK9mDIfiiCCtCeIjmaDNq/aGPy0TEPRdJB6UAXpZH22EFNqT9w6
7VZSF6tXrXoI9ImciXJ35Hl4g2/cTTLhuD1VYaQvRopKOPWqU6gPATdBsCSawld4LPDNZqN4snYj
cCrrBjHSXoVfaKJwEn4dulbwRZunKINHIA+9eNVYin6oA+r1HcBcT4pvVg8cpxdyn2RPMD+ugUlK
99ODuttUyqsWO8WpTAL3NjTyJFmGQxduIHBBYyVte2mNeKm0jYHpPlR69o3SCTBiadcd+K4Fi45M
1b2RReDlnHjcGo4L4KqUXny0rR66IVnqTVk9ecNQPmWJfc0hE77LPal8crTOWLbD0HCHZWjbirsl
RRGu3Nq9M7K8O7f54N6liK3Dzxm+eklY7gPZzync8KJXMyI2SRwy2InZiDpqMPKkysSsKyFclUbS
o2zr8gO/Hzth7q02PcV+BrKJgyYAydGHvIEMpqFV8Yp6CPPZiCMIvFW4w6moMp+Titg3QDN5ZU9D
Y5CVbZ7x8y5FlvGcUKUEJFSJ12Kt6rTeFobvZn1b24Ac5tdeg+EXZ57wqk02uh48aWwVtX0AaTv1
X2KoIlK5hplf3gjntAOTrkM7epuVvSgldOPn29vavndXEP7IW+GsUUyxKn3bvc3GZtWsLMrsd8JZ
DjpAT+2UhhXXHX1pqdd1tAU3ujMsp7203mBtkmDMT3Z0zIjQPaH21Spy9zRV0jwlZf9Cfs45ZzAL
7GB4gF1f67tLU8d7Stqdo6VJsLEIW618KUYqs26mVuuiOx2kgivnagB1aaofyY4c7M7uLsI/LYN4
xfk5QL4cdRMr7XjEC8gTy2GMbB25i0Tpv6W50X7Jc19FJlwzLtSlh7sA3qiadNi1MaLnRkYqzHRS
9UBMvV2GTu+9loSONxo8Bxsxq1TIftRFjLrINJvpQPqqrL16ga29NF+qIvF2qp9BWt4RtgsTs1xV
UlFuQTPzu2V743BwkKkw1qFh/erGU1dXkkJdvnN419UTJd9EU7WXZzy4Q+e9mPx5FC0PKwkaoBeN
T9u9GyNENI0ko9MvoTc8iFE4ptldATpPjMBYGScNhZ5FMNGrjyUkT3bfw3c+7YpAp7aZ2LVWoSlp
l8GVfza6tLekzrvMZh7480PsAqacnGZ7rMO56A+BufwwkXmhvCjcZNjOzsKFeARnHROu+d+Xc1sO
jEapKM8IE2yo7x4+26Pprsba6U6DkspnWSXc1agAB0POyP4A2UQw6QiJpphkhUQv1oyJBwNh2NFC
UUjYlN+9OJuSzC3ytB8mhLOYhbUX0Y9pZ7EMzV8PHgWILNYjIOrbrhWxZWBPJKWaBUjmVTSM6SGr
gp8NtYHpgch3ehC9eWL2myc++P0HLvP2wM0gvBf7z+vEcPaZr/QfuHzYal77x1f5x6vNr2B2+bB9
5Um/Xv4frzRvM7t82GZ2+e/ejz9u86+vJJaJ90NpB/Qd/eBBmOaXMQ//eIk/uswTH97y/36r+c/4
sNU/vdIPLv90tQ+2/8dX+set/vUrtT2/5OlQyxDtHXi0C6avoWj+xfjdVFT5rErJEd5W3caNHmXv
x7cF75b94xWEUWx12+Xf+c9XnV+13KFCs55n3u/07/b7d9fnMMPRu9NDns7nK952/fg+vLf+r9e9
XfH9XyKuXg/j1Si6djP/tfOr+mCbhx9f6B+XiIl3L33eQszE07/8g01M/Ae2/8Dlv9/Kdkqoc0vt
yyAZwbGR2okhEbDZMf7diJloGIqDql2FWVhErxILZl/TLcOjmC5JIO2dGFk2rfMeMq3Rl15lUFtV
G9J9FsQQqNX9E6dgiGynUZxTSdiCb5nmxZox0M0D2fcfYl7YXXiiNmMJI5awiabqYcswdUBgNWT7
J+iiL5B6xJfCluJ9ZzsIPnfU+dpmdGtgqIzPeQoD6eSlRRFKcmI2sCTgbJ58utnEtBrpby0AKiJn
DdQyYqvc76lzzlV5fXN0YZVcVUZgw5NsUF+SjUjscLIHh4mY6saP0HK14bsxqJ/viotO0IC8fUh1
zzQcAqu4FEpcXBSl0baeXgBdF6tbrRp2bgGy4d1qq3cAJqfNZ8gF2VEsrMwcWSKjvp/3Elv7nVYR
1PSOt/2CpGhOYRpDy/vrksIt7bv+rPJgcXPTR45olrpz5LKniBm9IG9SqL+J1UOPTIn6O+H6Rqb+
ahy6rcH/7Qgo1zv51aRl7xosEkaxfJ4uwIk4kqMfkq4BVWHnBUWnKUwfmbXPC8u/DRwlcEDDTPYc
OC4EVwSvbiuEcV4mWWO0JOlRr9+tuXlWQ7nu4iQ9flw4KoO/b0Lp/sNeYmhk5plIt7FXKgOt+hih
tVHuvLugSbw70QPs5aHbWnpbF8gseW1m5wnh1zljdB6pLJ1c55W3jbT2wbajmLhpoB9EMxI6O6CM
rB9ED8G0YZ9IyUJMJr/dxNDVdS+l4IQVGcXRiM1Ki9aRgZehNuZDPNYU6l0rScqdsLaIya3B1GpL
MXGbndxFrxtlQt6qdxK+swcZJ3Mj5VB6gNf46TvPRor/iMiQSsD2b5PamOk7XbW/zHYTPKEKn1aa
keVx5a2YmS/moGEIqq6DwmR61b9f122YUqpHqaG9Fi/CsDyVd6RMYNiy3YNojCxDsf7WztYuMrFm
1IQQLZx8E5AtCF8PKN+NcSe920AvcgIGcRdLtw1vi95tWPZwvUowNKxUmNGP+tSEYd4cxVD05uaD
jTo9aGM5iC3nif9qg3nZ7Rpq72wyqO1SDj5lf0o4IqKArCZXX/bTa2iknK5CBCXEBPG2CA1qRGon
cUp4ae0DpQBjuhBjsKc/jZbhPyG0IG+EHfSYc5hXzL6lELYU24i1s8+HYe71VGM49X6Uo89Sk5LJ
yA2Y3PQwegwAqO1ti6CBzCfstWi1nfCggMvhzO34V2uCsacZ1XW5GZdAqiwo/Cc4STvBSZoBUE8+
5iapx6krjPU0I3qzj1hS9RurR75pdhXmfxoGAqIy7xTL453b1sP96BhXvU66p4ID9yHX1XI9lHH6
xdMNUkoArAidDZC8TSkoOXI/FQbA1aiAfi2sa3ch1cNegI0FClk0dWW7S8NwkvVsE7DllKq6dQJ+
aykmbvBk13HDrWbz0X8HevbqNtrDvPj15thQxV0FMOYicOUenMJxDpxc9XQhuqKBi90AQlChaX+z
llRB94VqbLTZE7JTFxnOyYe8ETKxUyOW20UdALAkLJCbVQ9jaAqhujx6NbI5QXVX5vA+i55o8iGh
2jbVQXW41c+J6Hcv9gA5wOSsb4WzrGnIQUc+nKi1VV36NH4JXceCfDgGcirFA7ohv2whqayLmPCn
3p/sSZ++xL/3iNonwpb5qXby6Az3f3RuSmtVOYQ+IfX6aRKTY9GN4EkqJd9DQnuSR3voFsKn6kBQ
k/dEGT51IuoDp72Stq6CrejGjfFmB2q2fWcTlwp/5PCCn0RfImTa91oC0Z3uHJKp6U0FRsp5LHro
BKNLYla7j3apdQ7/ZOsN3z1IiD6h6T753HYVVjEWa0TTDpSeLMVMUQzyjqxya5jKVdf9/KUm3uzL
ANnN2NefiXrUZpO/eF4qo6DegeuXsxcFCfmL0ZmPYkWY2/G5zHlozHWitWbDjUan5Prop757FL2k
y/8aPNvciFE3FO7Rq4Ak8+P+yyX83ZttHTBTBEZc1Cem2XnitljsI3b8cLmaap1VWicTJ/7f1s3O
P9cGMioUVrCR/SDbFqPu3UtyCQt94cSfiN59Nnpd+YG4tmPopH5tL3yMraj+7LQRKZ2w9R/80Oae
aYTS0azN+PhhnwbSr6PflfDd8CE+KXJl7TspJ/4E7cCiRjznFCAvMZwbWAE3bQj0EiyCWb6GkeSs
Y9i6FhaBchKmSbTutLw5NVNDsu59M9uEiyIr66i0pf1sFwvmoXATtjTXzN0YOWi1/W1LIx/fX2Fe
r4WkI+okubqGQSFUjLiDBSv5VgxjOU/unCS+A2Ab5csmRc3C81Hb8rUanq8eBS5FC/oFpFodifO/
NRl6vei9GnB7L8RU2CnwWItu7iWowBaE1d4Z3SIz11oXgnJzqmYTKJEylRz4j6JpdAgk0Lq/FyOv
gABn9ugmtw6PwBp/efDUBP5RQd5bKdJqRdrRO5eCJKmoYx7b3axfCyPUmf55EIRI8eQkjH/2mdfM
PtVEuyQmwlDzdjJYPRiEcu0ZrpDIVfLntkKJ7tfg10whFdImpTqKYpjpvqd52TqEymEpboPzXTEb
YMb1p4nZdruPThP64BJIn26ropm3mifmZfNWs3OGYBPx2iTlvl6Pj9T69wubjPthjNCLURPLI9dK
SVFsuU2xrOAq8Rv1oZ8mIcawl40CMlv49pJpHINq0rvNtLYgrRIc7VINLmI2yPmPpAk05mJokZm/
073+iHCQ/FgO65b6mAokHZCFSe7czrSV25j+PkXo4pRYsHBxJsqjlehCLD5UCzsD2UkZarmph7Sv
FoUm/3S9zc9LRa8LJg6GgbOKGBJlp5qpB4QXSdmDTbXxnVtrytNA0nOpRZa+BzWlPPmlZcN277ko
TudQhcl6tzSn7KuB5Ove0IpvxSjbHFcnG5hGDxBYU+7HKQ8rGt1T9H1Q19/EqJlytsI3oHTnH32n
Pefloif2VTKp3MPSFR/7qCuoX+d5SuF9uOglgBlhaxWqNWvHdbZjkUl3OXW666FuUZvrvXzZV4ly
GEUTVwCcsklOcCEM76am+Qyuj4OXtD97wuWdtxYFn9JMLnegd8qDKkMs+VttUEgOimEWZEfSIv5R
mGqhSlglpM5MOZ0o+H/pEwrn0qRyTupVoMdIFr5b0Sv50TAt73jbQMzMu4wpdNer3y9jaCsS5aMX
L40gfyOVmj+SgSoeJSn+i1x/e9KnkSIb/Q7IJFJWk0deqMVjFjQrqM/Hq/BXihEh4p4SKTEpGWZ1
r9aE7qflYpHrxgqAI7S+bxew4+ScpAa1/VqeLztCJQszcrKjcAZFMO7VgUohcX0UIuT9YJOWhLja
arXXpiq1syUBjxVDy4NUeaypyhHDwrGqhaxH1jn1JPn155q2VbSzlMAz7haO9jqv4SE2vKoqan8+
nJaBFX9NwOBcsqkhhalcfDUx1v2kXjrbxESiZ+gkRKj8iKFohIuvB4896MTDbBI9akZ7k+DMvA+5
Q/vgplD+/r7czVOl1tztHbCu00sQTW/pMKin/rZzpfpocPbMYRtQ66Palzuz84adrdQ19LSYYtXU
qFoRY9EV1tsasdysSCICxS2qtT+Cf27q7B8WZDI1n1Eg7ZSGI4Ro4tZzQV1N40qW1JuRcpef07Pj
B9s4rWjMxvm5WEzrWqxuFXD5H7c2YsdO0Pb827Y5pS87bYC/EV6QeBWhOPNJaZyOX1odkU7Tyz4p
9jOkyNYL1GbluQqRDLT6OP2UukO+tj3KyzliQ/Rcygsrk5WVMyHzkYJOj8aE3BQ9YRsBogMrnmZE
k/3uiSE0aUw7RgwtTzf98GbdXuaZ+QQvdXNV/KS9qorhrroOxZvZZsqFd65ydytMHUWXsMxOlK7a
YPd7YRRNCDHE1gTQMfFcN9e5MR/D2s2uoDMtjooGRZxZVToA7rlgEZryOTFAs1Fiugqh19zlZKtf
mop3qAoNJIcnJWbqf6mudpv6qE/DrgbBSoWwexKzpu1/6QZnuBNLQcBeklItrmLO1vNto5vxg5gL
pHoBAid+UhzFee6QH4bhxTGlpwCmvCuAzeqYuSBSp1ECtcGt1zgxIgRKW+3FRG945dUp7WYHkxbP
I5PzPNH40l5W9AbBC9yELzg2b9N4AFNmX7E7InJF5Pu31bc5vwSOIWnKWvI8d+N0PjwEsZddRCMb
SEONNQK6Yoig8c+JKq+gppFlbzM7p9MskhPdyo9yqOd+7xL1SnbxfNVZd02OQNDvCbHC6IjahZIF
GZMubUyYtvdcx9ynCqoxEzmlPAnsIcuFVrCgtZzH8zTChRBeivFQ18Wu0ile9qNxm5H/h+XJa6+u
pvJ5m3padA7RALyQU/5pCd2sm6I+/IOEwzTR5nVJBQNgUqLFa1eKqdMPHXgCIaDdd05tXYepoSoX
FeCS6FisBNbVTwzraiiuta37yFrMNl2RlBMVTkdhEkuFLzQ2izpVfTCK7CYmFc8LbpeZbfNlnJaK
4xZumqPjW+2ewmyK0+N8fDV55F4lekM8chrasFFRtq/f961UPUa6tfVkdQRr0nrHGITpMhBD3YrW
ceNVOzEbFP2X0J1S9aBzngs+vcILbhWI7zkQIlrB1kWlpBtoOYKtGI5hAYpS8Z2zGColiE8pfU01
v7njlyq+LUKfBeZhmBrWwivXDGlRluD5xTC1IOxUEdzWCz62Zp6htAAd0L7KrXTLTVd7JNnAnRwi
ge+BCf02hPhf4QjslxZ63ZcPvjo8AWix4JvGqLzz+LiieNdZ1fKoHdupET3RBEhRHa3Cdws40JmR
gFstWi2qIdxkGJXVg+bU4WsX1U74lKdN/ZrLzZvSBBvbKor7vJPVJ8rSgUeWFU+Kga899aA9Vp7R
uVsxG+ic91Et0QBg4Dyg/H2MXGBS0eRcEkO8UgJ+EJNifVh8i21OQ8Li5+Fnr5RguJ68pRxi/xFi
edkw5FXMV+1BNBRfyYb/0Blt/kAx50gsSYbscnSjeGnHHFdTXYcY9bd/3WZbzTeMO9VS39wEQbK+
U+JLl3Gn5HESdnzQiJdmasREn6bm3uuT59osfpmmBWlq5+fSDJc3/8b0DqE/nhtBUTqRz4ve3NT/
YBsS49/5zcvCkM9/JtX9So+9CKy0C+POoFMxPNWcqpWvwhhEI3ptTp5kIcYfpsGCBjs/cE/CfttB
LPngN9ve+eRwdWz4PrwpcqHykMGF311pXiJ6H19NqhMb6nmsW/zRUew47y38NF8y1gV3FZi60QhY
djas0nxqo3xjTNzSYgy1SQB4GEDjbOt6DQ2jd+NpYSOMYs3clLYVHvK8k+4BDhqPbZV+kzKjO4kR
IVd1w9nMWLV8bh4RDtkFUdaf0sZWUMmhUmMwQxV901S9CJto2tSA5NJWs7UY5tIIdrdoxz0xWz7/
Tem/gIYOqFBTGrQCs3SjO0NzjqLKoU4l8A7SxPzKpgSuAQj5Y+mBQff8i+gZKr82mdLAjvz3CVTG
iB67xquwm2MSQkMxuSjxj6ojkST2SDLbhxyiV7nNSSYKstSG3jYWvuVAwsD9FiNMckzqODtafXgf
6EayDX+bhL0wSz9ffOz2VLRj5Y2+rRbz75x+7yZsf94yd51fu9e5twXkZK+VzknPVRy0EC1QaZBT
Y7IIzNZ/S4F5UkT0g//MJw1urNdRyeqVq9jxJctgEoTcT90NZqFcTJ7RVmbb5EtK9x2SD/V48nXg
2ZvSp5TIqqx+9c4ouqLRPADqba25wLXAbIPtVsfTPD1Acd8sGpe3Cd3kL/NEAD0sSmxoXspJ9sCv
Lbdj6EjFiEoJ/Vhl42cxEk2X69OHpivXajVkD8ImBxDBlKPNlxuTi2g2qdpgLeb0yQT9ibodJa1Z
zrYkqe3F0AJWnzfqo6+ugnb5bVfKwQ6UyYULsYewpQ7csm7chxth4+EoWBZqUO/gGblk+YDEBzJL
D61j9md4M8/hNKJMvngYYOHfQJo2rsRQNMTw3wDKh0QncYsrw7m4ZLzFImGqqbbewmzQLkuIoakT
7geQZC7SjH2uXmLQ8Xo+Bnf1NBJ21Tf1I88OBzGy5VEHpagOxdZCcmshjLemktWLqyIVpjUwzQmb
38nanT6Eiyopw7XpSMVdkBtkZ6Hm3cWWot3xd9sAni3luTVJoMit7n8fcmWZQIZCMXerH1I9yL74
BYWrNqxUkB1J0joaC+ukw1BycCpZ31oERa4t9ZArKFjkVyMLvpLhKn9Y4RZFDW/DfabcWlTPXRtH
NZdZ4WEzm8ZZZDybn5raOYhZU4pgvI8HPuJojZo7GSzkPkbiZqWppXmibP4NSgWfAgoFSe/JNDez
zYSjfZfJDfXmeAi71A95C5f1r2XUbv4v2/3TVYVteoWcu9S1B1K+nNKX9dQ0U+ZVNBQbrUIAv6fZ
JDw8dVA2jSrzD518hU2sF0MKQR/Auxt7MZr3pUomhQtkm1EudWiAlU8yy8lT0cYUi1p/QWXvXCoy
bEOVFrtMlYO7tKup/jU0855oEMpTjgu5EjqkC2QxjL96o3nsIj7BUl8tjY4cJ6f8441f9R3VqugO
TqKuy0KnVGZiVlU1g0b0pka4jBM7azNFrYMx+TGq+XDhjgbNde+3XylWORSUVb56kBttqS9vd0Xg
hsjYyF8NPmO71Lag38ms7KWnAGnr2OOwFsOqr9s1Qk3pVgzdsQtXsqGFezF01In8CqGL48Ct8sWD
yYpyI6i3ClmWzug/g2tOoV8rZFt97pX057Cc4q1i6ESOCxVZ+3NWDJNrrq8HT35rx9GB+dWUUR2K
dbC+dRqBju44wZgKiiX8MatEauWzGIkm8ZOJyEJ9CzstTda9tVdNAv2EDTTKYWTt1pse1imMKTqS
QBSaiQldTfXbLF81nRKlyTsuDXWdqx3cs7+nncLQ8pXY8bYtlbWLIXWl/yPsvLbbRsJ0+0RYCznc
khSTKCrLkm+wJAfkWEAhPP3ZKLotu6fPTF9UoyJpigSq/rC/qw6pmLXMZXV0sgKdQORiNzPx5x+6
A4TBDL5q8+BczUacHPvWLx+tzPpAxLPY1VFEnE4fVTeq8MOxOw3+rapMomn6zWenpUXG2mmRWBr7
ZtgDNHwJy4ZkwqA1V4HpaeduEQzBGxDdljm0Jcew/mivmzKyV4MPfDLpeuwGDFOzINDKwyxRusR9
kb71JoxK1/HfuyHiQZfVcOIleRn90EmYEVXwDibo3ahl+2hbU3Zkq2RcgXge3jO2x7kVvNtY6vDU
1jqxsKbxYM/+DzWPcwCPb9JO7kcyHvFH9DbP3cS5IMn08dE2XOMrGaVodxIiclBHR1UUHIVir+Yx
tZwmVZE0pH3qXYNAeOn5kIbr2bupA3ejDqF+usi1ldHaCDv9VmSpfluJ8K1NIuOgaqpQnWkWrgZy
424+2y3TtE99bc0NUpW6CF7c2Zpv3DCZVlJHVHAGMncVmKO/U9VCc56lWa1RY0UTY8HW2EYa86mZ
8UldZXNciJW6jCI/E6vPLt3vOLS0BpHhTPlj4K9LZP9WducG0Bzn8ZQuRYQVpty01vDqVW6/Ux2o
b4VInyTVF9cuyTis21jwtx6IHlKX8YLdSRdRi+WBc7oUC8nnUr8M6nG5GWh9AcRaYqZVVLSA52Zw
/Iw9NEbhUmuYitFznc19t2j3CMLleaqn1r4rTPNZl+GvXtB36XEaUIZjn+CvyKWLPmYv27Wpbf+E
sH8QaY+RD0gDx8fw4AqvulOG/Nxs5pUelfG1qkZGHF81OmgyP/OexTijj5TNX93Qr7d5N2J8DLz2
dWmvGnP6SsosWFa+wrh31g0RUsdKH5NX28+AGQfiqZ+gQBaJ/KGa/WKId7U1rpxi73JGO0LuhtS8
XNl/VydtHBb5Qrovl5fhMeFWSIcDz/0951/rXEYbyAuUq881o8C798iD2LWlN5y0qBoQvEfKyhmM
2x4tcxsxX9pUb6aPw0kVVVs+aWPk7TKRuuGNagMNQgyNWbcrNYMgkwTz9LJqU87Z3sD/UyP+itY3
OUl1Pmyz38lc/AG9eaV6nSR9q4Te7+fOMMlqWGYkcYcnqHYTsvR+D1RZYCB9XALM3jnGZhloS8mG
pmYT0nY4MXZam7nbGp4ZtGvT0DdR1P2sa0z5Wt6gE0jeC5kV7S+xd/6tXPXDrw4lAH9pWwgZ/+rw
S4/k189l1GilEn8Rjv97/f9a5rPtIh//e0bpQFbht8u7SZZ3kyzy0Gr053t1YvMhsktrZWii2WBj
qO5QGCvvvOWK+AISmNxb1aKKOUZFrh1c74+hQd5NnIf2lym/VxibqeA2FvZXaqZa2vZ1eZ6wZakm
u5AxiheOjRk5idPtnDpRsDJ4rt7U/nBlqKqaV9R5hTtTt7d6RNo4aX6yPyVEhH6+M/Xq5Pt63PBn
ufvsCLpeXguMjpe3YeuLCJi2QbnZuy8wO/UBhlLTafz7XAT2DXEvR9WnL03V4AHqsCZ2R0tVdXR1
P1y1RhBszJR9+JoTXLgS9C9q0N5lDH/UWxd4z0mtwl2hv0fN5rOf2L/uANXlxvOzvZ/0zrlzqpzn
a4EL1BA6ITqQDc7pbDtndeVHrXWIuu7xMk5NiYb8exmW877gPwvDNzM8fhL7TljJyl1WVeM+l1ri
Qievro6XlzRgZSRkZW2Gxds4yD4iBa+u96qK1jlCwA6pSKrqF6A+2v4RwQD/Gn0J71L8q6o6VJsM
0mRbT3EKeZDYPysd8hX6Nu09GnPtfZLi87Jrk4yvYWr5mCnIM/mzTQ3mKdht8gFah6qqcWpul7L3
sDEwX+b+az0h4m5XC3KxDVTPr+1K/iqC3rse2DSQAg9piWSqfzoWyfIGIQRwnE4qqnYLuxzmBJjB
xmiijVrhj0u1rBqtekIIIvzQkEaadcSjEN9EErMu0ITv0uBEyjRGtsFBLb0eCn1zqZOF6p8uo6Yg
gmDhxh9/9DhqUrXMh3rO8Zs8QbbhOfsVuw2165msQvZXFE5Wa8gw4/UD6GMax2ysk1NCniv0eeuY
Fvk2wsa5Tz3Squa6cY74bN19ZA8PmjWQZQ0VeWXNsttygJq+ZlgRyD+dXs0IJgLfkG7b5vLSXrrt
fGkfCvOPdjV+JpzkMt7Oe+0GVUWQLCP4pKFpzu2irptnHI+7ekqO86K9O3hICxgI6G3FIrZrcXDZ
84uKN6o3As16Ct2MB9Qytykn907Xkn2/jEXjwD/6UfgCwnS+F660VqKF2gMLbgWx23q3jB55jEgm
4MxtUlxNYa7yNMjOMqnzRxSXbhto4m+EWZVbNxIagLWgfgvIZMZ+VJPsh0Y7Dn9UE4sbUjTbG9DV
CAg1iAANfntpitwYQBGe/PbGaDVsaQXh2WqwGqM6VFUVtUceexihyBPFC/Plc6C60hakczV8+1xe
NatFPtuGOPnae2/5WM3b1hKRsW1ml6RFjePaBiHSZs19VLCNWrqcNGtOY29xFy+CNN9iQCpW/2MW
sVTp0QqszWURtd5lkJ3JL4ZmtfvUSpPzZ+FWRFEP0/qzBTxScoZjiVbCnDhPmCSjg2r7HKKuRO3P
69AwtM1nhzH5TMNqGu0cWZB3uLzYpVFdVi2RHdCbNlZu//kuLA9TXF/3736bDcconOQx0L1fhWpT
VdXxWf1jSNpo+eqP+u9ltDm01yGyWggaseDn5P/vWt4yTuvqeI9m8wG0x7xLRi9etQtCq4PsDwrA
rze1FljXZRyA3lKorQxo1E2Gf2c9OQnG3rCddFQumaNX/FGm2bxWQ8APJJCVEGCKotrZj7nnsXts
tbdhMA5kzkHj1uMR59fCLl/am7n5YWWQOpI0Ns91Zx9F3G8HTR5T4VQfceELnpKW9pykdrMZhTbc
ubqT7DzYGtc+0hPrPp9qpO1M4Pdd914IL322as27q0gkLsG9PYf4Y56q6Ki6VAH6gZBmXaAbyGj2
FfdC2Cs0d781aAU/ZYjbolyhrVXNQczoyRv5kflZv5nYa288a+VqSfYYxb18zMYi3fhF2O3ywpWP
elWlN9wBX1SnKsYo/OqzWzypGjgObydscjdTHbPQmsX8ZbHAi38tNou832EIvpn6DoffXLGHWSA+
EkI2MSdLFfLJldeZuyaHBpQk2sBD+B8lHiWMY+QCsLNDfOlnRyPqd2RePBDLWAG0IsbLNGZ3KtKK
KMPbpiuyOxWEtfSJpab6ojS9FXqur6aOXYfndDXuwkxfEatfP3iVXT2wlyZZopzLnaqqDqsiTzhN
vbNqEo5sT2bnPV3GL5MibZFLjTj05JNM8/Vgdx9pEPXXagieDP+2m9315wRD79Y6N8mTMOxV5rEJ
zupEOqCC8/AQFNpt2kYahyUCP89IlslzMQj8/3pO0koIynNneeQsoFHU7sLQsPgQQ7FunBgX2fIw
zc0MtnGK7M9SU4XqrJYRn8P+97ZJosI3CpJ7M+2qcn3ohJypfXAjV1Na+NfjGDe3aJQ0a1Rai2//
94iCNca/1+iNBk0Sq4r2TZZ3j2LSXkPe46laam3Zx/t5GI21ptni0arG7jHLX007zx5Ui4PGCEqG
zrBVfckUeGd7hJMUie4+T03Cmhv7zNkUZe5Cyo+BR3bsaOlr5wXWVgRWcqgy3T333AzcwQ+vWx5z
Lem6XI5zoF35NQGQqL774DBnxJbmznyeQC9dqqZ0zedeht4f1c9eNfi/5pbY/vYwb4vZ7E6qCHTI
Bzx0K1CO/7SpK72HeIEpOMQLUi4BnlOBrK4OWXJzaeyXaNK09/aFa83HuYaOraDsPQpIPJO8J2nM
2n6SPaH6pZm86Y21BvoZfxA4SThY4j+bXopEYk0MTiYBu1rJ2Rk085xBkCG5iZ/JqYjqq0unm3be
wY30LzEpDbh6wpdKcIsI3LnfSQRsNlUwW09NbItr3B9ypaomcPC7RGSI9LRav7asL4ZZ94+qrwWw
kGlNfFY1o57qtX+eE27ldzBw/Osp07I1AQDIi0zudCOb2VojtxR/eJa3ZafkfJFdDVXEhJDlTlr8
Ui+CYMsANTNbhEnaEaKTmsnWOvmYG2dbTp7zZRiGeiezqzgC/T0TMdx+Txp0DqfO0F5cOXy0Tpvd
qppuvoi+058Jqevvca7d5HmF8ncf4sk082itqmY5FDtCgd0r4vReC/LjD03rljNR9tq8r4m6NnNM
Q/pSOPEIc+r31VhAyuAwMGxVhyqMOncv4zyAH9dAw9af83OBEwX5o15AgAjjrVeiojX6PSfjdsrO
Qa+b3DFz4wFS87DOauHzoc/RSnitDY7LGte1H1XXbt80/uWyCOvq2vAdTNBeDZFR+9Zb0LkxuFVI
DY2EgU88pSprQBan74ZHM1w0wws7/ZaH4RrTY/+zSOWdDYzqbZ74wdhWU991QVbv5eBiIzQK82yl
jb6JDRz2MLvf1aTJP9RQiH54zlCsYr1sn0uJ0HrrhXLVRiiA4x+UEEX5zYnJbvdd5vZP2CQWrTFi
21VvW8URTh77m+r0qih45INRXapA7vwF/e7gRtUsV/hryx+IOFuWBl38n2upzkab/b/XShA8sS0j
uLGXyWqt1HyK8sLeKLObdPocdaOk+2Wv+6MuR81fFz3EIbHsrTsT9scMD2YPK8J5yo3U2zayzK66
Za8t0xb0rcYdWC5VfbTmM1Zr/L7UNKM2H8fsXk1Ui3lOfUDBY+CZRz8CQQ3ZWkVwrdbSrfG/Xyl6
rqOER48VhZciMjuH0NE4S7a9FP1K9QSy+dWtqpcxeiGMA3Eeh8/Jac3JIoIftDImi9toS4zbtemi
bUYYK77AnPvr0hQu2HM9NqYEWSYuL6OLhOBazUiPM4g83TfeHD0mzLjrw+0QVdNXa4Y99U9z30Da
Vc2695/Nf41Wi5SLTe+v0ao5TtPvQQXbeNR9uefk5OwyaPRP9hR9k247fQMS8qABIHqxzdQhucrR
ydxsOf7087xSI8AsbgcZkM0ZxjUB7f0XKzXGtYUH/obdJORVXeuqG1XviRsfFi5UMHxja41sV2X/
LKP6jK6M/zaYLWpHDVZtD3vqroWzc/REr52kDMyruRrEE2DzAa6cGL9VrbXceOyfGIZ2UIdXfRnM
T5LAFvgkOjFey6fmtIR7/Ec7Gmo3nV3rT5EPC3ZwnF/jE4SiPsd/ti/j5TI+9Biv1lcf6N/jP183
Yp1/jVfv5+/x/7G+ev/t8v69qboacaA8WYHzI7b64VsPBXrOcvRh/BWZdAnAf6fcYzIwv6Gf/n1M
be8I5Fay4XScPfSgdBv64fQVXhsotlb74pkwj5ulHfHi6StEnrX9u70k0e7SvoyffVvusZ50qwLB
lWthZ227ygvNvW4Gy0PAQ5ob1aMK1fFZVVetsJjyr+4q7Y99PI77z/bJGBwsZbH+iOoyXKYiM99q
KZ59vKo/4e0WmgdvrJ+H/YhGzXoEw7LN66AF7UeBnlZ7UlV1pQptwF0e2Z2AhMIjSSNFq567G1Vk
ddDdJEuhqqEzOmsQL93ms621e+zYqh5pc7q17GheqXlqiuqYaqiy5HS24P09/U3OFlJvbfRc+U5y
koNnXNqnFMTJmLvIaeooknA2sM9yAP+S5cWx8XpU1HOiuXZBiXA37HbthKGXvDmPVOTZWvh35fw4
Jhxvgorjljc9og4yP/poF5BSKhFfXNpIu5kQdmXDkbik+bnmHclt02M3BiBwCcuAfBy0zToafTIK
cvOset1kybMiSuzKsOL5sQfEtZyG2Ux2a0u3gtc0nr4YcAl/5tmdB8kwWrku8RHzkicIVv+qz9m3
mBVhB1Lvv5pkuA07lOfiMwio5YhpDUj5QuIa97oXExlgAHbTm/qoaiOmkVt11dwK2YyXa41n7MYx
cz6zkUAgcvjJGioiUs8bMhNv2rIeq10rJ7bMAPXWOCfHG4e0rRIWFKQfS36EolqP9WTDu621q0gv
kmNmDPODcFKQs4Dl9qPuBFd+F4utP6IYa2jR+NJlC/CxK+ODmfbjy+SnxooDYIkOA71zk/FEQQDP
LpIRlZKGJ8bvAhHIX1XOR+lRCxp49LCAzqRByWfh9Wv2InhNUoPbRhahibNUybMHeifLTTpa/JMs
b6FrVsQSY4K/cmthvtbaoiEusuAWh1t7bRNdgjaUJsmXjOMti3erpiM7ovR9814VbO5vLd0AZRjB
Lru0gx2wtfpOELl9X+UkpiTmDHb7nyl20gzYDePXz6YZSOdetzBofy6DnxRhG56Ml6kCMOU6n/ty
Y4QIIbcE49xks2l9AcXfRHr3pXLM6OwD81ypZj0zUdCw3VcDqiX+fn+LBDtxUxkGxY1mLuHKenlo
szbQNn3ackaqSns7S6O49bOovBQFUicIQ4PAdglFOVdEVu50Cx02R/TTbRFJl+wbw/sKonlb21H1
oxq616o1xhfb04crzUzFCYW34VR1VbMZzL57kk0RbnCRJ3thJPML9gXCaKKW5IvBmF5iv/+qEWtC
miA1PXLY3xTDo1129pNO7BR/3vmlRJnnLp6DBzWoWb4y5DwYKy+BtGyW/U7Tx2zb2PD7yH0Zny0Z
nDSeu++uDwfTGgnOSRJUJ0nJhEs3Dt17M5FCV3m5fz9CFrseDOIAJiK13xuMb1bg1V8g7+f7yIuS
neic7m1xGakBqPTCwJ1KeWylaT6aSfPSY3fdRdgC9u0Cfu0Cw3haIo62WeslR0R/SYIEZrVG7Mv8
GLWfjalN3wko5e5HvvhDHHjJ3qoTa++LUL/vItjegMfm78QPAdDSvrWRnxN3I8y7yEO2WkgPyVlC
HcpKpNfBQpBWRTjN+onYn2I7LaEVn22XKx/ItN/xhbr0OMvA2OAj9iybRu/3Onw2LkKoyKs1dTke
o9nDtPjvS1VXhWnb41EnjeR/DtI7TcftHA3j0UkbViGAMSZGCFSCTpCZlRjyHLWJc1+3o7xLg/fU
tpBVz4u4PEVT+KD6vKBz7uNa6vu2JCZ1IKUgXWdObF/JyjXwYS31CMrsmltzBfaN4YEN47H2d0UD
5W+qTWM/t7ikSWb32AcbeHzETPw3ApayvxMiIexfH86qBvC2v6tdHwtzmZlXqk0VC08BrQLjjJAJ
S6m2LjRfC0PrjpcRzqtZREcsFDMsUUnuVkWsBdoxS/xjY3r3eO/T21wPEJmJ/fvCarz7snC6I5ra
yUpVI280b1FTxIQn/fldGMNxNIl00YJs3neabW/ZdOhvBCCCP9UOYtTusTzJ+9FrsqPvmMEqCqOf
dp0tW75Fw9p5dBv2Jh1+s9UIQfnZzNJ8I8JG8Po5QgBECd54gg2L55Gyrhetf93HusBjW8nbcJEr
ABE7PfY9UYKTrRWvUYRss+cBqnNd6ALked/Xocg+UPGLVrKwEfYYQKplvjARg0gJzfBk8QQuFi2s
PvXuewx/V9NI+CFp48a2awTZGAQe7N3StK4lm95DJPkYfX25R+hut7fnIbsh/ZtbkTtmt0gt8ljk
FHA/LWImTVTPj8ib6ZhHEGQbPd+BvTIar+gnZGQc8qP2ANl2sdd8t/XpUJcLhD90yBjuZyQOinha
udLwnmcXedykbzlURy0Z0ma2CUTUvhKBhDKEVQEftrz2tc5XnIWi10l3qxMokXytRuUeOd9W7iM7
skwC+bLx8xIsqink2RFhy2/abZFCbbQXPw5IigywTlSmfHQiba1Pp9g5y7xO0KwZy6OJhNI3qy6/
O7qTvukG4YtJ6qMra7j4XfN8JlDWBXVRRO1ZyfWYQPs9129qa6UPQt76SxqZyqRVGbfEYkpw+PLB
X9JxVdOQRdBZcmkeAz+vH2dyF4+ITMtV02ZyPxITt0UeSb/NuiSBX2GcVY1IWQJTlgJyYbfL4BPz
hIzs9KqxBnOl1YX7AI7FXE2jG36VfXOLCoQfrXjUugvQlle9ScqMzJGmTLalVfGkHKxMIzgqR9PV
TD0SMzrvBjOVNW8iEq7YJ/anS7WRobntHIBMPm5p/gxpuvUzQ9ePeibQ2QIzusrNsLlRRbE4b1o+
+fHSmJV76DX2SXXqhQ19BBvZVeMg5pH7RIV0dpSec6vYuhro+4k4MH7GlX2XysC6iyvZnEkwhOr6
T5NYrjoIk+E4edef7WOm2WtXyHprJFkEJxrBzv1lOe6IxO5MzmUptTCSo/1JtMNPQ8yw9ce4+lGc
xeB3P7TM6Ve230yPfjsH/Evt4cjJNtgMXfXBDsBFRQMXstTLGE8YKXaq+tlxqeK8ygJR3vyrfbR7
fZPC1d6oYZ9FVWHCsMs71WL7Re1vxsno16YdlFdjeNTNSD6oIvb5aENT6gdVhVRuQPyFxDMK+aDx
LXwAc1nuIt9HXX6ZpdqgaZK9bqTBUY0bOhJfsjncXiYswyozLrdiDqeNmjW0tnxoW/0FSdLqpJpG
H61ZKdKzmkTsXoXaSLyv8VCcjQFD3GSgXGm1A8ZYsPzcPc03LSqire1a0RGzsvFgzOBd1YjREx9Y
t/RHofvtoXXEsA07tIL1Kj2IqnYsRF7M8Nx05Pv3gXOCSgLCFS2BjWMvkCqkCTdgYNsDdkv/1eXh
ktSe/RInRnoaiEFb16Hrv1qx4Faotymn7Mp5cULkTwo/XncVEfOG4WcHUVjGifi0ZJem6XBbdV19
BW1Uf8Ba765tIdKXpkkM+DIFXHp3+qohCPFNyPRQZ5bFs82fdkk4h+SVUPQxN+egnExON1jj3RCw
fj69hU7ur7s5mK+bTHrPSe5exfVMO/yVnTHDTXVKa3wrTazSEqxriCUCFXILF8gyfaoIC4vrsb7t
67m9D+PhXU2vfdPdFA5YdhPvdZYUNxibrUMQEGre16M8W55XXsWo7T45jeGQwlom78JFPVodedrh
kMjB/Qnk4Nlxs+otqapmrQvDfCjHKdqqFQeOHpcVPbitZ60YEJ8a3eqpGUeH0H4jeXdieWNmJoco
ViyJqvhu4PGavi3aM5YZ+29uYvH3GFzrZBWx/RgPhGEMufc2WISyaNAHDjYU6Uc9yjlFAiiYa71E
0Ku8RNFFpd1fc+fo1yqKjqjWfj2VH6HfJAhQhf66NVpzHwVUB5kDSxoGVJOx1xBD3dm7REMiXPWO
GSe0mJDsteq1GpLaPVIL0fZzrrXA9Dcwi6OPPL7i4W98NL3RIdpV6CcnEfntpNnlkqo2Pi0RZnVl
HlrhTs+c9etjZKbxlQos+7s9WdpVINrf7TX7hf9qV+O1sW7xSBbOXs/TaFsERowEvZU+x9LSdn0G
/8AL0+x5MLX66JqIX6reysg1zh0TT6SlNwhM1NTH/GY2FidOJz5UuIetyfw4DGAKPqM/VBv+Ttzx
v6M/tNHOj6pNBYioDuHgFxAEh3oWoOMAhbYbf7ZwI2up+db43NmF6SJ5Ur91KF6/tAtAHyMghLNl
aP7DybZ9RVSjshTYU2+f1ZW5XAH0vx21OT+qps/2qnS73fB7lurAIf5ratg5f8wy4/l7Owt7bxpG
etsXmbepSPfZODWUddWmiojUhr1ZB6hakcRzK1rZs8El9488L3st50zyL/w9BXWwXdD0/vVlnFor
DEma7JbElT8aNT10N95MvEPviETbSLtq9y2g21UeiBjBzeUVMl5Bra3WucxeXsGupbcpQgO7k9UH
9+5skGlnjO33wPpRV+n44dSlteZjKG5xLTvHGIGwrYnc7m1sZA4aacK70oqAk6UhyxdXl2TnNGa/
H5dq6bSglzO/PapeYA6SUKZ4OE16Ur44ffE1SAf3TE53+WKnHOX5VR27mK+NnvOqYtbrN2L4wBvF
dnpOtaB4JHPoVrU7flURoUHS8Iyi0ps31JspcMsXZN/t63pIfk0PCxBjCRT1s+Xm/zk9IqjlzZ2r
y3Qg7PZ15AXm2issojGsJFxnAdaezJo4C/h9+kX0rwFQo+euFdpdlONIL/z0S2/F/hETT4emTZ19
GTm1bnVPEC3F32QVaK7YmVOIwpzVxuexQ519hA+9FxMSSVo0yU0X187LnLg/6xx1iia/JzWZLfaS
hEG+xip1q7Nv2eNJKe0qPd6lie87chzOPxK9v5vaBs3CoUhDQljb/tDmzUMKnVrfkRPQ/VFFO6Y/
IBX10PR6dY6zlgzDMCg2lm1DQFyKoui/5uBSDpNsEA6curS4NSCOr1PP67eqqsbpS0cxmTgRW6u8
LNCO7SawcqLwpDU9jSFWhNQSrygQNnjIJ2dDNNJiUAC4DZM7vxl5qL04Xb7KnKx7tS1XP4ajr63V
rCgy+3XhIBOtevXXCbzfK4aW5FTkKKmR492xe0+LzSTC+igS3d1g1oy3MucJDmNAuuQxcgLz7Mtl
BahbEJB7In4IK4nE+5/FojhYCyZnw97bX3VDy/MdRtka62P67HcZkVlopf4oBJF6ofs9JQwBs7E3
P1olMrTjaEfXtkM+G6iI5ErzyLl32gq9ohlzM950+IjOx8BdGNdgBNoS2YTdGNbegdxt9yySoNkE
U26+tqZzq17ITuJ9Ri4k0nA8SGt9JtSgCtNbdeWK5rumxR6OwL/am7YLELBHXbzA9LkfNQ6cUnfk
SbpiOKmrvkx/XXmDo13rCaHiDPhs/tdQ1NGHS28vF66KW2OYzHCbZX1c7AOkrC5us4E/0E1jpq+q
s17CRapkNeV+/qScX55mv7NVKm9UF/oB5cZE32KnOtmC5Je1miTQjsWIOznOzOgOETtng1AToU0J
2eyqLVyusLtfabqJuxiVwkt7E5piL/HertSIzwl5Aloq8MaGKM1/FkkK3oqfAPlZXka1q1mZ9O1N
kCFHrjr+WJ0XtG+TVK/vOUr0z6L0b5JJEgmy1HyjeNb0JDirmieq72GxMDmmQj57KLqjNVnPJ2ep
1sQzrxrbHwidYKYOtGZtRoE89mKWz5mMp3WBTt5BzcXijbRkas97NXfUuWFPQ2zvLu/BgDASSlQT
1FwfJ9e2t/R8q3qHLHQIfVz09RokONvCRUJRDvVL6Kb7WTe9r66tuZuc4AeSh+L6ifzBu0s7VI5N
xnn+pI9l9+Db5rtqV+skk4DOGXTznVuSey272f869rbB3bZrb+MkC86u6biYIQwYgl0xbsSIrGTj
x8MdWZjDnbak57c8Jmc9IOTsd7tjOvEGx6XDDo0RqiNyDMQqSggsS1NU61oA2HW6LREruVZthZ2l
K+6YzqY5dCnB3wa7+KsmMKdDhmPzaajm+64d0AnqsAVOnpBPrkcyIgoBp2GpXZpiaCYtzFlVS8lX
Q8s8H65VdQrT8irK42kbZsQg+n3vbkuVuaPHYb+ql0vE47d2K+NlC0Nbv2T3GMT11psujQnCWeJw
jTnbFcF8LGtPe+u4pToFO3KO1nsgo3y7iIh864pgj4ha9cxDQlxDiF0UdmmHEfRtQvVGNx6doazi
zXQXN41xnbDNvrbIk/F7LOQmN+2VM4ztQ6mVwT6e0nE3pvn0VJjjN0z/7rfU5T4CL+FLVdv51ify
4ogxPbkDgQtOxs3cb3754Opj/9GZSPx6oZufA4OgACGIetW8wr6GjSBWIfsebnNUVRFmg329GGYI
918a/7gMVKvVN8UW/zDMx6W/c4xsHSxHTbb3awQJwhP2a9vfDJ6ebBJN8zZ90XlnFLx7zjwpv5a4
bvbSsjzia+iIHEHAqHRGkhS5We9VIx4t/9LtxDHJJoErVyOkrk1vwDvRLXd+QDvX2S3CUkh4TV3B
3Xj8gbhLi0xDOj9EAQdOICtnVVMT8B7qm3E5qupa3RdsbPt1k4v2Tg0JeYYd5spwVxY04AdnKSIT
+EZUZsFBVS0Z5edY35PxfEfKPWb99sWBvhCtSJx/0HnLb3GUZcglJdWjTu7KlV4gMVBDZTl44Rwf
OC1F5zxI0EPC9vIYR4224offfZVN/mtFEx/IPysKuFm7YC71K6RCzb1tZDAt2jZ8BcT8o3Wt9i4m
kwC5x+BFNU+WjnmlmIOdv4yqPWvnmInxxGl7RvTddPhb0y7h425GYrmPKFOJ17LYqP8n+WkYXYsj
L+l0XlWTi52Pf1ZRt9RWOKHcdTHNCC0NdntKNRJOt9NyKRcpIFUIo/HQDmFMDQClW6nGzzEW5N6d
Uxf6OikxOyplYMOc9mWHoyrlN7lyiNF8nrzcxA80kwccVdHV0Hb+S+cu36DqC8JiwTkakp+XGkGb
e8FubxPbffVlaoqOW2tYHqJQSzZ+GMqt1hB3bQYodRWSJ1U4yB1f2eq1BHrSL4ZbmxSYTVZnyH8C
or13Ii9bIW02v/dEkvIEK/J7M8ty3KcR2Yq/UY3qSgEXL1TGSw8HbXa54fZznEyHYp24hbUu0eYb
+nK4m5Yib3zs6FH9o/9/nJ3XktxG2qZvZULHi1h488fOHpT3pn33CYIUKXjvcfX7IIujIlsTUsTq
ICMtSqxqAJnf95oEDRDREv2aF8AiLQb2ougv36Y5cVmcc+NNzLp31wMbHEPNks19oMgJYIUWAEZx
NfF5ldwq4F21NPqSd95S59Fwiqsen6tmCB5SsDxz1QSFOpQAGDo/Kz4UpX7B9DL4nmpkQ9WGp66j
rNNGyTkC6t5OtStMpSTjuzb42ptTDD4RnKR/UruoX6R5oV9aJGBWahVWx0aFUaJ2+kTo7NrFHS/f
+n0zt3MHih4JMzIsnV8dxXAFHxRnmO57xQFxXRAORooni7CJy65jY+KjowDjSqWc2HukYv6G0SS/
dlDvGvB4bzDzxPSQOMs2ait/XlZdtuEphexiFeoLf3rgiqKuw9y/tSOjTMuZVsEk/+1f//v//p/f
+//xvmcXQilelv4rbZJLFqR19e/fTPu3f+W37u23f/+mWwq7TfLDjiY7qmUousz4718eAkCH//5N
+V82O+POxdH2a6ywu+lTnk+iMGykFVWp2npZ2R8lQ9O7hZIp/VHJwlPlpPX2Plf0y7n6zB8qsXvb
5XcxChniWW894YkSb0ggxwvRbBRD3ZeY7/CVMwoywT1rbngQra5yrSdo7+CNbqMaO0skL89iIFN7
qFVFhq6ZjVCX3sbLptbyN88O7K09xvVCNNEaTOelnYSHXs/zt2YBojp5izSSQfGoxHMxSY7aduEQ
Ct3qafCc2ulprPvyouhuvnG8rJ0pWgZ9XHSmhQ1dzXcPokVItbyUijQs08qJFnaRlJfMar/8/e8i
vvfPv4uNzKdt64pqW5b66+8y5KihEJqtv9Yo54Cpy675ULbXTsqehSm8loIpSkfDXAmL+bCVX8Qs
ThMxh2lOBJ6Sfs8nzowojFZp8PSJvgPNK6/85PSHUbP7c5YxRUr+7JI9U0eVV27muRf2LzG6FaNL
ukC0wAZDRgle/DpuHtLRhszLHE9yq1No6ERFLv/wZWif/0g1TZUV3VFkTVfg4em/fhl96Sa111nG
l951l9qkhq1MBeenhs0bNQOJIheEwX86C7v3FyVJjp/6xOyGHP8+yiQdzvi0WrRFze8RB5bHhBDi
qCEQVTcrYhgxGwEzOpV+HN+Ktk9DVM9FB+RYWUZOgVmi7ZUO2HCv3Ys1ov82hUTwM6okHroIlSLP
MiOFlaBhV/r335Npff6eOKvZqupotqIqtiZPN/tPN7MKOHRsOVJ/HcuqXil6k6x09tBbwr3xc9hl
Z1sP5S+pnZCIaoyAuL8fnn0nlmZiILf1ZzSI3Udo2eGuTZxhGfUFdoRl/YhJK9aeY+w/tHUYb29N
f0qxiDyLTOB63UghBj1+3MBV/XNE5GIGdO+jDku3e2ZG1FRJs473tWLV/aI/TWa9+Fwx497v9sB+
kVjkuQDkZZ+ng7e3YORnt7avYffJt7UWo+Y05T4PIUH/tsIRK+7DcZik5rzTVO8fnraqOj1Of72t
Hc1SNEO1piCDrZm//kKVrFTovkOCb6WgWHWJ7OCyhE6S7UA8JRzD+R0LuVPolu0hrx3EDNqsfrMq
NdhrcZteAyNMr0qMS2rcOfpW9N2KFoaM5+cYt07zRB8iwAkxnrZZi2YzmOm1y1WbYHNcrwbx4a6b
k/zOinYJdcZFLgQ6d6RraT3rSwn9ai2iWsA8IJRsV/PIUvKDE+fwhX6q1ggzb8LRvbhyBSsgTPnG
u9jY8AwzD2NfROu+04JzFsbqEnhtdw15ciwwrIyevJZQHtEM90XKO6h4/Si9x77/VZIB6UuqfUCX
e3yCs/ZQ6kq9GQGQEQ5uootKTPgianCKvnEBFCz/7MpqxCDDOnnRnbG3bwvywoPBmoCfva+vW+iX
LuHKQOKplU3CeKOZFdEXwk8QuC3EqDy5sOa60eGHrBrQo6daZI1I2otqNQbOrVM0AeTru/oPIyJH
7s3BtEdT2DReOrUP1FsUXrTR7UHakgSOUPqWKm2u2D5WCYgNHLAKcA+xVLd74vIIBdAS/aZXctb4
qQr4e4lq/bi7z8kcNrcL0TZV82uoe9XazeptIOf+sy83+cIgR3HIRt0+OeTR59qUFGiSyXgzNt54
FWcrsqz6FuNy8shuQ163NIcbnUEwGHrXw8rQhvI6ER6G1iEeXQHLEoOAlMNzV6KLYLhjPtfLZJgN
cohN2DRZqx3S0WnwYWlWfRidTj6BKv1RpClGPcQErDXn+VGdVW0in0IF+CLy9isxz1S+y0Ptn606
so9DioV975r+h9PBjokGg2NZWxkXq0fvzsm04KNsMwharh2DI9KlR9JxJ7113WdiV+3MCXfk0oaT
5Jayt2zx2CT9C9zOKfKzJsGvQLoXi/FkLPaiLwXziiaokp+J6Dx3ORobJSd1b8lRmAAYGNjNgJiz
t8wNNrdSCn5ErBNLRM3xQwhHMf+a+7VGG+H8mJtlGfsxX2wIBm+pj66/sDhWLJVaZYeDuv4JNki2
N9zSPFeWap6HENTh3785xHbil+eSZlqaYxum7Siqbott4k9vDqMIcTeWzPyLpIfp3CIqtM6KHG9R
gEzvrYGCHbp2L5ltN3viyegXTP12iFKinBvjOR4l9+IZ+rcuNwd8ajm/sJ2odobay69hkc9Ev+9q
wYZoaL4STSXFIhQExxNRO+2g+315u2yh5GzIazk5jYafrGJV6TBeiIOVans2z5TIeu2QN4omUOyn
/sSb63mTfXhDZC87jIG2MbqLr4Gc3QDGIVqlt37czJvXmHiyAPp+mp/SLwDDTiCF6Djsg9LOHqe8
5CJPA30lmtJQZ2dYqZuIeFeO8LIKw9tvs23YZPkjBtlkWOrq+zBIyvLvfy37L+953iEWiTCD38tQ
SWP8+hYpi0qzyWL6X1q/wQlayV5Hs3KvYVJYpy4ru1ltNN173/jgBzzHhK1sK89o5KywxO7ejbaP
13ajBmtDT+pl5YN00cCX7JWpsMms7UVT1ESfb6jkaixrF6pReuE9jqSLzIarwAv5glggdrE9N01X
yPnBVYbukGOW8VwPxtkvw/GMKFH27KjGd/Id9VG0/ClIWed+tRfNpAm6eelY3bacVhYeRzVv1Ky1
GA3AjS+1pKxWnqMmO3+CnIGBbA7txCcyJ+34Zl5XXXUAtQfUUvSIsfusolOREbc5LaQVSlNN2H3j
YWZO+b1ENcmPEdt84Pmcb6KwIpgSy4QwIpmpWtROU6va21gu5MzKGayjhZTbODP0zDpmpX4qM2PY
FtOAGBX9Sm1a//DDix/259tUJUZpKLKlyTqHNeXzBq9DirrtHE/7GFSvXGRmDqLWkLpbEfEHjxqJ
85KVobniSBEezcI2r8mI8K6FwKJokQePz0arAwflCDyZSrXLzNWDWVqBqxk6pMxEgVZUerItnmle
rUtssvAct1GdItTSn1q2etu//6PWP2/yVUOT+XPWZJiwmqYpn7ZGkW4UtqaEyoeluK8VpOZjzVPm
p6LvUOeD76iwQRmtWYK49BHUSLfQU9e5FImarSKO9xgpoUFqpJm7K+zA3MlAaDZtPI5Ht+3LVY41
8wX6WTfrtKHe54FCLF7Pqw2ga1BC8bi03cTd6uD3dqKWyyEE36kv/bP230bvffd5JNaif3hU/+Xm
Vw3HVG1FtzXDmQ7vnw5DbExGzuxD+REmyfc0PROed499GJqnYMLyCHyOoSbRAsUjY3HvE7WosdWD
gsHWbUGBRs1MVMNxAhFrxbASFxCTxQBKNlP0w90PJK2HH1DvFoWBwh98tFbs7niDf4uq3FeTVNMQ
LztioOAOIIyqAHrghqnV2RI6JlOfFTTK8TYF1NetqU1TPDRXZmjNDsjAVumlrJIn1Tb0nTAbwok4
vXiyUW8MRHQhYNEUhZibJdFtbgLe354Zhd9sPKlfdaFaQfe1G2XW9MURpLz94csx9vQ2YDwiJBaH
WONNrz3nw+yseg5zAXURpbMvZYwYqzoNIDZEODjz0zPIGu+cjy6im9NAOrB3qd0BM3DDz45NL0/h
IQbCMX/VAUT+/W1iifvgl2eAyWnYAdhqWTYgRO1zZADJylhBy/bD7EGOF1VA8At3gWUoddZLobvd
wqgqc+NPTakDwy1rdXoUo7y6ce8lKjzkhvGUsnUS3YMJdoqX21fUQK2XRgH/YWe6PBeDjooNi8ut
QjGN2tnV77on3ImKk1EY1tHwAnXeoKz8FZg7jCpteBurHNQfrinbNPDyp1IqX8WEVkqrmdkM9RW5
x2jve2O8jN1e+lIHMzEhU1NnkTv+sHfz1MEn3uXVP10aP70n9rfmE7sYbdNrEm5kgnhpJyZhP6/j
90XmaC0rYXUdpgL6z4++MtXLqyiQSvm5T0y+r5XCtrrNu/epIUpJ7Cl+udbn6xcWqCCOSSrZ80fL
kk8+nJD3WMNeKCr6dJtVkvXWhejGV9Z7W8Ohi1u5RK3JNd+tAjtwKItsTFtwJRiMIHJGP/RKqAlV
al7atEfzOoYa6jjFts1J/CEUEnObaB520dD9Q+hz5dDt2Xh0/ouT1Y+2CvZFzaoXB4LAcdRr+xE4
m7bsHMTdAtyIHwevbLG5w/coRLpizsYFhHnfnMXcfsTBKy4lF9Yqcz2FZFiZjfFMjN6KrJ7rTjhe
Yw5EB6NXtLX6p1CK0Dv5JH9yF1nBSHtcY8V8uXeJBZ/Wf2p+ulwDo29RGKo5E2uFzMr9egmWYzs5
x9Ios+pl22XaxciVmgQHH6tNtX7qE6Ny7qi32t/Py9AMXzkyOTZ3wribAu4uql7mPmuNqd8GiE0r
B0cg5MWoPc0Wtbz3AKcwLyJHNGqQIEb2YqCo5fAqisytETNwg2Q+oWlufbWhj1srneDC07xmKuS6
gd8Sqef70tBqpJM6NvMuHNQl6kbPuu0MV0seq7nStdVaNEXRp0oz61o72bZ1Pl5Fn5IAD5YgPYmW
6M8HZ5vZ+XC8dzVGiH5+E15SzagvRvrdVUgVVzGORoRahzdsvb6Tb/QujqToD73in+rB6t+MwtRA
06DehEPKz7O6iCcN1MrTkOTg8mEMzsNBS4p57J1cpM0eHFnqHysv5BRNynDttWP/qBaDdpj4h7bT
pgXxSTygwLmAFGRum0k2ZBReTkr0qPKOQJd/uHIMzB/lPmmWptKpS9EcnCi4pkMxF63bjKFQ5rqn
SmsYy4TOPM7ICHtZ5UpzdW0fqC27vy7dYBNpbQzd7KqtGBBF3AH7XDmGNmlZdeVMzBYjtSUf/Tgv
HhQH8eyiNrpjZNnKyW0AJAEiLb7GCJAlyDq+ZkmSrlP0FDeGnOXPWH9dxYSPQPWsnW9VUoAaHbwO
p9aPvW33xFSG/gwFNjlBBpjdZijsZPZSpB/uM8Q0L09xUTNrkMm6bLNZLm1Oxz7W5L3RT99ZXO4V
DxF5P6EZmzVbnrTTlqg1FChrEqiwejf5qiGgU0Rm/w2jIoDFWGo+tKOHPE5Smxs3lAeevbZ1mxJz
zzmm9btJUlmwKy5pmgxb3scJihWvDUwvTPp6BACr7EfhTM17X57o/IwT0XIFws2Z+eRy37Dqmwvl
gKS00N2TAWKGRWadfZnXslAMGIf4wUoK9ZB3fMtj3qH4jGrjx2hPlCVF6k+JTKhKx0xE1Tmkgvye
57VSfMAbAn3kOxlcmqZ5h5prxmnxMQLyX7vVmK9FM1Z3ee8CD+uHYjMOerUSi5GEnGfw3F47SULe
yY2Gpej3q2BTh4rxnI9yu4s73ViIyyildZJjwmBu2iEd0KA7GRumDlvQ7d91bIxnhSUMisbhipH7
h+hXPLDb4LuFsUH/FvV7f5qu1pK8cTDsW4pZuWyc9cok5QsC+qiZuYRiZ9e/D0aNBEAxi/Bbm3eR
bTybcmPN+roa32qvinB7CoYvRujBWy/Vb1qYbkiTeIAwpT8yuJEhgYpzwYndn5HmXnVZUn6PvOQq
9a12Hb0ghTFt9JcU2PwcwoS7iiJ10vaVGnczqHXGXq/3q6UbxrMS/cSzY0ipO9MUGIIlX+kqSj1U
8sN31ZcdTlhFKR3dTpGOvYUOWKQWe9F17xc1uXM7/lFsOD8N6L4mLUc+bF32Jg5dY3S24wDZHl1y
n4dUi0E0O9LFyXLvygnHnmlQOMjE0md6XXoyVP9KivIQylq313pFP8u1Z5zxC4kmWbal6BJFAtAG
m5a+2ZGKJDLbsGVwZMV/7iIAt0BfIlAkTfCMUod1jtqC5xWDphv1j572PSuC4DmX1XJhDwmeR05f
H/upyNUQeYe03MhuWh9l26KYamJQTCt0LZ8bkPiWou/TvCLusb00nyDtKIdSlcd95yQFBjpV+DT2
pME9wBffA3wzat393hp+MHORniLf6o1LD8TYbREEvmIVxsrMACq9t1SEYxUYaS2ClVq7kfT6cmui
Kq8fhgp1mJm11OHbPdcpBgZlzm0SGkn5XEAUXGIM5q9tzyyeUw05S57qFm4xNNVCx0jUzhC9nJqB
ZVkbHy3puWjaTVvs2GCGtyaKis4eXiL4o2lyMpryUc29b7H65Eaj/AUo+O8hEM33vircmVca1lNc
qtUis03/CvsvW4VdLx97qegJXg/yLh74kWIzR2IFP5+5KavNBYZttJH5b2sqQ32ClGcsvHJQOGS3
3xTF7/7g1pDKOP4jZGc3i7BGeCmCwV+WORDhP+xUTRaRGXMHyKHpHLpC3WCzyA2Q6+ZLWqTaLneH
4TK1ijrnm/L89BkUcDyTFG1ExFROni1PBxLtSeVOjDpKiuYiuvZA4hlV275D5c4ZV6JJ1jhcdwT0
luOQJs/oUemzpJGig5NV/llVlT94GLavgZ9kmxyezdJEmPLVyxyFsF8uo8rCqNP6B9Wvs4c65Qli
eAjbTN1WoZd72Mzigdq+1ujdLvO+ktdilD8WVO7jMgafxSW7blECU3rRkdE7W53+0+dCCkyWYo3W
9CsVe0ZTbqsHHMcyoMkFll2RGZw8pBYXdplUr8ilv8JM4u8z7OZkvJ2v9ugC1JoWGXBP1r1vYBU+
LfJtkFoatsavox/fFpl2N7fL3P7qdQkCFVZYPXjTJyWq//MnAYKrXtPSezUlT/qeFO1PnwSrdzNK
5oxnqQFKdErGixS9KMqkXv3DIW+KdWQiWX/LypMeUnXZJHAGAOmvcZ4mdXNfkuFTWKGvIfzZRHu1
TNWXRA3fRy+szgj/qS++FoFgrcqnvmDr0w3uQkyCi42tMVDr2xK/HnahDqpINCfA5BoVOo0fjkvY
vdQt0CbRNuKKSESCssgjkk/T6BCE5wgLmovCqXxH9Cc4ZZmbbvwYnwV2awh/GGNw8Jw4m/khR8os
6GGXJj3OWLH5JGZ4/Suab+2jGPexHeGz65NoBQqvomSQ493g+C925ZgIpmicxmVz7ZaaNAEJ7QPc
UuhBU7OS0nATRWEI3oimExc98pqOtRFNvTZhhua1uvft4ZEH8Ytqm+mDFbXpQ8SRAyQmEfo2516Y
eyE3b5AmezEKYqQ5/v0vqGh/CWeR4XMc2SBWY8ISMj6Fs0KLp0lR2R0nvH5YEyAcNbKSIw9GN0Ec
q8ZMOzw2hqzvzTLlj4p/K0Q7lwSqORgXN/2qynb4kJdZ9FBgYr21I6MmPRZCLHfQEpURJl5XciAt
hyxv3+SWF3OTaPXZq2zUVvJxG0tq+za23bgZDWCcPuJwb4WG8sZICOxk6jjkgA+/LYceUm/tilun
m66WNzBkHdssjh32JC8D8GyxvMrHbJeTHcaAi2nFBKdI9aQ8JKBPX+0fn+k4VbS3nVSfi1megaCf
wtNxL66BJhLJumEh2WE/74kEXlQU5i455gsej7fTvcsxwMRoPaJtok8ULlY8Kx113dtS5JyVg16Y
rzImugcPf8VNpiXovU21e99/q/39PCt0flzP+bP26SpR4BhroNPkEOVr1UruOvSDYM4BbZxOaeNV
Sfx4ZTRttrj3eUozLtpG0ZZimRhodbWY64nVru99lmEjmDaoxcroxm/gwJHHrBSDO8+Tt4ZGGGs0
OpSqq8B+QP89m5up37yrrfEEfswHhCMt6YDAJNvFSSva6uPv/77/ksjWNM4IADJMWOiEbcX4Twmj
1OSQE6i1/45QTRDtTGtTaekTBK/6u2k3a2OolA/Zs425r1rauUBTf1v6o7mG7J8dMtTvZxnAwRkI
K/7Ip0JC1n9hRiBBRVOt6tPf/y9rn7MmmuUYlkZw09Rs3daNT4EzU5G9wCcr9TEO/SJ0xgroA4Ue
53g+W1a94ZgczTrZ/dEn9xYW3/jZzdREb9+ttNpD7QNurkCxIo0AeSpJuncPvP4sMRL52KEZ9igN
ydlM5O49L/mBVCxlNom/gDade6l6HOqS0Gav46+dxbzkTcdWsE1kRNREISaSge/wrQqyf4AgaPan
BxP/cNsyEVE2LR08DQiVX5NHsOhBGKST/YDJA9OIi+xAfsabjLypWlORqF52cHM45wSwt5/6RVPM
uM8VfbGRodUa63j9TRf5NO/evK/NHIg7sJpCNGH17kFD3HzvG847xAFiIJU+YNBgecbK1itGpykw
Qec9zPmL6AKt1W95ko5o0zIoLtLJ2DhVdqBvkKPrH+S86BDTuBhhxiWllr9Nr2xQbZkWiItIbuHP
gAV4e3ERGGbDKcI6TgwaVRMt3bzTRaJkHxMjZMtJej6aClGrKz2bIbPcLD8NpAla7TMx0eRWmasK
QrJlk1vI6UXj3NeC9smKzeHEF/LQJC3qXlNR9O8wpqLH27hJaJRNcnUQY4Az1DStD1mM541Z1Gi5
er6CZ4MmH2Kl+FETfaKIptFPk0WfGK1q3doaHuo03ejle9lpCD4M8dVQ8py4+H8KMTjaCN6vMn3I
96J9H5ZDJI1JGvQkaR38dqVRWmnTm1eZChlcRqg0ycme3sPAQ6LjWKfn7vYaBiS/wqy1If8+jU5u
PkhwpmQSQQuIi7RFIl+NZiXGxKwgGcstqqsDG5XpXf7fPlVph23g6j8+NUx6eW73BlCEZBxR0MWg
MUZy770CyQIrLXfOEDfts2h26iC9qx1RfA0BhkPbq+k5Sesv+AtrJ1Tl9ZOoma7OCRCXDLPIdY6J
I+ASMRByzsdGoiqWonkvxIoSXdd7l0zyYdYoETIpdScdAbggxqam9sqXTeko+u6Fb3r+3MuDeEf0
ONqj4YUD4FQTRSW5QzYTVXJV8Qpt1HPY+PEh9FIUsOw8Xdr8DIsyzMtlgswGqhLoQRPk6iG+NX94
RYZ+Rtemj1VN3LobVHl5a1ZNc3WwDVI13c3mRloSeinyFj86JvtO15zScDwQ/ImPHjk8ZE8Ne+bW
uvba96q5bIxqXItmhjngTB+H6Fz4lfdSsmNRnFh/jcehhbD8yyqzvSSQZNhu1iFxAbX6yt28GwCt
vbpmVq6zjuNPlvk5ipbBg5iA0tsws3zXvPSB0+6NPENCuHfyr6BBpwvYuWQvUgBBe4SF1Esz6ONM
DACBuhIpqZ9b18tRl0FQNkpBrwe2uhMTjAJNaomgS2vjp5rPo8TV26fO4dDqotHGyblcTSScL/0C
4UTAQxEENrbM2sYNVP1Fr4AcTcOhHYHmNjmvJF1pLm3f6HcTuBjeF9Jzki/tC6E418uL1EI8SxAz
vDza+lWewMt16n2feT8IG2rffiOfkF/xQBtOZVGQngKC+V7p41IJaumM3sLwMDjElXIwpJsoVfsH
FZXFa6MfxJjoKRUrB3Xjm3PRJHZx1XXd3OGp6G+rQNNWkaxkb0NarcR3YfZNO/frsTolcUEKbzCM
29eLEPMiTbP0XdG4qXHlkbe93xePBoZPYmWqREig5QachAoAjqR7ztLpB/8Drsbth1BdRPY6G41O
Da+OsxwX6dwsEUaQWiQvUx1t06qAJwe5tXBulUFUcBK6Vf4cGuT/nzl//Qiuk1ZNOW0L7h8hearx
D69l9a9vZZypNBnwpm5ppvP5rWwYXu0kZtM/6/pon6O4OWPfUbwrDf6YLRota9FMke0wS5WAWUlm
cN41hCCHbuFmntRGfD1WPk8RxIMkKIVA4v9Tk3TLYZcxhGtRu40W5j+kJpEp+fXYOu2sSEuaFga5
QIi0z2cezg5VkYOhftLLDuFNVHflUlM2lo4Yp6jd+5z/0ifmOdkZ19DZICVkpdCMibcBweldOxZE
HmPH3bVqvh3SMdTWSu9aq6HhzXNr406zQs8YTZQ+fm+bOl5oVWntCgdBUaN6DC0pZldmptvADxIe
zzTDof2G+6JygcqkQfoLvolZRACSpWbjZCaapftkAWl5zYELrtrKLs1T3KcFWnNB/qo27D8qv8b/
cWoGebbwNLd88pJRv3L/seebADqDhfNS5uC46XPSsyM3XvsoOZ07srwHy+1XojVEjXMWtbKxZVTG
8NOLLOSnZ6JTMpN3FLTc7X2yWE+UaiVPS29zxdq44W0sOtse1/HA02DJaoq79gK5YK/S5a+EgC2Q
AHm8E/+S0HEeyFzqBG+D9rmtUyK8/ItM/ArmcMp7FLdSy3jPk+CLH47J78EYvutlprPt713+QG2Q
jZhDPk0TAt4Tz4FR8KjrHMDW03bpVhV7KHWI+GWVoanmusb/xH1jVSpN7s7vWykUSvFcgB23Hhs9
WdnBWGzZj9tPpImvmhZoX3LDjVBM9LSTpvn5ySsqXkLTQOOPp5wb69mRU29rBWW7KjoeOFX4uxgn
9ewvxxhLer2WJ28Gt1tqbP9Pccy+olOc/IvqhK+wvFpk/VRjRyJXWoh+vvV5iD3w26Sluu4aq1pb
uSO9+YjXiAkx/lFLtdPKHfrq4VMaEKCZLih7ejm3h9E+wh7WzlXekpKZBhqXhC9KVtJVdSt3PyZJ
sTATw7mEHQwXdElfqjKrkC/LvWeDs0HuKcNra1n5YSh19JOGdHiF5hGs6kBLQeQzGuQIq0pYP53E
aAnnydLTV1SW+lOJbQJHEmZFwTiuB09CDKkJxtc6bKK5jP3NXiyyHG/ZIN32JFWddLFSnGTFB8N7
2VqO3y7EIkwX40Xt2uYWSbPqWIZos4zDCLCjmk5NQag935v4RP1oFrlb7gkt/dwUo0FJyEGsrSd3
paDwCOkm5B4dncS/4bu7wGuNH1Vefe3kT124OwUat7T8y5hYIbnGUotMGUzINkpd13gr+qpEsgPB
OQCYhOwjEjStam7jbJKmc3MZXykr3OeDazxGo/1w648dk6gbCFm77t0ru+nvor9iSzJPKgQBIC3F
l6TO65k/QU2kAbuWxLf1szkW3Qn8J34QIbK6bQOwBnHepZXW1u5Wxa/G2om2SzJmje0mGjm8ZBHD
0Y/pgIxlVWDVc+srCvMYyKO0+wlcM/V5ynUAqu3ysGD7CsqtDYOvZec9WKEbfG+7Yo1TcebP8uRr
gkF4OMubMydjw59lUYiihTd+rwb3bJZ29xX3nW9jmSnv6qj3qIIhcNcT9p6hEo/MrmtZSArGnCAg
sDm8h2QXPc3WJsg1VcUkUau0Gq8o207mok8qoczMJJ9rJOIaZBCCNfqdf4jh+zq7w3rM98ds2bpJ
P3OQOYdrGnlLySz0E2dcGTaromxTJ2yOYLSQiTP86lHy2SvbY9l+oBR3dj3QijNp4aVte2M3BROp
STCbBIvJ8xJl748gfyb+Uz1gTWFqSTZry94CgEZBsA/6Q45nneOFbEQgs6pc/oKCWrvz/OpNmfzZ
ROFMTOLGS44YxEt70SWmmj6ikC46p4v7XMvHeVAx/E0clsZCVQfvrCb1iHuVOeBMF+vHOpTbpepk
6RO+WCrcW837qvVAYCr20LM2yhcRsj6/Z300KfAp+rMTIH4orlR6yo8rZZNBq2ZK6tqUSuNIaCsz
Av9oT42Ybegx6cYYYbeuCFaVJU2+CIxYsR7CQ8Sfcw4SkqhJWG+oJId+qoVKkRy8vKw3GQ6Et5r/
Z9+n0cyruqUMlR90gLxziI3CKpmqvinLO8mgEE1RGJqdmsvbJJQNDRWjDabakanMMyUPLi3Sm7Gt
xa9AftSdrTfVQjWhOqOXgTKYT3QAulpysWMNH9ZpAD20fNE5jb0rPN95KeNmHpt6j0cK0P+0a4eV
aIL72uIkZzzh7ROSLoYAFqO+3eDnylfN7jsLKvcD0/ZgnmSTQJmklas0DtIDsrxgmZHdXRej114V
Zxzmvg97XY5JPmhThMmbYk11F+hbOy1f712iZhedvggmN0MZwx8lSuwDjuQ2h354cyjNGXN1aoo+
UYw5O5cZnEMsIm3E+VAMupYEwOYK+TCEdHOkFER7nNp95YFiEm3e4v9pe0n5qsspml+p/CaDH05K
Of2DAyKinanBeQmggR/p5gNYYXPl23mwN63EO/4/9s5rSXJjy7K/MnbfwYEWZnP7ASJ0pC7FF1hW
Via0hkN9/Syg2KyqZDc5/T5mJAwhKyIDcLifs/fawl4bTlLffhBVCf0Csu+r+JrnWfVWqmhI21a1
P0gMewgH8v4aja16qqwi2+eNaB5YdYL4KJr860Dg5vYqZahvo5nRCuFe6DG07v++8qcav9pu6BLq
jqXKlIUdw9BkDqdfa17UKOPBluvwxahW/MGiReeCWh/ejje1i7qvRbYEnw0B5jolYN3LkuusEo2n
dNiKJUNJboU6HUlCIvKvCTVmZNVNkrbdUTi+ZtXJvqir+CEuH/Ksv620SD/JkqGdqBYQ6FLVuZcM
AgWMjtmAVZPuV/IM9WvKZYYO3g4HLYzPnfik6JLu9zP8Nup2/R5bBeVkrcUq0sfEWigncxXfWDKu
IIDSn1UFuFapfU5fUc5qd0v1gTA6B6UPBGOV/ibJUXZ5kZVQ2Ret+CA5C0FFEQ1MvPbGgW5q4WGs
lM5W+kjRA6q3Ona3xkwSVzhgs0mgSJ8l2aLlDiHVLclp3RUoU/0xJJ/KjnMvNJRqh4VL3o1hru0W
40XoankcKLUEFvVxzwBkuqMCPnlWWzP3NsQxXJL8gBcXrcyCbigzKhdEL4ZOMtSkhI/cVfR4MgOG
c9G4k5wsjyPQ6FQivXGOueZj74UpomZWgI5JChDe1btZs1U3i0da91nf+DJANpIfYMlIo/qcVSD7
BrNsgjIKS1eSmsIvIrV+SFEDIilQr0Cs1WuPxylTEkEiQ+xBuJlOCI6dMwmGgM87DFL0DOPHDNOk
l08qJUdy3RAhNu0RDp8PD5NmftofFzj2wBpq15yoGKSLeCnkRrsgn/kaxdreipkzmU2Vlm44zM2J
anjUR8Wl0PSPU2pqp6iXLT8zwPcya4m8VHF6siPNjh7LE6u64oKZv7g0DNJzDPRV4Mho07B+jPX6
yTD64mQktKpD/Uz5+hYslvmZsfcY24S7kztux+W10sz0Uyvle8UaR0Ktks6raEfe64jphlZ389hC
/VDHBMCRoIdTNnWHYeivwjwtyCCClea5I9T3KnJ7ucYVAhXJoiuONetSh6TMyjiydtakG6e6ST9W
RThew5mibAYzw1ba8CBm9d5mPeoyJNtHsKVAodXpUUlbcbNtVAty4tSURPDFLaKrRtbO2twhldOs
S0039nZEieLPZgy+3yKGFrGtN4aL28vXqLGNj9gPXTuOzw1V7JNUSNNxdoYvBf7xq65OaKM1fkYN
gaunagQLs6JH3Ih+0h9aAAnhYqv7iZmsX6iWl0jaizw2gZqoXF7mabrKZXHX48kjnR59LSZ58Biz
1vtZKQhCL+KAgoWzzyOr8oEo++YUPZuqNvzDsKb8utxmVDMUwzKwe1I1IALmvRIYEllpOa1TfkN2
pH6qZvRUZMdYg4Qhp7ckFl2YlmFIBXWYYq0fjPqN3AxrH3NFIyclIz49y04ZXXaRDDOuYc7tfxh5
f21k8xEtnWoAcmVFpRNh6e+cKoqs5m3R1OnrRDIUSG8yB0e5um9ypSKzdh4PqkWKSk0dyKtZO+5y
pXO1EaXVhhGuF6gc6QxUXMt3mmJ2OxouLFuSvriv5NIJ5CVWd8s61pbZmHiOmWuBXhhkAFXxp36W
/+kv/muVZvuLI7xWDOT3mEL+Yt+klulUGc62bwVAsxPMRfOMYscnRz4llCmHh0VYS+iW+F1dyrUh
yec5keaqjfPQsL2//+M6yi/llu3TkMsOItdxFJrN7737EyJ/dWBA+eawCoF7IloCvKvXwY5X09Lc
+4vuZK6ZQmqxJ/tNk7IX0ffTRYzOcqx0e9/IFmsWyoYH5obTKZRiBGd9Yu2UuIErv0CTFEP8GQ2Y
fNMt8U3WWQrijiG5FkLN94IkDiPYyh9EVX6SqiR01Tp9SkTzyFXMCaJ6LEg0y419K2ufkpygx1SH
2qabGdS4tcGQCkfw5wJCJBpTDpRoOBZFp3qxIQ/eHCktWV0WNqL1ZmuaedCN1jnC+kXuQ+EWE2mQ
gDrfnD6J90bSf1HLBbRiXT1Utu6c1Eg5jYn0CBss/Zhx1rqK7XwtKmCB2izkM7oc/VBGXEAqKU/3
Rqi2Z86UdtU1C/FmzPot4wEuuDYP5hF+bBtm4qLKfY+m1iG0Qa7PfSP6a14Qx2xGlfDgFWduJtsJ
dSLljvAEif5NQlJpNy9vf//7K3+Z1XAk0sIzOPN11bLsd7OaClKq1RhR+a205OluaJ2aeK1QHz36
Oo9drLIsqqmqq+vRWTdVfG8wFvz9Z1D/cgyuvV80KhyIGi3V931gRbK6CTvr8k2p8hdS3foL6o0c
ulwRoVKFFLM1p9WsvSL02LMCi47xrEwBJW3kz2Nl7xJD/UowgbhOhOWChpmlcw5TIJ1L2R/HQb0s
I7Ggf/+xlXelym1gImZAd2xVcdZe6Dt5hpKxnETXZH1LWg4+OTOeHTGqPsGDQELCqDmWlolEZuk/
GnFA8f4IPF37vbKnI5duzKrkEDIJqccbaahdqq/OqbPm3E1tsgkIM/AUfjOmwrbylDSKHMxxdYAP
Jft9F50VG/ZESISh2RU++SnmcYqWzqdyau9Hm1rf2OdwVgryQglnWjHf+adQmsqdNUJjjulVnxvk
o0EThpBYomS4WOZMP4c2MlZcIklFlXZuk85fS53eZowj0sukWQRzNFm7yrBj1qHV4Hfp0OCGnJ1d
JLRdXBntvTb2Bd753Aomcrt2oa6nzEgcZqtGNFLdW3r8blrjt3rUe2HNxNVJnzEGxl3zVdJ148rI
bviSRHyvYhMc2mBTd600mamFhU9Y5ZzjqCdvgnkfrqVt7jzNRxC89aHuetTEVF32zBgUIhWPCdDg
F1kj1hdAiNYO5GpVfXw0116bznKb9MuEhMlYP3ZjNAUjCDMuAUb56EBlPziDeDVAKRZMalTloGCI
u6s7Zqq3CJBY38noZk/hfHHUOjvEzai486AnC9WS0jOa3JuJPr/TLIlY2QaW5Sg7cenSuZDuk/Jz
qSNgIIlCKc7kbTI3LBU/Gt+AjRePXaWbB33oFq+nBC0byh2A+zXmCDdhtfTdP1wG3hmCvh/KOtgH
i/K7A3bvnSFMyKHDeWmF38w2iZlNDaWbWZKzy1Ag7RQ5ETSdh+HGNI3hRo8U8j3T6FzlWNuZPOwm
fXgc1sBBnItPBT/K359pfx0gmAE4hoPgQDFV6y+AGU0dlyWbxux1TMQtsmHlUXGQu7cojL2Qcduf
RZvf9dDQ0EkMnqLOONIUW/F6gymMpJHq3XVK9ftkCxS0maUhgkyHR2t8cir76xzN9VNEz/+fxCLO
+2srcxVNpROjabajc+b9umI0laQrOiILXqUI8M0CUnGsrA99nnLhAl+6Myd1cmMprI54dmgPIYt9
hDZ8Z+XOqVRM47gtpgZZu0rdhF6vPKojaVmVYL2jkE/hRqgrrX7srppSH1MKh3vFjlYQB8YaiGnO
qR0X2dXCbk800MuMUuyLltkIV/r2mhZhu6c2nD0VQ0vZjNGnF9Onv//l3inYtuPK1lm82bKhonV1
3ulllkJABJiy9NUu1C5wMjPiehJi++7sey2ps7M5KWaAV+p1lgiKEtNJmjvjXExtgHsJAPEYX7VJ
bi9GEdfwrZXPFsH1d5otHUksHKRe/4jZlzRIzBo+6sXEbbp88CiqwPRIo+ZmKcPfhSwY1EIWVfhc
P4T4es6tgEX+99+V4+cvvzf6Hy6hqs1Bairmu5OoHQujs6OyfM0NQ/ZR0o43uIEdgraHyDomTHpu
iyTz0cmUV2eJHvU+fgubRfUyWTV2ue5E121TOZR2IfcAMTBQVmK3SoXI7hmqwmNtd1+IYJ4uEuVe
uy+CRGpvCFSeADBQHsXdeKPz2e50gEMJx9bB0SMy7XNJv5to991k5ZfEOhKpkZNmSY4DPJzS0Vyj
trG7ytqHxhRBSI9ey3TlTCg5Wv5+kCHtkhIm0M2U2ONri2sJda9DGKWxJwgNcbuoXJsfLLGWB6Mo
3Vk3JUJNChAgGHRuwRmUl36lHkWF0xBhDxAcLQ0fzBDSR2nOG58WxS36xepGnZ76fkkOLDkj6vQm
pu6irEkZHnIPIbjqLdoHJihIPLvxVZji7DQtWT6M1sDAXZqK2W3OpM5dELQGKYknbrFy+E2jJaq4
KW+YQTpn26ySM02syu0z3TgocTidZnt+mxKh0nUolVO4JrqGavkaiwaEA3VMl9CA6VKT0hE25FL2
sP0mhsKdwTQFixwFDxlozVoK1Y21AjcMlkv0zHkaWqBiaf7R1FsyLdcEXtWm5oZmCG+Mcu7iubvq
wxsN+v42Z/bggsc4wnob93rYZh8R+p/ClhpxNX+1cym6sOhpdlME1btFWuemM9QhauPy2Vg3OKRd
ElrrSxTWX2HvvLb4wA9KZdwAdtYfdCGmgwVNdYRLe6smSCono3gpRXvVTaj0vR3djeRs3QFL9Tql
eCA5onqzIq6F5g21fetTqSymO9N6OJeyejMZivo4K/F+tuvsbmTFA/Ns7g8MS9S3x3gkQijGSYte
72AmlP7Bk3IxrgsnSLmUn1G8z9dIUKpabKe7i8g/+4f5pfWXOa5lKoZmsH60HAW94btxeCCZkqNO
F68m8TFeFs9Mewp8WbYjGEOZMtzadsMB2e1UstxrN40AeZhK5McEM+7NZHkppsTY5xnA+dQAPP47
VQ/LBZPlHLN0rVAxj+f6dyEhEjMIKDyGuOiKN8PNzHIk/SU0XVXDJh2Ns+0r0Qy+vxjni9z9nuXl
QUP0+QAioCJAsBRX6FXGLq2Ut40Gg2tkT3aJdjQmekDgy7IvRTfkPtYxriIiZmHOvzUWibHDE6Pu
MQ/gDY2S6jwC1crWvM+ya8WjSFXFW4angs4X3LUpDeQSNFC8lK+TjdLInIZ+H4U0lLL1EA7b5GZI
h/mamMZdv9Tt91X9//6FGtdtFLmXCqwYYrD+3c3/eKoK/vs/62v+fM6vr/iPa/JCR7J66//2WfvX
6ua5eO3eP+mXd+Zf/+PT+c/98y83grJP+vlevLbzw2sn8v4/6XfrM/9fH/xfr9u7PM3167//9fyt
SEo/6fo2een/9cdDqy4f0IbJPOFPvt76L/zx8PoV/v2vm9ev7XOXwXr7/n4/vej1uev//S/JMX5j
rcREWIc9LOMR5P1ABa4PKbL+G6gMw9Qw/1kULDnUy6rtYzB92m+yTPY1PjaHk1DXeKgjuHR9SP7X
f37hP3B/33+p/xr/t55Fv1z4DNnWyX5ZywcWuFGDj/brRCfXBKilMB4u5aD3yHG8JmyvIKeLU5iE
xWnb+7H5n98XpbyLYycWwp31Xf/bt271WNpVrKFb2BRaQRri+u9XjUmjenvRoNPPGaxEZ3F5xDt2
H+Zjdc4dTK+WOu4bmwQzUK1P8QioplKP5TJawaDxcltRCCZUj7wXI4SR49GiB1OcdMvapXXTu/qz
EFIZVPTAiNdxNVMMe+LSASIMyx79wlNox6jiuaJCNfJ6CUi7iOn2NuKOq6/Guc/pOLbVfArL4Zqn
w0eaPEcy1cyrk7ZcFJyUYuhoHVWtJdQ5lGq3rih3wKR1ZULN/Kj4aDnmM8h4ljbQ6n1hll49m9bJ
kEfZy1TpS2FSzCkwIB2FNkLQJJQC8GgxDlyXmDEJTc12+iSVnhxVoMRs1nyV3ruhbaElqqCN9gkT
SnPBzj7D+EkV6BDdzgJt6qWZ3kBjKT+qaXToTKr0JCi8jXqss6gpHzO4F66gUuOHJCHu8CHENhfp
Wss/RvxQgQURSw9Vv9JGG4TkkPnKgbJHbUiEF2Oiw9BKhsg0BaggchSm38j7cHaD7VSunkIJJsjr
guD9o8MEw6tMuwmG9qk0zW9gFGRPl+X+Oify5I3oeNu4ifei3y1FOQat5nwaUuURZpex0/V6D271
fqntL0PVICyRUNmWUVO6rH/oHbcWRbKhO5Krc7UZlLUmc1xwAi9D0szBOHEcJIr+O5BE2jxjDRvF
/CiPWrWrKGm4uox+QlikvcRWhVUzBVYc0RXBx9vKly6fbB8HUbFGTy4etuKMnuGE6rKRnefBpOJR
wlbbrSLNtu5DX5FfqmGNFDSeJYt4w1wuaj8xHXdus+ZiD2saIyekSz+vJF4p49er6luuvCbXZKqL
NiW6IDH122UqzVNhEN6OGp3jQzvC0gGbjY4uiNYoYURhB6HWDX2YYdzVuXTkKhd0TRHoTZPSxjYe
COax3Yh8URVFkEtBfPVdtKe6aQvPtMaOo62KPFGFjVeYMlcfNb4pomV2SeigV50SZMJ82Aew+5Vy
79e4EX6lI+0edOsB1NurLEv0Q42jQFYSmMZco/57Li2AAhaek2BQWYWPxpES2bd0mEA89vf6oBGI
nlb+lJGup0BKU6P8d/KHA1mZvi758AVxYXswsqVy6758Zt6SegiaWTFqH+w6NDwx8ltJaoMfticM
5euk1I/r+Oras+7wo7GQG5jLN+N06Gnz2SQQuWTPy/sSbj6qlOTNzIoHhsdgoee/r7C9BMnoeJJp
9t4Yq5VLF1RoT2oJ4QJByUGSDcp/Wnn6vrGkyC30T0lBrw+61l3amvdZL9ETCuPGQxVbugoaLwJP
9ilE4DusSPtRJ/JKMYnKSVCKtTQSp4pzwkppWRBbZ7hMMVItg74hXlLOLl1adgwAlKwfpEq4Gvzo
ArzKuZECbUk+Ua4ZXCoOTG2bkYpGl5/zIm/9hDQ+VewMbTSwJTKZSRfmq4woNK/1KwaamykJOTTU
5iAa3YtYtTVMS1wr6qwDROPEs7IPdAypfFm15mOEuUaW/dVq5PHSGgeEYCl+1c5yU9N+AEAN5ThX
CxSZVmCIJXEN7VZOJmJxBxOTaWbPgWQwzcKAN9/j2mQx0Rie3Pu1vCpA8bzp4OuLWiu8SCIXiTRn
VjYz3hK9HsmsDXedvcSusrzW9DXNQYz7jhCMgEjB3+tw8nB3tXOQNoB+ah3FBIKe3IsLwlfBjmDB
9pJWATMMXogelVHcaG2CDg4M92xrYGNQZrSL9FXopIAutaJ6qk7sAZiGxFcHkfi17dyVoR8OUnQC
E9O6PaFAroVcBkosuUhTsXiDsHI3londi4l3E7qG8T+knofeexHjBdM3rM30m1rIxxDaTbsQgqOY
5cBJJ7024/CZAYl702HnCBT9cfWtrsZbLgaXNdXRTWMGXUoo946M4x7zhpPOlU8YWELiu1ti0Y7N
uABTw7xT7d/mcBanLouf0r6rD4NofGrJy643+7d06idPsm2/ty39khj159JQgsxKWMBJifBNpuuM
bflElLv9tvSFRogK6K+Mwm7XE0IMB4z5eYK02+Cvm+OVtiTzRjOMAntbXF1jXfk6TuAc5/kC1FUc
42EuL0O466Oocx01/6j0ukI/h35ZXzoMtcl8Z4flh0YuJTdMWYISAukai6nuyD2hXlcXYKvCK6g6
fB/wXSDgaJnBorrHVhwWr05CIy8Daj5YTKPlRT/TL6mC0p6+9GMmr1bDZ9r6HnoPYnct8VY7heWq
ekL6qLlcli65n4uP9tpM4AJk6UvjWWSbki1rvhk5FVWwVW49qIMfxi1/JsN64C33jcgY9EY5vUtI
VnMVNbpkY0M6tojpUDgkFhSxc9AzQO2VSgrSjMqvaeaz3T+MNbOMqmv9oXYsIjud3JM5n9xGoNFK
quEGz8NaLybOhaxXR1dpfpr156Jh2Ue88JszKF43ys2+Z0oHZIQisAO+bOi62e+KgdgBjGpyazWu
3g4ts4vW9hQJo3Kn5BCNu8EzGdiiIjknUSXt8FjnxA4GKh+Y4sJwxzyyc40pTnynJPZQYzgOumQ8
9Pb0HBK2Az6xs3aDNr5GUGUqvGHQ6v0KtKeapske2Trc3tE23T7Xay72DtAfhf5pM+mVl4P7UfJ1
imf3h1Ays4skF+eqs2/nXh2pIBSOLyI5sExJ8UWhOz6afgSMRX/QpmI/93LvwWZUEEd1LfW02pdn
FobgeLh+G3HqpXbzKgQDhqZVtm8l9K4ZywBOsRK+aQyNA6VpJlcnBWrfWwUIsrh2FaW0iAomd1me
UohDWvFqzVp2oejAWHSQx+RbyS9JRWhmfgVF2JopvCJYBk07UWUerVbb2QY5qYakchpJajA3s7Ef
F66sdWQFaZqpLo5W1xkXBAdz1+xkuVR9gCNIK/XCrYxJvocWWrsU9ftdayrtHibEA4GL2cWQanVX
dUwYdFNcOQaYg+THhjS2oIlCDs9y+GZ12bcllb92rfUYYnOi4zoxZRbi94bWbzAL2zi1KRyjmet7
YBjzB6lOUvI0yW1uQ+3JWchCqqpZ8Wo4AOHwTZ+cQAIW4jOog+jI2bRzvOcaNgYmi9hSEy/qiksg
mTYoHK3fQ6Eg0tau743US0LjaDeUo/WyLSH72VfyDSs/VbiQY0cakJiUMj93RKyhRcE1lRuv6azW
z5uEFtGMgyofi1sqX8RvW0heyC0pSCViTh8t0vAkTcZt1VJgy+PooGh6dZCp0FFZ9FQs47s4RoLR
h31yk1YQN5ZKNTxLitHYSMXgybXCyVs1NPRiZjYa2XdeitCJQTmpL3IaDbsha15l2FTnLoUXve0J
dbxdaxmk101MG62RKhMeIWYLiPXR733CHCjtx2y+6IYwbmKLE5uu5WFOZ3EcuWxSgiLpEMmfFDBJ
v5nwSh8te522YwFwWTnC76pi2ZOikGxCQTV4qI3duGJ59Dk8cKG4EPDcn3OcFAdI9fdzOoSHCZ0m
bXfrNFk9YRdTs5yg2jzkA7wBB5XPMUwb+WNha3epAhkOzkFAaA3wttQKZqVxh5naoKin9NqE9rVg
IBFKdemqRb6b0NhoJDdchGZ+6RPw79jvwkM2EafXLfa5qJtHw6mJYimtg1o8YKBc7hZ5SYgkBENh
45ELHNSN+0Q1TXq9CPpHe0lPwpQe5YKWfsjKYlcOCREPsvKpJxeAmRuptsV4MwLSvy2x6YZwgxao
86BXGuYJ62YZAVptm3f32Vn+kkTMOHDuDKfaHrgsRiKMCoTS2Xja7pVrossqxrN6DS5GxzOeyA1D
f/zj9lAkyGzIydUcVUYDV8xNgLL3LZUXlmuLJLrTtqmKiK6gNqjnqNGek14TOHV1Ad2h6dqT4xTr
LmFFp++3++Y5qrUlMDukQUpGPgQrpHw6JCTXtEiuT9sD2wa9s0/ZXRwEvJzhzEBuHIw0A9GDmBOA
klqdCmymJJmuuyTh2oFQuk8xmsGTntvlT5ux6/+4b5ak+0Y30KJBlvJERFqBuYTVaXuPbSMzsLMA
gdS7vu2PzdDiz1AGYuGmGfbW9i+Ekgwbb9v9caejJ4dKlef90CUwupgXoJMT4extu60TkdurIHbK
ORvirXbQq/+5GypFeWqyZALQg8FpiPhiei8tQU/7BQiEtMvwcZ0cEWJ0iyUEu+BcZE9pop4Vv8x6
o4nq/lSFcIssEQs/Bsl02jYogKqTeSEQh0z3bGHGGMq00NSUX2n9qba9CTyCQtXe1bhqn1p1WvHi
CROzda8m5mrx9Mn6LBjBAy2X65Np2PWpqsVSHWZc8IB75APXheYUa2pzysqcH3i7rbZSQ2yuuhw0
SfMmpMmnvjHa07ant5k4GJYgZmZsT9262fbytteDXp2+DOtTEeX1fRGfEkX74+Db9siu53sPUzl7
RANk3na0Rcx1lGD74vxI64FIeEZqaVmQrN94DTk+CceY6sNY4FNJFXMfZTHwlXVjDHp9qvW6OaEe
PI0y0SPbXcuC3slhGepm5QcDQxIHfllC+FqPIGXd226WOg7ESRPfDNokO2fu75tei5jDrkcm9WUC
1b7vrrfnOE38zCmwSUpNeXIiiWOhW3e329tmuwmAmGjktnRKRLMsw5N1ISZDhmURF+62A0diyRDE
YfE5js0K+tD6DbYvtH2X6UHgSD81Wlrwm5QA/13VGuoTw0QN97Ys9yYCuKZZupOF6OHUJiSfHODm
M5SoD4Y+KjkG2Kw/pVXfsw5gk3Gi+G2VKnjIONa3Def0H3uz2fNdftzeHianmjudIRsDZ2aN/Ofr
TDmTF6rBvE8v1KL9/O7dlk4rjp2MzmriuzU6x933Xb1xEK8QPvD9znSIcau3pDb+9Myhy5vTtG62
ve3VAypvj+rNDAGdQ0JNRVAbZnHYbskOB82252jtZxQwVrDdajNKbYEcyVh4wUyg/SkTP4UL6GpM
Z7+/wlj33t00lXLv0AZC/sAi1f3x9prWSX6m19n3v+32Z6UH3p22P/W2Gdc/+o+b754SVwv1fRKx
UDDwN6HMxGFYKaEcSFFrHiwKniyz9eK2ihk8J6UZqZ9B2HS7dXSxDMGRue02s3rFDWLunOmOeFUU
f2THncJtcHLWccnedinjNv7ScE3oq3tp+zXF+qP9tLusY57dspJO4mHvbIMkl3CGygpoxiHTyaXH
9HTSzMEOakn+xKWvPv34+NvNZH3Gtrdt4rr5soxCwyrAeCTRVz0NDFkcw3/eDkcEOLaQiCbkmzXr
ZtsjDTCYBjU5UCZufbTVNNz/fJAAyMmtqUHByZ5Z4c3U/tbxhRMobg/b7iRptBwtu/fydfAtaHOc
0nVvuzlFLSvQIknFqc+f41EZjoPeCsZtNhpXfcamdXdUwBfG7vuDcD0mzUg0p+2YNKi/7ZRRv/vp
+N52aRGQwTSatrfdrLUYtbminH963nZky71yoxiStvvp4N+e8+PfgD4ue4RmrMQl/l1YYZxP5cQM
NtGxF2wfcHtJZxJF7k2mVZMOPy5+2sXQW9L16pesJ3m87r27uT2gZZX1XQPy/zsy/9SRUQwZWcJ/
35G5Jl23/lfXyS9Nme+v+6MpY9u/0XxRSEwhD4mZ9E9NGUf5zaRbo9G2+7Mboxl0Y2TNskykAKu4
FV3uH90YTf5NsWBpk0XMKsdkNPmfdGeAb63tzR8gqLVLtIo7+WQ4axF4vmeWJFZCQl/dZcd8IDvL
GfvfhW7eOLQBPJ065YkgGJ+Ej2VfTJl9AHZ5jKY584w+hqeJZM/Vsaq51nyHmZ6EY2e5dcK+OppS
/ZxPFSAkRbxOBSwtTF/VKSuY5I7omAZAvJdurm9zKwXjh+ByR04nchQYRdG8n61WBMSI3WjpZ3kG
u62q0JSnzvYpKuR78iMZ/rQ3zvxlh8rurDOLOBuYoqAwyXX3e9FEozuJBvduKjQfFncsXlDHE2Nu
649mOSH2ZF3ia1FMKX7Jd0BZlkNBk3MStEW5+GBVsxNkq0rl3KbZQJFDKktE6WveSZjfZGucxwS8
w9MX2KfJlNRk18gzBsHoRWoVIjuolD/1PYEE2D6/xBpqPKca4hsrjBK/RzXlw7qkMGottBmGQWYI
K446Kv2Ei3CtBm0qSQEYS811rEhmwdMJv6XJBb+sY/GsxQeblBI3mXHAqFlxnR2EX0Y2XLm+tYcq
q/dFmBChFi+PtonQSU2z7NGWv04ECAxxObyCR/CWLvwy6kL2SHWkKqeEYj+nDdzb0YcXSOmXMotL
IXVFzKkfy5BoUVWZnxRycPZO1/JGVeM2Ei1r+j/g743hbI/jdLdY/KAMkvMefU91XJrZMxYpvzgs
9ggcXOB3YAfFJPes0RTYnk32xo1RLc55Sh6w9ZztUG+4zki2K/OG+HkMz2YNjDck6Ug8JoFHqyXn
QDfjhDyt3SMOp9WlKSfcavHZsqNoN/bJyxAbKYkSbOQYQvK26cj4/Onm9uj2vO3R/+rm9kCop/J+
MvTLdosqvYG0eYIqiQAHqciv/8b2fvX2yLa7UEfaNZH5sL1422wfQ18Fne4iPjXkV55+fIrtGdt7
MkOYwV00mv/jvh/P+/HPbvdtN/VMw7gjJ7G7veLHA9vNiNpC9f2Rnz7f92dKy0cD4acbRZDYf3ri
T7s/PsQCZQzPa+2hE6+82K7ky7bpFBXK6ML12mRGcBkjMEzw+KBbrBMpwyHUnBiFp7Jg6jxkP22k
Wc8ulppznwRxKsp1QpjX+6ZRV0Dk7q1m/LK9ZrtX2DSIaHMvSMT0kzF2n1qg60GjrtEFWtp0B7Af
sdRck6kqg5iOJcK4QrqE/SjhTGBPiwsbeKdMRZ1JxTm3phPoluXYoq0LECy5qFsKV1YOJo6ui2Pb
2oXKNXtGol6ooUXoNnwkA58Met/77XG1V5n0dcMltKT5XEqo8WRTjXYDiJ9LFJn6ZdvrcxAL3Tw/
OITFdBo/sMSBtaipAfhJGrxQ5m/44z4rFgHAT5Zr6zPmNnxpndj2yXk6JONonmvypM7Ed+euEmfV
Tl//7vCQNapdtd1eYmroDv3utA3dujMWb8lt+bI9a9sgqIZytr4I11UKeCX7DEuiYvDMn8ewKfaU
RDM3dObytFjioJIrd+5U/p/lBlElrV0lWrW85UsWMkXRmpT8DFmpr4WVfSzr3ty3zVjsOqA77lwV
aiALeaSqW/1f9s6ku1Fty9Z/Jcfrk4NyA43XAVRasuW66DDscAR1DZvi1+eHTt6Mc867L+/IfnYc
tsOSZQSbtdea85sTwmJ7Os1p7Oxc/EdFOU+nav0wpXrn1RqBZ9b6E3p7GeVi3JB6UhxHK76NL8lo
ikAJe81TZWUdpqRC+F3GJ3TdMVSd1FgHEDRTmS7khhI4ndF4EGfdjUzAbYgkq84GjHvShk8LcIHR
JNe0ozMxUq+elFlbTioZsacuLbLDgsknXvjW9fvLGDW0oZx0e/0yXc/862dfjcl+3alOtEZHxYm3
CdQbDgdvQemOQ8/sVr8rTVUe6r4Q/spz1hKMlFK2+Ymte36isZju2c2UVv9I2eplrBuneVq0Ay3f
PdJNQciSC1yxrEEDGUpk7WrDermeWCAL6WLGOfpbJ8zPjVkV56WTndeZc7u9fmkqXbedEY55kvir
c+8ijhttBnsKIVkkvAAISKP7PCouLUIYVINOGFQkGXpZ1OHXAORwYI7Q+eRyux4jW+3OtopdZWCV
TZQy3xO0eKeLWNvrawNouu45rg2h3+2ZOVwRm+0ot3R71c2ftubXLtF1Z/7HN39/fe3w/H3n/vu/
r4/ReXu2rjHcXX81QygbG09Cy++6618/XB/wp6f+49OyyJ+7UI+31e8mwfX3XX8cSgL7s3YMaz8S
SUMD8b/aB3/6+bYklEJfm1mRqhECf+21XT84a/Pj95fXJs/fvnf930Ga9LVNmgLOTlcYAdIdIqM5
sm+NodmggWTaFKZccOKrKaOvHgNBoAL2Fov9oU2tPA8pKaCZTPJdurxZpkoDJCJFbxJcQGZW+BSC
ejCl5g62odxjM7GDehI8AjcqQtl8My1Jve3yfD6AKntV3JbuI7OgbgnMheG9HmuRb9n1Az5H0p7n
h14boWaOkr8ZB7wCmG3ITHyFBvNKmHS0JOl4RoJGPd5333TIUu+1JT0UuXWykrDf0//o7LAKNO3o
pt1IkeY0MCWTQDWlCLqep6+ERWO6qTdWpL+NJcN6JU7tbWFvihYcnq03Lrjz7om8D+bjrzEIEW+d
nhNVbMzBaDYTnTaH/nsLJDomMblQPoqafK4hsVw/mpx9Q0h60FlaQc7YQmiuTIj6IVFXZSH0VJUU
cbJHJW/7QSG7zStlB7Oej75rL4lvVeEh6xEwqughN2EzHeKEVDYdp1agN4LAyChFxu8Yh9iSMwoP
ddpoTYf4daEv53SAZRp3apCKja+5RgUW5tbkZ4Z9r/A+tEmX7kMbOEeRRSRpWCs8MI45CGP+WaMz
IZZsN8AG8DLjO8F4vC3UR4QgKU7J+jwrhrrTi+5NRF0YwAaTm2SmHTS77jHMi/bAVCdfg6oRHMjs
qdZtaJlLWm/7RXxEi4xuYpVApJHTk1pMXGZrKE5l1n6UL/aQi2DJ6x1hoZ1fqMNbB2Y6cCf7a7TV
dqNPGF0Rv+1qgdHYRR3gjOUY6KNCUTFFO1vNmtVl+6GraRy4cK7HS21DAwyHK7MFFS9MZIk22M9T
y/Sd/nVZQrS27t4G0ESmt+HjOhAHdzH2HDHj3ILE8NQbDaLBued07BN39fa4bBrydfwZQS6z6qNZ
qe0zWpjYRZXbI1w1Wy3ysJveEA09juVnVYZJ0KkV7gEgVHPRM+cWJ7Ue4nOp5ju35QgaYkJqjOjL
TWQgjXZ148oDdr7FazTjY1rm+V4YTKpiPElANwLVEeEe8WnlWYjoPadW71pFPhbD0ZaJ5qHjo3xe
LLqLocs7BfAmGN1nN1YA/ZPvgl8dunlo5LsEkgZ8JDKoLWfl4RZKANmRoPtoYvJrG6ghXGTw/Os6
W8bBz+hlXsy05ZIKmalgkdtjQdrHg0iOdqWAWrPP0Vw2gavSYe7zTaVVd/bMa7QkE1VmLbAuzW0R
pQwBjHGvZZvBWAVluekEhroHvj6/uFb/LIzkcxJK7k15FgUFVtRdPtw2hik8pWdZsZKMCsQBz4DD
Tgnm2bI3quI+T53xkmZdzxg6x8zXkuMIz1CggiP+G2ceojurNOC5FuwBuygyb9LsTmiZIEogdnzG
3otfl4o/mTBQ2yTlsozewiFXD9gl3samaogwhAWc2JAOpvrdAQyIYFHd9ADJ8PX1+l5MrvI5MVbf
lglatiXVgwJ9Ohwx0gispljniqNfpEgrrCh7sYA6bfQYdpoOQNkHtmVuhxnIrZEqO/q1CTPVGJ2V
E+mbMiTRmRInj0ZfWDnCNOwJXtV34piI2K+iCMm8OkPAqBVoq0ESsuxnioTsBlmuB6cSguu8qQa5
qXOb81Gh/SRn3ANCszE0R84FG/DaOqKv+Ll6CzyhOO7eYg1RgOxTSLnIAlRK+VKnoR627sFRf+nQ
cfeJXbTBHKEvMzMywsshvdNkn7MJ59DqBP506PBmm/ndGrmaWmPkG0n9HVmntP9yDDpW5iSyAL3d
BzvWybOlRjN3Ya1y4kpbS7sQorcLYi6sOIMNeW5t5qLYUALFFDxrh3FFG/BLAj869C4TyDEbH+LF
fi9lC2zHdByYp6x411Zh36RvWklmYR7mR4f6aYmajPrbxAlt9jBfClgBrmNsrNZBF6CY3xHhWksY
PnYcdC+6FORO3oRztKaqm79iWhie3ifD3kBaNsbiyEo1omF4N9r20BIPemsr5oeutOlx1hBhwacK
8+a9Jd/AM/v+V51Eg19woD3WVT2I1+1orI9nYDDY6vPkqcVvsaF4uBgSE3+iFj9CjTsgKdme1paY
YK0i3Y/Ib0g83NipdR+5BHbCaTRzzMmzRN/mashb5rZEBYq9QMMhy1lAgV4gbXIeiHM4R+oD+paz
GkyA7IDdRDDo+5syZzlRzXcc5y+jxdsgtBRxJG3ynHSYRYpdKUa5A4dZs/NsLGwxJSzDoMamj1Rq
m2rMaEc7TPGciQ+zGHq/ki44FuIH3PiHnlbwhs2x990mITUeAZXauUkgK7/JVmKcuHToOwaF/IY2
JabDnLV6e6mdytg4jXgkdfqeyNeYWzny/6zsvvMy2o9Jbu76yfqBfFR9MBUsQXI/dJH7MKE58RZ2
Q2Kydkaj7WtLvsErGDfOfBn1iMq/iD7LgdNLyVbaKxnFAVucivx6vTa3HHbpzXpbBEud/Bwb810Q
boPskWU8rcNss6T8eBjeQDzN1rEmb6KCuc9RQsScWRkIuQKMrOqzLzBmVGJI/CqN3+3E+jRKDMkA
pKujDps4LmnaRM91sXwD0co2mTkP20E4b4uotT0mq32oL3dVxfsaR5ofsW3wE2v66MsC3a0zp3vY
2X08PSR4o7Wo/CHKJWjTndNA5KqV/ayWH32jZIGFPtgPZQX5q72VTpocSFdagiIzCUUx5+WWEXay
QhI+EPcfSjV7mMfyQ7HqdJ/AoJjl3O76uUVUFUXPTooU6Fpy6ZmDVqLlBk1eZuiBWyEnwnKbLTCn
o91EO1NzkNtaZ8OVKqwVKIyuBfFMCEyaUbJ1M3Rypdr6WNiTTdstr1UJpkIKtkCYPf28h4OKj8br
csuAe5ztE3BZvjmStd60SGwmCdCia8OLm0938/jLwkYJZxTF8YgRZ+tA6NsURfw6DJEZmK35WA7q
yxwjhXJitvAp7oi8Mm4i4wijZTx8ZNkSeq5oOcytaVGDEpA1ljcT5BU8SM0bo8R8V1j2T6WvfoJc
pP5aJ+51nGCC7ap0E6+RfwRjVa453s0FrQ7FDX1Rmew+yQE4mM7BJAlu70QZZYQDpo+Ctz+192m3
qEGSpFqQO9VyGYC69vhwPbtx5gCUubhp6vh5b6jVB4JVUsqMgzKi48I9uVELF/9Pu27ZbWtHJtka
r5ADBe1Q9WZc0LptRvBkjSCrpd8VLb7AwfyFsk96E2wmFjaSfVmKpe+maneirqsy7WvlwAzhlG1q
u8VBArnFy9mUbqGwTMt5wPFKKKZzXE04IZmk8ZxOO7Bzr1noUl3rBSC2paOeNk5aTiKOY0GrW1pU
x4gogG4YZ1WJnktAUCjnEMq3bk7MLMgdxZofe0bx3Gkx71hu+04zXBwESUz9loipH1jEoHDoS3Lo
Df1lnJubdpndQGsNx7fUu1wzMc5qiC1j3FzpwE1Ric59VN/KTs4oaloKawxEG6NuTrpj7Yc0BJe8
4GqeBKG31Tzg6kSfJZuL1OMH1TWLwEl1bldT/6RGeHlKeTQ7RP7dtGxQt3L0dQWtjjussnliK0yk
16GCVY9W6WsXdiTnjutbwQ4ntMStjaDdR869UrmJOMwho0XWhdb7jVX0Z9xjRNLMAwisBORcSJaS
qW+Z273OEwL5iQy12h0fstp8aYyBird3ZUBc8UMOpxBrNSPlHN7qGHrxR47oxE/sXAZZ2uwq4Ya0
NnbzND4kaejsayU+g2O3b5YhFYFXm0V67JzdnOlb1ejKw4CLAcoF+xjRWodGk+ntMOB561DOr6tF
Xc/s5gywsh1d/hjhr/7mRki4wxHkSG3g5yrVyZNxZlBKo/dwFf27Fop9wyYIVwHN/7qlSl6syicU
viUJ1LfjNSmK0UER1sKLLPdF0rt+FXHP/NhAsjBw+6G1/m3kj0OTzbTkI2fHjPoh0etkM7e2sym4
OQR19LOoUbI20TCiUvaHtJ4C1S6sjbOi/cM2TzYjIgDexbJAUZ/sJ6yGikhRPQLk2Rn93qFPvmHX
A4qWmtgsTMtrhNtvhqnahx0jWcHSETYy82WsS0qXu8g2z1nqyC1nsnUIp/FJT+WlxaDqh7OCgB9a
nE0aaCBUImWy7lCh88EvQnXUH8a02C8xessKYaA0w4JbK7CBXNjg3cwBtTTGjXDULcp8WqSRQxAB
28oD4Y6/QlXm+6S0A1byBJXDQDSITblhLu6xISkKFR5rMNosuXGhkPuNCz1uqPqntOv0Yxez6Snw
dN1g3z2sDm1MDgr7QhuqD2bEZk6fNGGU3ML7ByaP0SaSZKMDo6IXR4I5CRIwYZ0SHA6398E+SoIC
t3YyUwTjC/NyTijNqPe2XjZe5FrzBtMMqTsjdoSWtEB/tkJfuphXgTf6TU4OpKNZP22VlPl6jN4R
/Tk93og+NtMtsJiPPq9YP0glA5uweKTyfM4RVCuHEPd+tMf90M634M1ownTpmvqQcsfKCe1ZbLY2
BobDZdzLSTy1IUQfDSk0SGJV31os/bVavEcwqG/C0nmJwnbgGJd0a9w1n3xg84wG8pgNdbOLuvi+
1pYD9RvDIxU14NJ8GLSstQ6iW4OWFY7QeUmUmbfoLZsRpkat8tXSpNDUyTh1WoNGa/HtOto6RWM/
wCXJuFqsY19ONW3Aec2qMn/i7n2Zux5GVDxljJN0tGfG+AnbtoDLnb4szW2U9tG5jcvqkqBW3S7U
5puyfSFOCuXrQiMHtOyWdJytlavcPwjc87IidQL0mOFOjsUT4JRhM/WUpbpavnYGPeBl0jdLthA1
TF4H8G30Zud6zu9j3jF63Cn3+YtBGJvV44TJpikmGFPcm036K5vAlBSSmE38TrZg5KGR6xdwVaZs
uOTG+OxChLFKg61XJGxIF0O0iFSTp5yd2QFIxsOw6EeyWXcgr8+tuoYT6KtwR2WvmrzQNCq2DCdf
6Iri2DH7h369SOlHAmDKFb/MzePYRwmWYy/7WmS7nmpI67VxZkxnhO42yXM/HRTCMWJzNynLHuv9
4PWKPW8JsitQANraTmW2P6bmyygiizO0Y1cWL7+W0eg2vWJy4Tuq3/yAL7Uz4vHRkSSDRtO3tQzT
Lp6VY+s0b+EUDZuSoEbg+u4amOj+Kga0o3VjfSxGru25bcJwyMHhMmW547ToN1BOTQ+xEIzaAmgk
okVEw7NyURnMei7ZfF10ap36yZBQrxJSCb0B+WvbZfeqaj6N+cTpBU+Nnr1NTlHGENIs1/DaDZg2
9sDLl2ZW2gavyk3cYvhdLLaKUQs+IlTLTW6KFKoZajSyN/1xrAiWVUOua2Tf+RjFdI/zt9Yw6k2M
QNrnZtshJEcpQo9F8ZvSdfcFXnUcEeExsueD0dqU1mqQRua3pdhPkA7vyIGxAHtOnyUQeE+bsVcJ
kvyQ/p9pTwbEtOZ7pXiU3VfaxONNYxgfRV/CPmH2Cg4NmbTakX41fVNjpo+2YNpoDfKG8FzgQKhD
ONxsyseNhDqUWRabNrJ96TqOzIBz2a1T0Z+LXDxbmNatDh3JaLqOzkt50V0Gz7GpzEHcjrw0VmwE
mc6ti0BnDx8i3uWq8Z1FQ7nV2vy7zxiB4y0KA0yUDBkHIlBNykvPZvH0JgX7Rs6CFii9Ql8yIktr
qYpttrp5xdweqpb6UBsx1jrRjgvI09JxOLo5Qk4lLgELI0zM8oRTo5mf577DEaJr+XZunUOfNOnR
lGngFiYzqMppYGjxign1seAfasnJVM7QVJiqtMWdmXanmaRuj2zCamfTOj4aku5LZ7xW4WhtptJi
/iDa24Ty1coZjw+A/nplvCiJZhNgQ0VS9hnQ/ZR75ti2m2HsB4T7yrZJtRFhOki4SnMvfa6+Cwsy
khZXWwly7GSI55x0SrCV6/YodSavVIeA9WlXqOUnO6vzoh70RXHuIKjfTuAWaQsqHz0Kn7OkU4AR
HAe0kXdnRQCfm9y02cyWkFtEx2i+y1sJbGyucfCMB73jvtkZuJMkeRrSNX8kgoCBuHo08ss4zCpN
coV6Noz6DfAve6OUJpHx1lz6Cl0GRXlwjP3YrZQcDc2XlRUBTSD65urFoVu6KxW35IQaKepz45yY
4sm2253l9MOOfOk2qOVCmmaSq/shpjcwnQDrdxhtrCog4fW+dGZy7/PZqydbHpJ8OutOU2IAovVo
JRWGCogDiqREn5KNkZT3S6Z/MpvSPVya1Txti5ZcD5j1dKFHkloS9auN3eiBtfkXKQM0UVwG/Wmq
yy1YgGzTaofEsfNLUpBvo0Ej7KPyVA7REcJicdDgcO51Q16Y/HdMcUBRpalG1QCkdzsTD3eQTca1
CLFdneRrjGJ1s/QZBzgbnI3sJ0EnPX6hEjECnZNaV1U/bvLksHS0VGflI7S7bdiZ8s2exU5R5XhJ
OjP3TdEr21mtZn+ShBiErT3sKidejqMC1pDxwLDjLk77s5s+bc4EBhL7Xo0l50eH3sHMEQDrJ4xi
mhfN1fOwapr6q/xyFbVZxcjg8ffX189Qsv75Z64PgWyCrPEqhLt+ff3s9+Ou30uYYuNVSVQuhVUj
CWZsAdWZ5lvF0R//9DR//NZ/+pQwmkpPnTs9+OOHrr+HuyFD6N+//I9H2ml501djSpU2sqdEtC4z
J6LgXf/E36/vj+cpe+2EKNHd/ulp23a4Yc+U7P7+zNev//jB61/SORbCt1Burk8d03pa1Yz/+C2/
f9X1wF2/jIsy9u0SUfT1y99HFIkeUnlDu0mgq4fSotng0qtM0vojR0IcxKqoAsQ1Lc07iUslV9i5
SO6YE0AmFDXcdHVNCwrJppia+f5WGEINnEl3D+Q37IRqgjHq6YTNy/BMuBbWFj0wtegHW35AGRXG
K26x4yYVM8s8QtnRZXyv954SYoidZnxxoiyf3aHZY455dMh1yuWXzDFyWEvR+9aQ3eJqYWQy4wef
FRucZ3TSyvlGNumPdYTRzspaK9RnZPCfWQdfdmis06ibOxctibeiG6ytUiq3uBRZ7xc4DUYKoqeT
BIXQoPDI+LuoBAD6KXZEnJE4nVayurPUNinXFIDunYhYIksJip/89yYFtdPEwFgMs/cTsSM1IcVS
HZ+nZMEIJTAb1oV+Axjra2k5vBUjLqNeBa94oF2jI+FSb70oY1xjc9J6Rj4duLHtldrZ0UjTvFjM
nwa9vHlU3tDpKH6kTyekOSuknn2vo64mkBbeA4zkODa2Vje/I8th50DmutNFCLxSnN1diP20ZWRu
1i9FLr6r0ZgC2czfI6gWNoh4CjE0SQgY3AO1oS82cnmLI/2pyilva1ayQMoahM3roNIFJePbE9oG
clTit0pi7cdsCEGqpq7ntAzQUxim6I5WSGDN82U3YZhoQTvTGTCNMveHntVU5mw3BlvTDj3WVQ/L
w1sz6gRAmdkTSNi9IrBRM+x5X3JihcsCM5vafs1BNORfMze1jYLEY9tj7NMSMZ7sVg8S03psaHE2
E+hY3WYqXyzlLcsYYSGIF6xeUcAH44MTjYvAO7yvO8y+SOCqzdSJF/za/gQ/2i+VvNn285b/Zczk
tguw0equX9yXbkFNm/WfgEEuQK2rwCQ6jXhpsbFIr0LLg4PoqnkStd39C9CQvkKT/iroEzrAvhXi
QKmEro///1NuWhwSapUMNKfmmaFLIRX3aGdMFhItv+Qq6o6E+AyrboyNUpQ685k43DoRXeECeTps
pEPX6jtmKBrujGiATqu49+ZEpFhsF3cZJ0Jld48sBdG/eOF/gw1eeRUrBUpntGoZgr7/X1/4QqCD
mOnRHhgEZwdFWMg1aOdhcGJyNqQ9rcHUYaafx3cWTJTjbGDv/5N08z/pFf9WDsWlSsq++7//R/sn
B4/+h4CJjxTSocr762tIyAYQU1wkB8Qa812d64dMS+MDlZ/mQxNW9lU+OtuQ3YHSUDIMmKvvlris
3//712Gg/fz7m4hU1IQLpquOJsTfoDRZNc94MuzoMBDeChm7NQ8DEMlOZREcu/SNOOyKfDfxBNKr
OTuZhoOHZouszUMddsoZlnhzoqD38HSPALJx91hFzh1di/GURyzTKEK1c2hHNyEUXacHE1YrYDFr
m3l4qzCTLvOw2lSJ9ikcKfdT1ewyt7JP1w/J+hkB9G///Z/9T85dWK6GCSlPc1QHXt5fDz+cHyfu
ZRzBF9ZXdHRdbYAlzFA77W0Npj1eCcASBb05y2VvkdMCy4n5fr5Qtk8n8FNyTzKeudeg5h9Ck6xh
CY8dIEIodzkoVzgF4+MQVsb2+sr/Vx79r+TRhlhpgP9/efTtypf5twAEdv9XaM0fD/wHtEb8O1Qa
whNBB2DU/n+gNaZwXChnDmm1KpfkP6A17iqTJsrIZNmAuW7/CVpj/btrQC61eRhbfWSf/xOZNHCc
v5KQTcclf8EWhs4rtBwTtuZfz0wwn3UnJls/Gd5vT0TeJwYMRmPZJaqt7347If7ujLjaJXqV3qBU
SrQtq/thbg16RdiqZGFqB4SvbLrzNgz9bARQaJkDzej8alKzV/NHu5rSMKDdXQu264dxdNSCGYoE
NDWzp0JxFbVdU2LmQ+10/drSQ0LFV6BJVESHxqWl4RcPZDNSCMfFS145H/FsPKjgwvalvJ1ofx3Z
BG/ErNHulHeZUkIrTek3iqZ+7qLlictrOI1jwbxCB9mX4BydIX8j4NMCO3JKPzKd+zFJb8xw7Tqs
mbRZXd002LCCEJH7ZgrNfa8huIlmNJ4VQUAkDzU/jIp6DcH7pTbEW0P7t2ui+1ntX3OrsTGNNDV/
IdRhZ6GnXGjdTkkS3RNWeGqQS/sIPn6JKUAWhAiBKEa+4eCKqvszm9wAntbZ7C1loyzWa1PMd1ZW
3mtG8mHVIg8w+d6v/p1Sp6BY1AehMtlyhg/pooAwTH0MJtTkxZQuu/UJ+7h7naz4CErLm8nz8CyA
wnhDuEcyr5y3RVK7O3q1yEEqSZJY+UAIoeaHldZyG8NuaZzivvyoI47qZEcwx0ROz0IDRZ2074yT
nsK5edSa9uJ0NjIQ7aVzMNJHY7onwOvsahhaM2RFdnPPgJpWMipBU/rLRHDi2KZBHDXfSNvomxjl
NzG7UwXgJV8YFRBM1Y/jj3HsfjhGiGmG+i/KcN+VG3Z5x7CzjgNzvEmptwb4DBCyIaBPcWhVUBMd
ylJaERaZnSahBvpKklEJ9okHmnDRPfEIMMG1nwgkAj2v4Uau7ZlypjqNrV+I6IAqiBvamg3lHK0L
AYLAQ7J3o6RW4OYax9IeOPHa+CMZG3L27GreIkoxtkgdkoaZNnKerxoZBdSJ9q4s30YVI6BbJ62v
cT7Q96oetVfSbQhz0gqXhrvYqjI8GRO6a84ngvP2lercEy7UebnaxYBp2Eznh3JU7rLFDGQhjoot
7nSJwNFYLHo/CV7q6gqWn78XbbrN4erD1UzvwKqouz7DTzBYPFIr7hl2MNVXsxdIH69G6d6CfFH8
QZ03UUK3aCwGmgG1/m326kVB+dNrJfNyDf2Kk+4t0EqMJ+NqLXa2Tl0/W6P4HlZAQ1ZQo8kQA0Ob
I983ly3DLIRP051B2I1XjRXRAEZyVOToNw2jhaEjXssOa69hcGnl6HOj7BXh7egP2b41OtNXZ2On
6ckZ/METoguG3i6onpIzWehMEUqR04iNHA9pl1Bww1cINntmx+3jKB3eZJuZPngEQoPO1kKNPmT0
fUcruu8nCI+5ehMPvsVBpbFOKmamg0ao51/8gvciMS8K5G+P+cuXWUwHlZj2sGsfYTt+8XnidaPY
O2jSvCnl9R7qRCIWB86bNNEDtHM57ECGLquPbfQ7K+KN0h2UxCYjEN0sIHdYBvqdGBVRmd51Kwc5
an6lvbKP3NvSbZ/6Vn1wozrzUSyPniSSDWlXjqfES/IO2VbyMppyq9AfhVOOZV4ZaaFU40VH8Uhn
I+cuwemVfkgD5HXRiV8dgwwIOITjRMoE71t9dFNOZkp0dGr9+FOFrOjO+yki/TNPfobaBCshHx96
A4sJOognrTIYF806+jkQkmCryW0EDMx1FT7KWP7ojOpBreXHBFgTXU15a+qzpIPh7vjLAxgql9gt
mTWNJGIMxacytc8aojOpm88V3jbSGh0/w6ShlcQN5epDyE3AlvMvTS+foIHtzCT9NUXlTTotW0Wv
mYah/ff73hQ+4iI7cQM7Z4+kGciAUGLq1S3wFYiFCOS6oXxWeXrdsUE2hfhTM1RheSE2LUaSZvHd
HyJlrRjiS+pYP5bZnDZT7PAkSXJ2nXzeWCXr37KUjtczIk+keROBPMxS8zVM1J92SK5LZSqbeDGx
A5n2KaQZ5k7jjT3D05HFcklCeiRIDk1TNrym2leLyZf6agREiRU9qADFfGR8hgGVq7iYBYJTxwbv
OtTWph3cY1KZvt5rOxKL73OZ/4xS47yIjvAQiaYK3QLNi+oiG81P1qtrWgjlU8DEaXH8c7GwHgCF
ZkcX4m5222AkUNhQPsS6U8k6d984aOOjkXktyQ0+9cqtU4Y/JEIp6Jm145XLV69HL9OUPIAMQGeT
wtAZGlT94iqPVd/KsHe2TEzpgDjzYWrYfdq0G/WmPU1KdpljyokxRJnLIl8qYRCLcaday4NWDDOE
brlfmVqtmHjezCRXYqWI9dluTMW+HrVtY9mkqLLpX892QNXarkNqGETpvI0m/T0aEybCnfFVGO29
pMsRJSlC/bcS95c9Tz9d5htKYZ/z0XiuNeuxnNBT2tPwntqEnC7OeOyIYx9gzXmV0j00EW5YlgYE
X0TfOLE/TdW9UekP5hIT6M4QGVoH/tZs67biouktLXJ+yCmf3MbddnX2acJkYMaUvhAUf6uQDOzV
orjpFJrQtlWz3jEtIaWS4XhZIapZsBmUFucN5ja6xT26pIW2hJM3b9ZI+otq8f1a5cylFxaeKClg
wCGR0zlDDBPyMZp2UZtH+lZHKXjBdbI8u1Nx044moD/3nTy95JAu4hsd8Q6pcg6qVvkigtPxa2vd
p4Ijz4xzn8fC65r8ox8t8OM1op7OgL45EqCI73qLoSAHa1LqN8Dqg2GA/VUn5ZOoucRF0XwaJgl/
M0tO2zY/ySnJtk7zbGQqmNQa3VqZ56e6px4KK4XLwXiuJJdrXDsvGObhBz4nkiaeYYevWSYwj8Xt
u+7kd7Oo6iCq0gdRhD8BFmJZZqg12YRytfMrEgUIjXTUExo4DA96j47Yl1Ezl9UjxGjG14LSzxzz
J9IFmZG8F7cAFKkFNPwCbc6KWJjdEwJSxuSF+qooWJYN1OPMpbDDdDxErZzXqa5gwYGkVyWCLVbM
o8nsHBgg1LFKQBsz5KPm1D8s92K46sdoOd9dXHH5dOMp6xwCrcz0PIOI0avqOXRjpmexeulsZlbp
ApjRQBmk92JEom0GSjbp3uSQgRZDtcDLoCLJmLLoPTcyhlPRZ5Mtt1j1Hno9vcXCfabX7eLVhZvb
wVgEps/EhxNRR1En4ullLqHvFEvzuDjGR6mImwq3Jcw6pAy5oEnP39hN8JITZVuk42WsolermmZG
r/GN1Risu0wLWf4CJhdPih6r6BXMNR2iW5WVb1a6hCxe9SWksOZPYVQ2i7YPxpSbUBzdVZbOoLrY
ufreyrPvUtN6hC/HqLC5aTnzjxTEo8rMnzlRmW+deQHMa91QkStm4Xgoxrfrdd7AzU9guiCzJqMy
jJOz6kKFXhASM3m5X9Om/LRjgZvj/AFLEr+7j/gF1n+wd17LcStZFv0idAAJ/1re0FOkRL0gSEmE
9x5fPyuzbt/SKLo7et7nQRUAyrCEgsk8Z++1i2WVDsE7IswvBFkzTCmQGNF94XbWll9Towx3Tv2j
aK2nRKtBD2XR++SN39xo+Dn33S+xOBtG2h+xT2BhpbOvoiB5olMV0WXLT8Ty7mFvkNwe9E+UA/az
Pd7AszxT/gowiTbf+7D1GHc0u7jcp+W6apMEg6r7DZXpOajrz6jjFjsb2fdReBvb8A7oC4FGi/QR
ZQ3igcb7EYEcQwAw3qKSvfcNmMxu5Hx0NJ+Dwu1pl8sbHnLv8VfZ696auje9FSc/euCV9pifuP33
z1bpfZgw9xj3ensuuODYVsJwE1I6LMb/PRbK2Zt+cMF5MiN75QePYwXWG1Vw0SXboAQ5WMZJunHT
+nEkS2VNYUta33HZJi+TVXxBp8vtHxW0na39fAmZbKBKinSN4yWxzgwIdk1vI2axJ1pEi7Uue0FZ
yr0nR+teVBWtzLo9dvXEJKh11rGHukP0N3U5Usgjtw0V8YEG/QZ/5Q8rnJ9aM7MPTV8/zKPxqkO7
DKrkRksc2VLmBKODunGgOGG/5+AdKdRAPh3ILjp0qfNzbo3HVPP2zQR5Jl3im6jgClX7r8IIQghS
JISYMc0l3bXuG0B/aWe8pm60dTx7XwdgNJEvHBI3P0/Bl2REouNIwUxv9SsSmbgBos2wtfi2bxvs
VSZNbbOcDubMNcr3O3LB34LR6I49An8jRJEZfdF0x9gUbkera/aCk5PfmCP4tSB3X0wrevUCRLij
e1exX8OqX3dl9qsX+t6oIdaKr5YYfsVR8DNcRvSC9kcfOa+hxXgbTSTz7wercj/rtHoMPND5blwB
iSFirmWEFPkonw37B2iPI6EfN018PxncL0Piub0S318W7A2zP9SCwcKU47rsRyLtYqdIVmFZfSHp
+NQlSMtSLErk9tUNRtnsPa+ZRC7EvjDji96i5t5KW5vYdm7zvhYRvJ0+iQVJgz9HvxIPdXr4xea+
R1D6j17icScrdg9FYF3YNwqAk15ZOAnOohUIvnirniEjdh9VHOvTks/5AdMZiJl5OSgsiuLr+OF9
FNfjsSuI+vCr6qd6H80csaqamtbCFa5Tyj9fBH6ytZ2GZo9k76htUyX6faJN0Ux3tTqpJzxZ9BgG
AIfracb9pIvmXUFW1MPImdbjukIpBxV+ldcjfM2lRvczR1671STYN/QlEjjSw++DNJrRTKW671hY
E7u0fR5kf8xJ6VODbt0tl2LMGKdHe6ThKAs0mQuLoovibqP4L+p/C4GNiEyblomCCXWyR6mWKsPj
j6lFP5/ISItEcDA5aPF8Q5Wh+i3Ts+WifCjpwxK3t68NTRa5RzCy6r9FV51w9d8W1avdGcIOZy28
mcuipOE5hSOBGoA+prZFuNrKYd1XND449tlzl70UgwEu7Qz5g9zXaq+kHff8tjOouvy9/9U71C+h
tl0OB7WuHkyJB2z76FCDwuvG/kntili1GdWuuR4N6plmAg8LFGZBzcCuUF9SDGgVGAqXwC07yh0k
2n10U7v1WmSi6kOswh0W1PzmjowQm6OOEkjRHUMz2hVLuWw6MT8pa58y5+WJ4+4XkJJhWPOz6syB
DkTcIJOjtAMk6I8//Nt3UIuubOMaIoJtIF95+fXiCKpMARZ2o9yKyrfYN1p5cFqo/E8kScaXnTtR
7sNJdT1rPFQn0NzkDv1zD5p1dFfGe09b2p0ZQcffEgLwXetzfXvdw/CnTsL1Cu5x/KDqK5X68JBL
l6T6LkNQ32fEZO8qXTKg2pwTfRTa7vJSeV6pd6pP/Lfb/L5aaLGiulFHAkHm1BLKgPoP31tMjnuA
sYxQ75+Hj3yBU+ONRbCKvjWcD+oInnp7PMyFvV5wJhYuZalAwbf/7d8F5XIMIKmu/cIkJVeem+pP
qm+7JLceQzeGhqXTkC5GY16dmupIUqvXbaVrof+u94iF4W5iBt9F6CFc1fpXr1cP17P1t0P0sqie
XyiDHnxZB5E7+/IWbPN77bVD5Hj5VYuabGRs5MfrGa7+e+otaptaDeVRqA/Dru1SdhNpk+o5Sx3s
6hXX9/95CKp19auppct71Ppl8Y/n1eof2y6HbYUA/69LTwnCdmWTNB1WmDUyQbBDhrh/cMhdlJcq
4cMlC0W7ErPYJcT7enbLbEj+4qMj3K3j3hdL90iwB+VK70ZkDANlCsaYonZBS4Mg4QLimqrHQiIz
JxpJvnT7l6neHExN31S11h+0GUSPeij9sjs1RuOAFJQb3cyD1lPpNNTd0u0YjQXG2ivwQKdOzTPq
9f96sfCCCnafeE6zajnS+5qtJDqP8gHQBXcBtR4Ip3TWarEXTXOIG31PH3sM8So44Vk9EYbcKByv
3zk5V+hcnj7qwZeH5nX1um0yMTvh9+Ppy6J6ylOH/fX1/+H56yfHk1serEYk0409Ncvu+vbfPu6y
6Mq/99vWy5/+bcP1C14/5V9tu/519ezk2N+LoEGkZrb29o8nr++//DkhD44/Pn7BbrkjI/Hl8nHX
nfPH6377qteP6SiBrUbBXOr6pxIOLgOtWaR4dYpN9dsiBFRIVPnsH/oAnLRkVakeDL7n6qQe1Da1
pJ5Qq+2U7vpA1/Z6H8eMnySxqpYYPfUwq41hSlxkO4XhlqI5t5FI3mP5MrCVrutpTpAchSoGoeq6
fw0ZuIQOXPIHmqrZlabxqDoz9lW2pHOD29pKhKaubUtCTcPBq6le6I3o/qZLT6dWQ4gOzvHBSr0t
82U6QkUbRfpWNXRC2dXRe8zDcQFiQlETFX8xlWRBta5LBp5anf3me07vYGtIupyQQD21xEgCes7S
UKmMMfvDydyFTG2wuBe6helxCDeFJNB5et2CZ//n0h/bmkYnrywZc2oadLA6CQxUD6PkCl62Jfq0
T+GCgENeqecG2t37qGYsKX/PWPIJ1ZKB+uiypLbFo8AbTSTyakZLixqhZfSr2GTT4rOofmG17jTi
NSjLYKvaa6r7FtMZAU4nf+ZrN27G6bxmdk3FWI7rrmAy9Uv/sc2U40fmPj8SdXu/dOAuy+qHHgpq
ap3nI2n53yo0eX11/lChOQtDr6KrD6oZR6AQHgO1OCuswNCCxUzj+tcQV9VW/YKWohpef1G1MSlK
arOMVXtAxcTIRg3BM1zltQRYoiV/22BAMcNkUBIU5yTZ1UANUPnUp2xAgnauSnKDZ+cN4iQoRsVj
/PvhX22jAkO+QmvsIwMU2yxho+qhKygDtJLieN02S/ZlElJd9vXA2jSSf7nEH2bo053vca+M7fDN
Nghlpv/BORiqn0gt9lxCAjiwO/TNHOvXX0L9MNdfJ2oMJqnuDClQDlWuD668OF1X1Znpd04JOTv9
pU4wpY/7Vz+V0seNpagOIeUu9aNUjr+zqhwSpTzTLj+ROvO8ZLABJo+0RCK4lYOsqM/ufEiDAk0F
VqKGtC2zONqohE1GoTQT0upHQCdhO8p9F0oIaOZhJFyp9cuiHyLUhqYDtlzuQl0+XPb336uGNTB3
jGmAybMlToS3bVPvq7pAqnPHnyfCINTi5VwqHaixJfUzQkOWtSMdiya//hq8JBMrCZbQMxTSkS5S
gjTGLf1LyaGUzy7yShEUk7Z1lupVHUu1BcGylA/XVbWkttmaRuOBAYQ60iK5GzT5Gf8vrfivsoAs
pDD/SVpxn9LFKPP/Lau4vOmfsgrrH5ZpGK4tEDQBBvCRavydBSQTfxwAciq2HrXY37IK05XPuAbq
McPzLNdBcfFP+pz5D+j7XFxRfXCTslFc/B+ygYSh/5ENxAYkGgIAnZR+oLz6Q+fUoIgtJsfg+Ipd
acAVxF9XJ9cF5p4F0evY0B+dFm1dUbjd9Noz9E+T6hYRqhEguSLvIM0jGUGLhxQZU3d3qjuATYll
oZDUtJOOZYeC8qlowsbc9uIYjUV87s0986h0bQ4BEuWm+0BlS2GwLenyM9PGlbbBtHzwI5/AGyz4
J4mEx0kXDpskmvSVKInNqRz7tbLzdN20zO0bXXOYS0zuSS1dH9CJTiImPw7gmw1j+6Cegh6P014t
1mPpwsULWyKC01c/m8UJG95fDyEkOOLdoA2nNmMGtZrmmN1BoYv19cXqCfUQy3eoJfUpaomccYIP
7GJrUHBGI/EZtRCcNY+0vkXP8rN60HHj47wMHIwRAgGIECe/1cTpskTobE6VjszSFHeJ4XbHoF/W
ybIAast95gi+rz32NcnOZXBjeYuxGVpmHZ5JZ/H6kNAtQfCaeus5DWh1BfFgbwaf5pZAzHWOnfiG
EuCybe9yB11+3YpkD4IrXiVN/iBG74dTwfwdapB5jp59y5Y820Rx9d3ziJD3Z/cxGJMGTJoDHiPx
inNbFs6qCd2N52lvPXHtNCCy3YCHem34BBzSYMBQj7+cmY27saZa3Ibol2+ncbZmBPYkIviho++S
hriRaEaVSBSTK1pgI1VvRECfPs3CKJDbYYnl29yObXHoXevcJGZ/QwYGyTDiIxyR+cYTAPlC18Vt
rbFqNJh5Tbs0b6vGXujwc3OJs+F5pjozpf5840y9v21sWDGhZke31E84OjtJKsz89jBaeDSrIr+z
Ir9ZRXmDAnskWgU7wdBBKR7nvVVr+8nqFqh5UbgS+XiDKsDCwAGCYpxgukylfaNn6JFdb3lVz/nV
yN7T9G0eIDNWL3ASxzui9twb/NdvMW9DbZDfumuj10GTheeY27d8Ds+HeevE+f0sbBed+PLihAk+
c0rOqzktlptm5L81OjH7w8YkKrQf7tKFu2WuydCGDLS3Mck6fcM531rcgJPEdHetg4not21j8wZX
5S7uENJnaZSfNaLhD7PW7AQx2zQNmG62/HEGtHJRbbw+FBEmEarokuyDVlySaw2Lv5x081mtCTml
IMcbueviUuUWoPcoWGzr5pEMqZcppkjMsSHOJX4gOda1J06W2nQestAAidLPp5gApF0agq5M/enU
2zjg/Y7EMVHHzG9hsxtHb3pII9GdqsQDN+/l31U5ZKSvfyh9Z30pmV5qOap6WrmMq4yUfIGgypb1
j8zLcCz303gS8gEakGXzy3m+2UH6YJaNMIF9MVC5TGG7q01+I/HpDCjItDIa0A5cf4g5dVZxNcC+
cejb6phXtzBYAFhdieSZk/xIp2HYRnIIksgHxRNXS2rb5A37JCWCvSXhA0ucZ28WwznkHQXKChPo
1qraGj+Z/w4rB8KIHCCqr7TAbTBIxtle9mQ/WqCSqGszSG9OhQWciHn7YfZdFC72YtBTsZqtXyDB
mTiwsZVGjGYo10NZoqzoqpGzgmkrCnin17jMg50Vi+XU6oVOMd3MMRUgDLBDvLU1jBofZpLmzLsh
6V7MZQa/TRl/J0parwE7PR7QquQa9H/UDfiEIDBsuVXyM3amvxljh94iMuS12wIawI3TDnUE7Eb7
WUhRXkz5vy/sg2YT+KGmB2paqBZVUetaPB1rD5JhrJW0yfWIDjtFSXUAXMt6bVk+dXpfXVDjqhrs
4D1AZCErykEvb15IdmXud7vK3W4mS5NuqgodsEgEYOLRTHgvzJnpoPghXBc3fh9YO3NpH7GUBycA
BQCCepqEb3b7K5RD/1qlCyxyEOuuEeERm+NL2oxBWkXkOZ+xlzRb9UqC7imSVkiy1avRtM0bomJb
AnX6rZsn1cEbQUCDdNg187GmmU369oikhcshJI8Zx9ZiAaJ+GutpOP7xf1erw6XqittubiNE2HLs
jyVOhm0sB7WmHlSN0p6cm0zMH2NhYMJIHPzqzJC2diUS2FvgjkQeEx5FtkSmc3Sk8gBNpYx/XtxV
I3xibuslIX6Z4OPlbnJNisCaQZmvACtTNDejXcJ/FhoeWWfKtj2aH5LdKeYTmNaTH41uholCYjTT
SadoS+bfafYZBehD9Kx3XCD6vAq3fjI20j3WU8gfNor8rh4WCkOUwuSM3LUpH/hrJ2E2RY7RpTOR
A5pI0jg4ZA73gqohcErOeAkO+f1BbQNr8KhDhdmpy5t6UIEC11VdXvLyWKMwGLoN7rqQe2tfHRSq
LlQ4O7V4Qdf5cNPywLURqHY3SUjnCvUEigwZYaEeOqOncgq2X12D8oVLOvkmq6LwqbSQcczEjzQF
S/+u/q663qrv8scqUE4NTk2+c2wJVScWBR3MMUgr6nBYUqzV4mVfW9sqVkM36if10GpgAtqcPVLq
oXVjuHW9Fx3iQ8Zf6I606CwsbbMU1XRA+6QFTio53ByZkRVuS+UGU+fmpVNkOWTTeXC/L3ViMJja
sbJJFIuMncDDntXpNuGNsUcduoVauqxrMz0j2kv3qmavmhX5MlNXuvYt1DPXp4380Pa9eVQ9jetm
tZQEVnV0h+8q54EyOwYaUsXUmid3SqIQ7rIaplYvTxBGeTSxVfW1A0pEbSvJouKKJd9S2U45nJO6
3NNtgabD1aMQJJAQAaLfJIO73Ni9fxyA7u5DN5+3cVP8ivPBOBkaYN26ogwBmfoR8/pfyRxqKZH1
pyJumOGrRbXx+pp/tc1tp3FNFywFgsBnXR9yCJ0HWq+b66Y/3q+eUJkhaqmfam2taaZ1OfWqKo/H
e3UW1o2Dzx/rmRyw58l64oIO6WFXB3p2mMwSpcnft9DrqloaFovUFvW0Wle32etqjrYvH5b51E1w
dgpc3lt1y1FxDs0wM6NW66M8j2xYaUPeooaN/s4C8fSpRRrZ9d5hwM0wmlV/ox4mZK+bmTsy0ZBg
jisDC2lAZ4g7Mpfo0zz3wymArdUeEEYGZFK1W5xwJPNw4lfhRDqIXJyIdyCWhWCs059P/faquE9G
MJHEZ19eVWx7vayOi8vVZ6tKKa28aV3LnfSs2r+eqVKHGqJ6illLTWdYFtEX2VAxyL6AeyEXZ1UZ
vn6KaG0UVO40ZOdQtqEu0auG6pZcPvz3LdePVDmt6hPVtqkVHiyT9TUqVj2nViP6v/Plmcui+uuX
L6LerNZj6Dcz2RN858tfvH6UnhQ1cAinK86ui8X4336Ly9e+Pn399P9iW5mfpXuwGXZMhI5LMCPM
SdcxShvhbOot4qjloI/zl6mwII9TEt0QHHEHf5o+6AjnbViK1yRG3Vr61WtamQOD2YUsVJTaeyNw
H9p0qr4xFf5kiP7euSR5Yn5JwENoxa4UvNworRDMDZl5cRu9TGRcbQifRR3hL1jekQ7mAUratiU1
EL93t+tAi5hlzJ3Go7O0cEdZOcPwBavWuOlr/StMpIUyr4FiyD2HRXLWorhZIX3w13SGBukuxJ7Y
E0OqceNz3F03ziSHMT5dQ6loOBc6OtgtrtShqbJ9VXS/AieKOX0RN0b68CY6XNSO881LALu6VUIJ
kvKZ1TS7eTK+m3jxViRmlVPPQNuL14uDk83tnVPO6XJI25TiF/sta61zWWLwNuP4LQIHeBdFP8f5
I/ODfWICvRoS+HthEX3tBprBrhkdrZoJaVFOp9A0gchU90YVYuMMiftrw/6nE2SkSPr2XgRUJFBc
7UJkpdu+6b4iJoeRsGkcWcDIZ+6tvHUFP/cpnYKdmYInIay1rXJtbWXEOGbmR0rosE9p4nXIP3S4
fz1Drvu5R/XRMNatG4j1sf5QU3ykC2CKFUsNHIeCGYcFOyh0vi++p2+swgdFk2aDRDWGOG8nyIgR
cPsGZT2ibswXdMAa0sqAVnfv+tJGG9yQry1+/HOqpcjGrJ50TKaPGDaHvWaBXJxA7UwNabpxFRVr
w/TeE470U8Kdeo38dtnpUfxlmYyXwBUBIxKYhg4D0JxhWmE7xn7qZJYPWq+omuglhsazNzZk02dw
m/PaegL59+xV2R3aJmbv2F05nkJaI2Tk1RN4WIFBk3LGJmCX7wmy3WsjeuQw728K6Ec/Cd694R9i
1xTcbTs2IMljLnCtZRDeFXGZjGln4MkgLgYnh21lJ3vR730ahMc07JqT7iY3+jDP9/6spcdcy+6q
GnVgy/FqGIj4rMrZk9sHEDZrt9Y4c3D2C0EfAulc7yMRh0xjhUDr2677UN0HT3en41h91eCEUV0l
edAkKj2x4FrlocWYqLNvPXLhVtkAQ1tQGEfLNRDsOLhPBbRlcDtaZgT7wk6/1ab9Ybf2k4Xz4FuF
vq7iErWehxS0Tg3Af5yWZi+WcbjVdTIrLMhYMu7NEmXDq+gaZOYqCJrpriw2JPgRMJsaj07Ztw9z
8Ukb6LmcW+fMlXWlTxHXvi/uDcHC6VNTlcc6nCwKWBoeCOMV5N0OQOLBr4BLOomHSyB0un2KGYp5
fhuvoeOSv5zZm8Dyn20XDHt97pMW8rBVwht0aiR0/YRITctG9DgBp5t9WqhqMczzKJhDo8nxbbSZ
DMAN+l8McnHNTOa4ATC1KvMBXEuGjbV3iS1o/VPuRdOutJO7OjC6rROm32lGcw/wpw1MpwZ9GFc+
F7gBHIEUbGcBDDgKvubBkCCMptVtZwdSNJ8rVwtOWZciKrD9bVdb51THY6NNFpAaY0x3btr+HDu/
3Qdco3BR5P027pjjQsJcxV17VyDxDAfTgfmHbcT7MvYpVSmUchtP6D9jR5ztmcxhMcbvywg5wSNn
T7Y/sNYYRND5w20gmlezsQnf1udiNwN+iMTrMGSfsBkhaxIwfcB/Xdgah2/1TpmC/9Ogs3eM9M0P
JlCP5RcjwvPelin2ETeEKxtBhJaK2sgy8+fc8XY+YZiEKPUP0CTJdHL2bZk9DRDWwAajPh1DQLBd
FQP3m4mzTXAERMZSbePpvQ/H75OHzmwZX7owO1G/Qi7cZs+QcF8IgUBwLVJM0tF51qb7QjgfQ7Hr
Mi415Bqd/MExt3VBCJE7eptJ/xyjCkivMXx6Bpr/aCBHzXdBnCwcfnFF7kRbLXdgbJk9eFG6g0q+
iiYEtx6JfVsNjw8OEQCllUmIJYCfbDP18UcFFzKD+5oQsI7hnE5IjWYzZOrpcavK9pnf32am7m1N
kIWIrK16rRfGz7kgODOJv1kWhhZocnRZ2+GjRyi11v2K8yKFhR0ZrfTubcT3wa3FOqhSF9HRuiqx
Qji9dRe2cMgIR+fYmAGNumuna0IUm05Kekj0Ztm3Sx5gskMpGI2Igqygf7PM9ATw3ts1o33uHce5
M4oIRFJJCIOPFYVw6jvqzWA5c1xTYejjt6E8TO5H9VgDHOIujO6us3aJG5sEKgJdjIDd1UnnbAdH
FJuIQeMK0wz4IWQcpGba6CCJqIqmd0tYkHz4Rdo2e20ARDFmFL9E+RACfVhb5YzzzYIHrr06qTi3
71WUvFiL9t75MR3boMd5tQzA8afmbg7wki9hdE8e3q0VAZGwq/u8MB68BcEywIN6N2jTdvE7ch26
EJw9WcwIfmVouPnS1Vif+oj7MgWEJ0szX0hJgToYV/pjFRbwWIoE+ECoPYE6gtHXY+8aKgLDuzwm
RNMCfJhMIMp9fb90LVE0rBAozAGx3MBefZhKnWI1P1nuukfyZbg6WJlFb9w9a0UYHcuyshFlZCQk
rP0gS4Egk/Eauu4L3JpzX0QPxOS0Z+x8H5ZM2q0aumJwH+JuFhgaqQVGibcFTkNIgqFjwOyCH0Y0
fekX9qOW1PU6Cxp0NDVQrcZH+uDXjGAH8WTYsCrD5G5xkQxrJpSFCNkxSma446Cxaf99ZFi8dnbd
QC9P0Iz6rUzj9t6DZIgpojIEBBNzr89NThi8uR5Mdw+vbhvaZfiLOQdVfCvs/a+NVjz5VTisDAsA
kadXD3p8GotyP8LHPYkkZvikYydIhbmr+vGJWS43as66xtC4wtkIrZF/ryaMX2thzF+Y7D2Xok1v
xtjYjhm8DZyiXM3920hOQ5b8yWbWuUkBQRheutzOZvVoxLpx1ggMB9lMpmmHUr5BcIt1FgfVUleP
/tBQa/aM7RKa5PCG1bRu6vJMSTxCncHo1mWmqH3TXCpwsNPJFbZmLKQwa6k2FQ9h7Lv3M/7FrvS/
czmqVyaD+V3VGf426yfjbmjSc6PrhBFyB4+NcOJOW0zbPovpwIxbd7bNY4nMsLLm6cE19RxINYll
1MABi8WVRTMAYTZErWRnkIIRUvoq8vKMHePTtUkd77knbfS++FEm1k+SuMAkub2GkYaC0Jjp0/04
jdt0/ALoYNmLUkbVZ/2xGqELlygDDyaXBi6Ivv44dtNNlNaouD376BCD4mWjD46Uua49pM2aOew6
t9u7FDwVc69pXJUDBUrfrRD36228Hzp4v7HVHEcDgiw4NmKjsyreu9PGyUxgUCJ2diWdG+4dH72T
V7sFssEmFkQs2W1wk5TRioFW9Bm3t0lh7HLurwwjg4OdV0+m8wzO3PgSNAapbWO7IzAPey6smLp+
awcK530nXi3B4B7E6mMe2l8rs91QwHs0PAfUPsLO7WQs4WZqIZ7r5fJUCkJPSL8ELs4eJ3wTAm4g
ofdVf8im89CDLLBdAgotYhSdETVZOeYkKJ1I2UzWVi4eOhqda9B1PyAUzpvBI9o1Q8e91gJIVXqz
vOIuZ14QiO0IthdaJXCAUWtxEdCZM6ql2+AZYQhDXwwjDXbNiJY/d5uxy77MeTOt3Tj/aRYucBv8
FczHvBZ6GRL8shanuv4lorzDThVMmy7tTzFqpRIy4KZx6Q6mUVnhY6gBz7goPTIk0Mxy0Nv0yY7e
4m3m8Jez0kYi2WLgHUmv77lpTRZ0qxg+cRpDoUni/nvPtR9qISKeKHXeGpC3XPA8PASQf42mf3dA
mqY9wI5aEuEWagwG3q5g2TYtghpzngBQYSjNhf91yCFj6q5O4nztrPqlYroG8Z4je9xSSDu7WGc4
U3NK+hSAcg+TeaPJ/6WA4pncB9XehUA5tvlwKs9DHH/YMbaTocEgaYNxTcbPZuGuZE/2zgmHXxJL
nMuEScupjvxmTNusAmNQM+/A9L9AzhKrOfe/pouxr9zhV59PLwISRBlae4b170EazcfQZ7Bc+M6T
3hZgmqcvKWh8CIHdqbP7fVHa86aQBlk9X9keJ2SJ2H0zmNNtGY6EsiKRn9x3sQQE7Y6hv10qgQYq
pNEcKgt3WBo3vS4qWpT1dO6sO1pDIOuXtFhFS/6ipwH7STp2TBIi5my+Z+5CJcjWzh1jUq7CPuUa
vetfl8Is75iliBSCXLuwy6o5wInWWOTKdrCO5s+oX+RTFB5DSIW2Y71wlfhJBqS9q3L8uYMM+Cgj
oDYQFsHMehvuz+HNoA3cRENMfHTWsSLTWoDBDIi1fnVCfdhtEi30njh7RhsCtTUGDd4TGnpZ/FNf
Ihh5uf0Gq6udcYkUaetu/PgDHjBFP47J1tUmeivwKOPBpT5CIAY8O0aTTfkZLQDXo2g+RPH8YRSd
WNdDcgwC+QX0oTgYUdMjIsNqqn0Dm4gu1HXvGCN8NTvzuRHDg1loj54R3/sJv1KewClO8vGHCfa5
7rg/MZGve3Nax3H0EroBJlmMVqYkEkdzh9tKi5ghR+GDL0pkSXnEuC8ib6XPemM7+JBe4w4iJL6L
3YzIBSoIlVIgTIZg9N5PBTsk4BZp6binSrsjAJfeTTRjS9Jn4m9imA83KRWG2JYYBnd8hyH4RpYl
fDAyLOIKlUs2Jq+z8R4J4y3MybzrWrtaoQoqAXGu48Fo74hJcTONRsnk3ArTtc9VzF3Z6oMVcoqF
dv+Z6hNGd7Txh6zV67shm9ZW37/E8FJvm1FqhLgPC/FR9jL7px/6ncY0nqXxaa5cggF0fTuk6aff
0J/Wav1EPEi4a80IBaMLSs03x5n/EVqwvDOoJM7uJtPKctfbT1OpvfTjpx9R9XaMl9EmejzzPLDg
LwQRcpczB1JiSvdAOAjE/I5Gd88VgGg+eqlZEq9pfh2jyr2zK0lGJfvnppgHXsRItU4sRg5pvJ7K
Kl4bYKY0vQPF5LUPwNTzVZ1aXB6SB59ohLDXPww4rPuZr0DQO1c+vnNkeiR30TM3GI42vn4r56jE
MQQrIzBqTkj+S5M+fe0R5K8c3dglmhDrMAT0XjkwpyvvIe70eAsUctNj8N4ai/+Sts0nRNFPqSmx
8/h+KDAsMlOBGohwMX6NRt/biBg1V5wxOte+mTGwmL6151s3/mFl+YOdL4CSFwLBc8adBFDNKwH4
R2+1l3Y26BIDI9sMAVD/1zzo15gZBy7GGPqMLvpBeHa8q9FZMbtfd3kFKdi4Navl0Q05PPOtKX8n
I0389TiY/B/xF6yHGtTXEnK06NIN6MZiG+JmH3T/CUTeW5lk/s5H/mI6xypxknVkus8RBeiVB6jY
RmKQBaSDhtED9TiMUmP64Nq0T5FZ1O34xYH7Gw/LE37jxzCej9Dg7zqos4TY26l4K/kvBAT6uPWP
Cp9XOGoPhIVxeGk35Buit1ncnZyYLsTdceIyoCUAykzDdxGYL4voZe5Dv++xfCeRC6KYWcKQS/uy
9uLhga9s/XYgFnrVxDhEy4D/rl2TMLAMj4JfywysLXYuPbKevWX5QvQJ3r83mgpmxgCRWSlI0QHz
Ts4R01hFufbsZgNuaxvrzffFdb9jlKWEYNzqRv7Zt/53s+8/iuJjbAmnR6h3k+vBC22kx1qrIRsU
n4Ivmy3VJxmQz5ldfsH6sSCU8wmlKNwPn+N5DxzxrWCAvVpiLklwO4l/6cr3LCElonGfi5gWkZVR
KJiO1lxsMlE920QNNq3+1TXaZ8Bpu2iiVVx6waM3LVSWh+Yz9dJHP3wFJn4vWg0YSIIRNftR6XSV
Glc7Z1q/QzLirvUwsnbNUOdrmyDIjTDqr1r8UC3xW9q1v/Lwzmxh31cVuNiw825LAfOjj+4DCCG1
Zt66g/1JshGpDqB4154w7waZ9kQPjSoSI+2o2nZuTMLwV9NqD1H4rZlC7Zh386MWMBV0dRRo8dMS
7/9f0PffCPqYlVnGfxL0fX0n8RGVSln8niT719v+kvQZhvMP3zBtwiWRc4BKAlT0T0mfsP7hEuMq
iGS9ZslaEpIkLA+iliAWRkns/lLzWfY/bMs2TEhJwrUsg2/3f1DzGZKNdgXPWR41Ac/wDQs7JYmG
hvWHlg+PVt1rOLAeU92ON0WTzse2C49dqGMa7PNim5syg4EhV+cb6d4ZyzN6qHKnmvtt5REi0RAz
kvX6rZaln7/tyX9BdhNIJ//8dsgMfZdJrAU9zP4D4BTak5W5UWc9kui6qpfSuoXdDpzB02zYrcZj
aQVPtoEXvSj/h7DzWnIbybboFyECHon7SO9ZLKOS9IKQhUn4hP/6uwBNjLo19/ZER7BJisVigTAn
z9l77aTdjDQn155rGAdMxjbAIRFvZQhlJgDaEwknuQQTTQh99JCUGX10b4N4R6cbcYHb0XEMvv6X
jz9vvD82rk84jK4L4cKh+hNMV4eNpKNt2I/JJ8cIFzrtzgnQumQ9sS4n29yERuQ/cc0gqOnTGOrN
U2OY58z1IlIu7fhi0q+rGpHfPAQzAmxuIxrjzS/rY1xoYpNnIN9jqBLHrlPPYLDUOQgNTtJZAuxW
9y70wx//5W+aN/nf/yaPusfQhS/424w//yaoNdBok9R6sKPne86ZHsMfL9xxHjy2JjZyLzKci2T/
2JWSlI2gqLSTY0TjZbCDHpR49SYG4iK8zNrRYDJutniFLNKuibq1n92UjksIGH3wQd3+80dfdKn/
8dE5dkDVGRxVf+LA8jIP2hAs9QOIx1p3teR5NPZ9VtWrNIsD8oy76JxPFT3DUXLNS4fPpSJ6uN85
jtZhUqcjATgt3g/hNOyslqAVQDwxzoxuXfEnAEUyr3P5sB495a/MOo/uc2AuWn7oOravNp43I8Zj
6Z+CwkMUWFPEujYFPnmoFrskSR0Nq7xtxfIRolgU7SqXjqPWl8XBs+40Z/R1SobDYQomqPdBsKkC
+Aut5hvHagxvceQCXp1vJM3zzs32jgvWp5b6dcSDfUTk1Oy4trCORqWC7WP87BdIC1l2v3da0V4T
FLlbThXDXkHoX4nEADGqN919udfL7kliWN3qFlgQi3Tnm14FR5jTe1HRzSXTFLu3fHUnu17XgzTo
99rNakzq6sjoHNCKVn4f3cE/ZrH6iMCvX02DsB9M2OhQqPrwz9/3H2DC+dzmEXjqOQ5wAUO3bJ1d
+S9QTdEDXxi8yHxo+OY7rxWrVNT1PkDqjxjfPgrPvPUWYx6mKG9R7FhbmQmGFWGBxBaL25UGwL71
tbUhiRRlzfLotU049yktnwCwqfav6HP99//yseeP9edu6iLJcT3BKZn///1juxozrcGpDcSLzOh0
N3oOpXu3PEjYJt6AHYtuhsJBCJEV9yl9W3WKNfmi/C+wiM0zXYmfYm559cKGCwpUCzgDdWtFLhFM
+X8VBt+G/wl/FE+/Ptc/0DeXrYwG3AIMrPucFv48R3e+n8tKDsYjC0T1BGV5LUYJDiy9RG3RroUg
qi7JBQos1D1TLi9GmLzFUjTHf95uFuL3P7cbinkIBAQQCM/5U5YejF7DpYlvqc27Fyhd9qV+TyOS
ABm64p3Q2g9Z90kWuf0ST8RwmYMPIsI078umRJayi8c+vdV5Y6Moa9fhGlKNeSwrMgBoxJD0lmhE
HMOmifL80A0ZQPC4e+6kXdzyajz1geHvwoC5ZY1I4ILNYsSAkX5MJJFz//ynmv/HLmJZOkRDB5+A
9R9nMhRRhV/pgf6AUv7NbonI7oVOK58+zobwxee5uekW4qFphC+VwZB+Rk13NcbOheJkEfKd0LUf
6fIfI888m1TnHQrAYT/5JHFUdNdX//yB3f+8kHsexQXXDP7D2jB/d385FI0y0WPN6sxHrRpWb/AD
95yk95PXfivHxrsLhxU/4HKkeUj6tkwJi3NWJ/ZRYexupfNkEOS7tQsahYAsLlDt6FuK4rOtk/PJ
BRjwj7DkEbnEvZ/oR5puZx2F/e6CREMEbtUAElmR5fwGAsqsU+S79iajQbCrdRKGO8PLSBAdswsw
FWZMxdkzh2cJpvKCtc/fIpg0DtrgZSs5j7pEd6tEh3MIshoErmYDNO0pV6HzUyOZLo/hzGvkr1gJ
nPciMV4MP7TeskGr6WwUhF4rVmJ5NlwD19JOWQQIa/6jzNrqdv+83e3/LO88Oqgem8F2LJ8Tyt+3
O+FxQStG33j4/ixC9qbueYym4jx5uGxdzR2eNR8GXUx9cRmhe6+ifsSKNJK3rGX1IdOZ9LbKPk3C
QH2mkTxkIcFGc0+4atgd0WJuSEQbz2SdteSrBpbwd2XVljQmiAgKGmrDfLRfwhyXVpckM5rSfUXX
v06hJk1Wa15FAfSHkJX+apIWNkeIlqJIX7ALWGiqybGMyHkYuA6uAOiU28yRPiB+2lb/vKWMv8N7
l9OYZ9lYanSb7eXof2wpbTDbjrxV4zGU+btdMWYUbfRRpuyICvD0BngMyLC+rtApZRlDYYazbdav
pA3CcQxStbLK8Zpb3rj550+2YIP/ej1wdYdzGgsH3SDm0vjzk2VNaCbEQSoANFZxTnqpnnzHATIu
35A3igurT6hiiCo1sIobgyT4PTpYZyXcUlsvu29pye7gzNlxDfMqEIJEGMRtp1/GwL9OJqGiYeCC
sjJLbWc3Mt5JNclN00ZAj6xD2Nr6c2+99y7XRa1H0z2Vrn2QXvOF9Oj+aAQwzFhwkhFcgZmkvzeQ
MjtWEykeFeHmNqo5LBHs/NaMNuoYeEHb3AwzahQCKE4ED7lDbktnHeE/3FmZPmx6hEyWYYw3Kb8k
cmwvMRO2lFMztQeI9ML8IDPD2HXCIhUb/SBZdn29jnwEUio0FSG/MDmsuAihr8fpfzv/+vbfPVC2
YLmkc0BZnNVM3FazE+uvJ7RJSBTu0JsfmuyLW4Y7ZGdr8C4d3AqIJC6OU32Pg6HZeROi6SaJT76V
R6/NpDHdcZixRN5XMdTyhn/Cthl8TtiXyoqy0dCPnldDLeubEQVwaJO55s55M0srJdiOfq/fChXv
2kbKJ9341DSV8SyD4a3pXP3aFk+JL+96p4UbNpgOKKL+Ruzunqbm3HFynOi570z3JWu0k7RgRpmE
VWxz2jgdsFrBIQ3VIW6v9Al32FQNalUSGGjP6aQ26QmqEOacQ/rMqDbdTBFVUkc6hCvCdSIQJZcR
AhZXjPler1EKZAMYCgVwAg+LHC6/7pntY8jskxcMFqDNILgYsQJVP8i7U/XbrIB8aGm1t/dSGsZh
W62Ug4afCbxxCKX5jJIheMDOdRERuWS6NVXybvRIUBMkrQMWEhBQoHIIpGNPw3O1j8jVSCsvvoeR
ABGJYXrvJcrb87azPQtwF9FwLMZau1pJzCH08EciDSh6b1X6cawB2begydeT0pHBQWvBjDRe/NLA
eaG2yqceqIN+ACfEeNtgPnQbxew1CXx3aw3Ztwn52CGvI/5Ox77RW74A5IrvMA7bsL7Tv0TOIBXu
K6ufyenQ1jIsEgzbaDg63Y/E7NOz3uOvAgW5dwXTqrod1yjU2ofds/fw9aK+y7zvRqIF+zoaUXH1
YDUDvbslnW89kYLwWZGckIs82mH7cB8jbhmuGcaxE+6TXQcf6ySanuKi3xFAH2NcYYdIbG2noVo6
VBgDdk6hvtupaR4HD5F9TUDBa90Ux0Lp05mvLWYEB7/Yx4JnOcRppwrDjwYOOSknzH3gH87p6D6h
m5sOOA6aa7lh/RPs/Ty6iKL9IYwClUutkmtqwDyjsCfxOVDqFoyxuqW1v5mytiazUGRn04currvz
gJ7rLZTBER9gn12DUl3bmOmYbovhQcJfOyva1nSQ+53L2P8uUrMitDMqd0wsEFU6CCy8PqtpZrcu
LWFWYeF09HRD3vr0Z5FygA2pB/aQtj+gqmtAyVWEamAyHoQbKLIuw1fA16uKCpwTci02muWeG3dG
ntZkD/JUfY+mUN3tdAKcYZls1khPz3WKQq1AELSJyC0e0BZ/sPmpi0YOBq0BDcaext8PML1UzDNB
3epPaQOGdpzG/ik5OmjgmZ6wkVRCflOboSvM/JJRThSHtxJjSFPYziWL3C8tPdut400IHAb3bqQd
HpoCIxFTIBBUJGCsIRuATKv9b2Nkr9PO+jwEQtt38OPQkjTM7T32/O0wyOlkTSHn2qj54TXJcPPn
GyawDBMETSHWdt45gNi074b0+5iF4dPU9M1RM4MnmqlrrZrs1yJX17oOwmsM0X/V+nU3j6E+ZJU0
X9zQPEcaQ8dY33v0HlZwfUAwsdt+jafp+xho3r6YEGwY5C1eJlqoFGPR2sCycS6dt6hkLSSnSK6h
c69sf/KellomTOK7GrT4Fnj1LYyC6BCWWbAPJaIrWhnUd11lzyl1TKtUV5x6jwghvERPbTF8rnBl
pWhAXmxpb0mOVFs6zh8dxlA74uKQQxCAuEH8V7z29r0E8sfpy7hznoqIiCYd1gRf50UqQImG7MPN
snXjgmE2ugFcXKf9iBrDOrbkp1oF43vlt/abYZhvGpPD7SAIfRpjpybvhCUdJq5/312gDeN+MFFq
LtbybgY0sCzCCjd7DEw1oPNa7orEv3NWnnb27J1j0j7pW+Q/KMiXxzgv8XQSjvgHbQNa2dX0lAda
ms1K3kr9l5vaP+lx6Rw9TEoMeTjLbj1hfl+4BGjW0AjCEp39r3jr5hsvRHkfoA/TXLM7VAYBg1zu
TlFPDI1pZsck1EZC17ovv56OINC5JsHis3ennm8yK2hObcxUlsCwZJNWmTplNqFfLOkP8QBujOAY
HE/LzeLI13S8UDA8v7lZXyM2QeAf+GrcmoXO+DpP30I7fKvxKe4FicErH2AbmCcwIumILtmKIn9j
dUZ89mbX3VR3+qqcxhcz4kSdmbh5tf6Ut4NzXIAQC3Jgufnj4QQccDNplbMiTSnZ9jbT5k7lH4CV
Es4480CWG5SmOGb+/ZC8G/vQKYRNMx1ice8vyIjl4XIvRBCBwWD+5wR/BIofsMpefq8H4yWZ9cNa
wyXZI/l833Oy35jRSLi96W9aV06kkKI5tOmDEvWExkOOKIsw4WqiOSPe0bae8UMv3WvfMzK1dMdl
TUuYhhQgOZuKiYgNaQWZmUsoe9Xrm7Tv1wKazy31X5uGPHWGwXKrQfTtUV5OfTxbjxjJtp10N0Ff
ksxJIv3M3GsjZ0TaVtjk78X5qq8yNhT9ilNf6z81Ut6Z6GxizePwBH+Auzc91km/rZvwMChpb8IO
CRAlzkXIEZZDER1FxbU/tQ2kw/mXXIuhD+UEUk4KTYRDADhWs4s5MJFjrZ6ujVR7wZEnN1HQ0M4M
S2eTGWjUR0udaQ0d8hnQny4WwHiGz8n5hsvX0Q/heSxPwclELD2/brm3PPf7tb9+9v/959/v4EQ0
B5tOQ8Hyx+/MFgje719TVsRLAZE4/+W95fIas+rSPXOwUznODqbfb17OVVEQVT9qnObTdvmHgtPT
tMZ6zDcysdZb3mH5l98/t3yU5aEMS5OaH4lbiO3PqRNQVfmwSxKOkIJsGI4+FkiiaL4nSbDXBjLT
qdOmDWl+5F+6QdyelpvJNGtiYHWgo0nDCX/EmDV2zTo30KgOPjIA4UiWl+iGzjqm8430O1Yctkkz
rDS/RUnsHmOdeE7QhQ4CMAdpR+74iK6b6KUXgiN5+eflpmUddBKIedZmVdozyixm6j//NFdB5wR0
BdM3uvLldctTy83yMHNyGxeos1HzmyzPO6n4170y1WftXQLxYH6j5Qeo5GccJJOHrBzFwUGwkgit
OWaymU5OzcUzQOVlQgHQ1oIR9SH5GPbBi5M5Yru4ooLQwfm93M0zTeGoJiOX09q/zVa9q8NEXKxV
xFEnqGSZUv42Uf7ylM4Oy+W5xZ/sLRDD36/5DYr7/dzyc8url+d+v81ACCQIRsE5pocItGkXw9zi
iyNXSkxzzf4aNn28Y0KKkHhxwP6+yRfG2e/Hiy32/324/MNvStvyEPI0lp9//hHKAQQNhqw2UUuv
49ers4wI7l93p8XP9Pt3I+Zo9g6XHNI6OMtDfPwLCe/3y37/0oV99/vhcu+P1y3TsN/P/eUPX/7l
jx/p/UrbTtbVt8qnmvZpg0Zx9g4PrWcZJSGnuLDKYFLNy4KOCzJk9odly5Syy7FpEVitMs85LN/Z
7290efjLh54tHKRf95enf790ubd80XHRIYT+9aJf0M7cy6a9lcSHTjep+/vJL7eqJTuOhfhifq7R
f0zbZQ8YJjNRHxfT478onTWrI6PqWfhArnDyPDvK2dK+2MaXmxr0M9Du2ey+3AROiA1QgdctDXdm
KTmsMDiPLm+6kBwd0yDBnjyUVCNnwIEYEOsCE+JsAlu+l5rCd2dWxSuad8KDZlaROX/BU/OWxihz
5235x+ZfnvvLV4SSDn/qr63+++4v12rctp9FG37ztJgpFgGR57FAcT21AkBA5eWPdghg3mqI1Cdn
eC6kJFO+ZMWli53QlNiRweft3WCWmcwzTJvkhq2H/HFb4p3ad36brwtKSUxXU31lBHEFZ1G9O0+a
G1gXkT8CwwmPoCWOIUzoWcCDFykyvk6Gsm9Vob86PShzs7m1GLbOfmY/KlGbBxotX4mlRRNzsz2Z
bm1OwVzzmBKpqsY1W7nEYEWvU43uyUttkL0VMX+V+Fpwslq1aaKjO+8ikKxc64fY/1zVuXEr2t5b
Y6wIjvqI4CEgIUa5+mcfTzlo4mQ6NML45MhwIugXXa2JRaoI8V7JqQJ1TPZDoAfDLu9Z0Gv2+CWe
BvDbXXGOEzpQus7iiQmTSW3gu7tazek40oP8bRUk5xnDt4kB8K4n2WwfhCp80hXqqY3K7fqRhOMH
TLKoxHPvex5k405XrX8InL5feYhwqjyMn7H7V/uyS96I7mm2DIfTjTGW4cYaC7FF1eZ8MfHQrol0
CfcqjI9orLM7SF9rHUdpt6vi4uon+rsz2g6X2MBfx9kQopWubxgB2jWu229aroMVKQcEPXlyoA/6
xAmpOtuTGx3TOL0lidvBQJQP0kaz17YL58gg++tgjvqHOj3oWDPOhUbOHLQvEg/Mcd+6YJubaRbt
iXCL+45LYULCHeKxas338W3yEIj4pXOOA66DAfg8pkM/s4I+JYJKd43m0kCwE6arU8Yc6JK1Iv8g
JGsx63VQtfiSknSC06I1wU6G6d5D3dUM7UW6tHEcQ1VPpsKK4CjCFpThg58WK9FooHE0BKpk5dy7
EZcWQcXjc4ys2WlnAZTTPrD+0UKxRmaUmZDnsIkVu1rCQq/gOii822QH4TFPGGImeQgYO923zaPB
z7hpO1tc0q78EHaecbSL+Fh1QbprAYYA60VtXePaW4tudM5Dr31GayztxwiA5ZJGWbvSs6g7x8ZX
TdOgP3SME0YVjoSwN/46cCvnaLnO3n/qCCY0hcbporyhzaQ8KoT6nmEwuSW+8YH5DRUsK/SdYfRb
ju7iNlTsWCPoLyur87OBlCgqLfOSfZkYOX9o/K9mOT6PcR4gmrc/W2ihnsIhcE7kwl0Z4WU3x0O9
S63SHeti0NdjoT7UQ+28mJW8EtSZXBRK6LymRxVCrL6OWoZPs2eO5KOAnBiuvwot3fZ6MmzzjOTY
XBUkG4ryyPr0iChC3wPfuHTo6/HidMeSuYlb5PW5MxBcmWbCp2MDr+rA1g7pOL0lZVq/ymGVBCZw
E2sXuqF6CNwZdUGqTuyktIqZihqpR4mUmpCDxmFfx7a+Z2hDfH2XYjfQQv0isA/vi5T5AYyI8OzH
wJ0cwoxMioJaNs7GQnpyRvb1PhDzcbHVNJH30U4bfaJHSCIRARyBbZ2powbc/SYassqCXotd2CCC
w8mSj/hQQfFMQgOU03xESO6tzC4NroSF/hib/CMixx0vyXeWSRwX0RLluRra9hnpAbx0k34CDzfB
VFpMWzR044jFyAm95aW4tZFUx9HTiHus0dYRygA2n1g9y41PEkLQhbHrN1MvXv1BvTYhvp+wxNTl
TNckKz8WWn1znXrY6wGzVn/4pDfS2BRIacjBq4PNPH40rB96csQlUH8xPppBPl21SNvW9bH0WuM1
Hj/HHmEnWFU+92brHtqke26c5CepQfVhSJmbgLko0yzClN7Xr4oJ9YpJQ33MxmcRV8hLBxfvj5tP
L31Hh9Gaky4tV81q7xUwGO2NyMKD5wGHTcxXZJubgXHAxalQMTN5QPSpEQ05ik4/j6F+LKJ61znj
+2RXaluGqrk5EBS3RVH5W997IZShvoR5Q6M/GjZD0om9FrACJLg13Cf0oyBLhKs8Bl6kp9rVaTd2
05YvuBRoaVnlPWpxAYjYaC/Z9LXox/oBv+XRmv0LpZyLMQUee9qPHy0lr5aV4ndLoheQTtHeiJLq
VKm6VCv49G+aFXQPDytdPPnIfya3fXTjt9i066+acqsNKMyYBBV2WrqROcvongAubxjXdRf29IBk
+RgbrmkiJYysnQd9HBD1oZ0eXQMRZHkmsMKaNLb8B5JPYkVsotjGwt2T8noRqE8PE/lqhFLFALED
Dhiwffu45PfYSVdew2RAFej0HBfYjGgNy4QM8ZluVUDlEllybzBksVtnTDx8SC/9kN+x7KYnrDr1
ln1irXAgIm7liHaJBCib8bvrNLexMObo5fgLREjvGObzaTujF01q/Rw34qP7V7W/S5uB1v2I6KFt
DhM11JOH6/Nk6YVzHITmbXVYOVx6be0lxSxM7MfPfGx7EGkJQCV3NlwgJlRpiOM5Dvc6HlyCi+QX
KxqLq+pynaRvC0bPQ/MYAroV1gFO9HvGLizlbW9f4dCj351xDaMrarrHrnD7N1or7L4aqVU1aRVz
VMVJkKZJrdR/oTmv71MoGhhkSRG2ieEFQ0lgyCCHW90/wvITv3I69mwFRONE2brofEc9KtcSxwGT
e2v2idEyDdgy6zL33ppCUl5o6E6zGlGpIeV7mALygpc3raPeVLvaHWnN6cx2yyAiKZqYsYlKFV9h
+tb1NsUqLVY/qJrNGMOsjzGJSSc3EZfZctf34X2o6X4mLh8i0SwP6nt66K2RkNxYo7kCvlR3vzC8
M246cVRsSCvL+k9Wroyt64Q/wprJXMGc6TEMCPMxvV48/2kIO3dj5ji2QnblbuYGwGpKt5Qw7BXj
dDcmC38ma+W+8dR9MhyFj3b4ELNqpoM8xa+B217DkBjcyhmn/TT6a0GMn5X43+NqSPd6x+HaICDa
Jp66abKpQahbW0y/3rtu/6SqSw++2ROx5+TsLm35g2HOs9Nii7W0mEay775z9Sq3YDU3ho2uqky9
t2jKpi9R6OK6SCZcCFZFzdhJccaNDjfHBHDmexhjNKf3jyo8cQnVP+hV/tXDY+PHqie+xiDzxJ40
2mxBe8Gf6F/IC7obrkddj3pkG6dtfFCSlUZNLX1hKd760ntoaq68iANsg1bupSEeBJ3Vh2Zul2CW
ZspmlMUuTSuI1INL5B5aXjW4ESi2HgFEgnk9kIn7yQ/TzyLCQ+OkbnXpjW7T90N41hucu1L2OokZ
FfLv0HoSeSaenLzfB9jJmYXGZ0aCB1rZ9FXs6VPlYzQj+RjLSI8FvaUNB22YxkiIqx7jxHOCZmad
Om5zqDRFtezK9Miwip8eGNilFPvwBQbMrOZlcbFF9oC76q3E9LxqQBIhBQYuAT3gqRz88SRN/ROZ
FOUmNbigABnI84E8jLmmJ93YOkDx+F45xn0Yd2Xvcq7OvOBcSf8JFejdNGi2QO8/yglYVJOpTZw5
3lOVFJ9KQ57jtoTKbJhqpU2wSBOmb3vV83EoqxI0EU13jIzsORm17uiLVm4GTfyk4LHOWq2CVe3b
03Ew+qPLte1uuv6xrnqqik7ktHCHL65iAGNrbfzmEOpCBtFpGALKJldNu7iG2iMhSIjCcjjowYgR
9nLLI6IEhSQOcvR+5Cr4YhefYksfnt1Ev6et9alAWnr3/PI996Vxaoia25qlGqk3+4ApoAPky2jP
hezLLTxCtQb0n11h5+/JCguQW3YZYVXeKZrfM3OQsptrt/KN1y4tD5YWZEzaJnGCQs/oSxfPkvNv
OrYOSMymXicj2jnEhdleLztzb9iD2KK2/Ulv/DmKMGUYhcfXp3DJlO54mEJ8An1wpTyC42y5+zoJ
pxv5KEFcD0+dvJA5+amye+MJw2y5MqqqxPFcTPeBb2JVWnWwFRp9fKtdFUZj7YOxeRob0R6lE5wK
+8WtUvtqNI2DicYormbUPdLEJQ7Bja+YZ8d1iWpqlxolqF+4vZ4QAM1meWYYp+bW1qJ0x/l1Tb9E
MeRwaqZBGGmKqCs39VyMS224fe0s5jdtApXT4zKakWUO98C79aP6ZghYDAyoL3j8DrpQ07F1C2AP
RjFnLZKsZkXxZtnHkcluZJiVxz7ufyJD3EcGkaMMX5j2M6xZkVnf4WunptTtc9WmPwDvThtkODrF
USFP8INoN2bGM6FWHyKhXZjSFLdw+KyVCDUFTcgnBNEJEYNc75cbidj1WmXjey+helH5ZZcpcw6Z
wKLCPB+DTYISKRXNOrLJU2F586pgVTbyo6ptpJI+rtvALaHWoRvZ9qRGrpaxE3SqU9IH1jUJqg//
ag2kEE5CqZ0LnhzkhddBk0FuOjmlT3IN5W3CwnkjudgcpC++J11w4GTQnqGuPCopjTPxBTaW5/E8
Wlj3At3Rrrbfk0VSQaExBtzW/fiD9bUC6O98NYecdDMtjw59hI+GNdE5dZyPDPjEUcjIR5Crfy8m
ImK8CSCJbjvq3GLqZlpRAgIsJBMxDQqM1mL5NBtUuoT6WblNX6igB4/92l/bfYX9ys+qIy1g81g1
PAQXYqMjGHXowkDECtiQW5XjuU8YfOxZEdeYj9EO07ZJz3mhJ9uRYEA3zbTNLLRpa2Y3eVwVK5Cf
iJG2OeqrreraA4MI690pMMZRH41Ff2lYjR2pw9/ZZ9RZWc8NXY2HlP5NK+nSYL7KdqSLDU+jCXih
iUhItFD3hKFtPxyf5DWitZSd5NeU2FKSDa2Dq2MOZ0kY7aYSUHMUtBm8uhL+XKK16y5V1PPIukBg
ZMAa7fh9NohdnTon0S8ksYjeVrxNI8/fR6Mu1+gw+73mUWeWqH7PvNmIj3XtjdV4cJWL2q02g5U2
N0jSRn0nPTO4DmX4ZIYdKT2B/2FoDCTKOT5srrsN7loBjIPVoo4wEOQisLwstbMD3kJra3kpOjmn
3TL1rW4ZVsc58TSBglhmW81Khk0x4strzGd7TH4UPTPWUOVA3wOnvfiZ9AklS1MyroyfmtKxo6hs
O7V1de/7Xm3cOD5N7KXroRbtISeJjsk0w+0oSI2bloHsKaJLyciL4Qp2TuZDw6nwwKxEU3Jy6c9o
UX/vlftWltrVtbB9257R4P3SwWsa47VJfLjzWdhevTC9a1WN621ekIQVTmawdO9TG+08gpq/96R+
ZZlPuJXdmm89p0QfdOVrVzcMfjvvVimz+uxn3Q72zTfT9EPW4+ZLRQgVAHBUFGCcsb9bbfYg8XXv
N124C7SSmFx/UlTmJI0hPnlCfmkdA7BJXlpGW4oxtUoaN9l69B7WqHWSDVrKecnQt4CTXE+ZCOi8
7moOFaKowtx62LEPBJnb9LIYnPc18WuNPrJan4uSxDCSE4b5lrwYuAdNWR8q/JH4lhA7llb/ajnA
lQPG/AwM8EAPCV6MRp6CIVI7MxAb22xBILUG/q0KC4PCTcn8Tv/iU0E5Vc02luVHrIcaSFMzeTYs
hiHlVtj1uF4sCUKweNHhGHG8Em7UheFX25HdyU+eQ04XN/BLP7PRXBN1mxwEOOe1ioidHTsEl+SI
ct4nOXZds9RbM0fRdl0aQ3ZXcu3lfXIR410bSfMq5jReFx7JXqg3jay0rYSaeWQEb6Fmgt3YBHBV
RcHMXmU2rv5mpEyTrQnAKjYYONk7jugcoSQHas0sL9DuZj4wuqrtbZjo7VmXYuXMIWfpU9gM0RGa
q3UE+Ypl3ovKfdFV5I94AhH41WKEf0DnTQpxTs7W0l/T1XPiU1HXpT/egSVr5ASkmLzz4H0sa3BF
pghXdlqqu9U/cTWKL5ryPi4tGFyn9prcKOMgP1lFajDDRRBEkjWH2wQ/62x1+kaFst1r9Y+4Jgtu
iHuyfrvuu5O5Zz8N+q1KdJT6ae+svcF5cVSurSvsrkdYBFQHhf/ofGM8yrJmzYqbny4p9rdEf1hV
/JbloblRtEzXllOzkiyxyTYdXZR+lnBEgf65MRKytEOpI7ttyO8AK7Uzo9y9m62O493eDVMdw+5i
gOJOGLE1+B4H0yto/3lU1pZVps+mkb6JLn72h5CYmhAyo91RgLg61j7dL2ygBM5tUF57LnEg6ze7
CMaTU1o/WiQWFyNzcN4nDbwX1BMY/+aYNbdfJxnO5ZA0QpQpot1MsTewTiZBD68OBUaHxlGVzjWS
HeA1Gdz7XN8Jr3C+9OXVnCJxsTL6SFmC+4TQxe9Sg9uS6S37Uz1VR7JCAmru4scihg8G8TUvXfW+
olcFI9QRwV7nj9xGHPB3tx83jvnmDEP/k/Bz2P4O1bRld4fO+ErBFd+byaTvVw/pFc/rU+fGNBuL
1NolBfJUydG8ptu8zvq2vha9uDihkT/TtzXXRuzOJOvorUmqeM+4GfVA7IgLgqNPdlnW5yrEI9F6
dryt08BcJSpttmOlUDyIgdFH7V7cgGwcPUOTlBTnoGt1Jts+s30/jF5HRhJIddGHYJNdJxXwAlTF
7UHpxmVKS/saIIsmR7a3x5cxjcojMaLhjraSg0OD1mMSVoCsmydTDnTptRF2epPArdLlJXG1D//L
3nvsRq61W7avUqj++kGzSC42qhOO4UMK2VSHUCp30nvPp6/B2Ae4OJ2Lqn51hNzYaUIKxjLzm3PM
3mf+ovB8noKkvDXRYl50xcYwGXrCEQuOg3svndg5Pb6kQvLMNdmdtgIT56b8J+SOinEY99xqEPn3
FF85JRfnPLHHjyRy8J2GsMpC4g154r6W0iXTmQ6noHG3NoR2PtUJYtyYInElYXvDCdfQjag8Fxwk
a/xWU8iugCS3jpv+rdxe2zrlzEbWlBczoQGUIQsdGnPNgaQI26OF519PxLlKu/QtGuPkuf5tNJWX
R0Xyxu68pKMhTNQULAsjftFw1m8zHeYdNtCJEvd6Leak8aAnKUwc9ew9tAW9vnNFEbD/ysibIxyG
IfMPTdV0vf15IEyrntU+McVL3i5A087aTPBNLlMGnLyIHCz3dXUkAPcVVZ3a6hnIgUKBfh4UKm9E
/SlIXGwR+bgn44CGFRrmOjEqYqwy2k8xhS1WqPv7XkISmaYMbSlTat0vOWcuI/ZG+NWL1pijN+jh
riV+fM+dyTNbvHqF0q9Znny18+Kg6cvmnickb4ehwHbaxbSQWOoQ5wiFVFq0p0qEXgGd8xbmxTs/
gnIrZ47gk6k/mSHffs6Eco25PdtVKrbXXQ6/0+RE7OHRrY8KhSUcCyx7tnGeUvFbDL3t5aqcd3iA
c+qJ3tsgG/ehT7q8ze0eYTW6+DSvrgNKUc6pAvjkj112rZPfLlC0SBkZRDuSySb2FRI/waVM2mGb
G2a8s/SY1Qh40sYaCXGIQTc/rR5xOGk/aAyDG9aIV7MkTg3eGvSahNpWQUeBVzU/12OfP/nj35yh
/LYPuV0g+UxPNnWntxFEmObkn7VWNnCg5gprnragUuYej2zeXrq8hBFucX8w1EofeutC6Mi62G7y
k1EafCjUJG4M+19cCORr5Lr6Cg1Gaf4Caaxf2HNcgAOZA8KKpnUQPoKU5r537+jeyYsQf9OpLTxm
hsAUl6vOUCZnSpzxTmopTpwg4mmLo/BsJ+YtBuBGS6qTXdPm7d//MHqeCyzZaxFh2LPByp6EiWFV
5IPcRlLyQ+Zy9hoZAw+JHvRns7XaVd9NJcz92dk/AhfGwAnKaLhRMiqiHFPD3hjb6lz1jKyMQBTn
YYo/Fj640nTtqWBg1YSdvU1HeDhOqdcoUcb+cVPkW8D1G4u907S8vwTGT8pqMdjajmdEc7d2tMnn
jo54BzLqyQq4cQb+cx3qI2FsrmW+mnbpYKTbxC9GuBkYnHiz1pxp9A3uUOdiz9X3nMUU83VYOKpA
t3eyTn4Fy3riOH5Ok7Z4DhrgcsAExz0+RgHHyXH2/VRtuVQ/p7k5XJgbUP84wIOqlrFj2bDtDy6e
PQmGLF9OrDnHYiwx8ars2BwQu9TSAO6ucvrmZd8UJ03YiE/swxVYMgPq2zb2m1NlQZ+EKUm5fU/e
jO8JT2Lbe6pDkAtG/b0vuJZVww8CZrKf5BTu/CFTa72sHRL72PlNozXP5aCfSm2Ob9yTS64CsMxV
aDGLyMuCsGiA4Npa+iuCfo/Sjca6t5xhepWxjJ8pDUdQnjC1ONPL0IAnAayj8JXp675cjmcgo/zZ
OCMuEDSKaeCdiklt/BrcRkmEZtJD45W2C3zS8SWTBvEaABesYOU/tpnIg+BcfM2HEjCqpEUzsr9M
MoqODaKnM1sWpk6d6BtyoaBroLV536gfXtflZHP405NNHUf13igc9Lvs1OPmI0UbwrYkGLTCQe2e
GWIdi6CKn3r0jDVYa0wSbQyvH7sFM037WsKF3sxcuM61bXz49hc4kfadN+stAojKvKKGvWB2uAvs
kXsnSINdKI233ix+S6Marr7yjMxtuD9zASp9l/OHnd3nkEDyWIN77MpfhiO2Qxa9ZMaQb0Vnt09z
kR1kFa8LK0zXj8kccP8Bv8Og9q0+8e4ZVHrVlaFfDRmfnOm1A6FAlDl1WSCh1RThiEHLHn5ZyuSb
hLxkFOZecFM6p/K3wI7rBV2wYShRsW2CsmKCGayn1A5PbUFFmNAT/z0L260KSY/kesuYeKnigPyM
GgI8EOeCDDYNrC8vz5Bg2+HUTf3w9BpgVjpZFDtn8TtHp2qDmTlmQ6ZxvLPnPY3zjEqEbR6MPHvD
Kj2eXDlS7cKkaGxApHVDUl1qDCvgSuffzlIqohlmdnr8CmxSfoJm+R5UNXR8s6ABW/Ll8atxNkmG
igktKW0ujkDYtgnathY+gVr3p7VhYBtTUYBzuivuA/EhJsm8zVQSYkuMAWQVDnBcDS7R60SLzLpy
iLHXgQINmofjpWZ8/4iX5YxXX+b4ByPWrZK+/atZ2odd/dcCeL+baVSenKEi/D6Uq9IWzslMllBB
hBjYFDMFH+3wbMZf2BKtl1YmnpxcWkM00J4ULVLnCHcU4knS/i2i7DPk5O8xfkDVxb3OpgyZg7Pt
kZEZ568sAgEyfkotY5kLoQ26yuQSmcXfD3/EGICx8IeousxyoO03gBvhDsBvKT8oPRX2r6EbG2cR
slIiQ313vJAYr94KN8VfvbUq6tj4GNeavfhV2lMv5Xumj3fsee4miIufOJozMMRiA81IP1qzdZG+
KjZNS3rXlR1gsomLoeqBsUlxcv3sXHZBsqFidFjJglO32XbENdwCsrn5FpB7P3JMsjctU27UU3aH
Fl7evxbZ2rhG5WTuosWpnAtVMg5MW9BfcC9KcnRb/N1q12SoJ9FgivUEv89wytcuVdU2UKwSueYT
PGc6tY7zqV0nS3X00gmI0KwjKw6tTyw9gY6UdT2jvcJ6jiI7xZ9qHeILHkj/zWwqhvGs9mvXxpES
OSnaaD59Yw2vQPsfAyHsC1IWx34gtlGjGW8qdf7JKnxR7JtexuQl65oK17uKSF2i6c4WfKR8KuB9
Ml8csCDkIcJz1e/NQdP2IvtN0KXw+iK6hQiyK5Ilzb5p7G1jD17Sxc7PsG+KejvMQwdcrb6pkIaQ
2hLpZujQPwFLAC1NepMiJRegEvvPrerbS0x3zyorPjMkNUq3wYqVelmujNJpd7SJHyMH08Tk5tV2
76YtuRfbGXdjAGu1c7L0Mubdzxjr6JI+HPrJeat0RiSVkwg4SPRSyDYbtm1pIagyruQkbWxsBbKF
C8pz7es1hPr6V2BqIC+b7Km1jJ0ZDcGlUfrT1IX0tGmpv2EhnChoJFC/tHpoBFY07n9HPI/DVUhH
O9Rzc3/kCVqpv2LRLA5ty7lIyvglrot+P+f2eyvBkralM5FSEX8sUO2ozEm1FZPrErcZiOkxdQLK
o5vnvG2/g7pqT1E/LQZS6/8RUf75PyGiGKat//8SUa5F3Yb/Y/1dFzi2/3vR2b9/9L+oKI71H2kZ
NtlGmyIxw15QEv9FRVHyPzhCbKlpOvRacuqQNYjRtOH/+p+m/R+i3YCqLaWZBn+MP/VfaBTT/A+/
VVeuYbqWpruW+X+DRoGn8t9ZFzhjCfeZpPwACJC7RD797yE/JxmrrE6beB9plvTssXyz1IRuEKNH
037+HJtO+BzE5AAynecZsNKC3TDveZchjKJXHgEvAnLI7Xsp8E7MjZHvInDuHI3LcDXwUD71/opL
Tf9kdwG12Hn8gp0EUEE0ZOemK8sPs+bemQC70uYvv+NCl7tDdTXavDwlpOlXyG1clSLdea7c2cU8
6mcvTtIxQrE5Bui+eVeGmHatAVjEKiL3ZPdtt9OJt3D8rODWjQSJACCMP60rLqHSBa/cTk8yZ/w7
j0y5en0aPrW63vhNNP6K0NRF1Vrbsk5bJoh28TFN7EVV6PQH0HrHEfn2bZzsxRo0lZeuxYrZZIq5
VIkRCEneXlBg4RvnZSh8sH2zOTsRVrlO8/NE4zSJtOrbdUDmMpD1dCbVu4dgEttz6HHaZOC+LYtW
v5pm9OFyndw6dggkP+vRrxkvJdOpIcyH5TJ/15hppyVHlNidXws7M7fC6qGm2fIfMSiESf456hGa
DRZFZ/U4mdFikZMj2ufzcH8YQBwDIpSxYP6zHRp8sxOSNZzrTYzH8F07xc+A5OGYduMnZ/Jhl40U
vU9ZjB+m7oq96yV0fO2agRCJCzJ5HHv9SY79Pa97bt4dCFw7Sxm28S0Y9lmoFDcsS1pbiHzd1lq2
Z4xnHBuHTa+TdfxOoHsjmZg9CVWHK1npBajXP3yOqn0SZ3LvTLZ2izgDb/zCfG0S4TMoaYgShc2N
2zKdS5ZfHtwS/1ttGaPH4X4k3FdSF+CGntQYSNmuVh8e97QgZhPIM9RpgLgdg28iSoKd4KQP4i/R
v9+l0Kb9FFTmsyaOQe+bBx0Y19JIUh7gyrGn+xCOW80OjqZBJBy3UkrOMSJZ6Meu19oqXz8iimaZ
q5VL5wYh8vSrXgQonAHMPef25Cd9tA9zLF2PHCFqgOYS4s98Cscc9z6njnFRyCS4haxs06SSyAjb
BiRiPLB07Cifm8oQT0dF9e5TxIECr6v9jDuREGSI3GpzFljXGalyXgaWd432sAD22uoBlY0BTW4y
fJlH0ZMzkNkSIkG1CQlgcryZ3vPJwOexXDscDLMekz3eU0w/sU+2wMgYMJmT3e+cDsJdSXDiFZtP
dxrr8DehJgItGFuBSeIgUHG6KTDCrhU2icfVeJrvQ4TsUpXOk6Nl+TrTl29/mWWBq8QcRqZu00rV
MuZZ/Es+dxz686jU0UFJQppXJwjSH1xm6ie3WBJ2yTHyTfNiBOo9FH5xSgesS+S9V70dcIQA1OjU
TY59TFkXPjsfVhtErFw6IMN0fp4xqx40x+LhjuJT7pfhjml5uEUOSjc0U9k4jZJyE8OSW3VaDxFv
Srkl4tA8aJJloi5KezOko3GlzKG6xGboxXX+xeS0grdWxDSqrpvxTbh4GyQpZDDwOuekWh3cLgZQ
aFK3qiLUWnd+z1F1bo4s1o4OGAczQn/UZvdTuViQZty7q9jKfukYTIsFWF8pgT8gJqiiOTuSE7iz
sja/2u443stIz9apU2K8wUXGkTps11LpsMApQVhLkXW31qmNZ5loN6Nq85sanOf5MSgoKJdTAUpV
5fpESyvn92KcRr+nzj1+Dwbc0Cor1TbfFAAQDhMusRUad3RAXQBMnjlgjmv0mihEeIwMEe/jUvy2
4mJ44UZ7K1JrJ0OTQiYNjT8Gj0QAuSzOdm0+Y9X60CZWfsJaSIK3kqd/G2qRdm1cC7OkcnD2jn3n
Be4MdrGr0ct66R9rQiiycr6JXrvvpj/5V1nrxzoB1j+W/oD7UCDXxtmI71EYu0mz3J09xztu5uMT
unvxFVtkHR1TvE2aCafD7t4wMzQGFk4Ioqg/OkoLSNW/ceQCw9QQDx+TQSuv2Dyw4uwzINCnSiWf
aaS/ME8QJ+VjbkzS5LWefoiv3rrQUG+xEJ/ZMlVAXt7MiR1icRkamOEdRH6LH22WOcsIsqqvMG5p
Ue75j2H6mrX8a7L5nX2WhTvGl+4hgNQDehI8TbHw/90H4cB362dXHExp/sGR575XQWURrwiecHAt
jkAVvsRTYqyHKbqPWoJQjDSc57G4ZKFJtt1kwlC6/Uk2RriPqvzTD8FjDjRoH0vY+OtecaeiCjX2
er+kub6ODc8OjX2DnZjLTGeu8yYbPZIB7k2ZPbIH5m+nxkxk9ZZ2dquS3keCfJ6abXJuYzbj9dOG
jQqZldWLuW4QLgzJwv6CG7DRYce/DTq1J1GsP80RVaG1tK275BkKBjLQhd4fqXIndmcZlsdODZ8w
FZTiVcZfY5q+s44b+aSfYMO671M63DkYfc85zSHVhCQvk+Yt6OGBMsPsmvNMjAXG1zeuCEC9YqDh
4ih0rpM2pVNr4IfJxZD66d+NxJniQwjNfz3FDhNqRrv7umFP7LrW4AzQ6pukphkklFwh3DSFp2l8
G5VmPWO40g/ErcyzQfH7Lq7YqUNuuHAlcrWv205b1XpYvBZRPG9dJOBtZ9Qm16Gp3qcmkluNFnwo
soCwcTIdNT9Vez7umOWHHzu9p+BKcQr7sdfqCkMZ4KB7koKNaHv3ZFK61RPkPjYWZekguEAEaPe2
ZdZVBiepR8d6KooDkjO82kKc+tGnbCu0ib80ZfMMJ/vksgCdCyTENeW3idfUDR6YPDzaFbD6uOSy
76QI6HPFqYDr4robniuUusV2O94DrXtpG2G91nq7SlubZiO9YgjWBhgKivacxV/UIuQHhS201qxi
m7s+zQ/0H4SU/F3GOQKx8bDLEsvIvUkDONar1Pd4n1cYE7OvQWK8NADtl0Og1jQGaNco5dkvyjrf
h9Oo7Xinza0Kfil6XFgaKR/Zmq0IDsMc69gk3U1fqO7W4zUMVTzQn1rpe3/wuY7XltxIRUli3Rto
0VbxT1fToVOM+o56OWjwUlIVP6j6yRTiY8B1fJLVS+uI4iX2HseIRCvs9azfY0oJdlpF0HpIuvyT
8oSOyeEo5ifdSn6cmGOHNJpNJUvnojgXQo0oay+cYVk47q/cuotQDjfpy2/0rM7L6GlSFf2Qetw8
6wYqUts6J5Wmu4obzJla4Vam+Sntp7+wDMJz6weMRIKZTYG+hrVLkSn3/Cw5tXq56SIfTIpehpzW
4vYp46g1otAwmO6eOLNm54yfIhH7kY4mGdBaYiYJdlTiuPhQ9F3q2O+ZQWBKJLO2zzCVr3HNW6ux
19pTwrwY/TGiagjqG0Wub7KB4IXF/dURjJceLgIrHm4hZzdI1fMhLzt/Pbd85ltekW2I17g7YhWo
P52q5G/YYB+tbqXMt2YwPLtGVDFYPupdTE8pDR0bJs3a0UJJXU7YVWwzrRzw6dc1Dljf7jHCyfId
mN0q6azyoPqMvbOc7wl1gloUTpcCH8QYjOMTFuB1Z0b6oRnBkAlMPJAocdkKDuH1UJCibxJtF6b5
nzxny/WFGZ2TnBkUHRnFKmwdeW1V37Hbgd3n1oXVTyAzV6GgX5b+nXW8eE2apP/4V8hbDkO8XgjU
GO36tnxpcCwutwBw/EG5JuLqnp2EQFC3EPVro3xxRj9YR3oU76owfU4yGV/4/8cUYObGZj7EnIiZ
b2RhNGKEg7ItJxDKi7NtcIbxHIe4on0boESJGAufI/uKC3qsa6A45wqe7gF/NOZGESVnCzk4506E
e37Cf2FX09bFgbLvRvLVdk8nYRXwT42oiLWpGMQvBCaN3XJrIecxRC6G+4LWuNYIQI//GfUq5GWV
q5mwqZf7Yju6VnYPXMFnl+U4tLUWDDtOBGZ62M85bMOTxn0SGVW6n2b3IGB7rylIYCRR4y+JsmI/
ZjyVlZCRF5oGo0Z1yV0qLPiboeZr/VZNCjdH99UbnLAs7gEr2yKPKse/jkJhalyoQXTx/EhD4wNp
luQyS8qzHgS0XNowbYGQbAgbE192Vb1huwedKLJj6vYHWntjes1a41qUOl2ZRRX62CwNHoHQqDZp
EH/GCSEov1EpWyzLAG/dlg6UGMvmrZkNi6AUhFwkO5qjcAm3xTDs7Rp2k2EEV7TS/FUv80+35gRc
9O4+4MC4IRUXbPxpDE9yHF8yze69otWUl/pmz+WKnW7kwqKl5D2yjqasJZYWJTXlHo692I5HtXFe
8BXAr8RzTeV5l7GB424DJlV7jhA9bvbp42Gl9FvUq3SBarjLY1lTlaQPZn/MkuRSTuUHUwybxw+G
piKofCrz6RegfpIyS6AnLnx7pxaH8zAjwlVR8tm56Nm9a0ebpJubXa/si2WI/GgNBR8UEJM7oh/B
UY7JKTdkddAr64+u6p7yE6xq2MoZBUSp2I+BP7CvNuDxMfzxJv3rUIjg+K39NnvBn8hPvNf/Fpxf
tn0cxtsw6H8mYPWbNHVxGpHXarl8rsNG8s1lldp3i0NCWwbiEZaM1TCJYFdXjrYpkzzGRc2MsAhB
gE4GXVRhrZBBy3wvdTfcRI7m7JPS4GCn25eEsfNFSBP7GKcVGfnaTpfd0r9k/ZB2IlNYFVuqPQ1v
Aje2tz1XbwKKFtjuW9btnS+rb9uafnCcttw7yWuM7qXswVgX1JteKh8j0pg0+xojLXKoOd51SPC8
hxOjDNgrG7SOFFF6ya3OGPP8/oubK79hKd+dVfuhnN4+lIbVPtXFE04oj128vfnsR5gIyDRWJT8X
RCuvg2g1M9ah7suBAcJn0cJUvNNq0kJaMLqbqJn/UTEt7GPFCAgO2TqPJ0UlrtBf7cA2zxF2Kw8x
l2wfd1N2j/we+vXBRNi/pSmW1L4NQgBBCbODrDnU+XUsDHnGw58eiKVRs+bkAnq506gVCYJmq7ts
foi2wLv8GNCoTEdO6owhJ4u8p9aWO/JMmzYL/fdQb7xOK5NdEJO10U1OO5BcrLU7n2c386KkTK7c
CFqvc1OaE9JA26oItkw7qXptm3R66MsWOBLFOvtu/GbX7XgG4DL2U7Kfp/ppgmF9yhhfz0xEgZ6v
sgbWnBO61oV7B23fuXpqR+3+8HbF7nsycujSbGUfusAvOBNRfeqGerpx46T6KHw0cB9L3FK7UWFu
3BbNwPpSQx9xuGZmeTgcxKye9azRgdN89TQkdtpQPEF12unLABbQjLURbAcHnRxO3UmCnLnYA9PA
6GPY4y4pEakcKYC5DNFh0i8d1+FLlAyfaSua90rNCAb571aI6EWm0edjsI3j5euxY8VptvLhYdFT
V4EimsVbjxBDCXf9EiasL2ZtXhJj1sDMMQlmkTMOi2k2KJ9NsOrvoWmGG4IXg+nyvdUTg3NGgYAV
jdugSYaYjR949OzkjAA0Avx20ewR7fXXmTkSFxFt7woeavbq62PcPAqTHqZcRgcKjlvPDJ3qEE2e
M3LeCwZ9ose2tVZwPxTWeQOtSQ/+2rMzPaWpvQfK1txxKV+MCac8g9BYkF9tY7QjfI87NaZoU7I4
WXn8N5a1drEY3VoZ/XkSifcQQ5si4WMgYjRaeLW30u3UoRohg0DLb/zKy8JBHBq4naeIcNs6SGi3
DMbKueRFIfaV6l4KsGgeRh/t0AMutAwz9/qQaSmRq2LDwDy6YLAzvDKlGSGYyIC5I9FbMrirSh5K
a2g+daC9UkfVhPMy32Q2hnuCSBzxKdxQhXAvWvFHja03kgNd1wvHMtTcX6Hgp6XQZ7DLIAUE7G5P
DZYMbU7obum4zXCyGZ6qLyWX+LJZV5saxoykZvvMvMYiDBBu4kb7CPvW/ArEp++L7hSZ1tHVbf9g
G05wilV65JsZbnYjDwi5tSdjpe3TiHWeXZwWbiEQYzLtWcRMacqIUTuxlUOcDqi5pkpe8q7y3DnH
6WyV47b3eWaLRaw1h+ZuRTVipuopAgZet53p/1yD8WOx0PJ3XOejDY8rtuwfwwyHY0/g8kYpIGrk
8BqBULrJ4RCgoZ9d9mVDH2gbaka6HG2G244LlnC2KZPosxErlcJ1h3COipU7/CNgw49LeH4dDMm4
FkEg9hCKiQ5SmLPLE7IxZU9Uw2gbHH4lGJCHYtHPHYA0KP2eiAra5/HCbPtA4Diq6wQLUeF6Dh/1
GXsQIhClCmK6Fya38dSW127s+vfJ5aTM/nwdpPrprcJ9SWLdfcF+tg5GtAklnwZbTHClCJsjOceM
Iu2D6DT4hworVYgb5pH1HoLko8EXClQJolGGzvCMPrIuRoyFwzxmhOzsClk/WOGBNfd5MmwEA4Lj
pE/BSpgZqGkCInSs/zJQzbH+2/RatdGH7dC8ntTvlfXT91RCoHDQR6xpf+2EWkV9kT9UwMkZp9LB
sZPqWJTV9TEjR7pLnwECvdiMWzFdBeMhneSVo04AQiAJ924YYn/ET3L2UwGHswCWuEQHDr0w6Obr
GP1CmkILJlZH2WK9F/2qVk7O+Yi9IiYlBM6v+d2XZHyHUrDnTPoTHVAZvIP8Wwkc0HMSeNHSLu0z
mqgFS/IDGNGOzrRPqUTFipseKAdZV4EzeHHgXDGaNse+Xo8dQD4CpAx007vABWAm7njUly846SKk
wQySnrGwktrIwp+XdrvW979ENQrosCyTHZAFDvfMAGsUVzLMLyKPtSMszz2eOLzKC5+i6WlJAB25
I8jaHZ2GOkFaY+p104iCBHu1teHfI5p34YokPrV9i7dgtrsbtVPtYaTH3sIvjGwUbUezGI5dEAzH
EaOi4seGdovd0KnDJ64VmxrLuWdm8qoFrrXTYvtK0Cnxhrl6lr7BhRcX6UpkQbF9vE7yrzPfL1E+
M8VjoGGxEBQt0dfCkBerGCBUiDNqpHlRsLgWhoXBlGxwoJnh+qdl0T7azQQSapoHL5uSw//XTx9w
XE8KBq2YWzlEghHdZsG2L1t/Z/XJR1Gnf8qioICsCc6PGngKWjvaItO/TtHN2w5QFNdi5aDTUI4Z
koFbEfzzhrH6GS02awZHtEqf49r9NfufD8qIMTtyD6MfcIfTHJ3lS5DQnhuEk7F5lG1rgiwDEhgR
4QX88fiC5Ntizp75rLhYDqRVJJ7f9edHl/00GsO2CIffbejWu8BIXrCTQKYKwPxP0zKXkMVBampN
OAMoR9BzI9R13uk8uedTjQ89ykH6RNrK7mxqbsNi1/O8H+csO09qNKlEXZsjic182iZcsogbUTIX
Aebaidz9jXnvD2RRjxn06xyn/1Cju9OY9jO8YZDBLmnzrCwxh+aom0GI0Vp79zWnPxoSsP3UT1+A
4+jSg2Y4gGoCSvfUjIpixRIWujIwW4UMxSeNKiY/GBtkNwAqVf6mmQt+R9MIfhBBPqoRZmPHFlhY
lweXxZZxtpONfyqGDh4ezEXMPHhHWVPfe9kbb8VMMCKk+pJ4XXhwKqcjw174JFymNzc1zc1jRjI3
BWHnfPm3rsAqJ+0qiPL9gupEhojTh+U04ljq1msIL3enCcc80mf6bhCn3GpRi18AkDNjjMBLxMCa
3QXyc7Ih4enaMdB9rKDgCQGK5XR0l4xPuMvYai1D4rpNtlT2WmO27Qq4GFgnpwVoNyxfpqYE4GZp
93+fS2NsWUHNBWxuv8mov9ST85q5f6z2vY7CO5kDfJRd9U2tzIBy4XaU9to3lWnWeu6Sv6M2bQgI
TwSNCL0LV7NpegICv7z+pmltqHmg68Anmnviw8YRZPEthFaP4Mh7TDOss2zGa+CyHIp4KCHcoiHu
MJFs7B+OKS6NqW4DJS4S8jyk8o7iiLUFp4uQ7rcyyi8t6vnw5qc+4QBsv4zN00w+jXE0SwE0xR1y
w6fIy4/mR4XXTLe7rfDPGv2SeDCXS7XxVmvNC2aQIxC5lT/19xL/fGbQUMqWQIkuHb9dt9F0suVV
RqVSHW5hbryF/NYj/QyU6cXJ3lrof6Nf4lSBSJWN16CqTNJbC2wvxCo02blEpOuYCGGKy2YUsqpa
WKreyJB5bUP0WKnz0HIdrHQQNtZUPJMR0anLsYNsY2GW23Bh1VYZ7bxzEKDdQWYsouCOdRk1Il+C
S1BCqW01ZrbwKXohezhxfAlAdbHt0Cc5b0KzZ3Q8u9oiaWgADvMVnsAMLNH4J7YYAOb7MqSst66R
DKizXPsh4NvJzDCUyH1IS5oXcCHSabXem1MKcC6Qez3Py2MasEdpsTx2VTl6FsG0vSPMdWCkOzt2
QbwP7NtlhcucZ+1PFmJDM4KZMzPuPi75SF/oA2thg0uaXfeCz/+TAzFsXL+6qYXk1z3wXaOl74M6
gM2hk2lL/ekXkwmuGDHFhtYU8NlYqLrMUAIidQtVLCNx7pZVtpsn7dzj0hw5T6LhdZoXmMVxtkL/
SMQ42I2OxAg2jh+Z7vY7U03v5fLHoOOw4VW8O4145oRAJUfq3zTWn8d29/hSLmu7jGLsp5Z6qrTw
NAI23Bp+0VDTBJixMVPSUhZLrG9yIC5C6LQy2LLWVdxVDO6FKRWCTKiXV1v5/NzDANgCzu8brgWc
UT6HvqILrprGX+EGx1J2t7KdqZBJ+KAnxfStyN0GEXO0Nq+5NC+79PLKH78a0u8+Ig3hNGSOxkJ8
MsCkoTfP3sdnM8feCRetLBfzFQffkuMM8iyAUSNvvLSq1yXlsoSb7+xXCyuwurtFLElqBYDYtI4h
gE6x4pw5F3fUx3Uf9x+Gk9GUjBuVEoB5LVKOv5kBrFV3zd/ucjqxtq7J8kyXpICT4G4Ex1Og8rqi
za3PD/VADtLQTa/Th3fLYs9gOS9Ws5+gx2OcpI1NZqusrOSW/raY+mooyhTYs3WlU78ORe8eU934
W0nrIC10TDyQ3mPzRsDqDqL5NjXxKqMR5xhPCtbAUxDYgDTlnSZoKkIbx8flmsyoZUwRCKjduiYd
PT/ejZrNcJIedGlW71MfBzze9TVpx5OJInSSWridzFrezTqDu1f6LMX2eOadbDECDK8QFm+cbJ+5
rakNwZx6m7k2xRRRTk8VCwR35Y2rScJLc/qh+CRVXQkpvZ8usC73OO217n9Tdl7NcStptv0rE/OO
HiSAhJmY6YfyhqZoRKMXhAwFbxP+198FUH2oo9txuidCgUAVq0hVAUhkft/eaxvHSRGsnPcmRy7o
8q2lv6m+YvZUQAVipPP3UUcxr/f9h5ol4CpxVX1LRbT2I5YsihQZNKYrLy2HU99C80grRsG5MGc6
BW6Wx2o2ZuZheMc44VNWpIwBMSN1qWyXgpFRBArEau9vVUJ+Z+O4K4q32aXIdKJG8f/VZuXvZaLS
QyBwpVCxs9aGpu3aTOpH3Mr4QhXlgsx9jVI3OeqCSYwz3na0RM515FJNQHHTRv1tEyACYGKSEuvp
x/lXnUM807DHtRSANtFvmKu+qz7ntvFZi4mWb+RZL+cA1fgr7vPuqkDYT5aB1h8HOUNJBXkSOStr
6AIhMCNUgf2RFY/gLrlC5wqiOzINpOP0dr0EegQpGN2GmfOTh+PnINrvOlHAShj+0STFPiXMNPeE
vMQxX17jJPVeZE68Qjb96NCwPcB6OmDIEqdevvnFzOiEJCpZS65rG4GmV/yA2Zy+eOhOS5UdDRUm
n719hY1hHTODPPQWprrJlG9eiawxVgoz1riieu+fI9CNK5vAl3UXlUdTiQI8jk5wkE2BDNch+Bki
wWmAAh/wAPOCOhhwd9pPnARrDMPEDaLbZH2EMCCINzApbO502S1JI8HBaO5BmfDJCbMck4gJHiB4
cjdyPfhiMmGd2ynfsF94G50HJAngsQzGfdq4DLh+S6kRV9pOC/rZu3L0pD2b1AHb+2MfUGl6qLHj
g52cxjVKBnUDw+ASOIqEo5m6LL5TvpcXFzElS6nrZsLS2gXgEvqIcl2rKLqn6a1ggY3lz8YNGOwZ
oDBUFiV+TgvRRYtjUf/u12Q/4/CDIOORFkTzq9z7hCz5FIYYrZil6IBvp2sXfIbvOR3AvPE8DMCB
LYdgybpW0NlQbZkWsjHDKjZF7ZOL7trTupFOczBM5627nrZDRP2vzkg5xSEpkLvHNMunzbDVaaBh
Lbc+G/Wj6Zj1EeAbGIghtub+Fcof1B9bXdlk7VHkKgA82Ul+h7jC3UGZq2koI2HI3EMCOJyqA6A5
1OOexMBBV4ZlPFmDXTP29Bt72l25dR70ebWGQoeUo9hJg7OtFy8ObI7Mbr0Vo6BDXilTdlK1E9q4
1CwYNDSLZpNKsq9eX5ObOf/HMM+TVzmOV0YO4SRSZHdHofHdpR5c6WcN+w+BjMljWlYCgJ9cm5XG
+q5L1Arn1QE0DNA5a4McjOBVO1zHMS7TPKhmVyg3aT3FQBBNWzxgmzRqx6OVogMiE2YrtX6Gh+Rr
tNN3GYWCjRl1X4lmfZiaultT5t+UJey2W9s1M4qmtI2oO66Jsz/qdbhzrYFMcjw+Nj7xA/JpaJ6p
sYvxhAYxeIXUgu89JHx3gejvsTd665CzA67XicZoSqB0uQfSLvZQso5y0Ms1OstkEzjGiKtbfKP1
a67t0jE3KibmbILypcdxthnuWeHUJxmRr+4bmLDd6XMVLfGOYAfSeHixi+vAUzX9G+tr2psV1ipH
37UR13lWdK+If7K5RwcHJPXONIK1fVpnW5e37FJ3uK9zMiGLaECGNP+W3tatXYVZvLJQOTVF6lAK
OsamVt7ZWX6J08Y70b8BAOKPPwo9HA4ArDBaevmKJYRi4qg2phFy403wmhoE1id9tfL9xjq0yPOy
tANH5YoVhs1qlXO2llXZb3StoNFM32ITkP9WU0hZlX22DbTgtTbu8iafPpXZfuKMsnqm1r1hiB1S
+3KtHO5FMtOp9Tq9TmyCd4VuzNzQE8dcBIyoy+2XHNTH2lUtQpfhIchiFvfSCNcDKIC1ns1ng3Lo
wkNNk2DB6r6BlqrHj60tnl3aRzAIqa8gE4V7j5kn/pSiQ9wh0WCZzvmBiMxUd2bohmfaVNc4XwXx
OHa08wxxhmHxHHqFv2kbB+DSEGHhIuAmk+FhruI3ykYY0wbmOmb+T+DEZhJ0jDJCbxkfwmSLLutC
MMet72AFFoLTxiUBYKbaaLsKG0JW9+FNXY6v8c3QWt/MlMt1LPNPZVPR5e28zxGwn13ogdIP0xEZ
nJjLkNk5JQ1im2OJICGpSDtME0B/A5MEourc0IqPDO7LHq0w5vPREz5soA+mQVRAQJ1Tlw3R9vOV
ODCHZuzD9RbNM/RKb7vmXNqfXMdpjvo8c//gZL8/dFg42SNWFhmVxUkbq4QiR7rqswzuoTkXFpaN
+GPv330ui+k7Nyw8Jy+1NqFL4dYvuvzUxaAr9IF15mi3OFFq90FnSZhge0Zt1Oz9OulPcdwAM5r3
wj/2lof/7LnlJR/v+GcvsayBxUIETk1ZGKLMqJrdwnV4i/HD3QYC07deYMcD/TxtNEV5BurCNg/r
T1ZvfcckVN9GcdRvfRuDp1W55xwrNK4WPd9ZyJHXNq+yOmSmDcY+5kpoiMqTa3QUBEfarm1DtbDv
4ivOvD1DrDFDC9CreOFw28+hjGFmgYoawaQbDZ1KyhySVu3KaqNzwM/J0G536FjW7YRtqPY/fxYJ
Hlgr/cGYOawLnWGuVaPc2hV8XpAmK0N8CWITsJuvgk2OOUsTMaMkEdo9a0KK74J4cOPVZeg4+vYm
H8zPGDsuY+ATHcISfm5ia23/1ShtcYaisBENTVDboS404i9Nwtvai01qhibixw5FkWG72EyYUUIn
f2qzH7rysodevGLUesOAFG4mwmiDCoBbYuKMVE15AusCh3lAVzPVhrWu3X1StvBZelb2/VB8n8b4
mrkLt0FdPaGHpi49MRSMbnrDdAGTH8LLUDjJFhzefQZ1qNPuURGZGz7Up76296zSo9kvVGN6ir4p
ChSreCSoZfC67GDU7mOuhSaXGg520UZ4Ic3u1pwyYrD7hyFj4kCuJzOezEvR9FgUW4Lg7IatuSdQ
QZ7M2cjdzZ5Iq3AfMae3zHlZ0Q3ZQL5R4gwbcHnubiBrOG1b7VR5DmnDLeZ9v/leSS7cpuIXFqQN
n4rZQzLegRdaVU5TnwvMmfSqVwyabb3F2x5BlEpCfIMeHqshuyNl7SH0XEV73eg2dYc9SBODcyIS
uFi5Y1ZtFQzuIwG+yN8pp/Zeuk8YBfnfUUvPsnHv1cC0PM84uqGXnkcY502S9QdrXuN1RQkHrcMI
FJCms/UKvgsRZMbZcqZnFoozuEpsA68PD6WPh6VM0HyTMLN8flHfmrZDCWXQyUPPT8Y02qy8s2eH
SBA5mJe4R/cWPuG+Tc6uDpXbp72IDl/eY0BBDED5aflFnsQlyGfSekrOoa3tGmoGXVjbB3Qb4wqu
KKgZB4BQPbpkdmjGPhu8HgxIB3tglHtT6iNNK9IVQYklcPTN9CbO41ORtfzdjpr+uHICx15rcJ4c
AoQpLELlHKkUqsTbMcl7rUPWgpajUKf2gO1Lpm/pDP2Mrl0pnptBYtj2/C+qFFdmbO+b1Hmd8vRl
qDs0jQPJk73/apLqQRc7bh864sX1SQ9PbZixqqFlZpkWkmciE1Trv4iq1XeOGVPcj8bXpCxHOv7U
o7qY9FI/Js7C1UP9oZDVG0Y3CFpJfN8iZFjplb2O+3TfJ1Z0n4d0ttopfXKAtxMsy3yd5QPgZJJG
RunGt1kSH3TND0lat8JrmCzeccgJDfEyqi69dVUMnnaAyULHsYb6itEBjXd4K1rBcuaLbaTJVU4c
DvqisXLuB0o5AR3HElHHTo3hXTqvonqnKKhMoVtw6TzQd4w3NNQe3ZQ6R4pZa63mrkNRel9j3Aeo
udp8K9x0PBnz6ddISvWe4msPcpAytJfPoUEaVgA0cK0zI137zDP2fq5uoOXRtyrj57gsTUx9BEbg
pqhOk9NwF8vGYGL0Mxj/hJ2t4wAdMOys/jQOW7JLgELP5qc+lgHDP3fZsOtfOy8aTmY79O8bb4bF
AxYNtiSEXeeCzA1BJ8IFBbhLq2OeQufxG0OnjVDedUIS/0tDY9m0JQIVqeMr61z/aQBFtcJ3QGqO
JJDL7IbvmV4A0PSQOlftdGbKVCTzHSRpgNMEj3nGRBHnBMZmCtYnu9UpO82bqegoETZ0FlsV5Sdh
RE9TyWsz1XFXs432DOGFRU/9HZx3TnGV96AAYGE1j2m2bvzwXIBcfWQ9WfWAe8+hoV2Z9Dy7+tpF
3/QKYggHOEIzqMjP9dzBLlxSA/U+ARGthcfOLfXbTqF+d1qLYmCkPaFXzCb4YIiMmzWRaj2rC0Lp
ABYp7poDfQA9LtalS54E5bjwPGk/Rur1rCSss60i+9ZraGnnk6jf3HKbQ/Yjlx1mG3cV86VvaRTr
OmIs2bvRbWJVV9TP0z2KjJx5WXud8b+vvby49x35dVDmQ0A07KtWFGfP6Ye3zITUdgG/Hr7WGT3t
SZMRHZwSdbIbqw1duycjJF52kj2gNCr4I5aBCWv82jPK6MVovVezl/X3UT07kNngScHKsWxWS73c
WLn5w3cQo8ZFAIKsduOt3xmsDXMEW4SnaxsRBiE1b/+NKCJ01AQVhCMywKCY8mvybhH1ARl+cGYJ
uFfU7mdQf02pLo0u7+0qakmMCJKjcsGiZ9UnalQ0rtLZLZBNO5RxX2R8sYYofMxrQRk9Im2Tpj5X
BiObU8VfjLQOztJHTdk0JrgkRQlBBohKkqJ4AC+E8UFX6IuVznK2uu+RjVqe2X1zG5zdGPDrxzIs
TzEzW4hu9/bYNle+mLbVKEjtiOA+dCHCrrEqoc3rJBcPHEc7dMpj4FKDNcY3Dw5tHsT7IumtH0YV
HsGshwcW7/Yu6vmivNaUt60rxJGhsN1bKCwe8HyxzsXT9CaDg5i08jAxw90QhdOeg1DimGnFpZZI
tYeatqJj21dGW+yBmlXXXWhOl9Zuwz1BQpSAKbddu7Z+1yCXRr6s8uugSuiuxhRTu1oHZ0Q+7asC
RLuLEsM5OXObYtlkrAlPyXMfNuV1nsTldVZH9tYtqa6+P6SQv4ccBW6duQrczf7iNuFLOOLxylw6
PG1p3MeuD3DPmylZVVRuU62abSKgCqCyrH1NOox3Q7KVA+TDxLebI2TDF8eZkqtAzt95SeXGSohk
rRLtk2zJOKYOkG+b8IdwMOSb9vhEO6hjjTqhh7RQS0vawa1Pu4kpawkHKEHkmk4nFUr/pkMPYKb9
CcFpcnEfejtBQkTgwNotWgQS3pDCpBJb1SPHxLzBlNiwqCWVmGagdSiMuLm7dX3Swv86qlH+OZeV
SamwJH5GA9ugARLG+C1NvYWDFkGPjg82sGPgWMq47hr8t0bj3fF1gTBPohPRGeBwqNtsbSh93MXp
/E85phSmUojZ0zFKUbTETx0GWu7zqXGKkghgdy/JjnJt0q/60vxphTJTONVF7aSboFRgK6L4NDKF
RzGQ2o9NSvhO4LVw46AnngsY0BQS9GlLPSk8GKX/ulAtlFfFR6M1b8mcAJ/yx8bNcnVIg/YxEBV9
LYt5UocCjvh0e6K/pkoIEeK+dTz/X3yN1p+zOJev0TXF/G06rslX+Vu4Yh9iiJgM8IJN73wvu0C8
tnXcreHYuStMNzYVji56mV7KUaH5cVITvNRg3qN2hKObpsWxtVLznv4rcA9r2qFZwMBiZdhfKHY/
cOFixmmdR31UGtkK9Qp9SXAB6mLD903VtrDtb6moiVUWUXhHLjl5Y2H4Oa1J1uyGKXsS0ZBvrALU
MkM0WD9b+TeOaGHYjdUZSeilMfDpWao6NvSdmZ8p8eRa9M//+nQzsd3+kni8fE8eubZSN2xsso4z
+1d/SdXNzdYvQnQBh9YAe5Bn3db21b7sCz5uTHpANsgYaBUe6E5Hyhp2u5hzYN+bbXSkPHzj555+
FdKhcMa0Bi9D7TqWTXWQgfS2Gf3G9XdZZsGtu62GaSTBNroZdFDVfoKWEQDqqxbH3YPWW2c0PH/9
2fi7//TD2XxAG7mwsH4LZM1HXKx5NyF7B/ZxRF5K+XTXF2b0OSwVFsigqLiUOBB0r6ydWalhVZLS
8dWtAJV0BZNgMvYOVizTLflxsCdU3K2wTOmfak/2G6fOKHVzWoHGLRCv0LG9DaAn/rKXyPDGMczm
ZoQrv9KMpPnWMUTa+pg/241f79w94p/hhCtX3ExE6m2CQHde/TI7ZhbduHyAbNzEr5HRRZ+Y3bT7
FAfMwXJaA0IWMB20SAgx+9FGoq49U/WxH7BKJKs2jqxtzZpjXcCwXVf0TQ4QPY62CWfZFWcjvNSu
Ma3g2LgP3PQITKFD0Fcp8EXPDm9YzDIg+Hgp65h8ElXlz52yu7eOZpdvNZ+LdhzRuCMFNeR9A1X1
LXFktRKysR5Kavn7MhtyArsHjrLASJpVyPkc8nFfqqG4FfUk3xhaD1Q//bNtDxhqCfFcNa0bPELu
TretkPYNNjscF0AhMV1G3CeoQYY77tv1btKwqPQ7kMTqFdsbwnF15NrFv9t7zZUR43KxOm5HfV2+
5A5ZeR4iBbRY1ikOJUk4Zj3uZYMUs4sN4vaKxtymTDNCvxCvf30Wmv//SCQdR0jH9AxIteL3K4wG
D7HVeHIPC5pWR7psUtq8drrntDMuESlnSCJre0sx0TinIgE9ESXBAQk9K363b2C60XOMdONrJqnz
WvTu9mRb37n6KOn0jiPwZuwdhsIp0M6q+qlxV06jMijz1CAJ6NiaICnXjR++ImxDtEF1dG1l07Xe
8MrU7eUho1f5Lz72fJ+iaxQU+fH7//7nPLCgpsD1ZpuWA5Ba/DawaLLSptZwQvBMxW2UjMatMUYB
XAUyFAPZnrPcyA55kD8WhodMvtPbR1Y0t1oPbGOsVXtRFh7LzjHo/sjgWvNTey5Wmshk8CyXHerv
IOtQDs5CyGn4InD/rUwNB2AQx5+4iMqNR08MVtyNbYYno5AHytHJLh18+tNOJTepkcldJffgV1ny
0s76F18BH/iffAe2JT3I84Lqo5ijtX8ZXElOKHEEV+GhM8rudkwD9xoqLf0y4wUQeXM3BXYISSr6
5lhoN6yofO4BDtZOMOxsR6cgRxzna5rcNp14SMcEFXNmmI+ZE1jQo1LqvtFwllXdPXvRq49M4dL1
3ddq0PWDUQFGjTVLfzJjEm4amytNxfhVxuK2MX3k+7SxwyJ9ymm83U5R/axB3V9HwMtPSqvbB885
+X4OLoWK0KbKhvLQtsUlLfX+tqaFfAVL5rOrK1JSkO2pckQdLu0nNcbytjEs65bx8iW1In1jG4LT
tImae/RD5hWsgRujaiVLwwx7SK9dt7iK1lNgyW3UTwACadVsmtG4XrQljNlHlbLk7/QBkh+J0Pel
FPduS3BQW9X3ptm4VwOCqPuMxSCoXRTH6CX39FrPGvQc6nV5BANL4qaY3H07eedGr2gV9HrEkOfe
SQHnXbMbfR02gbXtNQSp2BSD0kKBDvPkypCKvBC0eNsBadmO+sd3Z/T0LW7qZIUFLF/3bepf0kzc
UnFI93FH6kLpoiRWeVADfcE4r4us2gyug/hOaMkuMpL8okftAckp8r2Idbk/UeyWIkhWU9jHZzTd
CsQuRXMZuv5WVMLYQ21lKHhicsX8L6Wip4UYn9VXKUoqXxNBz8HUveqOSVpiiAgFZyRzvxaDY5lD
Uuhi1g31FP6oUuOCbvNaINm67eHXbiwcpi7CnFXFsutSp4DEbIfQlmGk4BKNIqG1DqA+c1BbjJH+
iM+8uEvDIVr3Nu8MfZu5+uQ+oRRbmQ7rPhSmNjFBIw2e0tc+/fXIIow/B2cvQ4tjOJYtXEtYtmf9
NkUOhUZhqCOVkm4qlFJ6R7fQIv01im5jNU7W945F9H1exv5mFMTPlWAPT30oPne5Q+bjQOFOi+FK
FJ43XJRmhMfW47aWhd6j9NzoUIMs2HVOD9rQtJ+bXF8P5Zhdy0Kq22bUkO5VHVntYdrceL629qRb
sMC7DGESEpw9RndMSPFWCMPZRjmqX5/mvKsbMSGhMIyypuN9AeWUwclT7kJmcm0TtLvuCPnY9Fil
r6WV0TYvhKAzXHyhbU6l2i2u25DUYWK7NBBIwrkx0qYiwToi5LiHqjUKrNvZ2DxnveFcegJ7Tdxm
s09vl4WnTGvVN2dUx4gkQ4SWF8P4SvmiO2gF3fICUi2TiBuHGS53kr4/AA9Bf2LHm54BeUtCmEIp
aUv6Uv50MO3g0uQxkhuWYLTmIMum0NQXH7wEcGVT1iPbazpkVGwIj+m9J2y018lYQaew7vIJzRUT
b/MUSg87YONUB+zzUMICj2gdbNgrUhfM2yRnao4wifiBfi20kskGRq86RRnTY00623mg75Cxz6K2
WQmBuBq9i3yMcd5Q+XIz4pjRYsZJMR08F5Z1hB5kAluxtQLMeKgk4yDOvnkJwgDAVytR+8bZcPAq
Lmfsf30b/jt4Ky7vdz319//h8beipHEZhM1vD//+WGT8+5/5PX+85s/v+Pt19K0uVPGj+ctX7d+K
my/Zm/r9RX/6zfz1n/+7zZfmy58ebBdAz137Vo/3bwop+PK/4HPMr/x3f/gfb/8O5ocZt+Da/K9f
/8LPd84f4X//86FowfxsviRF8yfIz883/oT8ePbfLKaktnQ9U0rLdvmdPyE/Qrf+ptuWa3KTtRzO
P+6wPyE/lvybZ6HSdTw0r47jmKwAf0J+LONvlivBBtkmsxSdmeT/BfIjTOe3dYbu8TuY3Alh43bi
Pu/8+T5PXyZHQl5pZ5iG/qYMfSp3LoFurYFhcVAUrUiMXmlKvbgS9BwkylM8qJcp0y7p6Dswd3Wq
bn3NNMh2dkY3hStxABk7pijW3KCHDLNJ4YJsfKukHQgIhy7SakRlu8Fvle6KMNhSWXf32CwB31Mr
L4vsXtnti0l0faAj/yc87yYccq4P9yLMpFjpxSSPZi3IM8PumwrvVSeNzEMpHk8Trobhm1siWE2t
uZ0zwvIBfeIPBy/Jr2Qi6AWHzjWhguZaN5L7oom+mvEUrKdDXpIhUYHDJriZDPYqcrZlSyY45D2W
Euk2NQZ5JdAvqyjauAgfuHbzH2EK/MgazlGxy7k+J+Z/LbHpK6Isjt2Az9MvfvQhL46ojqway/rU
Qurq2+SJwCh8tSafWYJrTHp1R8JhgbeYZoAXGN8IVtuODb3+pDLuqzQhJ0g+ND3CIJNmNH4JFKa1
9rmR3WNZ5V+oDnegNZnIHEVc0zEzmZ8zgGy1of4Ecq+h+otJFO2fbEF92mDL0fwRIeY0kEWf4Dpd
d0XVQorlhkEadJrwLSgN67PIuwvGM4q/hHchBgkPGI3suLxvYPLSgATF2SZXUywHcpB9hjoj+lKN
YUf5L6JY4ibfi/SSBPKWBOIH7Is7m9+xS9qSNkcU1Zue4rthlhQUOqYRYC9u/ATyXCSHr3WWQPXT
iFhPU/r/0z2JTKX9TR/s676kCNbwJYzoa+7HIT/EEF+23lc3ic5aWSOybn1m5oQ2cawNxHRIkroj
EvBk5eKeOgpqcticY4q3WMnCNPzUmoApw7q5ng2Y59LpHgvXImkxbalgyvnOis1BKmLnOZirTiWc
yrF4zlLWijZIvRViW1ItqngHLLm0hjuAiimOoPCGLO2SGQYs67DLXzK3fEEOPALyeyKi8pksLoie
SNVpwIqnJM+/jd217uXXBuphN6GPXFkoL+jetqtx2JUNZd/evp/QkQBxAkZa9idEthvESe3aDPyL
LZmr5jeOFkRz0/yelQyJddg7Jg+yuVm3W50AKrPAxD/06DrnO/nHhokseqCcj5i5AYTXJMm5oMkk
o12pVoIKg9sAN0cBlbigmacUftBYZZ/KcpZoEGJG82QtJuu1omhKa5wpR+5QdipJCM478y5tOusQ
6IicI938XnV1vMnJoPLq8OiztN3VMyTPjIzp1DvM9pe9j+eovq4KKr6znmHZtMRrvO+peW8ejJnx
ui8/f0jvjbNnFkO01se+Ns1h122Ncmr52S+/LiNS1yoJHSwN3AZD3yBhxuSwPEpqvqYt3usRTU7R
rIzBZ44DrBhEgiRi0VJhh9+GdZFuDwwfelUfyEjbGagFWKuiTQU7Q3RtgWjDK7A3gIxsTsGEqH/Z
683yguNYMCP+x1PL83ENNHKInN3H66P5FcvLRu4lG/qz2Uoj2vxkuEjbS3OC9OAYJBbOIv3lOX3+
wfKSZZOTjkULFZoXb/p45/KqyJlLToj8cwY3cVqee/9NzfL7lie6iKQEr6MUVHN2y654UK30d0ke
WY9ElZ5Hmrd9En8pWdWnOK3awDVf++KTP6GF86rI3VeFU10EHsdV3wzWOaM311ZNfO674rEfx/q6
NQDG2AJS0aIpp0i8AsYQHWOEofTKDHTXX4awuyfD3DNm02GplTszQ48/VPHNlPnW1TB2j1mkgQch
f23lO0RrGVPqnmoHI6cRFJ8UgtO1Y+pXWlm224bM2m2KBqoJm3M7vQwCIZYLuejkTy+1CepEaq+T
6ZL9pMFAH4a4uSlIUAQewtRwUl8qaFEHLTfVASztV2tAT0I7NDyEqnM/gSZbZzYY4ybS7G2pudlR
Ay9Sje1bHrbqnvSV4mJgkTZdFI5a0z5OeRvRMMwvrY/C1R6a4tmm2ZCN4X0Wh/5OUzarthA5kXL0
l64Jp30SVKizPW64Cv1v+L0thxkRdFdzdpHK5OEVgLF/EvkIaxdz5MYPmmTjIF+kQU6zMsiCozVU
mKnJHmbpSJdo9hqENbW0w/LYBa9qdrSdexdGWzc3MZfNFPm3HesPvGc+kc4RHUSM6KoHA2W1JrUP
6XOJKK5Ix+kA25CLMnhz4tcsLpraCBHT4KXvqsh6lkb6c6Zx7M0n48fjsdTxsrbjHpo6KXbGUJen
ZdMwAOOO4wyt351gg8IMQpjpsbSQ9QcJVuBF4L/sLc99PHSm8gkLhbbFsVSeFoMW5NUUUGk+9z6N
5EAUqL+KNFLal5/Cm8dTbWDDz5rIxHSHCwtsQXRc7C7LRoJynN7tLyAdERSZ8tm2O5fFKM4ewBjI
WtHPC1KcTtO8WWwSHw9F2KOqpeC/zlwbCe3AWohohHk3FF59Wh5Tgu62cVJ+sxaDhq3FRK+bRJnN
X0Pq54SU0NLHrjO568UkByLDZdnQSQreHFfcXwyO4bxLwdveV7a3W45yGKOLLYwSLcb08wAvR3kx
XSmtyk/L3vIcRZ435E/F1pvDvIte/NwsJ8LHw2Vvqtpx3dBmfD/u2iwqWzbRfBos5wJoIGYvfm0H
u8yuPi3H3oKQ/fM0oLTDbqCpFyQEcpZGlEc9+grJvjmRswxjO8Duu3yjYOrUadlQgkP+l1Ns+3hu
+b6p7Ig93bsDEfX1nFP/c6PpfMUfD5e95bnJfq2KuIE81KM//jAeLnsJSDBMVC4uvPl8+9h8nIMf
J6KTWkedC2vfaXrGJ0pd1o7FtFssNMtmMepIknypms1jYB8RFZhG1Vuvmn8cu/drdFENLrtRTh/D
SMbNx4FzAo1M448r9eMYmi1otd5pD8ux6ZZr9v3Kfd+XcQlkyFDb5cB8HKLliP32nJMDXq7SPFl/
XK32LEu0l2O3XM3LTwyCVrYV/kCR6v+4eGvFN7A8Vsihuft0TnZk2reKcqT774645apC2ladlr3l
Mlr2REBPVhnWfhH3Kt9kHp2vsewNeyXAV1m1Vp2Wn72/YH6OfG6UKxJs+GJyAUuET3O2uyx7vz2n
1VWwQVBnrSwXEgX3xiaCgwG/fAin+uxBWlisuSY5FKdlLwfIsJ28+vNyCBfX1ccRzRDV/jyiZZTb
BwUuYLkEl0uyUGGob4OAmhvMcaBeSRccauEynL6PsxBdqvh9zEWqha0CbsR6uSRtheyc2lG4ffdG
Zj1TvuVNpSnuclQAu+VA/5IBv1yyvss9f1VXPidvm7ACma9Kj5JWwqxi3v14rFybgIBUZ+KZDyhV
34/wfJjLeczWlyezjriApIlRCP9jeF7qosvDZW/ZLOP28pxfyJVPUfewHM9luARPhmjol11+/yvp
L2EMA8TaefNNJpuHGntMCnoty0cYzIFE+/efGUGNGnh+xUCNKTssu8uPmIf9fO/yMDB0B7K6reHt
LsPwq4+Ubh/MH4m2UXFa9j42/+w5SASMoh+vCUAo/Hz828sH1iooqcMfy/P40HmfH+hnKc1o/8vb
/o0/j8jV3kzY1VbR/H9d3qGnzhenl6jo56eKoUH8VZQbUTffRT/fjnLB5YPk6+emUzOG/I/n+ni+
2IzZ2lsbzn7o0zMVuGxv2vOxWN4WjBG7y1uWNy9P/vZrloe/vIcciq2MAVPPHz6szWcSE0BVzX/7
/de9v7YrByzhLt+GMLtkv/x82djz//f9p91kEXPOiaJZJcOEolOGLVcH44YAqT8quxy3XUv096ET
SXOyZ+d1FLpMC/Kchjk3dzFvYOHz7tKMGXWaQiSn6aGYZwlazKhdLfMFgr05hH5G1glF/kX8jJDX
37llT9IHPmlUFTCvMuLnr4iER2c/3xSbPzbLQ3cZeZcnYy+D+YIVaLOQ4N8372Lv+e5bNiangjs2
d5arQy4x2+8Ax2qi15B9f2i/l4fWckeIc4ThBIGOLPCI7GDk6XRQdx2z1eWzLE8tH2jZBLGw912W
7htP0hdRs84unGcJBHAnGBjAMmP5r3Erc+PTuDGw1JvvgXqcJusWPjzhVBFjXzibOUlFVKdlT8HI
OZFgOs0DqEz1VwncedtWsj6pebPsCdltrEi1h2Yeeof5pctebSMcFpRm29mVgZ+LxnZvcAqKecRe
HvdWSlEJvZOFGr04LNx8Z55OZYYkAy3wXwj9mo2L82Rxmoeb9z1dBid8E3QKSJSL588J964+LXsV
H2yHWPU6rggw2xrX/iy3Xz74skF8hAsGdM4Kml6Dx42YdmSaTNEK1vL6GhTbtHJbPwMZwDKuD0n3
pgK4n9IeesIixYf6dKlkMeyWE8cTGXCqiTRWfG3sIjnkhmz5VxUV9Rmen5106llk0827iy4wN5C/
5m18WBT7/TwJW/Y4RtwXPp7Uu1DbwPkELTV/iI9N5sbOflIELfzxvJznEE2QB+tG+ZRILEwHg6bd
Lb+tm6cUy97HJpjPzEao5zYLXEKf+QPpcu9adu0h44u34gSlRScPDSr9jpSuoIX0V23kTGNYNouk
M5Thxvx/7J3HcvPItqVf5cSdowIm4QY9oado5c0EIQskfMIDT98fVKeOuSaie34H9RdJUSQoAmn2
XutbcToA29P4gn9/oBUWm4NGvQfzV/N7tnl+1jIizvdRQHMzQvXGl2u9m50J6CUcWQzMJ9/vP3RS
egIn8vCHYp9am5Q5eWnTR1Wk5F6V+XDj4yK50XWRsNn/x32iiHpAW3OIy192hcLrKOAbKkKK+fuo
lBifPDv/zHPV3QQzkCGcXeS/d//LYzEBWX5fk4NGTyUvCCfI+nMbgBKh+c26hkJRJxc+oMHNlPVy
2TjaPYzUmA554G4iYO9ISYt86+YZkr4pw98LLXZd6d50JVx41HN3J3zyjUt1X9aTd4B08jDB0tnV
0obaaDmvpjFGx15Fy6qY9Cs8k+KIP7AMvBPL7fjUzsTaAcOKEbtcEGG0RhnaoL4Xy9SzrphT9CdP
imSfdGW+qjv3Lh7UXIVpLNqY7k2fUKgc5lTWKphuk2CUO1W7zaHsu2NnEfY4Z6GS0mRvZKgPK9g3
9EjZfox1rHaOG0GQ6S1E6+g796JOz3lgaGvNr/OtoGG3cJTT7pu2RW8gyTjCgX0O3ekYy1ajFExC
reVbS/CD5Fq5PbBdbSg2Jiz8fWP2Fypb6oDDVB1+b7WJ+q4tIjBtVZdHK/pd5GYEh2n4SFDPtMup
NMalanGq5bYybvIQrrMWEFZp0/09E7RD4ZPd+CbDtZAi9kQyUOziNAp3OYaAqUPggXr0ATmRB8gt
zUB8gacREGq3Ydpnl2REJWpWcxkEF5cd62pZkTwxWmF7ND1ac6AJQUIKM0aoS0yX5nknKycHzFUG
7UdqM4LOEKXCW7vUHlKfnCDPlWujoZBK7/PTJvwO5UaPjjPatulEVEXLPwFWlJUFcVIE3VdhgEkZ
DcR4fblSgfVg59lwCjDA74Q9Pg66Ca05ngV5swsCKIW3jtv2rRBDRaaegZKQyvoY6x9OTRE3777K
MDAgROlU+H0A+XjoLKc95TUpfr7Vm5tqppZPaXynHKPaWipqNkFtlRTHBv22xgRe9UTyTjpm12zE
wU66nlgmaqDPHprE6NrrjiI4pBfU/7Y2Zy+b7cq1Q9KWdSJTYAtPRww5ZAyz9N9YY9bvy8kcATgQ
HNrLry7d0aSEnDMXpLX4WzeA5eFFMMCd5mQiQe+t3aw4WRZY4lbxxqVNjxNPcXQeNKzbjnRtitGF
t2pamhnSU9+NPa83LWKBEzaYC0IYV22Csa8ywewNDSRbc4ABZzXNjsgtTKu+vyINEwq/NNZIs3zC
Tc0e2LF3IRf24GtOclRes4OrmO2TRH2QFgyrzLCa/+3e/T9173zDos/1PzfvYAk2lfxs/lb8/G1Z
kKvzIf+tiffn7/8V1OH84eu+A03SA9TnGSZSmb/38Fz3D8NwPd/V6ab7iPT+2cOzvD98X8DxhIvg
ecBI/iWow/vD033L5IeOjfyYH/3VZvy3huw/G7R/IzLjWrBpr//Pf8xv/+9qJV23dYI/bFPYSJbm
T/6vSh003Ikxo4pBJaH7KOlE/9jTASjTRq+ZzDAf6ALvhsdEZ3zTioD/dN/qs43lC1zmgozxteTi
wcS56/trX+50eWnUiyEwtcnrv/yZ/37w/3aw3n93tJbjwAzkz2P6c5P1X4+2sB2n9Fje77RBvzFQ
78FbKK+6i54vEC+jXx5rejghjhKbImqm37ksksrpPHrdTmnNh5mBNRck52Vsj/tkLdLgJAuPtbKz
x88N2SljZ84lT2aSf3GtbwQ+i2SYx9MLL6MQUCToLcK8vM4vB0tlSQXp9xlJ1W+EKj7n53SEbzZl
TGhsvShsf9dTttUn1Au8VcPoU1pHr2t/H5qfMr+kKo3tfATsDTbzS/V2eVN7NFqoy/H+fx2UEkys
HNN8gL8HrPpNoeP7wz4/P0fycqECIdE7q2CehAuwBqh0TUn8MLcVt+s+wIEmFnN3iHTdNSnml/k5
UeasK3urIn6VHwuoERjxF2p+ashjsUmbJgdNeBHJgOg5W7JEWSq6QfNvC+nv0Ei8EQeRUppxVhKG
nMI4EAAKgnq4VMIGHrhlCbWiiHyaX86MD21X74TVbeZnJBJ+N88uGuCp89v2jf5jehW+H/pS4kK8
uig2Nb+RQB8NeI/f4+LNFQkLf33U+f1qwnEhGG0bHb1YRy6UthBW9Pv/YWfrH3WMzUy1698PwOsI
nCWBJoExVMyAiMzm/+bHNfg8eQLkmPfiT0ia5mb+WU0HyS/gIz7oHBr96CdBX9WsIvj6KRFSJn2R
zAppGXFpkNzgcLsrrrH5EDjZioSMpU6xdsZbEJA5352fXBsDPFFvN+rVQkfyQWeJpXG3aYHDtm1+
mB8PcGN3HWTG6Y010nZ+XTDO2BYyREDQR3gJk9t+Q0OpBf3AUTmmQQLun7/qkUKvYkG3OF5LiYma
2/PPkBYuunUp+GS8Gi6yZiGN5l5Pu03Gr89HMP9aD93HfzUsbZ2wWuvUuOl86JNxV7xnMT0Zx1oK
x12yueb0P5q08UCrrd47kIZVm9wNWvDgh+QjkLD4lhCOnhrOgk76NcjSp75EcyNtWtqejYqN+E6i
J1UFJj1slw07BFIaTu2AG4acSGIt1LZv4KCbnveQ5C9mnRLBKQPorrEHNEPvP3OS+bII1Sm2cAgP
RnQl2Wpd4ypKZvtV39xSO1yW2JNaKqaStE8GsfBPKeT/KmAexhIdy/tXJlH+/zkf/sffJS6zDNZC
ycLg/T9Pog/fw3v93/zGX9IX6w9b9zxPd5iZENO6/5w20Rr8wVRqogNFIed5s1Hkn/lWwneE7xk6
V/evvuUv6Ytp/0F3xCYPS6ed6QEm+/+ZNm1h/yf/gMFMLkwmb1NwQCyzZ63ev0hcdci0nSoKnWV2
1e0cpkW0cWyjQrgEheucEOdD3wzKuyyksuNP4zFHbCAnlqgjTzFTthUBKHaEdxvbQ9BpZ+9VHaKV
h+BcckZGevfgY1ZfWH50W9pYdRrjWBVoGaPJXgZdBJptEo9YOoplopv1kcb8e663KGMQNI7oLqV5
cQyyBaVxY8SzKbRk5+WlG7etn4m/gkgb5Uf2sDG7ZftWWfXZrkDMFDkTBHRuhJbKuqYtV0heT9ve
SzZ0OQ5m24RQISZy3j9j30eOgWeKbFsXZQwtVdcwV32ByzM1SHF391Dl9IUrDdDtyQThqX3KqPxO
QFD4YPkWvu9Dje6ejRnjSxvTXVF9s+hJJNrqISZEmOBeUL8pz4AOII6t6xZwBaO94/L3QOcOH5AU
vaJzxxuZKpIje40DmMeesgvNE05n/eDGMw2Ve7QlTQDW3DIqkq1SXT95RBefJ7SebHWkj0ctJKPV
FPURudNwqDULY8sAV9p0fO2S20V4DawpvBaEDOVFD8B5BNIA+JbMSVthC5xs9vxZW/x5ty0CdR0Z
cHXpbyxzjNbSpr3tdrV5U7idgGrTRQhngucwyLWL7oflpg1lt3SBpV5+/6nmvOPSLHAPf2T+4O6I
vkTu6aXOdIZ92VLSoJ0pMh7TK+L8Ar7lWGqxWFoZeWET6TEryy6scAOANIKM7lqE/tCFbLQEBF3u
uscKQT1UwvJgd4OLk6CAdsTrrGTaRdehcuUZUBCqeiIkaVe17bLSCb9K+/zqO7p2chLM6PUoo+0Y
ynrVunZzn1e2uDX0M13eSBjVI0AR/tHfQmsK7n/vmJSORF90VxfsrtHHzmOXeWB0NflCDTo9WCQg
LROnjl+mUi9XyENnKJL1MhT1+ABYjXz1ovuIe7r1wyTELdB4ZL8qH9ZRoAPex/V6GDmnUbFo3wpQ
Ve8N5blTBtx3eN8QRULaEnlrP5iOdfYdGvGO3stVXpn3g1aMX57K9mFPUCfGt4BygRO9Fj2XeArX
NhEZ0UWDcxehUHgzKEQsyI7x2OzagNlIFCK0DPOFhwmHNjVuLMX3fDsFOQmniWe/eVO4B6QefBAH
gAdwuPhD0z/WLoLNKBo0EBBW/ZJMBdZ/x7zYAUxLvUdBP2BVX/m/YCVIu5syK8TaG/zwKQNVTGo2
utDfn/q9uTVQtixjbGLUqdrx2a2N5zHRCvwFrBqGCnUexsRwiSCp+8reNaMM7hKaAcvBU4c06/wz
KGJyjQ3H36aD9I4RRuOlyOvyIXLaLSlL4NhqKjAqnroHL8Dz5XTmo2+KE4X18D3TpFpUoZiuhaGP
JzTC7HSzgSUuF9tBlZZ7M3isO6DgD/ck4Az3uWnuWhvYAnlv2K3mx/uom9YNUuz17zPcuvJ3VYdU
ilLbkgbfeJtQFbm1RdOfcilv/vkQ32VC2UcepOPoxJuChAQWBrMGHPX69+5v9B6aRY4qCw8VTNFn
20guAXKMW7hLySMhzUCa+jcHGvmJslj+ACD4LPM6vPzeG0ioWpkRJbKEa4K+DBQIGDBLzP3hcZSJ
/pzpISI7234Yh77Fruo/UW9aIe5J73AUprcN9bq8rwXLJuAd1MmzE47s9KSR7VBYbbzx0B6zg0EF
cgjMB6yThAVJz90UbmDflzhlF2MaqO8IQr7CBNQpl3xRrfSpOSX5KacIeuH7I8qq66KtOwb5TveL
p1Bo9b2WG9mhZbpcZQFhby7yq13psArSO/nlecbFS3Xtc9i0hrNP3XB81kRu37T+rAeY766KLhKr
qoWtXmFZeUk5q9LISJ7Z1/oHd7Kxs2SZ99L7WPh1Tq8FZlRr7TokpbVrpvzqhdprcKAZrZZG2fx0
GteT6RgXSEPdk4N3aKMTNrSvusDeAPWiOhZqwW1u2MWCCLuCTYwLXbxT4lqNpK51OpewykH5tz5+
xa6Fy+OIqHxyC76UDPHdYZD5OShK/9JPbF9wSIc3HHL86NopFr90fDHZypCREMp7vPntLRkti1/f
o+pZG9uBU+7sokjxWTXHRHndVSQlOHAvbp8rW9vE7HloGLXycajJ/hBuXu9LJeWjSTQSIhA+0e9P
c7kgIJYVwZxJRU4R+wC3mq62094avwbn38fmu3kXF+syA4RbTs3Jm//5vdXnHE/f2dG6GZLuMLhm
hxaPW+jRWeBSnGTtGwwE1TD7DjnDk054EknBeKukaRIyl6D3yoibYFXc79yk/qEFZmx9IKlL0Fn4
TtCSmhDRbgg/CDeGR5tr4o/A+ePtLPw5S0587Orq1XKMfp/IcBelervPCjlzJZnY2cGyI3KDY4mm
08ib+GwS7FVdM63JbjVG2QURyMZGc74NclgWgklhm0GJWyRmrWa860yq1O/7QMZAeQNjN1mAalwP
K3CRAMGz1Gvok7ocduZ66JJ+Z/fVB4PwxN5A8y/hKHCSFO2zQot26sTwLhQCu7ZsCXFkfqBJjft0
vJfYVlAegwqlAsfbAkRwhWhuLBfXQAyoWDGiJsteiwxSmYZbw4ZUX1fqh/Ic27JKXyniYhZ1Y1y1
Br+OZXZf1jDu02qAGuIactNo+AMxvKod/RTqwwIBtJ8t9LglVht8C/y0QW16CT0SvjhenvIzrNFr
cLU+aY0NeQsmrm1B7wiztS+JnVPmp5Fpp8aFMawHw7IVr14ZbYEl3LZYcQCL9d9u60YLpVB0Suk8
hm39hE9xWztwA1Sb0LoZvxM4gws7JcmmGZ4JtvxE4QZ4bQoPLDVcqydaY9RXDcXcHjxkOAHqgdTV
6x0e0eCtIANhkX+huuJkblrIjSWS65bcCL1i522KDaCgiHK4DcFDhp9mgldDz+zbkt2hSj9lXL1M
wl5hANpClybnRGaABdIb1Zf4IGzjmTCZ+8BFZN360FigErj6T+9QpBmfgtFal+DaytCGbzmnZxIb
Mmk30IxXnE1rkLnLqbsOs5O8wpQBAO2us7T3WSath/q+hjkJlRlIWbFLGIkXnjk8eKYVLgutpCJD
/3eBoA7510TYC0rVLr2ja/BgAqtbTUAE6USpFVf/gFXR+ZwBRxus7SyD473CObWwcGIOfcaVbTkY
961VKNRjgVa68ZnrrRtZqosKkexSMziyfkq2jGoukOEFdmzEt72/SkVfQ/ZZUss3QSCR5BD57oVo
uIUFmo4QgOBgKm7Ny26pM8Bk4QspkjlB3d2rm6kDeInPvNHLba2NDzrX46qpgPsL19pl5nTsSwVd
XHEhIvNHfmZDGfXHK4m1OoefwKf1AlI8+XqqqL0fk+yQQcBjfw5PaSTrkyaXseFUp1zmkSI7hTh2
C+uc6C7ISN+Sa1jpr5MCOVWTC9HUXkj6V4ykxRxYyHVPdWa9UtynT2LYr2GVnrFkE3GH/hre1bcS
XCOWpj6h5feLuq3RnD+6mf/mesZH7H0xA1yDCoaRVUL2ARZBgfzHy8YP4ZhHs6mbJcTbCktpe01I
oGOepCSlje+d5T2NhvjunP57lOooyu+6FrQAi+wo8mhvQ4DjpI0+I1veNj1q78Iu3w1Erkc3Gpm+
8B7rzEWdLN8QsRPmpYgYtIddEZFfknYvAKifw9bGhQAlpvRvU3O8FsXcZc+GV90jlhOJkMAzwdLI
XBRV9EUXXP2egJkYg0VaEEfUxtDnSudSJQ4q0nEdEhcFdjEEVlB49ZU6FBdlBfMQCBLBqxb3tP4K
4+sal+LN1uU1ZP51iNNZFAPZGV3dHsNa7BQIojUGhCU0zLjKrtSSSsyBgHBCfJVVll1Cp2XIijZV
BW5Kg/i8UmBeSu9NJEgr1TR9t16PkZR2We2ctYw8o5j6JYsG+AKTk+ysXl7q1GxIZuyu3giAOq3e
AqiNhebGG9EZihwnqLCDPLWqG9ZNYxhbR4bYs5W+A7C/JkngnRzWdi/cgQ6Urtln9vvEMEJhrdqC
AE6H/bFByAP76iE6iRghvV9HV7cKHmRR/SRjjdC2s9Cop4QYEVQR3sX3XmvdO34uH5LCeg4Cpvaw
Lsn/CAjmsOtswyqr3tszFiv322E3mWR1qAaliUiPPdk3i0COyQYPFqZtxVaOEJj+VKtYv9PSB4k0
Bkd4KVaphemj7S7s/MQqJAaJxdcwrpQvb4hS8TeGA2wZNKe91cgVZux2nqJGFmvbyy9uMsbU1KDd
0tM9JHxrB41PWjfRfrQ6EER6etG03lwp27v0vVejg8/gFfhYBkTlr5CdTyuPoX9pacObU7lwFfC+
2xFyucnzsl1lJ+S4FuZNlbGLz2v9y2iqiotcI+TXp6pZWrQNzWzcpAZl/Bq5V4OPemTjf58QkAOU
2Xk3LYvYkYKx740mm1h6kZh2DTQKBrteLpSlIxEGTh2NAfzq3KNG7N059KwXYWU96abDdFkRdKSh
dAwb7wKpjPRqBniavae61UgIjwOPTtehZ3r1Mr+58SrBBr0ctccajQPAZ7mqfPlip5iAKrufIY8/
+DRAlDcSqHlCOoOhBBvr0N/ULcKWykGzQ/t1Vvz84/7vg5bvPJMVRAbr/HifIZYhBuK/Pu/3xzHu
WXZjavv7qzhG+aAUI/7TS/7+UA9YEQLiPf6+5O9DPZRdrCOzqYWJNrBCyApYExdxhhRY9Nvasvd9
VZxjEk6avP+OMhazzai/UPA4yX2t6dSXNbLpamrwTbX3KPssZAOaoXVebNl9JOX07cbjt7IQlrZj
AELU2lt9/z0l6FZhtD4wiR2yaKn8ZoA/PssoIOMuJmF+w1lOEi9aVaVxKkZZLLuvaZpz0FJmgc42
jor0YVA6ZM+0lr50SU1c1l5pMHI2DTRv/iGO6u+3pjTwFl2vXGhuaEPbXkdMyg9//4maBkB7bz8q
qMvrDrsPLEznRm9SuPGCeKTSXaRDOywH2C9QlUCy6AJ/ipFn9Y0y8UctMJnNCnTug6vnH3AUTXpb
2Abu4xj4XV4XeIupJo1+RPCtk5LZaLM6m8zsORVTtJlctMJqgoabR/Hb5NGe7azQJL3VmiNc+cf8
xy2H+h9LqZCLeJiRdWAm9iNgndyM79OZt1dbZ821v0yHGpx+35jhEzKeA5jdFeHyJ9+uPqM6eHTl
sCPBwTaHc0aOc5IdUTOs59A5YbTbLp5OltEXC0eYR5iPa2HD9m91+ijdVg6K/cwqhT0VcG6wSZkt
XoegQIgzg50zwVbflbfdTBwbcSE47ppI+jdlhMwMbo75w/8qR28v62AxLxFsm+VsFaxcP72FOHFw
8+qmUbdD2J7KXJ01Gc7ySBQMGMTI3KP2xxJfre2iW6g2ejMm/WQpyu/1FHbU6AKqKRWRrEK/ermv
VpiQE5MEwrY/E01FTVOwkEqx2opDt/EcGlWJVh5BMoNZwUPTKloUHqCEIL4kRFMtB9J8FhXW644N
NXX9hI/pcgbnKn0oWgqXRYq4h8yY9GEcQckIM3g2iAsMtJj9BZId8yJcumh62nwEHtqQKobBhOzw
asZ7SyfOQ1jlT1KSZJVqN0Qz1gezaW9sh16Nh/S7G/ziXDLwLwZWLdic9xDVIA6WXbmvcRsPIMpw
VxxVFjwSyq2vUAddYuXShy8vo8i9bSVeR4jsWkr+L1PTTRFfWzvKWQaVoG2J8GLdaOBZaLYZ5ESk
ATF8luyZgPr1YFhgbGVEhTWSD6XYthl53J1iF8CCg1OftLWyup9mNpqH8xu8OE7AWoyPSMgYR7oK
pbF6jSg7eNM6YMe0yKr6UxTuTSMStY5l/BkXmUdQJyvWZOxXZn8SSfo2BG11Y0Gwh99crQXN3MaJ
omVWkkJTBNHXOFrtWQpWj0gyhoRpLPX85ziBMRC07UMsO7YyLXquvH9RqVzGTfrdO/WzIcZtnEyf
jU9jqNXmgDbTZWQI+n023admBaFRb8HikywGLg9NIqxxEWEZGVsTA6d90CXcenmXufolpLWXN+Nt
R29ybzQvQtQ7rXluXXljReW6b9VeJzckzkcyD1yDLC/6YFjMavCg9k+lWSewLGtMdpeCPikr9FOK
z2UxWSP5A+pcpx2BwvI1jK8Q/p9TdJCrvAQepecOSTgOIxrJg5uuj45+F4Sv8Bg+DSfZW7V2HIhp
CMInZDa3VscqxLNgX3vBreETUBiyFMHica+IKxN2fID5cR+aGC7Tnjk6OUzg5WvkMllc7UVTvCdq
BLMg0csUlk96UNK+RsKPtuUkPshQzBYupL5lZhcPUZTcZ1P5EzFQmJP6AZ221IO5vcWY4xrHoUZ2
VeQfkxw+AgYFw8h+SLM7NW15M7ru2xiXb+1ExqxdrWqR49MsqP13BmSfnsQqNwGzCnXBfK3EEO/8
aXoArnUP15tMYLx82mOh97cEM7yVAcmQ9czC7tF+coDTyRtwzo6PbdZ4m3AkcGReqtKY/mlIO9RN
GnlWYOHPkARIGBfhT/hzofMb45zq525QCpNED1mLqW9Dte02pcGp2Z8mU1gZtHPm8qtlnFtWb86Y
n4sJcN4Q3sbddOcIFmUTlWKUpZ4NF69PrqIgw1ZK7TI02U1tW+BDxUkaNEml5d6rmMC8atzbZLlT
8fWoThuvve6TMkc+oCfNtcvaUA8RG/TKhO+dzkGY6cRfO4mph4ysoNO1E7LgmYrhdv4Tt1n54Kd+
uXQYEYhg35hN9KmxL5tdpyxz+AjRK6mV1JQhIDVEm5Hg5T+ag3HqHe7kcPaqCQmgk2FattPs6snP
rrbHE5AcwkNtjRD49NWSgApljKF3Sp6AOIBvfuxz1FtOJi+/F1KTcuqXPyw+HjPpFutwSFdxo7NH
I8HEITCoHyHlJJppLl0YftTONJqow7Pr8KHMgDW7Bo2WihTTZDKdoIKht0uOtMd4rY6GLmcMM7pa
mnS7tlGrfwQRonG4ELI3PlKQBBTl1DU0Gq77ul+PRclVafIHrGIq2PN2uwB6rBehcXRKnYJg4p/5
9skBziVOcMohSD4imGGUjWY7V+jZu5G5Y4nZHZO0/Wgr522wEea5xmMQUeDo+h/WuE9teo9hudhI
8ptRRRQrzi3koRYQY9pOzCvSQ/06RKBK7RGPuWBQSJIfG+76WvXeJhnGu7Dk/dO2azdlK5hQQUjg
ogLaCqh6tIOT3baPfYqRq9bVeQIss2tAmSOOOZgpUL7UYaPt9+BI29Gm5Mq6tKb4pJOk0Rk03abl
JFVBnjOxrczoMRU643Uy3rM+fhppwSyyJKDOMI+Qqn7Vhu7dISFg4fXR2sk64+ilrENTLzPhKHN4
Q2E3jKMNYTrMrd2QU3c3hcXuDI98A1ldwWOh7bVxWtzcMBRxogNARLTBagIzPTiZJjK2MgqvrhY5
gFCaufSaeDcN6W196hqLWEaPVYt1ra6qTdX4zxNSY6tvPltFrO4gppFrLry4qX9bm1RJG+u+UcNz
afnnLqSXkSrthYqtrZPXO0RFvss0SpROJJlnmdCkHD9kNO7kRB4x27yfyZnyRdWxZ6XPtyTHDFOk
y0TQ+/Ga+rq/D+QHZXuXSwhBoGiWuWW+1nM1hWnja/D0tchcvrgoSdbkqkLFc+8WTt106GaLp0iQ
AtpwAF2ku4uuoqo8EQxqZEV41Gxv1fqc4qDm6Qt2oQIKRLqM6OxNY/ifLG8eQ2DMrIS0VdhOHWuS
8WeIms+sEptGuqxdfWkuAsNhAxls9NwqzkbTPhk++6e2vhDaxdd7cEPqSdArL1oRkaXb0QiuiXFI
q+QREiTFqBWLpVacSU4eINKZVGnDwjhGGYKfmFzUJ7000dn0ob+mw4Y6pX4n90Mtw46QvqA75VAw
V2QV8IcDH70g8pjheVzZcFXp2rDBqn28iQN6lvLkhox5fsEGLYnGveuX7ySNboGY7ptsoIjVfXsl
kUwO+yYjNhf4Yx6HPhk3UulU4aN4YzvlPk+AJRbGeB6L+jvXlI3V1NoI6vxG+WQ09KXRSlLMk/Kj
PAx1hu+5w0xcbiM7vgBqNFmZeN9t7VH/p68HsnqhafMIkAla0P2aQ8s2mcpmPUyG6SjXF/A8JYty
H4crf/Eq7N4Jw5QIeta+URExb7UQTgt9XdfuLRvahyjo383Ecxdj460tALnohSwAse64DZo2XHZD
9Van1LcM2caraBDJ2mhxsI/GxaZRaAfoRyKPkc/SkpOGe70bwI1mnJMJ3RQCoZjSWbLjlHCR7ZeV
wxI0hUo0oT1v7WGVdVq9cZyvXujsYFx9YbRWvQp0w1nFjkFoVB1/KVpmyz4nYiZl22xSCQDPqTGy
UwTknU06AoC/dLkatPrNDiK5GCwWxnpgkpdOShbAuadQ0wLGHhwQvYdw3Mm9cdXqwyf5D/rSzsyr
1yJR9YabkM7LisIYjw53jU1yoRshM4iKQ+fXu7LC+hs4XrM0jGo1ZghfS1PrCFif7saauNjRmPC5
q7xZm6A2V73UZ1EBi0n7OXCtWzGE6TKQVAk9w1sRU/NahBL461Mbt/kqKvxxRy40wE2CdXJXbYRJ
VGf14Jamu+oYYG6yCc13Y4KROmXOOUi5kuk8WbvY1eyFFgp9E1idtWkHJpnSqYC6J8a3ZPNH8gcT
LRmSVQH7GaFQn6X7hMiTqK/7XZZO4CqEs0emt2A0rPaspW+LlmZP3EcnzaLbINNhLxP0xXqq78PU
mHaTxzLEEYLYkGk5+HWw1dpkhUdJbnJQsgtRDRtEfgUTDFzX2GFDPtXaC7zRG6mCmVm9qlVx0MOS
6IGQgopVecZajLF506VdswiSibGo8OvN2IwfmD2mU6p3K7pnRKpndzIcpqXS3FPQwiMPYQjRSFoX
RQycO5D3Qduz8MCtRXl2xj/YsBIJM5JRsonpTi6aqr1jH7tpdd1fGzGdWhBRBOXmxRbKVm3mVxv0
M6tXD6KHl971Xeg/BxhV5ILgHe2L6tx6apwtJL+lMTLNCL++BKZHilDcyS3v9x51JaMmYQONC8Vo
wO68sUh01smjKcBjrqbIZYzVrGY9UhEhluhs5+YNU+hd6Tr7DhsDjGtSRFE3E9fksN4MIHku+S2K
be4n+p98Z7cZRNeICAeDOYqYZpPcnICmw1zJoR8ZusZHrhE01ZbaRSXVIXLdR29Ecx0E4OVgJ9lV
uin5SLuwCKM925IDYBlB/4ByCNKIPfCUJZIjwl707Dq209FyZbqiubPQm/qakT++bSBZgLyCvtFB
snCRotNcYsdUudN6SqJ7i0R64lpzEJay1G+9AIqdrVmPQMfuuqhp2XZEbDk76xH92mYSsxSfpuMe
5gfkGB8aFTX/WY7brIJ8uqYaqX8NPg+TgkGinREVoPyYLfpTR12CPRziHYlxZtLeVRQ/ei8U9A+p
9gS1dG9h3l71IfFPps/Uo39bfTewKEjBhuAVpRZEx6F919l8OUTlLJA33HakAeA74ZucLJCho4dO
VDik19KNfu5Mj/ZbThj9VCrELRMYlfK2G5HjRyER38mMHLcKx6OO5J0jX3SbWme1Z+YRMOXUPWuJ
ewgJ0iO0O6G01r5K1EPbsfQGTvOAQsUJO+0r1UF2Ik0FRxGdqNl6C3YU+VJAp6PzIc4pctoe7hDe
0p2bZeYyo7msLZXT1avGpJLNdHvAn2Qsy7r7cAoB2k4gZrW6F8b2kv6k8WXUHhluLklbmQWDMPPB
im+9AJh9RTiMhq53SFj/Jm239dNCsTpcj61kS0VRXllYEuhZgjE16Y3OLp21kTBi2xiQSGeY50Sf
+TkIxjMZfLDCw+wwlAZiy1bpxN5moE3rn9CIKXMlPwIK+Or/EnZeu40D27b9IgLM4VWikhWc4wvh
tt3MochiMXz9GVQDuzca++K+GLasZJksrlprzjEb/iO+IhDTFelNjySG68DWS+xfE2FpgaPdmAak
8QnbrZ+qZ1lnjxlMJP5lAOnn4XnirzGV/JjST+lITN/oUDaJboaJ65FaUlXFpp50DnU1LP+m7EFa
uPdL9D+G0d9FuBAq/mts98tHULFLsHdS7FTtYf2q828zYcqju/VTBBsJ2cR7z/gd9SgLUSC6zzlL
9lTSujd7YJDxLZEH8JtB1custizlvD5dW2yr/YtnjOeO/IZtNNGuG1QJwbRG8JoWn+5kmayc5hFT
1ndEeGg4UvtT3/pPyt0lWIa2dTYAPBGXIJAuFu8EnlCMHpkm7nognXnn5913bgw5m08q4EL3xH0v
7CMuDSC9EjGvp0VLduAj7gvFVIVBoY5tJoleGUy1W5oV/G9kQsPJzMK8a1pIClNo09Eg1KD8cH1P
knXPZclPRtb94CbjOr7uC4KmStVtNK6Yzsh+snHdDOxM98Mormb3gfAqRpqq6NNVU1DgHLQWlgXe
aoZddDQJDVMccDw1K0PW2bv26HqCTocdPGpJ4SC+6L6RdrGJIvOa8JVJ7ibL6lDzuAChTG1XpxSb
hvEy69p3G4/2TdfUh1YP8gf/5D8ZY1Idu9hfDXXm0u+MH13rxy2y7q7O5vsYigoRVGE0JuNlJIKt
X3ZcXd6it1vC5lzouro4g5RX55qgrJ1vNfo6RZi/Eq4kvqKrXx1f19/cznloLedX7eRvcQkq3s4m
fcuqprwHhwbrzoLNAbcFYjxbf6ZhlXTObskCmRO3QpupDXVP1evY8Q9j85p383i4UgB0R/yqOyVu
ysYCdd7fycYi+NqkxKx7Gj5Nq7WbVjZQhZ1dIpFIkoMbb4SwV2QGXCL8YgdDTdOt4WV43CTewbSF
SjXrtzQO6GZn865F4C1YjPWkF1gTCRNM00HfSDr0a6BGWMyGjgJ76E51mkXfScmIbRTNJnMDwJpR
sSNMtAl1U9v0YhwAP6c7wl8vGLa5ZlkcBr7KLtPkPhp1ZD0QZn0glG0hEBiPKbOo/aiDIZskXlzH
NYgkXqKTYFYZPqkeHtBqfTSeDTqEjq3mbU6a8jqvBsJOLf8za2g7Tq1dbKfSYXiYu6vaUOxaiM8x
7F5yvjfVGn1Xfgz09MWYuySEyvTZ4VTbJaw0Fbnz4dTSIYsSuYPV1BE5QJwhG2FwnVXQHdCB6Cwl
H3DSGjyLlbZl9g62CssteSzexDVMv+tEmbPrRsTdE0rqCIMUEaCK5a9Id/KXIiru08L65RQwn5oS
oGRBGGkbbfIl4jYZHgoOBRS1siXNetn9amHkud+yla+agNWZutU28hJgTmR57wTXZbCz3+TnUpgG
Xsc+sLkdpMmVUt0MdQO7XcQH1il2U1XyOmQaq6+FtK8Mot247Di/U19WFztN35ua63JJuzrVqmpV
dDmpsV29t3wbm63GTEVQWw812dvtxiNNCm3G/GGxGR6BrbhNlpP2yhQjlW8ElaebIJfkC7T4Lmjh
ramQf4a2IZCnA+kUQLgJg5SmnagokPsB/p3nbUuN43Ue+g7RbcfK1fJmzSpYx2mKVaPKGEN4x4bF
xiNTm+6w/qpT3YeeUk963MqVWNrEdp02YV9LCEaB3MrOneg5OVboJD3RNyxOKsujm8mpdHzIyXNl
OuXarIl/bEyL2MpZq7Y6Dm8knYnYxNb02cryt8zHBqGUd1fja9+5wexsC+YOa4QrL3lKCTjM1Us/
8LnZFkjJwqsvShf0eE2gpfhbnnTi5PaCZNFwKixuEVHn5GtGVIckiEf+UDs5BgsHRl+8zNfv6Kcg
1vz/32aye8ch/Z87Tssz/H2ahlJo7WIrrI5GBvr5esfrfRrhLtiH5YH08X0AM/95xShv+NX153RK
+NX1Af/17d/n//MbMhM60z/8P9/Fnzf55xW53nXz5r9vibFHh57AuXx0W5Lpr09zffU/b+T6aiZs
gXL/94UbLaeEuN5V5O4CFFn+kj9Pfv3277Ncv9O9EbSF4iA9BOojvuail119wN9pHuTCrDAW2tf1
u2gBfP1zmz8vMJ2/98kQWdFV+889r9/FDQ/8e1sHIn/EcbK/3v7nGa6//fPgv6/193H/PI0DaHc9
w2pZGy599E3aGwZ1Q3z7940IU2MCcX2u//oW+mhLzNTy9q5Pjk823sJjfCbxiq25yvVp6/f6LWdh
dXP9ki12+WT58s9tf3+8fkdUyMnDjrT95/br46+3XZ/k748zVSh7H0yz19/+/cXfF/t72/UuBY0s
OvDLW/vnua63/fM01x8DCdTY6JxkTQdk9/f5/vy515+vT1X1TTav/3maP3f6X097fUw+BzdB1zc7
dwHQdRVlmQFOgt0XP3oRsYXO8uWfH/VRghn559eDDkPB32bB0nHRl4yj5Tn+fvnnNgK0o5U1Qgz+
+wr/vMzfx/7zUv/rfkYQ8Z7+Phf6QgBfN/P15usDbPKwANT8511dn/S/fv/Pi/zPX2tB2eynDCvf
//oI/tf7+p9Pc73j3/d6vc/1tgQF2WbAq9invb1G54uM8Ir6qQbJ6MMorVbexeRJbv8sF4P1ojmg
xedzYjbP19WgXhA3UAXrg23lHnykpftQbsw8x/4HHmzrWtpyEYN/ZRifEtfBjulve5yQIcFh5zu6
da3NFtttNlBTHLLEmgsEKXyifvmkRy0BU0m2y0f1JAja27kk2K48uCSrsUP918PpaiJ1S67xGcYF
yrKemrkrp7upUd8gCsKcLCZEaUsAKnNYeoBiketOIRxyFGmmHu1KQ/8OivHJaIJ8mwhEEeVIpJ1s
HQDRUboxS6qkOD+XS85XmxKeW81NcnJRQZ3jZQ5TWx1TkPJSGmgBGGI7YeBWCAIohZmiNxs7l9F9
I/rDSIrLyhtmHc6Ki5cUGprlsl0dvVdKE7Y2EjDo0FHomD5hO+QKUokxA1clW30+07Bmr8JO75bM
c3fNzEfbRBqBBEs/BlMLQv/52bKLQ9U0Z1S6zTrtYGEO4qaup2JLAZVuHK7tVCinJGYilSW03dix
12FXHaakP9GVYI+R0QbU9LoLY6x5usUUAGdjuh0Enx3s7X3kJ8lTzAxxbrCXaxFZgg0b886fbnM1
/u48PhhfBe/M1BmPqgDjfA6wjiTraMmbNxriypmdnUylJ4ieMvYtbfIq1O8sooDUdSqCcXb8XTSv
PK2Re0l0DJIff5faLp+0TTu96QZ7Q238Qi05bjuhE60lu28vvStjhvboAnmsSyt5Z2nT9GAuqKN+
IHKcqdsawttHp4Jkw/i+3APfJbGwT6BJzsawsyVhJGg0NqbNHx6ja9zn/v2YBu3e73jT44zmM8YK
ABiHfzTQx8QjGo5tGPQgnyChgnNJmuzsE+23jMo5bMfzcgSZmSvPRTL/MMKmTO4YDwj7Q2pedKnN
/kuU5rg2Of3WyADVapyQyiWJ1+DEJFYswl3DmGIIW7whgAzHsEC+Zdm5tptzHb2znBiKlMwWUb68
RmmOmB8+KJo14qZh/8Q+r+WiJAsrOat1P6rppu0ddHTatoy76H4y5GoW/i9QqfYqJr97UqQm+pq2
HgzqMsM6009Ijgk2VidIvmERFugDibU1xvktEOSPuvbe0H68oEJ8klrpwTJ07KSZfj9L0tCsqQij
RD1Nho8/LTj1PtV3TdrCNle4SLX8KxfEYM6CwpjGY7PV/JdkqaCdDCgJGUAw91VFL0SrT9d4tUES
oJYaxm0MCHNTMn3t9U9H2JQ9xAhu+vaxy8UzYnqS4elUukHzbkh1YYZGnJMlt7BgX2o9wndKQgqR
93pJk0ax3zBGQCFxTbLKxLgjI47DsZcgPmE8uJn9AuRQ2NjWioI9UlcKPawyqI2+EW90o98bFoLL
ophe4ZN+RrFomRrX39n8Nps5sE/UoXoKJ6Mzn32RPCvcB8cqlcZ2OAbGVndV8ClBYoS0q8YJMR7x
7nLlRuZvYIqh1N33bHAu6DJfVRGcbJO7lcZwtnT0d3K2s41C0iKb7gTpFLhyNe3yJHFX6Vwl++mX
q3YqKjC99h8GNvBQl9MdZFqY0HgGXTqJmCRYu20GYQLwmlGR04gWJow5JgC79Kjjsk/FhwQKFSEM
NotDQ5DECpuWWEv2iIlOze7h9+kghDTbtnSie9QoEvZ8kMHW8J7B9oRWRZhppdFxKIq3Ie6L0CD9
BmEf7YiuK18b4JVrR5L6PZIpH+fDHLqtTkNmZCKGyn7TacULSUv3alya06/KZeor0hwrJYKI1Pyu
tRz3qfnVCYsuR4vKXQdT03sljpmecq2M8jXsfIeBG1OtZIrfDFQKY4muc5jqRz0TF9GB9qimEyDd
H6ujYWUOvOHE3AYd1jtdmu1m1NwFKt7cMrfCZU+SueXF7Fvj8VAbXBRKgt7cZotehPaodOM1Oa0Q
u269zgP+UdSXMqexZXkHIdzPjni3erTvEr8oQ1sv9onhQXWOpAx7yNZb1x9uJJP12K3sUHDV3fRW
hq59UHnoasxuEPdhVXaqMSQ64Ys0plMSqXFnpaQDTAMaJc/dMfV+gmW582Rp72rb3DnzcM6T6pnI
pK1tFAjRE+QhhDi/pyBwaq1+C/Qa2t86TkgSacQDGuCn0ileplkWod12T0k7f9Wj+2rW6GpoDcPM
JEx7PM9+6OU0XI0OKavhumeCRciJA15Cc80LXRtubYRCJXVhY2u4S1CqvTO1/wji4slt+tPoOqtM
HxC4FvvOLt7zkWMik93W7KkNLHVKZkREEz43vaWpBTf7LiVz22o5P3PktIS5LUI+VTDrSwcXiX1N
tlHsfExy/Ig7ZoJegSTUr2kTpEx8y/xr8NJnS4zvSsw/GUNaFVu7WaXEmpVPzFeZyOn1Q4OrtE81
puM5sBw+j0d7RpBCtLba5AbJICWGVzuIPzu/O8Q9thy6m6DtS6Qf0vvp7G4OJVfYVS+RMFSQDbjS
ci6ReikqvQLajkdIVvd5DE3KQBixwRS1G93g8E402NIgA709MqbHpAbVaLLrVZJybdbMoyh69ssR
gnbbM/eLjlo0UbUidOUonS+9xHikD289b+qgN69pk4uVPhUvAaQgVr7HtI2aVd97fPTxxQBrUDvm
TmbDfqyjbbfvaCGT5QWJgQ7KOsVytRoYE34kE4PB3msuqb+oFyTRLd3khmNwWkIii56UZ4ZCmFQ4
ewc/+imKkfjmwVlXY/uKKuRkBvKu94u11w/3jYw/HJBazCFoQxFM++4FAfoDzJ7rbqapZdn0hmeO
jRwoysKyeBWtMVDRjBt/ASljL7T7aT4ARIrq8oI3ALUNZiA8M5wu/asracsBYR5XXVzfFkQKrHD5
8Gna6DmtMn6q3eKnWYwrpSwGpNf9c0ojft8mTFUQ9Hi4FvAYoDuvYnVEukVuQB99YIMJWXLNrQs8
y+vU2WqDsyQKGfYRWvoixfPFaN3S0BVgoS5z1Kl+7Gkra3Zo8lt8yB4fo0fGHwu6UYa96cE/x8NO
n4XJavmInrrhmEPMhIZ6RURVSoTYRkaufOICRyV5H3zrY9+f4Gqtoak5ez+STxpxJgww+g80v6tp
0lLssv1H2wXbWPlMNdKJ3yKZK2jStExFiroWIbJ5Th6KMIEmUMSMz5j1IUgt8305K/8AhPQVHhTQ
PqQ5qkEHTm08DZyeteJimJ5s/FgqHm7HIONwEemDwfITdj3nWhTljAnFKU7r316X0h43GJfn1nPU
+RcEJ7+MEVXK3HaU3piEIhBXjHvPfSyOLsViTJONdLALJcgqa50zKbUv1NovEHSatUMYOzLd8Yuu
FMMWX40XP+BS405h7vefcZNyNXfvNai7K+JKkW4Lzo5h7bb0bh1VMm1yC8h4PjWYW9jbLE5/q21g
y6NTG2CpHDDYxjg8O/WwMUxnpLAityH12Ae7/R02VIa9Wn5n0Rtn5vqLlli1Y8x2K8TMFHNOFGCp
ldUx3zb86hkF0S92ymLt5ALZq8HEn6zKs/bbjMzPtM7JVmc6mCZAzuxL2ej2OkgQExclhejsxAju
cn9NavESPXtu++AJWOYPox0rsE/pGG2QvIcTTukVVqONVPFdpmwbEYl4H9vspq/mh9miOaOaD2GD
DBkDRGMQIZ8bG8no2ETP/oCAVugxdSemfLSyGMB9tBw6CAHEKYxX5r0iBiatnM+sLwmbho9mx665
ta3pydQxL2WcgQmfMFiQeJGc/TgISsICxAh7xAQkZOqOH/N4w9znmbAOfVWWg9iUBp+TPdiXeCzP
E1bmZZO0ZJp15y53Xom/Qz+o+KIU9I6jZmxdfWQM4GiPpENuyTHFOKEhribqBB/o9OIv3t0BtF2e
s7Bp1tFKuneiXn+BXZ22kakeiRch8cLI1lNcFOu0pSIkPSXD0jUFGwqTmDMkp6Ai8j1F0lfn1m+L
cQVU9P6HofZ13VylwoFzY+r3Ker6VSK8kJRL1Gdwt1aeY346vv+TMl/CKlgfLHOAbm0GTB6MB+EE
SKeMAFGxhXUuB0jLA+CsODJEgLUf/ZzBOLQxA1GkZxBfGKPnXRsBEh7EHW+ZIQ5tJI8EMd6KGtEf
AYnPWVGdE929Ua0IwbiTkyQDZvDwVldusVj+shBozHyhFfDW2N8TkqSmnDMSNhGTWV1/71XDu9cN
X2kp9zNDbdc0PtB3OmFjDfm6msUqGltsfcTrrjsOnsZ+VLl33zMMJZ2iPCscSxozylWdBe8kXNK+
Lq2nSD70ts4glK37qmp94JYeMZpJdS4c+2QbTD7zWG5cGG9hq3u3DbsOBVgiTJgKBPbwbCrtWQ/6
ahsnE+mD0D1BG9yXUcAgPIsObLXe/OABUjDYd7OEZsMceS1h+wcGBeYCAwwzsw6nwblBNrZSbb+T
XoJ+CNdz8SxwgIIdjYi1JsexSazNmBnsxBSCN/wG1UYzYdX4NwDZELl3+PxiUI1Bj/e08jaD0N+0
orjx297cReO0q8doW6sC04vweiRV8isRXTg51oH6Ak84BcbgrRyqSnZfw62eH6iknYO2KE9IlEUh
o1xext1Q72v4PoK3Slho8Pzse/KIC5bJZpowJGuqt9ZZYCK6ml5rOy02kbkrwJCsKgWNqcPV4maM
9uz+La+YsEdMO+Ey8V8L3BYtTDDgdjSwcHp77pYt4is3fx5Hrt5OjaC1GSg5lCvXJHGQuJAQuh54
wY1dfzeRF6/ypLnIONlauUMSxzQem9z8BQhiHyVZz6YNPbKQX+kwPeeo2IiPJztdcMZvAs1jbxhw
Kg1Dd6mmbUBUx7SkHpqdJB8gjxmF1lG8FhHILdWsgJ4yGCCmJUzT7zoqTrqHpoktmMO23mlWc9rt
k5GADJ86e9XW5vdgYeoonskwqXYI3z481CzePNI/CaDgWc13zQxo69XFN4TQTyrqYSvM5DLHCFUF
X9bdMr/X59s2Cfbe3cjVlFPxglP5MzWjremo3yBZLhEBJKuUNcrw2k2pvJfAGI9Tq6HkEOzia6u9
Va2Nrozpn8f0Kg/Mnba0wpNmOhWOLmGrV/02RcDoMmyGqDa8cI6iBjEaRC6DDWILCBaPW5VzH4d5
lhxgez7jQdXClOnfi22iHRlEdC+T72B8Fb71in7mySt7qk2oKw46i3UXRekKUQeKJLSUHrsFCl7O
TTS7tdiJ1t1a77pr4v+wXsay1/hA24eaD29VDda9VsB2l7b1puB+GPGgQtiHSCSLID5hIXiKZ5ew
Agp0mxRgSmFg/whGfPawuGTxd/VWSR8O16My74Ikvm9+WHijGDGfsE4QXO8Lm52a25rodgaBhEB/
g1FPQp1ZX5xieBrRKWynJL3LPHUCyklIHDNZmzFsyCbwNGDzHifr0fhESv3p4VzudA7M3HnxEvfR
dIkPjtNzEpBUIbGgFNNN13K2xFin/XHfWfpbL51fmockhL/rgKlqixuXZkzG9d+bU2ulm+og+ksu
3HPHAhDY8EJbaRAlydria/FpbtFqQD/NTeKaNdV9NWJctAIvRS/QMiTItQaAOrD1EItEHC1UMX1V
w7TUcVM5TJDrSP4iifW+SXpAvxkB4G3/CK7/iMiiWzOkoKZCau8zseSNaQDRy+yHAsBgKGPKlZ3V
X0mZ7DMnv2nxFuu58534LX2qtm2Apxvxdkx35tRccjcf160oDo0a8ZPozUbUzmdudDetySQ2IOg+
y/HfZtL6lUTVfZsSTe6iiEpuPWgI3TycKg36Te4i3UjBXwzWQyQ13BnR77nSnszFs4Zj50nLPxQa
B2c211qsN9RcJtrOsgktaXx5vSQ7PH2EiBMf6ir/ltHyYSfFx2So17zCqlJZOI27mr85HS5TPpzr
LH3EQvFJCfEJaSxBIwJvtZk++iYmeF7nQq6VhPYlc22vZ9ND3txfO5XjbmTJDK2J1qyemjeo1ukm
JB8BlqBlpnoqi/iICvqh9Ad75ekErsTDSSf9MgkIRWIJB4qyk3WNxGAwUdXAsB3St7Ro7fVv4TRf
jlX8ipomooCv70sNlKFHYipC8xuLhKGtCySWUI8I26tLR6/IjeZoFeUjYshVRaigWaF+mQYsTIkR
vWYZqliHOGaORu+YzrbFmBoxvVbHO1dUw1pfy3nMVp6X5ts59o5FXX26tvhAOn6rysjfpBynnCGv
uB28jdaHQVWf096Pd2abrb2hjzeeVq2JIbtoUXVTFWreCVIsSSawuP5AaHGKtW9ydqGiVHuHnFjc
WHi0fSx2yx/VWMHD6NG8AdPErpyKjqO4OlvFCwQZkq3quzaRb4lC+7ocgvMkzFVFebSNXQ4UevkX
7H47OuJvkScvdG5vI+DQ7BLI9yxIlHay5ljY5aNMzPdydG02egll7dDs/GDeJLbkwlilj6gXuA7r
NGVoHhO7KsdHOZVvjcy+2P0+Db6UBw8/COlvUQhB4M1pTi1B7JQH/SFJKFEiGvUnzSf/GR3VGrE9
VPLS3LeaTVsvmyxKBhGfykk71V6jXdhrvo4lvd2597YtOQohSouBPT1CHAw1dMbtIgfXe65qjQEB
TwDDSvti37uaevVkp5G/H2ft0rArP8RlThPTj29UOrBp1NqtNXXauskQ3TfgaKeuNG60Ai2zIFiE
SYTHRs1P4ARGkB+nQBwczUeOPwU+YalW+aBNHZoayBy7649/bovKfcZ5yfgmJDyCnIyqMblWSYdt
fFkvGdlhXI1vvp2eGfz0W5fgW8ye06H2yhzHgffh0kc2MFCvPKvX9vw925mcWq8HK92WRrlma/My
F223U1To7cA1TBEZnafyEbb+Zy9BQKUuV59ZGw62oYKdF/32vAnYS8FoSNA3njtBvg+OTaSvxbvW
TxILE6W9Oxg/uIE5aaiwyyj6ZWU22BziD0OoSnaART7Rl+wPl2XJB94+LCVboiHa9Pde5H0lgYn5
Bd7gxCIc9dHBmtOTbtOxkoH5GuSXHikCHuGzWF4uXSYwlguuekg+hsAnRR4ihk8EEf6bNWHkp1l3
H8rmtsnAMKCseaxiHO4YmQ5tY9PS9G7xMK5az/9uR8fjYgjJyynus2V0EGglbcOxPdp6POCCsDgj
gmra9HAde6CIoYiBA9cTkjWEbpzW1qFS9k+gO+ze4KegExd5QifUjfqV4TUdR5YFN3LCeAdC6pZs
9bex7CiH4GXvIqv8PaRzd5a53MW0t3WHnbIVB1xgJyAsuKo2QaK/pSATg/g3KqjsqLeLF4ENZ5P6
Fctj9lgOL5GFLUX57NGSGHlsjfWbRChUwuS7+UHG3tlDlgdDZpeluvGaB6zWuQRSl9NigQbl7Iz0
eOVEu8q+sMd+cvXytSv9YqO1GAyUAYIi1mCF+eYuXaRwGYpM/okxm3Z9b9M5pEmFTpO2J8bfuWBW
gqW5AdU/a+5ldPJ8hzKIR5lHi1nYVvfdzxlDYjnQqowUwxUV8yiya9kIjezhNAvCUlX469x1iRuY
1ZNR1BSqlsBZDOlnRSAt5IvvPBN3bVAN+2Ja3EUFnhHTPshSEokXM5jqZppPnpd/9jT5uNrUGmZT
OmZFnRziTC0FtPnuuPhf6VbGRI2P7Z1eolkaTORty+gp+hB0WDAuadSu8oRxANMghsq4gKZHMXIf
gXkBMkezs9e1YKcuSlsQNGXfbILKaan5GXu4avAPvaDjl879wLyMAyaw4hwGRxsingN+1+b9vSgZ
AnVOx79mqI/05c+xA1ehp28zFsiRB9qa1FLNIVNYaNhN7RJhgx3oU/0sGbvjKGURI2wYj016rmz9
Nmhsa2frvdiqqT7MIsOgQXBfYpIHM8dcHOLY7o4D/fbcx9KQ5eOLW+ED1eUzUzP+/9UMbI6ObJR2
2U1R01Zn30qME/rCFsBrpVvtehBVepIe81PR0rRvrFE7thzFMMCABUrknmwg3oKg2lTOUn/W0jnO
hC7mrKRFWr9U7mzt8ZxlLGH1dGN3y0yo1bVVb5T4try8pa4tnBXxq2TdJhwWpFuZR+aNpeREY5vl
Oi9lgW3MM6po7dvryoQS4QwNvllO0a7xl1Pythh5CVJ7OSGK1lnbtm2hohMn/LWv0uWzjQzpQtnL
0dBw2ofl+NK6/MXC4SUJuaYTE7ssa4xkXF+9OoFDlA+Gb5+m5DGu73VaKBxRDLr5r2ySvIPyCBJh
E/HaRjNtLcESaixVlsesZ+P6KMGzWO1tNu6wYUttY/Z2tWNYbCVOtQ2QYSaJ4vXEJ6mx8qE0o43K
pldwDKdGeQpqQlajp8RaUU2MiGYAAtDXuZP22y6JonCc+FcDiz30/P4mZoZK4zAwgxaABW1zt/k2
ZcFHNGV3anHq+pH/UiTKJ8i7UptYNESTokENTSH2kGrbiiPZiXBNcSJBZmnO9iRZbsbKPHgmzk7K
Codjzm6M7zF2PnXztxrn774S90GTbRxH3M2dq990KcbyLvpEu8ejbdPF0P0UQZYKx4Yls6DicbVB
XQZmzC7+qSxRmy7R3oPWJvTIaPU16x2SAlsjk2/2v5LcZqbD2AucO5UO+xzwt1Ss7Gt3Zs1aWY5T
HnLZPmRWNN24WHFWKVsfu+opZmOyOMhi3hVN+ii1Qt+2/p1paxSG+vSiRgBVnU5XmLhUqZiIuAO+
u7giB3cIwOuMxcy7j89JJ98LlxGZ9dtU6Z3Pbp9NMFdFpcZX22Q70ONXWyUBnNxs39ZOchvXuBJq
i7EBtcrQoeet1TvwCDTd0RlUPXmT/ffg09BvMlrwhKs/SZoCtVkE0Icrl+aH9awg+3OVk+UGLcin
xta9TbwJclhqH8osuycNBwiNA92GJLt6VQf0rw3Fng9qHM3/pvrRreGXVDoVizvsDdaeHVljsD6L
XzjKIx6LuUTz2RmbXvvAX5RxVOErahun2CUWGM9ZhLmW7UsdtlAbWXew7bObGl3ymrCPmA+ZJNLg
yHFUrQ2B1yaRw3BpsGbZLUKWEXRW0n9OU33LFTajCrZWmEpSmKgVOpBmO2V1d8JZRtc/yKCCz813
1qEFkUn2aOoguBNB6zWpHQh9gsYJBrr+tnLXaal90WsfPrR4z/QVGbtmX1THmG0eqy/Pgw/q2WyN
2u4iFmdOZujzLoZqd5suXxy6b6UWeDfXm/CpfCmHzkOTu/y1nf8EuGAku9OHeYAEggYRmaxaAFmw
VVPYCNbhqDGesj4Ff5zqr12TDKFhmt46tva+i2fMnoPXOE2AyrT0tOuOfPI2YiNDdAq10Koda3EQ
Y/ekvGbemRiQNgqY0pjDnmaRw2HdFmLHyYOL2MeiJH28vwaTOEo41lgXlT07r7zeWG3XX1TjPxQV
H2g141dtjPYiA9ms8hQkJY9HAK9JxhtiyG7baKLJT5sRR+GvoTdgknqM5bPeeLFc4aHu+GhEFRGz
iMG6Bl3WerclE7EQCztyYpTzUaNtFSNWo9C6sAZalmHailyFNZwcmrYft2UpgIdFF6Bk59hlr8K2
DB1sAy9Wy+nHGOihgwaMczr+sOQCY/OWmOf2XvQ5bRgXEsfE/NPmuhQXkp0A3sxI3WURrvHUsVQo
CYTZagX4N2H4vz1H4T2UL6NEaWYTNbf2JhS23cT6bM3f9ujvWws6a/bbczlA57L4EiMkDd2T1H5k
QhDgGB8Hq3luc8QUkoPL7J7GvDsGLQoffJobdObPRg7XwAvsL1u1+OQtA7RcYFrryPSgZjergvnL
RsXuIUDyc9Nk47MxY+GLG41pe80H4NnfcAN2faKtcYoU2zHyCazPiicIEcxNPZz8yMhR0k23ymJ6
4NjRe3KHAoVVZR2Rp9mbMtRUewY8VuyQZRwmBeG+Y0Ds0YvIjRGpjsdzYoN6LSvnp53Hsw3egCo1
TKLkiCGZWFPX1RAEdQDD8WnlS3XGHOXWzRIs3XmHYVNZe+HIgwExqS/HR22ajXOPFshsHC4D6R4u
hUPxbv2YuQXOGFaEVpMs3M85FwM+N1MAE0f01PrJUTJLo+f2adpSntB/str701aTMgg7OMqBnXC0
pPdFDZcvZq2v211nGwdXQQbPASRDG28+Che0eTRiVzK1n9jpP3M7/yUhKnP0m7tB/B9757EkN9Jm
2Xfp9eA3AA53AGM2m9AqNfUGRjJJh1YO/fRzkNUzf5HVVmU969nQSFYxMzICcHzi3nP5XDySrfFB
ZQe1GHC1DCHTtNhbVsoGTeDncyuQIB4uNiYMbGwlb/OAZhnhEyfsJe3S93z+z/63Fr/kjoxcvl/A
0N+ENr5D2iqpf0xmejau/6POu49kw76whYBCmgKut/yOvTPuMtJWaDmcVb3DHtXCc6088EZ2HAab
vlgaWn6brbMfiWvdON+caASzVKITW7dZZacRvuQBsLCyJkZcXYf2Mov56HMHlaj3Cg7uSFmfSJ/5
2bo4sWFZT8cKUPMY4Z5vf5S++RjWmmn0mkTkHZyIJydnOlln4anwhrsJoATe2ZHlyb4PEiR1tlcf
NIVqU/v5Xq42Fw6fV9/9wUIz2MdLeDchSduVjvedyOQnzMLxBYbQZZLLm6H8rgYQRuFe3BSgwKxs
imM3S3uPbE5SXUBsLNXRGSd9M13dHLRpnvGB7W1Zcftn3qWlKdVdY2GUBz1QhE3HCY+RLP0RQ1zD
tNCdRWnxc4NT9BRTHMpbmjCl99Y8YoGIwyuTDVLry/U5SPbK5Jfv4rp9FL3YTUAdeBnJbsRHuwuY
lm9bZn4KYO6mYV2+TWYYer7IbqlqngjoXLOdazZWE0uMqUgZVuXHprMAlNQP3WI7UJuHA64J8GoZ
RVltThVZ2HhX9C4pIe905NwF8XKXwK/eRnFT7u2avOYgPZP1h1AdxZEDgHEPv+ZjQrOYT/hdBkMJ
0Gk4cBT9ACBeNQu9hlxzpFBWsrNm96vqmgfP7k5FmM/7zqHezTvcIdTV1rbMK1jb42Onxbfau2rB
qTklo8867GeIxqHyJMTKIfzhz91Xhl9eE3xgg3KcSs2uJLsKmtJYU0ZM2n3w0+khHpFUjz1qD+dc
67w4OIwHVKEeJxczHOOp9lg39gWuDGiz1v1oJng3DQNTWYBZ6YiZD0t1Xy7iJRLps8eZcgj8/pgR
nBzWziXiSe4F6bavWJApkElpyjQSC1yKRcJtSFVHRsmf1hRylkA8weAZ211xJinjOA/Owe86qhKG
jSGZk5vaym/e1L5G6fCaGXYV6UKa13Pe9D03zYwVpvqE7v41meSPfqj2EaRzQQrP0bYm9mUzIMOG
rl3F3xjJsrDHQMbwzHoQ1fIulv6H1J9OtivOmDKbndW5t2S0VrwsGp2eB6Ik7mNz+4mWet/YNQ8M
026H0DvIhiesPX5Dsv6YZ988sQIOsjND3ScsYaQeddXHJQp3LegDrE7O+7BqUSOFnwmtwraQxDcL
TMIGoV2PcHa6ySJ4wWvFgLsI3tvtcOuj6uEN5f//Uw/+KfVAqcB7e6u+T/+TAJ7d1+7rf4Yi3H8t
yEv4mJjvVYlz5Jfkgz/+1X8mHwSKfB/lSnIPZPBHUMH/CQwK3X/BXVZE/3gYjXwl/x0Y5Pn/sgHs
eYHDf3F9X/AyDF1u/L/+w3P/xezMt0OpPNcOSCL67yQfOOI//hwY5AVhKH0pbIAhfDlHCV7Dn3MP
XMeOM0hW6oq6smUs100PNJzSIS9TNhO6PLDQOLnTTe0sdNQae3tpz3siIu1j7413f3r7/otIIGfN
J6ryWVflGjPxx8vxXWWThCAZBjn83H9+OTCW3NqtC3kV0g2g6sQ1mPvvw+zXD3b5NawjFCVB0VGK
4AWDwXL5+++/pjz85duTaWLDtBZkUfwWnxQin6By871rO0WfCQDsX+QEdbrjeB5tOvdRdRAVasZB
Elv8339vZ32rf/vmXCpcK1KyTLS93372Nh5j3WeOd8WxIb9W0Zwd12IeTn8A3DNx31mpvpKFlFX+
Qi5p+qqKN2tjccVR2h2F4ZiEDw3hazTL6R9e3K9RTW8fDNeq5HpjUxP6by/++9fnpNTEUDn/Y2yy
YbYZCl7BazHTNM1nmTf1oWki51CYhJGNYSqoCWlB7xjsrKQ45r3Od5SRLzmKDYYxeA+m4PD3r8tb
I6J+e9O4G5zQxTQZKMK1fr1gyIc1hT8l3jWG+XzUTTTtqCfQ/0bhTzvL9HuU2kfh5hYZOx4mhHyQ
FyB08oKGl+0SScvkRwmDJyJvZsL5Ov8Agxn3OQSXB9u5hCFBpRPCZVFxOM8++0ClE+c6qulVxa2C
0PwZ85J/wiPO8I2cjjjR1RfVhe+t1PWeaWseucmyu9ChC+tS50nZ6YEM6Br2+vzU6+inKb32KULY
yYw7EOc49T9byv1ou2V4+/t3y/k15WT9FBV5KUqB5PCVj9Lg13crdeKoz3WEDxJwCjBP4+2UdPCP
8jaiT1n3AFODK6BCBhKU7XcwceCw/h9fCGlpUjjc6dxQv91oOuVJG8P6u8qgGy8kkN0VyL6fl346
1m73Mi8AlOvZXGGSncFLnhG9T+/+/s3465WjbIcAGSl9G/eydH99L5IOU7HiUX0dovin5Z7AuzM5
7+cz2s5HL0kPfEb/dLz99bTleyrXWT8H7A7ub1erPZDf0BEpRRqGPE1Mg3aWcV8qHTxWUQFwPrSX
ayFBq3dOvoEYcmfjV2rXtT/l6T/cOu5fzxtlizXABd4lH0Tw28UQ0DQPi+WIa5V16MlGwfIeKD1e
DJILwmc7mL9LnzqzKH0U28mI1X8o7zATLmdkn8kOPh/tHxCpjcEoeRmDOQdpmD8LPBjnCosUU2FM
oEFXYWEx8yGjspcOGWPcbv3m7z/Mt3yeX88BZXs8xzA98Rv39ys7ch023CrzrqM3V1e8QNFD28JR
lFNcHKcUJ3sUBrfaYvLMVNc750YCFpjVF1HVzbMB6zXWNnjsPiupIdm0irHF2lPHw7kfxZUZkHWf
G00CchzuWLoVe7vPZnoNDVLVZ/nSEZuCHNskxzQ07envfzz/L6ccP5SHSpC6XPq+/dvtkuUhGv2M
Ih4tT3MimpJdhM3LHcu+ulKl9hpz1N9/S2e9/n9/RxXkMemA4Bbu7/fHVActzJNGXBMZTsQe6fmx
TtpHpybVFbZgeAiLID6SGhBc334JVpDza9aUxT88lJ1fnz086D3PDm0GKFQo/l/v1DruqrxpauvS
Rew3MSm9oG3J6X41aoIpmY7umNqHOmA1hdFI3LnG8CRki3cKXNND9yDgSLf6pWQA+g8Pbfnribq+
Nj+gGhNKcUt7Yq3h/lyw1NnCKI6s10sTAq+zcn/vyI6A0KEA8a3DeTesaWu8tjtiDc0VVNiuRgTw
sD5X9JiTNd349kYDs7+OkkYR1tW60hcHJ2wYy0jCaSou47IkAXEaA6iObDESbcL95PIP4dUR5zdH
5Pj28jY1TKTJ7XXug0Q1JzhY4W7yoicb9WutgxCOrsSxUOuDSQMb2YVto3im7sviIjkWGaKYlske
5RFj8yVxdylxFQ545hOwbvtxPCVOVV3//jrjI/z1SpOUvj7PcG7c0BZCUf39+h6WwZR6UyG8i9YO
y0Cp3ttLvDBQUtZBlcWDmGB607fharc6lOK89m0FgWP7R0TzvyObG5s2O2FyvUE3BWBKzDRWDFDy
bnYvSTemzPa9L4VXnJcU4w8IMIT6sBkuc6rEJUSHPI0rmzSDWY9eetg5ExQKZBqXMjDpcVTjfaMJ
lSs0nKS3JPnYI9SqDaN0u7AFwRwwtXCpMamATQ1xXL/9eUpzAbp5Jay0qB22tR8EB6L/tgLL4hkR
AQyFWlTXJBbolZI2vIzTCeTTfF+OyyEisvTqwhfBwMacg/KAS2jEPkBHvF3m4MS5kTypTljHRqRg
38qPeZ0NZ0zJz1UgnznX4N1QFrX5AD1m2s95bF5ilz4UQB5cscaCDKVYVWUSgptdeI8dZ+jDaHXV
DtsFVEK7Hs/U/8cmJd2gMAFccan9fSZysAOwwm6dRggP2BleKDzkC7N/lpPkJG/9CYaOXQBFFsbZ
po37ybdZaCYYjLZiIFOOh/BLnn9Jy/STkKd8ccg0RpUA+CCZboZAKWQ29sdq0KAeHIlgoc/3tQFT
x7SbtYYTVUfj5yVuTdaGXTGIy6FCjckqgUWIHO6TXqAKC1NGN9VwLVuDJTH0X0a9hOjNowPRu90x
BIN+mZf5PROt8cZ65USQdHy2C/WjnAIQR3HY7HPfIHqu8HUgj8fSHzOZGQA+QjhNyGQ38ZesnB88
FAkE8AzPvstnPgoK+a5/VtmQ3aK8xCgqo3LfpCCDMkRY8HvhqjtRCxOTwqMo2uM4qe5M0HDO4Cj/
aZTRz9YQ/YxsdoDQWor9EJNYNXUdxazMl7tSf8jqkMg0zpoE78U99sZ544KH/zTW6N7S8q5JUSpF
sVcfKVT7LbHdaOXzgRCLeW7f9UPPLJ/YACvaisDMz0ERk14BKsZiVyZQCcBYJLFLcVmfMSa0W1iN
zj7AEdwszLFyIFFca2JX4V3ckVngkgQHzzJ2Uabn2WrY0OzE367wtgS4UkRcqSG/c5roZ5i0hmSL
6pXc+2UTgo15HIPqnpPM3ZFAHR412RUMU+DFIU52dsZ8s7g13kfic1qOz2GWuDecKMgn6KSPMJ7T
61gOSJxzrLFz82KEPmpvjB471bFwN+hZUkgVofqRQAjcywLIB2IzB8bTUJ0LvVxNDuTRS9OYiXGq
n+a0+eoBTDmhxwX9p/OvEXERHBiwLz2veeQHJKEobf1z5EZfvTCar11R/bS8YbzTvWNjHhLB1uZT
ZQPRJ++05AorgbI5iOC96AVYLlcFFp/X7iaXIX6Gc2Rv6oDCm2SP9sGUGdHpRXHJYU0Cu/gZjo6F
LNtAd1mHf4DKin75pu1yvEAHMHuZCVZ5Sfspsc85atKPwBK+JA7w+HX5CGcCpyzMMsBfYXYXIXcZ
cZtfpOEbTsiKtl3DEbg0DACyPseaiVzItvi0bGawRIvEAJ18K72RmPehpR0+SkRF2zY3UDLC6ntB
SQH+OtvgmKkfa6TC5yHIbuQIRXdM29hmLOWLPcXRgUTF82AtX2KJECttEBE4lp+fmwFjbTN8aVlv
9oU5hiWIU3qjVjO5R7JNftUtCZzTbKK7lOz4JxEeoPvi8ulQoniyTbntKrNvTUcbWrkOjPyT7nz9
rncEsJu8eN966XRDJBl9aDzvB9n08wZ4ZkYbzSsZyl485TWTVPai4QeGbtW9iDiRUj/HSYPTAoOZ
VZ4SlohTmzNTjJqPExUaGgbdntq+n27FEL6LUTVxvw1HMTnewwpenTwg3Wz2UCEgh3inbxMpG7vC
IwXA1/Z9UoVIMnWDtzfVB8ejpy4meTamsc5D5zw2UbOak/tbZExwZy137RCARF+bs5LO+OB260a4
bbFCwM+ojm1f+shZlpx68WUxqHenyWvAmETJE5rkriJazykCecXN8Vh2LW+ZS04bSxcUe6l5x5gL
lBuRBfsmC79AbKueiyXEAIb9bK/GESGAO4mPgwf1jJ0W1ksOJwHE6la45scyGwIpRjGcywjSu0U3
hHCHjF6QhCM9wy6OvXlfMVrlInGftIW3U0l6iRDgH7duJslm6bx9XebvQMPmN2Fu89Bap7Bq+h0L
bD2TpFLTLdbTowkQdnm13sYmkrfatd6HLbmAkbXC8FZk1NTXtPFZyzO/9a09wpoMhxHKPMsqLpPt
iwd3zLAL+FgZmzH81Jj505An7WkqvP7oEouFKWj4BHVs2UYOwDxbkwZQNnZ0yhY24/XaXATeaF4B
PkJUwzZzzSrMGP3E1IiU55+FITo3sKS4NbH/1KmmeMC5znajq1mL9sFtGLr2iTqcnS8pnPuQkLS8
buNrbjy26U5bXZAm1P5UXgCGeWcx76W9iANSXoxCJeaZA/rHPUhcwJfzRHdJgLwXAtFPFsc+TGxX
rQkfsttN021o03TfpWnL59hL6qCK7t9jfuM0QUsavXWRE/GRyeDmUIOGEYbG0S5piSF7+PTjw7hT
FfsYJ1QPbYVdakD8u0m9uDvPygGTPOT3Yd++Nq6YCTZeCzAXxRNSvsl4kBfS/t5ECiAZWGjWHOF9
2uBMThEqsHwQ6NI7Rl4uoa88/N30wPKk3RECs9bJWXDCQzixRsLwFRh3ZUkBkU5FER0KkaR3c87A
YYNjRO7fvmPaxP2xVniJM/k51854S6MQdCoX125xU4lnFZ4dT173hs5bFB2ggHKWKFDLYB/1KmM3
BjxKKIi6U4uUo82tA09GZz8urE66YAW1j2cTeF+GUr3WdUq769mAmVJIKqH9LbOihJakiHejNTwO
RUf6XTtx/bvhoW5Fu4/a5QZe4R4IJ42K1312rfCMsIj1ag0Ho/7hSeeLCF3uLheTZTSlR2dKeHZ4
36saaLQ3FJ/6KotPQ4bsH+b2xjjqeSqm6RAFUu2aMv6i1HUdhk2xIDcQ5gZdys+pxMU1uMU3ljAf
JfmRvq0OKpnInakKTREnSfXAI9Yu5mXilt1juYaSVX8hJiQj6QGY+VwMeAmn7ozXAMEpaebtanyJ
YufOa+Bjwbq7s1xk/HZ5KHuH9cy7YUSq007iA6lb+An52MZu/iKnTB2SeDrDdid3UOKb1sRQ28X8
tXfSUz8730nadfAGxnb+MpCYuSPoltVJ7bF1/mD1pHkXWRhuE0nkZUt4Ry4xQGWIsPBhsYLGQzjx
YVSeocQOsVtVNUEWOOXv54EYjrEBqTjnmdyK2hAFkgLxaJtli/XcYwlWPg3IDBOfLA4HwilubmcX
1Fs4Q0h8l3QTt0m2j/3m1kyQQzLI8xszYgcs84bqV0FIJUE2tz0DRbe6r1Kv2wOr9iFL8FZ0L30N
kz9vsDHsQnI6iJ9AYmScVUY75sBehvwwLNPJUTN171DTe2jkNLKm2enMaXYzHrJIDK0BhXS9Gs8L
PUYETiGuddKu3TZTtHMSlOM0fVWXjNSyeYwzieW5WgCp3gPF/UyK3JeCiJqDp/DhdMjChCwfLL89
9hGE1SHkQKdT21Ej4v80JHcHnrPBQPGDjvdE1la3b72IoMbW+8CD4ZFa9BVmdcWZxJNb+zW0t3Hc
Id56CqwEt4PxsD/I5oBpDY2KQ6RLWTZ7MmsOVOgIWTPSBxER96z3mdiDBGl+zJIWQ1TZkWPzYxth
ByDhcCNFQVmpsRxV2n2xY06LooC2vfjV1UsLg1Iue6GruCyjqfZ+DUKEF4pZWMycY+oU9nUCMG2N
5DPsFvMeKEGUvQax/DFOkmeGsMmjn1O8+v47oK4zRDviPKI02hcFeG+l9c12RHMQnQuTIhjIiSii
p6LO7pNgfK4pgjk/Oo+eMvw+WByVQ8uYnrUPsSwTMhxyORsFvFS+iBH6m83WfmzFqyAP9iqQ6TcF
5JK2SYZd4x6mMGNXqYBiVBWVY8Xjx3QQApz+mygflzxeOeoW7nt/ry21hd7GfFeKCj41YuCqwgI2
s/dnsH/K3NdsGNk6V1jIwSYTU9zsAeqDQAz0hkDmz4Mr263q8pumENxCCzyVPgJPT9Y+J+0Uf1yO
XWPuSZ4lAGkM9Tb3zJPr8jUJHIb/GVpnGfFTGFuBpUeFY/HlgIZmXt0Sm5PTrfukYuJLUkISokhe
oFSfZeustptqepiHU5S6iJ5SiRRpiMnlhXK94dINeP+zewjuBfYA2nEYq/7eK7xLsEpyB+dbgi+S
pA1vmr6SvsKjPqRSDjDjEBxG1sK27Ax1vixSAg69fhPgu2Lb8ewpxIH1ql+J5hgjila3FCTTAQPs
Mcv9j8JpgWZgpW6dk4uLz1fD11Z+wtn/aoUZ5UlHKsYqF5j7nTbe1YgEL3hC2G+1OLekBWcW2xAk
wEtfvDEGb6s/lHb909Eczz0a6HQMaYdlsO2C/F7zlIvWeIwsVI/QJHAM5bD1GE+fsKVjyLPDZ6Im
dzkRuzdGoOMLKnJnT28BhS5kSiSWpl2zyFD2WVm6d6BYoE/Kmq2Yw20Uel+YeNqILZD0si6IdthC
8pOjUaZBDbIhppbWLkcyuG0af4ZnlLhHBGo/iDl37hQhegjM0ouTUGjvQv9gD63auHal9gHhIvd8
nfT+7Xf5VKb3sS4exRwv53//velgLFjL7HDqVAkdlR1sHHIb//jj29/RlNQoWVY9eC2IDew90HST
QVU25A3CPCEypFkV7JyGBJpu/bv27e9mLHdxieuqmlp9P7oW6WrGvvhNrO/ffpH/93dKROQ76hk9
uw7ei1F98nIxnHqsxNBTzEjqtbZu7Hz4oz82pKxLLiFk4qHDnqAhS6ROcuRIh6ru6w0olOIE5AdJ
djrjlPIH1CZWtiYT21/oiqedD0TiEMLszMBz2FBqkqJ+NWVaYFKHimWi4SkYTyGBWDytPejilrVK
OKlhYrQms+H5bSv/wo8EVvbQy4xkdcvcrd6EeOhSvJhI3HqK152vrFcp29vixeRgauZjksdMJvuX
NNUPfR7bR6+Kof84Dwxl9DZZ6OZC2C+bDVva7JCkLmqLYX4Ht+XrnBA6S3vys19NE8pruIHWGeNq
yLWaeFdIptTE1fKZ1q3fng3RXM+BM9yMK+LHHhmQk8R3I1JnAqiDO7wpw209KUckIzy5NWVtmYqr
pSFRBNrYKMXpBqvFEO6bhwGEZdAUAWAprGPlg1mS5R4dSnXkIQW8SnDzRGliPcveOXkusXo00e7Z
2JMkAHt5nUUVv7C9uPPdLr4FQWOdWkCLUJ2i8AG1dylN+2RnPpHUlBaI3x3/xZE8TCINbcmKScw0
siDeDmZurvPxBHq9OGXZHHJid9PRL0MqGgSNIm70hazj9IzufGvhYOKEXvDimzg5tu5QPdqMyjYT
+VIkYMIFSiHzu+PHIkY/xHpD3sDwvaimeZAJAPiqRbDb+OpurN9iSXnJuIWDI8/NEcvZY2kbn5D0
wHmS8XOWBw1kn0R/HExBYKUTf0NhiEiUoRsJDbu6gRdquejpuVs+V/iiAeaj0cunxkIdmbenyn+f
+h3H+zgtJFdv8MNVBywzLb130r7k6Tl3veoq4+p727TmAdJtclqGAKXxzNMVBsOXcPA/LK6L7K0l
lJofnZyjwh3206Qv1SguFKo4IAKPALrQU9epBIRNc5uBaLkb50d3ET5346j3rCTDTVgr2CbGibZs
BMkOle38XFPed3CNr5Wu4NwUWKumXJ5wfFi3oClfyPg9hFbVkE7G8x9faXGrCuYneqDxIWD9I06z
r1bgJogqg+d59Nobgov3GEmcqzPB+1fM6C71gqsdgf2zIwS5FUGwqxrH2741n24FfbYb1B2TIv3Y
G02uSwmrPhO6ORbMD+9qe7Dvci917owN95l9LOGFZo1EfvvLt/9nLOVwF7yU+PcsT5mn2LPjl3FE
GZWwA2ZgRQmwHTG0zDjmn9APoXpL5Ur5yoGC9Ei4bhX6RyygggCcwisHEmLYBBDVxnSk1Ec/eAdd
ob3gQL0XC7idqqzmfUP7cxpH9Q42Ynhq2mLe+VWLpUsvx3ok1itw2YHz0tlruaN9rlPa5zxyiTrL
iDEw8XO8OJ/s6VM6Rj0aLeK4QA3ejI0h0fdxJMz1ZOErjbB1lpSeHFg2fegeg5JIuBt5tRxyxGXp
NKKyC5LTmAJ8KyqYvQIFsY/3wCvvWOcj5E2wRBReuOvbh5CGbDNOcw4EI4u/CxVjxLCs+ZImgGRi
FYKDs9wLURPqbOsP9dCjt11/4T56Rgz+3bMCTtJggqVuM2pZVipqPzKzf/sdsCdm+HXqmj2aS2an
nSbSgaZ/FwoieyZfzdTlknclDxhp4mQla5TAZaqxy+KY5DoM61KOvh8rh+wrazcEDnYU4Fzwl2Au
DGVKg8H8JBA3tQa22xzNNhlohzB2zgXUOgSZeX42LU2IO6uXeVTfjfYlYI+389V5NzaTPJIl8DS2
uPQmjuv9JKeHJNXMpIZNHBneZjGAJ+9xQCLDB0oiRrr/Pr3EwlDjCXBAcf+jaLzp7GMCsgAacZgv
aqcKec4yptGNrn7KNrOunP4npnCwJ3pvZe4dSfDCM6XECOaxhalQh+/rxU+eEhwwZAT96L1GXaqZ
VzxJC/RZx+lIS7ax81bfOQpTQF0QoJVaKVVWmVabAlr2iS5WQx7YNJycmzrBrBE3E+L+Nr9j0AR9
uUO7+GaBs7PwgxgAK4259TK19joBQeSsFegDhvuB7jR7shBoAwOqkKhafPTzGQUhbA1C4f2Bizud
o2HTe/uegKkNLo/s0OdElruYTOcxaxC1MAab3flC27nBJLM8CucMSsYcmfIftfLWSAsUjUvfrP7d
dCHiTHZJuO+xSTIGUfGxALDpSOJjU2oSe8ZC5/gLg01LfE4cl2CcvL3rvLY455OzY3mLrB6ANCuF
YBsXtdoDzGE0BxuC1qlVlKHMF31Nv4Pr4tVmSFTkPiNcsln341QQBFB/9TNsCvH0tMSzd4I/+Ojo
ujuinIHOWAb3SYEjqnJjXNAWISDV2BOe07LGJnWghlm3ZxiC3zkpdvFikxBDIogFD5CqjtyCslY/
Gq/oDyTfPAn6bBofuPpWRTaPbIlyo+txvFMko89FaI/7xoFdwXBAk3UFTKniXIJLOSWIcGEB0Ffz
xVimIAjfybp6GsCOHZz6m2EYflLhSPgy2S2FetbekO86N3ptFZwajS9tiICTUPh9SdDzgHGhuPZy
VmmNTx+UxP4FlxxR5Ux5Y6d4sd1A77WKPo8FhIp0CMrD1DIlwHWTMFEaAfHjGIOiRKyBjemyFB8i
rTEcQQSoxVwDTg/0DvSFs6vChFOBbjVOMLhlEctUgW/ZarBlllO+X+jbjRHuPTHzH7pYsPHI2ue0
7b8vU8eliOOTaqFh7eQmY32NSnjibPeClKFIQvqK/WlpE0b4CajfPIOMWSOHX0LooFaldj5+5CsN
vJrG72G9jjjYSO9GYkLTFmU15nPKdLKAUvvIRpgnXj4hznLmm8OIgjA98Z6Awhy3Uf5BKpADCZXV
ppAUzWGN+zYBEbfLcvW0WN6X2QZvorzAvVSgVWblVXvcDO2WufO4myOUw2rlxzrWT4mDcddCK9ir
2QPZ7vWMPJwrJjhxZPnKGT83r0jEuD0C82pHxt1NHcixLkXSjYr4kK2+LQz7IE4owJeBQQZ4oGZc
3ltF9RQuwTG0UDebbrQvTT00+9qbp8fBvqZrIcnwC0plkrAjZarNIm6CuKGd9GWihb+O1U6gndvN
lN4AmFJqUgV+AGVNilldya2lGu8ik5YrqFk++7rr3hOEJh9UPKyWJP3kGogzcsyAeQUsVtuoVbcx
50yIrDo9uhb75NGmiCfne8BKyUgDU9mhL84ILeubaY5lKN+XQfBV4fI4BbN/arIOeE7Vb0Lm9Aco
HikmMhqLwqV9ckz+kCzDtejF9EJACjl8Zfdugf94jb0yuOHKoL7ydqMAcL/0oP1rn0KpBkHHyEnQ
B7t0R0Xtci02+8oo1vkz1Fj2Blx/vfOe5F84jZj1yqy+WIOnX+SS/OgtAHk0zTiQquleEgd+nF3w
LHZdfC+XgRYjNeYkrACqA5BXXQv7g6sB/XWgN9wyM6eaAPI+w+JdiOmxpOC6xCWTFy/8WK3LjsjV
X8RUfSxG3DEs1/SJqvS7W/HTVEM/bIOiYGW0LAawnV8S3dYJVrPOI1lK9rH0iwmgK+VKgrvIGfYw
n4hkCiHwBhqHX1kTz8KoCfxVRVgwn+Jm4Bu9k7p8rfz+u9fY2RF6xZ0ktOaG2eeEATo/twEuowoH
BoFe4ug6+bgXkic0OyR8nnHtU03U+lTyzyFG4sIre9wTox0YZla9c0QX8419NCzgtHkKOIuPIsBR
Oaum3tqGmGs42ikxR/N9kVvwpBIYni3Ty0TWbLgm70k7xVEJOtGiyS5M4ncy4XTrPYofsrOptrzG
3WtcDxS9zrFPwue+lfYl0gKj4xSoPcLUrWmKu1KO2CJmuCJ+ozGAAgqDK8Vakn24ExMiGGoeulE8
+weRuJ+jgU8uRhyRY2hAZ5CdIT2RFpawFGWgm8kuPy8DVzvYadTzTCGpoZkI7kxqTlFjxRexr8BD
rfFl6dTEH+oenoZNKVKxudna6FL3wwKgp/Hxw/WWEmdZaufgwgPfDgvyqHBR9RV89DXzO1z07afW
L8rjsO4GPRvbi4zSn3MCIq8exTcs5PapD5aLh9GbuYvWu87MR+z4+a1dLXH4CKE3E254tqzMeoka
kKRy1xKKyUYI7YjySbEof6xEDT3V3g0oodohUVmDQ9B/wi44kWRV8ik9ALbd4TXj4Y16ZuvF7cnq
/YTtGbzHeAz3M5u1zpAREquaKzQmm50xaIqBt0NfAYYMaQ7WfEVQchX0KPppqCzaIu2yErfQKW2Z
jdMg+HFywKR4arXv7d02Cy8BA+NHRFTvbFRpawT5fT561iHoqOBSt4mODtgN9cmdCngy1Co3vBN8
xfQzXXbA0zUkKq2VP5ugdPZpgGTQwYuVgJcicXh9bAC3qsPxwgP0fshxJNGW4nMc2I865ua2bbvN
lUZC29e3QbV3QxN1B6Klrt5Q5ffNAk7GLI7P5ADXWoeWHKzFRHbZgC3C1ybm4TU72Pmb9/7MrQLb
5H1t9/WBQD7m5ba5kkfi7ip0GTs5yOW+X1PtTdpdCHUmYsTAGl7CYNmB/meplvSAIOqTdruTCBuX
DtciIIBSjtUDvWvawnzzQfxwYSO7WlXzmzhlgzLD3U0JedzPqT8/jtKm6ARguA/65oZqoduX3vJo
qdLsBV0YGZo1wgafeJvQeMU9MenzccAavWldf9p1KaFzkwiiSzZ8SLfK2FhgKislhNMma3FCQRIP
PmTO5n+zd2bLcSPbFf0Vh98hY04gwnaEax45U5T0giApEvM84+u9kFSr1HK3b9z3+yAIhUINrEIB
mefsvbax0U3K7uNAJ6fo6Jk4aXfnIxW8T139GFd8biXEqIOnustiaEE3dE8hHx8pceCwiwkMgO8e
+8F9tKboRWsDsmlA55NB8+tCbuv+fIfchnG55IpgDMAhYmVtFjSjcb8eQl/PD5GwiIuTq3KjXGCp
jJZ1bePAqrJqmyPR9Mq6OkR6VB2USYPBJG9fNuJNqw4l1y6I//Oq3LP2OM6ChiZ7KgTz756zBZz5
2fE5Pxsx2OSZc5mM4RfO9TreUyDfjlxV0yzd4z3gApIVh8ui7EYsPpfbYmQcGtrRqxIF5aHkzztM
lnpX9SOBglZubRW93sr7LjuopWczbS2cZU1L5uPdaj6QlYV843JBCkp1EG136sowYlhPTgGobxbz
x97z80/SeIRI5uUH2qr3ZYzh2ZpvuTHaPUy2G3mf3NQ70NNq37yH+ZRyBiUPCEJZvg+psDYU4ad0
mxtjSCAVbdYy9Z/tyfouHx7PX1JhOnNC4kMNlEDoA4NjxUXyIFV2/7LwPIwFRpxn0NHZKqybKnxt
fjXjYAvQEWH/x3//599YeG7esqweE7JDw+e/eOAPF48wP9mubpu4bTTC4sBM/vsfLh5H/WRpZKhx
t45J2Jh1tBnmgQ+rDptsR8UGprmGYWE3+eHiMdxPAv23LTRHM1wG0/+ci0dX/6wQtky82KaBEYKz
r9A06Vv6VYeapEY9ASQdd0NS3PcRnmAvje5N7PV0YznH2tBlFe0aYjnQexUskqObNDVQUgI8tHZu
KZK7Ql/MOOPF1DAxcqcGeUAIaim1/XYhBhVOY9INsJbq255Z5TpVCOQaAszADm72ANWLTTvTY6ae
tvwzfKZexnA39EO+cbWnzAPp5oUT9ReTtilUVyx8hnKlJwFXArz4lneTv0QVcOcqBsxi0b2cejcg
5ZLZvZnYXDozE3VPGYNMi1tnixtj7vH6T66RMLJUrBZPRUJHtrejY1sznA/uwghp2+h2zK2jjouK
+IoFgt8bHk+afe99bW9rgwR55DqQqwv47blGnVoflMXMjEyYTQPV6lHHdom6LG2j3mBrpEeXeaDA
w0xfJhGeEK/VRmJgKOfjHqSTrlcv/OTfqcqWq9xQHm0KD+tpxtYRYQsUM3H2xKSZq9DWz8JLgNZF
eEFDsz7Hxrkn8RSWsr/PwE0ujYy5tAd6c9WiRd7joqZ16LblftKZaVco4K7GYPToibmH3O7OIRKC
o2a/1EEdn4zOPBuKIc62SNLlENXtuiro3lcJtFDVJsapG0S8MUjaNG2vowLMiHMsEmj7s1+zU01n
gRBA2RpR+GTqdD2CAZZxTrzxIixo2+UTaaCTQC40wVCt+mnnFs4u6MDKUCZnaPTqafkz5WPq3ZN9
3boivbbgYvChjmKlqIz/m7o5T0mi7JPcv7byXOwYz+lXzDnJBjS/Ci1trj2/OA0FoY/EbtAjF9pO
UQ3ms8wQDdxFxMIzOKsHwLtx7x7HyWJyHVf7ZG5kgZZ6HNweeXYuBPOfIKXTbyw2WUPIMJnIPXl7
xC84PhDQ2Da7HV3CYdeCXSZWu2daG3yvkpwxJShu8pm7rSa4GGTKG0mV9TIepjmcmLt837hrCFLo
FbGPpm7FdKw9ZbUPMblnNq7aiXbiIbRXsOguvYQPTijowW2T+jEcJCo5erufio4hQSe+NUEQ79Sh
oFxc4GquS4JIp0b9MqArXnY4IJbmUKIqL7/3mcdDhvrepZhN09H7lir9KVWz+ynQOOKy8GwyWVr0
M3g1jlEv6Sq5lJ3xBRTufT2p9UonOWTV1hXEWjzVVVLU23y0z/lzOEET7gbwAKN+P4ZquvOz/tZV
gPhqwGFsJq71mPpkoXoPfq+8OaGbLQgFKBeGNe4RgzJViu9HG5Z12qj1stDQQtHQmGrRgAKk9oep
DxK42Dgz7Q07EBO7iqyBrOa8RSv6yJs1bvmUX8KoJzgaHEDGCWmd6OKlFPk2R5Z4bbjuQ6VVp7oC
x2cLK1rZbtocm/iRkR8ESppcVCnxaEzpbfxNG3AE93TIpqFtVqNNzS1kttQXTbnm/D0gPMQrPE1T
9MUrNWvp04zNlwGmkk1L9w7NzFycMo+eQ74dIFsNClZMaaQ0X4BVTwetDDbZ0JXbXnQcfogHN5bu
PmT2TI8XobXJYo1eKWSC9YB2FNQ0mGKUoi0duOWUdBs1t24rw++uCtwraJE5GWmm2PZTuKtL5n/j
dljobvaY6LW7z9NyC2clbsttUA2Q6zk/YBugfqPvKn1ahR6jktQpv1hOj/4kMcotntZFqRpPeVJo
i4bU003bjcGuR723sDSr2rVD/LkLO4+C0exJyKhYd/V+LFEUDo1Vf55I7qXn9dBY9ggR3vF3GpPG
5ZSCBS5p1NhGej3q5q0gA6fPQVAXPuWuPBofi8TowXM3zt2XCevIIvaIpZ4cgBUNmtG5bKzGK0HG
xHI0VNI61YMRJeopo4psGgdqwdHVRIgiI28/P8d2aK/A6Jfz6drF1++OBBS6qXhVXGvuzpPirKOG
Rm5BCbUxPboGTATt/kCg42oS1ncz1e6gNyHU85D8VEIjoYUGTZmHL/CrQLSipkerQ/64Qm1ipVJd
WqEAIC3AdvbeTrTqCyLOct2gq1LgoKyKQiN7mI4frYq9EnjAOqKJM0yzMnzjvbSzzzHITbJ1XEQN
VbhkvB1tNAeuS2shBA3chBzO+I5gBA6FBhS1Vxn3hh6eYX7MKRBlu1MyfscMRLYdcCjk/kihIMRB
PRw3FkGeo5HSpgLyUtCLBTiCuLa5AoByiyBrY6YwOJhWYY+3t3SUv5ZBQmpGPQaQm2nQKjSHcadT
f9c11NE23ZbEuScMoVmmJBRvrIaIAXSre/Tl+sYoUPWQrwzPHTkUQN0w4zP27Xxbxgw8bM+/rbRp
n+mI1ILiFmbSPo845MYM+X/ghd867FxnX1HXURvzp4DVREksSLgm5MV3javUzXZKHU9LNAsAblzg
/G4zV7P6/hWZDTQiZ6tH3rM/ikcX1OLCQO3gW+lwUNG2xeX4GisUcBvDD/l6eqrh5qrxSZVwxb6F
XIAXjMmY82oFlD/a6nPtKNs+bm40s3/yu2kkMbS+nsXO6Dip4LvHxo6uyUNCPhMRYAlK2zSrBUWO
M1Bim1hxLrIkRhMCW8L3QffKtQ0ug4fXgtEGqClvH8I/q2hC+EpvL6CFvDBzSwFuKLEdHPTKOWGw
Yjhi+ptWj6BbNsZ13nWf41lqFw7O2W84uBrDOOPN9LfRQAqMGul7P8+fqpawxIqzGyGSgjCn+tF1
KyLWRvJ9h9LZDIpxXWTd4xRVkAZJU1+6VrPqB6Ef/QaVt4+qH53DoiwKvndq0hEuhCJJ7rKQMMmy
/K509iZOiTNxPRtkEkKZxHkwXSui9SiIfBvXNnHFQMw4+lDbbsJhUTC2KqDcUmwmN6i151jBqDuo
wPZ9R+2NHVd2fy0Ty+Sib5ABUeLI1zEBXcWix77TevBwUaoPh6rIfl3IbfbsDpJ3cADM1X7oflGb
lIfk58KxnOJQqfxkFX8zzlNRQLzMkeV8VN7mx5mgskY5V1K+9OZZ7tQhT2qLIACBl9NCKu7TmBSp
LiTxBeUzWXn0Vz4W8Tx/lDflHVbRU5uf/xCwEFRqUAyTdknzj1A2Lz2MTYYyQqu3cjuJbtlBrsmF
3APw26s1dyEvm+SafI6P57w8nUaeSH0sRmLto/Jlmp1MeXfvh6q7t4Ueb5E4oLzJLANIZ2ge5A5i
GtUt/Je9sEyoElidsoMzZax+vMR822ujGedJjhWu/OxQdX5+qFJiupCDsCo3Xha/bZPP+Ns2SILQ
pw008n9+/OWm44Xoy6Op5rzFiRxYKBWSec6PuLs8gGEpD4Xdi2kpb5vC+pwUZAH08zd6+VqjeVZN
LAxlB/k1w1KpJkb77ET75HMaJwQxyG0q9XqCbFwYcX8cE3LttyesYiSVMOrDWaFIrNTPhSo6ihfz
Qm4LkYesKoEpSr4F+VSxPMbkE36s+p79pMcopIY5jbKdYyDlWjzNYDaAbvPFpP1ODAjHTBJowLwx
mER2Jn4kldqUr32tJsVDAAejITh/bT6tcoLD5br87CObs3luNYhJgaFwwpo/80InCVSu2WHBpzEv
+uYcF6m616V/jRYKf5Fc9UviNROwxBZBYPxZsI3mn5FcCBHxLRTzLyqjv0pUEJMaovqs5eTy0zEQ
LoGBwZUkb8o1db5pdhHx6PK2S1YtM1HEtJmwd0aRf1Vcpz3mIU1DGu27Ma6rGzYDBy0o52uHrOJU
oqMVrimIxuM03FG8NMcqvnMAmVqV94UGTXIQSh+ibxj0TdyUFYp5L0Ile+gzs3jIcuDhsZPeQrr0
iSbJom2Qj1wuCcSZz5dM5uwQV8I0jzx0tC8maVgL8qJL8neTaFdP9quuoUfuWuSaZEYTBiTwzkTq
VdkmuIpCrD515UYgshhF+LGyJ7YXU5xdx8e+pXSvdV56pes5V0ibhju2FBrihh0fPCKWB8sHc2EN
ePJV/UgcHPLLDLsZXKkV0YD1OkpoVpY+xX67z975hT+YXOj3lcu8TFGIS29VNcFN0BLTRTYDCseb
pqbI5tm2vx/JJTq7kAlhXxA5TIr7lW4wItSqKoSpizEIPWhDQzxiqomPOTukYEcPvUXkLs4LLi1y
9bLxt33kvaiXfzxE7kcT6mtFr4V2pXuW9yUfwbzzbmiG2k0+6DcyyFUKMDCuFB8Rs3IbnSPSNxJy
CqvWxFfJdGZaJlNp75Gt2cXAce+27qq0+QXiUr0hEACT+vwc9U9NRxWrBfA5ksbt4eZyn4fWeNUp
cb+Q28p5iq+O9lE+UCpCLk9xuYl/Fm/dSJO8DnUuZbEXJLuROARkV9mhAITFtnn1skicqN7iHN1H
yZx+YmGUG+afAgc7v5EEOhVTUO1j2+UOuSYXdgXmZAEtCIdeJjhX8Fi58OPxWa8jlRPJH5uQrptL
jXEePnY+L/m5RIXAkg7yoQhVvkPTNk+JQt6fmL8C+ZXYDljqhfy+/BQbIfwQvnd9vi6phvWE9gki
vYqsRi7GNjcOOgjgZVdNDrJwgkLalD+tsnz90EeFvsNMRTuLcwvj8pwOK2t08H6sXbbh9oau2usu
XDPTw+PCnwEmrD64M9llURFGiuotjMAA3+ZpGO4VkLToLCcMLuePEnHHXynXujQdt4nS73xDLw+m
XYxbq9N3TFxpgvDTgPAdEusg38skT4j5/N7km6l6DCR5RpKRfPXBHi10nMaVUcExjmAZ7h2Ms1FP
YZj03aJQSRGZL5C6HVYboMm3xvwX1vL6GBGTcpS34fZCYq5h+a6jwQ/xx1loTIQ/jfSyKowO8Rvi
gewgF1ED0xCXA1cEzLI4Iv1ozLeumhz6eZtc1E0MHVLwcWvzESYfJ+9orWiW6cnrRySX7VyGD1KO
rV/2mp/o8oryteTD/3abI4OKL88g1+TjLtsuNy9Pc3l7l21RyY/V86mZ1SL67F2eWe4sZGzzx3u/
PAbeb7CbNH192fSxi6Jjgbatplm0BJUfJujtqLx8GztNfK0n/N4RIIXrlksvU3wuaMp89FG8CvKd
dGXLjfk0PPZ45jZ4PW1iX/2lrMkjKAxXZmVos6+XQ0YeufI4uSwG4VzBp9M3eD8KFDi3kUE7wcEg
eAgdLv89zoPVlKWAg2HNA+uar8MFBsIfBnH5JtSqu++Jv9g4zrj2QyPdSUe5QBiychzA+E6qhQf+
BIrNDcakMtwHZhVhhuy9aC+7FeGo3Wj4mcMll+xFo8WkLSuiPnAVB/fZT1azrVDUF7B9t2GTvlO1
Lj/AG/9qLPyDxoJGaMH/11f4n+T55Tn9U0vh4yF/cMHMTzO7S7VdCu2c6ATQi/6tbv7r3xXH+UQN
X6eY78zoCAlm+dFRMKxPqiosQYCuYdpgE2gD/NFRUD/pULzgedlQZFXD1f4pLthvXAsmbbZjzG+D
3gUFtt/hMJFW0B8wTGUHU93dYOFCuDi5hFn1+Q5+hJYWGbUoH0veHNs4IN5DvuPFq18+s5sP2si/
ka5zg5KomUFSf/U2ZjgEXRT6Lv8H64KoEpXjLEIpi5w5dKI7R8jfL6ImHRpfi1/SWg/rQlmjPxHL
BvnBKsB89A/wK78TSOZPgxaPYZi6AQUCWs6fCRV0haLa7Qxvh1UEHxMps+tRU/T9bJnvxJ4R+pfY
9m7s0P2SEC8ElRjdhob4gvRrhQZDB9Q6xNz0Dz4d0/wzw4fJmSVoH8FKg2SkwSGZP79fsFygaK1S
ExWVqA5gYaq2+daMymstD5wT1TQsi4M5rKCJK4eKfgHCWvSGA2CqYlHWLeEBHQYtSHP21mvJuihy
96QNSXUSgnRvz0G4n007gtBuSAg1T+PPRVIIaIhoo1bFyOkr63NrjoccrqcyRG2rjE9emRbHwaMi
aeAOOfsj1yg7V9+U0rEP5q3l35UW5U53QG40p7ZRnlGY12TvrucMqIlp0YNspGpX70RJUUxL6jU8
o4BhR9yc1bT+3g0UBSekrfzZ2VmNpnsnp8SljK+e3wAZivLN0KyFf/C6vtlyds6R/HVHP95rzpp5
Bp0HOzU2pVJeieg7inFyd3sMt3i5twhvJopJyXjM9P4B9Hm0cdrWXtfuUVVwIul6dsLPZ280F84R
bBaHMNhTHsbRvgoypBF0m+PRMTfkqhKItXcCbZdEvK04fR9LNd1zSaJEHrhvlI9XQxYM5z58Simn
gnZo09Xkd/CZIxKlJjII+9pkvIihN2ycLWpib1uO4VuWQphlqrSmAv4OvOomd/2b0gDyanr6gvrz
bXSPAfGlFyk6ni6rCC6GK4lg4jquCewswp69wO36lA0tA4y6AB9JGPsWIAJgz5YpDPUtBE/6zeRV
O4SgOIRd615De4hmKtp3LSnwPl2fRUECjJX2j45O3KMy4vNWBp8rz1C+YAjeeOKGmdI3X0zKBhEH
1dTAe3KHkPISPKmlYqi3zdBciTh508yRS1lqMNZJJ7GsjYFYjb5jcCa+asV9qBEJCaM/vI7UF78r
jCVyH+HQkAtSBrHqoBLv2L8NZDhYBYKFunaJBU0Z4EZUsjbw8CmDZMMZaS+Oab81bkykCqukIrjL
GYMtdQEsWKn9OvpU/seIwmc+9u+JrZvLWKPNlrQKFiVwKTOeP91qxFwhrPLFKjIL60wn5mTFvbcK
S1DIhaZXOzehINMa1iqwzRYTNws8kGj45ao6jysvi7QJrFUZhQQxzHcoVvkyMuJdy8s93YBr26+t
De2mH3oFbGg4ceRtuWja7JFWNYjln7vINRqaPx5xuUNuu9yUa5U1TNtIsXbtPAHMQNrjgR3MJ5T8
9lpukyM+uWbqE467MXkiCR7pmByl9aGZ1/ReebDcUYNizQBGMNX9Odil7Ix7Ut7mkKF4wUeKRkvR
sqV84MfGj6XcK0R0QSvYwJk9PwnD8l9HspPdOvQU5EN/eSejOmNvRm3NDBgfLRqcj3d4eW+Or1Cc
+3gduXWUb14+/ceIVK6W8u1yCqE0BSDPtGmOWpH71kKjxerF4an42ksfg2rU8R9ufQoiy4ps1Cbw
nQ3phzekJ217+JFr4mBW1VD1h2DoHmj2fk/b685DLwwV8pSl9iGDXXIryumzabTvKGUZuuXktVtY
/LFTkkaHgmxnTPW04Heh7hVO7CS++c5VUlU7T8W9iGtkbYWEX3ciuiP2gMqRce3Fqrujs3ur+467
hXDxjYSOtWgDY2HTMlvRdSDT3acloDnmVZCN3inLvmmqc4YCBmKeyciC8zdoe7d4azrq35ld7TID
tLanV2DCrYh6vqrdQ3UJt3lXXCmDFxymINmb3Tg96BBJPKV+rcWINtXU11XWD8vUymNOz+VtNgFT
H7yaskOAEzM0yHmB+W+tVDEqxPcVSLAnkEC6tveaWXDXq/UaJo+KEpHcHsJslhVV/LUIU53T73QN
xfut5Pf7tWxR82K9DhVj2jTfY4Gbk55RsSKUKFrpAXqsFuLpVJKM02KBIG+XtIy6bTclFhu12aTk
1jMFCEmrzYdH4AYzvEOvNt1s6uICVw+BdSMmf9cD4cKzYlmbsP1e9embOU0vnVo9WkqVQfAR5Q5b
P5RILnU+js1ZiUH2lY/SR20j1LLvjPdQXWJ8z4ldAs00Jkugm8/1gJlcoDldGiLM1zb5XDgh9CPY
Vk7G6mGo+YVVeBE7zCqLbiK2Guca/Uk69GVH/CEGnTq5cVTiSXQNWWRRBO9h3h3SUjvSifiuOUW/
GX1nXZTX0O+/hDTeV7ogyVCU7YEwrrXoQ+PJbp+zLtSPmkNdO0zKYafkCq5qoM+dmW4NDYxNhuxA
T8s3exh0GP5luQZiDI3cpYCVF4gShnPigNAgsulqUiiHTRYkb10haJJpGn0MdBAqR4COqq4WBu1j
azda+ilOxi1DjJ06qeaKA/va1oNxo/qMN03bL3Z6vtF0srbbblj7Y0CscRMrNzmjmX03vCHym/uM
/rSJvGnjN/03pMITqYPM1PzgNgnTV37i+86yCYAU4M8Ki8TAFAN19ug1oG+DvHqwwTp3d9Ak187Q
3KUUx7Ey689VV+wMTKZrBWLPInSCL0z+l7bqoK7IpoE85utoAnhVdji5dS5Q9JFit6RuougJbmD/
Rg3gglnTXWcbd/R4vvQeNUSBX+8YeNFG6Xyx1O0bRn6YNv16CcZqR6UP96U/3AE5SYmvg7CtTMY7
0CWOLZ2oPIIQ0E27664otg6e06GE3h+4xauZIZ6E19Mg0cHhXc6ehTi8R87j46SHCNUiuD7bRnGN
VAR7BQ5ZbKTuWvMJnRwAYjUHPXVuHFHe1DZ21EGh0TnGX2nBgKoUn6uYU5OLtaNTDqXTkfzZjzdD
6PNBj86tRwkTAOQD2DafwwPRUOUnJFUp7p3w6Op5QUDCHb39QVhchKuxXhHTtCtE94RyZraEIqme
e0kgsAgoKDdNBsCtNMKTTTKRAJ5hd+EOgcrJbgayjRX6xpDXhqlrj9V0p0/4uR1IavCPim+FEdP1
NbXPmLzSRW8aD2I6OiF+hNALztRRH2A8vTmD+jwOSxgejyB8DrFZXVkMaYMox2idIniMxhOqse9Z
nz5RM0IYHe7Qn7Sw4+xU4H7z3eSKeT8SoWwc0ivKn8Y6zEZmU/M9ctvH3VpiM5ayYQvkxUPJRWaX
dPoXuZdXpGhLW1h0I5f/K4VBzBaFWIbI0Wn4Y4gViGjLXVH9H086vqkpSMerWd/a6Eq6TsqkJA/S
nZPxbOSgVcGvUScxRZQuGtkS5wTNuqXnqO9i1wHOO2FhxFEaZncAHfZpUYszZANx7jVGerjYh42g
9RcWCSCKiUuapxbDWVMeQoSgV8n8Tky1mdZ27aWcVQUfX6fGa5fY2h6azKpoLVKPwne/mbLrwchZ
DEQEmF33jKGjI3CJiqCVjwUJ4YN3bsVonImTpEFC0zNHxaE36dkt9Dfd7QPstcM3pTBWCaIMpkje
KWoGxFVqflOHxPZkmYlEnsh3fWqvnDQO16pRvCuKfR0LYzhMjX/d64bBRa8x8Kt3C9RYyflFBdLA
Q/I9Xva9jk2BOnh1NnutJgBbvbUSXd2LtE5PBe2DwFFqHito389fYoE3auMngUcwKRqisdbGtVOS
jV1Y3X6EUuCnWIgUYhwwy0F6KQuyS+s+uwJaj5QnvqrRuu60sXwJc/9gmGRI416JD+4w3UkqoDk4
5kFD2oop6D3A6Qg5amvUHS+TcmThuMqvQMWdNcS0DMGtJ3QbWHBqdadhuMob8dWx+FaoQhbM/cbu
Sq/UfYfQnusSnX8nu8bz6+3nHhlArQylxFTCnXEh2WvjSA8vL4/uGOwzWvFXybxw9f6tdwB6pCoH
uj19TlBiLKxdBLZwZTeMXEyBR11FC0NMY/ji+gMwSQ8wmKgAU1Cyg542fXfy4cZyXyADcVj0B7no
5jUlFzgv5WrdapOGNJutht86XKSY0c2NwZ8twoheBvapn7fl3WZRFYDP5j0Def+lpfiXG+euYIxh
dgFhtV82s5DYxs10kGvU/qu/vyl3qeZHyLXLY+XDLjfl2uWpHJNEy2FuEsgXkk/A+dtSGpQmc0Na
USmQy7XL4m+3OZnZMmj8i8eVnPhDO49XnjlhmJ/3kAuhz725y+30Zyf847kuLxUCxPqxpxkcU68z
9xAXG1VEH8/0y/2+OWfgyieNHbJbfnk9+Xxt236rnFEnJrdqoHrOrxmXFidquZqgOkp8/TGZVEYF
XnQdKFnCwNMgPdUiUCT3NTiVkJka8FBErhTJPvLrZpnF3ZzdCs+CvlyzjgFPBLD8woFY7Aq3IJ8N
8XF2itQNxw2xOaKCZJDWm5JMlLOT1tVGCWpEUvPNDirpOVQC2vmBNWz6ojdPWm18jlTL3E4GU2mk
q+gnk96Ckmi3u5BW5d5x8PiKBGuDWt3T3OsDE44RUU6nKAiTUxFUwVKFGdNowYy5qru9U6nXkXAp
a0/WWJ1G3t6cnxpsRncnmimHf3Z4ZCI+nbpMmU5yzUFkOCd3c6Wd74AkOZ0ygyR0Bg/7ugx/7OZP
2nQy7LGaHXc+uDBiXXgnk/U1TO3sHIU5YriROUEdqxhvMDY6DXZtFclhBbEVk7Pnn5p5oVG7qCPf
QmtQaouABOwVWc+KctaZqRx80JtHnWALLmx8Rjwh03kuL1M+nDibklbhpw+lbgnOy+xR+egUYwWn
7ogUHpMrkBhFFCnT9IQKwxB+RkhbnNEaJYzdaHBj+3oNXMKGvBa5p1uXO6THx3RSLYShuHBKZoZT
gpModyP8VUP47JWoj5so/FK5drj1nVw9qYmjnuSaXBj9qGL+V6elnmTMlwhLp/ajGHwFGJkIpZd7
oTPINlRmqOA7rnUs08w+osHaZYR4rUZNvILcMU8kNc2JPA35Qtxq5yOF+QV1StPuuFL9sS1Af4El
YlF3/V2RMeqNptQ8yQNLrjld728iC2Rfq+kjA8fm1PatvbPSyTi5fWNs4yh6mgCfFSt/OcSWdhLz
XfJ+uy+Mk0M4VoBLPgBlQM22X/sq2G6EKYdizJujQodgISxy9GhleCedptNJriGYdZiA4ft004K0
mpNownoXtpZSrgxLydYQJZ/IbT5UNhJzWHkjGBTYpraeIDYWzVc4N645aBu51VfGCrAPCAMld6KT
+Lmn3F0uhHNEqjCLiHBhjzQwjC51V+bIlTicv6wgNZulM3+GzXzQy4XWhmBhNa3g2lowEbSi44Tu
6GOhhIDDGAFx+2OVqKdxnrWjPlKmz/KOdn5IHrX4tn/ZUa7KZ5P3y5tCRZplxIb28TKXOy6vKrdd
brpNaazMliHvZdvlRSHY0E1vn4wILPpC2rPknXJR+DZTACgRv7y/yyvKXeRzlvKdo8VH208vYCnv
6Tm4XOLutpf95Npvb++3m3KX396GfA25H4KoVyLSzxWyJSiqCOAHSOeKVcT3cStOTh+0q5Tu1MrE
nnGTU3BGyGF8yRNTuYoqHcsdlZ81o/QQDVFgnV0iBXtBwJ6Xu0dDHV7VSimWU0x8Hrm67SqzEu2Q
J7p+ovh4gz/K3jGqD8Zmuvajp1qoZErAmsEz9wpdhFQyGyc6oQol0aIgIA1+neTGo6hQDRAxFkhe
J9uGObBdZ8IJ1kM0OZgh9vu0QQ9m69rWbJ2vXjaqZ7tNvgTMa7ZUN5iOGgOpgo5AV2dN2M1qhoMW
Ev2Not3QwfXPk5d9S9XReeqC54IeYlENGgHsi7TqsA1WHUyrmZ3RhO1yZPIEaKKr1nEWfw0g0zIr
IqbdLCkkIQp5JS3oFdSqiWEIKVwXoUJrgCc1Zve19pyb1ALLp5hLPyB3LtKemKdB0IC1P/EdrTmf
e2svB3moOD0seKeH9BC49x4SkiWCW85EUEeh+Zazve7IuH8WaJL67UEzLl3zxSrcZlmq/R6z8qw7
jS0q6AEYWL8Cs4YSeVX09fVQsSnLm55q8LDUoOjhQIbYAav2pS/rb41qgXAiH5kwUGMTFl+myMIB
V8dbYHv2hoPk3Pdc/nMzuulKPdxA7LmGa3zVjRR0+Cmbh2Q3gd9gCkaWSGNXt6oLUC4Oi3XbgVvF
I9EfrRnTH14TWVhvI9WDeWzap8FBup5DNqAA3RZXzbcIbe6p78bigc7ooaF8uc8JXkAH79VLil/W
JoBSvNSK3L42W6ZLOdyUhVlPm64rrLuZvppVjb3ocvvcK7129lRvGxWpcSBJcYCtFDjHMuzfdFKk
tixgxo4JxpsGySS1s5gowGnaeqmuLGoPehsRccqeAQkRU4GyjpkSr9UUol4ERnkTmB2R3OOk3BZj
cNU6fbsHeU6Vo7XnmPlC35Gk8G4GTnytmjlgFo4oKm3EwYf9lmCdFsxNB/UJ98u6TfoXZn34cm2c
vI6l78mE2sca5GPZePpX0/cfNH11Q507rn/vJrt66/9t98yMOAirtz/ZyT4e+YedTP1kazi/bPq/
+qXxK/RPluXYBgMYgpj+1Pg1rU+GSp8Pa4uhmTQgafT9aPwSCIXvTDgYzIRmkVlk/DONX9nKvMQ+
WBjJ6LcaGMgcVSXrx/4tFYQC8uCXjsDH49dgpO2zkQZrBwrFY3lKgM4tJ31TigMD3hlA9NA8m6/+
Q/OZQgz26dHdeuNmmDC2PDXFscW5bJNaij9haaEyU3cEvaYK/IFF8Eglqsz2hXeXbNOVvsmeafkQ
fI77KgVD96h9Z5K5Ent3hbz4l+/kr7rKc6DA//kbXa4OlmUI/psDCX7pmlaePmrUsSYKiuJzq2l3
QQvc3jFuot58bauW+oBCTysOvxIcePf/vzjVn794deKtHLS1xDzR7frzq+epR8aOb0w759Htj+p7
flddE7CsfqPcjGOMnMVF+y7uzbvcW2HKhh5wjxf87N7T4YbWWazNW6064yU66M/p1bSPb2NKvFek
P/W3bbGs1xjCnilPQ7Oz7gXk+2iV74bX/HNwMm7UbeGQlGnba8WdPsdvMSznG/MrxhBK/AyHeMy5
SUFnLmhrLNpv5WP62NV06PaUfVOxFu6KhG2GXuTyTuWSihy851O/Ub/jizF2GNdwvGU4u1Cjrqr7
8kqLl9qx3joHY5V+yx81spBfowf+nM3wlL1PW+Vuwg5/JmWLSr6+6J59Z9ef2utoDQkkeht36apd
TSSOeYu4WLxT5YVuQtxgpEB4WtQvmCtasVD+l73z2G6cy7L0q/QLoBa8GTZAgp4U5akJlhQhwXuP
p68PiMxfkZGmq+Y94QJBEvS4956z97dX6UcNNFRdCbvqDWd7SpPhiaCChHgMQjYwzTzmuW09eUB8
out4R2txjqDFQPCYX+NP3FFYDoRT/qhtpnszs7OXtH8E5pRHKz4O/zi+Zu+6i2mOFpD2RXgoZVJ9
10n72F8DdfL9bWe6PXxyLOK+TdgnfgYdiDQ1fuU0keaTSOtMvKqiO2KmvFZv/UH/yO+8S5Of5Yde
sU2FAWcbwrCGhnKPXeGMkPJMT37a+nckflJIWumkYyhO8Z5QXLXJaA2uME6+orXvyi1jrE1HgUzn
aB13bkDDU19pjveKjLzI78LHJjiZBxXQV4+ByqEbts4O00Z18WbUDiq1kDL0TfrpnQrZ1k/TK/RZ
a5VePCd5C07ySSHZa1cXK/wz9BhINyGkO9oYR9xPyGjHg/lCKmEGkwjQ7Wd1peY9nGXaZRfxBvlN
u/d3rLEDAzWAk5MLj/fgseOTwGtJ39k4UpKWt9F7u6uc9CLfS4VtPvkf+rmtDw09oBfvybxOgGrO
QHm6ZtVqtrLTz+kFulKzTllpXyFLC2RDbLOP3s0gTG3LbfJqrTifWNugdaKTdWc9T6WdtxucKsMa
Rwv/Djv57M6YHNuDHD0Sql5e8p1+qRMXbBE1BxImjXjfv8rzl4a9p+1s2aa9m6ybd30brqisSmsr
cKY1wULYXK/aHkVvcKppAlAA63fSWkU7/qNyxvkN6m62NnbAufyJD9KW+g3A6q1XbIFYVA5EVAqm
u+CE4FWiK/dExx/qBfEgwHFQHHe4G0Rb+pk8BWswnrcY/8UGL9F2APdh65sR49cuemrextV23AZP
qugIsIx9x78YrEFBkj167/WXUO8p38qnjmrkS7Ef1iqMvWvroRWxhc1Y7XD6DpvBd2oioC9K+2Rd
u1NzIwxXt43beC++iCuKnqot3ksXKsL/+fzI8PeP52ZTkhmFsHCChFck7Y9AHTmZTK3X5XJb+80q
s6aNnBovJtaB//w0/3QSnp9GI8uPzBkdndUfmTNVJYyt6GFh1KT+cX4Kaxx2o0+3qAYtMaZkyk8l
Q/xfc4F/Me7I8j+PrmCwZAzkyGwNEy7HH3odCuuwVCx4OpKQvuAQ9uC4ZNG2GPyKuqkivEl0xAg3
cr3iGS6EupLM91zpM+J9mbsagr5Ti/Ex97xuO5nUJpIkn+B/0goIFfEYt8Nl8Gmmg3GvXUkZNScU
Q9ZJg2y6lSwx7QdZR+ekPjd4TV2QvysrVw9YaaMLuazlUe1Hc6VExh4cNxyH+lmmWu/oRsgkVWwt
J0HPuFbM6R4gm+fyKwe9Nm5lghVGM39qNKN98LVaPtFQPpQR0P00NgS7Ij5oZzU1NYYs3NBrxBUp
FjeLxA1fuyR+SoaW9qMli6LEGeYC+yJ0doaUpS5ONiSxsbRRxGlntNnk6nGEuwhyBR4+cvpmgogl
wCXvWU5JWXdHd8Vc8bVThEmAr1oU9SpJ2Oci2eNmYL3IRSWsKmsqUL6HX23VQBHuq9qmKfiAiEs9
hV0JHWaiYpPLMrE2moDZZdxqZXXVk5DG3pi6Q0hnbBZz8yLNL/mRDBfOqch4VvzkWGGR4rrSfDxr
Mq7Ajco83B1goAtyTDkhEo1TQ1MlUqdsZYj9HDygXsZKGTe6oH701qCeWfyoiZzSvTWSbdexlhAx
Xu5i6H5DH91hev5BJqKwz7TpUZPffV4vXMP0Z4WUeqsVGAPxJV+irjkFAujkJtc1l6SR5zbUJjDJ
DBTgje2EkiA4R+ZoFdzpSdchQvkPIrHwUSydRfS3wqjdScNPoIP3UyEoG/KOXga9eC6G5D24tKhu
1vVQ3w9B9hB5/qMc1j8j8IqUIwtcou0c3fIyb6tEzvShSftfiFwtJXtmmKSVhpgKaIi6BeDcZ1a7
ZsmvENctr1Q5bddpFEE6i/xzUGhPoQyOFMO4o1p80yZ0sigXAOmhUaxyIikBWTtKjIeyavvnbE5I
Y0HsDOReucLwOQsIRCF5HAr5J14LJNVZxYkPCwd8KCFuRxqqbcVAod+JBhXykZGhOUPHB8cE7pFP
h6wdiZ5Ugfqx7R9oLzgNhGtTRgLXJlSsgk0mtrShOKInuEPySe6Ya+CNVJD09JmxRpML07ncqnd6
gVZPAwOAiSbLoYXH5cpMW9LxPDrhBq3PXYs3NAV27klvWgdIqBJt2hEwaj+j4H0aHqZOWylD92TW
/dFSgp1piBhFQseI0YZQXayZonVDqB9So9IPsBjUTZhiyqXyRVXZM+iEoray9apVjh6gP8KEjfME
Xge1007DKksHRetWYyaVO0TKI7DbdlvHHsJBTRraQ1ZW91DnPOjBMJmGOKoc4mWkvQ8piF4M6egF
oPiV2cn+duy6vdTSTyZmni4Y2HpTEsP9mFMGmHGdywVse3lP5AZzNtlqgk3ZmHde02UIg7R6FSEE
BcU4U/UCMT4MKv0wQ3+PYo9J67IrNF+yDstCHqYJMDbupAUWrpt5q5N/8I+gQKhlmmP4kkgMvdqt
/YqGbdCQFEA2QOLtg1ZGNiILrozuaX1H6OFoi5fpvp4JBw5TACBuq/oEmA4FBIUihymjd5Ofpq18
iyhErqpTcqIT+k7YQH2oiRixVtbdhJQOTMBtfOC/Xx4HUORfACjWHTOEo3I2b3Z+JfdEvOGsVS/B
O6YmF30aTIlz/pEemLKjN4KJ88p3pL+ah/oh2AKOUG3D4Dx/MYoNjUfO9DhYqRtEkiPi6VRXwDCN
s3iHvIpah4+BS98zncVchXbANHbSFfqTb8OrrG4SLAzjKM1d8BXkVQOMoK190Ob/ae7Kz7C7BROA
uRWFWLXlgd1XSfnhuT/KrZMhEbRotzDrcWISQc7WxnjOH5nI+3doep6NjbEhNHwDhAv7NBkF1lX5
St6maJM55sf0hs/e2JT1OseBQaoSYxNDHmKxQ7OVsLWjnzrIw542KK74AYISPHGk9ZW20Ylgjde+
7I79llTZmbgOwo2APVK/4LDxb6NrCo/sVJGWjpMZ+CoUZnob5Xp2pSIIQd6w7vU7jWYib+9acm46
pOseIj31IdvoOSEwnjhV5lA7gzvuF2v/BXpWAbLSNs9IDg2FSWiBUPFVLhDAuFmPVtBBU5YAFwxs
7SLvzXDHxSnj7dU29CzNdM3Sxh36ymcc8/8aNw2RIgpmdceklkW4eu9EoIS7NdInWkHhOrzmfFrM
Lj811MbVofrIy/nrwUoxrMmOp2ucgCSibYYLcKtn9323G6ybcOYUZp01ba/fyKnvtvwsUmHHR0wP
LPUfjLP6s2s4+0HosudyKC32hlAB5ozmo3HOKruG3R4e9J/aWrhOz96F9VN9qyDvZvfNI9QXntt/
Y+r7mh2LXfeTNVkGBviT8t9ZP6XvbU5/y25e+ifIZxCVrDN/m3jd5FtqlBS38qfCrR5AG2cg+W/8
A5SPlMVatOokB6achUaFH/gTUDt1pZ3jJ42p6rSSpYMeIatZe6vqBQKX328LXj/uQKbrJzmal3FM
oYT1QNlWtB+rmVxvU9ctn5B2jP6Ot8mhu+4ul17pzmembZpHX1sR4EEoEB+iwULyjB5CO0rlmty0
vckKlCzqnG/K5RhlvOILggXgPbfxM8BkbOR6TGX6IHyoJHLc+9IWyD8IhpKJ2Nm6jEBWJ5Q/p2HX
HeOakAqXX+4cT2SXm+rQxu6wb/bxCbUvM5vkJ9io6FW0jsnRy7asbXXPyZhsZ7v8oypt7NSEFjI3
8W3jld8VSYNDaBN9hadb2MqcM9qPaK1uQTzUx2CbDbYBWfs12TSEepzmBRjUiWcEpvGloUiJm4Q+
N50ompsw0agiO73JT8SBudMfSxbk2Wo6WfxqWKJSF1gnbxU0ih68rxNcWZHjdYsfuw2zPOvRtJz2
JWeGM2xMR9nVjvQK+W+jPyUbijm3lKI8w8eObqqrPGXUFdbG8UBcwfTQp+vhDtZieZdcWc/cGhca
Tuiop5jTGICDFdZS4yc2XH+bnvG4vXav6sZ84z1cWemSuRfsu0032T5twWOCfnoNGCNfDRdfcsbK
AS+S5a549u4xODZOy6qucHqMVHZzj8H/Vh60B+ryzat5tXL7LdjVB+iKa6YJVw8RV8ti2xm6h4g8
9M3ESX9H+umHvE6fGUKbuwwR5nFw87N/rn5MCinRrK4gWFgXQXEQFapPxUe70k6cYdVH5Rw+xQcf
QP3eV/ZkYHmzo9Ae0fvEx6LZFeKdflVPxkP+nNZ0agE8rEA8IHVDDFf9ZGkQUFCpdtIrRp/pwpIO
KZ1NKYQ1YvjR0AqfkY9rGNy1sTJaAjmcNF0V3p7PPV2pr+UBJGihrqtXisgK4M2LeYZjWUmuIWw6
bxsIW9p3szIAQCmYw/gqwnxSd7BFWaSiwvJaNwNrbsNXJeqIVaX0sy4/mFVYs7bkqF6DR8GG7CG5
5lXeWA9SsCop/BNVAnQPA2LohOuqtasdTEBSNoZjSMN8bVrn8kzmm6ieS90hF8f8goOj7PjZ+S/T
j3QWxyQXde3v0zeqKz1Ng7fU3zItAsx4B2FtH1/9cK9IH4HgRObV70/hW8/EKzlMFUIMWN4Hs2iZ
8Z44+UME9+OD1z+2Er904csG1mIa6zy64/xjjXT0rcd43z2M6+CH9CJgMeX9npIbFQjlVbpQAOkU
W7qAynTLqwQJk/nc1X9jXOJkoCjvVue2p+6S34foG380LsK99EUUHZPsYJE0kDXL5oihjPMj6BTG
YcItkqehgInALBxJ+wZlFlQ5BhV0y9YtegNHiLeNeel1ePW8BxyNMRPQncIvNpJXWrUC1wDm8w1q
eQyvmayMj/Ipf8u9o/pchPfRnQl0U9siybnNE09idN9hz6BgJoIOLCsM0sukbCcGihdpW7jqhsYV
7WMKIltx0+xYnranEEt+tSGCpv00NfqxhFniwEGpbrc3ICG09R6yrbH2bu3njB9hFvA4A3ISQCfA
hW3/LK7TJwPlyF1+pZ91XxzTyYnfadeXX4rbvtH98r/GffouK9cU1zSLOvo9J9i6ED+YhD8w5oVX
yxnvOnGjhbtmH67HN7VdlU+c1RUaVByV2tg5PlQPWIIZRYgAftYpU0KLvFBQeldc8ZMrZLn0/o5U
JHDY6rABHR0R8Ck53iMCqeyg3RcUS0jFSK7ppwKsslunn9oMT7rigYollySlzFWMM7ByIr30ncew
OIpvKuWWRP3oJpHFiUgv8pXkxhUOZJsku7wmmZQKFgvbHjlg2ctODC85YQpUhhULdYSnpBvMaoAN
7TwVVYqbvGaZ450q5auuflTBqrrjPYFGNUjb2fmfzGGyS8Uk4QqqxiN8h1nC3qBtVq0hHRe3qGWO
a6ufHl9jtkcjjBC2ferReoR28Aj88Kfxo3+DlhiDlvpAt4uaE6QXWsCvWncHBpqeNfOeWrL24g82
Y5aYOcBv99MJGdgx3WC5kFZwTPozlvRbVcDY3OQzpndVHJrOLs8hbFBSvlz1p7hjikj8Rer4B/VU
bin4cXop1/45uWU7jPiDU38A1Tcoaz6S60BQa28zUlzMTXk2zQNxxZ/dp3nmVymQwPs4nYJT9sN6
9C/NKUU9+GHtwmckG/wKwPw8D6M7Zl/SdDdqdpZAVcLLscty1I/u8MMwNwVtCuxDkg1xfUwhpA5h
qjid6ZMkNIziYZJVPucBj9J+YhUbaIZ46P1EOgzLDZLYnIhyEzZiPVbrJmG0bedbl4vlfsvW8jCI
x5zI4xjqft5KB2wvEsrT+d65MWF3H+/wkGz7NAqutQgNXhsUQrZEaOacZ0hXUlcmgm/YkHxeheIP
m7QgCDUaUubySIW16OIHA39s0GROWkjhSjPia2gFB10zeW1WQ+VWTUU064wgE+HOtpeVcHDigjTO
Lk6pH4GMbvXcRYzGjEowGtcbReLezMqOK4gCnqVR54Q3Q2hgc5Mg1azLtu4fpBS1LC5Xt5SpsIsW
E+6GxtYK4xZ9Url6qGuF5rNnvsuBysAlIFdB5IYqCq1ulcgr2TKqdZ+Q2TnIXoqPZgieCdjVSlV1
AC5Jbug3Fbo/r3JLDTNumTEU5mXe3MP/9UwiFS268naFwdpJBpXlWt0f1JZxnWBuCilmfwii5Cp4
UDU7UfJOQa3c0Pl3c4zaHugQIsaRSqYqRPcFikIgRge09ox95aFTYKRNCc1x2FyMdh5Kce+NmIt6
3xAd1xHBMTu0mIZPRDUibPDzai8b+S72D6yv75pCTHAEQP0f5TReAw1gJUI+K7VFdef31lOAQNiJ
wpbIHgRbhn/0iuFVjzN51/X4GNNGv/Oi96RFUuRZ0icYCJZlnUn24RhFG9Ejs4wCSNSqyU01Wax4
cWchNCjIDZ3ZjYI33E/+NSU6/DVtX2shR74hNresnSgv96sw8h5L7UsCr4EPIXlGVM24WsYDNTXr
C8noQapRCQmCR+Uk4zWkmGlIZVj3simw9J1eUCZ222YAQlKKwdfkaZSRWA2ZfrIKcGwRYc0vo52e
SkM1t20k1E4pmNS+9Z4Og9+/jPOTyTKrU2l0ZAu+1UCICwI9a60HjatKluCQPySipJG3aIwHlEnW
ZorVHBJk0EDqJQL0pS+Fl47c4zkgqrMUqo1d/tI0LMaWx6aR9iXOXfCCk3XP+p16WmjAsxsS85Lo
yN2qUXxsRPU1G+ItiQ6EzQgEGYolo844Wc+clQMbtTyvwPghefVLrmHgSVkQFxlTVCVvnrKSgIdM
BcJr9NYH4Y5S6H2oOlPjEOk53GAaZhhVDKQGlnqzEum1aqk4zvzqusFEA4zuiMbY9QuWDFgbmFmV
obEGJ7WRqtTf3aM79O18ZEWHgHWTSyGLmVrEJ2FcMag8C1HPsslAXm+It7joP8BCQYbJPMiX1IPS
ZqeBQKlk8FpWRNSbGj0BdwGPo3BKSURWy0GNOzIIcXHB7V+XI/BlMyx1nHahvu8kBgDDf0QrEWwM
ZdOxLo2aTnQkQbySc+ZismscIXz0guhdU6WM6pMRr82m2ckJZBWlLhgXZcvCLEvdQvAVAEglFb2Q
DiKnyLUyAsSqMKqICv02vy0uppVdw756kkryQzqw0vCzkBtKzb3Vz7pMsX9CGEbig6yzkoESbKNE
AXWPqqLPaSdD9tkWWBJ9IuQLKb8qfLT8OuVsi+AzvmqVii4jbl+iHFGTl9CL4RyeHq3yWTFZoklZ
dDNQj/BJeeMZjrgT+eZj10fHSa9Xnkwkl5mRpZizlh461KoaITSrKB7lS0EfUBDzjnxjHDGJgUHR
mjCgxcNDZJJuIiXWe5mwcs2DlMA3RqSO70qxlMoehwZvTFyeAb5smsb7xDFIKmD7UuQRyOaR+FY9
ga9ejDTWRHWAObEnAvUtGJjIFs1N1A++VJzpa+CZINXBbOpPa6Bxn9YrsS6Z4GcneHDUZlL/5NwT
Dr9Ly/JBtMzzUGDj6XU6bQ1SIEKxfxbJ3hrFd99PGU4z7B9mSNClUCcUm4zkFgsu5FX+7VpwSvJO
nuMDmfCwxBlv7/oIRUQrmdjPqdJZR51UEeQjmZKBXQnzWpVYxNAkDj2OwqsIuFtLNIxt2LWiIUct
lVsPfhWlbkKgNYDEYlvX067Ru70XVeIhr4TcicTkfuiaW1fMRqd0Ynoi+yyWmROlmOhyQXgfuhZo
u3Lxu+yAdOLSE/zEt9HWMG5YShLdbgrG4BLqAu5d46qeytjoYnETGKyJMx+wi0Xm3yq30qd86NlV
UFar+u6QBP6TCCe8zjsHD7a0KfsEh1rfU/3t5E3N2Yxcx5hyR4etYJKfE9jimxBsrT0Rcahl0/uk
hQew1MIuEqVrajIHTZriqR8SFtF68zAoVHC93ri2/E6dEZ8TddGNotbxymxRLwN+Q1bKsqoztE3t
FW6M7tALsSMpAik9FPqUxJKcUMp2SgKa1QwfBN7/c0jxPM7j19iIA0ZipPkVA5mUKcRCWEQ9qaRr
iERn2bKSUkKOFM5TlRq6QcHC3gBuZMM+ZNgX2nwXkVvQTjC7RD8KXS/ruksMVaWL0MTqPRJOXyYc
buolV5mJfyMFIOR3s312fFdjK8JamiZOXsS7SZS2aW7u1Khp16ZAMHLQEiKQEX0yk297FBurHhRv
PMm1U4t8/zpeLoLWSDhFxEIWpHA3ouBG4goiuDKJPGjT3C1zI9tEvfzVlx1lXCAs/WMniJi4dNh/
Y8TSoW5PtRyEdHbh2KvZdjSbhzo1qWs21c5rzS1oA2oQlXbt4aetiqndEZF7jvmInNAzjoXuCSto
UmFE0ypJwoeSZHLM9doLAQuaI8bpLfbEp74KQNLoGo0668UQ0W3J3eBqSu85oVWnO/Alr6pJNkMd
CStNUmKaNJkxYz8xnie9i8LvFXIX2Ss6NQFzrllrcnJP+NUhKKaHCiccM11VU9dSwd84VftHQh9h
l5rSzzZt8a6AIaKOX9iBWpRu5zX3RLMjjfzQ5VBc1ZmOm2T8inIfKrPemTMzysnVOSSJ+pokMGML
1QDDDznduATRP5Q/jLJkZANQZJO7na6agXTAGDRETLpWl8FplaUnT2z9Y9eyUFBRR+QevN8kCh/i
NGpdGjQkoZiogkpa2XGHBGJyQyLfsH8EVCqpa/iNcZIVZgac2E7GnNTeWlcP7aLTjIjswqy7dIpL
kBt9+aBVNlOVqfs67eHczVt/XCU0bdwFGCH9Mv4I6QytJaXU9j3a1N8uln1mBVguFP03EsrQtc8X
ePhwIUWhtE4LZm2eJN/gLSj7Ws9+aDmxAFZswVMWBXC2pd+Abumo8AWklPgSC9kIit5q6FAAhuB8
1YSV2+zR7nw/36lUnbSknYu4yd8u2rG4CqlikAEk6Ps6Giv8m1pO6GOg6L8uMkSm++ZmSYOxF/66
CJEXqJNW7qKZSviNtid8vXENTbxP4bXiJtWyO9Hr5U1HfOQxAUy8Wbrd/18k+P8QCcIQRdPwly5g
9d68/5/PrAmb8fyewqr/v1U45dn77+rAXw/5mzhQEq3/ElWAHijEVOgr6jdrXpKgxkiqDpFWkk3y
z5GO/Z0MY0CGmeV6ogm15R/JMNJ/KTJSPqSDJgpCyfzf6AMlcnf/UaHBdADoiGQBeBV5Qaryh0Ij
LY26HmK9P5pKQjgDpIz9cjEM8UQUrDwBEESanhV+5xDfxMqhJBCC/Iu/b81Xwyl5yRrdJ/0bux+d
n4DB3cLhsmxBPcJcF/ziVbX/SK76xbya9/0y6S9MAKGM240lBztxiDDf5eMjqez+RJLpTDHLQEu/
kpp2lIPGc+c/4v77QqprxGrL9ZT/GkwUNQV1DttggQIsDIAACzH4kl/AACC+nI4EetSQuPfLhVw2
iB4XrBREvr9vyon1I4zRX/l1Rv1rubnrEH//umeUZhTvodsxc+xQ5OiLAWv5xMwxKbcsD0hz0VFN
L/t+3dyXpJBme6J5e7KP9tpIJgUTI6J8/rqaJAGgqUwIoj3zzTiHHpVNsSY6y6bfz9mty+ZyIVhS
s6djj1jIy1pCuPIucPIZ4PB9Ienz2/ehGMVQTfjktQkzHQwgY9XC79gHBXwto5tZWCauSzhrvi5R
k593L3f4vldfyc9arwjrCQ6JO5bl/UKD/CZGSn+xI0O85X+DRX7fLIaDJ1G3ZnIoDNKjZ0LRi5uC
D2k5znJdXiiTv930/fDfjpkp80c7NrSHkpHm6fL472eHyvj3gy47l2P8eqZl8/ueywPTgpISv7VY
iGe7lIkwcN4S1EbeKxrxDCwq2Vx2LhfllLyZKlCI713LVjo/bNmCuzlusxw537zre//3A7QaUF9e
bFJByvdDZvLJ137F5a/tZff3hTH/Vn7dvuz8l9d/O9SyGZaknMWa8vj9kGXr13H+PMRvz/tPm5H1
U0n7fPfnM/x2JOQoSFE6mc768mb+wzP9z575+0X/9r5/O/b37cvWcvHbzb9tLjcRRDPXzBWG0Th3
5Bk0+f3zXrb+7b5f/4s/bw4TJdv+sZO4v7/9o1hn0Uj84xmKOq/EtTBNfM1qNWCT45T2/Zjve/9x
2OUGfboGYaHtmGjCdp05ucuWNBNtv6/+sQ9FEYgJfX7IP20ud11uWraWi+VAyyG/r2pCxxlwuZ4u
h1s2tb7hyP/52Zc7LhfL02gq7aW2T9xllxyXeve6bHZR0MERR36yEXtjo8wYQAqgxZ4aDi2IhQi9
7FwuTDKMYQIvNy33WvZSi9HQrk8lvdMy6lE8CFF3WG6axEifHpZNUQOTefntMLKOLHMopBi1m09Z
5dexBEW1owNwVc+NQ2w0YyKdLAEVfKEPH2Gl3ryJLkOKjjojps0ZqvYjJhjYqZqBEh9t4B6ZCoAX
clbIvx4LokZ6+vEQYYo1ceqoSum7pHvF8H8oU9cRZzHQLYmlFGQ89v3fXuWvtzGqECrGsArWC3QY
z0m2XyjDy9V/u6+eaTu/3WUeGZbH/nrEv7hqLXTHPw79PziMYmrtRp1LhfNTWstguzzTr81l73IY
c6EGLU/wb19JisAoWCCav72aGi9oIY/3xTKSwZ6HgJoO6X7Zaua38r3vz/t83/x9n+99xYK1/b7+
rw4rdzNEd3n09yH+d0+zHPb7Wb4Ps+yzoviWxrBBxxnCvGBhyUCof20t+5arjOB3UiTSAJnBscv+
LmBxbP+2udwULePq8pg/jrhcTZcRcrn51z2XB01/0Wh/3f59/dcxA1VYjYKWrCaJxAdqo2cNz9JB
EiljCekhmEjq7sWO2cVIba3th00tUnlRmJFiXqY7ZcbiityQubOtI/MOio+4I9zVHMFgMj431I4N
ikFabNFsSo+1ZeXbrpE2FnncThybb4qKHKoI93H9pgvmTgJ/vevNErucR3SGatyPmQKwRKRYJdTl
j2gig75jhrEOUWvpPsZEANR1MZhghefcobB8FA1BBSVdvyah8INGDCJXqbUASWtnvxdNeHETKSIv
tZWBlgsxLWo9+cFxgP8Q8FAyC7MSort1wgII+PgRe7nHlBgsdi00BCL25AHEbloM9bobKAZkhrpF
M3jnCeFXnPWezYpDRO+vH1kigHvuLd2u4/h9JAweyVGcHUJm5CtTN4h9FF9SJR7OaViQmYfyirk7
GSjGQ9fn0U4rSaKuFKfMSwuunIA4vBlhC/XhvS5Nwkr30ba9dxk1VrhKAd+kSHOPsLpj2E8YP8N3
nOqYePqbWD+0fnFXqtQgyi0J7em6MObznBawSqfxX4yA+uOQuA/NZIFPAIdmG9PgoLPXk22pt3RT
5Ep2lCYHDGbSy+5hbZmNL3Ba9FBZBMpVVn4m1Pz3qRd0T4mB+SQOxns6J0dydG+a5hGahDG0Ha+U
PEmCKw5RMXwVqZTthRmTrBWQ6rS+aFwCoWC7BeNEcyygtTxyazxWJ/x8+77hpEpeSuaqNY381qrX
Zor4DX7KjwjUIrVn2TzOuRuWXvorzcpBtRryrQtA3tDwJB+1JfG4MhGPksg8p9H4c9XbwZTM3B8o
sUv0iwBMpd8NvXnLSKe7dG0xXdtX+upDi7wmRLil1cKnQFulzAo3CcTn3JryDdBzO/EDgrAm5U6h
XZVnrq8VeGEsXFeNNqCWoeJKDXaaVdMZPeC+tGlWuEGW1Dti7inmkXu7QjNurIKyWwlhaKw8z1/3
WlqSwdjc/Lj9KjDsr5SywRMRXzqxIURprLWLJh0QCXSx5Z0LpdEPpu9R5yOKeCh+CrrvuT2KFdK1
4U3maHebVtpbdfFFA/JOaz3JhUa1mdZBRalVncJiY8V3ZdR12MXkhGJTBKANH7tDLRIziheGVFwZ
ovWElY2qw7ky/Y4/zyTdFzAUbFXSOY4XtnbU35ppuOqNXq3ruXLdynD35keMRDqsAnE8ZXl9RyhZ
AQ2FlpA0HRrDcFP+H3WcArVREXFG0bVltm8XdWIedCnoVx4iqFiEaGrJ6r7MRwnfSIRAq2SxRvn7
x6BVydrr1QS8/FjcDZm+Gwdr3FaJJa4KU3FocbXXgn8VKqS0Y7TPcW1IYXoH5w9JuWKh1xnNp6nv
GMMrEVBSSxqnofjUmDX1UW6H8lhGzUOlBOZ2mvbpFOJtHatidKRcY0HGFLqM/fokmvs0CLTNoCR3
Q8/yr4tRG+W59oQHOQNdPG67npjCAW1z19bS7PjFKmQ27hR172qFYHHoMzpU/PGdXKhQo2DNa+SK
Zoe3aTV/cOWYTA9+qE9Ci/lKaxT16JXkAFkjgb+TrSt1xvm0SJAUEuimVxwg7Cpt7VMartWS3JtD
zK+RQJTJbme1scYpQauQMQdt8pKLo6P0dEgKXtmKyvep7C1cVR0aLjFA8TRltJpEaXhtGtr+WoQU
kC+XnnbwCYv2M8sDtPzTVo+GBzreYPgKbWM21iERSoOuEEiDRqBfOOTNYy4L/Ci8HBWhkAQb8lUe
OoyYqym0dhmdijWnwvGuj+BoKSE6KRCPdhDQ9W1SzbSLHP+ebhRu4+GqyNNpgwFgXZbD2VP0V1B2
Em2dHHc4BfA8n27IquX70iie+fehWKzawu4tMcPNASva8ty8V1mPxhTW/ck/kAALlhIzjjgSo07b
/ynkb7pplXcph8XUN0MJ9B3CD4Wnh8GzyE/qEAaMDUyzqKGGLOjH2JcepRaCRmN1R1F7Q+6MK1MO
tlaDQj31cErQaXyg0oqGrkIOImRUcQMx2ehWoz0kdAI6k3brRafme+j5g/FPgyIShaONl4daOtqq
OrUO8kgvCLeqSRDLtZuAm4YF/8me8HCbNqm8G7Q7s23O8MCrFY3hecramlCE413cvFQ6nnKGRtHj
dNc08RsLBIxvsFCtxrJcysf8PvSCYncMd66pIuSxlbqrxGjVymN9F2NUHSM1usZIkzjbRVBNRvUQ
5uh8+OP9N3vnsRy3smXRL8ILIBN2Wt7Sk6I4QUjUJbxHIgF8fS+U7n16PemOnvcEUY5ksQpIc87e
a29UhPxILyZ5O0mvct5Xc0+7ZVDjWnn2fhrCN/LOKiQgwdskTKR7FEbhUyLcn8IfrXKQkmNz1VlB
fStz/yra3Nh444RSqYwwqbMTQIIonks0Hqjdk3abe2fhxmiBmpDOyRhYOxjcSE0tHDWwGr83PmS/
gCYvMk0eamvTP0weOqKxrL5TUStIY2ZFpNxkZzju6zhMO9cqXmHLQUlF94h0xKMtg1YmDuZL49s9
u/XupVTkEik5izXmgLvMrwjwmgjka+hMrzsf1eusI+JM0vv2yezFeAeOYuelQEIrrg0vC/WOgQTo
xvBjUMk2CqEIJxCOpZcjxIqEwwlNJDs0Qzz6YP+zZIISYmd7SAlvJE/m5MwYd56yf9q0OYhtiIj8
IT3c8YIVBql2N0/uHX28fG8Tpli50yVcPunaGu6q0mOzVDPy6R6Tfq+3pd+iDvaTX4hb0HbbLBQ6
CIQQh2y04BX6BRByBj0HIhLS8oUwra1iPD65UbCLO0tfyzSBg+gItbXBbKnYdEmmrMV6MqvnjpVD
07hEevX9Q0B+1Coa5DrvRX3vuOINNNa5Cvejq9AsEPmBY7HGBmgSFJQ9q8y68CK+Nvk4OhYyoyK6
JGL4WYMCsE14EaUJ9spzvFM7hM3FEvGTPeZou9N+p9P4Vza+uTgZJjF+5dqgs+IZgr6jdewWQKa0
M7wg9mKEAdOJbUAuHTSzyWnOefarH8TeWprxXTggyABCZq0ab5jwYRPfrYi3XidZGR7JQtmbbXWp
67mEoGx3B3qWuedXKw9Xr4rpJSo4XPzF9azalI5h3m3sRprHhuboXNnywBi3LawgvELNhIE4fCpw
33ZGLnTi88HFebJLYbiy8lHnJnZdKr7uucGKmU/JMUBHQ6spc7R17oO5ZD1P1GaKCF+QkB1Azduz
fcD086GrRt53AO23TV5m4HvGTaGGz5KYy4j0Tz5xUGT04dmx1Wwy91VHtCdoHTYuxdNolzgayvoa
SfNJ6EJtJAGIjlK/om7AtEUXq/bi9zyFleSPsbgYdrM1E6EOcTFu5yVxrIrT+Ax+/S6jDD3SfYL7
/d4mcYB6q3GRh9cX5kGWW0tioF+na1UFwYqmLnrauF6Y1fa+aYI1Hj5kyA0C2cj8GPrpw3CGXSQV
UllZPRWBn+zJ+QnBnUTETM7TxhQL/TLEdK2SdN7SQb5P3RZZGJNxLI2jyrz0WqfDnZP8an1x15Ib
8E0Sxpcnpxr043bMqHXPuKVnSWdsaFkcBQ62fWfmHEWDaXjIr3xEuyzRjJX2iVaMK4vup7a4+JCP
G/jaxvHRElim0lDcIQpCcNLTc4pIYsFs7WJPTsNtb2HEKHVarxS+mqRXEdYOkiuj6Rq2sbkro/wb
ZvpoX7ZkCSr2P3Ch6tcewCmiiTWXF6sDSzmbXFPuQO8AfzL+QSbqixnR6y1D/SV6aEbBYB2tafhy
o1fK8YiruulLF6N8c+IGp4lRLwvLUW615dFZq2jiulhfRHCI7PBsdBFK6gENuDKjvW9ci0D/RHqV
Xakc7RJHQs8buyvky2bdztExoip8oEb/w6mAeel+djA7Ht04nPcErf5V+yhJyIyKzeRzEHQqG9ul
aBMgZQnAdcR5/6stwmDXwOz0acIm8E0wsTAp1F7w6RrkC8GkMdrg6njd3m6JfQOIChskevTb7K0S
4UFb/qvdDUhd2CSvpDe9tGHDt6perWjkl4UD0SFmdjeY3YVROlk35FX5bUoKZvVW2eJHXOkLkDws
/AN9dvzrwAvmu8pArZFBGMNfZ4s9WbHnxLAesTwaD2ZK3m4NXfyhCc+2ESDgvz2kx+GIIiC7/n7M
8pDUYxotjn9+KhJhDPdnBHuz/KbbE8Msf/QzioimHzYynp+75rnLbf2gMTn3XitWbFThG87ZsCKe
N+WNRK8GMgUDI/l8ShvlbYehxzWenB0MyQklgrvBGqPHfjlMefjY6rVfFtXZizTM3eVAOXJep0RB
7UTl/f1Y6U4NbJqYS/7fj6kZ2ZlAegDkgfhh3wnvi+WgOBlRyjxwURD91PdoQwsB7Hw5UJrF7jV5
gNKXu10fg4doveReL/qRf7/s9njn2t8Slr+n2+O+0YiHvMasUuiu2v55rRShOEJbj5iveMl/PLHY
/1m+/HkE9hces6lCKLX84dsTYYwnKejlhs1pvbk9dHsyyUwky+70fHvIoTl953nGRkdx+kitsIK8
+NBbVvKom/EL42p41Ja8mlOaX8bRsR9uB3/muqp6XKJ/HsunodyHnSQBjmAFg7D6UF6koU6ZkzkP
yXK4vVglLu2cEI1j3HfrsvTxT4V55IJgqn1Ib8v9tpqbXQsZal3f7se1I1gZjQ9p59/PAWPIMDck
gzbKfgiCzLhHHRMtdyTbm98HtlbfVRrPp8nO+Y05ke6Q87Gz/HndiATyACxwCVTlZz3onWdomw8F
8ru7uprwFi1nFOh7sGkoCIO86O4rVl+PNjmRjwKsax1G4/n2stvBbbCmhX5ZH253b6+1fKInnEab
29tP3R4Tk8g3RpVdczWO68CMAiB4MngALjmfpFQfUdgCIFgeF14x3Ls4GMLUN/k/lpeFajrWnoiv
t1ewC3wwE0tStuH8q6akPxhR4D4QguE91CVZulbsz/g/Z+/h9gQhot3RrLEJ3u7enoiyxUuRE/eZ
ZiAU+gBJZVcQDzCQ0ABZ2rn8eW3cNGCus87b56Ih6mDCizQbYfxYl46/QVibbaUXQhLw+ibcIVZT
665pkke1HOy+64/UlEqyoUfzNw7g/1UE/6uKwIEN8D+pCLIfZfej++8yguVn/gmYCf5FUInteSKw
A0FBmzb+3wEzAWn2FsH0LlnxAIduafb/yAjcfzkmEgP/d169XH7qn4AZ+S/6/bwa0hABNL74P+kI
hCUW1sF/UHgsi18HiA0tg+U4tuOic/hPCk/DPGnXQmHYzH3sYoDvNlHRneOEWEfbS45KJNSgXJv2
Bj5hMoUt9+gG7XdvbEygYF1yiBj0fLf43hGUiE4MuXrFEpINb/QaMMRVGKiPclbjVkhkrGA3N36E
s3Yat6kohk0aUk4YlPctmtJxHxgpZVYSfKPMP/URBUbHm6/AfdNxZxSEPuQWwWBCIM1KQigsmfWT
oJIwZUo2y2RYx4RPrHqPzUlhwUNAevaVDdJ97hD4amFvBGPXPaTQQ96RBoUergZcMNEjGk1sQwLW
hmWPoMNdjCBT/GCXgTjmJtur4uPY1vEr63fKa40/bVRDqWuY7bvCr+aHNEmtDdxtRFyPsav7Cxpr
4jA8tpRVlQWHKj9NSy5JUqXJw+wgqdZBDdogHQlbv0cusvAxFS4js7BYhQOhtyEUrSNV/VU63l+h
J3HvtdV7gIydlLiyPOuZhPUZ/x+haWszH8LVnTV0+lgp1uUhaPqWxRVYMxQLcu+l05suxHPBEnJT
FvG3YG5S3JmZvcN3QRizZNqd9VeYj/d9Gz7keLo3jYkI0x4Y5ZOhBtJTkE2oEvsMdHLlNGZw7wU2
LHSW2VqJGsWG9S2sYDuT6I55JQt3YZSAkXCbXcjSu2iMamcHmIYq7Vwdwu8Q4u7TwD8NFQTWegFl
jjnGG9h20d4iIBKfS+PSUkBxGDnBS+2Uzqpp23ZP/BGU8To9zLr8qMzsqerao9fVH62PqbApAkxQ
BnXorocwz7SWHKeguxNRc6I5Y69dN6bxYZYfjYHorY5eOxA6xI+IqPxMG4yJ8fiEuLpkAD6oEtFc
6owfMRzMde5aa13AkilMkLeKOEe3tg6967+bkBN3eTugNQ2sX0aTvFKfJqjhpc19VBk5+l1peT/s
McUmwKLUVXy7jVP98AbKTZHO8GX7WJMTw/AORSSuRUXFn2ZreKasktXM6yJzqcv3FF/QiXw36+Sv
WQDIF4TorGRt7zT1ip66ZZ7Xm3TG+JNOBuLOIvqB/d85ZuGDkUb4KIvpPZXiIApYNSRiazwdJCRH
wRMz4kEafzlzbD51o/M5JLm9z8rokJbdL7DweFTzKeYDFY+d9p/JM5Pbtyr1613Ju0adjyLVzDGl
gm9oM7lmF2N1QbIxvKYkRSE9DzbFBJliCQ1pr1idWi2NRr5J7B1CflBSSLcDZdt1FZDpA//Cs7LF
Zw7tiaU2WO6nytXD3p0HF8Fc8hardFOCFCCzE8ukyN9q0/6OmnId4zuPEtBJNf44ouEqfeV/qnR2
tRL/KeWK6/EbO4m4C1voQ8JZCAfBgtIf2LHmut2LTG4M3zgOOZ0QI6CqrNdTo9LDaDfIfpHBi5ku
cmwWn2JgFTEVxUODPmk75clLZMTDJhL6GgVIFYrSEpuiCUZEFYiIdam/CMKA8pPTHIHdAclpK402
PfmG/dHlcXxnt4hevzfk5MYYywlqIgNYQrE8JCNgQ6t3vijB+SuRj+E5evJrMBFZ2BjPuFk94f3K
S2oeUDvsLRQGLp2+wKdsx1sTwSWLouFIpZHAxrbfIkV+v6UHMwdwmtu+v6ooDa9Z8XzX5fQ0jpKe
ep7qYx2VVPNDeU19o+S/absNidZYCcZrJHoyemoaf8CFycBiT4v3ZWmND0APWPCPAJzGD012ycak
MM8++KedXFun/UU5Aucn9ZzZq8tN1eXFriXzfM+3NgbzEqKa3kvUmLspw9zpRl1L+yE1Dv6SgdSR
rZxiiYm5VKhfRgkOJCO59POELDkLD1lOgkf+qxq9bB0BVqsi/wH4Cni13DQ3QSb8dZPj4avVsDVI
iDsrHT2JvjLYDRsDqGOxNh16jsZ1MoFbSiRV64RdX1RbLqo3ZAOT2+X70eHMAKpchN01xrmG1y6u
N37eJrtRpsa+n6Yt0kObExpTrBVXmKR0HO36pngLndJkMhvXfdyRaxxqOhMDce/GjJ20SvgLcZvv
BBDLH6OViwPlSKZY2ovboC/vh7H+TpfIX2DEdyPNQiLkx3fQpuZxVO9GDwgAyHK1qeAWxARhrOm5
+LQ5MneVZOheI/vMYMCgDMp7nQi9d2iUEZPLiBcQFzRme/SuwXZo4f7m0nnzq+itIdpw2wzAe1Kn
iDbWAt9Jw6reEf2CkUDdkdEk9zrPIhyJBsCMKPtBxNVrWrVgf/0DRHd/o4hqwoW8HaQ+lKBiEd/w
+fRUYjhn2O4pGBxjc18Oc751AhzaXUMdGdZbZTAjuskJ09mhLTlkdQIvX4Oqt4K3wY1fk8Cn8YZf
2w32po2z2q+HCxVq3qqK+Gah8qOpd4CgMex6IbPq4GASGKilMgMNW928UZiuNm4YEBY588J6Njy6
NvSsQnEqMwAipbh3e94jTj7i7UGlHpKlOY1U/epiqMzBoTxOhftBh3rmnNTHObGCsxPpzUhGwKql
oxK2XMgVhX2rVvE1TN1LgiPt0jnEoZlk+5WI3HXS/CDXoEjFuQw9QLa1/RUQmbyyph2KlO41btpT
HVWMufiSRh1UG5XQ38LfcS/mIb9C/CsxjBZYGa8hvmIrUe7RZ9XkV3ygiQogL4Z/Bf033FmkgDgV
5S+dHeJersMxL+jJ63BreNODc68mTrzMaj5cEziDoZmgqZSuPAazTdrW86onECxTWUIkRoVRQLWM
LfbPlgtxk5vqfTCwkk55vYfw627md8+Ej1bZxcWErYtLtzvnxdTtoMRGZzQDH1ba1PgZyUdganxJ
DfAm3jJrK8JLj75pBqeUD9AL4cd4URduZNG9k2WDZ8RGoW6NdCKiF7ZX8c4s/hINZqJ0cvYVIPtQ
57geYM53NTMpYWom4xGDVZd06cEDbwUw7FGIYMQNw0owsadvUyKbjddRFimp1FD67cieN9EHcYUh
UejFMW0p+4bKCtchjFgijTC0B814nLWTbNM+9kEjh9CBZrB7M8HqBHIHR1aBajX4x1HyrWeTwSkq
EQcNYJmCIVGXupuTTe9YeJfjTGyiMDgoUqPXhawRZsgYwE2Ma61qIYjhHbKbcetVctpEnttzRnKC
QlL/JujVzeplIGNuHXbavOZ4w+PU2w1lWhG/I94dD5pliSnC97vx95orM5LNhBrjSGwyZ2146owU
6FKFZTtXhwJGSi299KhdpsDJbACWxKwsyNwDImzT9nVksjEVFJmwxgEZ3wearBnZT7ylxnya8/rQ
h+1TnEg8RzOYAQRjm4YvoWUPqyz5rVP9RO5QXe/SMsy3wONYSmh4lkPjbbQKhkPeO3sHhOvG5ctc
F6MLgAD/5NG1TeC+7zlrl/2Qpv1GjO1w9Yi9s4rmpwqjZtOW0c9kVlsxkLlipcCpx6WDmuYjkTER
xna2HOtCDF9Wh5UpKqkeeWTtIQUBo2038bJss1lustSkIfN9qLS8019a1j+m2MXsIq+FQBWWkDm9
wg3x3tAgUllvb7DVECUGjIDokB1LRJ/WNeIAseratN51uvaOwtKgwJQy8dnMTx7FzE1etCkud4Kb
u/ElG2q1GWuaNNCh6PqMvmTXQbW7NdHJul721FUM746RPs8ecKq0J8oq6FmCFyL9kZjmPWVjlpvQ
pzIvWCd5gETBbcx1efR++V4EokeBVTBKrhNwAT5WJDcfzlXxa44DA+MrkgYXHzg7V/NlYVQlNUWl
st0lVffJWumDlV45onepKlttyRPdOJkJBmhS3bYfieMREbVuEYWr3gW5BRUNz6DbbAd3QBRGe6ig
xmqybdmgtbhEk3lMLeVeFeVv2HLh5+zqCku5hDZaSpCfgB66bkf6iUF5lo6M3GXxgFnHgkMwxeA3
iry/t230N/PgM8RB9c4q45xxAR5bKe5jUnCghfbf/DhGUjCkH0UHZSU1avqSaDqKxh1WGMUGcgb1
GR1E8Kim9GrEgTqOHk2/yEdko0CEyXY+tDVYJZk/Dw1DqWtd/ZjK7xAMQOmqYJtn5n3U7czE6/d2
2F1Kt2Yb00qQ6AKIKUkHYRIejYzwNr+Rb5G3yDWUrvZujluMORS3NOzH4eyK+yFiLRGZqJrL0V1H
rUnHlTJ+5BifpLyZPUvZshtskiQKao+cyDs7hNVjLDBh42eq4XFSC8CtXDHDOZI1CZsdGnZeHO+E
GZ1s3PQxJc745Oc3ZFOzoGk4xYQV4wBlIbbO0G/5XbOQiLDp2YWfrplOv3zfu4s7b5dacbCvsnpc
E9rwnbi5b5YZ9s9UuJ/MkmCmtD7kNjKLNHr1Sr65LKHbGbFlLyf2Js2TXbObD+YBJagbupuoBtBi
1j+sDHWYm2TBzgWDyh67JPJR2eu8yl4Cb7ig62oPlbJfjCCGM9UCIEDPocwXIHarbsRx3ChEFLFF
j0klRIEVM/GnfvM2TWDIpqmHL5U4P43Oea3TlK9dvAdOQZ5tCvVnWUZJeHmxVW61TpMN9PJp12RA
QRfDUIZAQnWTXMUOeZ0ZeJ6h+t53xNNWiTnAlPrQSVydK4aCpPT9fRqLZ586JRGm9QvpbYMp6KS7
NHla88HssO8Nc8+cl21Gpye6KerwBKSfZRR/w8TqXKjzXGcDVy7z5Wh9IWv9iBSkJAhJdjvDUqHy
gipKb0UhBQw7RcCGO60NGBoumSHMIZmFIgfOHkGnOPiYoiLEOEu/f8ovQgOWnDV8FFP/UuWX0EGw
qTSkX1OpdehkyIO0draj0axHF6/2HOphM/dAftwRd1aUIi+p7jxXh48hIGf0gO0pEzhsG4yFwO6u
uAi27N4MtLV0bx3ff8pDQnQxfKyLnl2l3ywQtUnpwwR3tcr7S287M2MqNaouLsknMV+EbryjL+dv
0CsrIwvXRcrgUoXWNUMlc+hZ8biphS9b0wFqI2RorV/fhcu6JArZN8m8vFoOusHex1jfjuZbPQSv
reRKc3ugJT7+Rld86opCuptyLtvNRfusHBRVf/IKxq0joiuV7ZcBA6ROltbwoLg2i/QZg55GVkxZ
Zp3m0XO+WDb6Yrr2DaWhvp40p5Mpnso5ec+E2T1ZMUTItNSYUve6S2uwO/LdleP6Cj7iOZnjl1ni
zhMdA1iykA+XsPsOjQE5nsvN2yEtfiHlqI5G0gPfNeZt3WI9uR0s19+7XHP7272bQLyxSkJ57fBB
gMKfCs88hnEZnOC/GqS7mPdDYqKWLdSxK2xyHxcfjzPhQeZs4qbO/X1P7W0fw7tAsKIOt82k35Ke
kUcjMXJuNzzGKN2mRn+VEnlJjFMRYFz80HniTXUYGmt/KA+S7Z010DbvGZE/tfHgxo76qfP62OTI
KIfOKc8E2bjENLqwiXM9ogAKfd7ZyMDU5HyeUfvpeuPRNciBTB3FiGY5Wz7pcmsV+GYskd0vlysK
jYw8hmfTW9i5pn6QoXc1NEmy7GfVJoGRavaKIpCVsKUzEX/201NoVCOLk+1g5v0TeXyfDEU0ZaV7
tf3ilOn8w9X6rorAeFWGuUa6cye8c5vYrxon+35OkCqgfiGrklO79ottHKBFNc0P2vyIGBQu/jT3
8XT74iknq3zTe/V3pgcEuf2pSdNuVaQYLX3HAU8Bhoz4SXvf1hZo9ty/y3r3O0ls7zUN+KauO6pB
iAPGoIGXgeqmMNe2a6l92kQQKYdccNIzrMw1ek+sopy05oMKYJlP2JW9yrOoz4YrUVrQg2DUepMp
D05ePs8GWPj6cXCMbI+diWaGN7wXZEF7EjinLgo0mnRi8yQl01Du2jJeZx66wZXfzCFaLICRo7yz
pbhMk9HsnMHGLxXADBwVCSamh31K/PsgFzOEXF5ye8yJwwV/PsLnWxwQegTNJ3zjsy5ycSL+7r7j
VCLzjXthU7xiHf6JAxO9J075zZxjRL5dHG5SVyebiHMGmW7tL15P0qIl4DeieOoT1muqMuAp5Ni8
3/wD+uZNYA1ZYydCI9DZBEbf3rkxznqfzOz9Zg9p3u2t9kRQ5GyKYn+fRHIfDdlHZc+PbcqS319c
ELfDb3vCn/sWXxS+hvj45yKeypHP7ff1LA425fRjxc6ol2mwQ9vaCuxeaZBh2xhG19uhPr1GnUjn
dbK46thtNsfe/3a7GKVHRQvR+8Fe/vfbrySr9p/fvvxtmSUUSCPQp2f0OujyymJ/+48dSL9/+yhu
98s4aHeemJ4cqX4GA0K0mPKJ7vh2HdXuwbUkWMsVgbnjbLOcYj8GsmUx3Koo0ic76I86yfq9UQ28
yeWd3kaR292qlTNgYPZN7TKU3d56K/P3htmKKQZ/WYDWV7mDfaDf0h/KsIKdyvAbK82yUahHpMMg
O50U7+BYFBH2q8VbYQQkRjVl8PS3UcHGD1cNe9ZgjAlFENSHOJ0pS2FCmIrR2Es0PguzBPt9Etpn
qwXwPoyx3gZtpk9m1BerviVIuZgndHwxDiSE/fwdEhgXfsIMNdEiP8kz4MI5hkSy2QEcN3CTriku
TvVhWWHcxt8sFv0pKLu7Ht03XyFxuwQRshoFLgJhgcPt1u1wO+PMxPiazRHJb7lYCwViXdIiQZDf
LpV/H8Ri32Kd7pHLhD5B1YshLV1cRgE/jFQXIl2dpIozXyKZxXOOLUey0Eu2yCOP9dTE7DCcv4pI
4XfLHfCTKtiZkxpOt4MkLHDr9FzynpcPJ1k3Pue8HL11GmBCr8Iuot7NaLM4UjuW6myuFnl9SJZ9
mpxJyoX53LPruV2Mt0O9nM+3W3FitIce5jh5vViVnABzVwQl5fdhXk6NT+UqZllrMX1H9ShPyn01
y7Q/3r4HkeO8+P2NUM3xhfFpDA5bQTf5iW51urDVmy8dzVLckWm7j8z5dRQIdp0ELK/h05FfDk0S
75QhJpgq8ZvpsKUbfXIvb89ZrbF3UpfMw7FyLnmI6X02sFzWbJgKKhIX16fSlZN6eXsBErKOFvvC
0eQ5q9CXzg2/tA1kRDYGQhQ97c0MBiiRqIMNFKQd9pILDRFiWdwN6L6GPOgOHdVQa2jhhhuhE18b
VOgrZ8TdoMltuoxVvaF69UxtgQpuyyIJkzrvt6XHhTQJIhULjWs8si01Bu4a9owURzE9SnXpPfs8
dOUhm4urCnLKFyh6r+H0BScrJlOso4ZEwY2Qrik7Jm168CPX3KU9u2etJ3BPnOLWlSETmH2rvI3w
aSjYWX6Js2aG5WMQUDTku54tFvJKMI/EtHcKjL1RFWc/LNHAKYQ2GzIyH82ggyk4Fh/k8BA/aubv
qpn1lqwrHGra/0za4qFYRLxTN6R71bDGNi+JXyNed5OLhYnlrGixw3KsnY1rdSnbEwLA1+TIJWts
3sX5z8EbhYugEQB2Sfja4Lm72A8eKdyaJOdOTX4uACJVau5Zg2CiVglTHQLNjbMwkv0FmXy7Zadi
a1jCPZBWCyh49vPfB5SkFIEQVSNq/WucvGQTO8U2CVB0V1MkTpYtidlabjXL4XbrzxNxV4vTGGI3
y+iYQrTlJWZss/qrHaRM//4Ft99ye7FtJW8d9fVdY4IqGGwBn6BKO6Thy83As4zDZMcbIor0CUfv
7dE/h1YDNbjdLdsluc8pSAwZJEs0sAZl38P6npeZhDr5KQpRtY+mQBBWmIc2RJfFinDqODl1gyJ8
aPufFFcWywO5I4XeBzqMz/XEFRPUcstUwPfC8BhJ42QycR5rRlU9MWwWBpL9JtcuuNFMn60Jd2Wq
AbwgOltboT7agnGtN7Jq5zAKrKRjfTqxyeXdfUv6/C+qK+vK7d9lBWpMottTVfeSZOxxMz/4pjOf
HA25wDfkgXKruivD+Fde24QuwGBZS13Temu3oitgA1PDPMks/0C5mk6aOgaVtMHFPkJm9OdoEqst
+cjytvsMFkSb32+DUb6kwbs9URhPHEyEvT29MmWLFXmS6Fw1la6KGEqfxpfvot5rARL2hYfmEcli
nLyg9MaK3vuAi5W/HaviW96lu1AKKo9SMcky4jkxutuu5lNwKLeVICW7+BTmWE+aLH4Zig/8DD7j
2r2cYKP4ZnGPqh7TQxESo71c7NXWtHNUbWV9tEpQHkHDYmEGZ5qSKN96ZX3nU9a2WperPgRtJPIe
0nd0Xlb9UtZfyKJpfnkHtwGAP9nORnhMpSDafjIz6J0v7nNjPNHHfxircY++9r2Z6LEF+UtP45QT
i3aWu2p1+dJ6ITapZMEeVpwBjJT7IBjBNUVo6SU5o4Qr3A9UF8nA5TPqE/xeFRVjHBrt1uzss8eg
CIzFEXBY5nq6KzJUfPkLNK92M0i0XQyAXMEh0HcuYPAAFG9n89qE4ffeokyZNEvA6XH0ybwvkh81
nQCviAFENnd5RTfHeDAEaED6JG6QPzbhpldYzfqwvHOtYGUl3jEeg1+DV97B2qOlMCQ/EG5slzz7
Wg7MaI+hTwZ51sltUKHbqRETGUG7NjDVFRh2NNpP4JPKH/YWJb8qNVCMkgZsiwuFQKwEvnnVISYD
zfJTmlu6EBfK5zZK8fzLEANkJ75Vp/0c6/nql/km09G5E9Fb61rPlnsJPedXK++ygjhb6n/Po6a4
RgP52IxBep4Md9w4LgbZGZfFmavdOt9u3Q5KEmI++YylRZx+1DMmj8ljyZbZM1moovgmnLDC7ZaX
VPrjmM56DC2CIYCeAzxJrcy932HcaQ7BQge42Q7NxQcJqQaX4+1+13nzJqlYdWvRB6tsxAGQUmFU
2m7YwzHy6iiT32PWHqu8nxgpWavJZZ9JrYIvs6daemqXg4jR0Mb1lHJ1du02AaOvoPclUjQnFYEE
tAL2sYmLOvlGrrgdPI+8mmJuEVBSOl4hpatOky/red2NP128xuu8YBPjLTsOQukOPpEF+7gOFzlB
BWJ0MWTfnhzvsaQgtl92L9ZyGG8rtMIciLeh1IxoOkV6gpMkTblWcJZNyFehWHsl13BmtePJcE2+
eBp0K1QO5OPNALSLLFgPsQOiNJiThEwCE7B14WoYQRwKtjwn80Mu6+1+Np79kv+kNJYp7/aiRQ17
iEF842NrT11MEjKbtQ44wXJzTOvwOLZbK0NT2/nRN3FzgRfJAi5wlv94/L16pBlkK1QZBhA1dR4j
FntCFZTilxWq7AhjHuwKu/Wf+6XlHE0d9fug13R7//z5dHkjNPbodDO2LCSSIrP9tdvAPv2NKFke
u926HQxRXSoufdZHwXhiqeIdRi/ehvn8Xdpdz861fHMGC6mqqyxKcBSZsC3QpKsk+V1KvZtdQkkY
otGhZfnrKhPz2XKIPEIcpsShCeRazEbLIZq5YCNj3JfUhkF1cHBib+uHRnrob/9hB1AGxbSeqASk
AqOWQRnLArmV1PI1NxgWt2OOOdLyqnZTtybjtCI0oljW2uy92G4syKGuY0TlJg/mCxpI98HzTYL2
/2K9/0Ws55DL9z+J9dY/8uSrasvkv1F/fv/UP9Qf0D402SzPCVxboocjZ/BvuZ4l7H/ZpgO/J3At
my0BWUZ/y/XI/jMtH3KiZTLXSWHKP3I9wgSlBAYEEciXnh9Y/xfsj+D/+U+xnsnbQsHnYhGWpkSr
v0CB/iMyD1NvhVdWjXellqQ6VyZD12hfBrCc+6jGQ1PZY3lUduJv/ouw81iOHNm27K+09Rxm0GLQ
E4bW1GRyAiMzs6C1wyG+/i0Hb7/Krtt23wQWOhAICPdz9l67SdCMaogs0Ivg6EzC/kmGVfFc6PlP
yAlnyVmboUV5TVxcpzHtfLO8FTDnjqE9fSSaX+/QHkhCDOx9F9Qvg++PtzKdxlsgfHf7xx9x/y03
/F8lfswqKUX3f/63o1SGf6gQ1Q+zdUJ5PGBLNkFQSqX4xw+zQaJlQdzLa8QYfTcApTOF/XO2W4d2
dFSeK8+L1wZyECwN1NP7vvPP7TAa1zq2f4t4Bqs9Qvp26/FiGjn1xF4TDEWke2mzeqMPbX/vJbG9
Cogs2aM+llxbCRUP/fAXLsJkr49oi7zeePaKql0ZZkfaF8FJJ0yHYufq5V8YRIdT6/qg/m0yjcpm
OAA0TE9WT8RxJrp+NXoIdycitDeUv8OTFQ84wzVQp6G0XqjGUab3CGqPN06pRQBvfe3JnWtrX9qT
JLkOuch/3qYu++q/bVPXc4l2DRyPmtY/wrXsxIt9N5jENZonsZV9nGwDSVcuElBEZaSvnHqejiQj
sbKJluzKGsB5Nfzy7ajbJUFjnjqBxRkS401KvBmiggpYIpW4a9JdS1TwE1f/7BGqE2ZP13wJaKPA
D3XesV1KymUuluAa6GM06psIqh6BvtS9y0Qfnmlag012GZEwcGXAh3hnl8eMKz2zqK4kV5M8gxhl
zUFnqGyn/IZKg46yFOm6wQxxN5mD8Wx5bMtgvvdjt3id8BpKWFR0zOv4khnVbZL90aux1CTTLJCH
OY9ZQtpkGovi1cT76PTN2aJbt1wt/17IIBmP05Qmq//8fxj/fvB6tqV77OUux7Bl/kNp69HhR6KX
d9fS+cIpVJ38rGU+J9EztTHBbwiOkpOkLXcZpZ3sMhghblhuGjM+CRw7KLacay9s5rv4/axY4/q6
ZvCuv/7n9VTgsD8PRc/wPMP3rMDkHMNC7VZ/HIqOPkZ23UXlVTe17phmzqV0C2fjxKhscCMG/8PX
IVj+9+8LdFiwts+o2fP/cehTzp7mpo2r67rTjPimGb8bkVFU0ExnY7SGfZ1ExrjHmoOnhgPqDu/c
2g366kS42F3U2/qj94glL3oVll4w8ABH3XhfWFkYMibaa0Vd5I62Ur2rQsZPHaTeSzUXDPpMTEud
HrqX/2H7/UNRrbP1TN10TNuyoR1zNfl/N6DnWUkclUVydWzrg3llfPJidv7RN1pOVxEcfDdDXew5
ctOhLjtbnIlOLXHu29RtHpPEjMAXxpi8eJM1cTbsauN+WWR28JuGjXewEg7ByZiz9aDjTR7nUqy6
uN2a9DbP0uDXoWcdtkOPsDlsBoIqASAwMTSOiGSMo5409rZrvfyqeyFhJnPqvQVQblaM4ycI41cj
7T0mOrlPsrhYRcHccQqoO9DIg4+FMxvpmOQrQwT6BnHjyKC3Bq3V9X+JDiek1tJMAsxoo0dKjLOP
FRTOREaEppsT6VGVA1ImUV7/83Z3/n1H8j11eaQGgaTes9Xx98eOq7s9Q2cnRK7nr0Q4mijQneHB
d9r3IdY48UoGbQPMW+Q506/M8NPfFsAx3CbDZ5N5Bl0b273FWqofskGTO2F64SMSWnjX6rWyI3Zd
m371fXbF93ygeJR+pBWIUjCl8Q3ixXTf5EjnWii6a4ks9dM2Qvwc9aPdENRAoQCJilQRVs10n9YU
AudsJpDEDrRDVBpPg6nE2GZDhZqc8tXc6OVec/RmW9qjTTgHWbFaOezHmVkrVOv8irDzTobtD5mN
9Y2yRvtqew+t2Y1vfueIi25s/vMGBvv+b7u2RXvG8gh0Dwy8ix4DnT83MdWPRG/RhxFOG2J/M6Dn
M7szTnpHQeQuSoxdPrv+fnliWYx+GGqAB3hNC5y52f79HiOkfTPX1Kv++2P+eInjpfD5lw//+9Nk
V6TkL5L/9v25y9MhmnEcrOorvl85u5q2AhcAtdklwGN5UBva4kDhZvvHG5cnvr9yWUGsA+EWoebr
92MInFiDv78ciDd/Ruj1+qGLKVD//37T36/+1+cav4rIx+ijfuLyjuXWHyurnvhep+WZ7y/t6+KG
ncBoJUUf4eN9Vi9bXhACMNG+t/zyzLKYls2/3LQ5ZGFXx1zjd5Tf5g3l+LNmhadE+TIJWFIuTan8
mpJy1QahS7gVCI5WA+PYV+nMf1HJybaTeJm04S9Z0fXtM+tMSOJf+igQOkxk2GIWzZVrNM7Gr7pA
JJv28CYG6kDYVynA6vULiYnXtCNphklOpICwbybRjluwIRf4hvACjGiHtv7EBR8Xq/KzpiWZliZI
GQAQLrQJ5XptGCZkGGFN5YidxodBOWRhUiOuMu/E4PaU6ZJkNQtSnEhvRI2Dw9YMCWHy9fFpKDmN
9sqHm/geOVg4c5VDl6a4tSmSI4rSVac8vMzIrm7yq8HaK5XHN7G0A38bHn7sv4DwbqjCpk2WDh7V
E0JtC1eQz9Zru2LxDysnsYmlOFbe4siVWw7fDxuuYNGqYjEqngTtkbP4kpVDOcWqLBfPso97uXD9
Va38zJkyNiuHc6e8zoFtvM+L+9k6ZirjBPHHSRNkC0PPxVIc9PtWQVXK1jw7DfkHCGDeQRwDAcZn
beTjr9Spn0y77deVaz6mUXsJCPNDvF+QR4Bbu8a23Sj/Nj0crQyf8SqExEFSP8XoXWL49tCetcoB
jtsYpTg9yJtlf8B2WiH3tZA118hhgO37yhSvueWOtgBhGmiPTQOxBp7ztt5rWNDbGC86V+xTptzp
WN3xqWNYd5RzXWJhn9PxZ9Lkj4VXaheAq5tJud1rbO+RoemHyWu6tTayg0EgGFahOBd91d+V0jmM
MbZYCHJJS3SHkTpc3mO4LM60c4FIHHo655zVS3ysiMJpK6Qm4okYU12fMroh2MzMPOD2qI9mvB9A
oZGLjZTnzK7feDNGXt/SRxqS5qFVSIBCwQFmKAEetIB8fLWd9JdbgRpBYkjRLn0sqTSd4bYScwpw
oAJxsW1gEKSwCCwvPlN6B8KSPAqu83DvjXMJvUBSWVcwg8Qmj90YJjJn8n2o4dLPndeRIsttqLFr
xj1K5E7etwskgZneDDUhVviEviJGPGrrq6bQCtiL5F2icAse3AUyVKNjAIlBQmSwIDPoNCWA9wBr
6BW2QSiAwzTiqxE2p9Z0zn/NNthpUwEfRrGaFQCiViiIBiZEX8AKswf9TGw60iqwETr8CEeBJEDh
IiCKCb3K/Og4oFAuU+9LatGNE1ZOtyR7nXp0A5ieoGma1nEKp3KDNvCI1wWMhQJaUB15QCY7cmjh
AQs/C1cTa4vBxjZS2YKOQ5d+QhXkRtNVPntpfrMGTA2cEJFmluFqnqmtdX5Pu2hMiay2TShRADhS
SBwN6uytMRtnzaNEOXocyiNu0pnxJW5eMnONeZumwcvgRukWOdrZ0MGBC7P5wT5Eixy51t6ijkpR
DgF2M9DnnRvnh+az/UZ4OZu6zkyF4ELjgf7+bszOvkseKsYfg6xr+8lkhHrHZbvcK5XXytQaFPSB
/3voGrz+TlcCfPJOTIe+wJSuKrWlE8cFfeJrr1oCT2ByI5L27B1TMSR1Cphiz8QvpZcRvfpKKqTK
BFslVZAVXeFWHAVeyZkVzQrFktPelQrO0mEnSqG1AJlI+AMAuLgK5VIrqEuo8C4znJdRAV96yC+Z
lAOoEEwBIGFy8RYj4cEQ79MoABqDRaBdB3BkJlzgC1YmBDCTLqgZBZ2JXVy+pr+xFI5GwKVpFaAm
gFQz6aR6jrlOlC2FeIUwP8nboOA24O7pljhPCeL4iPMhXh4aBLZC4uB2ekIOzAhU4XKYF+1DBdAx
nA8UweRg0pDPSosgXv/swey/m2Hv+AuER+F44E89mQrQMwraC6aC9kjrkwNMkhqYvGScOAmpA/CT
QfqJGVXPCv1TD0CAADvsCsUIUnigSYGCWoUMahU7KNMfIQ/NP0p60hSQ0V0GqYFUxX1vIQ+BJdjU
kIh6hSTyYBM1ClLUK1xRosBFg0IY2bCMRgU1ChXeqFKgIx3i0aDQR71lPRkKhpQoLFKtAEkTpKRe
IZPQ0TWkSYKKgctzEgqsRGHiHjTBUwpxqYK8pENg6svsN8GvMQKrce/Mc7EyoDWBY0ZypQBOiY1A
K6npK6Vjf2kQUq1tBXyKwJ4Kp3xzFQpqZicndw4FL5SoLgZsHiuqX7vlBEP90/6J9G0/TaHxbjqa
xMZoDycZBdoV+TSReOoVy2K5m81ldNPdeDyF6HJBmPE29X6DDfPTx/OIr3LWHgX9gD3IP28XEXLx
TCjGX8tndMN0QTTSvzWNHW8JVQJ9g66U/n1ermb1GaX/IFH+frlplqwrx4ivo6iIJOwtZF5Bq/2Q
BU0CtVLeXGBjKAP/wdTGCndEXux6ALmnNC4JSvTyT/pd7S+zIPEy6cS7RrCKkhVUZ8ouw0XTY8Km
9b74ALNGtAcvZdPnsFwiyiOxnJi9Daje5rl9aG123e9Pk7QUu/yn6WkD6k9U2Xrpw3+OsR2BibNe
EIO8O+rDENFfZOjF7+Skd5tRj+Lz0AvnEmVcMmobxNcc5fA33ObX6NHlmfqmf2LIcxqZNW+mECO+
lIbxoPch2XnqZbr9Ztm1/TV1CNWspGxv5K0bR6cTzXbQ2+TVM/3X5ZUO3ta0iM23PiLuKPFG+wQE
lRjodaaieYxAah+QIEiCwsnlRwnULtdKn4IWgYQ5oeL1IDo82I1poEfnt9gxh4xedl+4YLCbzD7J
1V4VHF2UNFtJq44ZvP+8bCAjb+65XDVvuUPvjONgODVZ014dj4idSjfbz6rCC6k+tXbBYFGfJy0u
C/O9W9lyX/ZJ85jjN/je3AGjXT/2w0/NSQivNTSCvS03O2larm0av3JewyB+Wj4t6qNHhL2UDRrd
37S1U50K9rtraxVU8t3e/hR58K8N6dNvKOdSPhrh3CGKiOu9MQj9Mayk/P7iASBa3ftwgCI+w+lo
K/ekV59h79jIfsYJAWhR/RzsN23OzU8Zxvq6ka1+rvJKXE2qg98vKLVTa9n5VwrqZa1pbXiWmhZf
J9ZxFU4WAWxk0LeD8VW4WM9se6gukz1YF1kR+7h8RYGvjB1Od5HC5r6YL6HrdZehJxivSSfvy0ef
u6xK21NdFV5w8UWbXHAndWsSQbgmA6A4k3e/vIohn7MSfNe1GjXrvLxAJwLsc9Iel/Vxww5LwZTo
V2C64hx0jrUeEKd8SiSG3ysUI0OpKoCFU22kZ73xgnUpHP/D489aXkEdol35ftHcOHk6p3gyU2Jr
J/FB0vn3r3aCoVgx6TRuOdNpsEZeDR5Ghj9wBH7/bESByYoNFN9HvlOcCnVqUpP7H25S8VK2/Sz4
e8iJgVoWWf4Ra6C5UWSLHyWJSstvCSHi3pmVuydbJGFu0MxHmZTBhp0JI+0IcVR9jtAcBX5yswdn
apFucc3duq6WvssIL4X6jwCrjnfIyMeHztQiGo2gOBwk4G8MD4if4xVZBNcx4ZB4mJuarE+s7NsU
40NPntlrhTTOGefxM/GzAGXMlJzwoZiPGLHRy2bjJwePTj3ADW9+zGhfjylpeOoNupmfqUs6LzkZ
HnvdZWITxojRje60vNF0UqxM1DWOXM/zDSyrbuv65cvyZF35MQXU2r0Ojo/LEPXJ96em2fw4DHr/
nLadC7E0J1sR/tinOzC4caNPQeNui7u1OhAU37yYFPiW1dddMSDHKaxLGYXjzcgTgKNqNaUcP4Tj
ZU99Z1nHpPLTzfJ4GRNb1YnhRz1VjE5Qeu2H0TFfZ/CryyriecJsGE3GORWJde9E9KyXd7p485Sy
w39IUtc8yYlz9fcThJuYeR+/+yNI2lJr550euNm7ntjr5SNR/E1rH9veSdPb8EFMeJMCl0ma5nfB
fV0agmyZxrivu8Q6z2Ig8VH99rGOD5R55teqdJifEQayTfGx/qgJaTZ6gL+0OYgPtzFzj3VrHoGq
FE89kqjvtUI4hRyiGm466pGLr9EXWJ7o4vmaRR5RvbNbHwRhSFtz7LNPRDnL2vbYzDZNlzhQkAgk
BmVEjdisHr+3TkfeGBknHefy0Ls6MSaC5VNbgxBKCqNPnjHkR/iUw/cfmGsnkwv9hw/QZWtZJbvM
WLkvfpswPeVHEgtkoNRkF+ujIbwtux1dc/vDTHe6Gf8cJZfuyMjQgNhgKi2u7SL0vbuqzlHhAlw4
tKn7QeMUsY3lNJcqjhialBa+brvyLnUG/cb3MNw2UnJV7R8DBHiH1EMoPIA5QDdl7AbdRgMSQARk
5OffUjE/TqK1LxWme92vA3A3RNy085c7gUYyE+J/rcGlr94Rro7EZFrTfvnw/Jr2jAEkkDCW6qXy
Ca9EbXRXhI11HKWPxZQ5IFJR7+JZzKoju6cVn9B4m035pOX2B2WMfZ76zmtvxjhaTSn3pEaZ29jj
GO2cGnkqkrjjLLLmFDZe/b2I0GLcedST1J9GgIafoE1Ybo5Kh9qjrG3HJt75icq7US9ZHv/n65YH
l4WlxPjfd3vC4aJyPi1vWz5geXyWinq93Pz7QU7jwQo8k33X48Jg7oT+85hJpBA2+iKpdZQL/G66
8FkVFg8t38isfAV7TP0lYQYUawJ2oy9ek5hsw5HwOK/IibhHAIEroT4C/6mPWa8z1q0lY/4SBS3R
fQM974SNqxOx5EP58tlE29z99IQ+HZYgjKqFzDXbYJNkn/dcBMZ048ubZ+PmWF4glVhsCc4oVLDG
d47GSac4tbdG8ykDQuB0cXcU+u9K0/hB8PbB+avFhOJ5dgKo0tFgbnFOoyAupk3SyPeki+Ba4RAz
MYZ0HsYZ22luhWedPaCsu2XzcJR1kBgw0VUZcGIX7eNd2siX5cdRHa2PeDgKvebMMVTzUdhfmeBT
iW8MAUYnL4Yks6PrxLOeqqzVjDegkmBbGboORQvqWmKQ3bo8tjxbdgzRXQt9Zz8RDjZSpPewIpWl
t2agQHaRtVpWLEZotq6Up7XKlfoZ8iN0JXfHcOy5w5l7B8X6Pi5CualMebUxLxU9U0svgBOtZDm+
j0qnnqzuSPhUC78YTncIpeIYZjFwaKtDzqD2j+9Pd1qkxcv9ArX5Kh2dHlWdOBhhuu9oGe5noy83
EacqWiw6SEa61mvXoeSQJjnK1dkDtCzTbiVF+9DbZb/TYxqp5AOMO7Pzzq42IflKMg/Aa5vTEKkD
bTu3w2tCCJpXNf6+ioLgyGTRFg6MeR1lCZZE1EBypAgpSbp3/NG4wyA4HGslvjBSc9oYseUetTH8
OXTdr9QjeN3v24z2mnW1ZVnv2sq95TMKe3McXhfF+KIMX3j3y62Wzhklfm0oIYhiPhaZO+/L1noF
Uetewhzxb+/da1UTk10LDrRMa//Q89ZLN8BTzrvA3raNxjwdy/Um9RI0Stiyd6HX7ruetDak7C5y
2YyYMkMGG0sa/VWDnHxAn/IqnB4+cmrlp7Kz68eZ6M51MkXuxXEra5ta5F9OfUzcmRd4W+jl1lHi
pj2GI4ytaWRsMYZMjbk0wAbWiOmyqvLm9862bCgQY+er9JrAQn16juwhvM+qIN1YeY7aG13io4au
647vqY9tT802i9PkaEx0OFKnme/ywSCxWvkvYju4IHL3tktSxLcDpG+qfNdZ2SlVGqtlgaLzPuhI
2p0q8+yrE1is4r3+XmSaUa6GCrmc7mk/oyx5IRNJrBiAhUet6l/dWMPeONJsoCDiYco+6hqHvCc/
YK0b22k072Ml//I6hym4n+5jUnvJTmXkz3Et0VPFOD+kabS7warOhdKX/b2oXDQCM0aLO62ovsK4
AD9ZTYipXP97/QcljxpljhW1lvG3on6R1VNyQu/jvQaVHOHMES4mRHpLypx8WhO06/JQ+d+3JMI5
ugrO66xMDvk4onmNDA5DyGPd0ZwI6dG98Z101nhHtea+MBKiWO2oXufA2ikHdwqcs+zncEiV10tT
AU7KeyCiWYepn00npxjPGR7UO90MGRwp3T6+qv57sdxVgVZEHKlnwJTyP5MRM6hfsiwKS3PWYVmq
YlccHme1IFgq3xQQlO4MPbZW5VxdK6k/Lz6JOGQVloWPr+f7Vvjft/gwQhwbevlZKhCvKfnVcsse
wz/vLk/oxBsVqVvv/7YBWMoVkGHziWwzxcqJaGxZFERsHkNGbN93l8f8DKhOquLfNBV4FVp4WGPU
x3ex7yEEttyXPnLBzc8WCGX11kyJ1GJrrlZw10eU8njKZoxpnlHXJ/K4cqDARVSs6bpRGvU5t5uI
3WpUX7UJQal6teVMocbWH0KB+aEIcXENBpJVMXG+iFQPVhNIWfNWNUq5Ii4L0hKoE+pJ8b1JeiX9
I6OUKqXaK5ZfksHt24VM13VtX1p+vx2T7FPvnfTkyGjdTMaw/zsMpOfoRCWOw9fXw3vKa6AvZyvf
RPEwHh2b1FKELnBcg6G8q5TWLU1JuM0wRTFF4qRdeBxqZqkD9F7uBz2u8bDPD+aQkspLVW1lFxa6
xoDwnbbc5FaIels5WkRvYqTNvajcxmH/vLgMFyPKcjpYbv3jschlRwxEQ8eV/aIXWKVr1AaXdC5A
a8YtNrIqK8/0CgP8+rgFtBhOzaxH484rdEF3l8mYWdnPGYDYLdFj/m10zW3PNPeTHgwEDbLiKEwL
MnhDNORDo4FoxiHajyB15jbicSvau96cnS1UPCopbZtg3vwIChN2edg+F047nnxpobB9ip1gfCy7
ObiWaAwqS5NYsWgIWjG9JZuWOJwao9tNSTTdhgYgvCsg5oS+C7gLGVSz6cyBNk0u8UAiI8C0UJHg
7sb3BUBrBOJmIdZxEVFSJr7bGwHhongZHohV1Tc463WEjsPwAFKOaRSWaiSe09actfK+IFZgwj18
H/q48M2A1g3Y3DuP4ss7ABqEvI06W6ejSeiFzM4GOjFYIla1dc0c9nAdzXRnMB/KIgqec5n+avWw
JmCde9TiGQJWnFRA92arLnDst7G0V5PmGR+9rbkbyzZQX5hF8gaJYrM87tWSLgIwjINrZe1rW7Rk
9abOYzBUP1ocDDB4LGpKjXD35oQAxpyd5xoHw5tNn/9Q443EOFZ2b5UxO+sxKmkKqWeJHgHBkOMA
rfF2dUUEvi03Yu2gA9nEHz+1b1jGjwzng6/GJjXcteYNxI9sp+sippSzTYoBwtc1c9Putiysrk4Q
T4wAhRpwEowTjU+htYgHCucZTzVpoykDj87Jp/uedjtzj9dGaP4rvNBkX8KVopHSb7QqNu8jdWtK
ZkyeyViRdFxy6ODfPnaQ/x/ivIWR7WDDnmYSptF+CTZ1h4U6TyfgvjoyNwifR2/mDETwbnvQY8fc
d2UO5rzX7/qyrl8DmdHbSDqKbTZxIMDwoo3v23LLuEHc6Vwrv2T0FGRyH9WW/jr6yZGsQGLO3ah5
9swxP5SjbFcouKgn61ei9xxWAh9CaoAYA+o2I/sbxQWbGQ5tFMJ38OC4FAaie2gbfIKjUYW/rYz4
CeSsHiPIrj8MbVO/tjQ40FvnN3tOEX3h93SDEsesaT4nsSWeoRznHl7fZBIpgNu+u5X8Ctebir2w
RHlejvTE9YFu4u+ewFpPvId/jUtd+ZiXeX+xzBZgDvcM8sMfNb2hc+PhzbciHBzhHN/22pjbb96Y
79q5Kr4gFMPbkWl0lfn4oxnr6UxblNq3Y3kHz3fMB+CM5gOkgbOTUkcvdBu2FrO+ldmwkwVpLu7R
Pq16pBXYIloy20N3erBI3zvImG5bSGhvWCEWKSca2mbI2DOUpfVuUqwExqmvvNqIv3zYKhpECfra
/Q90V+567DqHtMWoeg4CyhZ4zT8iVUqgVFmfaRARbVLAQaszh4zxdpp++rm78ed4/hEEEkVUHhfr
yLf6da1X3VazJ/EkCsCLOKaSn2OUrP3ac39rKZD/rSZB9jA88wmqE3CXKHAhgIy2hR8XR7T6C9aC
edH4ZgSR9dI4ekIDkQuBGevmixM2/7q7PEuHkyYpydJ3VRc2T+7IyXmc7HfQ2/OuAbGyxVdivzft
+C5bA8WdOfzVOfp8lTFgfhnkN6Kzkb+lRPBYNhVgB+TUjaplsXLbiF5pMlE3obyruz+DgvY9Eo/4
2Q5pBNAlmfaR7nuPs6GrNkzV3NnWPDyXO8eJ7L90Ib/I0iHVspxIstDG4pZHShEflMTxtgl9HFBi
NBvaLdrE9MVOxh96VqWgITL/0+z8h8Y3m9+DW9GaCbGnzNWe4g8Aug4KvFM7nJarnBKpk6lkmqg7
Tp7rPoeK458yIthp3gyqx9NAuo1yuCW58SNPovlgz5242LMHkjqtX2vO7EVqv0jXHZ4KjvnSssUN
GHOJN8Q3DuxEuDIcv9q0RBcDlegFvF3XOdVSPFVN/mw0ltgQHP8BejoGcmUyr8H28thpnbFukZ3v
o7mWb7znPWttiJgNB0ZLqxi4PfHGk6C+NQU1UzQIfG9zNUIo6lYYVdx3iw5/UR7GBsSh1XQ7Ym30
bWOHPQXTeG9RStpTZkpWjjvY+1KWurq+VhtNZM4mNqnLWGHe3egKM2GUoM3sLBSbqjS9p3YCKd1V
pXvMM8g/toN/SmRQFKkezWTFOZc00+MfcQRnZc61r9jQ6NGlI3PXaCKvijPyz278ZWNjwW9ugWjR
bBIgWmlcu7R/HTUzvPOrwjmnfffRtkb7lEc1/h1V33T91vn0f2CUjHYdUKXnwTDzUyAKA/4CwfOc
TXNGvqX1Ms/eZ1obay2uxJ0LvnUzh2Z0wOFHuk+aprtupjDnV404SMeCXdQGzM6En+9oi3AR06Pp
jFSGukJSeTu6X9XF7gOImbZ2SRFpb+gX1491a7Vb3IQQr7//QQG5GMvNs1t049qHAvzZJekWNTJu
0yHOD36ltopuPTVZYh30jDTxOqSPa5DGZUlnfIznUbsaAveouue4AEG5psAABZNcuXMZ39HcWjte
Yv3K5upX6xj2tuDfJxcVQl/eeZ8Dktj5LmMotsKY0lyFoJHRNPNLNyK8MPzE/hHIl5JAt7M7+BOC
yk67WLpdnAghUlIi/YSd5v8u2mrnaf1vOhn3QxoiLNQshhZEYJ20ajrnsZG+JNrkIYuC0BKTlnCD
vxDcOConxN8GNkk0W79HJ4eNENvznjZV+gSVrG07/9jimT4SDvbUWRF7IcH0XM1NWOtldikdvBUd
FpzVHIp4mwH335pxA/ZATaa7ohenMDcPw9AFT7mhIYBJkvse1xwkJDChnKK8yr/mA9OqWv1C9E8a
njEGWM2wSYeXAhv0heKFf+2EVzCvkM5rG8e7IiC3ilzU+kDTGDR4AzgqKXmvcJoAVkbxkunDW8Kk
6tUcIduGA9apsKl/qM7jZxI3JYSowd1M3cQIraCBwK/JL3aNwV1QXzhqwyR2Tl3+pMJ7E3liPkA9
9LcZ5bF13YHh6H0Ieg5gd+hK3bG0m+7V1amlRwW5DeowweYL/i5pxodscr70unDVFH54QGJfnGyG
9vDLFMqj6nZCUuDNrPAlwtnLRTuPf4ZqRKmNexcBLIllYDr9B8uCWd1KKb98FfqG+XZDvShHHmTA
uZWqf08yO6m//YsWphscYgmXOugrzlyBBOP8RwJWlp6dznqyPbosbqLNN1ODEjwgwt5HwRhuc3of
tPC7z2KgCdS3xV/UaOiqGV4BjIXRkukmj41fJ2uiG6u948thVVqcsGfXyU+24kNiZ/MOmp5X+843
YLUNPXKxWRvmu8Qcrb0d2+vaq/I3gIyUWKjXlyLjmu+K4EvnYqHHUfFUewS1eJ2+tqUb3BLTEjvC
LORpqpIIs3Dk7gxQWDezp5flyh9F1UQ0b4v8NHrGrgsE17Akencib2CFQ1Tf2roy6u6SpNYm13Gc
gM2Q5b0JvQQKYKbCzZkK8bNZKeslErNA3xA91GlmbFj1fEMBy3jEW6Y/cgC3APgEnVHbZuJnt+dF
Ko5/rd1oSZcBZpaAPYI4xMGmyx3XD2RRvdmerEa0pzrhKl+10yFCgL9jxBHeGYEJea3MIT3xzKn1
x/bEXPmKU+0whWJ4Gdv8QuCzdWBsUq5Lm6iwOY2tE8Msrm7dj1jgEB17pznpmXbJYzO7+hnRaBo2
5AuVL3hbuR6fs5z4mUJ0J0JxDoZeaPdhNBvAEjiUcde7b21Gj7LsX0VELH1SXIVv5VetmY0DFlgS
AnioyAzktOTamXU+XYk0eY4A1zxLQFjIS4M3mbTuQ9K8yXGHlbV+TMkiIvinIXd9rIjbsrONX1En
8YD5xhUHTD1jIG3LXaQx1CmcnUm74sNy6fimlfOB36x5TJVvuCsK90sB8Kwqip6yyVNJedhoouQj
7SWwDsctFc9gfBPoktJyBN9X2PlB0+zuKXPYYWl/7H3QTi7W2IjSX2E1qF3KJ7YGRalWxCeUMHfR
9CV6Nd21PsYIFGQ6huRVzNjikiQ7T5JxTtX6RDbhrPgUyIqlDlHYyTwTSMc4Y/xgS6SANd8wnpDV
gZ6CBpM3vjFmQUgJjK+3rbUJdfuBOQTZSiXgT7dy271DAUPVDqLLskhGcB5Oach1EIlVawvveVlk
lHYns70bkmJ8GzDibps0SnfKMx9FwPn0QdOPIYFily7kcmxDtEeQJzJAfrF+JOkIRG4BwZlK1b2w
wnfN0TD7dZKhFaeCtGf66vd+fi0/zInTXdqDe7VdqNmdcgxTA9OQbcl8N5HzxT87Zc9iplETMBOQ
jXbHVcq4hrUG8UazmasnBYCwrIIB5t2nEdJtwYSGwIPpmPQdCRd1W59MDZh+Eun/xd55LDmObFv2
X94cZdAOtPXrAUEVZOiIlBNYSmit8fW93JlVjJtX9evxHQQMAHUQBNzP2XttNOSTbd30iPbK3jDu
lo5pJpThhrGJlh4Q2Tock8zb5il/Gly7v0tH/zZySeYwhwqRWUHDWUPUIgTa7L5uiDql8O13/NCy
0TrZ8FfuhEePiiKm/+x1feDn0efOEv77oRJkAjMcQSNaEYs1O+X+PZP8EndLXj4gMNmNwpxu44Oh
V9FDRKrVOydOSFjQp7vGlN3AojNgvdriBg7hR6ONjQd0LOeyT5oba3BL6GvGqcSUSUOmiXbJMtcU
K9Lk67yc+vQweWb42kzL9GoSJWO22Xf6WP2d5kTdEzPggv4eoNQ51CgvFFWF2Sdt7sRE41XvJgtt
1kALQu8FoBGRHLNqaTecPPJj3/stAwwWLtkzm96azziDilsnAzDBGAhVNLSgTVE5tIcn3XmN+/4h
Ku3ii296JGOaCFLa6KW21jwYh6z6RNA9DRzh/LBos7ulTwSd5TCKd/xDU3rpqXAq444ylX5X0Gq5
Q46H97LVbvuy2ZWUpT6JEWFt08fJuYrCDz014SMdPMp9TN+pOT8mBD5HjVW8hr05PFmg6J2ipEvP
OLTQW/3LAPF9k2v0jAdDR9xG1/TG8QQlo6aw3uuehVF00Sj/ZzSvTRe5AFCI/GUqDEr1Xvc9WfN3
okamA9l6Zfra1Xua2mCDJzrJZnjbGaP3Uoj6Ls6KHUUr5zSDtYbQS+aXw5luQ9GD0ZseWXuTqs7D
PMLx6/rug9tV9oPaBTTW2wHfq49OXVEz5KqZJ4Sfc1nNgr6eqGois7xdTOebTUkrqAbtQ9Gs8ykE
dv+Y2NH8aDh1tPexANK5GRAR0U1OHQ/d/6zn75nx3WNVArGZDNmRfozY9Agvj3TfLSofkXtLit6D
QALRe1DTJuxazz31DByN2jtBEv3aQc7DmgbwUrPg/Q7JGYFz/ew6/JhKrdqaGkmmpp/TFFkoTpYU
VY+eJA3ibTS3Wl69M9ecH98KjRtnys624Y+TA//OTZLmGEUY6CejQssAiYeuGGJEkqF3VbhGd9AI
fy1ACPonODFFwXmq/lIAzT+rhQbzDTZQPVJy8Qka6XXKCFXzgtjfeBJDlR31BDJPHeVuARYzaRBA
wBhcZ89+WlJ6B23/lMqFpCZqNgokAeC+p6u6NUjwnPTsk1EibVwWY9y5y2qcekYrlLqtFBUnMPfe
HaKNVaQlCUuDsSNY1gnauTYfElhJAW6//jhqlA2XSZsO3TJD3qSSioGn9E4E/3h7I2leBld4GP0X
7+wTTrPt0rWBf10VmzXrqttEK9eXLn0lBzTfRuDSD2Mxta9IQ5jId2AstL77XrjITOwlXrf1NNcn
oiNSZlhdcUSlfvJrqYIpv3RhEd0toDl207oMD1PCDzPU31nj0N+FGdKrrDG1G82InpdVE/dzNbiv
S8/vPcEodplXj/GyBnSkqVGjgevbz34zrp9mlzmoE1rpXm0iELl1qxWNOCWCjV6V8cmcDfuhtsgg
so3VDkqn/gjHzXqcpu/TZAyPaxdhZahQAw2UYO+YS+4zbNvYqRZAjrnfbD3UJaSchx9Sex732aTr
N2YyPPJDo5Nv6uM2HNCLum0oDoY8VOOq3tDTWU/T2MBlGmUDWwKkZrWY76n6NKee1mqFIV5AeA6H
k5uZ+j2Mxn4LDeN9AcowQGhsfXLB5hSr5T4BH/UQSd1UleV+t6MIXfGQzs+TaG4ZHfhHyG3Ibass
fUc70L9PpJzcs9qT0zK29iD9PZfkHdYtNb3Mik8F5agWK78IU7SQVj0cSJOlx2+W35MmYsqTdPew
3gnUiuLxxqCgchKQFyzb9J/RTaeBkcX2UW0i9hq3Amvu4+oZt3NdolkbSSzOPH4rlqbfoWaudlRK
3QAmmn5X6SPk4cnkjJ5ySTSsqHuZh0+AH5NnU3TdC9i5gxaZn0pX198lLv+KSCt/ral92ghkZS2I
sug15JOYrl6s3L+jjDJ+WhdKXCQZI2wyWkkLARkYVZwySNMEDkvwri6i5TOF0RdraueXpIFqPOYZ
BgAXwfIwFe2D05kJDODVItBidN7ZHmLNRbJk+Eg0xpK0+jL03juo6U8JP/VD7KzUF/X+cVixn9Bm
Ydreh+4aOPHsfZUuWTMVKLRjoMS5juZJh/d6QzUufLU7tNMmXH8R5/O9pWM2i5NOOgeq/AaTLTgL
3QhP2T637Ok2zcdy6/VD+KV3UrTxtftxTB1ol737fRJUfo0hR/liIsBqcl17poQMx3sts08IFz9E
NCfP5cpTTMzGb9weeULla9ET50/k9qALEaAmDjVKWgV5M8cvaqERerWJVl+cCPFrtqvw1y184uRW
LZKBBkcTW19UBTdGZ2loESTHYfhhcoq8aaLHnrPXMdPm4ZhSf6WfPnq70KXNbGnarqLThrzawAWZ
NEA1V6M4oMTCbRUWNHVHwssahDtM8Mjz9XrRH/RUo/5ka87Bpfd1dCj7BllLG6+JfaZAdCaP3lc8
aP5TT4Er6HIPakQluh2nNCBsDgVl2CuOLA839mT+Jx7pBwNAautL/eO//+vL9yIpt4wK2+Rb/zbq
SLgW7uF/Ho8UoFNtv3yv/v4xf/IWdNAJtkUnxrGwyprSK/snb0H3/9D5sQvklfT9fJ1X+pO3YMBb
oDTAI3VfGtvf8BbcP7Ammr7n0gCzhKH7/xPeAm/jN3OyR0auwO0oqKA6nDCl5/Stp7Rgshxqq3am
XYvwMeIkPnV5A7vqz7XLvnoGgZIuCeKeSa2re/3dbXOIa47pMmRO+SzX51ObalEZaBZg8gJDnvxH
yqPMCzomFmCte6Y40O2yLsbp0HXdHOBSSwK1E487TEW5qJHTY4RQd2pLZJrS/16e1L1y+fjrXd88
3fU+15vV2oz+YdMO0ycAAui+/nqZ3151Ugqy681q7bf7XN5ZpwmQpz6Bitf7lEb3QWfWtNPyngQ2
EHhdWLZQWED76DZ26YBqPMAftVcthNv9zXYGyPqkbiG9htORA2JBPlrtyrFEn4xXtX69o9pUi+s9
L3eXD3zzAv/o5t/2RWXl7bvMJWYm2gyuXt9cn0mtWT4iQr2BMSdFaDOhJmtwFaWlf8nT1D6TsiC9
ZBppF83aYOnE+PmduHyV12/xty9VbZbq+yeIZN1SJCUSyK25KrU2+FE8B82JlJd4QygKwQQxnbqN
Ogiroo6D1qhh18o7qn1q7fI4dUhj7LD2Rm/cq+N0UfvUzQWD18aKKQ7Kx0Jv84Dl9TC+1Gte72dO
9qM7iGmvbrge/Grz8qTyDVqE3hjavRKekBbp8pOiZnoRoiSTMd4M+ZdS8nOWqJUoHUnRyeRCiWrU
pi3lCxScK3J0UdFQ2Ivbo1rtaZBWUUM9Py7KLdnNVM08ibWSi6FDJKXz7QOTH5Kj8HB9yv2KVarW
9Cw8kJyjHxSCNawhU9IPhwN13bbainKeW35SzFS1cCX7Va0pqCzM31+bIGU/rEvtYejkHl7EtdAv
7eOFYoqSBVGml8QjIj5xVPozpUmLhISXvlm1EoKP0Q0x4m+2WZVzq9JRFWpViatInRxvnOKRNGaH
qpR+pz4OmCNeQq16zoBqMC+KifSlELOlKcziQROkDaape0ztBbP/9e0LcHFbs6E05cpjVxE8FVxW
baqFAs6qNYxzd2DqvL3iefZk0dNYXEFEbhR2l4oYU7+lo93OfwENYHMB5apX0wdtIXQJuqgBJmuR
cA6YzrgIyoW8m0n8iZyNEkmfxSSIly3D0JhnpjihsRdBndTaZmHusgKO570yJYBxFaccoRUe+EC9
KfWd2FobDCHAVrVLfWHX7yrc01ErT3m4cpLP8uJ9DekMPIrcJJu8OS0p8TRtKHH5OmbRJCTTVh59
Utzlz020n+wVfUE1HpTUS92m1mwmqqadS9snAiRNQrDUmj9jftoo3VITa93OsIbvHspQwGcS4WVl
gK83rVxV2+WavhheVu8vfOLRAt6rVhVMVq0xRUs4mKJbJcExJDMWeerMP0YSvxRaOULZuSEXU8JX
o49KUrdIXZ1au256K6A6UHA/1a5hiD554+zu4mrgkBCSfuuReba3ovXuCsSNo948kMB0pNn6obZz
zvd/fViPiS8f9q/tGTo8MyqtJv3kz094+ZgKYuZK8ljdG+YNRaMrMld9yisyt7br5mSPI7b/NjzQ
jF0C3R6TQH1y9XGFkjddRE5qR9UQ3SAm86iQucMMbGYw02z35nhVR0eVdT6AAVJorE5e/C+/YHkA
+9IZHlvG4brLtot7RqoEF7YaZ2ApS7wuImCxgXDAK6pvpfKaCYbn+KhkkpOUGWIcKy+qw1SHZ4JD
mG36d3JePJIZqK71g9ZwBpML3UOfqTXNuGdGR9TcaPnb2uzrrZDHvCtFdoXIsJ0W9EnAzM4ntS8s
l8+i6lOqlojK1AK+D2T1CpXmFBfwFFanZ1DO1XHG6XxSa8JDB0iOTjvftOIFAzMet9JzAwic6ImL
YuZwkOJMXy7GmXKzLxnGkW5w/VZiO3WAX7btpgdJ7CMTiCNj61KF/XWAt/KLVIt18djZkE6zMRUu
eZX4bVMgOlcg5F7Ti3xDR9/vq4QrHv++q/LsutmDSNxhdR92HlkZ2A2Mk1pEkfEBcSj8jYofuy51
qWohpBb/uk9tVmvpIziSt6j7qJuvm2qflUYxbjj3rLZsrtDUg+RTX1bV3jfPc1n1wNqiGluO2Ni1
fds1t6aUaCtmotnN4PW6p8p0x+1AF2trG2TVYbWOmOegPptILKSSz3GWy6EktEpGQUbJWcOWOy+r
6nZOKg/4alMCpIjDLqXRYJIGhDbSeJdqVe1UC6wuDCLlQkN+wUVDHmnXx6jN8ckaUGNfH6n2qs3F
ldeszFxHbOxuzdBEbifySa7PFId4rc3EARDDAAVnqry5UuMZtUo1iIux3EncNIJhuciKiS/huv0P
b0b48uc91YMQzTJGvj6nevh183Lzb6+WXh/j+Gl16If68g7U4968y8sdL88hGkwCUeiZcAi46Fez
vOh1UvCvtkPTJigwhEat9qnFIG+9bq4eYld1Z7V2fazaHNYmPuXORm3YkeDCqlZ1vONMg+VTaba8
3KrVy97r81xfiiuiHkQ5EFx1q3o99ZB/dOc3z3i9+be3qB785vnlp1D75oQzhZccTXnxMeTPVi3W
v9Z+28Qq5gcwLh0UttzZHKWxRPLCrwvbwc0bOst3tYtYFy7vFCHf3uW3TXXHf7oP4zS6+iHTN+p+
lhovXF9OPe7yKv/w9gFWWdC4DQEr6h3/9UHVe1f78N5yklKr1/uom1sr/fOW693VfRyDEM8RnGo9
WVT+sLDLJ1YL9c+bcOMQlmNMxV7L3Je6Lskeyodxi76XQV4xjnc0scW+kxB1Rw6EhBryqe3r4rKz
LY1QkoFNLkxyXHi93ZKPvDylehK1rW6+7FTb+oJw0ChX6P8k2sc4ZTHS65R2Jirrfb6QWac5/a5p
4XN6bRohyIf/v2tq6M428nAGt/KyN9vr9GLM3VYsTXccbdAFg9HqnK/4LVHZR3usxpKrzGcwY1zW
gdfKSDKaYbtw8O2Tv+qYK+Va3BSo7eSanYziwFQfJBxSb0VDvZBKUyp0gY++kKQ6+seBdjZMzv+F
GuKhFW5OcZkz5FJU2UhexNVOPEBaMJqdvaGI+WzKkIQccTKu99g7oQRaDiPCjNMsFwOmppuEeiEy
qv6UylmLWitIpiOhyDhgkNaxLbGYRLieutYydlHlfFXc0lHOg64Ltc9lhLC1DOTrk9cldGoRqVQd
ZG2zA+qca7jejCb9uLaetyvU5diTV2K16HD1U1z+QH+ej6X+E44cV6l/jFpTC3VDjt6fmJmwhCOG
p+ayMPMYMr23D9W5sVdnZhWMMMlTc6pW1V6yme8Xm/SKZYrHE5RLn0FzwueNaF/9fmdDnq3Vw9Qt
as2JN7XFl1G1OByuCxrkbzfVDWpf0hi0rf3Z2VIbHJFZYkhwU7vk+6UhovZdb1Brs/xX+bMPh1iO
5tX3q9auC1L5fn3nap/a7A1Z9LluX9bW4Smm6bHPLrMF+YTqBnXAqMdJRHHv2sZ+VZ4/eWFlbEiQ
xF+bmrpExmqy18nbG2U+Ih7p113jhCiYUF98LGHyaqrulFvJIUlQn41MVX0CWbvjLLMb6ETyj4df
yuDIqJn1gjMg5wEh/yREReOvHm7VglZfIPrBIwxxxsUdSXuFWgwFdagNijHEBUN9OYE3KvHkeg6j
tzrvajqYCJW95ZQTnEgjdTopSjFGHbx/f20OKiTkuq3W1H3UvdVmHRJwoUqQ/8Hj/rtiLXHx/7pY
W5Y/vvXJt+Fva7zqYb/qtcL4A4atbrgCQaks15p/1WuF9YcwHaHrFlIFA0gu+L0/67UUeR3HgBtH
bwj8oQ35squGPv7v/7L1P0iyp/5BX1kYwJ3+R3xcT/xWr7URm6Od1k3bM4RDpsVvzFOHkbbvEoh9
bHMdcmwYBUPU3IJCTQIYjH7g9P3HXvuZtdazp4+pJLf00K6Q5WSp2xH5ndsMCzu62175oaZvrvfe
qzd62Skq6/A8Nj/nIb8dPbtjkuveJxUePz2hwYOEVFDAxH+H2tan4boRY4gqC7I/ihuKtC7a73Il
nxYnDeTGewwLT5gak6C2xBfUx+8Ahz7lBnnLejTdUYkoNuJR3znh1EtdzsZoxIwxjDfZFjSxJ9i9
xpfUAEe20LfU53eht0LNTewnf3kmMuS1nZyttkLZZ5Iet+6966Rfh8l/6Nz4bgIhMfcMifX2PjMg
MZDAsG4GCpdBPbYf17h+hcL2PIbNpy5vDws/6g5wPOHL4r1txY+DyH6SAczcks4qYuCfVdRbm7ni
3yxc88mtnTP6UmYt/J+yiPccifYjImGaTHurMA9hiF50Ku/Rf+x0w2ambN9jhPtIiv0hMgCeZysy
u6j8bpFS37beTaLzbws7pnXgW3Zp6BA374egbAtrI/Jsx0T8zqTdhGCXb9XOjgQKY1EsmgDURrfJ
x9oiYyk/6oBLCOaWqdrerta9G3t2P4ei/xa2PC4ZV1gDKW7+qcCAUDhBHCL6d9WRonXYH9fPhruS
ONjSMI7hPCGfunHRURAQbD9Bi1n5Ok1sKt5Naoe4COS3jYb0u11/iEiL3tRQSXbN7H1IBxjwXUr7
lRrsUxfRUqBCR3pdQPMTGUddOjfOxNlznHH7wQZKuul+KGVcE4lmQyPzt+mzb8F/vqMSQWddDN6W
lIGfHaTUXY5EAFXifYKrZ8PfoYcJuRlEZwR9JT60vTeeERl9C3OCa/vWf01FSwsouousatPliO/j
AZS/DkAtJnpsb/dYrgyxPGqj8c1svxnESD6bBO9iUoshBdU6/qdt47th4IQne9WzfSsQ/CBQmzwo
t1bHe50ccQPM5iYmbV39WELiHgI9HndrY9jBqv+sxahvEa88ocZNyDT1X5s5+oAy5j5L+H4J0oM2
+ISaD6WfESFAKpN9tiBrtmkFpk3Jx6z3sDfiYAnr+UYGdYxhwFAYblFpPvt9326iZ2b9fQDo+96s
qHZ6DH2G3P+BSj1OiufalIbo5ZDb+k+CJ+fNasofXpPd5DHFi8Jx7ucl+znTUd+YJv8V0PIfnElq
4omDzfgl6B8MWRYOnXkzGli/0GLaE4cIAiOU9XQ+yJTFYoll4CMqZ2/bV+7IYdoR4trBKk1dkMeS
P0hyC3KiQONHR47HoamLW+yLM8PPV+HD9hrr7BgZ62nNvmZUFzOvwLHC/3rgXehG9NNuje0w7RFy
vKK63huZASmZ3rAn+NG0I2OAuAA7WBU3jT0zSi9CAsZEhuWO210v/WoZgua4JFdPTfixbOPlOPAV
Clu8mq2FUQWYNLeUmxoowgZVMVnPLudTmBGkpMcTtDREqr7oPoqM13UF5hTOtYe4W249zp6ZK6BG
1o9lzRmoQOmyb5CabOqs+IougGjQvrkhZp0HYYQJwNPmpvTyRg1+GN3a1Dpxu21uPA8IQskRbYZj
QbgUGlB8N1OLSN835W92qGHcJQhMUk6WVdt+MSv/JyaoDGJtTpBkM2/DZsHPX4eHytbOXkcKQB9Z
j1m8nlo8xDvkX0ngx++7jtNRJhDtL5N1m6CX5vNU3bbpSAnze7RdaVJyMcjuLP4R6MO8uygkSAyw
oJ9YLygPd3Ov2WTY2RuqNtVWT7OfVlWEoBTKak/Ww/2k8Q2OttMFJb7IzYjPfxMv3juMnscKpVNg
OJvmTi9aSiRDyjyqgNDjk/vMGnNkmip4PPXyMMFIC+Zs3I0GDo0x80gbsf1HerB723rQpE9IC8tb
sw6/UShnlGdk27hOCfrM0UjwbWXOx6mfEAWJbN1XdYuMbqm/1hmSp7JzXkcuvoFrEdJEMRJas4mY
2+ZwkeeSqDOfljZLt5HfPyMcf9Hb4Tssr3etC7bT63tOFm70KDIJRwWM7B8hisYYKdC5u4fJnlCr
d0uyQZD9kCCb84qJ021ptzeNRXKEumDhQAZKpvFGSVgLAXs05Sb0LZI2neQr6KgHAFhfBLGlMcGq
6Tp8oq7bkE6dfycdiRBG5M8BWudDAep/R3z7TdgBPPB85p6Iks9N6jdElRFsNzuHhrP9ggdQi5JF
+vPv10ncTZMehKnOGTgczaCJw92QODsGR5zwV/0HmJv33opINc6Xp9UCMraWzadkWAXyMC5GmkGO
ujXjThQuv2X4HC0XJ3TNnc/nKsmCFGnxhTj2D22tnyQKOgE15KFIrXX9B8qkNPBCgDlYUzaZnUcB
yB3btsdgrG+dCe11BYmjdbpNaODOb+eeFqrLycbP3BufTi5D/L7cG8R+RUWiI0AiXpFJLy1uo98N
NV8LepHXblw5VXjSrDCYT+PQBs0wz/tVniDd2SUaD4nkRrcgPJAS3czhpolgvIMdS4IJkQjOa3xn
iy0waN6DwAwKpDD7QuCaV5dDfjzWBuHQx1yOvuiC4nc2DtAbiCiLtFe49R/RnWUoHYn4LQE9to79
RFcMaIIe7/2BK2Vs3TlYhhm/MWzQnPpFw9gRxP6d1VHCoBmmb2NQysgnmUcDzZJDl6Q27wSuR3Dz
xv2y6h/VkeNbFYFJ8AYg7zDTx9MqZo1sMi5xe7uEGpCt0CRbrQNUGH5Av06AsQP1+N4XVsaBxOTS
mUW/nWPiVNeJ+OQUmEiMlD41sP1UyGTapPzhTUZzgu0IC1BH0zM4zm4cYygkIVCYTdWI90XFUCnT
GGa5GS0zBFtU5Tcuzph9b9jP/MvLo+m6/bk351+LBijguZ1GYu0W7Nhtu3Pn0T9Z6HS8vjaOjMA/
xQ2IOhhT264r1OCYHLDWN3YTtodcn7e0mOSzPTux+BIJJ917dY1nOWypjUcdi8u2ThTdthzJcDKl
UTXG7JkikoNUqL9cISKKKVKJfU9Tc4deaLw0cR0Zv6IwCdeergImhHvMdEji7K/TX/mJbtNXgbtM
JKglQPBxRz/Y7uLsVbPX9wgbbDGsBprVnX2zJVK9h1tF52altz139r1RxMZBT0i2j7MwhovWQGZM
MRkdCrME59JjVFeNZNU4nov8ndP6+b5RN+BssAOCpDRG3kiF196A2TVIToz8PlE7+cztb5LOR5cO
QiQu72HSgEM3I5INFyO6FW5/Ww/xELQ5jHW0StEtEoZbrTL1gwV4gAbZQC6bbRFdZ2OqQUGNe/Yl
dH5gqAxfutViAOaP36qqHW9joY+361Meu/d1Y9Fzyikm8Srv3PgzEAL3ZIXoJunE3OR9mlNY44Dx
On0+UbGRuCa5ihmAIY5LRLfcompBiPEg1o1B3zCVNR3VYVVrOV7HUkRngYDgnFYJsAFTfCo1jAVQ
mSgSD+5HobvdvjIN66RAGhiNIGBet7E4mTu3jL8rpgbNPOzFl1U7wzcuMsaOODo3WkvQnaGFKGbz
GPft1CVbhjlU52cPulBh3tIxhX+XUveNHFLO5JY5JUyn/AhL3uyN9Xb0oFapRSdvvmxO9XsygsO9
W/Vix0QFu2rRS0xcb+zMiaKNLtwRuy/9QDqM8zYrk+nWDWOxsUyYSEsb3eNmc86G5zvnpijdyxpA
W7G1ew2yuNyn7jLAJAEJcMLcae/UHjRPzhncKz/elgz0odPvDMu5C6d0JKVOO9ez3n6CIIS0z9GB
q4VhwYxmGM9TM7l3i6bdpiuj8NWeXpK+0+77wjmXEx7sxprycyOjSrSuBGMGqOSgNp01vrfQK+3E
xNiMcqv5ShSvcdutc7yZxhyErFGQ5+F7EdxfayLTKzrAF8ieEKRn9CfmT8UgaGsPvrPLSwYItNEZ
nrvYqgf+27FwX9/UFx7/PvXFkLPxN1ETcrZuu0RWuy4Hi0dl9W/VVbmv0VWt2uHYF115MGVOW/wz
yRYCeEvvlSwDJg4QV5ORgrGdcPX6/3l92/B004VDYum/VQv8xQbL29fDsRPzO2dt7lvBYJKJoJVk
3xnsmx1plINLvp6xHv71a/8WVnD56GAMXNNGB+97v700g3/NTtZyOOYL80Q5YewG/3XOF2MT2VCm
bf0Ihy+6ZJD8p/b1b2pfZC+hLPznQsXtj/zL9KX98VaoeHnMn4UvB52ib1mG6zqcyHT3TeHLoSYm
uIC6ZCJwAyWpX3Uvy/+DY5uimG/ZVMYsWS37VfeyvD9s2zD4abvgiFVk1P/539/m/xX9qH79cLrf
tt/GJ5Fu8dsvCQaeaxierXMyokDn/nY4ZekYp8bqN8cxq9wtp8TTaowNrGyPbiywnqQAW8aBlWys
jWqcaKO7o4lUHo2RfM0CT88mYnazcYwiClKNKPIUaEpFyu52yURzxlObb/aEpsMz7vroPJagt72K
bm42mtupMnu8v22QZ/Ht0AEw06LPngujtnd6N+hcdyBKiQ61hWdiazTxF90njL4TEiu5FDcMyKh7
2M45c7dlrNsAwjzpRap+MD1dD3YnRyN8RLwA/m4su4/27NxXNR/LYHw65J+pl3nb0B4O89z022VB
gubH4v1i6RF+1PDes1pkx1gKd62pi13YMnFYQ2nzdA4hc/qXKs3PesSsShucPoDEup7dJSIMzj4g
e27uWsMJd4vH1b6gfTnoK+VxiLl2lz2aUfTZDXPjxUsweWXeLXSK9kRAtBHoy+sA0XyjMQtCtAO3
jbxZ/H0pfa65keP+SP+06t3GKxnCrqbzMk1mvaNLnL2EkfiU1Exw76wW5fjUd/GutY0faymmIBX1
vZGbBiAvP6C+323NYtE3bZd8HnAdR5oJjqDFplYYc7AkuNHdaVdwrtvTA4KI0u85hn5mEyNeq6ZQ
0ab9i5qXuAbf/V43e/wIESHxM2ddBxh27KLk96LvjoZbqwwLkI2x+dSO0DOyoQt8P4u30xDDnh+r
zf4hzsx74EbTFs39Txo/21yc1lG3qGNWpAwn6aawwSaEuNJF5zZB1y5nrtAYFdPmuyFNXw6podsM
NnngpMVjzAu51qxLLsddX3FxGkzziSCtzWIJuLTDnRFSc43n8mVkuh0kRNQG9IYCWAG4srJy3DC+
vAFO/2R6xW214DTTv7Z18Vg3TC9ovNClB8uZpnwpcB0+U8m6WWpGWxpKEGo/loVlOvvcOFwdRFW9
DJiwBJGb7zMKTBSJih4quxXHW+KyZA60dhx0KhCJRIiHD6iFH2Yr3IWCYXMW8snHgcqEg52mw4RU
o6DcF6NJx6qhAjnoER4ggr0jrd4V4HoAN9T4rSJSPPmNb+pxPlbTZO/dRhwHpuaBr03zDZbPLclu
lAjwaB5Qf0FSbwCd1GAVkzR6xbZNjmzfN8xJip+pRzksPneTRwiqb8Dp1059RI7G0AoGIN7L0HbT
g9sWt4VOlPVav8Dk658BGWImxQmJk/C9VedI8JKfhrkNC5gR+eQcKUN7iKH6hkKzf0yXl2Wxul0+
M62Eq/I6YP3NCa7IszAgNyE59HlNCd2vq4BwF4ZfmdhFFq33tNCpEjYNVmo6q13GqSZrx+Sm/trm
Tvjo3MMwIT/d0u6p/8b7Wp7bAOVpBJBH6TY0PizTXO0jfXwuEgEjh77XyJR6Myymt4HCVhIoLNp2
G7pkZ9vahEvJbZ4aGte31jonGwJJgbz2S7SLrbLdlUltH4qKlAhj4ew05s9eQzIec2c8t0u3DzOG
62LoKZXG+oM/rv4e683UDFUQJvFLFTcrhbXyBXtEs0n74iepNcahX8FkLbHxTSQnrWCKNb2EXXoc
F8o59PYMbRP5xqMg+WXrL9P9uDyZVnruJbrdsmI3qItw64X6N0If4DmaQOTM8iWJaL+NJpJJZwjd
s0vOyTmdR+OmdHGLekVEjBM615xJ9bk212I/8QaUC1z5wSF8ZbteW79DONvCcNtby/w+NfDrugYI
itHxDlbU98dlSJ5wKZLZa1SIDEKP64Zo3bNpor2uhwgPODm0nPhNYx6QP831rsrRJBBF3h/XKjnb
6PGCLExlV6bJbp2cRKloiW9ybzxU2eSAM5hmTjqcR5F9rrK4jbknJG+9sLqfuIYknwFpPh1r7Zzk
nXOIRvNRIwPqXI4JFSytJKEkb4pznA86BQJeTqPkCK9pve9pnRy1tiK3fNHPSGTJMV4LMMIMluPG
B4dVWh/8YU0PlLX88zI29dEC8VilcE3SciGhorXdbdLbRKnId9HKhVpr1p+xSMVJbTDjmI8caJd3
WZKYQwyKTDKmlLwy8yFo3GFipFabxL2Bpur4gEMj13qtdIgZ2hAfF4aRiKbNp1m2wGk5jRJdCMEb
fqFcK+UszNYWym+pQ47wOv4sCIXZV0uDngoGdc7e0M0PoKmQgps2NZvFfsROCyPeX+9Utm6EfO7G
oJLEpJDcZm29a2aqrGpY9Z8B6L8ZgBoG39W/GoHuccok37+8HYD+esyvEain/8EI0mMa7RiOGmX+
Msp44g9asS7hp2Sf6b4le6J/DkAxyujMNGHLcTl3bNmT/TUANe0/HHq4vufpLi05F+fLbwPOfzUA
VdmFb2dyvos9BsQbphtWdTnSfeuTiaZZX726Go4OhIdtA2npQUur9NzVzUPPuWfrkoN3SAotw7mo
G8FgEntSgS9N60e7XmPkplh6+4yRUA1rRjhteSuvjg30oY0/lN1Nb4x3nQP4FYVMc/Dj8d/NBn+L
Z3Rk05iONmNx2sourZu//QhNg91tXGe8ZnxVXJbpLGmFSZWcgW8J2hmGrbkZfPFdVPBb33zX/w8z
4cuL+0z1dYGAgsnw3744qq/R4BzUH9omZqRbHZqcjJ12iXcM8qbNEEYPtYuMPYPsF1rJ8O+yKX+b
iavX52vzLVdwjNnS1vX2+1uNOasX2+4Phdc94jrMtsaECLUjnLMQEbJ2MsMTRnP/l7IzW24bCbbt
FyECQxWGVxKcREqUrNF+QciShXlGYfr6u0Dfc7qtdthxHppBUW2RBIlCZebea8d5i1cBGvpf3j8K
gH93An4+P+9e8PXGaeV+ev8jZvI0kxx8KbFYMwn4EjbsDa0Jm7wuIpfLXccVxY3fGpo7a9Awgh3k
zqXhxsUAEiBUvT+/pN+/Ihb35eQyPPnpiHR0cQOr6rqdVrLEG8kYbQpD1Kc/P4vxSbDAG4eEZSC7
cQUmeOrIXw98C8Ct7euAwmU2KLXcknn3aCdPVTCsU7sLr/SwCG7mls602Rt7hbH71mlw9MKfME+V
Be47G237mMTC/b+1KC4vzWB9MClc+Uouqo1/fydk3ZtWZIAdaet3J2AGYGvRm7C8FYLch1jo+tom
I/cv34T/HnZYgKZHg80F5P6fQjaI6OO7Vql2XGclV3svW1e6V27+fNh/d9RNbMue6+jAP63l9/+2
9bmtmRhpylsjWgrIOW+jKZlAZJZR/+V79KnRczmK/36qTx+wLXTcRjJTO3diSKoy9L4qeYfhU60s
B2nCxNw8jqa/hJBeUlr/tSBfnhbzog2BjDhM+/OCPEUprfCBE9p0dNDcWlfsvVw/drGTb9lsQJnw
zoC81HVVDQ8dSPfNVPd7lgb84pqT4o6W1mZItJ022OY+zRzC4Ugo7XGk+67qB1LDUpLWqMh6EPyb
QIs/GmLBdlpgXgcTSoaiCT9axBL7Kb1t3HJah6lM2Dyb8ckllqq7M5T2TdQy3v/5o70sVZ/eOTQX
B5ESdA3zP19bF2u/WXacuJlJkKExxneAJUkVDHlXWtTfdXqzqode2zi999BmAt+mmG6Honf8cSST
1S7uiZuoUaiSPazA8lZuOfgWBiI/jJlF93xZzJ7YtrahlM9keeM6875i30gWr080gHWSpiCXq32L
c3agoTvo++AF9UfCXkydNDN5/vNbNj5HCy+ftqVz7VoWK8l/n07VxMvsdJZZt2N8lG8UlPChTn6M
JX3TdnicQQTQsic3Ein+uAdTyfxRfkzAzvQu3lagJU5h+Q6GSzvp+lcTh47fVMbXKJgNgndh/XnS
2NpK0izo7G1oZc6Dp4K9p39PNDd6zMeO8Y6z2HdqEhJMVrOuzycwRjpqpo7cFa/FN6LxO5Hkd2Pv
3nll9dipk5Ei1sHIRdCec212OjUKYXDjMZlDb21FjrmKBxy3qr8jefYRzUo6Mp8rcwXcWNzrunx0
ZXbfJFLuPVtDYlCoTde7lJZsk1MIcI3QnO3sVJZfmgPXURE/oStxjYoxNHNMN3y0EuBvTn+mx4Ii
lerenYa3qTKrtVYV08YI65xjBwAtxZV762BcyLV9X6kHodMoQnR9Dof4mLYi347VYx0zUCE/Zplq
ZldCr7tVQvrDapKNiQpJ+2KUJOWV3lvUyLfSaW6leLBLpDl5Lb+Zhg12Q7w4OQYYtKuHnHYkwh7L
XnUuf6Tp1aMdAl5IJIUzlk3a4wYUzqLpzlk0/eVb9d+Fy5X0OinXgKTYjvNpSze2oVRy4DxSuPOq
fNy5faqtjXh8CEaabagM1kFWFH9Z/3/7rJKrrgR4tlwIfl2ZvYZvhzenXHb1p9Ya7lSZfSjUa0Rh
PjYifU49++UvZ89/9z4AS7kSGJ7hebYwP/VO2xCaqpYp9l6i73Ay5axtCUyXrt00r9LpZ9LMjnoH
BaKS8+2fn/y/m05MYOayPfc83bLsTyduqOgnDX3J23XKFyJhYHTBRBFzqm2rzryiUna0dw1Qzl8O
s2FxHH9dJXliAFnscy3L4lD/epyJutUoTTnOQjk3HmfYxspzAgrCaTwwCHvNqRnWsu86pnLzTcvi
SQhi9mr3T9DpjL+9mv9e9Xk1cPdcmuUGMtJPrwYx2WzY4L1p37IL0pdlI6zSDVg0IjndiTNzaIF8
MgRlOlKeIbP6mKDBCUbDQ2kzzIUS6f/5kzF/99GwH6axAQnYoLX/6xGqSeqbcQq0OxMh7DqDV1Mt
cm28YU9VOH0QJQN3rC4B5dkm3Ncge86t8svkEL7TQn1NRzBte4bMV9gfJgTiJE06Ns1IPle/08MH
IzGvOyh1N2xF+t04kGoY5NdwWpGsBCPRjPzpP7+ly7bm84fuIcClIrQ8arVPe5FQaJoWRFa7I7yR
jBy/C9WNAURwU+BQQKKBJ7BPcJb0loAFnY3EeLQC+KNcTvycaq3V7Vc4YNXKpgkPLtYfqqrzoWZ6
G9AsvjNk2VaHVuinYWAdlHAfdLOkoWdDChoFXsnGO3loJPay5A2H4hBaXFZHrK8hx6iMYSz8+S2L
T4nVXBndpTI2LItZI8vZ8vt/7fTgwXj55A7trk/bdRdF+4iYAyfCW4fm8NSDOg1lJA7RQHaGKnCD
l9EH+W8+FJeI9Bmh7dmeo28KRhuiJ8pRjs2MXAdE55CUL/lYq1WyFLMdYrQu+665w2MTwVnOYBps
EKiw/7EtP4f3ujKXDEVpkupm9+kViIdwA2AUCQupSnObL55lwQglaCHx6e39UNrvfz4al13ff74A
/zoan86zocsGEZZTuwsx5dJinpq1ORsNxpV8wDbt5hvWhWo9YI6zDRJ3EdDhAHLkY5905z+/ls9x
7f//k3G5SLMKGc7npc+dejFMUrU7L3f63SDc6SjM9FkFgAdrYzoBNVu823DhYe6wIGTGOR/L9Ox4
1cEjI3fmhZ8CknZXsvI6SlXwjd6ibJw1gP7LHicpwKqL9Du5uAHyxPK1M1R/8ELaX0Ftuz4H44E/
+9C4Cr6WE2TrqAd7g4e62ORu/JGBF1sHjnkmijfYytx+ySvZrFwPJY81B+MOCTD7d/0QmSxRruXm
vtRdbzt6Cr2u/myJ4BWq1KOtEq7tlbdxuvpZde3aqqP4FNfWWjThu2sk2dVfju1/F3fIKQYTRlva
Oi2NX7/0TByRVyQsp65IX7EXlgjBdaAPM3v6Pz/TbxZJm80no1FBLqSjL5fzf51ebZbaaFlRGVVh
8ZFU9RpA3Z6l89bFMLyKgPAVOWpcUYiHPz/xb7a89MIwDJieEMgHPhfOYMZV5QSS5bmQG0WU0Eq5
ozikXftmWih2ZzfwHVOBcC5SeyVDPd7k4LDxy2iIxbLSrxz3XUgV7+ZqtNcTZCyYttvANqK/LLu/
2dKAqjFtrAlsLihsfz1GXRjXJkrBdldEQGuH+li2yWuvZ7ejJqH4xx8tvOG/Xb1+s6mh4wcIBy61
JRky//qkXq+1YwzLkhB4dYNAjxGH5qPI9mfbOYVuAN3ehjCoedaeLsMXM3APZotMGjNtsLJKcTuS
JeNHUddvm4CN5hxPD7GBekb72xZoueh8WpN4pVw68ZQ44j+WjVh1vYRj2YKaLDtfrxybddCJUN0D
4JVR8vHnL85vv7GUSFhNaLfR6fv1wNge7FPCyloGZNdDZ14LwbOaBTnWPYrujO/v2psJUtb+9oX9
NKJf1jsQR2ymkbzwdl3x6xMnrRGWhqjaXT53z8Mk7gyH6hC5UbqOxuZMucL4g/ozHSOysUI8gols
/ajXqMODkKQqyCZrS++3Om6UeWYw+ucD85tWFC/QoXjUOZld+XnVGCaFhKhNOaM08cqqwshUQANI
q/aauvEHUQcdymR3a5vUa850X4mQkfuM4KgxUZEl2Yc1cQj//KrE7z4vdsh8UlS3rvj8Re7CPjCt
QseEoojm1nMGRIx4Dlk7Jz6DbwcIt0cAGZzWbQjxkoEz/G2TJqJK3Px2yneFKeN7axx/KMSo98oI
76KgBfNdHD3NIijPjW5mVppT7dVElAWy2IER1W8KrgteYlx3LsO22ENQOldcJoqeLVxM7jlKOq9/
buvroqJCiEc6PIe2616zUb7MKisPmpU4T2Ydvs91vEl74puGIhqvM4PLmtXM1Ym5Y1uzB/jzAfvN
8cJQZdssxg57aePT9zvS3HiShV3v+lCurTmGly3IWB4KFa1LJYnhUHe21nwkw1+b2L/Za+ENYxym
A95y0Zb8+g1HbEa7v3FqpMGZs090JfaxFgDMISEDYD6ZLkPTXPXwJKGo0N+0rFpiobf+7zUVtZRE
i7NMI/5zZaiwE3SVK+odaZXnRuQw7FNd38RDUWJrMV5Ht0D1WxanRJjtX76unyVty1nOk9PNpYhx
6OV/OsvNmekzYmXCjJwJw80Cf3DL70kVhqc8XKi1mleswxkQTB9uq6iO/nIW/2aVAYlmewJpmSHI
E/r1M2CnVHReJGsyzQn6rryDFawTt21X6JVNv9H/+o4phX5TS7Kn1KGkwUnDFPLpWuPCflYgu3nO
Pve+l+bF1dHZtyNNm23cEcNQ9Bl45Np70KSr8zUM3hGDR0cHztUuHAPvNtFeC8CFG6IYiXaIYzKf
Biu8VWaHcBsnfQiKdt05kI0zx9Ie3aBdV1NDLq/epifSbx28GR1+paC6N6PsuZ36ae20TUIMrccA
u8VileUDU4RScgXUKXuLMX4sumrYxFUe7nMg8M+pEN97O5IbdJYAzamJrkNj+UPCCF5TR9sl/dow
df0L3RyNPBK2kc4gn2IAUAfaX8F1EGcgWfCQ3Eq9b+7mJUdSDdYdg436scPp4S4ZfL397FpPajaS
Hz19/QYcYaPiB4cK4q4cpLa483Dk5QU1txsF3pfE8aZVGE7HSMHUR1f01BYGuMbJ8l6QC6D1AJy/
6kwhzoWXPbGTUQdM9fPNaOqoahQY2c77RhGUXlfGmJxcUo7RuLrF0zglD3oTYuyDJb71jG76GrFv
y6dufBWlzFg7zNTvZo1QTJ1QzWlS5X0SO29mVM1vemrc4Zj82uUx9G1TxNeTo2Jitbr3aoKijYUs
I3k7L9UmR9tDvYcFOS4LKrAumxs/TpsJLXUONyjuEbtmVgtipWJXr7LnTksUPH1+ujzkRLOLYkvk
vqU78Q1X9vimK0tiUWiTXB4y3EpewRXeZYuON1luSmA/P+9dHgsQNLT9AgIa3W2SWvJE6xEm8XLv
n5shD/tNNdCTc2WVb3EOcdkzyxjt7hRfh2Kk1xnCngoD+OHE+2AR8LSuRJPbfBttwsvAzXQg5AfU
7Ms9MMLZJstMzIJ9OJ+1spnPxHGaZVCfL48w+ZsIikkgGc/pvmxsmNSBvP3npi7UOmavcgNVP/Il
oYcLuDXdt1MBad+sxOMI3nXfOflu6EjwgOcOmj6lpLpCqvM08QlsI8cJNxkitnsBNN2YCuOZgJPy
2EbUMhrbZL2qtC9YBbQvY1nf9Rk6qzIptFujoXfsxd0uIOrbl6EMHsIohRHQok69/Jizxb+eMAWA
Tzs0vZZrK1TFwy3bhAaeroYoAXIuEQSODlYIUsBdnXmEwxDTdCDjPVgbNXE7iW4nd6LskzsaTP1m
JEHLnyeb9rsNwdTS4/6Ilx4E8oJFz6Yk21Vl5Wy6wgyeyPHS1oXosPPMqArtcX6aiCNbJWE/Xxda
MD+ZaQ4IxfDucr1pnvJv2fKgABt/GFXByVA5u5ry5TEEFHBvdwVRtkb9WE+wrNsUjU41WxCOy0UN
SUl8ttvYIsSIe2xdB2qNlQN8AVR3xx4pmazm5NSzs3Xq9NtFqe+4nU08HmzhGTyY6ILyBmR/uGa8
1uwkIe057+Vx6VGuzJSs5EiG/TYpLONez4t0pfW3KMDajTfztr0+8B77qLAx/brOzkp5YogCmT8a
Q3WtTeZ8HKt225pHoyEfhOl5cEeQi/oWjuKlV8MRM1FxtgfTuilbvielSbw7duOOiFJk1nYVvUc2
fiVThMgRS73elqHMNz2uESrqLr+fc3U3uaP9NU/cAlorRktt1NoXOT5h8s4R3YuNVWk0joukR11Z
u19VdFVjzf7G/Hfcjs3c7VstTF+kzaB9edwG973JKght/ciyarll+2gjaFmbjYnpMMIL1szJE4ny
31hIsm8FWrqsSu8Ts2xuXSO1nyKQ4WGcP41qUHeWG19H01MlauMBm0h5RrT5GKomeISyld4kHXmi
y0+ZgLxftBnxPws+fCAJfCfpvd5xkcFKZwf3WAyC+6kTKCmjWRwzRqB+lZjN3ipU5880l/aVaUyP
XmALP44ri3lbOfGHCYrKHP37OIw5loWkvVdjZFx7Iv7StH173y03xkj/YCyBAwEmh7beS9rOhTdc
DQVJCvXyY6K65D4uKt8edOIIAWPW7ujsB9t7QeSXUq/ZnItmyndEOHtjSX5rf/BBD3DAB8XFxxW3
ge1Qj0u/QSJ1w1guXxXw13Zu3TGmGJp6w4Jnn6TmVhvZxZE/LsmFoVtP58s9GNwIgdNsLWctIVbV
Yp43InsdQUae7ezJq0NyxHrp0RoLTUKYLQNZGR0bBxKvb2u2eWUbXHu92pv33pQ7R4v+WlpFN87k
EBhgpNVRVLlOlFzi7QY46Sol5YARbXtnxmgaLeh/x9p0q2O+hCu0DhDfy8WuFPw2SgYK/YB0scsN
ZOAnI/X0nd6CuRNevXFDIHEiCF7nuDvaEZl1SU0qdP9mBwbXHPpsvIGjB4BFQYncUlGTo+yMm1gg
czZ0nD6yMBLSX3PSWOd9QxmxkiLeaL23s6zqPU7TL2kaoEjNpm04xz+ILt41uGulNohN0QpeBfu+
fmw3pePuZywPqz5ITm3UPncorgOzeU/6k+A6TgGzHjvxFQPcF12bMp/21x3beb8YkaQ4qck1v5eA
+9lDark4uap7Nqfudh6WqXJ1JnVzueoyWQoEShJMPE76TIDDXszyzTSjnWjj3Whe4c9jWdM+kMnd
IId8n7sRZSi0TC3ERqQcFywcYrlRJwqMUShiyLDsN46aiX0DD0MxlFwZ5fykJvsWRvmMC7w6pM18
sKbsri9WQlEyoes8jBBXyCoxtlYx79pY20y9uQMI4MuMkaMz/aDivKsggviT04h1Xgk6kPlkcdjY
skreVlWwV9bTI0xozDnVY5rWYNcT+SUR5GWrVgB7JWPHt0gI2AS57rex++YaWU1EOSLlOevuCi/4
Aky/BhA/kcOTsDMBv7Q0GZ01qmpOT/ecJcrdzPPQQZ/LD10L9ceye2aT2jkex9d4treynA1fbybe
kGV8Kyr9hlYJllF3V+im75BH6nvt/B7BuWf4Zx5wXhlrrkn9utZmMHYNDrVJq7GxgzFCEVKu68q6
1RuMRORKJuveSNaZ+WIq94YEKJrPkq9qmmcVceNJu6kJ5MKSWRBwajSIAXuCB2EXgg8wb6RGHVE0
ZFi2vYlY0WZJEM4PrcMaVbrWh1ZY+hq6OJYeYkvTfr7TW48K2ZDmKrDtjTBJ90yLLtxD2SWhcQS4
S5RIuOpjsNuTw9DCnq+dqFdXYxThT7XwHA3lyTTiR6BTHWYxeUUn8KOglUyU1KpV+Q83ST6stgQk
h/OVkGTErE7fbNOcz1j07RNYwm+1USEwaJqV/CKIv2MYHXpY9QcsCSMkSLKZcJm7FXGpmsTTlHRH
z91CXqx8PPwZ4UrhdjbtV1QcpNjUEuiATQJWrXouu4btGwmUwHrqTlYiCJHRxxdpaNrOGYZzU/WW
HzP5xN43HFXJdYmM+kNuxs0uAJxphfp8aGv1VnABTKopvuum5twn6PhVHDl+UVcoOYeJ2JLlXrt4
aENPHaCyXtPOEbthDkloG63yGDuUufQZ5ZIgnLlCQwoSHb2iLle17jQbzPOFX+r0jF2ydYlbbY6u
ChtUBi3IpVLSgr88qBKrPlZdSEjt4GJQV/XR0DBBDpVe+7qX1keT+qZa4ZY2d/gsr53lCWsxVT99
fFgBJGepC1uvoTFeCnd9ee1RPhZby0neGA3ExyQc46NN7Y41siVHCIk/y1Wo+9ja26OsE4G8b5F9
NOO86WP3pkzTvRliryDvgdhRMgUJjqzhjanyqJaDkCYMF8DaSqYomjpG0pn25SR3EcN21O3DIccj
yhBo+R8oAq/cxkbebLcacVVqP1XIRoYh0NeWY7bHyw1zwa3Tmh4JWhKnZx4fmk4KJGp5VqyziPl/
3bjFMZbac6MFw7Zdfro8RAl+igsn2cwNhI+yLo5zHhVHd5y/uZLNkqUQltGIqjbKJu+HYBBoqMly
lOu2LX2iWYsjL684kAnoO9BHDonLhT/Ss2MXNtkxXe4ZQ7QjIrvbp4V6cUkmgfH0P6nZBFl0uImN
pyIjRFpvJCFlyy+TzGOpvNwdZLKhTefs62IKj1OaYkdf7nnRvNcIF50DpP+tIBcmrvqd09Si5NOo
n6OqHbc/f9QiLzvylVLQ1OSMkoIqD6YWOInkeLmZNBkfx/I5K8P858NuJ9xVYSeNP0C0Jd5eWC21
RoAAUCntqqnT74A/gw3DDBecU0/cYdjfWCmEj8hpr+t452LQZoamD0w8ua4Bj1B+1lna3uATx+MQ
EwlDBbcxB6Tpc6b5sau75IJp3IwVDEdPr7a1Vpmc5BAty9ZptmH0Y3aN4EiTb/EMNITWFofErvWt
DCTFteWSK+jN4MEhcQhmD1pNrZql+tuggM7BGE3Wk+69T2YHAzYaNylRnsPQFWuczxGExAW5BV8A
hOTl7hyLsj1e0Mr25VHvwsLsF5zZ5dELYFXWRkLwEa0KbSKKTScX8/K4FRUGJ8UC6NJtqBQITpa/
f7m5/PnLPX2wYFt4qfvztz+f5+ft5Z+WS/B9rmAR/3zw8o+qy8v9589VuDR8pPq4Gv73tY2XF3/5
f36+EpjQz9KcnZ8v6Z//MQoiezOO4rk0CWQEnsALTjVJ3tHIZTqETHdxRF/uXTLr//nxcu/y2Kf/
DylHtlWqeLw8frkZwoXP/c+/dcIW9vQYnS8PgZycN01efm+7glLZDXC3eOBMLz/+czMnFNLlTODz
6nKXNV3B/gPs5mbWFbT8Zh/VLeQ2SCR+U9anXtfENRpK269m2W7TLiFcIjcCvxodd6Uvs8AxmQQ4
jO5jTAwsQqEhF6jdGxcihPEszru0iQ5I7WcfnoZFloXRAnouxmvbpRIHp4mLiuZM03rGTlRwbAcE
VmY6/MBGr+/mKGd8uqSsAWBSTHtj/btL6XKOaHVQZ9/nzld2bJHfsJBjIp4drC8WFFbB2kPa8o92
7G4aad4hWEH2OZLDExBEU9KxJ9ls1rb67HzznFtp6NtyrL8HY5hdBROp0+AMqP6D7jEjA0hTuNmS
3o6xrcSHqJntne7J+6JDXFTM9Z7S6naeCMP2ekhEuJ8ACJo7y+hOWUNKn4t/ae2h9rPsAOsNVCtr
YAgcl57f9BgxiIsmGS+rv8f3RN7cxSIwV5VlsX8Kb61yJMWw/OiEhDmISYvr54++N8ge7Cg8XKvz
+1bAB6ypKhKmCCMKCwo7mkX0WOiINeyQOopSAnqMsnRPuVV9HdVZ6cWXIK2HXRO6oCxAld0C1fne
Fwmpk279XoXqQevqiVSfoVrHxXgMk+g1T7Za3jh8sossUQnfbAhFzGvy9MrCO4YN2oSYvZFRDLi2
zB92ERj7qH+MkG99CQEZrKo4OGnoU47GdJj6EjWSpZ8Iwao2qZdgNlNl7Ou4wX3QowaX55ukei9F
CDSLEnhryBBGB9ku6zk27FWvL/jJsMEJg80pm8JybbTYNNompa1lpDea1oT7Nph/oHFMbxyxIMsb
95j3uJIm2Q93FsKzOK+etaxqj45Q2MsTxW5H1OV1FhON1AsiGtOY5Ln8SeMlHCWtD2wqwJWgUo2b
WWRiWzpJsG/N6pXqliwfMEa70DH7c2yvdMWWr9AYy1eqC9fF6DR+z3gTQTqBwEbuUBCSDbimBbZE
kWFgaab4gYJm2sVLIjbso/YY9HfomDx2JuwNkBoc7cZ+7E3IJum0mjQAoZhSEpVrhxlB/TomTv6Q
20V1wmrFlSiv2AentGwD9N0znURUUdFX/HNc4Wcr9q2kaU4d/aF2yecRudusK0LpNu7gvoxGlV25
39NSNec62CVBk6xnad6okA5DO2oE0enljW6g/uilwdIfReM6mfp8a8vW26F99fwoFd+GDCZMK3DA
RzH7fcUAl7JiPRvxszUiLo0LJf2kpHAi/gn3ZVjAQamzraZlLd2PGOI2Pj3aWOBSykrdSjNrNhF/
xKPPdVCqXQmdJCIVZ+5mIplVZa55k5mMhVNdsLXHPLwOShbmTH9dNGCV1rAZ4ehQ19HRz+aPglGy
VsZftbL6UMMoYHJjgWMnb+9yG7kWxqJtKL2c04h/T6a7udGM6C2Kg+1YSHK/urj0o5hwimgAwQM8
khCeAjknEVIIo734hM7J9SsE21w6RbAVzTjtm7Kcd0kXk3tuDu9xXE53rIAIYXrMjE09qqs4TWpY
nz1cgTm3DxrVnIHiG1pCdA7tujwaPRswSzefBHyrbY6v5YDZWLIF0rz91AfHWiUDAKEkuu9G6z2Q
12V1Q8atTt0tyWgKRHI7l4ZH8Ja1zmfJ3qyBUH45iwarHg71aJydsKGI8/qcGaWzs60JWSYb5et6
ucFEGwl55RQdKdSOJ3Za3Zxar0qvf96YrI2d5X0EdcQGiyHERvcGRn8YX/ljTh2dygKZioxh6TAO
dBgB0hzESCqHVB1bhPNHCsoR5yHzizwMQH5ZBREFOSvVsps0d7IJD15DZ8WMc/QIWoExMRw2heMA
/i4AfxPR2AWqWY3FqzBgl1RWFTMmj0z/qe0Le4udjrHwSBx55EZbkOwhMldWa21KaAx5w17o6nUq
5ujgBD1/i7DiwCNHwCNwgEc3JOZWm0rBbnIX7JDudNkxttJyVUTx1o7D9m3I+zdTH9dAGbhqkG4H
Sqgw2CdOP0rTOky2tZvSyaYXSnpyoxHE1pKIyQ721gBMlFDLABDjG2kqEF1cg15iMxRbKFnPc5dc
RwFDjXDIkx2zHI2vG0aPXJX7kK7XFuVVM5HZwiqL0xPulwi/0myUaza3aHfMYqWNZK3PttccCSb2
GnNXdOZiB+fM9PibFsvjuebwTdGZbeqwrTDWrnBDJWvyYgEhJ4+0vDEfeVtVWGdvdj2UtQQ2Omac
EYg13AwEIbNj8NzNkC81lptNV16mkUyvxtuoPXaYr3G+u+eUHWCYac1dY1VvcerxpRN9ej2m7Uta
J/FuovmyLVW/lXTNNuyTQz8uEcY1ZH9s69S4jgRVSAl/aSiH9Ei4BiMDFm0/DMW8HZoen99obiY6
9SRDq/gM8W/TWv0XYw7RzyU1dNzFEtNXsbGZvmLpyL/0DJD8BGwWYd5FQYyc1m9LgYDN7banEY34
oQ/T98EIqzXYA4EHN2XAk1nfs8wzd2JoWGPpde2NZg42nTPAEWybA32Z6SAX4k3bOHiSq+CAcXVG
FTV+16RnHesu8U5QdInGQFOJGstk2DZ6pJ+i+7uhFaCT+FuvDXBHt7Wghg0m82x4SwK9psrk9g5U
DPxDxqv7UII1YLXVQanZo7nHudXcWsGXvrEIY85CPyOj4RaNQnGPNj7dupibfUN9bVRQPcgkUddj
FH/ldKsfOlexrZdRsfKCD7NP8pdY9QQTVxqEk+VHlHG539lmemX15XiIMnoMtUNmxzgYH6RRH13i
rRtv9PtaOi/5hH8TESBdEodadSrHMw7+BntDR01AK0kGSbI3zXrwHWOYzxaHeSUTkR+ygi3kxB/a
eVq2neromxz7Q0ac3l1lR+ENM9ObbqzyhzhTe1pQBnK07AOKQg+FpQm3Ise2351xoBanevhOQ6K9
TgFXM1FDWhkV3lWSAy6SCmxdEo8H3WgVZ5eOfUODLpMwzMLfG+5yRD3Mtth2TrUOLr0fGJJQvBRh
EO8vZMmAbYrki3ulm2+xqzZy6nElZ6GxEXFAgRt030yrvLHNvLyRBu3CAA/8QbbzAS7edowxK6XT
vNWqyL4lsG4nJss+MLTd993wRQrZ3UxJgy3VNPptVU7mKsy5ugYABtHuRTtoLd4pq9nDDsVLY0aE
gdC8RFXp7fPK/O50unXwEut6tBZey2gBOFDNjmj2nrzcWEGcBIWjXHHKx/AH1joaoo4zbNJktqHb
DLtML+0Daa/FNsw6tRCNFPAz0kWDYMroJ4wkHZZbIK6QDpohOfesukZsyLs4lnKlB7mzyqtEbM2C
jojGCAyhybSxY2Gt9aFV+xns0wEpz2GOMtPP3AxZFSvF0Nhbi1aVL0tCoppUTis7mJ6i2pBHC8fC
KjcXYtmYe9vCbbL12MbVvZHlG0ITEKeibtlVNkGODKpizOE56xbtcaIw2sl3GLwZentgRRqRftg9
jY8++uKKaKUjq26l98MQQX/oLTrDrSVX3RSz6RuSCu+zy+WFxJ5t6HIZ1XOhbUwBVYFI5G2uIC4u
9edxXkAJiQlMa5TxN5MW60G43rdwCPrrRm6MKIluwxGzSKbgdzJoz9lcOHRUKqo7KloYd4i1rbEu
TsMELcmk8EtaMjQi2eysON4hwkRxbo+HIIXxWbfOtB0I2fCH9DZJauemqe014pPxkQTlIGm0/8fe
eSxXjqRL+olwDVpscbQkDzW5gbEySYhAAAEtnv5+YPfM1K3u6bLZz4ZWVVmZZB6IiPDf/fNXY2Qq
49W3bKqirWaNvyb2iueCOsRFXDv7WTRvIG+XOy5MtK/t16gE5KGlkfbhDr8jr3BfjeyXmmS0CZxx
Ott+7x9qyPUmFmYWdZFckoIEjGEXz7IYm0vUCuOhH56UMAlAYEu4JJkvrrLlTYKUvxMYTm4y6ZCH
8tS99PnV8TnLxRTzMAqPYQzLpr1F7GC+p7z2rhpMQaN3MK+6Fq5RX+P+VcgLlAjUoUcN6NlZvjR2
3IJUBR/ItjG4BvqNsdcZ5sc+rumdref5SSVtdmZEMT3U9ryitI6zRpcxfnLstwpK++3nC7LdPhPm
lyothnd6DnC/XujIzUQYKJ6eZuq5L6wH/YPd65Dgk48BmRjVumdCA1EZ7nHQXOYuon131Oo1biA+
Vqu4lZYgX+91A9Jwx4x9zilezPE++2rwF/aAQpWLatB4687ZBngXade1po3n6sW2gzJ7tpJm0wp/
PhUIxZvU1EEK62ieOgWZeuMwbq4ciq6naLgJfCMDQ8oKgu6Z7Oh4DGLM26kavtIKbK41ztRhLtU2
DgfWMoV13icVsVpJr0yXmPHWANQ4GCeRx+qxcFI+pZVFaOk85eQ/rCLZ1o6KljIS9u9REqxaLYrP
qV9ABbVSaK/VooBOIDDVG8N33iI2LNoxy+TapVjxziqndsV8hDadPOpATGf1KpkYBhnOH3hRtYOT
KH83GrSlLILvzxetHoKVGvlgVJnKm5zKDcwh46nniT9mfdORItD745T670UUf2mEN+8Bk2CVLNQB
M1VJtbY1sGUs1GYWUlIDbHXrsjaZHMP+O8g2Hle1rMB+zV21d9SQIv+j3E3TiPaaLDN+gIWOs22z
qNm1A7vDKvXf5gZEQFdie7eG+kRznGIoUrwRjG25JYJ0k2jGH5Ots/+d8uHYcibeZYZfrTNX3sy5
q6+yT8e7KCpPNBub60lazrbgLbQrBgGc1IWDAxPodWqAEVtt3mzABCUrWsjZCmUDxEwUiTsnpvr7
u/J6uAzlgK/Pzd9LjXzoaI/ZO7q6WkXcYoPtHjhYu7y9CfwNiVVhGbDqbSKHJ2lk9QVAyuxQg9W5
rRv6vEcPRGBQB3ai7dM9GfunAkruOgpMCzQ+hEmn9d1tKtrukAlYwS1NRleAFtL78jvAaUkVwY5w
pifblfaha7uQLljMCgs2mGJSrmjbcu7w8Ql0GN6w2rSg+jQ3Zlw7/3ZtXLglw3FOj6pkjaOzuNRa
apngDC44NKgvahtleU1gwcOyzqlItAJTDiY8dK0Z2mABX9Cqu2ItUuOzijaNYbLT1xj7tSrY5Qpq
XBRQOWxPJUYDiIQKn+mO5rJ9Xyi1HhWmd6HWg0+zt692rl3a34N+ID8C31oPnSi17jXDoEWh0val
nm9EjnBljug/btRdaqm9j3L8FZtoIbKDXVNQyBuq2TYOpTbdzb0XXJQm6rNRtv4aN5VkoMkQtYJ6
U1hmumG9Xx7dYiVGWW+t8S0rTbYp3rFqJe97m0Jxt6pY6ukEsoMMEgfbqXSi6GIoxn1rkZB3IxPL
JZIMewn8dWqAc800V5aZH4oseas6DaUWjZ9DKn4eNXGUG6k8rufpqHSxE9HknWJnaxgN3nHQemuv
QPwyHSq1tSA1acEqrF1UL5g+1qhj6bS/0cP1nW9VTUhQetgMDNlyUX4yJnN3U2wha2lEa9gFbWIz
scLU1U/SgeA6wtN7qBCXppF5bUd64aT1La2HRftQiQTKgIixQ3Sa/dgWnx7VcJB5mPe1cjLWVaKc
fbec6zWEtR6S334i3rvSUlILDlI4mdsMGb1i5yi910QLfORFVewqPRnXlZqpgolGb8vb8MTFGsk1
1JxN9Mq66wvjSPyOJhBbH9jLYhKvideEBKHsFd3x1hnIznyQg7wPvLY8FwU8nbqp66vnsed02/HM
S3gOx0gEd3mKDpKiraVZ5YRj0z6xg6q5WS3MMklzsHwzW9OyvGL4GQNyr4PdrEvsFGPoV6W3BlFc
A2udnwwmZYsi5R0NM5druyupE/b54AY1cfx3tQjJ03iqxNweecMd7ckVhG6Gz24wwX1mlPI1FvJe
srGjINmYFdu3uDT+SPI2Z8pR/G44tO+osI5WWvlVUJx6xmLnbz0n+z04i9QFCGufEbl3/IEGelKE
W9uP/jDN4i7KfnRbhOzJZE7WJIR/O+7qQNPdg1EkzmoMmL/Qw9is4lbBqnEyNrJEC1eQf2zes/KL
OS+HLMn2JZoz1u0escjXMoQFNV6s9gMNA7BOKl694TC1tXcURmuAgc64On7FVBTK/YYAP1031mft
Zfo21ROYVsptMfKDukz77lAVWccBnVcJ+8hbEX0bXl3edNuZcEP44I1Ulu3cmCfTg0+O5hgsNYFb
FRAbia1lYZXBQeTDe5vX6Slup5sqoEbXlTrnJAtWmVsyIZw5D/sNNqzBAfBbsh9Ic8SgSdi/IgOJ
xhYtVxlIVOkNfeg6I8UpfWAdHV/7IydIrJNp3SI5sh4s9fSjxV/PHn2X/AhUNwl5cx0zcrwLpmQP
qVwuAdt4bVeRtfMYtggqtWPpl+EwGeUBwngO+dkhtG6/65PmwycG+mykQ3rw7GuJyAInU4yadosN
B6aEGXAHmA0Pcl6/Wl40HAn2lTs167TZMX4abZeBvlUpXCSK977dBqefL2Cvfiu0NbS/tNoiXqQH
ZjL3ka/sc1Jbf7Cn1H/ltX1zIj25JlPlb40kvXj9kLG+9sYGSajfAlXjee5sLnAT5Zw13T16S/qa
BSXA6Y4uCUSwTC3jsTZ+arGzsmHKMxqgALiLJj/G8OsOxejcrAKAj1nx0ppFxXhvxZKRxH2Y4/P4
1bJd62r/NcprNucD5OJR2GIlA6DnoLqeM6/Yy64Bkt6IJ4UktGNchsOjt6qr7OonNlXTYdQlVgLo
Z5RiIK+01qEP6jYkCA7iTHBMUwk86XSw6UVAMJ18AvZVNIVJaybHWl+I+2PE2bByCJg3gqPATArD
iLNjBdDgDNx2uxjZN8UY+7cmKcFBj0rfTlPw4WFcA0oaExwfyR4Q3epWednuK7O0TuMUO2HAWazN
kN8EWASEhsHY1hZnmrnULwGt5Io54U7GzGLoGIfmxkH34gZi15QBRx3y5Vzj6OGaR7m7zYLO3NgV
T3mjTBSapIguUh/3+mgHx5y99KGnM43seIPfycyvCcj+/RgDM3Y4l2vZw1R6BX6bKbkGRAYTyne3
ZmzkO8mckhHU2BxmZXNU1i4ZLOyVo8PKo3BMHdqiHba0WBhrH4I0cZAeSdN9y3lW7qUx1WwVkkOB
g+pOKu0qp5peXFc01yCOQR+oJL8MPJcJiPGjI8H8AecGhIAXLhHXpLW7VZM76VlEisvTU8tZFzlv
q0LPVj8vfr/nNOlpUHLL1qRkMxmv6cRWUa/UfRlnd5aJ6DvTXpdrWX/iYnrcQi0vcqX0vRLdBVW+
WtVV7T5GLsOJpDYfy4I9SjRgPuoFk6E+Nf4oMlXcp16z6cvKfvcRWlZEgfiRyHdsikpaL3q/b/uv
VrX2U2Xp7b2ftU9Fg3+K8zA9IVacvzh58lW6bv9Vluh7zhSEc40f1tE4CqfzdO411zo05iguvmnv
5mBU7yyDBR5EE5y/WybHzqJuJegm7wopOt5GcSlXY9+tY6PKDxqj9Cg1n5o0eEjkzE2kczqfSgs0
YU9CECendW1r1o8oa527fmkzSAARlEh5d9XyZaLtjbRsPd7bI5RyfdDt5xnXeJgML+TkguWMC1Zj
yO8nZY37ZlTfUolq5WdeRUmtjqHInsb7ITDia63rknHDQxFx8kW68U4OOufaJ8yAfA8i09RBc2px
5605WjuHqqlTQgBk22bFvr/GS5st2PQWyZkNPIc6c9DI8cbiw3CMO9LJ2g5uSrI1a0xuvO4/6NcE
bK+V7SEth4UdXIvNbAqXBFXS7G2yTo9Czt+K+zv1++LJDjprX3GODgXP8qz3+t0w8vrJPOie+gyd
HbxueZH1Ymyx/W7p0I1OslZMWeb0TKBRXE3jHNcMt8vWkhhIglubx+Xd4Jb1UfTcdSSGmpPvRvql
t4vmajb5Qa/KR8vRkJ9J5hz8umZD0zor02PHZQSx9Ux95gNif3vsfWDgRATCqYyjRzzCL/bgAyEU
lThVkDxvZsMDX1pBuvYsUJUTat6FykfEP5OA7piY8syMljOW6vcyMKZtl7XmrRx/QsHOuupy9zy6
cXPtdLDPvDPWTVeam3xZRbQc6daNU5x3eJsGBlhOPpfogl37EGulfguSY+PuCFvlvwTy1Mod9ea+
6e/LNs/P9AlpHDyF8YYxkQC3UWMwZ8zwynmxHy6Rsv13K2tLpj8sigbyD7tDj+kS7FU0y+6zGDOs
i66yj9JoPjgR6CezZk0IUmsDdvLqDVN5avGTc1V4OYm8T+6HERadz17PNhIUkuWLz4AK5EZ3y1i/
74lB3AwrDaH9OUc7a3ARZUZ66ifalduKvFHjDEBD44G7li9xy3lbm4dhn3fdru+FcaDJNXuIMMa5
erXxeC/S0NCDYEXA2E9uPCDJyOOgEQtUgRW/1Cmyayyb6MxVL0gwVgjQtig+cnCODFW99CaLzgQw
a3cvzLax6d1Q9lxb3JkSw51sj8r31IvsltMzdIG632vEhi52rD9HDDS/S6tiCfSce7dD6esbnT81
8q0rU6GbGNgM+W00bSYoUeuyk1eQeyn7J47o1IjoFx2tP4xF99hiUOZzLdLXpELeqXzyYsNUb21K
bjjRGiuHTWgve3VRIocbiiuTOVTASzgDcllL9xO4e7lL3P7R1OK7Gnz7SyeKcRe5DYe2iG9T2/nN
mXz/xJy+ZBI8ZOgkebQvcsA/vT31t4F0yUDu4M2tET6FSG8GaUMGJaYb8kyS8ogOpP+2bmO6vzty
Cm60ESXa1M+XzDG8qx3b+gUa0zpea8yD3nK7qk9uzg1viEJ/a+u+w6SW+CdrwN7XNYm3y7VeXkD9
4912nO454eZG7BUvmKmyHfIhR6o59g6qiY0wGAL1x8SIaEoN/ZxkoA8UAPWjac0dBzkXfyew85Ml
rV8+VqFn+lZMdgNOtfI8v8ZTMYwPQH/Lk9ZGXyNy0EMa0VqkCowKwY9eVeAxLVRiMbtBvnLrRp79
6dvztHFcWxbOTqAyxgrCXber2iV1kGYWSHCqSFKzt45N1FvPFaUT//hXV7HeQYubwPP23V6nWGKd
F6M8TMNEWEDGH1Nnpc+5eghUUL70ZhQ/DNaA5yLLbsFA7y7gg51KoidUnencWEFykkbg3UQRJS/G
zyyiG9VxqVsMyH0+Jfl8bgPHQ04R05MoUdoImZ3qHBMGxxzrRFskR4ygrt7miBEW4QIaMmf8YXWN
5hDgZgMs0AVb0XGEdjBhF4u9fHbqcdfIwSdfkhdXZyIHWVhMcies5psesOCW6S6OSqcpl7akb6QG
f1eBUN4F5mAd2JHzSLDZCEfJgD+aNF4z7HRXejvO2y7gLMveerq4bPhXqhx69neasQ8Mu73rZ468
SsTmCw0PL23ndw/8YN9TXQfrGXvIphPJsC+woYV1K6Iztu92w1STAWtUu3cCR7EvaKTsqGWL2fDK
pvvmciIQxk3DjdRZW5qQl6XYsO456dr3HCs7Ij/OSWrOuGnHUmzs18mR4qmKtfqJ/Vsc6lqe7BzF
/mgoOGMPcztfHRi3aOXeKxUX3TMWW464npxujHaMK8Xp60542YUIh8MEcvqo3da4/HzReoNhDxlI
9Av+G2OyfV0F/c5P5xPXKj/i1jMeIueYdp24qSayTpEceacZHGtcz3qajccWSP6r8Stvuqs/BvFL
QtXOHUSR19EN1Dp3vJJ8WzLc/eB6pT+fScBGwRHkTWaHM7rBtpiWWl+Cr4yJC33b0B32QzQ46YI2
5sxq2hXoZfO+s/PPLMB7OWbKesUnlWCye2x7TiSZa0ATtfr6kjTFnWf32h0HBkxACVjZcs7qkxFr
x0Zx5YGmvLqz0e3t3gOh6PXvnCyMA8Ex64RkF+/H0ZDbYCQzU+dUmQX4QBFOhO2OHFUTb2PGUQXC
1IxIm9UvCar4imH3Z26byfPc3bttAnk5cobN3HRfvWofJmX469EuhwukimNfWg7wuPg5Dir91MkW
mPikzWvWCX83mDTk/ORt/z/R9G+IppajmwQ9/+9M/ZcvzHtF+2ei6T9/z/9i6hv/ZWMaCtyFFwqA
dGGz/JNpSpmkTQid7C4IC33hnf5vpqnt/JfO+AHW/T+Q+qD7mn92SZo0UKK+8CswewAteP8vSNMl
KPsnLIEZ0FhJopUf0LbI8ep/CfL6cBPmtPSdfewGv/yOUpD0NhvDSKis+ruQu7X8YX/6ZjbBe5YW
4HpweXQ+j78kp1nGK2apcbSfakNsTXRlvPIjhOrKSjcVyF79d9Poh05sKn26BIX/VmnjIZdMbtNe
fkhPHsu8dMjbYSeitmstOAkjt8Cb8Iv0GaPtk8JfvXJdC1Iy7ia1jKZ5ZQBIE/5qXJyRFGedy9jf
D42OSahn+NBr9d9Es/+lp2D5i4Ik8XW4HYbH5f2f8WS2LzkBIh+LT2zvR0oJQ4vpGQ4oBy/UvBIG
EGi2Br8YJnzTD4waWN/rNDGufoYaqWq3cST3C7+cGME5z/th7QvALS7TR1Ege09uihpW5uQrm4HW
HeNVdEl5JHXS5fYBGNahR3JHfbNNGpmsC171S877LtSp/eMddWR7U24DL3tJXbs75nOCHpoUkuUr
4TVl5yz0NS5LzWPywBQb5PIPkNRjgxhAnCY21r6RKm0ADlb7xDeei3TSafwDbeQH2Z4sNvYvy3KY
LQBOz6Z9oYb73uUCILCKtYnuOn9VeXUv9PjbFSbmN5E+qg7Rc8C/yF/LX0+2eC8r1uUo6D8xJGBo
cfNh/aen9f4fd9+fSyW8v3BLfm5KD0im4dAuwRP6l5tSr21lyXYO9glaDAao6CmzxEeAIb4vGAsU
7FVoLMJjHts4XXtmxOwXmZa5GInBmVEZ1u4MCqJjjoGElxKEJ8/dRINprs10OCoijBunwq3XuFig
bDajOk7ULGFkGVFqU6uaXoK8jbf+dDNeAaYwZonTbwewDWZRm12Jx+49K7nvq17b1MMAhcoO/sgT
ezxa7ITgrZ9t7KNw4Z1s7WMKSBxxkqZ66YbiXpbceN4osCP259QQH42DZtfAcneOZY/WamKwNvJr
Fml3Sw7d8Vb5KMkaN0sPNmQb/oeRsFT6bRcwwRM/uOnGoIcRbuEwybK7IGAkb+dPhOW+/VocuVAP
MuCO+Zvr9G/eHXBjwZlAHQDl/BdOWWNbHcLFEOxTSw0k/Mka+bEzbQ1ca635iLvz7T9/Q+MvjIGf
GwMuLIgFqG0OCOn/+RA7vcFAweA7Yrs4Kde9n/1UruzlYQDA+KrS4motNRG4Rt4EKdkwLbnCXmmK
Da3QhzpdyKCbuIr3fff+n3+2f3fPgnwAv8DL1PyXRiGTQrtCcsTee+Y5aMpkBzJArljJcNui5a+6
pWuzmP8Op/dvvi3VK2Qp4B/4pvVXVhzeM/oFBs3fSyf/Hh2wZ4r3ATDfbyJE1NSODJga/+k//10N
/S+Qn+VCOCb/mRoulql/WaMyko3BwIO711uqUdMYFOVIUdOQnyOFc9VTBs7Ynmip/Rw13pMgBRVW
Iyjr0tO/oYziKUarCliWeOzkxc1IsWe8ZChGwcnLH5MbwY5DPNa/bKIvS/eg8YIapeZT3pMlTFf5
lL4WtXYrbPdImpD3r0drCJrapuL7UvuQcLq20VEVNca1fu8uWT/PbToQTPJABwzVwOwL8eKE5Uc8
4drwClg3VjJytJupEyzpaHP9Gtn6WSgxrKNuuAuiKuIQwPSAkehHS9unwLZHBoSBr6gaIpWBCFYQ
eL7HjvouDp3rLMVABcRy44ucvo2wc7EyTsuLJx/ns01V2cIKoEmFy6aqreb6DBhH7LdWPj3hCHvu
jOX/ZWkNg2l68FrWnEoDAtulwZMN54J5MR+uU1lv7oR9rVpWh4k+zKGqCmZGQHsSXBoSRavjhD0S
tQoR4P8G/mGYf+Xd2TyXOoQOxwMpDVPSWZ7dPwG5IpATXTLX4z4OKEoYLFLk/V03zQuZF9hEH9x8
fUSIN9TFshhmJq13mQccmnkVHyZU7XW/yXufcZlOmC/y9b3hEyTOZdZtZcZCxF5l5QxM3zpSDpre
xefSNJ478EYrU6JZEgLhhb5uO7Jsid0HYcHoNdScX6mHIDzJGR1KmsssLV7LvNVhzzmbiChmY3Ek
EGWcMKqfvtvCPeLDxLDugBTRD3UyPDD2r7bMS1RYNoCNgeVdytn+LTTiH7i2nkZFfQnvLJRX0IyU
RKr50dKTc+4UtHVQaemOUPhUKZxQGeZb0OXDlpwkE1BKVvMuoPYig/znz7hzOrZYjMMO7Wxgr0Xi
04qi2ya99oopm0lawpBOWs/NXL5jAnJWdeO81lMThTJPH7NMw+IbrxATtXUWYUPKBXBaatyquTuM
MkrXfevd+L64mLwAv2uNOdfHzgKhyGK+TSxn4+syXbtiuNRT1q19PiEv56OyX9qBaeJY9Q9FBcS3
wsKFdrotVN2FQOaQ0Dx+7ihLbgkba1D6nIBcYWyJKiis8ya/N5lWY2SyOs3jms9qnVMhvtI1h08v
nbtNZAV0nbL5UuIwUou4cvi9K9OdPtma+eFMz1/WTrR1VJaBkhWtpyjrsXAkaNhJdexit79rGtKo
/Yx+KYiUVZlVHkaPquii4pZIVYnXHH15O3D8hMoiaesQcJVjYZ7qwtEPalmcLdzSPt7fDd6OZC0M
+TY5FMOMVfIyx/lj5lSnNFPEwRKsYotBOUsTZlfVPq+sdRtxevdIGdrcDFPB/Mcrcag7lBTLfI8D
nN2TX3YrGuBupPxpZtb6x7ip8GsY9bPkcaW92bolZG4JdYqT0Zjz5xJUIlWA/95xdyqyX5zKuSJZ
CjwXCXR+x9oVOqtLNVa8Bc3Y3OkJDdPOhN0P3AzlH5nRN5h8dRwhuXoeTTwdc4DjJRgZUSNB7Txp
1ntbsJYmAvNDoHnjNqGWimg/e3kqPoYpSVb97N2VqTrNCRyKvtsoTfuU5Xhj0xqy2niUROP6qEdJ
523Uv/dm8RDrXH/J+OCE6HMEcXUwe3aoDruVcgGdFJ32aEW8meeCV6wdMx8Bw4OX8gbmgefJHx4a
DZmPNGAS2pp5nusG8ZSo9ao1UGkFSbIqHN8tHptwhKKrcPaG2pDhT814RcsdXMD32sJS3aQmfaZy
Wsp6GCCOufUZtMco6X5XvG0O9cBzHIBoa5zomlfVY+E7h9t2CJKLmghB+Vpx0cd662YtFL/kRcj+
q/KIqfd6tOfNdm3GU+dW70jPT0Fjfgj7KKr5WMEeh+QFYV8skWYmNqRCvOE1d5x1h25Ywc92RHWl
A2LmQ/DIWvQ0HaBchMzYn1H68FnmwafwSUY7YnzMg5kWFw+cpyVRUsu+3+a86gvNBxmJuLGesDxs
YiZK+GiMnWbaYktpJsbA/NwXEZqsXFFSNF/7hnGmMvP3rODTSewXpQ/0LtUphVCu0glEDa+ByWqi
ZTo6EQipvVeSGQqM6mbHrkbRy5qQeLLXxlauO6CVnBuZt0xumJgL1xqPdMif+QwDqOH00T9UKHNM
jHzehibZVrt99oLiprXqTlgtlLMFMj10Adxpf1M1eKia2Xv2ON8cZqyuoRpT3pFzQ9hYRkxO/Q49
PMlJFhBiDZLsM0qfSMfBx0ZWThLrVsTUBcxxFxIYwFqLSJdkT+Si0Zpq9ygCrFipitq9KoMJD6C+
afuqXDueTXaxI3iU4oUlt/msAmAUjdkhi84dYZdDOuBLE5MG04drJYLpDy394ClvNhFK+Bo27At+
ydtosFbHAcqxqrGjw3NodcIAN72W8cFt5E5A7t5YCQ6pBIbZSvUdrDn9rJMNXbGPBK/RASSYrTcV
MKe0Q1NJjF4l6yb2ipPjFkdlxb/o6+nz+Je0sUww4aWVfOyfW6KvK2qusrVyhqMZNa+6FvyKZLp3
1cAxItJehDvTHoVHl7N+Tx8XcJ9Oh9ZCAELyegmn3L/LvLEIWy/fBwxQxcAxUuRH+ki+swy2kONT
m9L05etAJRagYWp9i+RaWslbFL/BgsmLBMYPpK5VZgU7Q40jfXTm/uf3krkjj8Dy1swBI43cCa2A
rcGAcrvCwjJXAjhTPLwmQGPCWsM42Wca0oFn08bSzc9al29TAo176FNIz/x6ofPObcW3Q/wwpJ9r
2BuT8VrOCewK3dmYlW1sdBvaE+84tAiI/CkDjLEOvsflm81+yaPGZDdRLSAURctbFT9jwPZGaxmN
YENhUsbS+cYs3Xkjd5Gl+gMMK8ZrXkvaRJsDhuu84otayndRajuDNRe2CCaXngCco/IshO//lWR6
feymzwJc2TBo2ZppoXnQ1PjWevG5JZjdF/02KDTgeY72jH3RxvzQbqZB9eHIhmdjYI5aswyAP/Ls
e1gmZlsc7Fqrjhon18aGKOpAI9GSZjkAgr9bvjiz04Z2KXsiB86N7SoV65Y1rnwxyVU3a+g6IyZv
oifV4SfwOg5Jf/z5p//zJV4ECkmf8VrvMBeOXjQz2qRuu8j9HeUI6mjlujq6Ffvvdi6vIKPmY1K1
MxEBQktBPmMjWtK0fmt6uy4fd5UT7/Fzn2Jf+mGet9fECBi4VsVL7ct0C2cesFVksnIMoEgSjyoz
kRk7sgYX5TD1Kqw1HbVqsXlcMpOcm5DP3OIsuzZgSEJpwBNidiOMzcNKk3SnUxs5432pGlJ4sSa+
ujq9H2YJu9cvvkgVAJ24qZSzxzzF91E0XtgmjavAYygJIqhoxGMlUnxs5Vc9jKfUtNcwxj/9zv2w
j5RRv2EvonlAll9o+/cmJeiGOUiOPx7ISINCYF9ccOuxrnfPY5d/sYc69dWyTbETeBEzSx9imK9T
DzL5CfATTNw57Jn1TKHmRgXyg3PfdHT0bjoOVlds4IXzp8K7kaFDmK01CTX2GtgzpXbjEtT+SWe7
5hhtnK58cdkJHds+LvmQD4ZonFMseUS1lEBpM/nR8edLMeTaUU+Jh8JB2EYatyym2p2N72iHSFPh
qBEY/1JZu2FVl0+ZaH81S6j65+r+/NPPvZLOjrFOp4h9thV3yS4yaBNLskjSb8s/+XZHCLZyJRHF
gEbG4Mk1Af1jP/+D0Q9VbW5ySGv9Pc5Qf4a+eIn8aFcsgoaeie+sj544MO1tRtSroHDOZhs/Bxbc
i8kN+Hl1Z5+OrG6FLtvQ6OKjP6HvxO3AwbUngMFDcMgW+l9aJi02Xg7rtoWtUQfvS4b9tz0Nhx8N
s82I+jPpBALBAL00OLClznauuzdObWyPdE0HwXZxSRxk/AIUzpGxEccTpkZMkrJvZqK8Lx3ta+wz
KsRr/gKYHqBIj3TvgoMIbbaYR4/jZU0cIRynydxU7rdYlvVF+vs5JEagyJSLY9eW7d4vbSP8OXLP
PX+2kboT/IsWDqlcJhP8pzSynsG8bQI/5f5AwvuRuTQZPGHh+KjmmX2tkKTP8+xXE4lvvE0b0ngH
l0BHmNXXRNdwI8c55kFoA5u01R8ywJJhNPA/edOd1lO7GZSsrm4CPaDjfchUN9RUSqxjjJnFFUuD
pIGRyw2StWveR7idWZ7ZwmWp+mSa/UjnFn2NsBlqS+y9vKMDYIJ1CsomRyI/U9ySE1DFhgcQxC8w
M7nmsPfQU9vPBqhfuNwx45y4awrK16Y7m+D5t72BelC3pN4cZ1zb5IRXse47yAjI0T5moFVW6FDY
QBWE3SIrDmUS8Ncab61X/47cBSAwTCdF43oItsgPMbW84qzbeRMKh6OXL0Y3Nys8gGgYYjjVtkk3
QMuqPdT2prTYNKG5F2sC4LiFNH4oV2vviVyBeegMHu6fy5PwpiG53C6NRh8tF2LTz8ULebMMPqH4
GJzyLgsyBu7YV9YQRR5mjDwhPDoeD2FdNcu/6eS4VmnFbhr6/oOWgpEeA1QJjK1PXoaKkbvpe0pn
ohah9f7cdZB+N9LQAfmM7E6GUV/xb9/zzP6BItUfIQRCoo7tntrJCMWR+QMonMh/AhbYcFvwa5za
Km6oAxmTnwtgJcuRelFiPOnc6tr+RZoEjQeqGkLSV6pBtrUf4ZxjayH4+POR4tAdNlZK1oiu1iXy
SMEXuWp+8FJ8srctl8LL5OzJRcfVMBC7Df4/bvDN0IpHOZJ3L4kcMHlDZaOHigLTJfK0gIFiaVwA
te0LxIbwJ5Q2c8OHY8t1/RG3C8Q4lG1SCwMBVIHCo7my2JAmNvdyluwXMEmaI8Lwf7N3XjuuY9sV
/SIajJvkqyQqp1LleiEqHea0mfn1HlRfu68vYNh+NxpQq9KpkkSRK8w5ZoE9aQvQA5nliPs5yCzE
9qTDFGP8EZhMYTTl2GkMJWRc7NPMvPlOlawZ33M5DgGI9RoJXqgglnHn4A/FEVKbebN1/UdQhtGG
sBvetBHDGrnN2wKUO6k567SnU0AxttOicScV6y1g9UBXgDEi91FlJ199kHS7pAV4kjrTn0x9Rnfu
LqyQwZriJh9Rj+wRnudiyvklCXMzTaoPPbzBzGA6p8aMlSY8xMyFGFlw4DG/IPcqOdx3Mojr/jBe
4WXuHRyBmMMn66H2OWwpoCCaNp5dtpQ78CTvx9hk5j12UGOt+YQWRJ3UPbWtHmo87IuwSP6oE2fa
Vp4MTpULwtzIbR0tpmGaTmynqawY2KtZtdH1iFRhmK2ZWjNXU0poAkQXqMBtOMnU377vn+Yprp8c
oS3cwi54VTPe1IPQlVXqQtBGMMMcjSo4wE4FVDlcjbyfeYT1b1UmkqV4eICHNIfTGto2NhmQunG/
VTinoDSfNOYPrNoA07H8d0ufqOpbIoZPWeGEtWuw0+OOhv/o9lgXVCaGC9WmShxoc2pzhDjcoLDA
KAj4oqhIDNSrFWGwidlv0CcWOzYFr5HZQMHqt+RLUxTE2DmdqGHrhkkI4Tavx4toMooxiLp4qd+l
lrLoSMdnMdmote3PzlG+ZYMzTGqKCfxjWlfGTmiUhUheGEVhUkd5QVcXv5ZpmCyjcfiwrV5Z1F2C
Ay89JplGX5NreIURWS06UZ/xnGxJPXwitXfpTNEZoezZAD3VFtDr0yw6Ti75wSh3t65Ug0NViC+t
Td+agGYxclLP7dTYi1OOR1tFaamy3tci603zJ4ysdXVWXMDEjGxjfPixu1IQd5sNEiIO1ALtLGWK
aCB5MM9cRJCXpmz0dMv49Se9cpaqT4Qtc+Zw4RsElN5vArVqs3/6WOLzTZE87pW6cA6IG3D1KcFN
8hfstSydUbqcQ7pBGQ/1hOVoSrBqcV5aDEB09kVojJivhFT394/d0L9oCE2xPTkZ00UjP/osZKce
7KTW2p7KsIDwDD3w8l7diB6c4agY0G6TBK0VV0xtDxICA+t8736TJLAiIq7d3j3y9H4DbDakx0UQ
1YRkqf79hYmQBmb+gxfEzAllATM2MB4BwkTHchXgMst45yUFoVaMRba5X3oRI1Na43rXcjmyDqrL
L0IymS78mWv1943llgSxm+3ghTOCSjHlXwEQ/y9K+B9ECTN9mZXyfy9K2PwCQYg+/1mU8I+f+Ttm
1WGV4yI+0CFScDj+pyjBsf5NqC4RDuyt7zmZfOk/glb/ViEY6r8xfTfRMxA/R3iQ/n8RIej2PXb0
n6UBQLUF/1mqIM9DJ8nhvw70XR3dil846Zad228Rc9CRRqZO1R8iKwku12lvGGtEWXVUofIxG4yW
Tgioj+7uNN6ttWnnBfPWORvA+qUz4M/R1WBLt8s80Lc9X7psnWcgYN1rD06rnBkTzf4N9t0l9EDK
jHKFWuN3giuoCsU9xEYXrdMQc34Rm/BqwBDWJgYlbUYTDjOkUEIrNGZsYToDDPsZZTjVQA0N6IaZ
/tbDOmxm6GEdo1IShXVlgIl4kYjAlTDqk0Jmz1rO2ER+kjKPMQWhNMYOwLjCXFT/weYQrOLJAGOJ
GiCCV0ngfF6YH9oMaBQzqhGj93qM1U9W9lc/5Qpcz1RH6I7jjHlMYlz6TJnRCNfQLQTTdS33yH4j
fNa2NOzCuM7iMHxEnPlQ+UyAHLcAaAxdkhzFlW5Ru6kzeLLBLLWgqZ/4K6FSznhKq3xuZ1zllByK
GV9pwrHMZqAlJ9QZc4tCEvMaXVLQ9iuoNg8KOA0TImYMGTNihpyQ0a2jb4sgZ/YzQjOcYZr0l5TI
Cx3GZiKw500VwDsqep6rqwqN05mxnHCg9mIGdZI20Xlyhnf2KhjPCoN+K8Hc2IKVHElVSxjfAyMM
5wdz5llCA9U7f9Uo+0IFnQErlBnFtws7lIy31zxwOB4EsUHWd8IoaDlPCkcelj/Jqw2F1IdGWkIl
jRof5doMKkXoIDEdCMy37cM0w0zjzLn1jfmuEMZtymJjmPSI7U9JhYW5kuCf+Ai8GO4glFRRExpv
wE3NavipM0gVyiKrdblRQEk1kFYdOzQ5FJKbDoOVMnZjIlfvKto3A0prAa21yc14MQxwIqAYBIee
ySIZZO6qmTGvTlfvuhn8KiDAWjOpUx2/Det3bAH7DaHqemQnLDRkr3BveNbTBDilrTWnujQph1g+
06SkJ7Ihcfi2vrbOcpxGtSVQ3BTjbW7v1lHth6dWjXdmMraESq4I8au2tuZkD6TANPrQkMc5PA0d
/jIlHpdGjY8P54i/s1z/bWogjTgjdf0AfaximuLEinlw9OHUdehHImWuUeuA5CJoIUYAoQufswIy
HgivQmLwghezIl9kU7etSx3I4Tv69RPD2nAXhtW4ytv+g2x1P8i9pOEKH1dYv0JRnOpE/ciVwN0x
73qOB0NbRLbARIM9p5+mY6ygFCo4dge8hgTMTO9hB2Io7OQxb8xxXfvDUij9uGwg0hcJZCaImwkT
/Xbr+0Bgfc5S69auHzonYr/4o4zkFDRJYK00fRCsVKsO3DKGfKKzDnkzP+hyuDo5l2Ft7Lol37AN
MMxtqWJJfgvdTa9pClOw2lnqYR8szaQql8g+pyccUhxG4VcEgYhGuHocRie5EJ7ECtRN99K2SmSc
XcXXwB3GGI5x5yqISvxqLey3hBnhGYI+C2/40m5kHaUVMFtJ4FoX+guMFLEtep7YsK3mjR/UTN4V
RFea2JwdyEnrjNn5iNRkgcSrZwTmFKtBL9/T1rbWJkPlQ4oBV1JETMO3OWXR07ygmjTCiETfsUfR
0Oabg6g8JG8zJ84+9gpLTDBwPJ6A1b6SHBSboRUbnGwCaCClV2kCgn3nnuKms/lpli13A3Gvmkts
/PiVEvEC39FeZZxokJ7Bf9OT9dCE8lYE2i6AluOpZcqqoBfpimvhoa5AW4HyqC5Cats6yJ/ha/hr
tAEbQwzFgUwxuqzogwsodNfJv0U91ZFmDw9EYK7CyXAx2gzy2Js1wMsJxpjCIuGlyfG3qsMphlh9
0RwuKI7rf2exwu+XyQqiZIh/4kuJWZR2NXYvYUnGBpr2rNfxSwY7d13n0YGhIjiciAbLVfvUy9Ty
wnqZjWWXEzlCO0Km+taKunEVdrnu1ZbjrvWxPThDwLra9xucaMz4ovCdGY9+HSFchqNqrqHntwvM
MNkmqIf30G4L4vKCl25s9r0b2QvQCyM4cCaDluZEK6ZIN2tCfyADFaRNdQt7krpdUfdvpl5PZ0AL
t66w8v3Q8KdqoY/b3e5DRpYzOrmOpudCUa8OeNUDgG74X0OVbUp3WhXxFOK76Ya3sNROXNBqlORG
tB/La15MqYfBUoN86dcHgeq5nmEpyYSDHzdOfQmLne7nCWfShMw/yPNpbH22ehvBXUX6bzTy3QK4
N+uk1ZUx8vrlY39sgzq8gGc660FJ2W9hhqqt4otrjXidbPN51J/SphsO2EFzL9fdxy6HG6U78jWZ
0u/OQIIMZMxecSxtJ2daCxCwQEYIc88YWqr2T11IQNFCvMUhGyitjM89/M89pstm6jahQeTFaBIX
H9TmsijH6VC2ntErbL272UKbuhcnLLuV4Q7xhj1Ytne4GKdZm5yxQp3wxLp7TtU6lch4Vmd7FfgR
5YnNC2e8sXmPbTtZm5Wab8BnEDvljAZPLLBvUNno5WG3e8EUgnpKDBBWJYAvq8zdVSYkbrE4BGLX
7MYYMMYg+41gweBzVO3kxDWQeW90Rui4rTq5q1iplEDHcOja4sDajOrk/W7CT4ryXXXT9qzPN6Na
fTpYFjTAbCXJQJ2eMDKj0yuh3SyFKcOlLhWNLqyGaAqMaC2LjGfG1VmXlFm6SbX4I1E6TiSimK9L
5C4MzMGXpWsnnpGEEhG38Ig94GypquqGxxC+BvKlDf/UzceIrA9SX41fwK6eAnS2t7iBOGtge5Xk
ShQFhYQeaoEnE8ZtxDqwqxNBcjEz5rs2fI98HuwPBpkolCKqivepi7tlNg7KHkLQieQrZKx2Iw9J
YX+GQdwutXB+jZMURjGMe5ke/AAgIsquYacHHJq2WmqeKNNfyiGXWUvFDj9xCLaQPBlTrHHRnPRX
qeed1xhWszIUpV03DW8Vk6Qb2ejLprRQEkR7FdXBH93MV5q97eo8fDMz9rGCWdWC8CZqrII1le93
IGmtbvCoK/1tZFJn635frlu9lKskr79jxwi2Rmmhz4BgAn5kGwGnqFqrP6X92dHEeIAL5DzMhwx2
Houk41vPngMFbyKZawHfE5A3PbQqe9RCXKfaSOxdXXJh7tJba4iG0XvCMRsEp8Ge+8vB3/QlI6JW
I35mTArwHI69Lsc8v7K+XiVO/YBFt74iGigujZMwImwtBmfGk2O0TwkMNzYXJXpXraqWjMGGrZYa
0H/ceEKA0LieZksDtoloNkJA0qtbYXMIlF9gJ5hBCfr5PuLbYI+qnhkmXpnr+sUVHxnCoZXPznpr
Z1UOPmZ4A1RxHDP93ZoJck0f5kzaEtChYOccNXDYnnCRRlWtMffNTa8suRRgJN5rznApMkJDu9H+
wDO21Mos2UxTfAmadNVpGOst2RosFXYDpYuSxV4eubck7z6JTt4poU9kwOifyGv+BVy0raqXSnO/
bIklN283LfbVpHe+/L74DRuw/NG767SXMRq3U0e78SJdC0XcZxdZTJ2azRAYu8hyT9SmF0U1d74v
lp3fXIah38pQXQU2U/8mUU4GRURrwCzFoYD0Z40LY9NEDrqweqNMct0ozaYR0wvL6IVSxPpKNeCP
EaNESPi0NQ3rZtSQOxzb/rLaaeUEzXGoSzItViyOu3Bd6uWDk4knrrQN2MnfjsIbXijj79pYy5Yt
SYj3ZcahAnyyecbhV+etdirZM1cv8zfpWKUQcG6HkS1T3N8q0z86mRWtclN7LDR5qHXYUJHmAiSp
uNIa7iEdCSEanT1H9p/Wcr0giKBR4sqfTT5AKpad2q7LNFpUk7l2ZPnYFMFrLx8Cl5F8lT01wdUC
QQCbBpw+IyrD/BXmtTYMEjT4hZVRb7WOvsMlpYSvWx1OZmSJL5VJ9A2/l4Z6kWj1qbe5xiuI2Avz
UY5kknZavu4V9BQkj0Br6ctsYTNTVhzfy3pYpIDl5jcITm5EFXa/EmN0sCPmfwVMgjDIl2MZbQkL
YgdR7EAasIFUsVEhGN5YqA8mPTplZt18k8/CLtpC3uy+dDD3mlx7H+r6rZf1cWjXg1Z9QtV6Vsge
SG62r+nnUinXozV8K+64m5wP07Zf/TDEwZY95W10gyjxUZvDWaG6jrIJIkCJAiHclnXxZYzqtdN1
/GgULJAKHcHkUSdbLx+cJxiQxkYJ9LdZoy5GYxtr7S7rHrNmBtyWFwp6z4EKjMpvRLRke1aePlld
ug0vpeTiOqGAUjJjXCl4u0Gr7+jI0mWg4HmPC3jbYFZ5N8TNGiiTomfX2udIKXXKQ5VZamOzWKgH
95LtLWpKxFO8ndrmYAaauwSIMI8ylRs6aN6Q+rVq55QPJBacItoiIX1l8mb1KXyGG/4ynoxmeETh
9uRM2ZEdKTKqdh03+tpqrXOfN7NX7aISOSJ1O8PPr2wbpzoj6llotGEiQgmnWEdGA68dxHRF6Iuw
t0CRmcY+q6P3NlEfWM/Y4wywEM0+tsybUNq3OgF5B4S06+pfUg8PJsohV0TLeBrOPNKjyVV6sGY8
WvYx2ixyRudsmdVvMjxJLbtWrDnqWt8H03Oj1huJG5D6DomhA2qYyaWhXV0RPCt2vYvseOVm7r5A
mjJC7aN2W8cZ60Pk4ps0y65ycLYBGIIgx3DB/Pq9C+P7KTOHxVun9XutqDfhhJ8qgcp4HEhB+gYI
6anCeMxYVo198YUkmwiJdiW7+glWc5ikFxdoj2r7C/zMS+bVO8eMHoqcxUUVYl+s/5D49CBa/wMR
ieswgW6ql4AT3JQI7A/iSabipwlRwky689xl5jO8wB+3Ub5AfOxzG4u4r64K1z3GiFNED+Mn26iI
/xbzwQKf8b2IAQg7FG+hCQONsWsWvhERlc8LfUMlCKVDMFEFJ7MgDaHrleXQk+swWbztx6wGGobQ
Vhv/6D1vObtSX/OB+VRizRXwHNGqvTWN85wlllcr7nmgmMhL6603mOePcH7K7twmhlem760Sf+a8
JqyRH9si9GJXPY5mwW7NzTetMiBVpUe32kdOGAFSA22FyMNzy3yviOEqWElkWbhB6YSWetzENBZG
TBgT26E4DnexqW0CfTy1Foc2RjWrvQ4YEQGEl/bE6oWWSCexPY22LBA84rGYISg1g90P+8yg8eLo
VCMMx+DqRrPkJ3qJqhLxVdo2DLfDHwmQrOrMSwRjl7YdQQkxkihoOGGmHQpc9Hdmm9wqzq4Z+Lil
5erLURl+sjR+Kcl72wTEnaLFAIEGHG1EqLGoEuVJctlc+Fl5GqW+r1RjXWj2y1RyVI8lAK1IXUvi
NAtNnBv3oYyrBwSMqPPK/B1iztqOJU3bdJ1M5E7Q6vtRvfUIUioDFa6Qr0gWHyqDKAkrzulMTYLE
UlkuYAShrcHcHShbJnITHTEnDqYTasyIcEAIvoF/86EV4oEM6oksxjxKL1mT7YSibrSmv+SzvdBC
S06CtpbQGg0Va9Znsy+ec1EeRrs7tka8GnE0xnX+5o7TU5xpj2YJQ7QaT+WkIF6CxbcwYK8uMtZh
dWEhbCLmbi70Kn/aFLSBptg2nExE7LOtLjaMc8CtLg3dPlZZ8xYahNHDmxnMm2X0V2nnb2F2UaL8
ELNG0un+VHfYjz2qbpAhrfHGgogy2QTxk1AaiHVlkeoQyje1i5+QxBAJEnCO6Ab7xOjxDP2et31R
vzSU5zKqPxwRnCiAqbT6BCYS8YPiwZJ+483/Vq6Ox5ApRT6KYdlEygPelMwufoju82LjfuADaN1S
OPGq4CPvLfNXpaMN/PZPrdv7nEjxZCo83R1fE61/6Hh0LRcKLT9gB0DgUv0GCZ6lUSfs1JpeZZVD
25q8FAl+a3RXIWyeN6UEVkmeVRwGS3sYjvPrVbXFeye6F1dvPrI6PYO23ADI37QFmNDyppdgAwCY
6FyP5Skff1Iz+BPFCfK79NO3keBMONBW6EQAu9MKm1McrXyQFHONiDrJWIU53z3SRaF2oqI3/Eug
2I957z9oerN34tieFcEYsorisZGPaLcteP2LVEEGZsMb0Yd6m5h5utWidc0ke1EH8OYsktmRTDOe
lJD8+ERAxMCagcoMAmxPPot2z817a0WD/hibeIPQxGYWBVNaULGND+m0QzH5CCSH01U3vcnOAHFb
lBu4DB5ywIuqiHfc/wlLyW41GtlPUo/7of0NSPPjBP6S4kNbGamic8imm96AGTxozE2rliQ9Jcbb
7TNXaB1oy5KuniQCd2UKGOYmaK6mK65F3Z0KjuV9atGgJ7NhIuqcvQlqQcki9cTUmaquGL2+Elt7
YrpdAIosYuoj8kv/pE1+5/Fsa5d42Fbx1ePE+VNoVEZWXq9NI3SvDQlbDEA41dUonhYVLTx5wIG/
cC1UIO2YB5zVxh0dwMJB0u7adM4NXrG6fhwKXXog5ULPqoNtK+Co1mHwREfwNYUIYfFpyF3bMTIP
AEXaEkGq4UBF0sMxmWnbT7Fwr75W6ZveNK6iNy+1xNaHuvEFcwUi0CB4mhSIKj5CJIvUZqtJ6pUx
tMoqbCpzG5fJsEnJN1mkukbdnCM7R4asIUL3hEZSCRJKUAopgHqc3aQxkoSQDzv8lxAVxJulGJQ/
tHqwbtl4ykDxzOpmYXhYSnKIVnrbSTQIEOYCNUX9Tz/l6CDcs1JCcXJcxM41z1A0rhmzN2fkG7a7
csNqhxbAeC7Sb5YMn7I/my0pVqb9LMs2InHH2eY2LyE0UlUH3wP8ig4ZMqoljq5tUQnNOxyczXwv
wG6GBgmRtuAxgiL+DMuMd3DW7iyWptRvJWnoJD4u46zaGWnlQABGV+sX4zEe8bPWIcJmF1k3w0H/
w+opT4MIGpBSS1TzKFfagUPJSODKYJqC5NQReWENwULvRHawiuQROdBv3E3bMnXrtSv487C5c1ET
11AOfzLH4XL3CnuIDqCYlqnxrMTmSxHCTY0s5bGej2QpWYs0zhxmOvvVUsLwgPY2iwHB2rJAS48G
aw2TB90p3DA2zShM2nBFpwoidwZ1gYU1ngateAmh7JlXcpUPdplfytzxEo1D1uoIDqn9/h2k289k
boSTbUWKcLFQ/JHqn/CB9LdVmfBOMToIl2fQwpuTDPlL2ZMlpVjjrtVNcpeqLy5xJ5XIp6Wm0uGa
skeFUuNB0YAVGt8aSAQTK1z5len1qnWUasVgmcMiiKEL1jf6a9iBTfqCZZDRYYmSjCA1EEPGzwx8
5fmZYw7JQYwoEkD+E8eXZ/ZKDZWNGaCe5CXIeANnrr4bWDpAXdv0g/0EDefdrzHyIBafMGyYwtoB
cnv2I8E8TiFz2UWGwBFz7p1WW7Aw3OpYOFFY/dBWsbpqiQlIYEcWQA76VGNxnuTvmtvtHLROvard
+jj6QY++JPT0MYiNL12Op5gYjhWJKN/qYG0Tp38xIpoS2/aYDj2rPVcfV34rxavRmeHO58pbNwKV
Fu9kRtIkgjKwW3M0hkSO8WBhXNNdVEm8t7gqxr4hgAwrX3ag7uu4vCFMQ2uHDbcbziy5XlFZIMoR
w28YyoeIqV/v3NihrCrVX6uKRLI/ycdgSJ/0rL1oBJuomGGKNj1YmEKOfaPumDB3swG34iKO2kgP
mmWpiD0cb1YhQu4YTv+Ixt8mQwAohpDVCFyK2ze8E/RT1aWfAfX90vSthz7pN0MH9U3t+ce03SBI
gRHJu+U3b6pqXRpFtl6YpY+w3RMR/4z5bxAz0MipG82GcbptHWxEUoorPN1QFrBI0LGM7VniTueB
jFsoY5+Q1IdFPdqztrBdlWqM47lzHmeDBjCzTyBfnBnViTqGnOVuGuaD8xT0AMqhLB1cVQOPUZa/
8Bj3IztFOelnswgfosZ+R03+7EPKm6wUMiSekoXaU4zI2oNeeXXQJiwy2bwEiOI14jyrZ8BpaNE7
Z+nKcCumdGa5Fb9pjoB1yK/QC71Ia9jKYtC1G+RwTBUNthToHk1BfK2v2oBE5xuiD/q/7t0/VOYP
/+Vz//Lhv/zY/Sf++veiepOMBqunbKZdiscoLjRycngKkQzZy7u+ldCNfJ+zK2DFPN1ydK8LM3Xy
vT7f3O/9ffO/+NzA8gRlB2MRu4+S3V3FO4aTWCELSAmTycs9TrLir5v7h9AGmp09PUv02g1Bazo6
NbXgH3AGm5TJMNPhipcpSl7HoC+Z/1xzAOnh3e+Wme3juJs/OzXaxTedYe07ESdlN8OXfL+Ba/0f
97CiFcIHg5u6zUYtKxSCLX/v/c/8624y/5b7x+XYzAM72M4lab+UcHI/kCaBv6L/x839c/cP71+w
naDjdf/PL9fzPXT+6ZLrRb8kWg55/v3LZf5iDkhhLTdCjz7fNCahfqbaozBIcIuxTq3293t/39w/
lxHltXPbL6fsrr7S/6SI2XdCYtDwneToBIzjoHN9TaxvzsAgRwoArGJRDxbL3GIEoRVl+JYiLupm
Gb6j979J4/R0qdwQ8rRL64I8PW0cV65LQs3EadKwYHVlAzFjSaL5u8DJL11UjntpjuQgqJxcx+6c
yIE8EcseltDE3gerBFzIRZBumWQ96xUTe7rvaAJgTxZnODFY5+pu9KYCxmAgwMmhw7OrvTE45t5t
+xGuy3Rz4j7Z66bfHMIi2Ktj9SXjsNpiE0rorRdx3efnuirbc2NWLmdUcWDLUGBEtL3C6nZ21fno
N1EYTzqwP9zXvPwZyUcBm0tqUmSwgaPU52KET50BPzJTXd0pvfpg9Fp97ix50gpUIxNQ/FKHR0Yd
vniGhZaeVNBtQd4Y5043jDMBB7z7jWHvK+IyGeUfO0sijx9pz7BtV1luogyMxIzXv0bN4OxszfCP
ie5TAUHEVYYPDf7R0in131pvslOO0yMmhurUhpQs/D92Bp9pwcizmriMf0PJmdqtP3E2A+w2ivyi
1FN+maI/2C6tRScnaHBMF+NOxb8peFUIraPEVRvA70mWn0Pbzs6q8sR2aThZUyBx+KSsVBi35ZM2
oFAmY4D+3D7B0bNPzEh3QZTf9KCyGWVV41FsXUf9YzAimFixLUTlGotcnwKYhmWzGrkwUapmE9Zj
WgnmAITtlLSbuFjP0OnxHrrjMZr/EnZPCts5yhtNhV+GDrjd3DFxRQs81C0zyZXITQno1N+43qlb
xnRPFCCeOr+IbJRQmrBQydjJ8V1hzpGVVMLw7p/768v3r4B3AtDfFjwxhykCMIH6GGjvq+E6P62Y
jgVo3UUQF4+E+TBCk2fi4Pax4j8PA4F4w6eojF+1jZ/GLDgl2Yiiojr0g/YUITRcNKb2Auq9QjRY
fth6z/hmYipbTbd+wgmVpcbKVNSj1VApaoIMdhYwW8VeVlWKRSo61jl1Xlyt25Aozcgg+9PG/Bap
nYUto3s1C32Lc7wmblIvAfvijMQ/hi6bOhV0161CA78sotBc4lFjg6J1Ty7XKmVwHnpyixk2jFdE
2CUDrT3tLckQ+MOcxnrp/f7kjMl7r5iUqTSeOPGuWoZ0RpP7dMtqm7JkcD3fIkylj2uwQUZ5yexT
wxqVrNDOJdBGziiOCIF5y9iqsysIu3mCytktv/uKIszO1I8WqwdAFtfrASatFO3gOGgL/cn4Y9Hb
LSrNzNZWMNz8iDP/OBRM+oJ6CQVnp4mrD8pq6VrRWtGL4dAnE3CWrHtrhXEzp9s0p42EMri2ip4e
YxfNRkr6j64ni7IDfhZFAxXkGYcF8cU9VNepAvyJZ9kv2bzqYEw8trRbaU2fPplYNK7y5mim18c3
yzpzxn9ym5zpsJ0/j9BhldE4VpUGz80SD44W7sqGkFDtitULcbHDzqJwmo8cxUdSiHE92rR+7fCb
Y+LbgexSrsoQ2quyZaUGgeGgQaoSQbmdiA1bWfR5aEDiC9YHEyY6T0M6goXTj2pMRVnrwG50Mqo0
ZNENGacIzJfagIfboMkxZnU9IlSkGYQAh1F/KoKDTRW3imqVfDB86B4DCn1pZNUvoR5fNsCoRcuu
Um0NZpKx+whkdMD8qgOwzi3tUAWfXajpr63FwMWq95ltB7uoHYwVjNhXDeM29VlZoEAxZfWTVhqn
6W5flCEYBc77tooOWaZXl+Ksw3ffjgFaMUwA0GXJwClooBU0wKnkChzW034uJWtDPYwWKzvdjgD9
S/BzcmASEY31Z+w0TOrB1y18i7YM0sUi+HFqkR/I8kGqRvOzCGApXAbGCQt9dLa2INKPbje/ybp8
RjH11Znxb9z+GNCS1p0++isxBVvOu+Y148kiEGWhEzO+Huj42QcMz4RBjYi3R5vZWdOsP1ULR2DF
eLkRJnzryi2WTTNctHBoscOwfKx8dIFIba2j9RkqxrS26Ch5uS8lprx339J+q3C6CFTmpD9Ix4uH
epmzoV/I0FW9qVd5bzfMCoVO2czQIxzLgI1mq4Bn9M1VaJQuMiCz5e+ph1U2cXSJoHpIaT09RYfH
DQJV96SNq0apv/WO/GwlnZ6UKSZzBc5woEG0K5poE6jaY2hRM+skeCzR9oDGwCUeNhAb/DT/HZSk
X9TxODtosK6UtjjFFhKdArykY8I+LFG+uaTEW7U02Z2h/bJCx7N1+dESLroRpXxgLOtuDUe7RCyl
pBXe0jlpFJ297rlqcGNnvWUy5JwDG2p73ZTqLg7L2bnaZluX5A7PsZAmA3GCdjb0e8No/4hqesn6
vOPfFnsQWcfWH+OXtL2EZv0TDN1ThfaAQo1svl71Pemrmzb2r0xZyJQKKqbPwGk525ibjtp44Qfa
l1SGfpFpc7dQid+CCfCCorT3hjkelZhUdc5L7ebk1IQIVXD/PARCVc3cdBZRM5PMU8YTc/JqNGew
Vvku4ZEtZQPYdJxzWpXgN6/JbeWcZ6xYjOmHiOvuOgHaCJ6bpNfQUZ3TSPir1uM0Uuc82GJOhlUt
MmKThrRY1a4B7zoYKpo5S9aeU2WJPaOEIYSEkWtM7CzTl3RjzUm06pxJW1XJFyhRZW/OebUQcUj7
uIfYZgL4gD0n2yZz9C10CSiixeswp9/+9Zn509OcjauHT1CZpmWuQjQi8CM9CFlxqQpKUnVbWb3+
9SGaEzx3ZO+SQoK3kzheh1hemNgBGwuSeu/3BEPkLXxFb5yjfaN7tO/97iQZOGdz8q8xRwBPZAHf
P3+/IWuoANfRQjkIm61KiHA8pwnXc65wON+LiBrGlGDsRuapvAXznTrnEZdzMnEEVhPE6kRr3wiS
i3WbDGN9TjO251xjm4DjcU46vgvOObkfwpwUZF6gY8mjP8j5ppqzkkNCk++fSuYcZZQl+bJq5nDl
viZnuSJwWczJyw4RzKiZ68P9ppvzmfE8QNMmshk2r7KyJSTBu+S9n5OdU8Ygq/Tf2TuT5Va1dss+
EX9QLqArgWpZluvtDmHvgrpmAYunz4HzZkbcTmZkPzuOc84+25YFYn3FnGOuac/xiD+Y+OeYK44e
kERob82GJjllCiCCEpG9JkejLSE0fE2TJnLh24jJkKwImpYETss1eRqWC1qRNY06X3OpkTvq8MyQ
CmDskYGjo8RL1yRra820Ngm3pm2tdiUq0vNEe0J2DYuLrMPmuqZiM99mPbUmZTNbaM4D4dnF1Jh7
4ydQG1Rzex6bNQFufZfB6BK1PZPBXRPGPWRUR3LNcKkcgMbGmtnt/sR3//xHFwwKtxRD8BQXWrPm
fXtr8rdLBHi+ZoHbPz8Q/5FLSng9kxc+rm9CPLMwkISJt2uqeAcI5ee1Z2vi+M8/DbASA7nmkfcE
kwOPT+/dyCfN6H6ba3a5z863WNPM69E9Dmu+uU7QeWLb2P3X7HNtkbeh5AWk+vxhsoIPyAG4NFUP
4EMfCc8lRL1d09T7n1z1mHIO4NUXb/RumcheZ63dBJ63q9EJxaBDtq7HNEnMcWBEMRayiejDmD08
jtF0Z9+xY03UespviQgVnxYB8BkIt1DT+13ZILnEcLeGoDIwdwmO/9H4/387xP/FDmE5lvg/2iHe
UtwQ1X/3Q/zXX/pfkEbnPyYjQ0uY0L480zMgMf4XpNGz/iNc13ZtJs8OMpLVKvG//BD+fygrbJw7
uiU4v3X/f1MaLfEfvpvl6UCrEFOaQvw/GSR+fsp/Zyfy8y04jcLiZegcyP/dIOGNoq5rFRuHYWnv
YNLaDSBoEtRpQVJmyzHLSV9WiFOwPi3ueeBss8dV/eVw/JdWNJzUaoKfIDIfTfehHrmD+XQfjLlr
qPC6nH5kPcSZWEHafwWnHqpRe0Vo1bFGkgwPYNlYdCUEJqMTRhNvzE+UdJtYeixd+2dhvi5ej/+g
IuDBJaLXEEQ1Jw85Vs/uvYnmj8gl3MDyOZZVPH9O/WP61jk9i5+J/m0E52A2nyi9v+dUtqcSczYV
yVNqiovX9+QD0AKO2lH9S/susF0R7eK+yhlLuaM6kJGMvYEV4KQTNBybFTbaStzw65qnvratg+fK
IHeYAG7sZNY2eGKOLHwFOZkM5dF+Mh1RSwD9iE5fd7Ylf7ntfEAevjEFSrZf2Uy03ZhnT53+Vvh/
LMd/sdLxmqX+64yiaFOicz8VPaoMLh9c5pFUd8tsT+n6pXQ2pZZBX3QY53dlE4c1AUJMRjVvWydr
cKheKR17HbNxTacqnP2TsGlvEbjYH5k28TQibWqgjtjmKa+fGYVgn9rFr1HSftSQXeyiYmXc/8ON
21yaVJyLll/7J9TehLrh1Hb6aErMCk5U8fB1NDBKOBp3lY/YT8XprdSHP800yn0yZwt5dpH/pmxl
vClsig2JPGaLjw6sgHFQUwRcZuF4t3NhHLzsbuUuR5I/UUgn9g2xU3T0UvBNFimlEJke1cp1kBpr
jcWCI9FUr0hNB8LMqJVFQvNj2PGZ8CySbFqfdcnsGcdu1vh7FEAkm9nJirGPjU8Zsc2J1hFq2Ztv
TkqAmdDb/pQC1WAofUhdLr9X6EC3VkREVvx1Jv9lSow9Iad/FgJYEoaVu8nMp1CPFA5lGychdIK+
2apq5Rp51aVbx3ysiOtdmngnXESbdGFVTfgEd0CVP9WQyXZ5PKLuLjnN4Zxu2QVAfloPuw7L8thh
QwHn/dwsWY8aQX3TpU1hZmYdo7DxEosx34OFHU8OivCgMjM67HU8+/OlK1kkLBomf3Odrmrw4vDh
GfAojXw4DesXe+0eJjpIfyUazMWvtPN/2Xp5iTrOGBpJ7Pq/c8/bx1gxcFBXA84lDyF8h0ivAp4Y
mhD8wGNgoFpv2bSHb1ZDY7CT+k/hlu9dyZKBeBZqACbkoDfpnUApTfSXAh3Q6edLpBXHFJvR3iHO
6wQMvT0xuV2shGYeXLSrAZbLEjbUOTASyn83sNY3hsija1Z2r3k2HLJuLvBDO32YjQK35Y+BsIxr
sC6QcOo07s+13t87Mj/2SyYePJFB+cidhxbC9l4wOdOa7NFtO9KtHcJYJmQ1QxxPYCqwZ5p4ZYg/
WigM/N0Q62iZBX0FE4UtDSL+/oZ8LjWVeggaP+x6rT646KdBmNlEZtudJI7OQ4RItEOLQZtuAJS9
K5PD/3ydqfOcxsm0G2u2m5VOFW3VOCbaWQuJmf7ykh7WDP+T4Y7NqStzdZjSdrv8AWMxn36KfMYl
ZME/5dMAQ0hCyzIGFH5Lf7Jc76GhrtizY9/mdVYeoUfRMlFLGuuN0moGtmUwnuQkNvTZXbx32bHj
SfuaSqvcSWU8xhNbDsmjYNtV/bdyzZTQMFcFvTQZKMJUcgyeNJrLVWrT3D25CFoZsmTqqfC8C+6q
JHBKbdkPxzoW3aMNVfYBWhvEFHc5E90ouHl3HqPZ09LEL5iuqn3B8oGd2+TyRAD+QEDRqbXZRiY9
F8PJ/5hqikMhmF07PwEMfZFS4es7luGsVTiIKAevUKKaQMXVdJnn/LnKowjVeX6Huto9zIZeP3W+
v4+NrntTXc1zq+1//fxbnPTZjln5EljD+1SZxtU0evsB2zkOrUKL97WRE0GD1ZmWmnyGPBIJ0du6
BlTKILGwNf8OY3Iqu7q75x4eDjvdkiK8fJlJ/ZB0+UqBsugkkUgGEdNRCKAk60k1nBUz10tVDtvZ
zAdGvClM9sVkAuA3DSQVi3mViIzY3NhT1rLX9gNPmc3ey0Z7k+cDd92Mn6xinLHTCwLtegskGjNq
98SNz8651zF8L3X8GCffdrQ4Z1JkSNXtEI4zpmAbvHg88lsSCielNnDPims9x99NlHns1sES5YZH
zl3tnkyf/Z/A8dtBw9y7HUlf1Zy/9yggLg6ZoSAhK+tSD4Du5AJb0ENoF2i1Zod4C+k546EPV0+K
UEDkgdrNaHAieeJMb4MyKbyTT8ChgPh3iaXGkjxF2ZM3k0Cb65mngWC8zQyr5hlUnB0V/Y0Mx1vi
1/VRurogmhBoZ44vnk0WK5Sy+FNZnCKDzzVtc+88pbY8GtBE0snQDxMVGc8JuihSXdkka7BBjCpm
lM/3Cn7+gLewCt1G7nkosV5I80d81I/ZIsfnyqrEvu7jJzQh6I4R+z0A3a+uDaKyNNWzp0JS0Ue6
/7IKCTXNeiMSNUIhg2gnHfPm2hloBbL8ebQwfbv2eGK/IQO8och13HT46hTbgUk7JUtfhlZfRPvM
9hDelAio5jXGVe+yM+tuhg9jI+anyeqPrqs9ZlPt3+0JNiVwMLTLZ5JAUH4DT4N9hK4YEIQHuLGj
jDP8w+QNhJbIMhxLCEmeKr406T8xkClvbHi30hnbS+y56lI1F+kbWPGRtJykO1/dgfYn6Xx7V8f2
bXH7ifTHG7PAGHXliANi5H9aBHVZg65ALl78aAzVvjJbdPIDrSVjrAqVxzOXCMKVuFCdDk+Y3HDB
GNoHbI4yINSufC1jG/Y04j0QiZdoylHezv1y1rtnCJ5kN5lT8WBHSM5VadRns7efHV0AyMH3dEt0
lVw1hBUb7xMZzjoSXin6eTQfJHg1iHtqDVcAXUck6+toAwSRHWAMo0/lq/RyZx0zYRZZUCjYfNqU
V7evpfGxSKM7xKCwTgihy6Rz2QuxZtE8xeUwXXsOCisTzKyX5yFNjcuQp/l+0GvzPTX3eA4E6WQL
yi13di7NkJ41n7AcSNDlJcuWa4S079T0JnLuxAdKgy+CDwYvwdISgo3t1LowXHYO0exf9JnBsOUM
5G5wf21hnaowEfFXRzNyS7OJ6ICOKMQsrtdZ6lTtpzolR8fGgDGP3c3P1H1c/O6FWeAcgoqW15zZ
2ynZZR2JTk2mMG42Gcoby/zk0bexmnR4TedhZ8Xr7jDhjqMKw7fMjJV/TYsL+vbfP3mCloZ4c8mk
85HvmK58mngRbgklYqh67HVlZxNmxgl5U9J68pXvhDzwXda4/cqAS8SObD+MBkWEnbV3cX+AIz/F
s4Obzx46ckFjPIC5ZbI4VAj1G74d/pPoPtfD+0Ac2oaFXvOqmzMvDIHFH2ds+Og13mu3uJh7c9LS
3O61ygxUrfPMU71dml8oKVCsGlpMCCX7rwqUdEBizLdL1McpVhaBfHVFLmvfvlY5Czoj+c6m7uaA
QkkVD3o2MwJcSIPCIJX9Rnp4ptuCGeY80OhkQr4l5K4eI6sqAsdp6kO+AGXgacdjqsMtq5Mim8q/
bOf1rZpciqeE43zIKYhHwd1BTqOmgaSpSorkqHtXkdFB5o1p5STR9aNGiJdTKvugDdAOs0ScO3/B
JFfiTPSl6yHPjIDbC+eu1Lhq3LpLDmlpg+Ct2OduOz/UfvbFd4nOVSsg2bi18zX6sXmzkrEPU3+K
9/R94RLNqI5XUvISPzH2sDbLWFVwQpKeX4J4bcPgfc9iHCwsLB+xRyO4q/oYImFSBnpjQYFMXANj
6vCPcU7ynOezvUVHCCgZXH1pURzqEVsyPv7HZbGubFYGJlM2t7FDdNmURo9jEd1l4jh8crR/7O8y
tLFHCbkE35SPLCjvDv1QLztuNKBDg2Zuy3iyD55qDk3Ua1ecE5eM45Otsby5GfAfTIoYfmvu/CQt
2wCSJzGRQrtSfd1YvNMZwdPddF5/5JCAXSdBp1SO851M+KP6bLVc+A0r/7h39+kIq0eDqnadC3FP
5fBCfE/Okq/3wnlsfLrg+NIgcMYRadZ8Z+bGHTiWfuE7uy2LsMglZgfsXwAvEpvPhPITQVT/1GVz
A5cowTiWreYkv0KYgDztVDGGRgIJC0CjwkAgHz+gjJAP0S9GECQ/+n13KBli4FhA6Q6i0joS2HJP
cVQf5hk4VTwi4WEmivRgzIuLWVwXBxUdJxN+UATjR4zSH4rceUBRxWsV6TfNJjqlTMpLsrSwj9t8
jzgV1zBXLcPzGQzOPAYE0GLNzRFmYDcyT0z2GIGPfNQnjvypzC/+YidnmS+8yRHGBWh9d83lxswI
Pqzg+FjN8HeRRPlg+OPVV+Kri3McLPbYkkA76CcNHOmGeDL/aIzZNs4wEHa9kHdG6r+MxFTboklj
qj4kf0ZtF3sti6dwhDx6KFFJZnlmMap21hTucT44uoeOV5WPaTKu+IPa3BnCIwxr8X4Pyq/PRKUA
CKrMM+sbBvBtPl0IwrwBSgond4GUW2TyOtb5i1Yii5bJs/BiZpQsBXUtXk5sIZ801l3AEuIe2ppm
X1lfXgBHz2BN3UudCP+WOMw/V6piuUZP4xHHwPxHrwd1JnMdBE/Wci0LUBP18yR7i8A3/iiC8iKJ
jzlCd0+PnjnRdmPq72MNykNvRS8EyUEk9OuQVMjPoey5g4zHqnMT4Lcbpjjtbk7Mh36MZt6nriLN
iKhDHApk0Ti487z1xMXOI3hilmQKK73eFrG8z27P3Ttl+iH20j0cpR7umQsgtENCWdnmeWQHes5S
KzBqgwLR61+UryBukBe+EQgjA32FwJq6Q5olfKfdYIHycP1NNjjZJ0e1GZZGpU4CO72exPKY9DY+
9LI7GrZ4jckRRNgEZlQQ8wlAXTNP4hUuwDwj46zaotjNPsLjvHdBBefJm0DOfIkLPk8m7/eOI2DT
fGMMm+/zgqJ+Gcc/BpujpJb2PsudgzW1SBVS+2+r+38xHZj70ih/O/ghjsky7ADYiCvNcLVZ1w2b
thPmm2UfE7Rpr6ZffeVT5B0WH6DgbDTgLuXJBBJyHSockHbZVyDWqob0NNl8JUb/zDvxYWMHOjKT
pxRM7hWkBtxU6yih+EiGh9as1HsUL86Rzxy719Yun6COHf06VkfNzS7jKN8MZh9gN32Og6S+OXzE
z5o2oRDt0DizJfTuxHFtenSSsYOhiy8BwkikEo37nKAod4txp2FPDF0ycM/OSCBhZyKYoFy6ERSP
Q2xU6S5m7CRw8uU276iaGBtGovslXMiOSW7HYWJBWnYzhGRa+gxJ0NuqTov2bG/6bKR9l7upM5qA
/5aFDNqIQ60a1Ik7MHDTLs4d5oNDw9NtSNF3sZRPzHHYlgxXgqhcFBkFkxdwmcihFAz8RoK9l7IO
H013fh+ndUo+1xyF0uwOckESXKAjkpNnP/Lodx6LUkBjAWUUCNncAb+TDqe7wK5JwdV8QHxt16S/
zGQ80lAVn2AXQ9vVDPTKbXItfazlnttjQ8C5g4aA7OquYxLTz7K/GTrzF49fKxBJ9MfJa/hlnSD+
ocMVrzBnHsdsuFfeYj32mmVtWw9OxWwx9kAIKA9Lxi8twNAFIP96yhojOXTccm1NjJtro/Bp/pYx
Xb+BGN2w+zFoGbA+2rGc9lPRDZz+JP3qoBgwchnosJAyhwPMz2JZtX7xtagAmSoOdOnwVAYawUen
JLyMBLEUUdIZsCg2H1m+wLTj8y/SnZT2czoBU2wH6OOpDEffeanbBSXYac55/9vkaVy/JKL6bN2h
vDuw5xa6PtQMEOLQ7nijz9nYGzefxZdEtEru2LwG3uKH244qvprI8UrFmnlYXXJ9bVWrRgu9Jmr8
rmvcLZnv6Oaa9FsbJ+w97bsh7YcWMu2cmp/YPPZd5PTIvapbN1moDPCLLj5khQI1Oe/ySAycvDlm
82uOUL/NzLpZCC2cg9Q5gJErz0L7pLBM5t+sIDk7XzvHf0QW8iJMpHjYpJg+x6L/Z6dYZGocVJ4O
Bqyg4mFbZ95Au21z09nLSZ4ZW2NV5E4E5jmgjU1e40ldq6J9TbB3AHzRXqsCCgbkf1zrOeCWBeCH
NslflrLiYHSu6GknhlgojgtLIE/wU3wSWfk+mRTWcVO/O8xG1vBZZwIbTj6LrBJsBTN/q6mXX2b6
mCRUCk3xwT35aZPIy/zRIq9a9L+GxE73phG9+VH2O59ze59r+rlRcjpwxoMRgh4ArlPrc4pskwWp
mRlPjmJwyoxiI8RMelLhMjHibcXxfM+1J9doG16KRWpeV7zFBA1uyJZpmBDYeDlKc8/mEIWGl73a
GJLNAnIGA22azJrgMZs3MjAgWshea7c1M8u64/LpVfZLMh/c5LaIKDFxYU/8sgNJqoXmXfIYNe/M
OWnModdchIcTCoF9bTfy4PZFhwO5/Zbe/E1GL2Njxgd5w6NWKVJ2iLc7G/ABDXBCmMN9MDw84ub2
r0ijz0X0S9DNOdepeGCD7oZYnM7UDCaoX9dvD4btnE27zEhyy8FAoC1yVLWiKd3HOmdKM3Y2+4Zh
OngTWL+l7j+j3AOigtUbLFW0Q0N/VqxDDDc/EJLcTmMe1oxZaKbTLSmq5pZ80K5pfsc4IsSSpjsk
utXVcM/+tHzrRakFTFNIzMjgak/pd2xP5JB6AD1L6zHTFTqpFrtzmxIfL3lGea51EfyRRUZdECVY
A/Km/xu1OHYWNE6lEf9eY98+qFQgKrvV1UndPWqwN4zrxNVpOFR0ktfJe+Wt7Rp8d1Mj288cfN5G
am5+GxQjh1ZbvB30IJgoA+ZYnFnsMvkEcOHGAEAACpYaWUhmt5sp9kiots2HmECSS8W+Q7Pkm9ca
J7EKNWX5qVuQpkvtn5aZQMwX7jhSseKjA+gcKlca6EOpeFDN0W6pMPIqCDUbCByviT8DaW76R0Qb
DG3QgCGY8BAwY6yrRyqzArfkhvVG++JQ0s6GxslR0c3W/B17xO6c9xD804Tus7Lbd1qy7lcmIGuo
edQOEXzzwFlJOXOE/KJk5IWubJYHLV9sVMbD1UPs41cNgQnwdOWjtpAIampTuzdcpjC9Dn2p9T1c
Yhhd0KGwZR+rh6pRT2Ie2AyYsHDoPYOqt+8C5SCUphd9IXq5hIvLGWbjk5s8LTQ1JuxtrT1aAFd6
Hrwmlnsp69syFU8LOKsQtWy+zR7KjoADx8RWm2CdPfdZciNWSBz7cfmEU/0tzQY0GA6sLX3MN48b
A//LHrw2xpb+O54MwleTKwT39VAf1c6NnXrb91MTFn0bhwTLdxhbEhBK3H9ZERcXYLUVsdsptU7v
72yg6AhBgqKP4dQjPLJgqW8HJCvHuho3Zhf9i9LlH3wW++7orHP8bL7nkk4yzTkU1qkVkmLUACnP
AH0hpcIBUuK2n3PDwYBY9SNxYqbuzWZu57uhvDbsTfNLdLFzLlPtkSX8kRzLDB25MQR2xf4O9P+D
bzbf3BEl6vsxapqrrZFJ4elGfq18KgoWS5ACluF1GtcUHLkMF6tojtPgkx3naahtWqhidfeW+cOT
gDK59UAbocoqN2yCqNBF8VUVBDwxmX9TtWAEsLRGgNnJ3I2dEhcXXewyuK99q+NKjeohFHrdH7rU
PFvQxTjrKriQ/rdfl9NHoX/WCdEJFvOAg8Idt2uVZhwWkLM8mvro0B6lmGhzgDDm7rsFZMBl5hxG
fj+/T6TdzsDe0yjdL6X5OdURbOElecV6g2ra0LBnum5PiqkZf+L6CvEvlje3jA+sJTdcCMLUsDFU
6cdIWXkF8ouvlhnsIhDeFAzNIsYIS0kgiUGF52OALCML/ZvFlnCCRZIZ5hMW/Zz+0HjJoojzCEtx
HOElSVqDnS4xFc3MLMHmJzVSwWPBLFE5ttzV4g8QA2bnDazxOicdF7VwAODvJlveMTzWFuzKdFaU
heySDiRIx1tnllt9xOBRRo3G9kY+Dab+qXhxoHxddrju9KcUwF60Uld3Mbj3see5RR4JwkVIr46Q
6zJk6h4KcFIewJLElHdl1oyqulOEk3LX5Uci0QFUENXFSH3B9m3uY3Zv2yku1dHpgUFkI9iOSb77
XeZBbHnrewC9w+pGWupXwBnPInPDtOnJfhOguqYS1Y+ePzajlj9mlIUQ0/1n3Nv62bOZyxFv/ODw
WK0tod3YfYmGdPChvowDh6zupkc3IVBHAas4o0eoPipy9hqDh3fee49z2T5SarfBlFhHT4uNBw1J
0D7Fz7wt0zcszealZGrSOZH+yGeYArjl3OKg2fZ2Q3WBqxCG1drQKxjFHd4+sh1wPjErd5oHjzSU
aaHr5mBVzXwURXsfLZ260G4/5O+01MdDtYhPB9Uu4S+l2uqyeFamw/uGvM6mTw+hc8MfYgzp4R9C
Fc0aG3H6hFagVT7dz1JW2JQJNHCUee8wqmYViQz+CCnALomL1bg8/UFE/ktuz/Lqs2IoO6nvJrxN
blc0Jy/XjHDNsk6zNT7cZe2ftUHRsB5pE5soVFDfjeSZkVvnzKX0wk+8rHk/bQbumUouYAlZ7AeD
R13irE2Hn3dXtSt5rN+HYX22p8my1+f2uvhmFxiKBKeFLQDrA2p4bsxk+M4awwjcpNrV8wS02uAJ
XRv9BNfpe2xiFpmLehE1N0psTRO+M/BPufm3AD2EN5n1ZKKJNyf7JzPrL0kOF2SYdjgXoJa9uIr5
ZRjqeSmZWUs2b6A5u3eX+GiForbEuIqg8Y35GtQ/a3hzG2M8zY5zS+lK2bWUFubdJbSm6E/uQsy0
K0dDyuZawTzlXwRZEVfmPBkGz9F+il69xXuaow4xeUweMv6vo4n/lM4YIrLR1b8XCdnIWvL4MLqe
sa3MYd+QtDVFlLu9v+LZ5fw1GgIrVkO8hfs1uyRE9cUXUfGH2WuRMydLSSCeTqK8BBAn06XZuNKw
thZWz6DWsgfCtLc+0DC2DTf803fewZ2IokcnMVv0nMOB3OOgI5541XWuIfHwwgo1PGrxurlyPEVR
3WxBg5KT3U1HY8G6oWp3j+fgr5a/tw2HM4qtXSeshyWf01AuAB4ApmxG687s98Mg8yVyaS57K/Tm
VMPZK/ipzmPlDcnHvHRTKEbg00MBVESnq997lR5vS2feDWnzkM3LH6A3fGzU9IdfyNnoltT2K2FO
r578O3CY6ZWF184RXnMVg/PgsEJUOSgez6ahdaLoKS9Jrq/oetfVHpGKRJaaebvn9rmKtiOU0cGD
OCRPRhpfPag7G8Oam63luKchQQlTZpDDU784yrQHGe+F7DmmfSq5QAs1CZtWf0+Q40K8J/v5ZIGI
BBmgFC6DjAIqM1F2NP4ACQFX7qKakCZDtF64srQzF3720HbTQZsAHCizvY118sHKT4Rp+lnnvobM
xr0VOARbw7xouvUk8TdSvxdXJ0bGYJjMglAIvvjzb4xk6bZRJroMYuUMQk2xA4wDbDOBZNDg80Zw
8llTWzlYzUeekGC9apuoXTGjy34aw3qMYC6QK4+tfdh3On5Wq5VNkLiTsZ+9gr4mEVHgunjCB/if
EQD4HUMTL6Dbyy9Roj56b7jWJE2c21IiKh5QDw7iFKfQuQ3aLpvYZsb99dkQQ7+TKZ4Zw7AfZIlv
XbB/2s4ZAvGk6j9lQvOU+AjrC5YrkTjOEbqkXHGyeJJTc/Y3elN9rX+aTvMVKN6thSlL4xUy2iMv
/C3jlQvY4Q057HISO9tGnJNMd7B5b1B7wyXRXuoBwGrRmC/6AWw6JzkGJotVBZC76kgaHWQI8eSn
5fwSFVpoJHkWIH7Kdm2b7Ig3wdIU123QrGJUgediow3AqaqMF+iq5rpIFgFrCWxizGOXlwa05uo2
ioSlWPzV0lxvLYVlSaRBIR0Pk/f4PBsUSbEPMdTWcQIZOq7KonfwTeYZEDgbSVOfxz/ck/Wy6XZo
TNAwGaosj3ksry5abxTFSRqY5rOD7CNkJk4UdlRdI2Bt7IsQyqeUXaXhQSaBBjEikJry+qa7uc+R
omg9yIk3o/mcc022ZOztMOCXF6uavibF2tmxGcb03lwfRw+PlzQDsllDMpob/MQtfgmD1C/ielYI
vublbpD6QBfjX1E+w2ctAMlltkZNNIAAwjWTSMEpd44rdN3Kh/DhJhHwWpdji4TEzTjrVZhl0W2o
nC+95zI48EmXtWlQLcPsztnVI7hEpY/iCGsk7+SDMAAk6eWRwKev2YAHR79ehLmdd2egxTeZMdn1
ouKvrRY80Pr8JwGZP9KqWdno74uYHtkivOkutEODSOpQ43wIV1YciMntWHdyO9Rgat0iIg3CmkJX
6KiOSMyqRvdJt509HhowkZKAnLGGL6h7RrolreeGmDEFpJhSfHsqGJDcWszF+OQ/m9Y6ukmqgzUM
Z2l5+75gqTDOCZ8Ts7GDuiqgste8Mhde+Inx3nMW9e1etK9yqdTKH8AQneASV/1V79UroInXzGRc
qDKwbJBzR5ehUTEq7GXul1+byWH8HpT4UGwfNqmNfGdKjScyGqEUKuYifiq+E68g7AUARIiJ7R9i
ollbl7cVlpbCoWRv6UbcunztZw7Z7Gp6YesZ7OriXj9IfzkWqQhXqxaVVrU4X3k2q1DjkDhlbLww
bs/g/uLqWhJsTKeBuMUqqo+cmMOmyv5UTnnqptg9W4Ktk08ROHNcoVO3Q3riI+gK9abaa9+p8dNJ
nAmlk47M8kgt5vPP47Kdnfra6vnFZibPhPm58uu7Jc0eZHB9IsmFrTWEOhDKFs0nWXE0yWCDa8nt
RNkF+kU19RcOHIz+hCA4PL2OWurvpfUvgw951n9X9KeBLjXniImIOWkJ+CpFgsBDAC1XDugiTpzu
krQrU8/4l84ESLH4fDH0iPGBcD+kLfdpKYxHQ5PGI9M5YzPGDIYt1sKs9pZtxEpuz3wdhOJEasU8
Oh96StYR61sdbotKKg6pyflVGul0K8z77D+kQ2W+c07we2dixh6H6NpZJDMVjyA5FzVVntZTaA/t
ptDVPq+5rk3OLNboJd2Sz4MM3dmyKTLrbRg/I1aG50Xvij3wmzt3UbkfhzRw++hSaB3FKekt2cCi
qW8e03ERodcNI7HKiEHzLn0HqmFoA8l3c4lUXBQ7qCuk26kuxIOGCBVcYaqyK5egfUYZ9aiATxMr
lVCdFk9KeNexrX4NrodZHURO7hA9CaekCkVLSWwK1lE4DDdDU4CTsjCHNgiuAJKTytz97rOC7bTa
UoafnB53mjBgz6lFu49zTgnZ+Cy7k5xYB2vnDMS92KJIScdeOwO7L/bg2yiwCHwFsedypgZFy5aH
Uoh8x2i5LiVyTR2S6ooi4MbWee4p56DccjmWCa7DzHQYLkueqSOCw+3g1t8jB/5p8bAMaH66wWqj
aH2qd+LHCbLyoxtqFGiJeqIOTA36rjyAmahwyOMBzwXzDOGTIFBlR6NG++IPN73nM2EtlSTdzGG1
FpU7lFffJaCffW5CaexKBP02bzcuyQiXF5d/cbU+aBKRICDO3AefAspbSALM0VMFymsYsCR8BJVv
XyuiMWvXd4J4FDwJHO3at+XfKMvGHZ30rP/qkoXtHBGgXffkSDWeO7cbsCcbh66GI0ruk9jybAtT
C0t67Hv2AWYN+rMAsCdgMGKgA6cir05kzkMyjIgYmaNxpNLAVcjyuO02BcDGsByKkBUQ3dhA5bKw
N1Nz9tRUhOECQHw1+y9jjUv70QMXhcK6mfZu0KdsQBObYkU1Dvw4t0U7sWr+KqB+qV3IUM+Mv4si
gi22VqnymmOlmFO1SkxHrRmcY9klD+jbxA4Bd0aak969FL5Z7ArNMIHccb/8LNRGBITxHOUnvZ2D
fATJyFIWvj0INWzrZFHZONRRRmGrhicVzMmbnT67hrGwkY+eLFm0ux+JZwV0uoBddHA84BCzbTKT
X8WWnAQ3e0FC5nv5CWvQuGfePZ/4hF0ZPTNcGZqXfs0AgytsQLPv/wd7Z7YbN7Zl218p1HMxQW72
BdRLkBGMvlNrvxCyZLPve379HZTrnkznOZWJei8kEAgr7VAoRO699lpzjol8YrgQ4dd4vk8DfNW0
g7yv9Yk2uh/sPt+OTyI0RzvEcUn8MNSAc5nh4KM0cfL/VH/Pi2qQZK07zW4CjUuj2GOag+7QQ3Tr
ezJ/HZWeHmKEGTumpHe3zi8nT6cImOLFrmsVDnhabs2M36oxkStgKDYt8cXDH+RC30A4uWgIAjak
k7wDQt8OAzcHnD5iocOopYBuqrVtf/QNfIypRzKuGFtgIjQmYdjOCRdik2X3jn0YLsEiKi0W3a1k
5m+FnIk1/COMZj2RxETExevAn74sSgzGNObjLHcWqkPUnI5SB5pn6sW2C7Ns3czSV8BQHeOV/NYq
vu4OXW6uuW1P6NBjxqLiaz7bMvkIy0M1FLuoYkAcFo2rBdQwII7I8tLAmxS65Rrinsgl3kUiOiwG
hz8fqiTcc8ON3rykvw1J9GrkSF4V+Wy0EMQn+tpdgFMtUjajnjOrQ3MS8CVClsZLbYVPs/kG+K5H
1YFkGHuYp+oEu5SavksU8SOQepttdkLyZy9k+jRefJEWiJiyAoSPxIkyM6GQ9InYRj4Ii0ZHtt0q
w7MqFNWrWORsE/Y1EAxr7ye+tcfE4Yoc8oqlKvhMN+WipQ0n41tK7g8SxrxywolLgoy+0RFt+cYR
98UalRF4uXliA4TeIXfTvkiZ8lukPmyqtrojnR7WUWbebY4DOieSbGi9LMA3luZ0NacpPdB5rpA7
cfcBNVUemrF4Bv9UEIErvRoNFt2OQMEVRJVP5bBJ9fFT6zzRRPW02L5xcKB4InoY7hTIwjnxCq27
SLYd7GeZ0NrgjFqbYIS5xc9FLRwEACNL0DRwQAZtn+cky/F7Q3a6kXXuhI4tmvEW/D+bVmap6zVg
+/Th865SfLohRBs261IO8U/6V5XXXn9elp+q58+HuS6Y7MMhG7FBtNKN5FmmAss7L0qwNsKanslN
7zcUHS+DCQaFrSf46fPD1b1X/E72MNMp+w7YHwObI8s2wuTl3dYF6pVquVJkX44P2hSErhzTGwcr
s+wO05dQUZu9VAW8BEzztsRNsCIovdgPfnXRZ44rVeG/5qp08o042qqsSUaf3VP8CRswFQ1rcijx
8/XBd/hm7HM10UcTAmdUo9mmh7qkgd7Zthjl0JUTnLtQSuRFbt+GgbYlfMKRDYY/A4axVg98r5o1
lJcqYe7UUzTmRhDV2Nxtv3XtbcR8GKnu+EGDnH0fYmdgsKF/3oCBypIgiYFJpkSzOgo0J+iXRU5A
cFSAfZOt2iTnTtE7p5lGhGFRcO8TBqo2GavIPzYmYp+VXTbcbtBsIH+Ssvu3ieq4h36JX5FV3cJ6
o9KVU/C94HH6Y556YA8dB/OxRqEef591zXfjxbOdGwyTphATNbmHYiUsXSOzqARzZzI1m4w3mzae
94ekmuvPb/pveZddiyhvm//6d/7RP70ZTVUsXWiqyVFE6Hix/vhmSFyZCBNtii1sPxpGulZvUsIF
DjQ8T6KsHjiRQEepgeGhvqIVFNYMPNTcbRRrRrdcBM9A8hJuraMZJflxUULTar6XxGicDTpleU8G
gjaFdJ8IqBxCK3dNEUoXjXIyBrFC7GWk7ltyx1yMBc3R10xElC2TTiVqawcO6LS3cgqngbTnSNGS
e9sKck7mc0nwww8m99/kXra2iihDdLlIjdhyOm545rFylvuAqDvtadI3WAICwlAj+UaCIav70Os7
EjhyTy+o7TWd+idI2TYDDQfnEEPwJj7lS4GGV612xdJFgbt9FiPDwiwcI8RPcvQy25SWRpqvkY7g
UAmDXWxY/a7T2h1OduMCr/BV1AQvB6FUHCKVg83k53eprK09bQhsBXUPrBKYsFvWEcskYOc1SRzs
mLOlXuRlvpiP/tGOpeCZJkoaMDPn1K1uLB1AqmnShWmYSiC5VSHT+QjaitjayTqECq5J2xMspYTK
tKSwYWvZFJL8Ctsvu0u6ddeqdD4VNKPdttTAbURQcViXGg951tKLrr8lfo4HGbUvHok8WymCQBk6
hx9sFco+IUeEzBuaiAPMi4Pmq15kDuPRzFkEi6kdTygFJSfT9Asgq+LbGGIatm7sEvkbQgOQZGG4
ZWqpE9SNU8IS5XPkj8lRYkqJqg1fMnCiY6jNbPS0FotMiEch4XMCq/YF28nWLFNrjaqtRSGozS+Z
TRBfVKY/1FIQkp5xMeFHmdBPJ/WzbbZflVQZ6H3SCoM1L580o852mp9du+VPsdEPNDuWpzkX1EkV
bbqxykIm0h0IC9eLOdMRZNovjx2GPHj2I7HY/PXPf8PtR8doysOff1E2JdM1+gk3skFXAvlZstda
Ero6vGzwKQUlqR51THV0dRfq9nhvIARtNQWZ29jQ8rGetRj9QM4gGjo73LrAnNHMpg/FVFSnwjZk
wPWxzF1JL3WmkkIFAhKEezJ/aIYD2qHsKmdmsC0NlehOazra9mCvUqLC5bA1doZS1Rsh1d8r+Nfs
7A07QEEXA7cX8Iei1u7Um6iq/Utacel3nY/uNxTaJih87FB8sJd2AEVsD4l1kmtiz7NWAwJPs/CO
/hxooWXHO19rGHj7uPbIyHBArJEFrv+ogp7YcJQ0utIG64YQjzXKTP0QAflOfYwvidUqbIcofE0j
phc4md8sSCJbS/Ta0Q+6h0YKytPYG8wxoe1EpTps2rLGttjNtPKKOgWYxULmazOjXBo5hKKgoQnn
NZAjovGoi8NcPccGLAC1KNZpUnQEUAEFoMfUckaEBxKAiXDacRgOpo2olOF0vUEwGnlQMb7R4q0d
xH6pJ0/F1koJ6tAD2jJ/vTgr5j+tzaZuaJoFG1wjIUz700aR1IrwjUYutigKHErfGjZNHu9lkcVH
fYB/FMTJd8iSZLmSJO8KKyrQvxP2QvRXdBQgb5WKg1KeYyJh1vKDbuLfvEWxOGF/3ct4i7ah4eLV
LFX8eS+zaoMmHxqoLfnn6hqugOIMFgM8tF5EBqUkF3cgo777LOVaklVOmwqqU12Vrn08uIp8S3Na
7yHtQ6efrdbr69E8GYjVooLwR3RJCo1u5lX0DMGsUtBDoyzE3+yCCtbhP/0Ulqxatm2Q02arpJzx
/9/f7lEesGcq/1ESI2DKCzcHuV910gL9igFvZXD4cHVFz09Nti+L/hiwBtLDwm4+ksFs0PnbsPoM
6NvBo4Cocu3xjXESqrmiktDrZnjC/vqS0NR/8U41IVs2QTeq/U+fNzZEyS/8GiV8bCCEquDTNKVs
bIU1uLCqccg0wzv8jlvVWvVra7yPE6N402hqrwUlapFocjDUPHdHoim8IrNf8so8ZPk0Hi1E3ERx
sNXrdWVTYAtiosiecA342HsSjhE2MgBdAY1TvX6oBXDyzBOcKV58wIn9fAF1Pt7KMkADnWrbILIN
3LJI/eWW9k5iIoygsx/RTSI+k0ne50fzf4b8vzHkK6jZuF7/53zC7dvwFkW/xBP+/Cf/bcdXdO03
SzaURdOC3/0fXnzFkBefPiWqYmm6SWjqP7z4QvwmVIXEFh39pGYI63cvvmL9Zsu2bslClU2F/6P8
b7z4ivrrAoMxTmXx444Uhoz/jaTaX29NGdvpDM1KPMhlLG3TKUU6lBbTKs6VEz4h6SXNZ/pzQ35Q
Wgo9a16M03Y97RFG216vzAgJILOnfk6PM5IVV561cd/KpOwllXRgrMXJC0sjDZQG3F0LmqpsaX53
cOdzwuvviIfyo5o0j2QbbOQ22po4yfcTNLy97KdLtrDitLZEZ0/gv+sUEOV+D4coGJCeKKPx1YI2
BhLENB1ibEduwUHdEraNsC4fzK2a+7iOCKK60l1htGkUrVuEY7KBWnRjp6SrIZNp0A2gNNsmtk4t
J7m5MZ6qHK2n3TxUxYjgh6TQWWrJegdrP3YBmlh13tK7xYFskh8KAkTR4hRYFrMjOfIDEhqpXH2T
kOhQGwAh98N7QysHS5kGzAoXX1YOnTdIxjc0DC/gVOozzfeb0OqSfENK5HTCOFwl2W3SyQu3GlNf
AYLWVtCR9PtQoqRD1/rSWP4PEINs4omdbUbEGCtapMSaEiNE0qCbDEmzFXYHkE5p8u0YI1Toh47E
hODEgaHfxSaa3dTQ9kUx/iiKIbkMnfQqRfK1KcR8ZzbMDDNpgoc8qjetSash5Nx96usA1D6J4Duy
wH+QJDAcolB+p84wzrgxYIaOGF8DuW23JKU/VtAynbINcw/XbgXNCu/gH+65f3HSMpaD1O875eeF
bBgWxYIty7alWNxNf9xjMggI8PAa4yGvYOxxoN3qtPXX4UiJ6us9AX1KiX8zciC7xl8hZaEUISbb
SjUQtqFoLr1NhpMEbt81hsIbkl65mWRWug16wWsFmdMOHpWiJAttsoK9Wfa3KJF7bw7jaU3TdIMO
PPKGTkGmk5Q7GkOOTSd+PwIfDobK9EgMw9NZmZGLF20+9vagcJetZcR75yJrvJB0gLWRdjTtWljT
ZfJm9nODnZWItNl87hla3kNcsvQBv0LFoqfbcKnagUGsCVixWJmW5k7rqB0JZ+TOCJIiiLnLVfoT
RpvZD3/9gQt52bV/+cQpmpZFyLJkWdNgjfz6iZcW8kxOYfmDWWHXDKd2GeLDLodUf1KDjABznRTK
MLikxzEpSfWYpOtY9l9bWZLcJCqRtKMtXpVd/a53xPDSq2Mgp2T1cYqQPCXiFClRvIktwvDS5QGd
YITInJySphyUfTwOlDA+fUP0J1clxniLOAz51bcg15I96pOXJpEsKHXRtQqZS8oRFIrZyp6RwjN3
HaMnRIrKgU8pP0pC9awuMPdpPThqUI1X3fKfA5L4PMj60d4oFSgk+QApKKLbOJvlF2hoxzQtcy/r
ZqBA1rEpZ+CSRd2uKyLO8FuXXyIZuRNKlD21UbaVZ/UjN7ojm7uyNVncJiLkvKxHuFHlcfE8BcOR
c56rZzIKeU1CT4BTpLPGchPGKM7VGKsiQzT7ME2YQwc5cSPUs6s0C7V9zKiZfeicynTTlEm3XbWF
Cg6+KYsYp/QFcZBl70NNs1/NJalkjo5JCOmz1J6ypogedI0U6rYhcLaJAydQEy8swjvqQiy6CtMF
aWAmLneBDNC6wwBMk4KOH/JKtAJxKp37kHI0AaF6QAXwRGzWBVx4tZGbZHSnkY4t5eqwsUMr2eLZ
QP4Tmlh9ZwRtHNgcEXXI7cpqW6UJIoWAidI0HKTQYifpuaXnvpwOFfIsjp/FHluYS15gt9PIoPVt
pJ59Ci+pMtHW5iqA/0BB6ELzR3+wrG7LeHnaT4j6+17PPG70D45z2E+o4VedQGoFn/Y9J1QeFxO5
G6CbkOXKJ64rxwKRKgQdIqaCbhjL5aFjMRFQvE7DMOWbSVE2Pqmkm6qZk8s43WhCaFe/i3Kc+bo3
RqD+OxLbPQOYyenzwUT1XVZwYSZ+MkCtSbnNMxpttt4SaOfTsxmsr6qIiInp6mSjlJh3LQFJCz+R
PemNJ9F+WeWDGLexrKIXjoNkrza6M4hAxfKmNe40m2xPSXDEKs6GbZXX1mjeSZMdtn+9DGBK+2UZ
0MH3CGwbMsk5qq0KYS8l9R+KexH0vo9/TrrHaY0QO1QMWB8IpmyTvPJen3ezrQEhqCw41hT8tdnZ
ztw5oYRIkJulWYOQmA5jhF5ozrm9srx/DiAiOgrb+64Pxo85kGnVZ3vyCMquG48Nw6VUr+hbSYYn
4SheZ2XZ7iVGCFmoYkmyytfRJqOimsduNxBu5gEeQU/XTuJoB2m0NtDMXeQW+LkIahiPQjmSeYvW
p2naNY4ekgPU/LuBbvSAwctahUKh51L6/WEGj4T3KJ+cID9WIeJLjsPAu0Of1x+jeK3LiKXxPgv/
25gRPpfJWnaocYh1TH638Fz3cmouRHLWfrIRI0dX9ekIcbUjOFkS64kb66iWJDa1MjjCuEPWUxip
5rWSmblQZzP8aMiS1BzLQDXJz8jOvva4UAzSXz0BYNXGcX7IFALt+gCJoc4ErzEH5H4G+RkASNcm
jUrHxs+xr3HK4YxkfscNfDBsjiRBjxsW1MFAyFir0WNSy5U1gRXJ7Im6DO/0IQr49bYjB0wDHQIL
QOI1qDRCEQ3bBlvpqcV64hL9kNNXGRbwc/JRmIqBcPMeSXa40UzgYyjqm7uI5e6YVsYj7hpfK7Kj
ksNoq8rs2NEYv34+bMe++0kXex//M/he/KtqYbkof9+7lotWpXg2ZcswBOZzc2kN/OGiHeDNYn6s
/TvBtzayzcA++EZpH+ZWNAyZxXPJMFjCyHnv9fd4tqeTpm8UZgEOTI7qDTOwJ6GnZgpNE7AXY+NG
AmdmmIjxmA2YUqT5LmErIzfUkLyktm6Snk5frJwkIAu94Z1THpoWW448/MCEfuBaJ0etd0q9ZhJk
1T3S8Gw8VQVrmWrW82aORjywQQedyRh8j7fxDVuacmj1ZF7DIFi3jXrqx1sOo/g40tdwjJy5rQQN
4677Ka1eyOqtAfHJDn0CiGdlO6gzuURaYNDtWLfcOdcYJyXqpRTRIRa8KuqkzV8vF9qf+uHLB68t
ZxvFELJqCv1Pq0U+J02thIF5T42ZxmKsjGeEjcHmlVQN/5oTMufJGu1a2hOboWUiKYWHAgDCsdRR
DxMvGt+xhuUgD9f0XiDYRonhdkn5zPRFJ1M3kJxa6+0zadeo84ndLeBpnMEESSvgvQeFymDnF0GK
W75sER8gvC1EypkAQz5JemqCWkS/pIn1pc7DYo+iPUQt6udHI6Hrwnb+0AY+7kQ5DTZUyTsJfuX+
rz8jxZb/+eqE0cY8WgiTBIo/f0hDBg1rRmdyp0Zkx4wTgSz21jBB3ddhL3t8z1dDxAlzorHby/Sk
OK4gcK16RSNujqUOx2DuJU3XUvuOA4HRxFIYWkUb3CwrXK224raxArLRnk+yjZ5B9bN6YTQZO6Cy
/Z7o7BPj+xci5JgVNccQS7BMiuKmKUPyKQRUXysgutPIbM9uzG+gs/Utq+L8aOK3qUfV3pXAcmer
iTCAAs8osZjUMmmpJRUjrbRsdBVmD+dUY5FLImTlUtSQL4G5q7ALbV+1uXXMZNIzSQLpdhMBtysr
OcdBFL5Kiq6j/3/ppa4+Rp22mbokPJkGRrVuCrVHWZnQlCazcciaUkVuPbGQ7IlF7J04yjhfCYxP
YT+QCTUiopPRCzToqHDOLgpR/dUYuC0Hzjrrcch1HPZICHGJBdsB7ZAb54ZyIKBXkXHf2YjWJIqm
q6IN0Vqya0JDGbachnoi1xpdYFMAE+nS7h4x+pRaDOVMYY3zXBC0G0dyeESD/tqpDctGMzpqkXwT
hM+8WYkAEmCh+dKx62JgcAdKcVjTKrN5B6B4vmqZmbjY5oni6ABPfu5AWphfLRaoI0PJc1RKl3RQ
rEtdSeBdwxRVrnDnPG3Omj7sKhl8TkG2bmEWCpMPp9AXXkhsgvsIjZ2c18GzmkB7M8jdvOEy3ddL
1GE0yS9ZaylPqEIJq4EflI/SxKmTpNtJRIxXSDDeAIMjdcsyr235lNFPhTnFKUe04UbQjXfyhpUn
YOAkevXQjEjpq747DFpkO0k6fDeVjhSVwsAdCIsSxV6WAKgjnVgKj+CNi02J0YP4FP4I1NQzs/gd
IWmxm0aqOG4pjr0Il4j0Iaoz4WPXUnGkWkpX49A+qOqUAWki4NBsA/I6xoAZA9yzv2klspj9+S62
VY3jKNM/jAQ0bP50IiUGKutIMySCyKA4GDN7IYl05r6ho3JmU7rPBks/SSnaxUykBxEiYhNVg5Fp
wAw6+VVIfIdBRbFAo1W9PqDk7NagJqQsv2kizh/RJxqinW8ybI1tRBA0zYZQPNmEJxBIYcDj6klL
LkT52MaW7skN+/bnOqvWjFOA2g270MesEgTdcLES/6O3+rucqgsnCE8Av+ZznyBTFkpMt58GisOe
aa0hhZSO6K2RbGpddunOMBUuMGY1A5glUGn+1ldKyGkhmj97QRKlg7mpaV8esORZZ78qiJfKCMst
jSrnGwf5Re9U5NIRYGDbpkOaB90Xs5x3xLvPjwxT+nUaIAKvRqED67n1eavTkCnCJ3Wuqm0S8X1T
aYwfM//BsJe/Lc/SafStdGcjLUNODgC6gqIIKiO49Uomn/wlfCWT1WPs454drJrOh66+NIaSoqsQ
ydEgn2HXh1rm4iuP13ZnvmcLrDvoZMNpwggiN1wQxoDb3FaHg7KUMwGjWDo3hGphwmM2Qsl0bxU0
GvQQvMYGCxHp7FxR3u3UhAPdqMxU85FUIV3qPbTM7SozM/8sKoAMkoy4LiS60bNCDHdtK5EnMSb0
NQbpOeqLfp37pezVEyQk0+g4ZlB0wIfQDzkaazmsSHzqCWBitu/4RayvOxhhzEir1ZwNxqrv7GDj
k19F8p4BIzesqhbfapdsUzuAWR/EL2EckCA2yuhPsc6t8gAVM1NPzrDIEfvYmG58Dq7eJO+DnkK9
QUrDuFcN9hFQ2gvxBshV2xiXLBQeRbuw4/pvEHUmLADckYEypDvykVUaiv7B17LkHFkRepUufSIE
6xsNG+VULX9qK/tgB/O9qlKV6YZBkHneIiJj+r8xoueskcSlkRv16oeqCechYbQIVR72S2bxK7ST
+6f1OSk4fmvJD78evmELMG7xs1AXvlBDshwAiVgtbpH0EbWh5bR1bR3CFJhuwMAVdzrKInht1pM2
p5lHF7FaS3FaeMnAuYtt4FmCkkOMGXtlEqhQdwhHVkP2X3hE00rMWfSYTkCU2hE5YaADjQwKgo7l
XN6X8mOv1pQ8hRp9sfpsW9UnqMoF4W6LTL1oPxQ1tg5TBvrdbFGLzQmsAyWMznLeRrchIKpF6o1N
QFQqy2s5PSc+lx3FURi282s14iZtkz53Mx3bycQqfgQRjdM3/1KOmeloIGO3ItaPvVYWVyAFDPT6
Mb2WWv3QtdDkU7uSNoVuA2DpKlwWPu3JPhqpySQC8oIufskjoeOUwgnSWXbmZTluojzow5Uu8KXg
Q66cYejNa6yX9BzqD/oU4hwGcGfGCB95jpVjY5up4eH3QLmJCCsKWutxm1MbkcZr7yRyP46WFj7F
fiuty2CbxlCXqmkgnrHRmbnA4HQ7zk/4fzV/myEA3aAyq10iQfu7Um4AoRZrGRITeuowmjFj+ddR
p3Gq9Xm6ywK8G52m+numaDUfFCHcJlL/Vd5ETO7HoXfbangICsJVEAuNntpP+wziCdYMyuZJf2tT
DMUc3kkznBLi6u3YQ3YrzkytAPR7ZRe/p/GQwsSz5CP40dUsYTAbTD90iqJBmDv5R1y58xnvdYBC
plKR0SHcr2UFXIeifjFzc0tI3xdTmcVWJj9kZysUCUkbGyiMzeGsxNXXmWbxWlazJUBnuDNDsPnQ
7Cs3C1nycjec0xJfeZWrP9IqwM82KtOLNuWXoCbLD80kaxqy/XtSGxvbfsY6nb9a9M7dNtXl1Rh2
ONqo3X/ulP83Wfq7yRIVPsef/3mytPt4C4tfBks//8X/Hywpym+yxlCJEZIqG0ySfp8tKSYTJJXR
E70Zaxk6/TflWbN/g65ky6ZlmzapB8uotim6Nvyvf9eU3wCyoWwQ6lKwMJD630yWmEX9uf5ZXgLH
JRpplRkX+Ohfz9ikMVWdbvrGWZnAqyQ5CkJ2zV0nZsG2GaVISNOQQNDPB0hu/cYIwvtPfaUC1GX9
+fTzIW7QVjdxYzkdbbj958MsASMbl4fPPxb0I9JVnobgPQQqukWf/PnQIW34qVT+w9ekPPMCHwA8
vD2U8wiC99Hy8PlMIHnEl1tbpeObfkWICbpcuHPsZ59P/UqAe+qZOGnFy1wZNT7IOltXC/Xf1K0t
Xtyrr9lkFbfVebQHGvhhhvLE0kynQVXDay+KXAYK6Cqs7BQ2Gbb7kQxNm/gnte3g4ueGvCptc9dM
yTeb/ZZlq+r3IYmqBNgCIJZ6+o6VaK6SzpfqNu/2mmQivg2q8j4h1NtIJu8piK2nbrJ3pjBoMsjF
Tl20sklDoDwVKIzSGdTa6vNpUzc8FUR27VUFVTXxBNvP9/kpRP58FkWFufPbTbVISj8fFFAznjxE
l7FH48Zsfvsp6kbpWi1BfFXgR9uRuNq0NPqNwuGyfYuj5IBzf8VibNJHHRD3D+UOwdGKz2fcaYH2
kGVR5SYMT1qpyvddE+V7ZVA1GHmDtVL/ARf+fBYsesXfvzZNc7538yG+wV3uIBvTLP5dEPn57FN7
+flMWMLYcgJdfaKHP9/55wOuixwOKA/STDdzzBb/IAMYpKO8n3bR4weJh+YyfZjxk4PSdmA1Ixdx
qpt6VBqOtqvqSegPJjqvj1p2iVKebKdoSQXeUPP30kZxe8rije+FDhquEl/32zIrkx7gKcFNuPOM
Jjvi7ey5JxdeuA3QLPmChW41NBvfoKV3SJbyaIWF54fikrr5UpzCaE2dBwWlSah73AKxbjNf1PFB
Kz9Qs9N5r7WQSKTOha1ahi58z7BfDU51oEnQyIhJVuiItlO/A+vxFILcndGVrKI7mbImOz++S/Ks
TMhEOyZppBzbgqh6wIdHU0O+gTV2ryEa/R5faTahyhdIY0nHDgEOrvKH/EGNN8az0YFJWT42IJI6
gUcasaVupO3TwYs519IWCu1tNa5Scu2QCuIcNp06OJf2t/KDgQEf36V/jG6UXDSZg3V7bB96eh8U
m8iIVnPnATwW9pr50bTEtq+iQ3EDJtUgyHOA7azM9Vuyi1flQTrjkCcpu/xC9DGDlpSEqh6BmCuY
f2uODBccwsVK2zcGpFdviq4lcThQlr93xmqo32MMwTbafYavuwIY8jvw7KQlFRmJ8KoFDQfYEW/U
G5MIm3TvdN2cx5AoEmekzSr2+Ke7uzoe8qt4Ul8yFJk6awimWUiFbnPDW4tHs3zw9/Our9f48lSI
MViKuTfvpbWFr0GmJlpiZu1EH6cPxhGlffuSfzOf8md7nV7iAY0NjpiDXX9BD2huyV9Ht2t3zux7
VHkcsi1WpP7dpB2cPFledErxwl8n+Letm0P2fVSPaL5Dhx+Gy1Z7076Pj2R/BgdjX+5a4kadnq6H
cHvhph9Fswm4HWDDvoP4AAAN7iU7CZWVYqs9I7IngCxYgcErHvpj9TxexVdmYvUr6Z+o37nYemTV
JK6tyNFJ97ixSGmymzUXlJ5uABJ2MBkIA6AdbTjB1/qwjnaysS4eOb5BfeAwhWGfyRdZbuv2BqBh
/mHvU6fHLM9pYG06ODl+2O9kxhya79oHQIO36MO+se5Mzdp4CNYooHTI7/OTn9JyBg9PC+JQXhtS
xWFbvRAhhlVqD9J0gMfBQfqSbzkgXqZ8XbIdYHqZV82beMP8XKRbi+sho32xDj+qZjPQjHc/+hOA
tP5UMuZ90Y64M9CQ9yek0GuBxXNNjhE4CP81glGxTk8DMnC6RYfWrR/hs83E8rBmAJraWj9yRJvP
kM9h/Knta6N+Ye3wJ4bZq9H44MSamnc9XPOkJptrJ96m2SkYjK7YelJeDkgRQ9T6CxZFdRt/tIFn
IAdeETV9V0KXz7x5I599o3wrvtssoaBkt5OxGbC+s0TVTvw6PelH+Kssi4MHh2w3kEm1wvygP0Vf
Zmr9TeGxWg5f+3gz78orcHSlX9W+x+8yBDjtn2XwHI8+wnovb7fpVXqvsNSnoHSYgO+59/LHMXT5
hgLGDKzgY/fszzuy3eUlLs61JezeDBhWcr1CHi+NBwTnDMhyNjrWHbpZjzEXJbJCaR3QSwMBuVLQ
SAE1J1gz3ib+2rhxe9+yU/wtjB37Pbi3/l6/mADvZ/U7wzYOUrAJ/dX4WvRPcXVKyAp+IB94lDa8
jF86cYdQ+GhKX5sppyzYcPCr35WH9tU/2WSITVcsb+RSBM+D7GXFs24Q+FZvQaYlQIqBRinPNCll
+daMF1P+EYJwJMs+dFg8omztawfsZ1n6PYu3cu+qaC1u4yv6VvLF+bHNh/nB77+K5jtWuRV3bzW5
wtwwqenhf3FSj5kwGtmV18Ags5LHddJBAMHjvSwZABsB+cSk4tj8ZpDufA37F613s3gPaKv4ke74
j2jzjT+u+cFY/2WP2mwfvgeEU60eGY7dgvQ10U7ijFMmap35NOwc/7Um6IKQOa5ZmYaGtCoQnATv
Cyk2dZJsB7g/6jY5H222pRkqCjze16Km8btW2lM/eLw9YoNpD0QZjjvYvysYnCQvdjvE63BMV3S5
dyOBSyxjrtbcMA+slPKQfLH36j6+G4dpq53Vy3yBB7HnikZRfZBeTcbxLDEJ4c2yU77yFkj9q5uL
FLmhskGnSjPRxe6r+Ns+OufiQZDRoO85Kvv3dD08FhvdVTc228NOyRHDrvPoOWrPyQhV/USe43Qg
gHjzTIoTv0H9QwnftXDjiy3JFsChisLVagcd5yqi4xhw7osOuNyZrjUHApiqb6SdwKJ1JDhK0nbU
AeRv4UtXCggNtk9viB9nVKf6Sem3veZa6cnw4RI6Ao93estpgnSrhGMiV9edhehpealhlV3wEVhU
tyv68N9xzddP0lXDdmuQPrjixMhviSzd+HuU3ETs8DSEDDd5NFXI/6J3OoBIJWSE8SppTdW6wtCj
Huzk2Ry2QpDyzXx9Fb1rL+XJ/pJZq/zGV6fa8w8hevYz+BpwxC8VuLV1eQe4CXDhOHrWN+0FpuAR
pykT6mU5bX+g467Pgb1DnOC1ndt7yB49dZ1/bW+S19/mdXCVsN3smstwUL9U2xs07fx7/XU8ExZq
XUpeY16HB22b05TBBA6o/5S5yatMCvxjjR9OcawDnxGZe5MMRmcVPeAKbHxXUK7a/4+u89ptXFu2
6BcRYA6vjMrRsmy/EE7NLOb49XfI5wDn6QIbG91uW5bIxbWqZs1Ar7AmdnzIXqH4dHYTOcjAHxmG
63YTiF/Wu3jv2/sArf02ZO5wLnyEo+113lIr8S4CanZtDno9gBWXb0hY0p30rG7z83wf782N688v
S/ptdRawVj1wcBCs6JTr9mV8wamLFVthdIkVgbPkh8fGeJVuy288ITpbFY/9cms2tAFjBZfOxng2
+u5P1afqN3hRPT0SWUOuCFEGJJvw5ku/jq44Uf2wcJpAuondHWKD9oq6TELn3zk0Ebp4N5crVgAi
7+QT+0DpFeM7aLR1t2qGC/llWhloDvFYhoKCGXNyPIrsHbgvPmwDOzwWGR/puUOyGfpt7+UrLG1K
dJ3ZBe15PwQ6mTmFj3Cp033lE9Mb2CnSp9fWx/KHc9rCu6rwlVdGTXFAhoknBN2h79Y4D8rISgun
PnY38atwF+vNxO3Yzx6+9DTOxOFrj9olXPxipLo9DZfm0sh7hP7DRSkDK1tn78mIpwSrvj5hddNb
fn3Nvp/SOsUbIXc5M+YM2E4nm/rEnJW4zVb3BH7eOMiiKyQbxvztccF+i0Kd4Ehp9bio3To3CEDE
WNFlwacfc+uEh+wY3nlHPROpJXEeET4iAeha2vm0TdY/jfJc2PBZKvVM0niTXI0KKsCq/6nB1Mc3
RrGZ4jLSAvLaaNJxXHPNMZVSd+NCCh6xvdSc6Hgau3nmy9CWmRsNicFGGed6U/X/kQj+6QRx7rE2
gpDSWjYfqPmHDWAnicB9/98//X3t73+Ryr9aokqFYTbo2wAqtxUkQQWvZrdp5dGelKym2qddZtBC
iszfn0Zp+u+fCkHgfaXPf8nVFueDfNhOzK+xznj+yITL2GP1//60WlVEvGFLZXfaysCXq86Et7qJ
Bk9+UClq7R/3DsFr//yFMO0RwipcaouU8EKaN48h71YqyUZt+Gg21qPm2P/7o1LR5885anL5xMAD
dmdX3iEJ/CYy2YGOuKdFw0kxc5IITDfQGsSODjG7iYGfhz3B+ONJRqCKjemvuSZVb4VZ7mBszMp+
fGFmYkJvsFPm+QeRTkK1xXeNk8KRMUaWMdmGhGTTYO4H0S4nR0ixngt4UVU/4LlsG4581a/KfkYZ
lG4F09fw8RQxb/KK38d9PgleRy2K7wq/g/rzTuJruIudaN+/y+80SMuWT39ICX6zsXlYoa04z7EL
K/6939cfdJ14QBIwGCNdIQgetxwEqQ97uKO71t+JpD5JH/q1+xJmN/plls6FVt9LFDS4srnce8wp
cs3DLVL+HX7SE01qlV+0L0j5Z6KdhmWVxRftgOB++nr4jzWFB7ORatftGHIsPIX/MDHv3rLV/Bv7
0kdK3fdunNEVcelMez6kPxTFdHqj7oTv7W/5gTMt+qK0c7CsknD+c+tfisuYH4vAPqD+WLb82lyH
0J04kCoc1mxtp3zJnH/nNuCOdNTD+wJnfqpYwpIUG2Pa+TSj4Vpp524TwciyMU2SgIo8eLlEND2Y
TP6MKdJ/28oo2bt0NUHitQltrVE7lh4MLn6Il2K64LZvoV8haStdsqVxOXBwyk1RLfnRjlVZpc7j
K8VABrPue8zlxBHrLnjfk4MNTpDswhfDSRys2NaLaGf70G9mDxu7jbJCVqHQ1Qfdl8wt+OFVa8V5
Ogavuq3VOtbXA3PTa4funp9f8YWLcMHEIturFeQPzvcL/bOyBUeRthIbyxUDdtUeJAy9XLwlGFur
7y1DoIs4OqwVo+CXVKv83uAywan2wEoeOqWfc5DfyIiQXKILtqoXQRZxoYiOQX2BJVYlhGYAwth8
SYcEGeAIzWZr7cU15EtCKm4p0QKuca83JCRPQX4sP7DKR3tfuvMP7MRzOHgGhue3LmRlOtwXyxu+
AJxhecb3GcuQk5548o9K801HJTh0+HyOp5kkJfVVXjerpz2gXQeWXx1DAKF3mVCZG6TXYk/30j+L
wFXyoVa+RSOQsQdjiaSspQvF+blCSY6cFTp2ibmjU2tOyGAQbIvxAsov8C4I3v6E06V6Afd/Hpz4
NdI9SOceVeMV/9z009jTDhTmvwn7f2GvNWtGm9Y3xR/tqR5U6ydYJiHDIhDXw0p1fDr6PNsufFJp
yP6ZuHXs6CNx1Ro/ll04fBLqHjOM5ZxoeRMYyCC0Y63Tc/r9p/ZVrAzc0QA9ACsJ/EFBD9M6f9Hu
vvg6rasjSR0y8lxpNcU2qSIjFmCKzbx8AAe7P96xj4uWoCcAV3SX2pu+sK+WtnAonnhL67Qfz1X0
Yf6CIkAYvLIwsszmMXzydWNacVAB4Y3mW/tikcRvS2dPglN/KIurfbXzuSCyPPVzAIm3/pctLn6v
alfP3BLfuX47nNrDX06TO9wrGf9sNkneF+DEWj+PugvKlZ7GDxgGQBloycCxZu2eVSCTUP898Tdv
vPZjxlOLizbuUYQvHN9ozhLH/NeCf+W+kdjFB4w5WK9FIAD7RMlm3Fs007hNfIUIBljqewWjy9fF
hZN6RLCZwvu8Fx/WZdYOOE2MGHdJTp6f8+yFUIXHnVC1p8NzE0Tjvp2eMAtbqJ4eppCzF3Ao2oWC
jx6CJKnUZp5KWLqNmoCNnv0yqXfLHRnnZliFVzyFuJ2lvZyBtdA24JLiND/ZmYckUq6GxhG6X5SV
YvrFHBTxxiJVU7cVt70RYHBGAcWoDxecW3EmG7veV+MrqBcnUaidCNXgwebIab4MzziAoJGLeufZ
7aBD7KujfppPjIj1GHtS57FrKRbQWWwUX4HgYT9f7pxUF+5jPa7n23OnSJ34yp3nkRPuuM6a5ySF
78jzzsP4xanRziTQsN3A4ujZebflLduPJ+MD4qKFrb4r/k7qqueRy7bCV6/hQuWL8WomY6rCVmKV
J/5k2CVlhHWCH8VjyN4FjlgKv3/XmxujeuJ5YBMw311RhI4Y4EKEbzET6qA6YlGpSQ4SXTYfCzcy
ipByVZQOTkASzSeU1nreiHMAhGX+ctTC+E3mQMjf9HTLCcUuysIiVdzAMJdx58t4IQGL23zlcdNJ
CBg9IHGwu5SELNnHY4IMO36hqrqSYcM4EHhQZJvNPj7gskXvT0AUoYZMAD8RFVdMAt5gNxdv88e4
50ljw0b3mCJ5h7wnEQl0g32GKUm+btakKM+MD1lO5ZoOlWslKDeqBQJUlhVPLW5caaAKF4g8pBvR
3/Leud4qwtIVz4VeoqsFnVQ+tMkzHm6OYmZZ172TmUE9+SZmo6zGn8SjPSbKBosALys8XXrRZ89o
VrPGuedBxxRHlx3k+vzM7Cy1B9bJcmScz6TfK1baV06doj5veDjs42oVGacsgZLMUqCr5NhmLksG
eohU0FExc5U90teeC0UFTvG7/NyxwbQca+OeY6OpvYQ+OYR16FsHtl8bs8FXJsAxNZS8zS2Urc74
S6IAljrtQHd5EG8cioCCPV3ST3luo3UZpH6inbgpyh0LzHN0U7Grt43DsB3w3b9PdovYwY5W1hEl
r4VH93d6IlFiwvhrXWQBz6jKAVvZJcl1dqjb4g0n3AnyOEviPv5Se9WMbBkOOdASrIsaOc1R+iL7
AWBy+cKKgEOnPHdYMdvm6+wlo7tgUH1u2UiecHRGt1gSJeL646W96ZviM7uInv5R48OIRx2x8X+A
fo954x364j+LXKbFkfzYYazzWAvTN2yRNiDT/ZPtV2VZ3jgkF9UXr1zYkKRELu8vtTiyJLxVm4rJ
wF745EjPNngHbsx99SZJdvRPN+i2/cW8dfB0U0jqYgBik3EPnXBD5vKDL6lPYFUEsuzBdIoDPf+H
YTBxo9qTsUCv3BrH1NvoRa8FTwAF3sjB5xePlYSlExQSW/8XswMjauZlNBuMlEqt4TtteTPt5H/s
ujDgksURjtGWVdZdHz8qlBQyGd2JlWBXu/ncGV74i3qaHVzH5AgcKN0sDD/GX6IiNumpvkQrVus3
bzLEk6fbAZZW1ZGbXG/CtUrpFmgZ2Th28mG+1gfVm7ZJgKtVT4acTX4KQg7R6f9xLFu5k78Q2yra
2jajKdnkOwl3jdM8k1LGNykuxfmFPapRVrLkPwMlSgINnmVGKG0jcxdX9D1+JzliiYekPXxZXzyc
QkGRx2KRf2R88w3bbvfjK+E2R57e9jbd59TlgXK5fD8f+cuya67tjU0xBT8Bv3lJKBM8ea2+L1/W
Ha7PfMsw3PzgXNLUY94f4vmbg4byP9wpHyHuSfrW/KY6EWCdPhCKreNLQfnwop0rAJ1rJvOW7Zzl
tpNfDNbkfVj1vzl9zyY/ZvvpLL5pjU2kFgSH3WOrEtkUMjvBqsOGRt6Rfkuxv648ax+dMDWLV5On
EixLBa55kGF8xePZ2SWessK742Rtp9V0Gd+kwNyRJIddlXCYCTDgXh+BxBlUxD53o7FDrKdyj+oi
xvH/CyXDcGWPbJ/7hp1/EWk1DyvK9whx2hNzNjHFoxtj56OarLymDljhKnTonRZYwZON9SLi3DZh
qu4B6ismwQmYdzty75TTdoZJ5mVWALWnhOdzxf/xscXuHaMpfkFGesIA5cKVj4tjrqDbzcqtYmPN
wKJAG7CFcAR5lUseBSKuF9/Sptl0H+PL0PoaJopvk6O73HQq5l72YT08jnR9FKYXXOqlD6LU1+WN
jm/LQGBNY2HcnlKHfX6o4nUuOuB8C88ICZ7vGPlGbPrRCqIWa0f4DFfj2/RP5OOVtrCv34TO77+7
V7xIrHGVoyh28NfFK1J7NbfiF8CVNnjqXdg0UhBfptexwWrBB7oof1IqJN4VaL5OQyauOmUDtz9d
bBlpMEBTyw33Kh04BD9Ku2WMh4QT94tdJ9LgA6d8aLEj7sB95uu87BQPddq1fiPUMWEERTFuzF4B
GANMclGzj4FPlKzHt2REI+Rbs4NRUAw2vwNJ/161ApgXpuOkFIU2MhyANzwJbFMiahhGqK0jlrSF
n84x/imvDD0QRxZRoDFik1bJSVn2OL21LAsn6kkeubV9ULUkBK9j2mD8h9IVmRLGzAHtIrJa4Zwh
Puz84cKyAVH8rmzJid4Qb4qqs4BMy8/rn2BeWtrTRcIWMqTSQGdN20mLNx/zQ6c/QanyZH6PzYpv
pi/AMsvAsXLPrk3iItOM6Gf2VR5qZoun+gArBpmaJ/tYdvHwUCpzkER7zav88rN/1b66XTpgbeVG
nyJQcvPcfrN/Jcbj/7p3E3+qyGXWpwftpt3Ge2as0T/lJQ2sl3aDbomGf/5Q/01wb7GtTJ6z0dgh
lxXuF08akqxLKJzIL8WNjRnnEm4a8bQsh6f7Mq6vb+FjO8F60nmYbDbrtEcdhLn0plyg9u/IRGNI
pyRYUTrS4jPYTJ5n1k36Ehfnga2LFTC0VKIAOvJYuIIZLO0bFPl6YejmMCZq7KkPHsSsPesIZqKm
g505vNP6olKUwz1mRvemYLI1uUXklxMxZR7HAmGa5ifFcXjQ4X3Dcl2PGwoC5oU0fi7hlsL34x3u
2UNw2S0f1lnDxjN/1VbNVbL82aSAsdPvmPwvjiw3WxWfmJNGDRaKbsY0OD8y4BgtQGmmnysal9qD
pmocUiRutrgn3o99jOrek1smXNw9KuAMvaZLHCfvYMGI7Cx7XBxJtmN0szvZ6/fxMdX2LXkPXsOB
aJB36EQBW/aBj0tlnL5RLRfV7oFz5VKuqNGsT+NWKM7jNfuJdI+lXuxwOvLMd5AAHPPYjD6AmYrz
tIsOjE+7Fyj6BBeT+Dq80MMzULTeG0hmACYpFpIHHumx5BN4wu/4bb5zyMma+zyQhpVFsfGxIHvC
i4a+QYdXTm07HtTf4lxT4qyN71K3ay+L/Vleh+GO3GQ90N6IToK3yQnLk5T5zPqn2U8eXoc/8YwS
GKItQ6qA0WH8gj+QzzSZeZnhGJLdfXOAKk76M99K04PcTZlW7gt8E19HbzriR+/JTKYWapt6tC3F
Swk9V9ySPownjXUt2PEt8dsruglR8rJ2az5W8UdeOfWpupXkxMKcV0G2PSkFs/OtYS2lp3l8tVKP
5CHYQmFEscFb8fuvDJwn0IF3sPIDuaKVaPfE16xJuVwBHbEWqOwqd7iBy84JUTt2djVOGnvpUd5w
PKqvJB/77V2BOi6gZ3CGm4ynWgpui4AghhDjpIPXUYtdo9flCqG2Vz4SyJe8QcYQjLJWJjh54Rmd
k2pOIpTPSZWhr6PYXxqCWzdK/KEfdK/dZFwpfHLfEsgG6a1+vtfkE8/P0An5j2Q3NRjmEwNzBkZj
7+uGC2RJuYEtlafuGJ4uryAXHmOst54x5U06CeviWL/kFw51q2FmILhpoPwwMMIsIsE2dc3AIXHY
i6+iekw341HHYRw/t9/wLt5x28spvNf1+yNIN9D/caa0lU/A7qdhj11tyHDsJYcUpY+HF3oEFNyS
Kx9HdUPiaJgPr+N1AsGA7Roy8j46TvtHIMMKBlR6TugSLFg5hrBRfGleeDSnFxYZGx5eX9pVeUP1
IRwnMtHXuDLi6j+U7yIQxqsOGNMFIwqLh0/4E7luRochkV39PpRtk3mQkiExLhzRXHvKnQKvz1VM
f9Uxc/HxB9bYXkbsw/wy2+DIhLQS85XYwN8xiA2PqLRlYpbhwyIrQl/PWP02QhPmDwh6zR6zO8/K
7nlFKWNsB+Eg7TlYcDVg9MXVQ5r1vLyaK0Z2ZjCPtpX35je5Fl8Tqs5fBsJnXp4V8/wuwsJt5HUl
jdK93Ta/jcgS4Ui3jV16q1TbvJji89Mp8LWZLAFt1TYjQFysB1C/F+4OnxG7fiJYx7u8xUlnrx+h
CTkkLVyYHU6NZ/xoqeeG4BCNYzAoVEmt2erb4XP+ziSeQTv9x5xj3R2aye5qYpmCcXyN+oOk4P5M
TIr3OEdvSE1LkF1jbwQisxGR2lZl0BkQ9Es6FeUGIaQmBHXJnr+SO01FWARN7MKEII5o9vqNxnMK
pefL3GIXFZ+rW46GwBfW7A6ir6RBU+6s0l/GFYZZksdjULuwWOUX9RT9ShfECe03vrJEY/j86K8A
elsCS7jynd+HweldBrPat3dxpdwYKQpueRXe9cv0HqUraU2OFXKt75YS5ad3OSkA4m5CtO4cK2C2
eDPmgC2jvTabGDXmPbqyKegijp0YaHsVGvFjdDD344o5Q0Xu3lPT4NR+cpKC8Ts7dQzfhFNPzBes
u5vyrjLkSa656lY38wvGtQb4s+1fGJ7geMT1bAJCGecXXqM7N2fxS91mR4vP2jgtA84/Psr0unw0
gRI9R60tQAO46JUhs2ZroQf7TX6T3eIaf7DsoqsI2OyYR0Y+1ewWu89P2uoMhGE1BaSSdb/GaHe3
GlDIiflFvMfkqrLhXdPbcoUb8KCqZQfH+LlfCwP2j3b9ZfEz1u5fzgW1dnmAnpuNE+4Cs9FrEbqM
lRncwpvy8t/5qvvxud0+K+SJgxcigA2F5AZgue0OxVE/CC63NP2oeLC2id9cqrO11k7oa09ToH4p
DAxHG1rIFh/Vk2l53RvObewWm8R9nPPD6DJdnKetiO72jomVQtl5dqX1g1RSR/YRD83GCh4eMAvA
/AUVFzx5PkR/7z6Gg86nZXz784RscdvfMaVcXJweNXvmOtOux/bjhs/tRY+8nfavjrc8X/oKG+yk
XnOff8Bi4sgT2qDXbOgdEN1YvhBvQB0YIhL4flbktX6kxMzqF2sjbotnQINtESH4xRgqv5XYL3/q
X3ytl2zlly2ChSK9E2mRU9nfm73sYnTcJ1REbi2fxs5LmdTMxPXAp3PYsvmEahQodLa1A+xM0iNL
RHxpzvA+BUZudNQFaPkn1XulkMeCVZMnyQEpExYZDN/1jleCLGsSUdU7zet4JcyM10kez0kwznDb
kHT7z/6leEm3rE+G1yWCHJDtYpNdu72wyV76NSwq/W/KT9d4kXdEy45rKvWKrY+3yIlJgxivzDsj
7DpzCPd6F9zhd6Kq2kWvuA9CEYtcc/oI57V1rD/jNY/WAp76BieEuQ3x0L2d7wSOe+hzXmUdQxix
8OFem7eWFnx0cZ9k357eaqa7oFOb6BVGh7DTz6ACKLfDD066lyzbmGeIZWdorufunbwrl1CPIver
T3ZsAXmaM2DhflaOnCCcNPoG1pBKwhmK/8Wh0JTqfYSj8pkq2zhJMxokp6Q8bs7zS3vVTuO2CfIM
M2LHoLJ9bQI2mCMKQmFrvZBUqh9ECCSczMAfy7eQBJELKWabTg47n+DDeQRmoeqdY8KKgzmwXHaC
t8Zwp1dm3aQvvVo3mlISxRMOm1tEG0T55aFL3Lzl4R5LGYO6FsSYr1oY9NmMVOd/qN6st/SFhqHj
RkZBTtPk1afmkFJz0NbUDu7WpUyl7BU/3SedajIE6cH6CK8YNrMlis26K9xYXBGPSz0ZjtsHcR7i
Sv/WvzPSa7hUXMSdYbhatmKMnrzRU/Vv6sw4xNMZXIlHg2K3cLLT+CN2q/Karh4HhQezd4xPYtwH
jzyWInqv4bAoLC6VfmpcifMOW1HrcUnyM6Y7YYwHAvQkZ/itmf/dqSEweabMKIGxEBP73S36njJP
DoE5HB4fdmocBgt8TCuvlpwpC/rmjssexyRHUw2cJsGWXbHKmhJ0mbkr4BWzpogcC1vel9sucPIP
XmumrOLrbC2Dp+sbA392rwrGr+SxJhkNQvZW0514ejbU6MxV7JklmsVnRRMVHgpHi+xRhD7XedX9
ToG8JXe4HJ6zBe2lveOktUSruNzhkauBfpAOoKzKfI8VBTQqdj5UNyUkPoOmzZG+5028q8AylmcJ
S3cDbhk5uCrjXckaepxR6lHkTqQTrE3GpsNKUaCh7jinGUv7ERsOOtP5QpagMm1qSBD6Ru59KhLe
cJG/SdhXT/gICRSiGGGSQMWhwjCC2lp+Xv5a9rJjheeHsEUM3pWXJDvKxb6oVkoJkR1ZrLsIr8K4
HocTGbbm01hwy7Gt6ptp2Cv516xvVBOy2OtsAtc8VpQl1GXUQhQJaHMawBBKdspu2TMTn72S27Gk
cPV2lhCEkOoQvmLLOLg6cijAwzf1Yp2gJ/Ud3FikYMiEENZjnGyTliCVn2QzI37VJjgcr2zMib4e
bvrXcPob7PfPaf//5vx/f8WGAvJLQfbH//4hNqMnOtLAh+MHJj3KSD9swhFv7Hj997U51FXUU8Zp
CAtrjaWNV/QAY2nLk1AJgHKYvnebJBp7oBT+ZFQw6omA19Z1szMFlV7x70t//ygvOHG0HdD239ck
UuAAIJ8/8fd3q1HJ76qJqlGh2BepjMfFlPxI45Nr//e15vkPNTbV//nf3CI9+Pvr//7h7/v+8yME
bj3YzXEGdweV8dbfNxW5qbDjPV/o71u7qKQxSeVsM2h5c8SpesJhp1Wxb5r7cKXwZiU9MYNmbEs/
jLpghgMkp8S2TiOJD/rDS25ZP++baD4T/9K5EZJIYiIU7ag/kmOex5+WUlwUVfiUMTz11VzFJpbx
RpLN60RIvYbntQ+PE3EVGMdIKWjvWyigBjfSfPJz+HRZNOBQTDSVX6QlTR4IgvVg1Jg/c4PxtkE6
KtHSmAZtcg9PNFfSg5Bkb8VQjushoT5FccLRp3Nu6sR92FXbT6tCZ7KdjBiQlzIuqdCiUGrPpkpi
0NOdimukidiWI9NlDQKNjqeik6WtpTF9QDGBFo1ZvKn4lcF8Mmtds5k/UIW0dr5QcPSDXpC0GqAT
pDDKE0aWCfxODbYFHumRN/fQGkkfZNPCY2wexWmdEys0pPLm6Xv7FJIgd2WGVlUrUcNEJEl7nwvy
cDTEpFC+a4iXVo35RwLJa1FTyHTDsI90+bcVoTPrMQz/VvKXhXl5FY+iIy/GT1ponw8LPCNPtBDh
duZqBsyEyYT70gDfIHrDa5PR3oB3uIudCRueIFZPq/fxQcd6LGLIdhAC58ePOT1Sj0DlZEou+Kd1
LWyxZqANSOfIndRldDXk8Y4QWzkeX69JMzwuYZlBeIrlsyRycPw5mBhx+QgexQIS1+bFptW+pnml
PYTNIrAHziU2/FxyryWf2JaSfMGEvH8LxbhaV8U/MYX5EDYQ1o0pHxE4ahuLWcCA6CGRwByaLkkP
aVd4fffca/LHZ1KjtpAOaVVDUihNSAtLR0eeGR8xrr0Bxp5fFmEJM9kBJUoQmMei5qMvZszHJ4pU
sE051qdDoRH7k5fhSns6DeU8amtD6b1ymJ6J4gts7tgCD2amqOjla81KJAJIAoes1yiiIEdmbGap
mf9rxrjZ4nJwXBYwETNBVp0+eD7CMSYaC3cypH/UrsYHW2D1Ty2in1RvgNZyzrZMAqKSWbIdGJpc
C8NuMeeNsSg8JSnVgJq274LJWVCBoBF5TLWt6mRu9jqbgZx/ajWpGXKTvhmJTCEXwnU2qquY0RIM
wgNceWCqKoIbRilHW6pY116NgP2qTHMbtrK0KrSjRPcvj6eQhYRFK2CEHJku3hywc3PY349/o5D1
O7zNMEOQFdd6SkHFpEiexkYakahgj2E0BeFCxksN6baUVXiG6M+nLhcDJMgaB2o55KU/a/pW5wIM
NeghgQBYmS2g4BE2cnjQQvFfmnTXJxQq5JF71qPKELl+Ju20IV2aWQ4kA7bYaKVqJHirjCGSbPwp
cmJSs4T4TRTQdmnkkl3KWYDDFumpTbYEcq8+/NaceUxgqkYD9jvfzULw8NJn92ZZXtXsNFWMpjpm
iASWQH7uWcHx04tPAMQqGXwmhEVjdC2eDbXojqVMC5NN36Ihvk8T9xqN7OwJc/ZMMPlqS3p7PItk
bu2sHE0VyFFQX3GP4Kz+owCRvcmuB9m2wN831JrLVAjqewbcKCvMKnGKk6N48HNV2IwUEfKkc+C0
ZrfJhuQj783UQ0S3VUiygBWJz5I2MCCdImQJISyRZK7PltTZZp/i6a8wJk5rKodOUgiTILv7GQtz
lLvZk4lPI6wAmX7YKFf01k8VMZghSmB8wzBmwvS2QX5jxMeHFMkHUe7fGrm/4c/qlcQLed0k0sYb
4BNx1MaHoqIB1RjaLxp5NWIG2E43Z4xVxeuyvxEVexHCiDlFTbYSXMQaY8UYtz43tRiSW7uQLbI0
38QMmDIsUgb4KBSkdO5WLRlfgp7frOkpV9D7j86MQzT9lMOj/pXrxe/c6VaA5clAHhsYfOHFukFk
Vgi1RJaL2EX+Jh37Eqq5JZWZa6r0S/0IpCVHerBEPbSJNvas2HpVSzEHaQan4DGDKdfiLamaixux
ymH6OW2EvoeJ8/hI9XVu+kME3xAztIfDafQq9pd5bF/bEgM1rCxDI2ZRxXgBKSRW4uWrsU7y18RS
Yj9+aNIG+zM4x7icMMaB4yFZICNmx6OIGWfnWz3F9IPBx6ALPRRo0WmlWXCWOAp9LM2OWUg1irl8
6VkNGScSCVt6m5+LopgxSgEeNXHJUGUirOMFYsMyksBYzCFE+xyM0fizb28RiPAiEx1On7rY8B2x
71U5vQl0n58wdUshribcU0vs8LIb4K4IFUbSDeBytQymQ8wQx1MoMoTotHsuAhoU5m7phMVTa9gT
5dh2MJeWVVUN6aacqk2oRblXPighrQJpXxqB8hMd05OBi+48pAvLhCRhgkYLA/FkhLIQmaCGyowv
mtGcFakSvFgTGRJONPapCurR6vR+AycsIQuAX4Y1o0DMmWEKcLFhjpBNTmCS3lZB9IDCZ+jaYcZv
Hl6rhcrfefTM9xMswYmg5940CGUIem3dyNDSVcKgXZpy/LEgyKOZvksm6LLA+vY6ALUyJWUY4eTN
ylvTDc2CIeeoAX+oxVV+pK+EQKxIRMdwgwhAcHiaEfEhu32E6OXRpuiWOEyKxsC3UJNfC/UwK43G
QV6tyKtCVSYS72Z25Q9XnJbdtO66qY1vc29+h3lxnbACORT90G7HaK1MzANkPRm3moybA6YYkGEK
UKjGMsmDLj5JaySdSWSKX6anCRP0jbL0t6fPDouVsobqrhpxpUQF2s5MGtNQNJyC2gseF2nk2JAy
hlDfcJ8OLJzJnNQIaXwTMCxFzHPYaNKPkmmvZUPM8FSJWOnMuySE9DnQv7ja0OVuJamEPkFdiNvL
YhhrrJ/J64LUIEt1QH4xUCExDq4S6R9KO9Z0X52XJxMgFk4YlTax9BYEYwwPqkL2LUESjj3v/xly
0RzKuTmEQvw+T2a80kfQGHdOC/WsduIqmkGTChmvqdoYvKGB/yO2TLYJAQwmkm7WJEBv1HY8kZ5I
QqwSB3ECeiURd8rVqpEhJT1ixWcLJDS5R3K21A4c04l1iEZpXhs96EuTlm5GLIwvVgzp8zh1H+pe
F0hp1yPGq5qOkFGU/mlj922Kz/D06AQNet5S33HBqhuhc+a63mEaol4XWUd3K9kVjkjbheIkWF7j
NFF9FOD40EqbKmGYo4asWmnRdmOsMUypBVsy4AoZcrNOnnkuU0uat76cqqhAcDsjJcW7wjC7GW4t
2aXLYsC7GveTxSkxMvtpa13CFx025Ni/KoqSrvO8OEFEmOQGwSWE+lriVifdpGBj2ngP1L72YNRE
vBr1Vp3U6FKlGSGOZKw2UBWxBiMZsu4+DKsad4WFjaVFu2JpVTBMHw+NQIxk1yIV9gTDZAQ046GY
GPdY0q5dPmF4yXvlMqWwCYswo4DMXubI/Eq0QVsps2L57aO7SN0Q7QqVrewxZ+9aJvxmHRdUAye1
tIEwgOq9wdmFmq59K+SEuYZYHhKy5yEBT5uRJ9ctdIJ6uo6rQAQXTUmOpEm5ioXoYo11xLVitqWg
jkzRN8vBsYgs8urHshu1+McYixCV41eYgeyERDh4FGP+o6vmg2JIhyIWVCzZYCn4qlRBOa4A1Xq6
XjZ/qz6LFhOVLinboPo/9s5suXFky7K/0lbP7dcAB+AAzKr7QZxJiZoVkl5gGiIwT44ZX98LzOyK
vGm37P5APSSSkxQUicHPOXuvvSh7k7o7+G4tVqGF/gvDpjP3NDFC1p4NDpHamV7sMces6MVESCWN
ufGd+lQb+aZsvDewP5BdMuhzJr2jskhRCjU03yYwrBprwZPB0GyIm7d8TJpVZA3oJofU3TkI89OT
6iUltOyhmXP9aCNo+G6Rc2tCO2eEll67Mfo0x9KkpyLV0LHNCebLmOdkRVY4f+l9W+OBJgsSCdgU
bpSDOZT0cmSKU5hsg4BSb7bSxyC6BHIyq+XbKFedk25AeTYbM2diRBVNP5+c3Jiy42AJdQdKhH5X
s02N6SjQTYw54yGPIYVFlYqEmcxgLlpwBoYDR7L/0FTXOgP31C0dN7SCHDxonMj49aPhYIG6J3yF
sfIUtff0FJ6JUsO3kYu9FfAFClPTAxm797QrgK3Z3obVvFg1rXEdTExrDSdHBUm7cUIs7ah7RTV0
NJ37wWAglkwvSdjt/ZQcMzeCjpSHAH4dDnaCG5Phh2MKexUFJrJaf/HLNi+Yu8cTUOX46tYuCh98
zwwN1e5QxDrRzlLjfd+bVN6k6JHdmNAKrb2zpei9hiK8mYNlsWyyc7IuRZDT3LCf52sPKmQw+Z+e
7gjTa5OTKfq7JJQ3l9QZD2jplRgaPOx9fXaN5D21UnCOsJHXXc7JryTO23bTB+hZ9aa3WqQlE5+v
sXzvYE9XlhmcJHFNPwwFvioS7SlZcji8vGcCOWUL2UvsMkC0w2gwdxl9etN8lTZAmpWT6uxmXPp8
TSXOOvrsRueoJ/K4IFixd3g2Yx0d4vJB0upRVoSTxdCaHOZhsNxDlDyUcJ6YbLRfkYGmQtMcqFuK
Hp+5+mi3a8PF218MfLoVzZktlKuEw4uBtygpLlSNa2uaCAriKoABWlvodNEjqloRmVC628p3hqWV
gcdbIoqLZdBtFCQubEiyOHQafV1nz2R2QSYcLNTkRlB5uw6Ni17QN6WtMFXpXxOnXsePJiLNSeVL
APAgYkR9NPhOsLaDYDg3KfGgPRGHhkxPhYfuj2Cik9+1BAfqAO1gEG+cJLiHy0JrdJYnaxnvODYn
JjtvXlTmMoIz1mr4MYehQeCZ89LbFmKuvnGveFPqiu8z2tsCAjV0OeaBIHOsosMo1aKdniBkD7nY
Wg6+hunFygjOCY15XCUVyiqInlche/0wl8Z2LIBHUgX/QJpRGVp+zfUj3E9zs5z1Xb5QDKarJj7L
OMYbbMX3JcKOSqIwrKaa2N9sXZsieDQ0DhHgrMxkN5mZ/ciUte3ng9XgrRBWfGJZeE/HZEZsMewK
Q/7iRPkdgfpaucTYMecaCHyz8nXQ2OJKt0TcJTJbOYVXblTsU9B6/lMBdHeVKHZUl2HhQA1/KznZ
YM5yvwhFQhOC8L0DE7WVanjDQdXyJWrg0w5/bISiuq6KcUt+IHMO0Ub3k/r0wgcsDhU9Kch/5NO7
g3w3WoYpwzI9ml7dgcqFDJh3aVDWVdsmsF9JoUbQYGVHo0XnkXXRR2vQFEpgBiRlAjZ0YFmVMKRs
6vqVQ44GU0DOq2XYb9rqiGy2EJ4aqpDI3I1PSw2Ps2am0apzqkukAI2HnM9EQDak35EbF3czUn1Z
MiorlzrWoYQzWcNVQ3gtME54Ay2QMTOvgzn2Hh3NQGRgeDXR/Aqt2DzDAlyXDjaqpkeqmVZj8Thb
xqdHvvgntc23E3BIm+qp8B26mlbzzfXtLVf0Xpw2ZJV1W9ad3tPOdMZw3IZ1/GaDBsQi3g1cUGMb
My/Y8l3HqeE6X3I0C3z7rYRLltc7J2QR48Jq0CTOcOliNGHDeh4yb1WY/WcgE7hzKMXLgNXJFOgA
13W/j+yM0D6P01sxmR8ZcTjFnOBfyS4nK4ZPwXgGnvrmmc2wm1XeXNej7THvEuZaxUaJIKf+6Ad7
t5QZq1IDbJ6UPZ98H5xVwrqlnHWx7c3ghhNdcgKHbF+FVUFzwzOfKr+mNsxHgdQTU5zTvXLxiu/T
sZ0Ic/YfPTf0N8EMwLGpm2ePZBA11TYZqDW21NJ6tFvOf4Vp63UWVjtXGGKHRlVW2J+g1xEgZ9Dj
GTn3FaOhoY7A+cr1kjpXqL2L8sDK3G4XCBahHk5OKyg4C+UGfgRWSQZ5NR5L97wnYJRP2YZWCl6e
cB9I5om/t1hbHMPS/opz4d/GSXU3G5g6B2mNWz+n2ps9HC95wULeVhsyQwFdG1siL5lZ+kV7tj4H
hCc5J/4VFWGNtjdd527D1CH4QQbKxpstRPo984wo+dCQ/+882tFUDdOV6t0XH/FdjtUPz4s9ARUU
vwryeQflKSo3cet2+juk8bYpNVqJobLmnY8SY65o1tcBy+6la0/qZLkNXSu9GgBT7YdgOnvjaF0F
LjNSJ5hYyNUsDlyBojgQaBAmyRnDpH8FyVAiZR3Fyu068q7ES1K6zjpTVMlRVbzKac730klPQQAS
fRqwH1rdIrJs23UOt5qrJifS0qTZbDV3WnigGMKcPgcZxFsi1UUH9RlSmJwHTB2KzCTddIC+iPJb
9yZeHqOYiQ2FwnzVzrQjRq5wq8T0ib2W0N9ryacqRuNLgf23mtx58wUaKy+p3okZ/jBastK0uuZa
ezfwzb5UgXME1Ae7sGhQrDQcg3lmE177OlIV7wMNR0agZiiu0wEjf4L0neRHiDbYsriQjFfUI1yf
Vf2VheSQx6aHvBjwbnH81zejSd/D58VQ5RAcPfpOmdxeXh7WrjcxqF6KCCK/1hT+Be7Q5UXL5vfd
vFYwES73/7h5+fF/+fzvH597zfv6fd/1mDAOO1MMv/gnIzwSFu942VxuXTai7IujXtJaf9+93Lo8
dnn294v/9tjf7l5eF0CbqfovUwebKcUq7ANNJrKz4q+Zlj/xj5uXRy/3Z2vkKQHvciv98pH6pDxe
NuxdOG5/3xdz8P/vE2xH7xCq9Cvxxs4+ncHTCqORK5tW5pFcvZm/UrRLvtpVVk3ePhgtaDke09O8
r51jZETOkexZbw0bH8nKcret5z+fSJeXuIrwWXaq/e8fuLzsclfQFNqpITpdHoodm6xECQcX6UNq
41+G23N53eWZy6bMNf84RedDElsYt1WBoYu8Aud4eboFw30o5ddkSwfBsN/jbgWpvI6hiJ1YOEDZ
WmhFbs0wH1o1SN6K6a+dtI9twoCm15NeKQCTx8tGji2CiKjUM/rGGYUI1BlQk9+jQGtReA7dz8SM
TykXcFszMYuahnGhENBlI7mHt1kckwUUBd6P3WW5e9nk+YB0u3OJitMkP5Vmj73h8kwfFibxZlXx
Mxvoyv/+uayJuKBOnToGAMh36eU3XH53FYqFPCL6E39OvPv97/3xr1x+7R+vuTw1tkxSzAGw/O9f
nv7XO7u8+vLEX373f/v0799QeUmz87vm8Pu1f/k3y9jbx6k+kZ7Tr2BmcfrzckAKDqjaKPQfBxvh
ojTx2RFSfJ3SegYnBT2j9wqGYSKmdfmR2ma9d+tgQSRHBxIniwOYYH0tuoGpUsocvw33fdSTQZcd
RIhupS5BeYFYWQe++Oi18UvZUX7sawbxOmOpr1m5UHE6VNmQCoRS9MSYWUqSldd+YY0QYGAQkSe0
C5h9QJul395qGm/+Ewuw8pwOnNL8GjCtaRibsE2DdRX2NWYlhvV9oRF+wp9c2SNQgwaGR5H/7MNY
bHSFBoq1ADhxgNG06NbY5VEXqfKJtAh6RRFkEBMlRU+XjFRKl3k3eEz0j3Z4qEfzUbrFLcvbZjVm
BkKEONlnXIL3vTL1VQsbe2VSlwH1R07l4ecqu7vMLLmYxUF3HslONDsmmKbFmK5b1OBZ6B/7coSW
mmLaSgRaYmeuZg4toDguWmW4HxNCSa8S+q5kthgkt1EwZ6t89pHQmO23E6beZk5qdy19mNXR0CE/
DRCjwywPPQwghuv/IAMEhoYdrwFk4yDqUPQAcFaz+Og6QKq6aD4Nd5tmWcug0WGin6Z3DZEoaAIq
NNQRft0ANahkuHaynXfXsT5k2mGeJdJ9tCdz7yi041GJMKC87VPkhm5W/8BlkF/5HpwT3YbhVe3R
JzXT2OESCMu+J30HeWI5HmqX2iFkBguRXJ/cQZyZE+i+faoN1sUmlWlbwDCZmnjFMPg8pOb1QOQV
+rEu2bReeUOYZ70dnOBWSPuzqJe+LW8H+Cbes0wKkjA7kIEFxhjSOH+5WXzKggHjeFiLm6igh8bl
DKZQLPhMMnkOoYxYRq9XmrCdTY0EZqpCuSpS89VorZ8qFXsyb1YGP3pDO4ADJprvcqEee6XHO3qP
MmSxlhIgeKUc19+78GhqmiFHYRsTrqk0PZgeVVDhi5MbPKZ279wDy/3lSFz8cfYcskDBUV+g27Xf
+oawCb+df0R7EZqUCbNM9na66HpV+8UwcCn8BrHxamq9tsTEZ3XZpko4q1m5OTNcYc1qFYy0kcA2
hWusGWPJTZm6X2GvI6Jne1TLfrWOhnhbD4DbAvq62yAnmyuNDzQzn2VtB4eaT4hsZkGrs3SezbK9
znIfDZzHSdTOB2x1trPvrcjbt1VwAzNYH22bsL++zI+0BG4MTFhj07/VmX43Kt5BXiGCzYN74nnu
mmik9OPz7sWmd1gKWt30baZK3OgYn4BsaOEJoPRAkl2ohcjAEyd4Jc2cOXJhwNSJchadeIDbKLgp
Z5DUBscH9AjxRbmGosI4FD4G37A72SjsBow9jQapxOl8aw3Q+CqRh2hq8/ozV7QNGgiJa0sB37PR
t5m09hC/pM3Whdj/mLcalWGCUIbPFgFzG4kza3oAfiai26k4tW4c3rkd1+SQsZBtE/IyWua7l/gG
apgC/aVMnyc77nYEd2acblyHYJ3gq6WF1pkOSAyJvGvseF91l9zFbQU+cLZwzwYdR/fY98hipiu/
pzPlhIim+iHYOvMoN5XbDk9dOTC2HJ7qpjHQlkY/pdVZq5pmwbZ10PyOpjRZw/NLmRKjcekWJ+Lg
+yuNZzpr8hbeSSI3oid6t5Nr2ZDJpjtaH/bY1LsCRiVjfJSwI2mGRTi0oPNQkyLk2M1COJshwVQB
DShPURorwL0HaQEWckR0S3oHGSXjQkJgercNEq89tKFxS4ZLumNY9dzNBLeQujU0hJZIQkGvpsrE
XmiE9nHwuq8EUiqNtuJ7TEASDjoqWKUZL8KoGz51jQfJgZRZt9PJcDyMbZ277ZOOFn5p0eCx3AUD
WmC2qMfHsZXowe2YbrFYz2T9nFrENcCg85tFZMae65Y96UnVnG90nl/TJ70VxkWAHtubMlE1ZYer
dx2ofwCGc3qcNF+0P0PeD2PgNOQw0UYY31zQ5xCZxtuUvv1xqBis5ED/5ZhYmIZL/2CM6duA4NUd
x7dMMUw3VHJD3BT66AmrhZJYmAxtrUIHKfzUT9edTrJjvZ2G/D6rTM6phf8BjJtmfovFV+mX1DNi
NDPVo2KoVcyglmvFlTkX7rdaDlUlGeGk+bUeOIDo2bHam8fPgDyBwZgqoDn89QmOd9PAku3lWJDr
6AlSsGMi1fXrA7qcvEaIEORHfl1+HBRwO8bM2KCWxy5PzB5svNq1n8qmDU9+5LzGGWTDRBNw0S0E
m2HZmEOKmSIsniMRRcco1/5xssfXiHxpOv3WdDRZ7SEvYaOFE26cHDlBgg7qlNaFeaj9eS2X7mHQ
yN241ACGS11QU0d6TWnujIXvednI/7p1ufvHW1x+oIljBnObywN9K1nOjcs79wbzSaQZkB93MNYe
3nJ0kT/ysT1VxVTsWD7ONJymtD160uMmg/TyqlSFtTZ9AYBE+7sCJmKu36wQ7b/po/O8LOkvG9tj
VyAP9s9lfiQ8OugUbGu71d0xDd5DuxvnP96U1YAu37RTcx8te3hqcz1oQeZfgYMHRrYUEbUEXVIu
m8utvz1GRgLXTYXBSMuE5uRSOQlRsaQNrQ71Zeqcw66joCuW7/L3plkWzl3shCuDifPKrhl27s2F
zHpBpJI8Rc1SGLuxaWElLJvEdZAyXe7HC5R1runG+Jm1V6JP0dW7fYXiJSiPuX7oyZc4KBdikbds
5gwhr2hrIsKNYSFVAYs9dhWuM106N5FbcoJQUh6nrrSOl1vaEPJYDYoIRUkrNlwYsTVZaqzFHEoO
7l3ew+WWotQlGwUJVxSTMlObx7bxzCM69j5SxAbW0Exkiug3rCJM8JlpT4fIemAsUh4L06t3UeIB
ZWve5oF1HrVevmJsUPMVlgY51gLLjttYx0qa1rGxEr3uuIaSxIP6wCVN62pBJ8O69N0CWgDEmyyA
pgAZXVVM66bGJqu8p5Zhjnm3RLLvzNxld/IpeTdtLH4NSx1z2XTLLXMIENPPFo0hvozLxoXxv9YZ
DRGY9sWp6E3sS4Ql5FC9Kh8hbhKjcGZDf/VQtrO5G5mPHudlc/n8L3ctWopZTjOHjzsEoLd8B6zc
/tz4IwwVD63AavaJFXEzCiIZWYhKh13ZoXipWfD6FYCn3zvg5e6U4CkvpzlYd41HNsfwVlV46vp5
0Uomc9JsI2P8tLDHc953D8NYnf53bvdNZLdiPEtghLN/oLkDfDPkykvPGvhkuivTTboh/WhvvM/f
EQVEQpuQjKM1PMeN/1R/iqfyxGjKQKSKUntZC8JcTlgQr3A0udfR8/wGXux7vGViETxHTzlaj507
QThd5b+AKC4H5bij7ckEscKXxChgurJs4nZYuDMsp8e6bV+LBTgGgmTLSX1+hCetB0Cv287YQXWM
+r3xMN+2XyV3J2SDVzZiCBBHzADfJIevSYzjun3ln1LM4pB/6SvjATMaQ8IcNzjCG3Udf5pUMdhT
CXdiD6T9tC/FCe9Um2xYOetxhyOEXPHI+UIMA6ymAjT6ZL7dA7DaxHdLOusVNmOEFk+CTqnYYjtP
FtCUdz19hXfyGnUa4IIN/liIBBmj1++Ky1m2Uo/q2znLR/FuHYNH+vGs9RrsWBbs3asgIg+ddKK9
fEt+TLfB94g3/McAA7vdhddmfLAx8HergZO2opDc2vVaMMVCTn4NfHauKLqvylf2AxzwM9MJpkbX
2Sn5xHFZEau3MQlK1zgKcMSit8DYC+ChE1d1zAhrhTwOUNRwx0qM8waSeP/+GrXFbvwMieR4+Om3
23ZCKn894fP2ai6Ge7ve++6jyP5N8LX0/p4z5hlkjTme45I1Bo7dWTI0/5IzVhEdkGSWiVGTnAeB
ZGWT/hIn4qU/Cad/gHKaoVvYGsFd7K6nfEdb0b32buYv9hDWtWj0soXtQraBudUBy6aDICye/Svc
Rd4hKO5gdg4VDNW1JXbCl8zYWTfsJJK/V4gmKANf5l/Q/bb5Nn+DwnGDB3RfvfT3pGg9VS8tHYcV
SW0/kyPE2tfsw8bgsuvP2ZFrPzpMgx0WY/3e2k1MJHbuPScztAZ7ZDPYqZFP49u3MDZNOzms7DVH
xwrMG8rS2cYd1b64N2CYR7rZ16onQGX7U/ff6im/Bscb/cKYgKHB/YUDyplX6kSVtgaY9pZ8IoY0
vulbI38dHhksPNV86VhtYBXzDEc1vAaBrB8p2QHDbHDt3LPLtowfHxCb1T+QWHjncnvGKIFXl95w
xud3RBL15sYssvfZJ1r9rbi3XqBgbv1N+JMsNYzd1i5+yhZOo3z1rE183R2MfbSzz/hC7XcCCbFP
bbDet/dgABE85z9KyCK4XlA2bZA7Y47kOHVxA3wmm1V8IDqK7iRH2HS7IACeLGP1EzBZ7G5YHazb
VbzeA7ME9skEO8JAeOoW48UJnwI49Y35wLDSjFjpkBy+gS6+0BvYbZHxnac1q4y1qPcQGQ78ieHW
ujO/8/xQ78cPSnDeKhfwnXOs36aT/0ZduWPltmVtvhc4htYLaOH85ryjJEQhujkmO2/zl6CCuz+S
9P5X0eV3ZVy0hLjLv0eYXXZ8JQ3TVq7yfbnkTv9lxwdk36DoksNZev0Zz1K0Xs4x7F7Prv8qF4Xp
VQyt6x3bDMomjEbPOJKahfi9aJX/zZtZkpb+mva3vBnTtlE8GyQyuX8/Cp2EQELt98M5lvQK+a81
DlGxmfiIQLThsOH6scZnl0DHYA52W7W3IQNcbJbP+Efi28vb+Z+8i3+Xd4FAgt3kv8+7OP0s2u4r
nf4p8uKPH/oz8sIjo8L1Ten4riLmh1yL4WfT/p//EJ7/D8eVrjLRmiubVBh2gT8jLyz/H6ZNf4vc
C0sp6uzfkReW+ofte77lOwRUKMNkx/i///lPIZLN3+7/dZ+3/hZ4YXvs7oS1O75lkYgqL8fEX/Z5
S1mIhecgPKJQTIoMWkNaIyju1CgOhIcSORUeHXfWx4zSJ68gCMxeEe2NkdQhqNdiGA9Fi4fN10mw
NdwlN8svsUi36NMUBS1woxxDOiIwakZvHaXJY0oo+WZABLQ21IJyNjCVU2cdhnr4qSXi+W7++MtX
8q+ObGqGfz6c+Dv5pBBVGlJJ20Su8s/H9tgQKZpKTx0CDU+BzuN2jNN8H9SNPgbUA8sABuAS8eiQ
ug19DE0eCxHp095n+JXO2b4wjZcisI5IhKtdpZ0czf+yDNU+5K1gQwuBStA3n1XrNiv6oo+FwGW7
JOteNgQeKzSNo8HSIMC7hFGBnONYwOcl33DVMnvY5KpnNjjNKSnCGdlws+j28ZzXm8kdWUgFcoC9
SNU5xvZHagG20+nko6PQTx7tpKNaNj7VzJH2UbvkNF02TTsYpNOX7mEW978f9pfya87DgjY3o15f
QvpCi3+8bOhFhavAJMzhEi9y2fRxB/IvCO7HuKSj5qCcxJ9D/EcZWG/lvnJhcpb0XCY7ZA6nW+iW
U/1aGjHQi4jQlKjjMyt8KGOhMpa1RRjuCuWfY5wZ8Ek6zzlaHSKT0MlmsrfyadOWIPDG9DgPEUvJ
HMNs1gfHqqSZZyur2lAVYTVZ7iJA9v+yuTwmKoh7NkbdKi+iXczIc1xe1bD7NZim9nKMECMQWk9A
GLiRVE7oLkxeDGNuCjGLQqbqfJssgN45Xm5NWFqO2OtE3UNdgiynHKJFQpbMuKFwKc5gFS9RJwG6
3GPD4bAeBLNcD2nJyrbwGwRtvbSazY2BVvQYmVYD7Me8N1oeQkqzzbOwu/YVTk8Z9fBblk2lDKwc
YRnj+nfiU1c24zatkDcuD102IcHgpz6fxRa/yv1sRALeTNeJ42VTeb/MMocwVOBsCu33Cg7uoRyu
lcNOVRuju47nZcxWzaxPB4esFcoSqaH3W3636WvoBqW+zqiIUXXJd0+9GR28tTFC3D0xpT4KRBXI
OSklS0u8lIJSnEI2ObT4LvAfSVIfWBKhcGCkebrUfaELhrjsPYBBjf+CyC1HOZ0Yx4bWQ5vP6tAk
bXRCZK22lh8/hQn9ogzT1Wq863IzPuo4vck6jBw1YkQSjb29RPgEBY5aLynokGfjkF8ZPv90rATh
imgbdqRcXmeG0KtO1NZK6Ak0WvDe2TQN5sADM+P02DmX6J1L6s5oUDOaZJugwC7vL4kylY86DEUt
aQjlD37ePfB1yeOs8BxrpxuR1Wbjvp0w/kcO8eY+hyhKBvPKKEEBwpfA2GBvidlZEXZLywebtqza
Fx23H2qmOTN2+3GmjxB45E12bn/qhihDyFs/htXUnxwwfQSebTFEPddIbddVBdGvae2lXqfZgsEL
pSUUlax6s4bIgloPoLsmfTsII018NX7Kpc3BXkzssmVyxjPr4qVoFTyZNCOzI/wqJ+Ue0cmSKu8/
cOKYDikTnJWfQSC5nCi5YNZ7O+836E9rkBX5feOSypEbCKlsu4OUVDzpDC1cEyHkaUsiFlKvgl43
Qop3TAibVpXdioZmWOlJ6+CHhLaM1nFMixNhfL+IAIfDSqeGRDgCUfqfCRquYUZ/6cnkujGHaCsy
/zVC7l6YBAoZYfZilUN5iGiHzERQrj3PxW/t0Kv2Ylb7MlEfbcOS+tJ+iWoIwEmdPg0hSMLaei5k
Rt/Ag7PV1eeyw4+ae8HPyX20w+I9QCNCdNv6spuj/znipmt2ysvfC8NAS7yECoW+3WODcCkFwoZd
WKtXoWbepWSA6Not+8Oi7m8y+gURXSQKAikVwSONfGFGo/ecJx5c66UxCdTrM4Y2fonDkx3iocfD
Q96uQ4T3xIwZM1lVECnZSuopYRQHX3f7JEqNtR8YLvr1zjkj08AtjIMuKZAJTdmapvF6cFJnH1dM
6jsHArqw1KrwZwk9RCIk1MzkO3avwnrIRntcF8q4IZT8zUa8QmxQE1c/1RSdbQ/xUdgkaq1HMAUm
4meFXI2pFXPKtqvw48DrqPgJa2pdQB4iAgpPTnGQznS/NcVgiUjWkkTbeaProjUmLMBA5zkm5TYW
aXA/hzCUjNAI8N31t5UbniwDsJNM/W1CMISz9NrSqC72jSz2eiJtuZr2SQ79y/SD2yyAdF/G9Q9p
RgiPfWalS76ojlm+RD1UUh0BdAnxiItRVJtcJC1uJDR8qVD7JKz2CIonuOkLniHqzH0ZzDejRnGX
1qnGUbhurB5kcIXudxYARp05Y5qKOjj0K1z2fj0ALrQRBeL+Kyfx7MbY4+dCiHvFqC/zE3Uuc3mk
N7/yRLYW6osUev5fKWfV4MtzFK9nOBOSWxRPDKirTZeOxSZz4De4PuctFxjJUBdvscHKbHgYOZiv
VAl0IfKCO7rW9aOqshvb7TZtljEA8Wy90cy4llPZ1mrJZJUqfy46/rn0ByUQqz01UNVIR2Ep0Hdz
SSsDOk009yi8UgS6FdZF18w5zrt7w9DZTnQVVV//7rTOC1YuWlg2vR2HWGA6HKmAf7cAt7EplKCv
GjwHG9pz8wqxP+Vpq5gcMsq0DZxn9dSk1zUrth9ZeetEDwHGk9sh9N7qotHrZs67DVqotByg+ruv
mQ9/2S6Q7HeNZe/ktDQgPfc1keQpBYu4MsqVeYctWd7l0bCzy2Wglnu7qmJ0NCTJ2urtX9miEJri
5pqRwjbxWZGxpiFZqgQUSX4n5ZxL4CrewnANKjxt7VNXUO+2wa71HPMQdsQ8FGhz59guP8oGLtHQ
Mt6LFdK0EWEVsMKg3oUZVSH6NGAaQXWk7dheu0jlRfVky1zuFVHx5ljfeJIPJk5qn2LuQIMen42/
RFqFw/tk3NiDN714ZX7wxo42YCfWWjXsp6jse1W5J5Ktj0ivvhFTrvJmLl5th6iDCtenssublp7v
VSGQV6OZLIGrWdMGN5z6oL9W468AD4DZ8VjIhuhrZvVgqafryg3SHcs/HNIIwHOHjah0fgMgu267
11Lnn55PnIvH2j1pvvnSH0urv08doG8+NgtbECmR5VgWZWKset+G+20+N5d1HkScLMNWM2ElIl3y
c+5RcZtptCsca1vXQFhD+96dQSAWrkmSBHAffKpMuEf/NgQVUM7Wpu/GhIIBqIFb4N2i8f9zrDZm
HSrYRh5hmihOhTfceCrV27LVRKKCfUUC/T4CbZBR+jplcAjc5EO1DZM72zr0EA1b3jK5IaSMhXlz
Z5bIReUQLsIStKxGZSxixUPRgWctY3h3QtN+pVucrqUuf7TT94T/6ios1HmqfQ2ei5ZW0uEjkOPL
OLqvRQWoW2KJ9dv+s1XCZeya670/vlQFofXoOnGCBLsYCS9puujBwOC5+tB2HMGxBTSOWc+atO2l
LUT82ICFFNamGXM4tVtnkjihzZExeNOee1JGQ77lbeHhiEwR64W1v+kCu1o5TnOy5uylrquzuzR9
Q0TJzP/wuTEWtBcBwFjI4mQSYhX58Iq7j6GRz1xvdkxV1Vo53a9K9lD2RvbXeFgsebM+sOb85XYZ
+MG8OFlDDlpC+Td+GZ5Eej+zzH5oWI6VllbrIp4fTBk/JBq/iTLovdLgnQl07QCBxAHLoF4iM2dh
GjrVQ4QUS2TGM64ZA+RGcTAQl/BtJD9qyK6lwgmkQm8+kCGPlikgz7C9dKlnxDqMMiP8J71JGAGZ
xfdBel6gCGGaXKsKBaiZPmhlkXGUWVRyTnwTTN4El1jdydZGAjTUnIdra+HsMW6b8RHW4WFMino/
K1qCg0t8xUxY4K6uuvEqdaCLBCbeBnegjRvFB5nWqDYz+CCBZ9VoL4CGxuRGqN4HRhUmfNQGC8nQ
A7aWlfeWMwwHbd4NKetxzd/saMvF/e2esQzDjYA4LSr5PS+D6nCpqhwy60ay1AIVRzu3YSATUnKP
oLOtGUdeFTWvbgn2LGHfL4OrOmcRwzD8QZMKuDVKzoWtMWcbP/PfbauSN5BN55mci7xk/pgBKhzr
F5kjcekdMcJihc9KfUO4k/jZiT2uJeDtBYCBDldiUUH7I6RjpLITD1GA4nesJ4/Ors63sws7T2v7
Ka2Xj5RzofIQvQQV0/4RNm1B7lOa5qCuCnVboqJHhsSauGv02esIHRk7/Aoylh9h0eOgNOVtMXP2
8lLzVAvnGQn+jaFxEobDvZtU7kplnCVITketkn4lJtrYPnbeHBtUshHlKQuraRUuaR0F613AZLEz
F/jcin0I9KquwJ9mtiqxx9AmDu3+zMlxDlk5hiY817g9Z8xDJ0EIlhh/dVP8NuDiXowWL76mBzI1
TIKHr4pc3YOY9kStk6KJjOcqRZ0KqS9mfDMsixL6flfpkH11DTOH3P8qgcRYHSVimZVkKncIzwdY
zwK3KlKTW6ZwJ7dLyJf6NWTN9CQEaw4D0UPcHKywZcWN+2uns/LLCZxhkypSOhQCxNYg96Ohe4pR
ud6as9qpEUy4x/l96iT20YDhi+4wBenAI2Y7iYnajIGuG5iyA6J6wQZZ48pLWcK7OdIrJJQxAYPp
rm1BoYMbwHji/z/2zmRJUiTd0q/ScveUgKKgsOiNzZOb+RzusUE8JmZQ5uHp+yOyb0ul39sZ0vsW
qXKpqqzwMMMM9B/O+U79YLjhS2HHHhLJctukwPQL/dN2u5+CXkTm4NDNnVTT134EA9YkWBmKYfGC
P8U1Hh4jvYoElCD+0AJQj09UlAv1GUrmYHOEjWxH/MB4y5r50EgahwyujKyrJ34xZVPCA6zxyE5q
QBSkUN+ssQbC61HktSVkyZYx6rls3+NsKIhMZgE/GWLLbVzQ6lJDhxc3VQoE9MSkXoTXjl6OfZwG
0AuyWEfzMu2G1mPaGBgw6qwlT3ejp7l0swl9Rjjgh6XCdnwNIM31EgIs2QHMs342wwJNey62kQW1
p4uQsWfBfF3+nR8zPyY0cCTaIIIVgJDlnQkiX9eRWf2kod9SkEzdfETL+lYaCy3eKM+ZB6SI+Xym
AY8R+JpSMXA7UBYgis7ibqNzxe2/XMhUiy/epdczF0Oh7bAzOnARNGszxe3iwDptGT2igBJf5cwu
O0hZCQylPvmDWfEr/F9ZlD6hWmCB/NNgFlCNDpkK9gJCks69Y/oAp9h5owibMe3m5pHafpGj7z0n
ePFtwO6j7z0XFJFruybEICqDBwMrnz0GLE9oi+ClZChlvB+BEZvr+dEnxKhLrFMwsaKoBpheZkIs
FIySYBWTpb2G3sLC8GCKJQyLwSOH4/fYiokDEQSOSAWQpEnBZM+cE+EICyNwuW7BYHKzlaRqNgAm
h0lOzN1YZpt6RCtSuc5u7mxCDhJS2HFDAhZt/K1e4qh9V3/zBW/YiOLHYLkjw77Jt75m3xF07JeC
iPGJ4EBKXnUoX7PeSvcjDDbka9+HoeGMbb/GS9CNVoey7e9qB2EKCFCbzFHjybH8xe6Q4we9aRdK
eM7OJuh9/m8ElnUBYMSAgd2wC1Bwf01T6tfdnE7DL0qLyKgenQQWmeeMUCoqTAsB7tEq9XwkwzZ9
CBYZ8hZtLiBV/stoIQyRS1QFByWnHuBOl8+uDu1s0/IQxYcHtotOIKvghXnlBFIi+EVd1V8Lf3pE
ThAesjRITxhgN5VBmnHdHBq/vAhJNZ9h7sXQO7/Y6JCCJr61njThZUU/tZR7NDs4HSbn0cmqVxnJ
BxbuttO9ltDEGxPgMwYEJHxrXPxnXHtPrc3dArMEy7R4zKEiBwrxch74CBPU2UdwjXgD+sSiNg3e
A7obo4sZVRGoSExBHLU/rZqI9cFkNW7n4KbwMxrtDVVSyuPlZ1UXX0pFLzGPdFx9+30uDbgxFvtH
uvL7tmv0tvfb57oQL4H1ZLiSzMjS+NW0050XglCMjQ6msB5HUg5yTt56/J7O+qBmRVwIMkaEFB+j
gbNeNQZ7xNz+tjA/hhhna9eEb5UbH6eO1Wk9dix1+vi+6YjycH+JPsXJxHJLW+FHZBNJQccZl+Rm
FPKXYeRP5fKecXC8uHiw8o4HObIo7NLWQg9yeUQnEJ0E/I6q8O5YaFtjNOx62f6wJIAfruJVm3cj
Wq6jnehjSpm6LmqPyJ/Ct3bKHIlYMdxdpuNhN9YMzpjv04FkI8i3aUaiN8WMEBNvPk1UkhU4BscC
xEEGNlP91jiGhv8U0yvYlckpnbwagTUfMkoOePsWTUcA3iKfuuNYzx4bfb0LzdS8hQUUPoVSAdfU
xmlJrgZDQ9hsuCa6WnDSY9Aa85p/jrNwl83WewlSYNXrtNqnGkmpwiQYi5Rpukk6oUsaASU2I8x5
+J63CCf7DjJrCTNYD/Tmbu7VjAhYvTYmPd11kNUrcRQamYLVWmJnxvLVc6hojB659aiza5UC9LWN
meiJ0dhOfI1WcV8QSEQrsfN6/GFxBWB8Tr80Sc0mu3msgszeuHmUPY0QA8fR3WYN3vpl+nSoyvJr
2eYvfl2WOHzLH5Jad208ZG50Z2lwSFNRk/HY9uMFbeiPFkX7WuJA25fTSECKnaq7gCKfWmv+GHN/
PMLakVc580WovOk+nxcP2BDiFBfJnYZN2dYhUraJM4QnaN56tyhKaTFIV18p21T7UhNvlNnhsA5m
azosFpyxvcYzxrfZsldRp1zwDSbrc6Izu1TvreyXHZV4kdtC4pZlUNlSWvK+bYa2EKM7PSbU04yb
/Rkd0FA+C7ML2K5n7s4y8GXnPchkww/oQMbnIVIMHCy08UzHtwH7jy3POLzrBX9OD1CPigCMnNvr
zZj48Lo958mHiXKOQxuYf3LSiNTPVMk8vuA/7BtVf4vz8YdmLHNSBY4Rnd1nBXqTfu41QVmms1cu
WuUgUd9qB+C/8oLXwrOvKuy+jcx+zlU5T2v2YiziB4OQFnCFgeg7Hvfw7ry6Se4qaiRXjDwFy+Yj
SYGj9GLsMIME86Xx8p/JRLIAVs9yJTw6Ahmg7TZ09tAYFjQFMG+S8fUuTaxsz1s5tGOmH4eam3t0
7WPcV8PVNKLXoCDgz9PjR5tU1QXzKXVvSJ6BHJ18o4CO2Phnb9EwHadxGVbiuTbZVbcLuU2gcM9q
qjg76SE/TvYtrhSoK5FAcLQUuViLJT2P/K0cSChIEjk9TuXN6CP8XKaGKFOYW6yyR46JauMsm2fp
HIv6Vx0aw4UP78dQJXqflDPLDMQgsUWsrNnHZ+W92exEEAJT4iujmu+6xnnBnVfefH0tbIEApqMO
z/emyTohxxy4HUpWTV7UkOze19yht8rL2lOQQUdncXphNNvsbA9NQmNWP1QHZ3BKHvUUkS/svpmc
Hqns3lJjdPbVwCeq6EH9dmwJZfhZtdAzNNwf2mWANt6vfmZBibsMjXlcUQADHjbT4RQapGlPGPFR
h3SPsgzvGR0Nex6FK8dovaeiNxZFsvcc+EW0FmU5PDRDTBIpaWj0SBt/4ogf0vJ1iCMGXtySqEs/
ihTg5rIt3MTD6Gxj03+LMWZYbdHeglEjoITr39lT+BZiS1/hUnqYB8yldHU9SzAhkfDHXzRbgl04
fQnn9NyGDFFnrd47y35sIO1EKNip7YCUDp1j31FBdDgwGUaoaR0X1UNiE6nTQ7zinEDZhJfx2A8X
1TLHzJwEOps34IwPmpNK0wgdN5BQZUV3gE8OjhN6W083FWE6c7rNFMYsK58PZersdFuFyPOG64Dz
MPeqq3MyJMFcSVAhJ8RLuRJKXfRdylrisZEKND0jcHfpJqN0JKBG46ZBgLTOo+anNHidUYJFtocv
75ryrraYhgLd+Y6HBoUzMBQ7QJvtV29ysIlXJ2y6y91daaQOz8QGl3jn3jsD+m3qOxS0VuKyyAM+
l6RU5RGRph68PGCDK7WQWc3gV1CSuY2n42B1cmJel16DOf9OcxXtE1TPyEM+Ro3jUmhwC7IE8xTG
yVHVWKl6sg1j3NSmQJFvG1JdneC+zm15MaviMU1p8NKJKBluvZvnd19Dsnz6ZsKPaXhYSPoPPC0R
jkZQ4H7CtlOU6c7mavU5MdVTgZPGaE30b3V5S2mbt1UT7L3INTc2tFtoBtNRO4gp+57qD7PTs3K+
ptF8jXMJNs420CA70EI5SkRaVDtQQogxTcc9hNhc14hvd8YYDsd21sQ06fKpM+JX3YFElTASGCxm
mx7GdZIznkm6ZW4/IyHGMSZ3acC63h0hnb6XjKq/RL3kT2O+rc3e38ZdHl5zUw/nFgJ9UuOTjgaX
kx73SpCWl9wams0MJ+QYVeB1RDw8DmnoHtPnNktnOF8RegE7Pwd8SXatGUEXtAzxMCX+1p38l5QA
z8MY43+FgGAuSvK9ECabGzP+Ttkwb1oPEodQ9kNaLR5Exs2r2KIC0X1JC6fyx9QYKO4xWUEF6GCS
Vzjs65IYBImCvmiNxzZrFddF4XVIM5ifPZD/DCx6nT3MuXRvc6wxzczElOecBn48XyUNIQ/tbt1L
pU5Sie8F+m8MKZBgAuhcX9L2Vne/AmrzB/AL/rUBK1XYoDpnRA9TahbrTnR83R5KNT7ZPbiBNmAs
N4R2c+tM6xuYg2wbp8YNUwMRFkl3MSyO5z5ro7tKpwe3KjB8DdVrDWTPCjOxHwrrVmTpvhbqkiEj
jjv/Zxp9DCo95iZ3k5Zky4awjVQpD+FADdhZ2MinRUHPk5biP8nV3oqcbSRTH+B/4pG41WRnzyTU
4Esy619F3VEit2QX1fY7Jlq81m5+cgAdTnV5l0QK57Pd7dUMEamGHRPpOjvPubXBPUD0gKNoigJK
72FacaU8bgBUgiho1saMtLUvPSbSaCmzYXgsAx4/7UiMhjM2CIvRScR2+E1NCaqr3hIbncxYypAb
DmB5dhi3L45LvkEy5hecYN3Ko3FgvQGRaQqNY6a7/mxhi+tAtly68Q2jWHM0qY3WLYneoxuZlzTH
3pbnzPV02YUbLb32PPRkG1WD4pOajK+MjHFv5PODO6TTph/mb1QbIB3qDxTEi/Vk2QoV7ik0ATbQ
d5PQM8p9Cu5hg7Usf7CX+sZFGmc2Ne6QIVFXnO/rYOLAS3o7u40BVCOjb/eVJOnUPbBb+57UbUlU
GojSJAApHdN+WMEcrn1PnFRDmr1kE8xfD7C7yB5juJ4zhrRbZzCkwBFIVFI1f2NdeQdYIvk5K/NI
j8dhBg004l1Q4DSP0xRdTA2/w3HUt6RBBNB5RIOaZXjFhsLZN0PZDG1rmyxBeoyK7jg10PvN7c11
az4+9H88svA48XcSH+Q2QM4YEjirXHTlvYgYnagYS3hWefGhD/SBrTtLY8FUuxgDuOPcuYZVvPtJ
cXPKvNw0omb5klyy0UqflHmaYSJcfv8gQTi/OCqgsyCXItJ8Fxo0HBSxDVtJmB3SZ0JQQC5FcE8z
H0PqYXPkgaJSaOMz1e+Udr/GpWJ3G832vW9WPDXZK6IaYBPRVOa5HZ23sC3Ofhb1myQKb4WT5F9y
UuLrluV74cY9CmIHHcmy6bTYV4neFS94KOzpVrMiPPl4pFaT7y0aY1h8DE2Kc+ciVY6rZyxhatto
6IxM6vLOPxkNQy/PEfvKce310JfILQeiLbMe/w658fepwAM3LpCGcry5Xlbu08bYzb69mDmmI0Xc
z7GY2VsyxxzIU97acChXrg7RT7pOudXWHGyjiQKlZkIkreGMLgVCQZHvQ9EnV8y/j6mZM7Wee4My
GVOb2ZL4Nrkt6p6xR5C8bA4J5mp0SrqCK44+1Mjr7x+mQiZKFFPv2EilNbyE0o7MvR55zDKTI/nJ
T+ovERWVO/V4ggKmOFUEqLDwgmtnNvb9mHVgScbhlNqMXO0+oj8NEPV6auFE2v7FzmkFiqK+xxm7
FMunEizT29iyAZnIpysKsbPQE0wh3qckew0rx7kIsEp7Nu04r83sw3Nktc0zDYTWCzGpTj5+sCH5
UrLYnLLU3Fa9uIwjD6ZSV0fwChLtBl46YhjnajjEDYe7sANusrmP9hls6rzRwX04UnmHA4xPy+/n
RygemOxm+xJ2qXqCSvHdW/mdAHiA7DzDp2YWmnAGmH+XpPVOncvnY5MOFrt5fpKxul9Q0LXwqq0P
YWRtVJlxcEb9y07jH6oyvV1lug3euFpunRhzV5dLboG51HuMDEzDnG9YGRHa5LjIC+RnpqFQZCNF
KUIA3qn7XsQx06XWJ9dpJuGBxWMCg4OymCdj9lJZzXBF/CUAHgsnvLEJoaMrvCO9P6cMD37WsNt6
xgbGQcKwsJx2pSLytcGxoAUfekO3QNAAC7UYSOm6C72dGN1dO4f3HQsyxndTY+ybCnlggdWOU+xa
A3Sm22zO4UzUJcPCVWf20aaOmKHotpYUdbCVPbE3JpXtRDfySkl0F/l0ZA3IspryAKZhvKvLxzAm
c92PY3kwi87aGFPx7nrPtsVqyOzTS5k57GsKphvM1f3kCFSZdLtM0G0zA/Lb6ZGWPzi2CdsYy0fg
UJMVp0FuPaLVpVdqjkxbyHFMBq6ZcE5D6TOKZx1Bj9xR35rwdKPMXyXZQwl9ZqhGnGDI+fa+BN9s
D7ApMUiXFvjqHJ/EjJlnnSU4aa2sfXdTgklN0liDLjZuFaQ9olV57s6Ik4G3uNtS6ui5dyHweHp+
wMJI8p0doMIscVl0DqFAWKnPeRcH4HUKgNpJvI9b+cOf6O0zvzj0A0ayQtYnxGrEGRbWa2ol2Y4G
fjr5y4/f/0ma3XRq3ahG5Wj2DWlkLEytsdmkixHq94/fagykCYQ/ZObIEjpCY1TbCSYYgUrpRMfB
wicuKVgj+inUYcXih2IazV6If/T7n//+sQCWd63hvfDSWfn+dnT5Y8Ho02ruo8Xf9ft/ChlHVz0A
tWSRtsUS4VCmwMBnYJ9qnhkM4tN2R9W5nYHb81BucNrxA00hApDEMenDbDq+xSTEhLv768dr1vKm
vUV9VhjJs6q7FmCXO//1P/lwiv6Sdv9/LfWftNT+b6/J/11LfSm7uIk/CtS9qKpjOpkf//M/rL/+
1H+Kqb1/eeiVfW4VT6pFT/1/5NS+/JeJzJd/oZu2/lJa/6ec2v4Xil9h+nB4hPKFr/7jfzQlMy5M
APxCH8mar4TwUVv71v+LnBoh8d91xgjObEjS0nIU+mxFj/53nXEMdbYr+a7jpOhpQ6LG33v19FzN
DHwmdp+uAIJdRDztpxou4pgPO5Gh4ACpbkaMSyIyzyfQe2wf0ouHIgXb5d3Yds5DHeQv3KgUbQO4
K8RY7G+BrbUQVPaBrmxKqOiYW+xyJJUjY+8TTtv3TFb5Dm94v461ASaiZtlaf/FuTVSluD4bkpLI
Q9DlW+YCTS4SG6hGZx2THoHT6KB/MAJ1mX3sYONMz65zngBVxzYUt49XlD7Cb15ElX8s0L+DK+vn
uoKYWzMpB3QEC6OH9k+tIaBXA6GrGJFahdH9bFVvHjs0VxkH9FZ1Nkstg3i3nNDlqMg+dM4vqPV0
Gqsp3yGsKNfTWI1ny0PrSK49iJhbPTUHVuvmemQKso17HgzuiB7mPbKIivWVEcJYc3HdsCDapSXb
ypzJ7xpMaLgJ6Y186da73GIWUjBBJuoTzG+HktsLVcNDSH6dUsc+/LMU3fqvXxApkaA7fEv4zjHA
+vsXJJm8ui97DULe9p/N1urhUPEj84AwO26Dpx/u43rOupvZ8aIk9rU5Vv/7Yv7za8FE8O8WE76r
Uvq2aUtpup6yzE+aeGFYDP3TVB8HA8tUrMlmJ/SpxozX3YcifzH84mcssz9dgeUW+Ddny/LXKkR+
yrOwHVjC/nQF5s615iZys2NjxMxMUiYyL797GRAs27YV9X4yIO8naD5XuibQ3GiGYh9gzOdtuEfm
s6//fB3EJ6/N71ckfWVaLjesh/nt02diigaeeZMdZcSFQD8s143f4vUaiG4rSd40sKgjq8oWohhI
5yKb0aAik0tIBRptV6xR3f7sR5yprosX1Yeq8/tXLZyX0RYCyUPy9M8v2l5e1OfL6GAB8aTlSVd5
nz69kDsgpnriReNm3sVkzbWJh2S+N5B4Ja7F3teJN/ZQvbsW8yTYr+wqAhZu2I1KRn0/Khfjt41d
ABtiCUk0wExcvWSBva1GQjdLDE8Md9dZlXxrS+yjmWgg3+KY4GidvgHouTJC4UKIGIbR2GIIKBmX
RuKRyrXdol56/sM7Xr4Yn94xWH7eKZsJX1ry0zse4dMi4jBxqbVwUA3qv7qK6V2Gl8ibxcX2PcD7
CGZMIZMTOiZzbRgW+ZMzOa966d41IJ6673Pme4ybzNqhobE3MT4M8AX+c89ujvb62gVMpV3NQ8DX
yFqLLPjwNXxDp6vSk5NCxSic7qMqx/lQw1JG1VpsqwAXbigRUwV/ul84nD69bfyYnlLSxFCtOPX+
/u3MrEahsYVk3Nb+c+l3A5d8vtVB9s3ogm5f/SoIEioEiRkjdfWGMSeiz61qQorgBkkxAgjySwju
ZjB4/cNH8t+9NstyBA4iz5Pys32ornDDtzVS/2o6mDW5g3NWvpVsSTZV4z5rg452hqHx+zgQPcIt
dwnRCel47Kzr1wNxhHQFK92Jr42KvsmZIIIWOR9fy2bTwYqFGukQmjHXvxxpeqtCPM/+dHJgfHrO
fRVa9YEACBN+RQ02Fglig5RkY4QxwkOdn5C0fI3JV7n757dt/ddHmINqwrJ8yyUpgpH03z8SZrxD
HLoao68bsLbMknvZzMAV2ZascTY8FJW9kQVhkS0dRsB/mYFpICmLHsF55+DtEQz+4SV9Olek7/Ay
qEZNShnHMuWnlyRjY7D6iMzjCOAjpuf5Zkau3Nd5cSzwbh2j1oOU1Jtn4XsktKr6GkMmomez/vRK
ltvw327T36/EsdglSAzE0rE+fV8T1q5GbXCbtjHpU/IHMBziQDFK7OIEzJXgOZSizzvNDB9pIDdl
GelDm+vxNA2Zu7Zb9ZJ5gkkFWpydI5xtCT7on6+W/cnq+ddrtF3Pdzn5eJosV/PfbG+dmyHTL0ce
JY1zhYbtg+NImRmVr4bwmq+I9ubQzM8qroKDjr6pftYrZxAmubr5lYLyR5oQDuDpHyncsafRQqxS
A+pKvPxeGFm4CWI22KUvF6Bk3p8TYbx0XUS48CSau2yk2vNq9ghK//HqfzoWlndm+R5nukVIhGt+
viP7CSJVhTXraMoJdznkx6jqp3PsefjyGzKZ7BapnmCX0FoVZUUGcyqwJwa4TclgUZF5XBxUmhh/
uGecT9XG8sKEklxw26NPN71PX9CeprmcA0Uod+LvVctcsgEmy1k/PTsm4poxwfcRp/OjF9jWcgEB
cPFzJxEUCkYlM968Vc1Od9OM6HEdP96U2lZHKeB1zRn528zxXcCrN5NVyk71OOz62LNWHur+GHXU
s72Mabo5MT5KYPKO3TcssAHwpVJv5WyR5ye7y4Dndyid/KGryFKYSgZWCMkYw4loWvvlUF8ir/0R
YLY6p113LUTKwL3nc2xT6Oa6/fDm5G4UJy41yvcoO/iLK9yHaG2k5AC1JZqEYKHKBLyQh3/+Wqv/
5iGA8or2SNEh+aa7fO3/7WtNuRoMszKMg6T8OAw9irMqj1Cj8cazznHv7bx/CHw3WHtBXyC79rId
9kK9cy1EugSl7Fl322TBj85RSXvjRDnLes/cTH2pjwBcf8LBq3ZoYr4Emd8cuJ+9dejXzkZQZmLj
HOKj18LpDNLAZ0ylb7qv5bsmXDpgPitBMzgZfLbZf0vCyGVNJGLYREFwnHobvgoY9DLC65zBdaB2
Wp4P43lgGsaG6tfQqHbjDEDjQonbCXIPLHi0F4J7+SNqmLpkw4TngX7BVpgyGj88tCkNf2ww2AmD
mjUiJBaYpfNKQ3DZDOhfnZAlU1HCe0jxrlYEG81GmZzkPLJ7d/w/uLqtT+clNwHRXJ4NZdehVnU/
f0CmX7Rlk3GVjLjt8Hw2xKAUJsPVjjmxNe0ThxAiQotQc7DLNcfi2YVdB8+tfIgconEzJdh3kMQD
3hbgW9O023/+Cv1+Ov/96Y3hnNtTKeHx83NTEBuCL5HRMMNdauFq6IleDcNtaXK2IzhaDdxmaF7w
3gTlvMtq6p+wKr9OMWWyIrloBab8IGfF+n+mAfvDq7P/y9nimUph5vXA9uE1+PQFn7zGaSTcl6NX
C7mPWamTS4KYNAElFQiy+FD1TWdDQswq8thmZXbI50Ss/jr0IrbW//yC7L86+k8XzEYpY+KsNG1e
2qeqNKs1Ri/Qt4fRzsTGsZv0MR8puyzvWPQFwQQi2CEKLy5hjFo71z/9TOgPu3xngGgyJLfr7x1z
RcOI8sMwe9FZlj8pZ7pzoIYCXbxLFEBs3xOtMW6HiHRFjG3c1z13BQJ3sDNMujt8UX3UwiAcw/ta
wXdB8q2PfJR3ydj8KHWZ3LlJqQ9NO98Hgp12E2KkVVzJXRSC7Jj93t67dfytTqLoMjqoQ9KyBoCR
UAU7JLnbibrvqDBOkc/r7NmnwRL8bk6M+lgl1Pok7dE/VEV47jJ+FUrgZuegyQSnGj76LrEgrL0H
BB+LRi3I45NOAnjXJZnUUd/84uMmB5Lt1w5jzw+71rieSBk79XAx2kXmVmBJOpjgKAQSoHMZxoBm
Ipk8C++dix3d2cXwGJgy2KkBxSUATbIPaKA55DwL0T+W3yALh9eA4XHXsC/zi3pDDFgoNp7Q9ZkD
9auhhvnBHpEiwbvDawYwJh8ih3BLJhdoTsAYldm7sozxHMNEJ4cC+idtU3Gae/meM/Om1os3qa82
GiXdHZaU8ZyjcoXx4nkHvyM0ouzAFvtREIFNCdy3WbAXFPs66qdjm4tfOL/FY5clH2omVWli2wj3
i1XK6C5niOvtWZHLzRsPwSthkv4dwuJjM7TBNVu29G3BKDYZBz5Jr98JPxHoJogxrSOId1r5A7b8
sVpLhqL3WuQYEyS5WwJ1Gd2N2LeCu3ouOuM4S/KEbCNAxFmq19BiLTvp4toMI1IfF3pKZbKORVTw
7rWwO5OwKE9T7KNjHLzvoM31DjdkemEGtBhMyf3JmaU/0zbnO5eVCH9ywjlulN4u6PkuR0XZHt16
+DEodFahQYKL52i8yPh/Nw0KSIYXd9JpQjKOkB6O+Pb9aXiRsJ9WFFXhxgXQSTAbgERa/W2PYRJp
g3uWfsNYaGgwLDZqL2R9ZyZZhCgFYK5I0l3nFsbGslpCGhyWclLn48GN5YOwyYpUxUid2rELmku8
V8mIRi0L8vA05tX93C1/hasuKivNB7OyzlFP29iyMPtddNdFgLusm0kOyBExupgd08La0+KIY5mR
UxHU1jY0ECPp2qFGVDD9amWPewxYGN1l9iWwCraDDVrptPfje0imzmpuOL5s77Vk/fVQk0lAvhQY
+aA0+zvfmqxXO+CGjMSLMMLxVSxLL9mgaRIUTIiYI7Ea+1DsSrfZp0EYXJB+0I95aD5t2Pfp+NQX
k3tHDaSTPEA068wYBuQNOFZ4Z+bfexPTzywh2o6pzyJ5edFx49+sDCEPkRPE+iK6WRM8xqzTJlCw
j8KKzBLMRxqrjB2FVzF9dxECTChA7tJ+NlYyKfN1LVnnGUnhXEx8+zSDVriP5/5Z4pWLcKtc+hHD
kmlwlPsmermGfQke1UtvjXeBS3a1KCLzwRi7jbW8cWxqw97qvXork2589TTM8yCZX1JLXKgfjQOu
nvrmCV5cyqroS9TOr0gPfPRqvnU3L5hbHBBHHBLOnow6+1UTL7g2yqg/9zZdLqdhHKXkrEXBTjdO
cSGvAblqnMovhQjdDaFDxXkSCBRLozHfwQy3qwRvUYMgck/rznXymE+QCwjImEWeZUEiskbveznY
PTs6YO84U1EJuuqxhkPx5BLluqqnBNCuk3yFwcFGk9uVUvI6KQLKPUbKYzW/yZpHT9Wh0s0QvtTB
z7xnakDX+EOUVbOrHLsjrgIOJoZYLmHuP/Rp4/LtQ1pKm02HU4SHjpy6TTGBtI6Kg6OgiA1jfTNL
4hUkbjT6cTxT6XCnghsfZXa0Boy1Ptbu0rT0EVcH4lyjt6+MSd4sCpncaRvYiHF0lxfZGRjAfs6q
ByfiHixrm+W374w865seblbTnLIBJSUkUbsePopSvrbouO/SRIsNFPVqh3zlFKekqDIZv/7+rWOD
O9GMPRLqx6He4vyIdtL6KseaZ9XgFOuIJEfIDg0YZVPfzQ3y599IEuxdBm7Ykxb+CWcBX3H8KSvP
ImxUR+c5SeoHfEzlygOEN1uBhT+8f6pzN9lloV2tc792d5OVoGYrXeSItXWLGIerzgMqJ2R2GuZ2
XsV2bR4tvyS/C/MAfhOyQoaM8tvF50JmyXmKNZ5shq5Ey+J/KKrpbijrF5Ag1NB2/5Z1HwRs4gzK
tb2qvfQ6RiirkpoPOIapMpDJhSExq3c8LzDzZAvrqQBrXzuXwnUTYrXArsXxwFLVZpWPJYZTjUMQ
lrH9FLFSltbZIAES+UN9TAzggwX5dyRUFJatYIwtUr45O4Igf5t9ZV0iZZbrNIJL2VbkHVEC4g4E
JOWXLW1k1xKtnRIp+uxHdA/+1J5yo7FIGeO4NU3XwUzjgeVqF8ir7lGm5V19Nt1F81gb2yASFhFY
2j5gWwpXJDtZKKu9FzygCD+j4s6X0WnOGXIReNdhFcTokQbTeR6aGmZcsiU+lBy+xHHpY4BVu+F4
y2Th48LC1d+j4TeTe7j0j5mso22Ts0OZsJNvMjjPWvXpqW4cZLEjeVAqmY8SlM1escMBiAVw2ctL
1C7moI8oGV69ePg6GF/G3B0JJ8dJ08Ft8wIH/DEDDp7jR+4CbxX7VIZOHbzoYV2ziy6UOjRIP9Yi
lNZF5FvPi5/ijjEjt1zDoQuYa0KyzVpn3ttw0ty0/YDIfRo5iccpvxnMv1d0foyd8LgaGdxUD6/M
CNphatzXkMibRTLoMDMLHlTln9IcAb9LSh8WkQX7Poa7rtVEe3WsaaiddjVRQIl0niipkeW5w6XD
sRlinQbOOneMYQjY3gZF902HEFFQuGB0s99DhY9oDGCwyfS5ZjSyMo3urRvw6PQcA0cCUPAPtgjU
2K/DR5lcAGQBZRtxQbWp400+q30ag5YwoX3zeCNcfky7YMtWgGg0YcYoUcmgxrTSAx7UXwY0/5yn
Kb61jKMZGObzML8JzKPbNOzijbTLHkMxPORR5e12qKYferChGWQuDgj9CrSR2N+xQXhuJDvDo5zA
U7CDi7PNPPM9BpdRpbjIsrpBA+rwfEerQURHuY7EePlf7J3JcuPKlmX/Jed4BkePQU5IsG9E9YqY
wKRo0DcOONqvrwXGtZc3b5llDmpag6CFJIqkSMBx/Jy918awTnbloH1YakGKTJ/s7dF8SG8Xt2y3
8/HglQZa0wzpETbkhqif9jVmA0dZ4W64H5mXWhVEcf0lHOx8TgG/i4scDZj40pe07FJnBw4Y+LaM
IfSm/pHsL8ArDO5mUsjSUXvIyMpC/LtGyLhyXdKHM9QgK4be9nos8P+DHFS9QiGm8iHIZoENmc4/
aZjxgxktES1ki4CDZePUxagDl2aQXxufSVdf5ASkTyHTbLT8h4Gk3o/OBMqQaz/hmBc66HQqtyv6
Y8XlmsjMOPzKPHg8bvFcO80egf6rot+wmmlrBNJnk24h6sjgWJSFvvcjFj74znIV5pwuiMd/ZATo
FENJbwJ1tkJTRC9RLDBxtiaaf3CySATf26ooHwvP38csBYGTYbRNl26g3hv9rqnj57ohG5d4t+bC
CJBTQo7E18/Nd4ojLtk9IdNO7L+SmMOlU5Q7wC8YoZabfoHBetj+1glwIAS6fHn/wf0u9y//3CyA
0sSlebrq7/8dSFOCBfB5vx/0Ya5j9zv6jA//us/960nqybIKne5f/bkjji9/64/6+c+Xf3uqOxA1
8yB1yjgM90LDSFEN6a6WBR/Ff39kQ9UGuPnlFf/1sFMLUj1HXHL/5v113v/35zf/3OlvjxL5xjMO
HeTCxhIWcX8ZOmZ+CvkUD9PyWu6//o/X97eH/Md9/vHG/fOt+fM4y8NC6n/1W5pRU3TB+MJ8VunF
wW7b/oGp8L5PUQcM7vjp54Bw+qjbjdhwEanH81FrCA0imCdZo51FAseKtk0xhOLn7Yeb6VHgp8Xw
UcTdNs6Szz4rLzkZFoe2tgGRqi0R42bQqPhtUKPDod55G11lakUot9qIsX+P4tK/uJANpD6EWFni
kkubBSCiQBhYZnW7EmZ/0+eMoI1QKw5NGB9bry7PFbN3x4UX6RXFzfQPo+ORVmayBWMDEm+I0iVw
1tB/t7EfPaX6VzMgiTMycizKxsLE7Vvj1jvMJfW5Ns6fTZITxRRv0JOthU66uYOwWdLtC0yY+PCq
xgvS/eFADsO0agYdAJn52EzLHCKE0eONZwWOoU5yfV/1s0vmZc5WylPdDqrULrYchJw5vulpXBMP
i2HXQsrmaTeUyDLgrw5Kswf2WC9xw+Y+sjXtKdo07NjWUWWFa6lhl5X40Mn80phudijbLTw2+nNC
qztoZveH13fGWpk+avMYZPpwcDh0iPT8mVOzGSbvhsKZJuxawsfJI0Zu6oJwwly7hgbytOyaC40J
6h4iL6tCuxaj9B807yCL4UJf41MX/a7Su4CkiHFVtOyD4sGeVq56Tc3QOxNNCHaWd8/0p2+18G9o
B9WuSQWdXLit/QDsk1KxgRqSJvRos8caewEUWt/dj+F0s3IWVCuPTsB6tr3TXIfSziFFDcyxzHej
x8vloG07SjereLW00820PTfsqB88bIuRBOgaglSYzAXmiiFtrDy5C8n3PEYt6vB5SvldH0oA3dek
HsO1OemvGVK2tTdryX4GAUcUA5McB/h7lk8rQe8hFIO3K4nZm52pOXgdLY+YSeaEkdklzXlVdFwD
J42QWE8HT3CvFx2NwFZtEm2QI7IO7DlK9rVIfgKVKbeFbv4MpzSGnLygR5TjXWM0VKLnFaMzwUYB
QxyjeH3jT2svBdOEkrnyVUsxmiburzZH4KKF+ACNpBPr1La7fRenG6TzZY2uMtTQUJvgmUUy4t3g
wPJklD67409Lb/UDv0QM0ggqp1i8N5XznTRHkt1QHs/PqAbzPd5gGvhme5m8dd0nzWZGjItaeP60
LSrJMhke8jJ8ySLrJ1Mkq3EBV7gLrkojwZw8aklQ9L53PZLxLOIM6whhuR/aJhp+v95wsfsYO7hw
3uJcR68NlU7JBzPFD0XnCPRDlp1DUW3ihomAbpM2kzQ+K5dsToZVIYKevzyd1lkpNib56qsGv8VW
z913kCoIA/FNct20Xto2e1zGA1NHppbrOsnWTNqXrI3Otv2Fq5yM0iXcdEbXEhdAOOC9E7k34TDU
9RE+UdQ/QNOa1jksLz7aWoCltr8DB2PRsEA0CAj/qKrRjBgDCmSzVh9QVUgPEEgkzfmnni7iwekZ
N90u+d2FkVhjSTz2nd+Soi1+cwAO62HMqSFS6024iO6o81GwWwj6NejRvmngLp+nfWgaHIBIUeI8
X+Ni8MFco6KRk6A9Z+TFJv+ixhhVlJxwQAFFy7HjKoR4y/A5Mponv0zJcuzwlNomKXHJm6+bq9oo
6yNmzHRH/NEFH8Sun2EkWT5dVKs/2FPyogHJWjNTjAIyezTmOVaxa6DPDBun8ihCbRotZWpUa60w
3U1X9C8pbQtTpr8LzXv0MJOsVAhme56tTfLUFlJuc9lyjkz5I2Ftl8k29A3DAtMVP5VpGkTzqHMR
yXd/wsOXLh61boA9PGMZTQsMEfDXEGiFytmQebngQPKtW83UMwQ8NRbNBKE2juBpsqmtbijWooum
XxMdn3jdMp0wh88Q2QRmXQJQpm5idD1Hb2lm/TLkFILPpb6dZwdxJiUFQCP3yVTx1iXpY8RNY0vX
PLecAXGjfbXwC1eD+6E1JRsWbLuXXimQ0fabK7qjLiEJ6XKNbb9n8ZsOUavddJkQVS1Q02eLG3x2
IYu5zM4IV+12Wum9xQtNkEjebw6FnlRQCY3OpYTHkUhsiPMCK2QvQugBLWdoNsMvcrR0XSUV2bD+
wH62YE5apeNeT3syhxAMJ134GVv4djJTLcHS1SXp7O8dDdytrzJGH+6OpuhHLxQBWL7xy4EtiDOO
fOeKTWISAvyvU0n9TV/YSzgyYx8KrmeUcoUgr94Tpe2U7De8ZIIV17VEH7pHzMToxdESB5T50gOq
kCXZdB4W6oUYKqhRUj0ZDj0NaeUvLXRlR4NBz+rJVhWle943hzw1xKmJly1e2xpHVSnSE9nXe4C5
1l1to7F3en2XWFT8XKqOegvYKk0m9oNNgh+uBHms9/meoMnfITp2hCrujlKEZXlgsj23EDAitVg3
6SbCGjaYP4YFnBIunHo8nSDe76uoP9RQ0C2s1CycDi6ToMwQ4kHjeEWlTc6iMWKjScabYU0gF3qa
wiYu7kqnm8fyPWAOh1iZrd3IRN1LpEE/VvvG8RX5Eyi1yVQJ+uUk1f0w3/CMOFEgfvkRGHLIk5ZH
MEIaF7yxKYYlgdnBm3BTAA+yN0CixoBmRcMYBhZMN5xl9KtMciuYG5fMYOKxN/SEnlJ0/rtOEDyD
02muzPInffFcAqtDZlFj7MiTd2hm752FJxKNNcWRkCdtMYKX9SGcbWogRPo2JpQH3E8YaDT3xEn0
066wKQ5xZh6nUh+xAxpXbShi3MWSpaE3PiKRbL1jhIVrz26HRl1bfy/acdwYVX1NfDu9Stc5NGlE
vDoDzG3rAtZzpLn1UqJ/+vQYsHHDBF3o0AdwVU9x4e8nfXoawx3qOW3TNs3OSZue7Qy+zeQ71jYM
TZukJkm7EISZ41N8KpTfB43Z1eu8tt6kP+C3bd9kzDhbxs47rmljq80PnRUCPjHURY8pSaxCXZDw
nciuvmFy4h0YgMSr+MHh9F8zcL+mdl9wsssQ6CH9zrZ9DztnZGVz8Qlb+NpGLo2S/RjHCG4FRQiH
3SJac0XZH0V0rkb1wpwA+LhGdA59/6dZ3FRDaLYlUDxJgLgrawoDnJnVqsPkOmvNGX2gtenHnpLL
xyttO/Ia6nV8sYvhqRM9vc+KfiSTd8LtcRk8Fy0ZeHcrDq1bmtJl4kAEr+mm/Plm1zNebxAHGW7F
YAl056rQtJpLbG2+RgYzqi7StFXbpgYTGWxjaq7KoLMq4K+gYdK9E7ubavb14/3GJbMa+R2lU6ow
kyw3TjjDK3eh1dmd3h3d5QYjC+EdurkHUAXxtYNvVmHbhMllHMlxpVhUgJDV0CanwXlVScycQMvn
b6hzN5nZuXuR+eOxHhsUaGZ1Dhdq8P1GW3DC9/9xuXLYOlje+v49WEH2KEmoNdLmqHC+H5Plf3hc
GKKKIVK7CkyV1U7yGNGWOg73v/C/vja7AuJ+BGMWL6fZneyOzIa+VuTKwmY9OgsdsUzYP2AywACz
Iujt3cjyEDn8ZkprLA3Lc5Zm3PKzfz99QvetBa8BR9EZiOhqU0LOypnEh1l7tjr8OO03Bs0o6Jef
3+80jijeRgPa22yGLNCq1YD/ZAsUp7TXTs3+I3L1mtyRhjF6Se5yY9GNaPoJ9GJMbJmZlOtSkg8D
E6xbl3qvcL5SVnAEYAzQl5usLXB3XmFTE69igTlYzSBnkjpMDn5I0CPtoP2fHy77dz5IBoXj1+yZ
0BXTe3aKMolDVwV/CcPux3HZf95vUi4VwUjbamUsmSdTAtW4gImF2veaOgUa1FqlAVUccKIIGOy4
3GAyRDLDuJwolxTPs5qMI8SBfjVonvENRKo6eETRoeWGOZBFn9KR2sYsOX6VKrbdEqxzv6GfHYjO
pVQepLuegNnR0YDpdf/h/X/58mXj1UxSFOmgZcfQM9bAf5pLb83tx7c2rxnlSKhUSwfHiGuKy9fK
MYkwnSEdZdM3VkCsqOTLe4ho+hzfs2sgFwDUCNfid1Tx7bkfHnPvlIX6G2AdpplhT5dXf5vZ166Q
rN6M0XwXhniz+6RdK+gdUOCewqTfTvMIAsnoDtTEv6qIuvl7ZHcfUMZsVH08tF2WD642PKLAfGvh
tCHXeR0dKhC3/8QqzHMLqQJNfrmW9Yn48nFsHDabtT6u0SwdCgJfiKtmTRpomRsGpmCoBj07Ss5f
C1pKX1AysiqREeROZ8zPbOqWb/3XTUs/iqFDFx/KSa3u389dKXdayp59+dk/7prky8F3f8j7j/VO
uZtmtN7/cb/eX3J/7t+8329ubQ9amHWpsoKpUFlAEpsItGXU8BvvzsXKUbtIP/mA65MEDd2mol7A
oFQAK7fw1bFvCGMi+yQNvVPTachOcxgtcDDWzAUftdZ7CGGfILKA8SJNhTOYD6QASJf04ZNlLpMw
WyNi2WcPiwHUNvlR6zHa6BOAa6Oq3WdOOaH/7rATPtQwk0gn39hVcxEsHmcH1/KQ5IGXxcHk9+kT
0IqUip7ipqzI0oZrfBrbYrzawKHXzdK7i/KSOUatviQyTzJrgAUbxZ5GgoH/Sr6w7Xep6cjFtuFr
2UrfGmiUgyIp543TiWeRyhG7fkTRHXIt9qgxyP2Kd6ZzNRsYmrFsbyNcVdnq4LFD49DYMXQtD7Bi
SgJazJaFUhHFdYzIfEcnkr2+Er9d+OjHDLZTmzFJSs30ox4rWjQWoVNc86fhXRdef4Sv8ymSXG0N
x/nR5t7FddpHTEk3R0U/LbvUT6CzgygC4RT3r0Nm7PSstTG+4cfUKX6ndqdsryd8L34tGs9gNsyg
ThTTz6r13qRhRlu5DALayr1ydrwmfozeQERqVZje1lMxttrhg9WeP7E6WKbBXiKOXwBC31wbkRPz
/jmH6FRknGdqqLd9JQdmLnO3Q/L1S/vJPms4p57zIpwIUGECrh7vxAuOE3W0LeI6YVzHoDTd33U1
gOGYMe61yNYa88gck+hcdMFEkNvZ/GyxWSlsQ+xE8W461g+3hHS6QLrXzNWmzaKFVkxjR5fXY4bJ
oqWCctsxROqw7u6SprjR6qXKZXNuxptBM/Zd253Lca62trbkVVr92tKTm0ZWoGvGtyHqbyliADtn
QzlYMUCnEEbs4Eta11lga/oGtzg7zY3MnNNU47g3GV5lKEkMu2OfbIwvkWAIXDbxT82cDboL2qmU
uLy87jIW4zcL9+oqNocbrPvHxqFXoewnfejf47z/KOMY8/O4T+nZ2ynZQ+lUfPdc9GeQYVYm0VQc
sdW5KstPPv0Md0j0CEDsB7XWDLw8PhhTdmah15kr/XTa6tw5w69RWL86RvIs0J8jkS1pawMETLrb
XBYNXskW4LBjnN1i+ipa7ze2TwpiG9NMo3N2ihth9GhgvnrhfDdeYE8RzrIslLOsfkw6CaJj/Gv0
SAtyAfutIUlc48L8ls1LK8BgZtH2b5NvjOyJUsQC5Lo2BDRMEhwaAvdvHJfJJtVdmuyVeZ0i/U15
Thyk6ITpw5PtuDwOehHAwgJj6zRmJ9NrnoWH66FlmkjrpFjbRInD9RgWGaBLrQeNTy8NZrf4BXJj
PpuuyZCeF561gE6AEbykUhHvM5eM+uUp7tQ3leslo//3xMsyPNhiVQhiktw+hFIGzitriN3W7Id4
NOWOuFnaoJIeBRpyUQ5+MIjxava4QxEYpFOX7fpGnp2RwQab64c4Mriqg4rGNmTJ14YmrxPZZzXR
u3KXNcuwYd6H8UGPLZB9XkRrzfox6MhwjFQGkyfiwIg6al+9e/Ha9GloCYel8zrWC8W1YgKi0frF
ycNqxQEIKIz2XyH3WuPtOUsXnfAhHdrHztQ+Q9974h0me2Hk2t7fpoilp6g3GmFIHThyrVMPYM2P
VWTvK8KEi4Hg0mJ4o8FkuvpvxM9l5zMhcLOnqpqee1JS6wFumC/yIxCXM4jHbkVq+6630T8KGlgi
+YEwJMvNRzPDouIq/0vYOvkvPSDZeDC3baKjqLFJ/y6TdleaFSrXFinJZ4SWjsjN8Ps8EPwreB05
Z2Ws3WygOJkOZFgyr+zML1oTp9nGomSF9Q9wiu8WfZ20bh12Gb/qDhla44TMrlwbwH77FifOK1ML
mmgdHWSwi79URapIL7xHeAi7Tn4L9RCvsKtf9UK7pAJ3dOK/jRGjUCaFCOLA5tkzRUP5pjVcbSu/
/hHFKa3AOlxwxHLbe6HYtjT215PP9tRqPxgmWesh9eo9VgVsXn2Prs3QqR7G6WAY/c9QsX/JuvnW
OJDZwrgg5g7jmDeWv3Xaolxc+0fYOpyUqAmmVGKHjV/m9oeWYDvqsoajRamT6ImMZnJP/6h4LhqB
cUwiaqtigglwf69T6C5T5CaXxG/eoxIcNAgE8MV0U1fMkr8EQ4E97ifQvUQJH2LWEktjEIEwoQg0
nG7BrPF+ppDTUIPSAp0N81zN9Fl1FzB3H+tXf5HR6/WShWxfvdGxnuUEOSRDqVchrxCo8YikSJlT
OBv+SnQ/S3sJitePkKLmJOeWt3jAK9KFw27uIrk32Yht3CyB42dGAoI08vXKYX9JOI1g/Nz+zsSw
z31kTySmsL4aRh24aBlXc4O0isAldUwg/m1HDzwHVMOX0MtrItAzWihW2+8oNxOStICA2SpLTqU9
PUrmeWffUu7ZSaSxxVsSIxSzq7MoSO6NhHHxjfwr6t35HOKjOIzMxAbfleduufGqRG1GwceLd4/M
vsV3Mo35qRppkev1XEIDZIOYZUtnaYkBaPLO3y42zCkvyHaW7oOTop6733gd0CfiPgtp+7vMdqdj
0ppogmjrR84APKvjIios8EVD1tIf41Jyvd+ICeWe5qM0t+abx+AerMOwuBIRfQKT888LwWqbOyPO
whTMV4/q15CVdR65GOIn7yBfkJQN47bVn6lV+2cXo7RO5J5NKH2u28bJ6SqDxBCmX30xNC9KjMUW
VwRVYpoaOy/lkIuUTShY9Rp1FdyA5QsnEtNWLDP8iszE3rIhPBmcXoRZoejOSKK9xnPMddWhmql1
UAu+4u0hQ9U6x335q7VUsjONxjnnM84q0SR7hwnd2pFk2Oox4h83NK++OyKb64hocDJsEYSHg0Z1
B2sDR1jtDAj8pPlBBh16vPuTrzFcLxSP1jMYnium/JNOz0X519HbDWY9PfMogZEq6MKSSXcKIsjq
RYUMrydlZXB4zB00LHGOJi5x4OsRMxoamQPZqOHM69gyxGAipk7fh7150HwsRjHlRJ6K9NSNPRcs
2Om+fFKzGdMIFND36JljomOIMWtw/u0u8GJqd6dDeYc8RgWcZhZLKgFkY0pmrCcnBKMbJbkyJS2/
bOrR1uEt29UOjXitpq/YtsoLhh71BeIBTJTWMUwQVLZmS63oHqPcukG5Oggaf1RQGswC483T2Xvc
Db1dbSVrPWohFLHzA6KDP48L6Mby0o2woonQluYSjdK9xOmY72bVPNSzdZ5bkOuj23zLeu2nbw0W
WlJgk9Eib6nAurYFbwR6HbauYXbKS8zHFIHkCI6sMHP3ZU3Tde5LAJM9KCof3E7VRmQ1UcOZFZfN
ElNL4mobu4mSjVdMZCqC0s/CodkrunlInMarm4an5d9sc/VNXXCC0pfvMSIxxppxMwAQCo2Xekqm
B28gW7pn/TdhXY1T/A02wlPVaqtRRCFClgyF10QyQUKZYjE7A+bEUm1VQC4QQK3BOcCCVd1CCIu+
8hSuim9OtAYIF76kyQ9y0X2Sk0oaqE4Lv7mZaljayDCTEEux5pBBX8qFBIYlO/JpgjXZkcYrAEEz
hbgC95gVVGdG5rzjkklvKho+JPHUIu46ctLZsM1DevZTULB9YZFx2i2WadiEPiWTI0ClRJkZUc2o
eG+O7KzTQscOWURbg8jdo+kQmtnruXoCZ71PrZ9h5sfU4CiuR0arpzCNb53da4eQmbSKBNkaSYlP
KRanNh29oPIiBFh5X2wKeoTLMa5vOpPW8Oxn8jQpspFLLhhErx7irm4OOuar1LYY9vTzYy7yWywJ
jyQJCDaRK5JzaRPnm43uA9fDV32sv3EKwfvT0Hp6c+MfXBHB7qWTZxjVm8EUaud06qtMU+Js7eQJ
VfHiNhnPUwrbsCPdPMFStWrL4a0hEGZ2BlQnzDxGh+asQ+RKDAl37aRMSOb5u+ybjraifW517ANW
zY6KaBN0SUB6sFKmR46vhF5efbOBvo7kmxDQUOM+L61DNyOliR7Lurfwj9snD7CKjWiZqYT9nqOI
MO3ew2FCbDV3/xKzICg08+ihM5HYJGMdhL76ulvj7+9YUap+kyUPMcaksMUWOr/W9l4HD7iqPffU
8tYGZUMAdWVRIuYCCmdGZYXCHPcnChH6wDQpPIuMGt9+7AlUWd8tFHeznz4o++RwgK9De+xWrm3P
extF/7W2nu73alSDQtPH0wqmALF3SQ3Sxy0KqFj6fOhhwmYaIYLh7dzB8XfYMKgKUo+YlbYKfAkL
xSrTi6szN5EOwpGMbCUfcdyl8luT3wUvoOT2bs3UI+0rmooX9vrMzOZ4z+zllImMYhM3TZV9xUOk
74VDM7idxSazk6/SQsSKpAVy/eK1F721HQYGuGWBhCnkDICgyr5zVuUu3izkl3WxoAQwgGPSRKan
WTaehe9mPUTrGNnoppog6IUMOL0S81zkfstpxq3ZYb5AocEOb9YgEGV4yE3ecXRRxwKj1arFAds5
aGaT/MWSI0+dYTWmZ7K36v7WmVRccMJ7RlmoJcOGAEk/7Fb3e7oZG9r7kprZkhhhK/yW9uFLpCZW
OmZIyNfY7XYE5gy+9tvsoVEXEipOPzOhyTBQN1hD0FnBDdboXUGLkTh02jS7iZpenDGU5kp4PEcm
0yCOkUIMBtT/tD8ntvnpCtYjiPPXKqai1oFsRQbrfMz8GDkj54L9oA0WH5JhP0kOkolX5bUaWat4
yut0+qY69mIEh3C1SviwLQhu8ZRSGGmozNo2WN4ZhpGwBz2Ku3aE5Dai8KDBuXMRF5pF7gWdiL/u
15NZLsFV5WFKb71h/wDQhqLW51fu7bvGRBPEXUdqybHsP+KZz05UGmihqsQOjQgFqMtCbX+whFnu
nHosTqkPRqjBQNB2atwWMZtcz6Cc9/JBe3ViNR4HYe2lrl/n1mkvjezUpWLmDkI5P7hZOR6WGtjJ
B3kDT83GYbK+ddFg3XrKSH00Ggx/+UYzjf6WqWXCMwfM2spgGMZ0X3bOtzaCMne/0fruexxr0XHS
antDnsBZizo9JPIVebVgE3IC4vceDxryWeIzLtNIunw44wRnHX1i2N7vZkN/qm3lbFlL7JPZhSfE
KNRD8G9qtvh76cnvfi6MtWzFYwwGNlCTthkcLpLLQaUvRIe4sz40kiKCVC3vH+21oz3hTLMIq7No
gvJXnkefWAvl75Y9/zQqd4XAST8ob+/K3N/R5CcxEH0fsEI9yAe9OcAMBHG/yG5F15trYUBH6Pj0
KAzIYKRMGJadmtEY0YZAcJyLjP44ESPo7MlH2qMEzVzcDNSPj3ZGEMgYYSmbgwZ3T1u4qE2bhGNp
0K4VlQwSB4qm3MmeLWWXyHB+4bDzAsdEgC3Yra8Az4GdlvW0rhpAlYPzpmqvYRtEuRSh7ilb+dZQ
Ga/lyBp0X4hor4B/8k0fBDSX4zDXbE72r7lcdqOdy94/gR8uOftd5hLM7ilu5UqOIOVQRhwKl6k/
nbUezOtDoYMsGcJJ7nUoEUskTNAbFooOOIA8G6tx1/bvQsNwHVKWEbhJ/5vtIRFLa5U3R1wvqG17
Lqr398lxPrQBbZollmhGHEP3FwxBn4wjqi19iF5nCsGA0pVrPQwUAekoYYi+jTkEEKaIXxD0xoBz
MtAqCzdWh1jCG0KK1pFGJq46Ogqcqwl8JxCtKT0DFixDsNRkyH2U6juqHoYOMcFPnnsghZBovjo+
Nm78tZj/VZt/FSVHE0JaxN5Cg+y82M69/jkS6m3isMKjBEnlr0NQbxh6p3i+gQO/CFIsWbEyWN7r
Eui3vGb+xPXROyQi/sBF3wblgBENKgRlCXeqlLubCputb9hAoc70XzoGdrplXqA3LPnhtZgn1mRn
uNC6ntYuOBgSNdTKjhCZoA9oF5w97wBWF1E8sY+/ahEGQReg2H0lJ+u4RxSBZp+VvJ3Y8GXc3Woo
+TCI0Ko0SM9up8u9pY6NxFwV7OKRSVS04NIp0Czn7C59Spb2eRvWC+UiK261210SFpmVVnwR0iix
EfPX1HqxmUFWS2veF2EbBzbtc7KA+Bz/rIndcNRENmz9If0ibwbgo4lZhsiixOjNU54ioLAHnxRT
znZvemBPEl8lU6hVQd/2ve9jiVukira5C6y3wHOoD97Szuh+JTR09nK09ZtX6b/G8TnyK+M7jQoU
z+U8nxPLSfe2OTfrCLN6oNGgqnTYppWsDoltdBdz7A9Fz+bPJzX2AosYhv+MzroiNsgnygI3L4SU
Evkm2n4O5xrkAZHsBKhEZMSTWAdVXSu/7FIA8Mg5H5cjpBHdD+VPr4ZRXmAKXIcKHEjYLGlWXHf1
xjrQ+2aT0wnGevSZh+XosXXJIkWVqC8rweiTXR2yqJhEynFKccZZkfd9Bh3m5vicHSt7X9ZDzhNU
By7BNMlX7IYvVSYfy9n6UFP8M8+dfTyUrGopWDa6GkQk0MKHHPwsKa/NgQ6hmSyd/Zxy11pOIjny
RG1FY2+2FytkUT9ENVBzFD/kXlB24Lslp3ai+aazIvs5SPXc3d8v2CF7W904YZojsomg0SBl4NGl
p/5kNN5XrXuHzPJxBxoHkNHYs1T9I2w9jlkOLr2zX0aPOTm5VviZS7+YVqVkiYY9Ss4bF18C8Chj
GaRw8Uu/HMzUq2j298u5a6TtvC14OaPmvYyK5a7RyW7WNAX9kFqxW8qJ0SQZVuJW9qqHsOZk0Evc
0i2tbjuyrhU6vNX9lTc9Lu3UmUBla89db2mM47G/UUXUs381Fm/wNHMhgCvcrpTPIhfjtRpdaPYc
/ncQ1f10icBTYpC4aGin6S3y+UaYELqOLCO7ZlkC3LvBsPHmLN/mfBhXfWMCvuSqUuGvDQrAH5Xw
19NkXcEU8i5YbsMCBmE5seZyt3xfn5BaUbp6Qd4jFUIy1ISST9JiYjqRchZ2wf25lvu2LHDgkVZV
BGr3vt2pXd1YGyZnUpdccEQtXXouOnFJqIRnKjRUtENKjWmJw2JbdxwUHp6m3Gn48AquYV2RfxmF
eWwyD/vYwslKk3Kfu3QUAdAjsHP4s2c/nTZTcbI9+FTxsrcvNMCylf3DrtmphAXX55gWtBvX/i7X
SH6k8nnrgdhrDZs7jn5yz7AM3K25Hmx2DqClU0h4X0hEn2zZihc5JYJLQIcL/IjhDoYMbTCfpWEn
K+RtDlfxZmlXENIB8Fwul00OjgpP+rzDoqFtZon7DHI/x9z3ik8ODKv/2mKsEYn2CPE1QsruMzW1
gHSiu1uHjaXvBLD6gHSPZ2vo3tSyy8ob96R68nGSiMu0pzMuj4dbirc7yOfkazA46RvL2XUL7tXJ
KGslLg4MSM0+QuKPxnJGUjL7tIyX43G485Gq3uLV/r6v3XjpaDQIFOxjte/h81M38pGNpvnsyTq9
upP1Ky++wJiNH4xB9Qk6pV0ixM/R9OJkPsC5nI5SNBnuZ8sPbKKd1sgasoeU3gOoxJomjOMusWQ+
M/DKe2acsy6H2Ah4iC1GYeRBuO8EZ9DBSvPN4I+vWTfFgd9kiHCmlhG/rpI1zUMY3NBD9UGEF21m
xTLc6cUz0URx8uPWIHTKk/6879v2JniNp9RFyDbZzcFKBrltpoeWjteMbslLwze/FA1w7maLDsfZ
9RGuwbmGpwEzQkAMx2rqN1tldlxjIwogzA0V3Pty3o5S3cAeYWqZsvxJmChvKpZvjDSEU1pGl15a
dvBEVxYBmdLlbWS3+DQj4OzQk/xB+vx/OuH/SicklOZv5v/gU33+hSG8fha//vM/Lp9J+eu/kwnv
v/EXmdBx/kWqkW05pgHawbR9+CbDn6B3V/yL4HEPp7nrGA6cAPhjf5EJLfdflu2BWnB9HToilIx/
kwktoIW26wIa0gX5aQu08B/B7v9T0Pv/xXVA4wLrjQcCDuM7wvkHfkW5qa6pUYNwN63s1VIXCmYa
AUpn44c4Nt+7FyJcgplLwAF70d/eqNsfGMLfU+bFPwBrgICgNtq2JyCTwGa885T+xiWpSruS8DoI
GB+hIGPhUCfCA9C509fF3I8p3XN+oc//f3zahZXzt6dFTGf3TcLTNh9k1MYFOOwdYLL/Q9ib7bbN
dNG2T0SAXbG5FUX1si3bshPfEE7ssO+KTZF8+j3oDzgX/wH2vkiQOLElkcVq1ppzzGCmqt6dBdiT
8v/xkv/LPvrfD/o/7COs5USpjbwioqxhuRkuutEwRkafbvvs7f/+8RA0/P9ezjOAvyHeMXUXQd7/
0ia7QmvQLbY/M3N0Qhyxh9qyau7YklVeyzaYVAdrJao7PkD/mZPb1S8VoWOuKDe0IDG8IMzItAhC
L3mwQTXTmVUtCQCLLAUMCwu3ZqcPEFv198gdjU2Np2w3l3giqV2yoG8mbjyCM7eiOLpabKyy3xMu
RKJYC8MpU48R1RJ2CqhhHHJY0qXLttjwqq3zY4obSRai3tjX+tGuzWfit20cPhNo+BnbycLxA7r8
AzG7ySlCHQi49j33Wfy1dLpbHudEgMAvk1tEL9chNTmsNOlBqUUPI1cH80jtyaCMdnDkZzdPjDyL
+RsLdl3Nd6EDg6wGYmULscqC3IBi2tVV5AgIcSIC+Egv4y+RdA9mRFipX1nfoP+vadN+UIe4q7nZ
dl131YR6n02AvG7PlSWAkSQ5Khu5QV9dUXl3OqKVFqTChfMHAGrDCQsO3TLaLTJidZ86Vq+mkR96
3HJjkLFXqbabZ5DzZQ1AwwEjsbXqQ5v/pTn+TeJEC1+fO2FihXRMfpQZ503geWVgVMutNup9o4o5
lIOKQi7bQWvnX5V2ctAogVdcaEU3lBAKnLapsVLu09C26w+XsnKW0gkc5u98me6Jg4E3RjAkp/tM
rAnZdQ3ZpohLc3f5xkJ9j5uvquw+h64t6KOvu6us03CTBXOelaGrmo8I+6PmOjuzoj1oOeNdNOW3
ruo1ubTYrj+ntKa7PovHuX5yWnbWeWdzoiQVtxEUwNj90E5/xinWAErAaV1p/Je6Dm2zAwNPMhB+
LbUdtIae79poKyxKPGXHVfNwjCsH0xWy182RQAac6LX9rQFw2aMyD2zyyje5BgyF5GA3S/916/6w
7Oj4JFp/yS0D15gFoMEs5C/qj6i66+7LrxFfaok7EcxMGFrO/9YW61svyDUqYsacuTgBafao0muY
rh5vpLWhLS3VUgb6iOpVz8xrgdEIfWAeJC3v2e2qm2/IZ5BDbG4M41JnPi48jXKXpaNwLbTkiIIi
RMBL0bVl/LQ5VPSEAFGisNgigXRM8lYyZPiGsSVwjRvte0w6bfQJQ+eJnwWMrGeOj7gYCsBmQ9eA
V++3RqKu7LVvcAT+G77VmmoSIT8hQwVOtVfcIJ+QnhR3y6a34cPjil1DOrGnawbS5iUH5ScWLChO
flzHDQG/r3mpHmZTkPxX9B9G68QB1IGwrunY264P3sAnhmU0sfVOSMeBKX4XGq72OdEP44DOXC1n
13Sz40D26qaxyKbO5RPKNQgaQ3cF6HDXKomXnPxEQiu4bzqpG8y71dph4GDNY1ikbbnPsihMZRSH
Yn3iaoTdgbuniLHzRzwh+J5wx9lmdhipxwxmg48YEThIE57OPCb4Q9O/S6N/gRD/QLBgsGJRAmP9
zcLAEnQDc7wt5c531H10ucadkB/uanV3/QFLnkPwiD+DyY0JpNWQhYxv0Uga5iCQcZcQ76hwT3bA
/LlmdyzYkcvjOpy8GjjVbDKZxX2KuD69F9abbE2yWz0ivUTp3ESN+9HhgUyIwJnrmcIb2qJI585T
7YDiwpT/Mx0hJ5i71WWClHwQQ74ZCizyZcSHIotWd3iRLLa/UfCS/jJzR4AR18GkAEpGzxDG+Wdu
qr2Y38T9MBf7/mGxnOfEohfKG+snvlj59S21QZKMaj/I6q6ZxC9TC8Y+QK7a+v3TQlKxW7/7prq3
43yX/lrIjh7p0OH/TlHLxNl0X3tkqCdehqUNmVSRhyscMTXvE7Esc4wsP2Qq7m0VjnFDppC0ACVR
wBCMRuYyWl3WTdnFzdDLW+m3//zF3Y4Y+mNzfY5JWtssE5er0/KdPaKk0ellBjQDqLcjKLa1lcnW
XQedS1FO3J2BVk7CZUWi6gYkxm8aOFxc1gSdHEgKiP8Ea6asP4Gcp6ssNFZNH0Ub5ddv+qXMnVn6
WvSPQG3ahfJcjqeV+VPz+WixR2TZpM3Hzpe0web7DCKaN0npAKvCpsT2B/ll+fmAhoaCtx2S08+A
hzH3gXsJezj1Wp/0U14zmA3W0bQm3Kzrf7MiE2FikueUccN9gkVCvStvrt1dWdo/Eiv+JXPc66lr
4wld8gt45c3gQiLxUwpKU0IopGmFgyz+LIbTBNk6q9ETrTfKyNE2yKUFqkqASarSkGDMoFYqv3lK
zoe6QSnQNxEiQre7ZXNFocCHdeNJZw2VwSVJ3p+RyDkwVHmTFQ+FOaknu07A53TXthLaZlXDF+vK
l/TFlZ7szdbqAc1q8sIafeYWRttsrDnQI+z01L3B7r+zhbls8qwmyGXy//VxtS9xLW5RwDRbg3iA
zuMjQOHCBSDQYy2UmTSe2JOHZhed9XwnGz3I8ImHzLLavmlKwFBpAnEIP9bcnaV6XVAo6W7+2JsY
0QqnXbbe5P2SLYjTwSSCOcG/0Lojlg/ssy68z6CPuyLUBT+KRfWrE0vYkMaAdMNgAZwuOb/qHgn3
HPXkJozmO/KrrSfKfTGyrYmy4ayyfjhnDrKaVuxGmtiXRQMFZQ+AVcg3IMpI/HZchnJbK15qMj+U
gV6/xhKUNB1V+WU4jk4LUi72Hxc53VB+YLMekF1HZPXlNIGCUXWgSIqKXo3Fh0oqj8tZOCUAo/x1
XKi+mzgLaDnDm61zInWchbUCZTxxDZrOpL1mMtnAIGrSMKcltldnBRQO1R+ztrICn1YyDb4bZO0/
NiEbAWGRH1oP2xrRJFdjHg+pG9RUmOiuKW/DxPesjd5R+tTsM5M+EkovVHjTzgXCxFiLm20pcYHo
w+IdNFtezKV9tJRTnbslf4s1Jp8RbUhIFnZIztgkRv3g+QbsKaMhtzpFXAgSlG1ZhF3IWKPRaHAd
Rk/9XVwSJTNLUscTcKSI7Zz78RXrtE09b9UFE13RJ7q34ddptljTpa0ozHRfzHbq7JDaGFt0TPsJ
c5OnBtSCQ01JPPrEIz5t/nsTaQtuYBYHe340teXiT+kHqqd0tZ3jh7cKWEBkNAJUwsxtgQ/BWBfv
Mk1/1+IIfULfHBxAloeFmGmkmM3ao0vQMvaIsTmEbvLEfp2t9NlK3DUmcIxPkpBWnO+QsSw/qrZG
zfYHya7ck770YFNIrFLKY6y9WUvxJc3oPgj3CG/kT+TZYK7IktxD4zKW6Wt0eaiixGiuKeBpJmA2
BX3Uo2zG7JbEjX7ozfqZ/Cl2SW33t+PRpEr0hdoNQ+2Y/LXxyFKZBA6YFfpKSVm2PjvebTb3UUhH
PhfT16KPRjhVBRY5tALU93KeFqbcViNgDtpw+t+IYqJIXS/leYmuKe2ArT/tIldiwGL2iOeLoRpy
iYeK4rhtQjSl5LWeJIxNQnInpAMc2pMWPRXiKy642R2hqiHGhSvS6CLE9kJMOWapqRZpOHtRG1pp
+ifvx4Kc3pQTSIbw0Ie75IuFXhMxwoHt5RGxIj3E4xauvEvoTDgYCAk0U7+nFpTt2CRGj9NX4Bct
7BMlPktiMtlsHXH/jk9lOjMNCCS3cbSPWMJ32drFsFT/j8xUNm5T/odTEdpUk6Jc09rshUu4Nxbl
yqaJWdHRfzOMgYxahLvBgd5Vuvm2KiKD3qD/+0NhNuoHUFVaYCXUhwlKoTOSkNitY61eS/UgNpK9
b7TDRiIOBB3W4oHPmI96M/AJJ8AHRwBeLayLnSIUqOg7tMuRxl0ZDGv9f7LtBwLrvwYOrLQG6WLS
N1+7/Cz6tvtVxua/isDpkxRsbcESkltqcl8dm6CEyWmPSM3yoNMpQFPqfC+c8dltqGEbtbtKkZNj
7AFSLsyov8mE8C3XUGHiZjSWhn9CTlEomo6D7ZzdLb1IAGUrdWSP+iCoo5sFCJrUs+qdYY7tuWNr
gVpG09uew2aehewpiZltOrzs3cBhgzipxBnwLuj5zplRz8ZutLPkhDqh8371uSG20tZe0sZ9NpvR
4TRRdvvCWkVvsMYRrbBrpr+HXIxN7Nx0+yg7+KNIr5aIXqIrOiXx3EFZRK2A/QI/HjGcCOZrQdl9
5HszqC81nDm8RdWRv/1xlz7ZGmT0Kh/NS4zLYosGgNlm3Fv2O1K2Hg26/4IRqD+ys6IRODkRYqYV
tOqTesWIu7ARLvfjxHPtK/8RxD4nckoGyaAgrnayoovieTs8v6/IHYAuTH9sWWDapNc9FPFDhkPy
WFGZjQpHAbOc/qygTiZFnjMDEU+oooqzu0d/javLcO9JmyJAfevasX/sFX5qz5b0JJyJU1zXXyYA
gqGdSXVwsLXCSvY2Pz1NTpsMTx8X0BRLLNZC249qHWkF0dJInPdWayIYFjuVcGKUhk8lmtmSgivC
VTLGTmj+SM9mrw8yc95xq5I63lKBOFSejkfNBcjTUW+o8lAjjwHimgsEQF8OhHWda9Vc+wJjte/M
e5Oeo5vCHkrsBYhVsiP6Wd86lfW7MppQGmCjRnoMrpZ8qAwB0V+pLyebXc2mEe1nbQNB7SYDiZl9
anWgezCfFm8CV0UnLcrLm7603/k8Q5viGvoS939CGBDzP+OXeuHB6arf+gwZoK6M41w3tzrVPhsc
gPSyOXyV2LvH2Q6q0WBNY5tDQ9Z/7oFqbh8NArIYsfJLVzkME7hJG7MCgwPWmihxl+TdgeDtun4e
BCfZqK/XbNP8T2bF3UavbBXMNhJ6Xualsqkc5isEIApHSPBbh971JXJxLVU6cvQ3bXKr/eKIhMye
8sH0KIGlSJYhTxZhWZELhqaf+JdlZzfDN6FZz2OZvLgV2btr19IpWo7sSeVgL2JSdbWzpQttWya2
pANav8PvNLcw/+pd5IUm9agNUa9Yxtw8oK+znBs4qEXMO+DqXiZp3brUvlqOBOKkw5jOGrILC2s6
2jbvpnC8gy3si78gwqKRctUiKikZt41drfXUYPLcIbZcG2YlXCrN3tucULZuXu7Kor2TKdUEEyqx
aFWFYjeyt3FTPjmrFsKgmhTODce7HqbTdmBjD/+ESTBqEMq241NvTZLq0Nrv0503h00S4DYtKOWa
SGkPDgYM/Yhlhpb+YUY1Azlz+OckTrvN9j/99arhcpldzB5pbV3D/VwzBsFoy5IGZWtEpwJV1Qax
dVGSTuvUtRtQfb6jvPR36/kO9ZMM5/adMGcQqbQoiEfdoQchREafafOvetO2eRhcHsdkLpJLkbH9
mW3tVOvmc6G6X27Vg9uYMQqN5fyQu9JnQoH4YqXOfnbzZZfgThgMowpU183bOWUKW5G1ORld9Npz
mkrTSKbNhMksTTAbUBI8zOUKPDXq6aBZMkDQiX29aKz3IXMvAyL7Hcbjam+jHT7X+YQAmv63pTfa
cRTZM47f8lib4ma1lnWu2ARF61SfwyzWo3qHfLfjmQM+QfPZQGlA5deK4zJoNYwYlo6qZ16sP0kH
o7RrHk0Xx5m1ah78eUZSr+TOdF2bx9m/ojuSx0EVx9E0H4u2FucJ7oMdt2r/k1hTQsORY0LBCesL
No//1mpn8ItAcUzLEk5Nvs+CLbqErW7k+pTT9GSrlva9Xsp9OYB69FDqgYnhCG+sOgvT8djJudGT
b9VYRjor+BG+NGaBIYRKJkCZx0mp94g45o1j6ngC5+T0o+eqXUseW/UzL2Z3mOXySJ5VdHLIIOtk
He9xffbBaJZFKG1Kra14h+pshSZQGunIr6bUfhegkrDVTbhxc1aFQviIjLiAJl0wAw8dG0pv19B4
jPPZRjyX+vvKzWQwMvcaSSTAWfhvnkDfC+aQCjMK9FCQiLgmscPpOBWzPDvw1hMSHdHrsWKqqWbH
km8zKm1cmWr3I6xi1GyMOacTuQoabV1zCACfd/M4dFt7HV/9YKV7IqKQ6pYtXT9GTqHRSp27v05k
U64T5hv2iWtaVGEXp8k2lzFHo9+ONNQl3nLinvaTlMe6hI3RK4qPmOF4Vkg8/+l450k27IRgWw43
DrmnwZhncE9nKr5fZINQFCx4Z1Kzr4WlPY4ZYdbTdKkqYxUNmvmT3Wh/SM9N49zdmnrz6UtMTArd
Gv3F2jjFH472z1zoMANFwrSE4hS1bOLjVgPxYo00FVzsWhA0C3RGV0OChlg1VHwUdlmDuoHnvGg2
Bwh/MUTQ+vlXNTG/z36b7as7qOUQiVcUjEKXm9ZtISqsQoocC/JEIzGwViFS5xKr6SeU5wTjD3Q+
Psa1Z25W2uuPwiq1lAhAqiThEkGvcgmY2EiHSpAPqk5vY0WVFjHq+pP13nvtvBmvBoze3Mz/KjWB
R57LWzp/Lp2f7amiXB0Nq0KCiGBdRVMwBAEJVxsN5SlMI+HTkl2LgAu18Vq1j8qkTcphr4cEUN9V
Dyw1lrQDIPW8o+da99amA9LQeVQaBeheP2K8CcqxfNW+RIQ+fendAPWMG8yJAPCZ7vrGQkul2Tsx
JruWYKbBbj9bcZxljla15UjeieiPE6W7CLktm6udb8Mi8lGruKlBB9rx3q3JOhMpQcN2Jsq0Ny4w
jDcdzNWy43lXfAqvlp+5JNMALDAaXxEPmy6s5fhF/BkqMqN4cMDdizxm4551c1g/T87Fcma0euak
hb0o2SK6rHk99s3G6S5xE9E9HoxXrQGK7UEzhJXEhdQI/hHJLcawKGRtUBmAYKjn1nuEas9u20/P
nGnaDNqNHepng4AQAM17FnsX+gS3zmCyU9qpSWk/L6b8nPK5CVRTH5yUjyan+pPC4Hs6Wa+LZr+q
HIJVr64aPcdNbvnIXRrQ0Yz4T1yTL7ZW/bYlX8g1efa7gRwBAdlOA7/kaM1z0QAj7Vgs80VgVUDB
Qh3r149Mp0n9S8lYQD9V/yXoHimjRBDxIyac30rD+IDNymWxTQJkWO9+JC9uzUxOpGXQEjMoQBX9
p8eQKWfggsBzzlc6dqK93WZIuEpwBfGUXFcVh8GxFsjStC1RbwXCfq4d238hqBkvJ4dA5HZEkcJa
nDqPaOWGPbegzeJk0gnG3sTZfZx5JMmvjUaC7aW3UV7potvN1A1Y8wF38odJtjkH7ceO+lKY2R5Y
O4dIVwDr1M8RKJbUmkznmne4GObOfV8E4fbOmG7Nkq1TktQqhKiYrAqMH8H4mHFy1+OBTSeQxR+d
RrJKWX4OeUVMFcEe2dLp2S7RwLrn8/TQCab9FGv9powz3gNnv2VG2NO7bgOGrn4xRstDF0pFb8Zr
is5nhiFvNgQ+RL1/U+VeL7/V6P+pPHgk+IUgw7e/p5HZosfDOXqvmpx4vQwpS+ET8CFipD9sjEi8
0AsvwK5MNzGbqSmvB9veOoiIfEmDx6qwDOSk5c1bI+2GjAlySuoTWaWc9ge2Ja7hvo5G/IxumALq
qLCrN6efDUuLgAZ4xlic8T51VSYRZ7tPU1bVF6Qpzc3Rj6Olv5UKDEwndeckpvQ9G9oYtR+hIUS1
77RaT841vToioZy7aJV9wKdDWSDdA2mPziV7F5sWU9s25kGW+TO6jPbB8YZjjYx0v5AKuweiTjyq
hmbIek3m6avTUGnD9J/PbPbkWWD50qbSR79BCybiND9MC6tJV7PoxtwIM3KYqbhmnlsjMRrJ0RP3
UkvjI2qU+KC9t5BRMJccF+mdULeDN1v3qT9rISBxVL7mMwoAVoPJeYgFSzaIogfi4LnZFFXDQlxb
y8MOKIBfaI37+iN/lFMCrgHLaRp19EYn2og6N+9nokexUG06Fd16gbKtRbr3M3QhPXHE1wsBzGkN
AiSSywKC8a9Amri1SenVS+9JR+6+LfPxAXYpxi9kWC46L2Dj48eqQvNG1HQ/zznnlX+W5L4jl5Op
QV25bf4NcRJ6ET8WfCI006a2SOpF1ruOhpFYMX99j/UaENjmy7b3KF20NUcLJq2gzep6W1c1PbGZ
QigyKKeh3Ytwg/R41E8/CrAE+yqmggVrvucEKflWJzPzP31FmxTJUdgU3nzIcnYAmUt8im7g/quh
em8jm3pHMUa3wX6xKCwCFFgo0BUhijukZAVeQqrDCYrc0F9YlZduoPUNgGnHFcpGNZ8McCPbqlq2
MOF5Bq1yYX/CmzQ5b5jwZQ89MBp/1Rxx9oIrqWuhN+n/UgMcjp/47ml0T0bvfJGg55+sLtY3qAKs
beL208PPn5A8G1sGqkFDf0p3JBIApCWpEeEq6lydJaKPSUq0CWPZKHbHQYO4jozc5o47Mz8a+cGd
bqbGM5v1JbkHSdeQLDkD+PeYrWPj3UyjM/3K4mSMGk8yGXirZcV4xEqIzFyNZJIjjkwyEm8i1seD
1KYnUlGA4Ppl+tjrxXdhs8pMjoTgzPbRicziV5tZe6n7e6uwf8Oonm6LmDlKpk8JlZldvGRfle7S
JjU9ujYG4VpD9IFJyqXdb0EHLD9mFQ+Usgt2je61Srb42vyN5vTZg7/6adplxPORtu8VMS+hx2EK
VhdIL6wf2a+Zd84ziQpUSM52TexvcbqCvPXAAQgqC2ZrISRsm3Tv1s5fRQNemAXPbAOZU2Apr1RG
METdPql1QUOFaTVSZ8HLsE5ZGSkaKXnbRjr/G3qyoHoMiOginkbOERuRQtep2j2l/6+oSa9aX61B
xzqltwRhYOnT10hjpMFuHL3HUJw/1uRyi3D1bHmtWxTjk9t9+/TltxrwT5t6b9OjwaRBjyQ9G9kg
01rd2lmK5tAVwKnM5aTn9cKb4rhPrPWjkbaXhiR4eoRjd2yb/KFsWlB/JiB8kXdEl9PAMqLxE+xd
9ToNlGL9HEKH7O6wuuujSlFosmNdrXsg6vw1WcPST1EH1Z/C2IObz6u8OZ737G7WKvg0XuzGToDq
QYq0o7vJ8QwXlyBrNHk1bBltWfg8toGzfYz4Vcvqge74KXJ02MEuaOS48q4YpPtzUxqfRY8mcoJ5
v1eMRlCX7OVQXS4h2e5yX2o0P+0qv1j5/M+kIbIdoNeeTGpLezuvflUkjiMCnCgO0eXfJdNuJFPg
jDj72MV1tHdEz+7INPdTpjH4loWEZYcAHiMeae9q+E2VSgGgx6t2wkCd6lIonSv10ujE8jmCJZSN
DZJKen2eu7TPrg1Su0VfWftPyqTQ6RBfTNcFU55m5bs+Gx9zWxmnZimJVcjNsIKpfEg5DxFo7u1I
W4B2EBscO/ykO/38VrOKnywDgiwS9+X/+6OpM8AM/Lw69WHb2bVV9/Dft9I/5J9+/m/by8X69fMT
Uv01i8xNgViBkwV44d6G6Cy5j9Tj+bEku6U7K4vuetwIgLXX1yr15GOhyFM1qtjac7IpA4BQPgqU
xb/5PAGB1RgzGIvGPxj+LteqGM5k/OjDLvx8dpZaYpn1I3IMGCyV+afq3e/8NseacUx74kKaOXps
OnXOE3954jOkJ73B0JUJlLTpsEHy7z/qZtNg5I3DOTaJ3kvpHhPPkiOA+RaCeazUbRdhW05/n9d7
MVjQF2TTEXykvPAv+K6OlejrXdY0v/Mk76kkqN9ZaQTlFI1XHYfvXnkwBwmLwCPvW9dY2nDDC+6h
hUlwatSwo69fIZVP83NZTns/5YqU4FY2ZinGa1vDzYOzeWjImT+YbJnKrNqlvnWWaZSzswYPV9Zy
p+X1fTIRZmTEgy3ovpibJ+5gObz3NbCevHmZ4VCFhtk/ORJ2sXKIPow6eaYmBZlvwRbTF6M4aSua
KzFy+0iYHlJuPKD8tWZC6GGG1/8oLbJJF8W7X2N8T92dElHD7T1B8aNS2hIFlp31cn3SAbhgr53S
Z9ARD6Ny3U1C5TA0SNc60cU/tjrdZZxuOzTuHH1UvM1KvLax7iDpA4OYoIQmKUd5O9e1uodhYQcV
d/2DpZsgBhcfUPpEHlxHW43qgxjuqHQyDt4zoUdmc6QAiCNT9w8KPDknUvhk8/cMFvMdQcUG7+CJ
kBHCzzu0H2lCt7mtcL3NglpeNeLndHxz2OUVgx211qYtIJIMXULrq8njEGyFuRk0nv+8ab6WxHJ3
TeI9N42iMtHQxW1nWtPZKkMaE5Gd7UkAfpDOaSY3Agu4+mdmihQC7A0+vTt3qf9llngTav5LLA2y
otS+CFec6b1tKQxRjIRes1aW3pHlAXgeqlcGsXiwZ1JKe1lgp04W+8V58rR0uA0p3BUzpmCpG9kW
ulNFFk7kwP1Q7rGCEKW5JcxVulvQwizBozK6V2DSai/cgqIZB/KD7EvvjP8YlnCn+acR5Mqxhcp8
UoKPwfAvj7EPjr7W644ziG9enCFa9lNuWtcsajxyXEbxUEd02LPk2rV29IAeiqwaM9OfXCOqQpIu
q8NCtweFC9r5Huf4s0EdcisMMT5TgR22ShPas4VdZNTYwHlxOb30Nq11qfXpa2sTtqvJVn8d/HbG
lumWdyQ7sA7dmg0wMcG4WPvpaEQcqGyesMCpIvmmOMZgMc3lGygdRrhIm7cYFGAw6UP11rc0kRpC
k94MD8c4IS75my6bIqB8mb0hvy8CEkGStx8nqGHk8Vs001/q2aTepwoRQZH53p2JiYJ817h35FV1
gOdVPmHWDjGam1S4kUd5EkXiz1+zZDEf4G/r4ZT+GgrShBpFbz3yNVqLrfZE+rw4pk6nHqLYHh/6
PlVgpRvrMiT0Mdev960ipMkvR/pUrrh2Rn/GlXcwBsd763Pv3it0kdXyBzpiuoU+Sk0Eu1JYevHv
bOkx0SWS9nHcuVtnAvzoVNm0qxXU5G4Au++N3AhtqknNwiJPv3LepVJiXh4dO2xreqNSN+aryb6E
wkhuhXlffmrzcoEBUj9lTgYspHlQyqr3RZu7TwvvWMucSxVnJz9ri+dSMB3TAS6pvfrMZ2OFLor3
H+XYDXJlRixEdATtBqWEjed8FTn2kFMkBXAtlGnioAtwx6uwR7onKvJOiHawmsjhuY+zcy/rZd92
im6NyJ+ATh0GqbLTtGq+ooVJfhzpJ5PAdolqTwX9copa18F8kbKzYzvFItB/VHq9HGiydWE5yy8v
yii4YWNdZ+2Y9HGwPoMkvAEUSyMFvdH1XEuXJIDUKpjcmURw1l9aydLgJC1dP2e/xAixEII1CARM
qjyJhS2DVB/ACXi3/WLUGVUelCThONeMzSaHJlAk1jycDUANm4oS8KNbZxc6X2dAogDuIq/eNV6K
YbCQ04Hht4aMPWrj1CJixe84phTPXSAM1QzH0YYNFogiEYfBcTjTT9UWQ4UR4oLg5JDRWLSze+cY
7VM8T2CGKIoxbRMtUrd4LCy0o+nbsozLc0wZATcd2pbK0qNrl6gksPB0D2QWnJDEAYQjeixKCqaS
WAb50MKinKgJ8CEXyIEEy7mLYVKpu3q6kT905ErNarAvBcHsIbEn3skeCWIe0qSEbjLjj9DWc5n5
SFcQoaplvWtZ8z0X8p4gZGZk4bFraJZPwrBWc0aJMWckrp5Z61DEgqJlTa0W8+tFjzqKAtkMfNpX
jwgtJpfp2IefdWLtj8LZSaoAj9V7PdEfmXUfr8lQgV+ZbHUGLWntTfcRCG+97RIaNkNjlictGXVm
/eEyIS/DqATGMPPq9sLO7CFeonE3MN5oredQQJL6lWOdgdqIwI7Jn079ZEtq9yN8FRsk99wPO04m
xUm4mgzVjBKvjn9ruo/snZLxfh7ap3la89jw+RxYQ3+ZJsegxPLW4s9BuvLBN3Er212R7arWK/ZE
A7WhH60eTSc+DV7J4tnIW2dxAh7ZEMBUV9RQK0J4lmmiFxvpF3Y2gKnc8eK6/Q7gt4Ts5zz+HBy5
khtZOto+aZeDW4AyLAQKglHs0aQ6N82ROJ0HUYQDn2cHj/oqXOS4RTU6Ya5zjm51E2W4Fj8spdlc
uoXjhWbNICocm7IOeQPsdii5qhLd+Jhlb1YcFad8gbOrm87Zd3rwEaI/2Fn2JOqZKkkREwTc2sMR
vy9noT4ujHNcD8Z5GekPwlCkELp+7ee3cf1TtPjI0oScKVaXndiWDmAy6XQkGLikf5BzpgV4rHZ2
1JZHa5r1c7r+w8+fzIo2f+WvjOGpB6V79fDw3MZ+L8xggYbEOD2lywaVqHcbfynk7q/xtj2mW+Op
+uV9jH/9C/mpdoLXeKdR+AWmtbXfOC7Yt5aBYIfqhtUt+rQwwqlb1+59tITaZi2rwAq0d4m/MX7H
467ZZwf9UOyr0PnLFx7rF4dvRUZvcN6oN+Wbic/rYfntZsCIAkR24onUHIKH5d29pLvlquk77fAm
MdDhBGWD/0g0k/9Ki1D/4x7Nh8wKrJf8j+Pu7Hq7gDzYT9s231ZfzWtOoa29us0jLGjnFr+RUt21
f8bmyoSwokJYR2hlVmejC2GzWOZ2wOmKc/KKMrqECllRsNv63j5tODEUuwz60R4pjPnc/qlBUhzK
4uq5r5r2l4+OOG9n3fM+QNpDjUl9tUeEJT2tyE8Yq9ODjUxLBs2p2bf5a/nCrtuGVQAKA7kic8cN
D8lwrN6yN+0DKQGlJGwPYb0fRGi92X8K82zqGwvce/LdX627f4JQXRyGEu3xIaaZuBnPAORKGPCb
7GP8LMeNdUu23hMfbg7sv9NevZNFDffgdXgzdsRSILW9EqnQAOV6YVVDQrTnxGmEyEXGB9vdQL8u
UGFsqjupTKhJtNcMmA1uzjEc+23UPyyPndrCjKno59DwoVy5gbevsgB04Ys6YH+pdzR7tCyku3UG
m8a9mU/VpXwzHsVrpQLbuQ3moUDhe7X/D2nnsdw6tm3ZX3nx+oiCN43XoQNoJYqUKKmDkIX3Hl9f
A+dWI5OHIUVVdTLOzcybJIFt15pzzA0AurYBereyTuLROMvDQmbgCGuSVDhePjcbvAEjteFwLuyS
rbmncMxF8hyu434aAR43jsHxLjTs2lX6Ve6LF+HYE4G2UuxkPS7V7SPCySV5bfyYC+xXBDVUkz8q
jrxvJIkcxIP02VPun4GuxuZwByS+fsUOcWEBTpR1li+lwO5UGyVGzaZ6sNY+4utqbqyHZCYq6/DR
FOcNN9l+Y1BkZqoumnOxSg/cw9ESDMCSN/4TkWaWvuCNVLRYykW1k2fhxjv1j4IdHjQ7WBuPZXqv
BWtinl1vcZGO8r275mwaAYi81NA2vsptMmcZrCiWUFtdedCgUIK+QHB5Lrcuis1LsyIs/mHitKNj
m9WOP2XHzfxD/xZvyr1xn9tvvT+vdoqdL1HlFgs8z5foFUPIyTiiccmep8BimMxLNVoRGuqTJPEd
fkOwQTxRFTNEiAdRua8daUvRp3tlKVPe6fNNgnoU4DbV7xhZ3kHhwaDUdNKT9a5Fc/ydj8Kclgnk
onO9NTvkDo70Xr2KE+dtbi2FfbEWmzkqUGvez83nYm2eJIhRH0D5FqXd3CWnydGDFJesMCc6xZ0j
nKkVhTWvlHKQeAb08lE9h2/gcoqlYWvH0ZiVlxwU7Il74vgNbLGOnWQnnpSjdfTDNWUwdz1SQD7w
hLisg7E2Z9W7oC5qm+NGuqRNpG/8TXanP3cr49XdlVvPTp38u1r57jx8x5w9NDOLUHW6J/zHZ7k6
a8SZmzn06baN8RAfweQFq1aYxY/U7Z9FZY7lU11ok6t7UTm4rREjI63rvj1xD2ImbNgSZ8YnOs6B
7BTz0CGtwYfOCnTGs1Cw1zBoYFUO0E2Q5pFEBlKdZK41T36WP/lvgoHXaF59cGPtl/VASOeMZmw8
IxzOke6JWEE7QoTUttkFJS+bwUROwrQ1TdqHmXmXHzGamxkkIXo7W6GzobgigEZepy+rjftI9KUK
lbl8QBDZj/fCSabv+BA+oucWKAXP4sTGQCrtBwfjnerQM63nrLof3sHc5yAPF+Ky3gmn/t7ajXcC
TVRODHtr52l796uDN7gj45AKMB3RMzsi3Ir0WTsb98aLd2JLeDHWyqewqxzmX8ilnoJBgh9t7jvl
U7lBDBSgFJ2Ld9YSM8Pcf9G/vS0ycY/m60wmnngOwZeOBCxFBjDkwVlg08i1NpWHToE0ICbzwrKW
5qkk9+db9JbCJnwFQOQ+SGvprmjewl1ygTNG1Y7guSlIfc6tDZkMXJyOr3MXs5QNrlOwHoqdra6r
YuGtk2EVfls1KRozc6F1bJkqcUBzGr2CtfC0BTOLDGFoNi/JusodWkpoKgzG+VrY04JFZT0sFMQy
NECc8eintijP0qUHyX3uLw2k2UdlmMmr+snaS6KdbzFBasassPudbltME+lOeI6WtcPRXb4Pvrx9
mC3MT7Fd66yp9wAv0C40CyOx0QlzCFI/Uqfe0uNM+InFI3y7oZvL6bzfTgGoy+yQvljPnNGlXSGA
4QbuuBDeqPMjx3U/tUMEEfY+It7THdGzzOp3S0Snh8B4X7osCwt4fievPer9ZtzGi8qu5h4GILvY
E673nl7k8/Cc0DR6p/Tjb8wtlBZ1Wb34T/mwrD6YctC76q3yLjzwdFcSwTgLHpjR3fEgxmIO7CU4
R75jWcewmzXSWqaNRlqpwFtiTs+UixhsdHPZr7VoBw7dkewRkcZz7dQod80ZjFT904XV1i8ABIpb
EoONfftdA+Gj9iVTC7LTpwrB4Lx9FF5GnnS7JPSaoCQQjfSblunwALUy3RI3y91/Vux8R31XrWMD
NBNlyzAHKPThrhVhbpEC8BBqjkBCwyPhkPgXa5g+eLZ4eFsMisOSRBUvd7o7rdnpvo0bA/DuN/my
hE9pAN/29OS1I8h2RTgNnDeCufZUHjtk8u9Q67Hy4/S4B6aNpAZlrYEyGUDjkokJ4M82nQR8HtkT
EBjuk3wtpQtfnNOwQv7QbOMahPZsSDfyA/++QVISboN2SUZEuyWZfNJWRqDLZ/SRdH+lpCso8dzZ
A/3ISSHMHnV1X9eLyjxzkRSaPQe2/Kt8qC0omo7LMfQ1TNbSkQUK+ZMcPFIUTB+qu+AuxVO56Yql
d2ouUWFDZmTG0K6ZEZWzJnVglX8A7fXZ9J+0u17Bp7LiVowyQHe8DBjEhuIcxzlUSMHBezNf5T2L
RPwVHttXg9qdQ7zJa7Yr1v6m2dYv6kMe2wMdYTSlJ8iARNQR0jL3RxJ1F/myMBzrtU5sE0VRss1I
JUjvyD/BAugDKLnzxlP2mb9OOBvcm2geTI7mX0SIYPdIv/F2JeoX3rLhGe8iNqxYB4aEdh4L45wz
I4HMdyVMlQ1l0nNqB822OtHtdC8CMMH9+J3t9FP2HJpz1zHPHsevTfqEB3Wu1PMeb94+1xY5Lwvr
iD4vmKy8JQbbsZDmJQqUefzIOa5O3zyScCmN7nvqehe+J+ZQzANsXxtIJxh0zAc6bm5+0dqjcJ+c
cMr0oBWZZtw6kIq+I/Ycv9jYCowRW2iq1CjdrXhBt3KquHVsAEVo9NoPpkNGFI+PwG7tqO3R0YdP
w8rljPrOwBegtGw4t2L4IQ94nr4GxaL8anYQkZkybE+o6hDkPwHsJuvK4dyySI7Am8uFtso28Qqk
z97c5XjBTE7Bc3CRd5wcvFfmTLxts02OBUa1icjKT/pIEvtq8ttGKNiXgEqIDkVNJ2kb7WAAoN5S
V6dOoYLVRMq/AghCxzM/0f71XiUWLE5U4QJjSbqNTDt+ciXycD9fhNe8fxWzY0uc3jNVZw+e4YoT
VGAjUUBIzfGMRPBeJYjoockJa+FYX8MV4+wjzqxPXga7asQxngvNGijUPjn3j2Ywa1+JOC43AMKo
sn8O2kw7Y2ihOykROHNf0vJbFRfCdgFcP5AaxK09qLY+Bz+ZDKOVSZ70IxM0Qzm+Ail39GxEtibr
54aI21321pozbxufvUPOFcrirNQg2PmiEPCgvtOf4SLKgdVcYpOxdiiWIQAiFt8E9+kDX1u6F1/B
VZ0pZvCxuKO4I7zg9YEGyllc3GYLXq6wjV+p3XFRiL8qd4uAZOqyn71PVmPyg1BU1QfzgmH3Pfwu
nZCW3jpfqh/uzsSs6XLn44w8y/bWA15G6nr5rtsk1Rws4tL/TEJ6WNyHHFINmUflJlyyRzFeGvIH
pv26eab0URdz0p+5NCy8O/VBeElW4oc4rMAZggYW7iPWQ4SfPPL6jdAN9aMEro8lfFGPc8hH3dpv
FyCaP9xtdfHKbYiYdy3vhIWxSbC5+YsC7oe5Bi7+YpF90jNDedjfSOgFsOcbfCAGWomF26802zqW
x/oRMefFhBGC/xHhJ3MVRehq2PmQlJfhN6ufFC90AD7vAwU+b/bV5nOOCByb0Gezy9eX5ugru/hT
e2Z0PgRvrk08vLvog4W1NQ4S/sJPeguILqzxCSJ2tjQUpPAz9VXYiU6BUX5pwUJZsPrrW1onC59o
AoQ+y3BdbXws8PfSaVpsJpEYdzhjLd3n0yXWpMNgU8/zDsOj9PxcSLTlF5R9aNriOWdjLF5jtOzz
fqUeGDi8JP8ob/0v7K/mAwjQ4Ds8tx9sAsJJWqUv6XlIbHIt9aNr92vjxBrFpDA+6brtlN2wARVk
vJAyB2RmJFBn3r/U3qKBDkLmqMIpbe6vORG7XyjHua6jvQ2/VK4YnIxUCL0zf4+9SnxglfdmPXaL
fYgH5pwdsjfk6BZRdHOEAYTauQ/eyWc+zdxL/MUYbp85Qg+QqObiMbhjOZJZcrCczWh3VZfqor1U
F5ZH/4EYyllwX6y6C3dXdZ/upJWxXUdHcWk8l8y2AkFptmLxZLHUXjhbP7avnUM35pI/IlAjtRUd
6ablKL0anrmww7usdjk6yWJRrURafjT7nqwNo+m9PBZE8XpzeJAsGd3ZfB76rbVoD+5H11/CaiUk
tibaGeky7Prz2jEOpLVz9ZscPlziOmyMM/FlmkA9BK9t/k0gguyM6irhBNCQ5+F4Nv9iZmvb4ZDf
sQqiObQ2A1+2tMsHbdPbPAFxpywrGoKPeIz9GdHElCTI/MuoC7FR0tw6TMdnvITvKccyf9kvxU+i
B6JqyQJ+EVjIJ+HCLHeMff5WPWOnkLl4SkfhMdDmnla3TKVGtQ1E0J0VA4+nNbP58yfQtC0O1Nxa
VMTeLIySKY14H0PT6xSHndHXJAWarpsEbXsJNTzaBn/+foQIK4nqgqFiRdtKagnoKtnH8Ty5oCox
TClj/CzESrUyao3frVeCvBG1lD96JlxeldpZEeIuCTh7oVJGIdo195EYFnZM6OPCz1uszgOToZv+
EiK7mTd0NvB4jwoyuGqnSj3HpT77P3/pzXLfqLluR7ofb3rygNVa5UAZl3Gxsb6sr6yy2p0FJB04
fZZRhEWfsExygZvKn7/oI1npgmfTXKCIicCYZMcy4PjgmxdElqXj5xzM0T1iQaTwrOI9RclBiXYg
GlELz0J071Gx6HLPRDQgYX0uD50qf8oRePE0nLjX5tHl924CCG5omZpFVnDnIt+pmVu4uwtv+FJy
dw9hXuYI6zWYx55DXa6YKiL+Y15Eo8oOeuWEzLeR7bE/GhUxBiNWCyozNM7c/EmtLoOKenX6c2D2
MAqD6lMIw7MFSr3sq4daGCPWSHWe9fFbp+eUUIfLkAuKXavQT1t9JQ3GfTR4Ti7IB4WLJ2z/h1RS
Twa5czNDJiWA4FCiZBRCityjS3Nn2dXmU96M2iryUAO5/fjYjfIdr4MDDFmv1InyT1MAp2S0zQLK
84cpE65puT6OPp88yHJXpX21bnBZsc7E8ZrINxat3unEwT+UAqYTzBiD7RaN3YpeMJ+gYDAzjL0Z
W/22TTlkkgq9UqCD0QYaVduy5A9ypxWy/Qx3FiDOgAbv4h+9jI32rXalgkiEWRc18UqLOS5MSV4Y
2A9h4XMblsz5f//X/7rC6PwXiPr7LEjr6n/+WwIBlP8HaLP+/J//1lTTRLxkaLql4s7kQ6+ALnof
y2krmKXTqXAGMgtMQct+IRNDVSXEuiSFXarhJlfgShJG/fjzx//Nd5k+3ZIU0dTpEKlX0B6j1/pa
y4wS7lf37fbqQqw8SgchVQxhEigRDkS1S8Qr/fPnSmCH/vrZkqwYlqnR3FLl6Yv9g5wjVkBd5V4q
6bSQ81HiFCt1OzC6+0HHCz+KqOmTco8Nb69b6DlpJ3OzzZS1anWbX77K9Buv34AkE7BB0p3FN7p6
A1KkiQPy0NJxRbAIYSGAhRC+fDjYjnDnQ/6jPzkBYRi+Pd2z9pEAi5FwvFXWesMvw8G48V1k+FuK
YqqabF1/Fy1wJVnIAnrloIFZHtjgJ6xAPORvPl40VzDVX96EcmsAylg8DCwmoq7qV28iomM35rlA
xHpKuc/okkdD0dBJctJqRlib0+M3pPo1z0k8T1K7wola9BztkQPgMok3CjEESIxDYgW5wIDZ5ylp
/J/caIXtFsdVWT6ZaEDyAWVqnfB6c2JPkFZS1k1JSyqWgVkff36pt96prCgGFllzol5djevBU0k6
iLzKMRM2QvLYoOQU3S+T588gvR45iszc0UT4W4Yh/3sQ9zidh9qSS6cttTNsmmObGNvOoPhdM2Ny
SrBGlx7HvAXHYPGHzlz3obbH/wHnsIuPus+Iiqv8viOFwiQMGB+0qX5Z9cQsyV/jotyPAwCNXC9s
sXLvxcb/zsqkXP38sOS/6FmsQYqsa7JomRKIz2mI/GMyWpoKOFxWuA5YHE09I4NWAOKwodUyJLzT
sQwSB1jwuof2JE5lZXOVlvGTJ8F09SMII3r/Rej7lxmVAANhLigetIKx8+7dBF7vz1/35tqhqDTu
2LwMWf/zz//xdZXK0jMj4OsysuaNBNUGw9V8nLBTUtI+RrTUJ0//a69tQ4XapYcAjprMLDbF+rfv
cmv2KCzcooqiHmHo1RDwEJZIgjmUTqTRPTGKaFhMtJHBpyZUyIXtacynuqXF7tHG6Pzk8+eHcXP6
KpYmqyKcN52BePXu8Jv8Zwz2CIoWpSRTZG4DRKLDowlmcyYr2ayaZh6+rAggyPRyWvkUmtSVJpxM
j00OG3v/RQAUbxqx/7wOpa/aiCi4evs8zmH3xNyyCXMl7/zc+u47nIgtNkoKpmG7mShL9YSh+vmH
3dwYFcvUDXZjWTX/WpfQoDKAxNKpsq3WUGLXFVyBqNZWPagZ0l+i9ShZ65jCeQj55edPv7UvMsIm
4pkIcE+52hPU3lUbNWFPGCZOj0BpopvY520X2pJnPIZaSoGkq3/5zbdWLVWEmKTC94Fkd4WTi4gL
b4e4K52x510iuHnVzez151/222dc/TLwyTI+UQYsIr/9qJe2aia/LL43xySTQeL1MSqJBLgak1YI
q0WumRSFtFI6WgADq4jVM8C0LD2Sp03hSw2WWtHs8cscMTXRjEc/HMe72C22QdnuWxF/qClLZOLF
dKkMKgb+4L8GubeqJyYpkXADLLDhEQ4JldEJGOUZD3ngvk/AMdNFpfHzg5Omqfzv1V4RRc1UwHOK
FpL9qz1F1fJGEYAFOR7i9FnNNj5TCSWXEUFBJGeaGVX8iLublgO4G08o6JrkHH1zKPI/fxXr1jeB
5MphVZMl43rRKXRDNIdcKZwi/RY8mu2+TP3aqCX6uANhl7W7VQBW+Mr258/9+3SCatJEWGfosPXN
P0/oHwuv5Un1WEZxQaiLvzBk5mTFw55neYsfjUV3yp/8+ROnEX/1zPl9pmZgnNcU9fp0bFVBMBJV
gDtMhdAboszmKPucl+HT/8PnqLIo8YJZzdXpl//jl5F7gLmsNDLHpHYzuuQuQeIGU/3LWdNUbv2e
f3zO1WFLUGKd7E0+ByRFLVjqAs03t3x9JvTIAqRMpa/4EAfZmsC7nnU7f1HDtVGEZ34+tYa2aVeC
NWmulGSpoMeSFF9chZyEZiOp0YRvEuugUoIidDNwChXATeNRMyL/Eft9LpKlICNvgRSOohe6T2OZ
iCpc7+TBWpZll2t+qKy1ovJWY7vKEj8hLpwOHTFY2dzyVATwWb30s/EDn7mw7rhQ4pnskEfSy8+b
j9YUkRdEPpnORYprp4/eOmPB9ZRW28RCtmLzRTJQSoB9zDE3dfUiWyNDks74GDem5790iS4iXIWu
o/XqEer2twgTbxG5dLANzaSGOUrGqtS0Z4I/w/GeS3Nhu1RYM4sGeKtjtwkjxANm7z8F43j2gruf
R4p0Y2PiQGloLAYiyjDt+rQUx6OgcE3LyDMGCCD73amN06PSySeztN6pRrQzcYiO2HkuVhLeV5av
AmnqsPrvskDbDKl6wrz+rEnFUvLzx1GIXyWdrExZqcl4j2V7HHwKO4UOx997KludeEXfbeaYEu2e
4KCywl9tREdsbXSpVP8pa2mdCgBBFes97rqTRurVWDcnGTJ01QL8DlMaIol1KAt/qWIjrFX+D2FM
HEffLPwOL2d4TGR1h5fkKNftCcucV36GQ7pWFOlz8CTbFUB7qxQ6lFJ+a1LJzntajwGP3SXNVw2C
mFLTEpI04go8C/Ppe8pqFy0qozn5uvT55//X6rsqq46obxdVC6FCRs5Xx9YGKrmj0RZsSvGtClvH
7VnTJPVZkdM1PotNHKT70ZfvPU298yLYEH75KIzZHrcLzB3ff/S76KUkQXZX+zB5XE94qNNqrzbG
JxnmVPPN8pJhR7yPWqJuUvjGY5M9cAdlTE1g+19GyI2NQragpVJ80lBlGleLiZtALZXLAXU0GLLM
K4dNDbl0rlvUIZNSW0HR/gwQsCPJKJGziLz2qOppgrpK5/zyXabt/GoBVWRDBTdhwfKwrq8oVFna
tsuTzAEHgjydmGkhmIxqhCGil2t0qSWvm/QrIe/eeqP+kDLxVJUoa3zfVJdZm9NNNAVv3dX9L5uY
9PetQ+GGJuq6LJlQMa/X9tIbWsFvdBKNsQxQ78pNpLI0XhCXe1u3L1/cZIROaMixUxlwtnyhWzfk
rPyyqU1w5OtHBN+W/cw0yQHkxPLvtb8eIiI0hga8rPkIESCx8f8lwvIPNwRTx6wP+2GbxogTFRJ/
J5pGPXnO1dZCVhzDQxf1Dy3ZxtgJKMv39/D+xn3mCsifMJbIajSXLZSzblkvRl24V9qY3xLUMsQ5
2FoqUStuo8+wbMS/bJ63ViruR+S/ihq1DVm+OodVUZ3HEZ4qCK3NoZYtWu/lGwyqWRuX56JLz3Ez
IP1RRmAx2dvPI+/vE7Q67aaSARLasDTt6pwZtTnuJinEjmLSbsKvtOiH4Uy1bhXoxa6Tk4dRQDz0
84feGFOc2sFdGwYHI0XUr35xXmVZ47VN7GQRkk+0hHlUvY16A/QjvNNcdNIpHrn+LQmNIyrqz58/
/s8R8N+zTRUVfrYsqZKua9cHMy+I81SNC1LvtFqlt9gyOnQZ6R2ZvqN6F8b6scUcQHtboyctgLbo
qE4UrTrrRfNSNsq5mf4xQe93Q4WXP+9NKibZ2zA8KM0ejN8mzLDoG+Vvb+vvZYIvzqWDQ7um8fWn
Je0f559Co26tNwlfHNO9r+AGHs3PEBM+CMpfbge3BoZC0U/nMXES0q4+ykcq7Jq1FTlRBNfAwOHh
GXaiNXsDnTeWMW6UtXX5+cX8fWDm50FMV4CcT4vN9bFLzQFrCiYhKax3kZW/ZYN0BsmwEHPp8c8j
j9xkqcrGL+Px7+OrKnIlV8TpsM4HX00CraKIUbtG5AhNsxniliC76C7Qxd3PP0+69Uw1kXKXQn4L
j/VqCePY1QcB/23HS7Wj3nKHJ5B7KrixVWYvhaDsIlVehaK2MmELqBWrbKngtGqGdYAoEEgVsRYK
oVWC+9vIurEI8QwkkfO7KYs6N8J/D61ekHvC/LD9lviAxsA/KVrPGuDu6qDeNu2LRCDhTA9hREm/
DTVt2mmv5+O09BkakDB2mqvPZgMhgMavI8fSgEuoGP2ogMBaEI2MdT3r1jVMtxkGTXANkEhSMpj5
BaiKE/IVp4i3rnVHQqKC/R/grSlhBDSZ1IqE97hPIog17AREzDPtKZhJcrnAGYcoJG/SlVulD7GK
ibyfCDJ/oGP1lL/p4SbBJxZPjrbzH5aBUJhLrQNe9OdfB4hnwU4C+oSJnFIrOLiue60rbfMnlWXM
xMkUT860qRRz2McgOYJ36noo33rgfkLWOoC4rLksFW8Anlf5dA34ZcBNk/SvB2taU2lGMi31esCN
IQxXX2WhGzrh1Q3Ry/naUh82SYkarQCI4mrNJkshkWCa+sSds1Ty6v7nL3FzchE5QPvCkuH/Xy0k
iVpwePCy2MHTiaSKny1G0tk06l8ubTfqjYxgS+fey6KuU+v79wjG7aakeZHGTqfQdEKbaDYgO1in
q6LdcIQ6wzxADw4uo1Y00trkXem2u84cf/sif59Upgq9RJvIpPjJ0//3FxlDERsxaFZHquBeNPxl
0Zd25b1FyfCsTVbOP/k2hXaYjPCJ+f5//8B5CiobumqK4nVFjmmgt5HPajZE7uf0vEv0ZUnp/rJY
y39fkimCsTLSZ6B8L1/P2r6KUmnMWDH0iBaDBed/Fucx6izjGA1El+isWaFSO0GrW7OuZpQDJCfy
dFjJRBlxlkZpDpFztDjyTu27QLUuCcwc2SVsoEceWEkInH5fhm+tNsRQqBJthxtlGVMvTRB+bYSy
s9kI5HoLef7Go5wTOb8bxF9X/ZvPSVZg3YG9MP/q3MQ8JEOn+uUM/Z0gNSCRo/ytoWwKEtJEWRMH
7038rgJ+6QRwVR0nUr3YBCkCmJ8HhjHNgOvlgBdFk1eVFMJJrvY5q5EBPHlF5GAyxqUD6N8E/ACB
kvCqKED7hUkqq6t7n9MER4KjZVa2aL4YpnpO0NZkX72HdSVIWqfiuBSyQYKaJqNx5C+tRWJR12t7
zXL3Qy2fzZ5iRs5gEJX8Ta2jJ0upT0mevVm9uMsB1ZMFhpepfClNbVl4JE9ho3yjVE0J0jqPUvGg
QGsi/GoCD38FGc1230yUZSbrOzzGD60CAiY3yq3fKOAtCPwhONI1DICn+iUNuOYy7EUUp70I1lLe
+QyHGRmmsHZe//zZ0BNCannKeUFFxc/eQ/G3XVW9+e4NKqysf3j7ro/2pVtNJYWEna0oNymwJTNq
Nx1NzsU0IcquQx/kD44mkQLekxTGkw4t6RyW6VvolR+NX61HUT0LAafMumPBLsriBIvjflTLjmOp
NY9K/yN8lyyQI42PKEEf7nF4ORkssmjiTBmxjjJa0D9bBpeZa9W8VdA9TmuxYvCPRAj44KVy3Dot
ToLMe6gr+lmG8Ms2cOuAIYkq10gM3tZ0jfv3qhgbTR8GAEQcoZZmUp8+eL27IfVP8orHrBzexByt
jhsfrWz45Y4j39iCJBbD6dBMs1a5Pu/LErNaxb7tjK70Ca7tGdj/kyH5y8JKT2H+2kiKozjDlz4Z
yzSEO/6zmBm7zFXezLY+pQVAPTOn65dPlSq76hFQyG66ot6DpcqqT34Zr3+eq7dWV2paks55n/PY
X9fuFtpqX3pZ5nQhijYjXRcN9Z2kO5VRuh7zaCN2xkrxcWih0hxSvhw6klknNqe4Rh1h+Fhn/DtC
PT/CXn1OTPFzhAUXmo9SMrxFlfjLnerm65Uk2pL0YrjTXe++qmCFQWlWmYOd7lDoXYlo6Mmr860o
BkePw1Ya98sh9OzB1H7NFbpxsOazp8qzLGkWa/W/xxZLXldXasHYIjxlTh48A0zdMWtsLVtoQnjC
Wb/xR/Ezj8VP6tQriG122rkHTW5OWPNnUW0iYwY+rYjp/uc3eeuyy5fjOqNwBuPmdrXqJuSvAZzn
TY519gxubDWM2nOosVx6vjHjfroTU2pLnqYddM/aqL339Ms3uHGv4s2IlmLqXLDM62NgbqhBnaRU
l4qhPU3vp9Mtx6uAmNfPqtWeCLd+yhJ910fmgeheC51HFirPJBV+1oZ3JIjyOQWyLxBZi6f4l9l5
YzuWFFQ1lqKyJ/3VnW/hW5IBWaQooRvu1dmXphXnuGIABV5xNJv0t2bwrcGiELMla5Isc927GiyM
DDeTqzF1qA6sSgLiSngmM8iri1z3T6E/8Df7X6bz9I6vdl769aKmKHSgVdmaVqh/XNzzsetL0aV4
hWP5MqJj7PGGG/Xey9LfCt/Grbf9z8+6Gm+WEEahqk6FMgs+VhW4GEwlSF3ccKTgregzAGwmskZV
sX2xOIx5ZmDCMbfmYDFp9QWW9fNE9E1UY+XRzyvzYS1m6gVQfUInn3QScEvxaOdTbG5niOtKyM9Y
Yn0Q+kpNsRaKxNbY5k15/kM+RqKZ0H6EzZd/qankEL/shFoLdiUc15UvrYvUWKZZezcEn55sLK0q
RUlnbEw82JRcZNID62ywxcLa5mV7sBKgL8Jgl2NF/nNxjgD4NAJWUwygcbtP2mGtNLjUiuY7DOtz
W/EtvfTQpxBMEnc8aTGdEtki0ijDpD0PDBA2Mdm++bu59qfg2Uy1YL644jNRNi9RpRNi2MyEQRnm
gLStftGKhOQoEGlWBX60P4RLi5+yUlFJ4sZTNzqaICP0ilXSo5QWk7ccaRaVxYocrHo7ekMMCzVl
H9ELknwyRiB4AVtViPc0LS/YMINxgtJqsUOvQ7hZd7DpAEV1Q0hARBM9NAmHRMVSAYPEYsx/YqLu
I0uElaAd/N7wbchCSMapYM8IYXgmZ7MnxkGxU2KBTCE/gtHDo8OoH830COp8oeScxwyxX1cpW6EG
NS7CL9ySHWRFXxb2ICOozqZrTsmYX22QHb0yPQpVjZbCRfOkYmnPPipTusgxvsU0yp7Cfg3LcGbo
4G5pHFwM4EhujskbSLHlO77Gfyty9yKhVg3gAMXXVrWwnoZErxdHazC2pj5gIuVLTusAkHQbfaut
RHAPXX/XBc1zZnj9Im0G++fl8ub8kQxDYnFQkK1cXVj1oirqQWdBkit3UeqsyORiDjmJF6iE1EFf
NqO15Sf+sg7eOqRQ/+D2ipgCrdLVx2r+AEPFI3S5pv0jidYhjRLq+ekvK9HN7UjjhKnQsaWNaF19
joo4CHi9lTrdYDlN1+CJggSf4NalmpIhp5vlgX+0SnkfEItTSL+fFG6t+Gyqhs4zpgp7fXG08qRI
8k6jo4CHIy5QnDbo3ztB3/G3DwgFuPSZM9cbH1j8lz7R2guQiDuxBJBsUnwkl3ZX1+V9JBOpZepb
N5HpYGnAkl2CaDrImbNESpmClet4cfqZefVD43sbuOJba2iBKZA21WolDoWUar5HUIiHgTjpmsWQ
6WelAQMXsVw2w9QjjIW5XEIr9YfJ6SQOb0o6OsQ1I/o25hKByYkvIuT/lKsIYU6LAZ9cL0LKg4ci
P5ZmhoZdxTQg1uPb9DYzyGD4v/poYYb6E1epKCGjOR/AZ4XHEt4S5F5OIq8uobD/6dj5rBsKHL2F
5AUUatpwb3JIJasgBKdAFapKjHohhy1p5SUYRwmEcEy8MZEfpBAgUK/j/AsjFWBSETZ334LlRxjR
eSqRBrV6znsSTAc0/0Zee+AdLBzaEhwKeo9Gq28qERNlXHqzpsdj24ZPY5RD30gmkTiez8DlAyas
4M9z8NZ+qStc0S30bgzVaY7+Y78MxEpL0qhNoR/SY5IfEz3eDp1oRxJxNf9fH3V9RWtzeMMZyEfH
NyAppvCFU2rsYBLnXS388rNunpJ17lXoUpCjcZ379+8SCznPCrXkd0VO5ZOm56VLv89W07k9lIYX
icT0ESc7uOFffuatUw9VGkpSHLW4h12devQSWUEas7z0tH0hoCcJlpe6Phi+tZVy3i//++cHe/sT
NSr5U7DpX9UG4NSoW+AYOmVYYgArz1Bl3iR3uGRx+VWzh0B1Wv78kX+Wjutz1qSPpdaJWtm4Fv+M
VQ7VnwQFJ+xjf64SctiiccRsaRE0KpazsdZPFWwmsuC6+GSaZ4KwEcQMnBHKbmr1ZXjM66PARlVh
dsVnmtScSIPRtgakDZqQQZ0gecRItG2E6I1Cl4spblzruaHPRyKaPTev54bJfOtwpZE1QG1728LR
XTBXtkEAX4rm7f9m7MyaGzfSNf1XJnyPHuzLielzQYKLKInapRJvEJJKwo7EngB+/TxJ28fuco09
Ee1qSQSxJjK/5V06XIkf2gJiXI8mXBlYe1GaT1PQ3FZaNa8iKrEAmsOkT1ATDrQ8NPFPoDYrYR0r
9nnTIZoEABCTMLEm+6zW6Pi/Zj6qEw7ieH9/V386ahmzFq0gWtNgUP9z1MopwistCcq9bOrPYsbg
mEpKtFwgX3c07U0/hBl8x+WfCpk/G0DoAVHIpKBr/yUz6EZtTmrTLfcoVH9mC48vWLq3uejfSoXB
mNr6Dt2fx7+/2J+t/nSeQLzr6p9zdP2nmUcP2hxAMsqHOUuIQK5mHYDTUkt/K5xD5hs3hWgeVXzy
98f92Yz3p+P+mD9ni12MwtFLiM3TzseqHp2h7ihN46UV46/ezh/Tf8Wf4vbX9+HPbIbgJxVqXIhd
QGKkpcwKP5TKe+lj6IEp096qsvtpGmWYAluPqcaabdFj41J/OZi50X1adrOewGX30cygbmjwoKOo
81ZOt7fi74VA/ch1p5sstu7QqpzKCIFTqwDkpxnfYxcuVmcjlhc5rxkYyY1pAsubsN3r0BhMMoRz
nOWpH5A0WfIH5ka0e1Ge2ibVBTEttGjYJh1sbZzbXs7kEtfPdGyfoN0Fx1zARmo08g0D+esVmRcF
Y0Gsr1WP2Gx0UEKoO0fGLh4dPO76Djc9jCGBUm0qR76Oiy0xgSPtMXpnB9zrGLkxSs4S8Us8TViC
ezQm8nVsoiGcW9OdXSQHFTc3rfXiExFPHWMDS4VNnEwvdrxgg9U/ZmI4YvdQb7xcu5xyZyORn021
5Etb2nnjJP0Bj9n+6LQJblGQX3Ho/Ycl5mcvTaAMqGk88Lb+COosiroDd1lTV6/JroT1MiJH0ev2
i1M7lzR8X3osyv5hpjd/NngDMBmwITxaxT+OJ/LLGN9CJgi38I4mgvfAbiMzNLp1gxJuqtyhDNWC
69Jg70YZloZldJzSLNvHWfnQDrQ1a5O2b4lrh5l9VVH9Dbw95lbjoqQl8ku0eNFLGBBURzZrU4xQ
gA0HNYi/fwd/whSw4ViA8zCZbqhV/vBexNpcgKks0DyKyi34KRjuOhXvqTWOdslV4b+FOTukPm1G
fz3XEsz2ggBg9iyokMcQEbWg340Ds3BfPeCqB34LqtMO1wKYuOi3Y+lRPI/WNnItxONrFC97DQOK
QlfW0Dq+r+mY7P/+ov7q+I30I6ABQwVTPuUfNWL+NKMF7uyXvWkV+wmL+4aiOlJq/mMv3HHdmtPW
CKI6FCXS4aVpPCboK5DDV9B7Y7xB+irfpTlpAKqVfuL/wzz0MyAGoG1aRypK8P5SmI0nZ6mjkcm2
9pOrIS3etKK5SwTEaMeGiNzjcdKi49050yPijzfJ1F87tL5WY0Tm2Xfes9yWSfXZ5zwoVOqBuZWf
M24FnmQXQ+VfYloD2sfWvv7hnuo/mUHBRgAVAOBGY+fHrqaeRbFL2agEn91ipJTD9xtmpo1IP+D8
DEaEuzstIr2QySGQSA+ILF+uAx3tBpl81+fGvKGBRne7QDHIipQ/59CAejPmt3jhdZmLd/whq42s
+hvUUdE9wVkxqKlxVC5vi5OOWpihq4pvJy/bjOq446f3TFYIVFbC2xd5YOO2W5FL+dZBmDjkWAl1
YdX5QjclOSCghkhfQYFiHJWuafQJT/H+pWusBKxhoG30pgZ5qln3vpO+VMCQVtZgGytZEyv5mn+V
Bx+eZAp2s+F77Ohh5BDNVOMeIFvYuCcUSz/jKD5MMdpPceaEsSXu1Hoyek/YYJ5UUNgX1kvXto/G
MHw36fWN/D6mpkH3nx1bev+YEPNLOV4EdU+DPLlEtX4M41R+XUe6dQxYDWI7y3dUC6Gktw2WKYF3
hx0y6SOKgEyxI5pfdb9fCqU7OuunSswf/zAWfjYUAKRZOqAVktofu2ozzYSi661yP2WiQBbSWiHv
e1/G3bQjn+P+pMHdaGuYeKr5C55NXhr/gCz5SdACQdAHZ+6oFf3HAi92101TqgAtEDw+WdTProfE
8Bg03BvgpPtgbjYLPNJVitbyP73FP5n9KZXQ06GMS4T4Y/W9osc+yDKt9vmAiWRdZXtboGHmIXQf
Wg30KgEZ6cp3HhzegW0ZJYiHdvuoFvg+J72/M6vsGA2NeWHNygJwDBAhxJdLdy7GYYquUcsMMUx6
TH2MQ4ktdkQ1xIRt++sq9r//IyzqzqTPD1FjvBon/Q+//vejKPnf/1Hf+Z9t/vMb/32Nc5voxFf/
t1vtPsXxrfzsftzoP/bM0X87u/Ctf/uPXzYVuJr5bvhs5/vPbij638mqasv/3w//1+d5L49z/fnv
X96+8whQI4b2/NH/8ttHitwK7c6nRPM/dFh1hN8+Vpfw71+u39q5eKvoCP26vz996fOt6//9i+Y5
/0I8W4FEdSrPFNcZIvLz14+CfxHAw5MBsKbQH5S9KtH2yb9/sYJ/UYZiWSIltVz4bLxYnRjOH3n/
IgSnQuVCKfB0T7d++f36fwtvf31wPw93jR8LToFCQSjuHz0QCgo/vh6VPmRtmeTLvl4GbOLHhcXB
7uhloLE0ayVcagpIOVHqumkCh44x1lhF7vkrv0E3aXa/ByDsbWXpaWHW8Kdb+ZNY/C/1OE7OszzM
Bk0u86/wAIDVCaRupPi0bjgojDAWT+g2OL28oY0OPqBsn2eb+nA57ozSA23oWt0/BXA/Fh85CZ/U
Dm6tw4r2lwCuBwI3Nk4y7ee+wTyLmZKalIQiU3NTvIhCfrEqY+sI0fjzHXtlrGFHAiPtRc85xQIN
dYrmD8JDMCzrbXwv0nJd68UJ33dbw2sq6DhnLfH/CTurJjjClz+n/Co7ZNaB7uObjLQf65nDMPvp
OHs91gIeAmzDy+gV9YbJal9EeLtlE56sfpleekmmhxDVnBD1vdFdXlOdq+y14pZgYVyf7/WSo/aq
Zy2IA1x1OR58QWgNFmzb0dAfJzNpD2ngYq8avXKTLLgF/aVXcRg8pe/6AEONGmfP1cS8G+sDch+D
ibN146f7lCLZatkbXqtcxQdzQ2A5Y9meEeUWTIt+fW8C41pHtoEP36IkdjO5mT3UkYO4ULrfDcbz
a7/KryfUnCO9lFBCNARB8XbofDND1ClibXSqC3uoH+JYu9WmGLlCwTZF6fJkKiQncsyMvdTc5y0X
X0S+TwRSnzx0bvrJaUJvLHfohMObWpw8dGBxu0iYh5aj7qTauiXfcrNbBKqp+y1DiuBkTB5TI5Tc
2fCKENG+rD1rYyBri1AvmmFW8S2uvBRNxQZB7chGTMSMv4JYZBcSP67V4DsJ5prDKZb2N+HTBGnU
AI+UHxaMAh25N2tcB7TpZSq4d/klaJqPQrfz0Mr8PJy1OADWdsPX4Z7ZDtrvZiMRZpsJwNJq7Vqk
lWn2bONjG2LHjiQZUle2sK68zMxX3VLfNtSHELsrUGnK3F0VYBQTBcRb3clQToX+jW1rq6bp5l0v
a3SJkNxzapQR8z4uV11tfroeIq+9hmAFfDvEGwAvnd9SbdS/aMetOp+D8DrEvqOUzmmWefKlc7OT
UyXHWjnxBPmpJbizGstbR2XwSApKCytx1jRvu1WLHtAc6/uZnazmNr6UCD2kins0WdnL5OSn8yel
wWMaMUmcHPsBZkpHUIm81EI+3uULkpioZ4zJSK/Z1RAEkt2TraNIOmf2sxbnm8aNCtzFKUnbFWgc
LPb6hnvn1bzWzZJ8eXV8RdH5CRroytUcdFoHgSSuj92XaNNt7gdoQplUiVH0kxqNQ4/JoyX7xYy6
OUYGA7GShEAGNpa9TdurqHQ6PsiUSWEwLdd+eL6COEV7UFTzgy1BVcYBIzVrEZrSR8A76rkvo/0l
XWC6rbyyMvkol7JYa0ZDUZtHJ3IqcR0ZZ8201Gpdfi+B90RTCKsWxXxJmT9CPbKyUJ30rfq2o4W3
oQ4VBlhIjyl7mH2csu282QzY7mEz5cXY+CBw68WYa+atKEJHLq/ZqBT+dKXxl4w3S4oOXjexfUwm
sDRoSeOOGDX0twJtvhmX4pmePy06ab0D7IZ2PM/5Ni7FU4v4EzPHJyolNZZDGsqoUj5XM1CdWnMM
dNUQGtYRJ8kiBaC0GL1pAFAfjNMTPH3y64IvltWMxU4PA7gLeKR+U3C/uHNCJ13o6JBsdQRV1r0U
V6D5ulU6MpR4zF4Sw2JSC01DbwS7efMm1p5B/n0MDp0IoK5XbTNSYzTWXo/YRjA8DwYzm5/BhTo/
m3pgfIigOM2LTpLu77BIQqNd0SwGXhJcUQKcuDlA4pLTGbVxrRv2e1uyROC1iHsv784wo/SbTbzO
2c0ImGOdIZe+snNe7fMTgUKkk/tjNjhpn86U3LcTc8SMXp9vc9ZTkZXrdA/wl8J9zNVV4IErExHG
qWDv8I52JZpvScUzEhQYRH0epnSZwH3DiRKIB3ptOImnhezMnhXDOj8ZVoOxrzoQUQpv9HRwBstE
Jr9Nd4WePnd+c2OhbYOAG4+dtcHcxDK+X0w8tKqFV2PssCQL3jJyQNHE385DZJHMZoUef3UCEZ4i
0YHPxVvfGFGiS+/JvPwV7vOnoGjRCzTyL1NnAao7Fo8hgwJumFirjEZx4zg0XUZ08boYAaRJPUDL
pYvXhrkIbnCOJs2jdY7gfQhPRoZaOYe9YX7EEOZW4LsVua++tSKkoeBCCK6B6wSgzof9gDSS/dIV
Sghiii7OAzOaWbwxdvnCnEcPNYReZ4tKnli69z6NKMgBqkao6OE8iqyAaYWa2JuVoAvc+hsvYpXQ
TR5nowZ4Bw2f6nx5NZu4jw+NMoOFpuoPCwO2ZWy3WF2uNVeczALL1CnOt+3ovqraUGAyqZRqihbt
EpYl5UEdwcWqQQn+/Fld1oc8bj4q+jkAnhCnRkMHxaRm45dMxQuNvTNXUevVjkbov1X67KojY6oM
4Tm/Ka3qVLOsUmbAoB4z9BFBBoQmgRWJ2sJNL2BKhqHqM8nz4MGvQolellUcs+5kTRYiYXNj2FW9
psL1nW41g7hunjrubeTjausNeNA0Dr/2ZgzKbDi5+LC0tnJNmjp9naJtd16xDbgC4RAkn1nSbemI
ybCAzLd2Sgv5cudp5OrD0S9P5zhAw20bfgrLJM9khQA78311nFFLX0ce2a81vfQNi0qW042cu/wr
r4fX2vZuS0dbOwIeDsad9KAQBM3yr2p6pJbQrKcmOmkTg2v2ahU6X40Cx26WWpZBd1eC4VsNNROZ
uZQXFaJjCVFLqO6ZpcdvY4pwjAo9NDx3Gm1eFxqr0KITSAN9/UBkKQ2G9W+vBfc0xV7JY7ZZ1R03
99cQxMCmcGxKJctOkbBjWPQYxs61G5Bg3tQWzkymtU0SXvNYNg9jvzwHLoVoe4WY0dHKq00Kem5l
QxVdexMCZyTFe9tNwq4Db4/TAt3WSNvQkwIMn1+31nFutO8kJdTDCl6VIerzXeGbl7UdKAmn6SUu
MDip1bQKGacj9uHutKI+wbtmEoVNtDaPbgcYz8Ii53wvukHPw7rEYFVAo8CwRa7ikvjKcjiFbDoA
2RiV2TvflNGKYomyveVd1mJ2Znvz99gHMuTaTKQUjLFWgiKHDY72GdggqvNhwpK7ob4RqVB3rS8x
LFUDuF1sa89CFl+ez9LqBIwfPMPRkg2+yDe2Th0kYcsSPFfmN1QAoPej0Qveq0uwTSFSnneLiuMn
G//Svng8G2Jb2OCybMR7RUrpTGZljZoIEo04/8z2HksJwqKECXScU4qfOZACF2VDE9+bVdWVH90w
3JsNNaiGqnBoedzXzHlR4N/RWiAWvnZqvoWIcpn6WFbbE/COQT5TWaBLPn5FBa8OaDGU6NEP4xUs
1onZ3/QEevh7JF++On455vSngNbpUm4Kt7wd2uKUZdVtrWGbkgIQjBTA7byOits+TvS9B23ddvNT
oZzoKsE6pLX9ocwSDTkj3dyUg305Y6qg25O+jQ3GamdhtgBN9mTk4nQefsGImn6HW7nAb2hp3soF
JeTJvwZWwzBS8ZyYyttzGJSar4VExvE8GWcG9rgqBjlP4lnH4mpk+l1koak55AZxT95STgOazaMc
hu4paLFPqGi7rqzKf6zL9HaqulNWk9WYlNem45Q8WbURxgthRhCzOpe6Eonq8o9z7Ou5sBojjTXc
0i7LkRi8VthJ5gPkDNPiCyQubzcBd9HlrwHpzcoYCSFdPTqkQ4oHYX5Kopb50i0xJbARsEcr0j4Y
c3vrL9FWDDPrn0+mnWUdFc4cjp0KURc1/S857KfGrdAWVdGGTxvPM16jkQm2bcd90jmnvGQhBWfz
UAT5XYVNCyFAcfI6G2XGdg2HntzdWOvSfxzS4HGqLObI3r3sZ+d0Xh0XjcTVdIdjKdNDQwhOQpH2
YebcYvt+SjuiGuEt3wlQQk9F8UUZPVL7JBjk2ieZXAXxeDuquCEoEamOUVLyRfbFEyINYd1z7DxZ
zVwQVCq2ycUVlQ+CgOaq7VzYwQT/ceq8mdXnkDJJLMKFloq4867W8s/z2Pdcme7SKA1wQWGLIkUw
0sOQeSCKqYbuoURRyKvU+oKvZVKl31S8AHX4sfBJuseUeNhyc8RruTe+XK5TyFsrZxrfRX/KGxbM
82Nekrt8oEQcZPECFT+5jQ1/D7rkSibMPc1QncyOc8XDaZeCt9vRnIGF1H3Qi1A2JkzW2ZdKkWjA
qAntQS7MdudxrNbhxrb3+sxplQNhe17ejtK/ksbdDMeN4JAQaTaHT0LNE32WYdvR9Cid4qu3AJWN
47yZW5XnyoQCdYyyHCnfIdWme4lOEainq1ov0+u6zi+1mgdhYy3euIu217Tm1Uqdp17335IgOHqF
uC1c3i9h0Bsv3OJ75XjjjoJsvr3JdaaYZnxMF7dmUpIj0uKaSv7AhrLYCCzWIrleZGg6eFMv1B5N
DzPbIIJdFuThOahUNQCjI10XDsAJG2n1c9Ip4q1LwZUwj4DQqFMspKJvnpivBqvGD0ojtACc9OSy
QK4CT5vIv1gkF7qjohTIp9vWWjTmvKtT42qoA5T4I8h+jaEF+yS2bqoi+BojD40gWYRZ7uTb4N0U
Tb+LRt6aIY6206iD5xyqKxbrq9gnEuuW4sJUeMGgXXjZHRdtUQw7uTNg61sekhrnnjdeNGOGaqWL
FD59oQdeRnFwgrQ+9F6NjfxUiCgU1G9XelWiGTstnggzH5HVAOYn8sdZe5C3VZEIfTOWvrENYOS5
aS0Of/xTE3ge9Ary2Uqa+HfXsUhDpgb+iCGPXXrOHh0+PBaa8clShz6fRGQSrOxpSYnD+Y9DBH1B
eEa6MWn1H4oxvaGY7G71eRgPI4HYwXNwa4gtbwjzZUZaftCa6nD+RzdMbFj9ZP/Hn37dBPx1kANf
9X/bUOsSvqibKRlwhOJsM/15N+dv/7HxHzvDOrLCeoN/zn87/3r+6Y+/Bec9//HHP7b5f/7th72m
JYKxI5Wa3y6vPF/k6GQIwP1xnPPpdR6S332Ptff5g/M/eC0fkmwWVA21tgODwtnScLbLP9+U4LsI
0unibANl6OCCLLywkIgtbZgZLVC3dTvGPJBRRh3KzlYFu5HfY8+9G2q/2UZGWaEE2Zk7WUy7pq+G
g56chh5vIe6lPEQDOvVTF00YkxXuYUCekya837sHzts5nP94/gev7iS0YnTQndhCAJlCEllcDsyu
m7xDXGT+4fwT06l3SJXX+dQbEGe6276O7K3A9PGgtbV5wKjWPETzeIe/OTIsLhkmLZCPnPW3jkg4
LmJlbz8NZF9euXGNEn2PApNUqWc73lsuUCcVKTWJQwSqByJA6CKhb+VWeY5wZQ2wMLCfCs0Nvg/z
JputA/oRGBYA11jH6CsbJhIbjlu6G8xWr0dBKn8RONhL+HqU7xoTZFAE38hESWGrTND65Oh0aPYl
2H6yRuPiN/gWL31KANGRdY5o1uXjXT0C0za66qj5Rbeu2uAY6WgYp0+xHh9kAVSNLiIQW+mXYWcs
0R49iC3+SNe5K6/SLgVD6bkfXZTf1pbtroCHDEjTL6Q0BeVOHFnXg7P4qyWKbyYYG9YQ3y4aUExN
YJ8wmA+Dn+eXskhjFjq/2qKM+GnO9odf4eamNRhojLL8jrc72MCm/2iAlE7jtJmaAvtrp96JtL91
suHY1QZRcDldgSwnXXGZeBtHIkpj+xe0Ca6rXoZjh4RrZckplMP3wpjH+67rrI1lI9ZQl94GTAFA
dQaEX3h7ERnFxeRIQNS4t7SFJW6mErM2BpBHzczbl/hJr/oanmKp2u0u6tb00HJqO6hGm21yP5Wu
S9CS25e60/poVIFjj+0BG7sObJb0HxzVXw7gbpoJzfMK/hR9AlwwEK9bL0C/12ApqfmW83EsNWPv
ZTPNSCS1GoTd1nYPWAZzvqZBiMLuxssg6MUap735Akxc2NVAQ6ne4kYyngw8b6nAjKEMHsyUMjRM
sUtTjgZ1W3lV95YPZsBHYbxq9rUFhr90STLrqP/OGZCvGFGwy60aYDUOICPM1ybFToKShg9+fWfr
CaR6WMkxbnucRrYpU8TZ4hTYSmCKY754V/gUAb4gwgfeTD1OX2eIwY9671wE+LxZI3K/Q1d/kBru
49o82SyNu5xIjP6wvhmivCaNoYaYtRwKu1jKqckWXMRlovv+caR2zQACotrqUKKbdGsiUu64S+hJ
YW+drocI6hgn3yli/OvtG11G26rT0E/vDGweLPns9sktZYQnN/J3g8VkgQHfrXCD69LwHqOIkkjr
w8ky0ptOk/Oj1unvJK6UVNzsctDEi5EMAOq84bbuUB5Ha29d2DVGJOnoX1RBgy5PtodVh/PSDAmV
EurR63HaySXcuL6VdLGnCzKVd0pD78mSXY+GdakVkLvT6uge7SQbII/QJzFkymJMq7KLrrQCGRcX
emU14Uxf5m/GAD+962KGbUTRxjhWE/jc3qVcFbsSPXEdmB9x+b5tvJd58oobE8NfVZ2r3AVnZtF8
lkGJoDOR0WLOV3lFFaHERSNSZMlsmdpwidzb1qrbfQM5cjaTx74ur4MMM6p5ULXHwLiR43g9Z3I4
wH7AwDZv1xS+eVGLaOVk/oXfxZslqjFGlUu6GWrsj0acJ6ktXCROh/McRNmqwA3UlPNFNmnpRV/m
t7LPa+ZOY9gI1H8u76zRdh60lOwsc8dtlCCOiR8pEQw6Lf3sPju2g9MmthBkL6IbN9qArqEpn+c5
uCWSC4MRC02wafOq8ndL2r1Fy7VTZo8I5uyY6h5TKdfgR9apgGFAc2+N4MhLP1LvbZx971qHAJuD
0pwQU9SClUNAkosYzr7VPNSofNe0gqJ5Dxh1S/OUDgc5olLTSpSVdT0i5+WGi+nd6hEpTs4i5jvT
XdElHxa+KGkkjjOoWX+YVzpRfDOVwOWLMDcwpMecTyKVp9vDR5ZM1CYaYa77MsB3zHm3VS1Do8JI
aZ1OiRb2+FnW0XHpzOta1I+9a5wQb7yht+ViW3URjeU7MJ49jrKPmhFn26vR15KrXlgbDY6CjBFV
H8urvhaslig1FJsJ/mZatzdIGF4nTf44a0wbgRDX2Rjao/memITBZtPuK914lrF557nNNu559FAQ
KGs5zco2CMvBKB+nrrnMs5g+wIDANALY3POyhei3mN+Mqb41ivjKTOWN6VI/cDwK7YswD8Luw7TA
RkgvrtqYWA33XJzO4gya+GJUeDkllKnsbAm7wru3yLlWI+9lsWBHlEzokbfPmm5dltQjKtt+Vo9G
7Qrt4X2jtFeojJntdeZ/sxGoJWMHl9WOr5HvfkyN94giQwBOZZq8p4LHMUz168w7JIHt+wbKwMm7
A7EHs+gwKhw6Xgl4ssK7iBf3UGvlITCG0MgLk5qLvKYGv7KhivmUwIepv9Cm0zSjUG9ROi38ZoOO
Wghp7416yv18P8c4wsc6flVUPO0I8f0CIH6yBPdaSYeCaanfFUVDqnq5aNUSSm48YpLPburddX75
Vi3xoRe3PkWdomuBIDcnLYPcayXaW8dM1mdUlhCDxOfCAF1C5/7a0uDGXPeTeSU1nKvaDFCm0eT3
kzN/UhN7IVQJm7r+aNNLP2MYVixXa+oHF6D+kR4vL6cS8AqAdz3oLpelibaukY9ktv7dTIHDk05C
hi2xWkWQu8qzZl0Y3q09V9i3kUpSFC2vItTvqI44ly7lNSNoDxovs7Qv+8yH3FUciavjcHa7JUQ8
+YQa3Gc9oanedziiG7Eb6samKTXnEkPGfVZXzAZVr7pMddj703uXN+9ux6pf2QxCPafF6lBUrq+Q
6N0YVLl90EMJlN0JM+ZkBKAHdm/dOdjNRlVNGuXEr1JjrCnh9SghPMAhdCM1OBOl7yyhPvRI1HpJ
h5V2c6F52ZM1kx81pbkrJ5v0IqlqbHNJqUr0dG1peZdYqdYYJN1T4b5zNctaZwULvYuJdGFiyW3P
8mBkxv1MkKQqL3kI/oGCMukgtBExD3KfaZglTLm9Y/b7MIzo2Ym1dNfX4+uAwsmW+tK0aqfhJGig
JiDIjPRWiOVVnyqwbxVrOtLO+JBicqCxYts2TkfiZTQZIzIrX4aAwmkOUHRbpRJUDeU2Ftdrc8aS
PJLD64zH3aBj/uWJJlkvAB+UFe9TXNjck6J50sb52k2Tp1Lv0ZD0sFZbQNz0crjMTGcnXRP3DfMm
j6ibePjA08JLN7RB0hUAsy9UdopV6NDrWgk/eWyc4FaWvvLWca383V6Ir4n1XI+q1FySC+dlepeh
ECgje2+b9es43Bj92vGN92ah88p/M7gI4vX1IE06cHLrOtBW6b7Dy5ZbELwrerxUxbC2X4Edogxr
r3RcgtXXfNZu87fP0slc24T3LYJgrHI0n7GFYoDoHMJl92pvKTyfpjZ2Y/LWgrL7/atmUjMbARZR
mwT0ribgxxxOOMFe7WKo6HNG0Xr2hs3M7ojk1a+mVYVW+rSggch+4wbNeMUjYuOIYwwJwv+RkTMT
claTVUGvGdZp/ojtTSsozFE7C6p8a7Ag1Ykb1vxsga06/6w+478a2mbAyEHNBmEztiFINZph0ypf
PP1d7luhrSwLtzf+v6a9S1YBHGfXagxGHLQCvn/+CMVG9bN6HQP2k1XBNd61e0uA10Yg7YZ5aG1Q
sRt7/UudWIUmGy1KyrypvKszk9rcuO35BiymgF/HMqCEU/Hi7GrbgYVqgt1Wnij1IRFVqM7V6ZoC
R8XoZIEMVgev22FzvgAa11aOA0p/MzVVqHanzksdVlOXA8XyfO3so3F2MdmW+nbi6zctnWyjpGLC
pq2M1ur2qMtTt/D3Sw04K3MimqNu1iwkEzC+UhprYrI3zN/bJmO08beODhiO4KH6WW0j6Pfr7rtO
2mILqhls2uW/bo5S4E5PceZhd3kQ4QPdrw3qWFQomsTbqj/FfCw6f682gdcYLgMZCqwG2yg+1K50
3LAQM+ZdLddz275LUd2qXaptAnEslhu1hTqnSnwmx99PSvknqxOOhXOhDsUhruWIhyjJc9YZ58Op
3blyAB94tLCzIkW5D5Y9OtdEL9nGrcRV2aJ5QBPLV7qLJoXFFkXH3qKrhyzUqhraJhxNOh2xlX4B
g3+0eKsyicvtorn1Lol1jeV+vj038Os++2K5fdQmhmvpNAgllI9xhrKdXur7gY65KU3awRmOSj21
aL1iKAKNxms+mnbAEb7qoNtPE91sZJTSbZVHK1c6zd5pgWQ32VUTv2FpLVlszDuyhfdynEoa7t7N
GQZhNwzUsTyySFIsU00Ru3m0BebQMP86KAWzIJHvqguIfIlZJhdWXD2IEdrA4oPWQZ6iIcah3FAc
OjHeqf/KoDE3tYKJKShYB2jIhB2/HbeG19HBYhFBNBwR1GgU29T7AAWOu5Izv/RRi5ejQ4laT6l8
L0RscILMjdV6T9aSvVqV56/dpkU7SkGFWSHq0+z0D3lMPLQ4FNldk26TNbNm2CNpnH7hTZVzMasF
q82UhkBD0RiXBuauWH88l7th1LClSL1QC9uyvELAll6V6sBQsCvWrU0/JkXvQrPTfdCKZE2NleFN
UXgu59t+QBo5K8R1jOzgylUtM70HQdFV+Yfdppgax2SPpuT8q0/hC5q1VvEKfmKjaz0RE839C9ka
e72kgWSmer7Wo03T1y9VbVTo1OZZGClzYMveLgaNlt4fxNoe9AeoW3TJzOIUiUG5ElaAeGlSiDhC
I9ci1zk3J4md95VH7aBKKHSb4PpWfWTtlqinE1uwDCM0APdq3lmuqLYmxnt6XdgXdatftgHFiFni
OChVM9MxxdW5hF9clILTPCOvBFCxlV5L8H/jNp1guugRtWxDtaGlAe6tEA9xRJB6Hui+hzHJULmb
1gicDXLkw7Ykk5m9Md1VHU2/qqw7Iiz6zoMa8rWG08kinWzrNFfu7FgXs8ZTHUYfUSDiRs3395Uz
y2sA5SFtFedG9w6B0J6XaPpI/cXYpEG2PR+6weR+5eZaupnMCotJO64usBcD/6W44zYgkskSx++k
giqv9MAx8rICc1NwsKq6zpZUhl0Myz9lXEjdfS6gha5rSeF0KJztGBC3LOlNJKDepzPf9DJnjSYh
b+KQPFoKmSGZozPoApMGXx4kw65CuaGsKDUn0tMgRUQHyzaLEPx2MfBs0xcnEj7GS8GDC5NiWxm4
csrpg4hTIA0yo9ZRicsebSgon990g+ZEIosr8kBnPU8LdpuyurUS8UG/O1mBvAk2iV0fhqi5Hbrk
ynCzL7+4DgJCo6ZobQgXVJ3VuxANjG2tnJ7Augzr2mUOMNBfMEeSCEPvrwJ8SmPqhFMCeqtEwRnB
MlAW53bq/2XvPJYjR7I1/URogxbb0IqajGRyA2MmSWjh0MDTz+eeNWNVWW1VNnd9N92VioEA4O7n
nF9JQFGxpIqK66HIw7M/eXNH68ag3vdyKCLdSHnUpVSDLa8SY5s4iHUUxJRGtjsCdQ0Uenly6n0o
/MBFCjRocnA5yo+3TDLyEfyBIPEr3a7uncV5LGAQAvYA3LCASaK/7Xrr6qQ0cKW214Ecs6G6DK7Y
chzs9NQF8xn7bBd6IAJVT4xxtcvC+0nvGeBCmV8WeHGlRVUmP2QEiS5D41teV29t7jxlMTwgyfLi
6KB6BCxbupLpEAu4kJbHuZ+TSah/SvxMEXOWgX2YDz07FrwJZsU30RyC09Kj2THKZiKoHBpMhdlP
EfM3a/DPIs3eTKO4t2rehTKIv2sj0aItoLbZp94uHz3W84RFQq9vnJADv1sCsg47OlB9+hZHxJnK
MZAzwORJYqdZoZKjGpqyZ2NhRlTyDZupnuhJrGydxiScuRHEShwVPiCIWYCqKPoiRmRahDiDCtzf
uM14GPucPCiRB5dC83e1Y17sbHhEzZgwOuQFcQeadQKLpO9ASRlRNNtKVO3Wr6ynug3ECZBtk1SY
UbkGTI8qdfIjnnB3VkVcp2v+rPv2h44l3NZaqAFKsi2SgUcQ2PQX0Rofgl8wI/z9UxyaDaQ6aPNw
eghLzJDlYhrJjZQwU9/QPdgEZiN7PRSAc03UXjHR3qdY360bD0zb674Io3n+RZ4a2/ey/tLGB3zK
S7s/Z2jDtgryyxP3ZjENEr14zVvJ9MQvjiBUg7lJPUCoaRtII1H5JhE7kltg4ADebOc5+ZKgoOvX
19YcnzIjYFhDvzHMvL0MgpHs1e4D781j2WgrXUPaorAzWPyrugpem3F5HSc2oCoF+xRBzCZs1BG6
j/RfPByU6OJ3VrCB0xnUaox34J3/VfTUmCw0OLAdMgM4FHOvQFGQX99PiagvnacFcuihaBkj2lrI
0CxYK+5C2nOTSg3UXdKj9I6Nb+Jgl1wlkfA2VE11r0kmoxdRFoWBd1S/csJJvu75G/dEnOLIxXC8
c29miw5Hr09p3tO/DcCRgQTwRC9ONKCPS8R9+2c6ufO7GkXSoeXXtjxcz72/xSRB46qKOhXdgTbt
kLNxTItxE3iQRzWOZjJibrL6q5onf4OVkrMSvkEUqSE5F1XKgqCTgxVAuVLBv5slzSeGCbAFWfqi
CHkXrSzAluCHLwYIJ/6ud7h76hRlwLYmpeg85BxrZlw8DU3IQoCCHGrJlyybYvmeYnfA3N/iefzi
2kuCQ1kyCgrFfE+V9X1s2LHlDle4hKRArTz6ukgOWXyuP0Wy3DUaxsz/fNOs3/Uz8qbxRU3L9fEy
/FueE5KazBs0qz1oiQUBrg6fFzBKHN3YyySWOzVPnSkTMSXrR9EjQF2Olc04Th4tNCwXrwrIuXS0
l6HUbiNh7hQ5ZsEudLUsbB6eO1e0cfk561runMsrFOvxA2PS77/YbLb1MpjguAstkiQ3RGNyWLLm
AQkTh2p8lLGJMUNpuQL/+et7f39nLBxBbFQYPkzGv3kDRL3IzCAhhknXW3OX5Bst9KO1F3NMFFoE
vkVSjSLT6yYmsK2fnBVJT7N4lEkhSeCSTR7O4Z2DubslvC2b32Fx2eqK4djWUCxVwTAJYi9gGlTy
UIns4m32uTMldn9lXvCBBCsVcCDYfzRMPUYwomD5RR1y0hjKHG1FXutYFYztdvQqtGU+TKp0guGR
TwdPR/a/zIqHlI62ODltfXR9DB0Q59Ngx7jBOol9rCQRy4/IDzVyYCCL8RF5Xtk+aGB/Zm96CPco
ml8yqAmL12L/Lk9X4KqagpzgdVUom2mwgcfNAMw+CphYm39+IgQV/C6qwr3TMhGtEFuFnBdDmL9u
YA7KuzqfCZlJK5whB4rVfecTiGmiJCvK8dZdXIxMyf/ZlKI/ua4wN80Qf3Em17ivr8wuepnly1dL
nhUxZWfkYTdYr7l4/PGPtKT81hDiGZTgV782pdY42hgCtoNIt5phvuvj8uEl0Rvcs93YJs9mkH/5
GRtHoT0x+OBAbUwwFFhlWePq67byblK7f1sKYoVnEfI83O9C8jjx20q2xAcm23jOt4WnvYRdjEdL
3Y93gTdtu6U7a6LTd9lgYgJZOufSGJ2zA901y9DVNcAkMT/6MhTTKQyGht8pjWM4mpukEHcts7oD
rqoZhVeLHUPV6rDJ4c5u6pFxY64XW7Y2xBvVm+Tge8Jl2MmGJ5lhis5mdTDQHetD7vhNTo0kizS3
yb/ygBQbn73JsakCFZNK/blJIWc12oM+RF9lkZOvhO7NbD9UQRkV9b2rgWA2ZY+PjFwZkrjVeM7z
EjYX2RdHdfLqpc0xqMIXdso32ZrSRZOULWdDcd69joHzGur1JnNIRW6GEOlI0OwZQ17EQsUVaNQI
SzVI+4fvkhhExb+2kSPv4DB+2cP0IIribOqxS5MIhz6xqMIXgpLL6Bo1+UExVbv4vYr6H5opf1ZM
D4Fi1CuRRDhFgTmWrW2HjDdliUHs9L7aahmdaCLKS+N6z5kGg1eyumTF2eatKckg+RpS+cXP46Mf
OUhhf/Hbetl3lAOLTi96+shGHBI4pD5DBC9m1CEJdHYM7JTh0GWXXK7ZFrjt1ybce7t+7g34/KId
1r5shalkty3EyF3bWw/Yl76GchfyFj5c78Q1EearWuBxU8cbpySROh1gANQRAhhh3tcprpPo0wxw
FUnXdtDHNt/8aLx3LI3Nhr5n5RAf5dCT+xq2jtiN0TwHtEV46D9Oonqsk+p+lroJAo5WHe1x0HL4
62GOi4IdPmsMzzehQaC4Rb6Qars7jcHJYDAKWCjvDUl/rDT+IR5ZcTJe+uidSb+mqdc2js+G0XB6
gBnlln+uXRj+aWcl54abbC81JImyfB2LZSt8hGzZCHANMv7SZ5Vx7qGnYVKyHscsuU/N8Ugqz3io
zIBBj4fR0LgQNIIgjZEFPmJVOXCe6IGzt5f43qG3PGqZm2/qUAcA9MfLOC8/nGw2nzL8erHeuuCa
/VwviFg678XHcgwMptARBjBxSuB76gTAN/gIMd4qGch2ib0r49Zcj6Y1bOnQSYhBWNH3+d7tyIGe
8LLfVMEkp6QdnaoNcNfVEHsgaZYHr3W2ihjUIeuZ8cPgSZCJE4cnWGUnK6vFLtPK07Ik7qaZdAvV
8HJjMjXfx4MGkaUsj0U3m6clWG7i0s62SGDutd6o+XH1QkIN2av2okPoeq1nQX6mI6Ld6LRfk8nv
OhozhgqnyxOUNOvkee0f/wVsaGBDf9JM/WEx8MGFvnaodcvcxK717AbVcgq664j7LPMlqCgk4Dpk
RMr/7ACD+i7ZV3E2wVcU2tnEvxbKw3QQ4aKdEy/1Ts3ypX7Ryt9R/4WiDhC0saHZljO+8L7lQAD0
bxbI6wfb9oJz2C/p3i+tb4kIsssUTXj7LMUmMAoHaGrWz5g93vT0P4dqXG4jz0sPeZobKEd66Oa5
IBZDIzCjGhKcOyrHOceDeQ+Jztmrq1RXYXk4aJRW+1WFcFjCqmwgPyRAKv5srEPa0HU1Wg6u28Pe
jOb46OY5+I7IiApLg7WT8HF6RRCxrmNilzM4NwAPt5bMAW5hCJ794ip66HWmEx0zr3HPtSxCQgOV
sD+hpUZs9mBHXXcYHX/vGYxUMupOgJbpig58tyTzZjLND2tMs23am83ZFl1znmLjp4Ccvitk1nBc
T+QH+0W0wyd3m02DcfTsEjCHKeF5NG3CSyNgQ/bipzDyr1kykB4e6tBZQkRHhbvGEwIdvJWex/nB
6ebbsmW5xIFxbxLnTXrlAn9Qa9PD9BSVi3Hyk9PCBfRLVDIYwosEktOwb438FPVzt9cLly5ZiKU9
OZrXMsmwVsMCiLJOZ+O+hOF0gmCfHtMqhHuMcoEZoZF1J9rCDJHJyWen5uBJvY36GRFUXlzdrGlt
etjm5Ul8m8AQxxuMESjNWIJvEGBca5wUAzhrUaJUVQczSyvXTYtQ3/Lig5JwVV3HBDgbviKM1iWv
7qJ2rVJqM6BXf+Sx+2IXy4uqLrBcrDbgZPvRBM6LuvaVxNVs5wP3weTO33wMR7Jl6ja61DM4uIBD
K8H+OtwqanQ+Tck+RlA1OxhhNdmPOYrOip5dmrm79iikgevIXDIRrY2udgs/aqeuUhGm5YhoCYv7
Kd5AajwZsXFr2OS5A6qslz4A/mqfVZ3UzBwfY1Ts4xS6VR4GzVrD/1iSnfG0bddOuTzI41NxyBG/
wOpv2Pv5Frhopo/EjUG5bbO3UVKDdWjnlOnN8yKKN8mHlexz14KBjrAJKHHatEgCEkSQYUX0s5ya
j9G84dSnlHb5SfUINQe/gDakuuwQIVoZOFwt1hnxPylzxVXf8zkd1OdMQDrTekFrxe8okcwS1frq
TXH7h5jO3Ut22N/DU8/GvdGPz0uXDMeywJEuseKbJh+rnd7ulGZLEYRxiivWjU4vOsCz33oCZRlE
yi+L/OsV4jn0ZBb9rZgWH8uA4mR0KF/TSmpQA/MwaeK20YPnyFnAKs17ulu0Ie747MDcLfLkaxE5
axUIqteeM2nl7ro5o6z5DeMWsep0sTVncS88+1DOLkIT56AaaE+yjfvWu4MtcTcWrbUbWlhcndcc
czVNk3rAQDuSTHWvS0eHIpqRRJBr31enNqg3S2495XKgWUt1jZYyj9GxDR3jnqLFujgmvCk6/aFF
+cL/JyOzytkrQ1z+pnWqi4x8eqZo5nSyQisDkEGSEYWfQ4xNonojlthiFkkZuUrN+pYielypYcsU
0p94Q/7Nw/8FI+RXpGnHCHwFXXE2bvR0REnERbfHooeuYk9UT2VEXYRn6MbqlwWJbvHWatquzbVv
6gMiJ4TQw/5glVO3Sp32WYp2bPYHdlvxTdaean4Q4mPUCSfayPq8Fc1TBnSNSIbat2Bok6a09bFW
XZJGIxVj9B7z2boVWneTeLCgwwamc0vCBbHckGql/wL+7KtArxHOpPgjuzg/cWl67zyPDp5q0fRN
x0J7a3oskG7k8eCdaMJD4C8aTJ8JkSTOS05dm1GKwIpKPiH30x+Caju4SXDppBQ1kVIkPDy4NBuc
TrWIGj8i8OIbf4g+tOimQnPOtPpFt8KvWltIj4Q/SYia2ExeRU0+LvdjybWGuEqDHnnd2h6qO0Ig
Nuw+SF2mfJto0Q+j5B7KKpUDm+wL720ZxduhmoPvelF8GSZiAbluOyN+cPGVGLr6MwuzoyEHIAWT
X3S9+jGbm4+Byaklr3Gi/q29HleKYOm4xADmUEn3USxVeFqa+lhYJnQxvJhpNA6jxtIJQtvZaBqO
U4OFuLEX9t6JYetaU/qlJiK4sm4iIs3XHoPAjQ3orn6bHNhVOBhPfua/+1NwywxqK+uleOi3+uCH
kmvFHZDSoSp6K4mZ2y49Fqntcs6k+v3XXhbxoMcqfQsI+iO97xODQ8E0ukZJ3Zd45mNlPhm7OaaT
hyTOdtiimyATbbJGimprX1c9DY7U3LV4iKwH4e2kaEX247IlcWbaa2oyPiSL1wL+zFwRcKj09an1
jn8QgkGp8FD9UR1zakdxjXimy3GUDJ6VcEopMAz5UolZeylJay6RU6sBnJpbm7Jq9ogLzrsR9Q2G
CvBKIyS/FH6F5FPZY5mtLRZqxiDy0E8GMnsiGBUAoPQ5RCnyIsD+MrwBKq3sOgg8Xyct7ovHxnWo
e6nsB4O8IR9OR3DbL92+qEwczeCeHJPWgIzl+qA4SX5K5rjkaHnpbZeH4ZxTOzoatumsrdbDixg/
uzV5NxoiXe12WNzHri7DNeZZYDzdwNTb+jnLXTajBx27JlxpDcRz+jX0ZG7NIioP9rSrYyiteuJ6
W9vamB1PUSli9WTmJCqDLXLaKcdkyyhp9IuRbk9dgp2y446h+G7HOvp0Frc22XftVHK6siOlBc2i
sFHtewxo9ZbiIBvtrQjne2M2IGCgusDillTBWvdWRDCxnhrjpASiY3SwnZ7WqNsg9dTKOwVwqibX
HNDtWd6F4BNwdqbvTVF9tzptF1XLbTuyUJXqNvTAKx0x9TvrRx9Mz4HWTpvORqCWTKV9THVsGEn8
qpBB7LrCu9TExgCoMcivZ50YPjxgqpjZg26i9A0PyqZj7rX5xrSvmGvr62IcEJbIiY8T2Wj+Wr+8
MJs+eQHaAzyXvpp5/KoyDf6nh38zPgTrPL9PE1hCRKcwPWDZKM2yUp7Eiziyoz0HtviuILd55qzz
u/n7EhiXVF8IE1/SFVR4BmNBJlkK5UYE6XeleEMpyrka9z+8cLmb4G2PlffciemKRSUWce7zGA43
TeXsfdm/9owqYI2h2ZK+DsQjVttCqrwk3OwKxLJcvOonNR2/hlGL0lVcZYx8kgrCuVihOAh+nXxp
3dy3xDRCI012Uo2pVldmzTtbtGe/NKEuZS92xFepUnEMejh0YbfKZXknOrZnteQKicgoUEMCRf3w
A4/Iigm4LvaYQOY2vXvHy2Wl94mjf5Q961LT4t3gsnMGBW4HcnLse3Bddcxk1ZHsZ9EPLSVfUToV
/IKkjWZcQYlypSaqX7RLqDnSCpVdWT5DqBZg9SlD5wYwv6mbY++BTbTeM0ATJ4uskSqdnan3kcvB
vz5OU5HisYXlnq59Dvbw2oUjcZnglSKLSNs9JC7Lo2aAod4GrUnqrVoXaoagAbAA+fADmU/ifeg9
ypoZ0ma2UciFArA6551stCelJQqQNq80SI3OkmIQ50czg8TlGk8alIYw3pXUw8weuVZ8ohDC584a
qJEfnzGCEjmOFnocoh5gfTBIxMZAjjOm5RLJF7Lu6Z1lLd1b+CnQgx61prwPsHmFdVhejJzNt6Vm
SiINxgNsbwqh6WDJE8+H8omUO7+X9ZiFC3GBdY3UC+INIWdfstIyKD3VXU5j+9tI3elPDHyUxMt4
8RY35Sp1cMlW4xTLcFGn9Q3782xHXxLrS2L4KYu4rYd0r36WI1HdpQZJTRvxTOP/VWpIonHzOvk8
+bUSFkunObnrM7bDBirZqxnQBOtEzZunyIBwCiYhURf4Z+5ap9oDwa13KdpDMXbLTkKYUM3AvHwe
S9HcI29+bWluFxG8IH0AuGCWAaPevMny+FWtIWEY486bGgQrXrWNqnnrdyhMpEeNlMS5E26MuR/d
KyGtLwX4Us3raR85QwpUTMEebQllhlyZ/pC/MTjSF/pgtVP0ANrGPG0zCqUpNeXNuCqIYykwJajd
pzl+6T8dzKVXk83ZE3q36HLeSlrqVcDoAn8G4KUy/yJn7y0pxvskmJFbRobCv7HhFxbcY6WfJMSe
4W7NyVm05WWWZgKFl5W7etrb6AEqm75BvqxzQm3fyemULFvAyJINJnE7pSqU9VwirRCsAvmrVCAq
2ohjFbvcThkZC0Bt6FOoNbWDRaSwiypoWyYhY+OUt1YuLGCfk0P0LzZvNcSPedzZiJ3H2sYWtPpS
hAEo9mCmZbcZrajbvDWNZsAoL+6TpadAidw3tDC4Xxdv7HSvejDvZDuTSG2t3Rb3sUd1LMFvueul
db+F7V/SHEXWapzyDzmDHHtqSKXg5vy4Rnjp4OTAe+1nSIN1tD6yTq8Z/fboRJfQOY4uMW/qK8QD
5pFBSQRTRRStQ+yDnNOW8t2c/PBZ+VpkyKw5I2H/dtGhwhMgq/V+nTnmG+6vgOKsq6Rinu5jVD5p
AGcC9yL+HL8G2pDaRK8atZoLGRhNi43anBZCrCJDPM65K+h4af56HktQo4/tndWgISTmtVDFCkqo
+7Ikk8qPv+QdlZ8WWw0dmVR0tKb+ayZd2OYG9KxeOU52KZkgL06Z79SYX6cxNTZlU3z0eXIjK6cl
o0Sjtt3laYKquOTdAVa56gZjGNzW4ZVg+Wou30SPANdj0OHKQsIxbQP/juWs9oxW6tLTFEJThn5y
hY7lHDbTjrH4lsul0QNM/yWLp7KZeo/W2WeWa+Cw1LiMSatpmddUGxmSCrrdqNhI5wvGRMA7UuFQ
NN2nDuChYWOyNgc2kuIL6ijD3dA79kbAPIUOzJaCW6cbNnDJcNjD2gs2xvDTTdO9fN3VnpilCR/X
pzuFh7g6qv/cA1KiBFNlph77UPmdn36FBKIvLqmN17Lvl+EJTHM9Cs3dyBm4sizwE2dHH3WrrAoM
KYqPZ6a8lYNYqqCGVOsntjwEHIx5V0VOTlWzRBdZe9keeGgdLbfTmIXrNmlg8Xkvs2hraNwvapig
5hhaO2OyPphPyhyjyWfYtlkL2xM90JCxjfpBTA9teacY32gr5s0hSmKPyW+0a58Xm6ObqE7mTMTe
9fXXbGOARIzwtBaO8xSDgK9KbTlMHe9AWXKw68Fg7Krs0Eubl8KrbrTexoPEnd/98VOp1EORQS8J
uOc9sxqfJtWpE9KnW3bzgaNgQdcVjKZYS2JAR0fEGL5eEw9KMxIyhozZh6xQcFwnGKIWp9jowdHK
jUTfdY/p4yCPurG+dmzJcrJSVMxjjPog6Iy8ANIf5OEv1UB3S/tkWf11GCd7bfJ8Mgz698pjKQQu
0UBtx97aTOMU055Dvh1pMMjv+Mzq6jjnOiWgS7KkJ6m+clAPu+z7nBTvZswWATo3rMdFZ6+DsmV6
kDM0RDqJ2No1RK4xd89JqM9Q6uyHQjI+8nG4FY25gNckt7YPB6tZ4MEVkjxVRxTvDquS4ex24GiJ
Ztde4W+crART0o2Oka2iXHQYza5cJ7q4FClrEbAfh8unR2ELNwfVS+mRAPwLdV2K10KgxnAaXIAa
j583YajJCoXYlblbRR6KXbh0c0R72mJNisVn/jo5lmIxtMbwnnYYIidcste8WSaArAMldy1PcomJ
KeedxAUAEQ4/VMMwVbP1rRqg8KgFVck3Za6SZOKG5MoneW4KOOgM7vszDlXIyGULn4IOeQbLvI3y
n1X/TW2haj8r07fEpSmwariU9rc8SPZhwnzAHSaiDJrmxgN73dHmv2lEVBpF/RCLz8Hv32sBru6n
PLPcpGRLYNWtJw8BppVdWuwgFYynrEIoxmvy09fMX99kd1dGwcFPxtUAUccqXYY80V4sF3OIpT1A
y7wG/vLOroOzpoX7wsh+KFOOQmOHK+RoGg3BqpGkjyj0n4OOCiy0qMB8tnM5/fIwBVCcjnGJT6Of
vMI4ZLg3rdSYswbqWaMn3AeDlxyUMZRieo1iZUWcA4o4IMG/zIVE60fZJ5QnKqOwD1e2yD6VsRBm
t8BLlUU+rPWtT+3PtM1fpIGRPDb1KkWkUTUfftXeQKL8UHAdbL/93NbfFtJa6Ha7Gm8X6dvAlFNy
hoYOtmULshvLxdd01TMSzaMCgA0PxI4BzcoOgnu8AO9C6H5bRBlstRGc9y58ku3TNFHeY+MIP1XK
zQZPOlhRHRaS4tfbxY2bBeZ6KbVPNRw2XSknnkjdwOoFhAQiq8NzN1qY8GVD2gjNAQwiwll18DlE
Rf1ugPy2Vi8pwOiwdgZ3XWDtLYF4cjxgz8q7z8sNrwcAsujqC2PCi+QqoV44qNpP9W6VdpsU4Xbx
wTRzN8GOH7J9VhGc10LMtjBogqKb7Cc723ep+80w2ZJhm/6IJaU2Nppt0JpApNQhVuM/Es0TnZKh
/tYZvtgA76wDt7uFawYRXlqJyS5tkpZI6P1skju+y5kv2RJYB2gMP+V4nWAlMn2LX0TWTjqNKRi1
780Pxy7LTe985M6EolDaScjORk5HE07AssWPwZo8ZIm0bDl/7En5rKSC2FBD0sG/m3v9Jq4WqAIW
/ZntiBNunWyjpfcuF0RaQE0z0dXIKloR4MjflLhp8l3cpQ0NRSG/aCwrgK6/0w5uU5TbcPJxCTHa
B+XflS0c14m/gzfv0wGaePcBt25dqOEYjces5VDblTPCaRPIal1jg22Y7rOcjhOB+VFqzbt0tJI9
I8DHC5qWg8jFvfQUqRLnsjD0YIhMzTjZoKfBE7alr6gI0WGyk7Pdsa/cF4v+rLwPc3n5gXaZdE3f
igwNcSvd6HASKfahBU23PTPEfFdTFmNi54jbhUa0eamY8yM8TaABJtZG3sJ5yWoueXj0JZmnIvYP
AAUSDK2WlZfXXFeouqJQysZTrdxFuuvJHkzNnphRnCyql9wuflpyfirvsl8vN0Xtn7wauG5xfxaj
QCYDRVcvvmbpFufZH2YyPcjHQ3ZktouBN2mLAQNc3kOeBvkHJZiN8KgPeaa2eETCx4EOjCf/GH9o
DgKyGISsrORtVhWxHKer/nrCHR4QGdRD/u0ZdzjY4pTMqgPssFdAeZydZ7lRyBMczVFG3NuKnEZI
EjXJtbMmdZtMti1t6xT0w3QNb+iSvzstG6/WuBTc+NRwJxZZavtyfI/X5Z1LnJZieS49jOtG+I/q
JBlg+WB3pFPKg++nNZUIr+h3F8PCYilOdhjh2cYW1d9kZf9d7jXq7CcP/taCeLSFJ2rPO2nF1stc
MjNKvkJ8MPBoT4gwwdswKevXrnqaLedZOUjJote1lre8DM4o8KT9oEXmVRR96271Nv5ea9ZH/WDv
MrtyNk3NA5VVhTpsNB816DzvoET6oSxVJaBg3raYJazsYTim5XhEJnUHRf/ajljAo65/LsfHuABJ
RhLxLEzTAkhM2bqyN1XfEqOnkSu2SlqHwEsx/prGGQbDAMdB2WhG1i8W5B+ewX9xwv35v47GfzYn
dmzrT4yrzd8djdv2/Wfct5/gmH+1NVb/8g9bYzf4D3bBPjM2GydiV3oX/19XY+s/DvsnJEvPknmX
0lT/D1tj2/wPbuB01K7vkvJjW/zRH7bGtvEf05LxO1BSpeExNsn/H7bGv7sa+zBk9AASouHgKvo3
49vAmrHqqLX6oDfjbWXjwI61rBfXhMX5Fa+Zj4z8Tzfpv3gV/7dPNIlKtaCrWVAffiPV5qVN1M1E
gT5uW/wKVotfv5gumg66gTGM+3+hZf5OgZNfkA8iO5dcT9v2pfPvn4ILIgxVQVOy+mDkOywKIdJ7
87VesndXLNd//mb/5aNgCZsEiPOBOp/214/CMtigklrqg5w2ZHn2JTmribWV88p//qTf7Yr5UnyS
49syfi3421PrXGTPscPRR8BXsA18tos2Zg6XTcm/3T+Dd/4v1sjys1wDQ3YvcPDeVskQf76BNTYu
Vcy3srIGOZ6lX31ByqXvnhEGQIsUOikk/tFoOkS8s9iBi9xaEU7x5r+FoP5OsFVXYpp4xAeW4dr+
b/fXgxymdcFYo/HTdjq5f24vpdLT1dDmK6T9x9b2PkPMRf75Zqtv+GcauPpcy3UZOZvweh353P90
BzTDqSzPqHiFtAxsoTua3gDTeXwU3fQIOg0lIrqk5XIlOol2U0veG7sBacCGL7EbppC++5y62fP/
5LJsC1d0FTMS/LaQ3KbqzRxN8aGzW0ZCuXPAr1/m0o+AQH73QS2H4I7fSGmq5Ai8q/KHOSvIqu6H
J9/BOJo6eXSj93++sP/6mKACsz1RG7C9/PV2LX2Kdxv88QNsgwYraxMVaj9s5pmycLRZEYCsntl9
J2v438LJjd9JyOpR/emz5Z//6VH5pGwMGuz7A5X9HWY81B/MyFfRhJKoma6Tzvmtp9NhdN0fSfJS
NuG/BcP+t00Aw/n/9+1/eypjVsSoALmCJaZjQPN8daf0XRlop2wJ/3yrTV2F2P315SQO3vd5L3EM
Mk1FAf7TNyasxPELxPOHSq93UDDOLmjOqEukW2c2Y2Oig/R1yEEZ8SpdzTFe4Lk/PjqNdegCctJJ
Izz7/Js5n89ByLtjacFpGoNd3erXOkpQGw23+JA/2lb/WKXYQlffZFkVJOm7a8DgbYfpuuS7AP1n
He17tyhw+ODnyL/fu9LFkVJ4rPbVbD3NM1raiglC618gN52FywuaYWu2clDsrKz+tlwasWJeyrvi
MAEa4M+xoKZhfLRt9ziYIKVGfMCPoYCdx6BVD8obNf3XbHAlMb+P7XSfCPyEIusUVtOxwjYexQz0
z6y87zwyXXRcktZF0Vty6HcsRHSYQ2vXpsu1E/rBbj+yPn3PPf2cWfhLD8GO9h024jhszSD9ki2i
7J7l+2QGvMIY6VhUjQ+W0/705VYs74yeoTGPzXZXj8yQJvOn5uFZp0tydZzsTc+7wY4oXI18L2Ny
D3BSnvOuh3eJrIz7qTaPzp3OuOzQ5je1tp7m4t3gM+2GG2Sy440BkO84z49GQu2t9++jxpfzlx6u
VscQsIvBCHgPxi4g580AGi48Hks14bpbVPDE2MDk7Q8dav4s25qV9uxgRg63u/jCHZIIZxgNXnRj
wuiCIldgYxnr53Cof5I2sLInvqo2svXgS3UdkuE2DT4nv0YJ4o9XMleuvrlgMhCwL9bBScTGHRSA
cRUSHoqF7fIwWaiQOIQDf3gMEBIXBZTBbODfB22wfcik+ylmz++Bwy0oQwEM/iGG6Wzr+bv8iHKh
UoajSpvc7+TnJbN4a6FxBFr+jqTs7Mg7RfFzO9VY8GT6FU/HjRxLZRX+OWnxPniwQ6zpKgTkMkZj
fhU9WJWJs21jPKY4xEKh4J2KnA4gtX/IioofbrXwcTD9AWAIC1rEy1BieUYi2Nl2c9JDKS8Wrmhd
xt1O1Im2bkUqhcYwI2dx50bDpy/Ds0yLh9W4wbwX2W31WRhb497xsEbqSvfEurqoq/dg5q4mY3iU
524qWlQG71IshdXC+wiJdJztS9AxiJ2A8fBqtlZIKK/yVSYMkqWsu7eQVYksDItDavBsEk77Pdan
WIcNV6tJ613bVO0xS+cXIymbC0RPLB7yuOd/UB8CDIdNvRN6OPF+WCb8rvROvY6Qhb5SuXAX2ayg
p3m1zOjB60rSBzyZRCS3EmmGObpwK3PWSnVguwXNGK8qRAibQuQ7IZazGnqLqAqZwQfxezdQR9hZ
xeIkk3men9qFmlBtW4M86mOJZk68QnVkr6cpd+FOzVcEmNUG9or+E2RjwAVFX+hmQXkf132G6XxV
CzjKbH1dE2H5kb14TfauCfsgku7NgbQ0swYGXhcjgt2iQT7WoQC7PUdWMFICTz6iQcb51l79haDf
Y9PMIvOGK51dBr2Hy8KIjFtOCjKihgjBUp9vGs26xeFbW/szriQMjKDreQum9jbC5WY6602ibZD1
3+gI80gm1Pr9qB+cYNhOjcf8l6jV3UimCPkFUbJzmgn1RV9t5sm8QoZjdblVzQ8SK7frZ8axrPRf
rDwDG566M4ItE7dNJcJ8E94sTuRc4CyAZzF73zJ88yt7PGFjDlckHk+WJY5exy7a1vKYrBDcaTC6
dq6uPbO2UOi40g2Ortbs2hsYNhiH/h/2zmO5biRt0/cye/QACSABLGbD4w89KVKUNgiKEoGE9+7q
/yfB6pZKVVMds58ICXEcjwHSfOY1cZFvosp5pBII5HWqgl1WJU9IUcGxLJx8F2ScuMwyd4nBvMoQ
UYeEPz+vwLt1QK7Bi+yTd70dmHn2DrvkaJicGpa4rkO8cO7M73VoPiZxATXAuh/D4HKmJUMBvUSE
38fbYr1Ec4deSX6YcqTs9ODH4BpF4LOta2CGYkAVSfFqYSGHVB9Fnpa67Ywj1cZlWMfTUO4QVPnR
U/vBwVNCTgnm0whu1grsYq8oGV1kCEZTRAnpp0TNU91zRqJW7X1QFV1gYENcW99k37rbcEnBPwVp
R42QzoZM4NUA88T5JTIOSGXSdZloX7rCANkAqVRVC8ock4whtEdnb+TLgxxnhQm77QCAH9X2pdxW
ZbUV8wI9CfEGSFbztrb8DrRwcFJFgSsXmBAa9PGGiSxolJXXRSXpRg2E7f78o/Y7pJFZt2b2TEpc
P6RJcS6vOUlDiuhHZseb3p+qve3yYQOLeZ3YFO7UsIOxRGNbX7syYw4NCwxR5xl+5+00MVy6vEHW
LRCvaDYDzjeVAQC5BtVPxy3OuOyeZ73yhzfCoVVfIL7kOBQy15gIefm3IHFJkgLYULOB0mwKuK3K
wMOUbhzRViW/iEcbECDyhL2OZcM+Tjb9j8mEYYKLRgnRB4e88qHo5HMxMQXisH9cCgAbei135c1i
umrjIsC6iUb7xSuQ01iXILeHp59Y+S6uAD14gmZS9Va17jPV6R/ZxLS1ffMJgzJzuxQJBgoLkpHY
eVKjw8KDL7NkW5SFrmrSA3oA2FFWXHPbiZCXodjd9T2qqsLddlGBHFelULDH5lQmsH8d9sXtMsvy
qDt8nrCY4QQGPXMZotXkXvWFii+KR9H5w2NR04sRFOjF4r/N+Xhvef74LYn8TZzKc0Rz6Ct+Eaa3
bztjxD7SuRoGuzqSfKttMqoXvx3MyzxIxivDx3JWZeHBLpNLUQ+HGhmF66ieEPhHenXTicjZ4uw2
bzRFHgQBdSgo14cCKzdlPQeghSRlx42YsifFVooiBYAI4E1z3bAJmtnBrJd6x4BWqP5re/rcL4Hd
GOZWqnrezmLeYa1xamL7GprgYzFKpH++rjm5w7AHfrfrek9L3ln4WkxoWthXBX5jVNnFHdCQYmuV
5W0qIUC4hn+s0Lyn44v/cRbnOzX7z5aayxMCcts67ZZNlPd3pkX/zfXw0RFtdIkF42Xt9PW+l2Az
ZDcPO1AMyM/U3XdjlDe4eeNtLLq9Qk3mMFX5pQtsi0mRPgSo/rv5sw/8G3gD8xOmONGr2aIoCaQD
HJXc5SGUVkTP3l3vrZvYPsx+tPZAXPGUKG8b20Lkyik2ymjw2Eu2pk+8NUzOi2PQN5sjVnJMVAi0
IhKT2u6Y+pL5PwfOcchTUKNlfPBsPjBADgmOqat1ftgCBtFDP8MeaJN4jMt55waY2S1zAMthVhX4
v34bNamJBFdJzVBCJkHhyz3GgFlGb66vYuCayJ/27EjTvp/b4eAHzS399ZTWTzVvi87ZWl3q7Vpv
doljhy+tYqYtyzigTdYQRvnZtvAVDEgMYD2/MreeFzdHrSGju211O1Z4EKGCMfYI9xqIGiGRCmgv
DuetrEwYD3SwoI8GO8sIv9GLYThpnIyjP1123aFz0YJ0JUiGBu3WYMgO605X2CVJJqxxRDmhkEyR
c8JBGeck6gQsZ8EhLIoHUTvisECOV35kH/sAxDC7wgHABVqMIr4OgOeAXnjKwjrfz0P7LauNcD9H
oGgxPUE8qwu0BRGS4zDSxbBHB5agqFPRwYFo63fyk++lak/2JvehGq7l3D4FyKRtZrwhLrDoRhoB
STtTEBssvX/0p4gAsSBMt3obFTUGAUhAgndLDDh/BohvIvThB9YzVDpkgGbCdIMw2VXadqHKXvWG
+VFdggIRlZtUEf8kFIQvmOugwZzPkD1B0II2kjooSL1loNduXJZGzf4uiLOkSWaGYj0KVyyCKg4g
MhG2prGNa/Ss5TI/Zx2cjJBsJhm6at+AKZoCSSPOQ/7AmvimNhdoNKCPyWmznpPF9j+VRXnHmvS5
9KObNdTtEtJMpIymixYLJYHONLYK3YOFopL40c38btCAr0F10JEyxKDnIkP0QtAEl4U5HJTZFBfK
+OKydrAIhhcTqgK7xYYczH8sQ1BcbugONTQ9B8CuiC+Ft0aGgEdQ8FA1gqXJ634vCO2agkBDuyZY
tBiOoOb9prmK/Z1DYrqvFPYxDs3/wel5f6ILGqIsGzg7hDDPQw+qHgZBoDm4jIlOtnpda+n1WYh9
OiS98p7CNvmG3hAyG40BdTF9FQ7nf1xaMk7yNGT0knPNFeu0qUhGRoJzISe3zO68YbqBMf6Y+/IG
Ka73SruXJt1u8OubMtRTzF2eXfbpTaVqIJdViyRB/Yjub74bEbDAm70+GnWW7S0fiTzcIy7tAcS6
5+T7CAuhXajAKzjA8ckvPUxlIKCt1dDIJzW19ZlFtRmxuzWk6op7QLZIfZF8gYFCz7HFgW1hQ9Vp
qeyCr6JDCF5xTYH2rCM06tv0ogmWyyTPtn4VojwHenr92r2PenppRbjOkC1A8DwK27xFAKXc4o8K
gFDzLYT0HlUWaA8BILD58GDnwXiRx9YxsscHe5wvVUNw3HuceCJ7EjQEN2lEYp4LWWt4SGvinjyL
zlFeXssSCwQXqVxIPs/rNeh1Hxcxalwn9HfQ62pR6txC58dmPH92gK30eV+iH6aA9oWBdeHZIGjW
LNnOwL14xo3pEmpJk2L1wjzE04DBpb+EaMttoFPbQubXOpjiPIGT1slqlSyXvfvkJfCPjHI+F0Jc
yZo50brzPfjnK8+bL7O0uxWUIWZrOdOyQxqu4BX6rXX9w40GlLyeHLwLqn5Gzp0xUtjxXUBJzxby
WPb+10qbxlXWdGWhEEW7U73aOkUfI0Ky8PNaflu/vKX3nMphvIqcQkXCJoWs2Xsni+1Y8pdGmlPn
DfoTlWed70IbbhnwqZI3IXSaC2uCZmfdT5aSlGCmazg+/cZwb40B4DFWVHrB6GmiZRgjmqw23gTm
XdkNg5TTY9QkOn7WXhFoEAST6/U+kVX9uFaT64iVrnG/Gr6keCZIL1NnvtT7MuBbzFyKH83AnNZJ
/VASsvcW3QpUE64cgCgdwr6bLkQDr478HSFGsOvIhBnBGrZhK7rTB8tE20XP2kVXx2g4fkdczd2s
Y963a/iC60Tb+9MZE4Wv6UQCohdalKfU8L2pB0R1+r2+qvHSH2Xpvk5Z/JpYb5A3cHmQKTjwgmXG
uJ1BjuIRNG8Xxc/WJYihZfZE0/Tgep/SPn5D3XkpqKo0UkTs6ifcZg3YZpyTIbyflulF/0xp6Joy
i2LVyRvXp5jpoZW/Fi77VpBNIsVZJE+C2VFLChUj9LgdWpzxdu0N2B2N37ADHxOGNhAca3muDdip
VfZQ49SwjDiLxUx/ZPZJ7vFMh5xsbFa4pAWUDLrwOTEpeg3FyyyTBUgQeYcu+LgRqCqHqoYc+dZx
a5xo9RwsgkRPD+31gPYPxakLpSFZtakAYs8x7t7yZtIt6ramwUTDYifH6c6T2bxbCwvxp8xFJgHr
Poy/RwZepEjAuyDHyYwBbgHxFFgM6Eig7y2LyIw6e0rVI0fJZ6142AEKqE1/M2RiP1A7ka7OrRmV
AoE3wJQHMENk62v5DNuKwE7R/AuvR2Auc8uqHnByEsHP5CdOzfiN4uGubnCB6UPQChaBX27lL91g
Xa/zocO9pJENmT1a+zsQ01t027+7C7Y8aT3zyWm3jyZMFf3P2Fgf/W5hiK/TDxyAHSJXsKbaITgY
5LjOFjXGoSRnmyfIrwgYhTq9Z78f6uhdRizcbrbs+pG0CLTWqRn7h2xE8K4SCPlS/L+YLSeCTjJh
yKITSaqwa6YV6VJZNrEyFBWkqy73t77eH2m4XKw10txg11UU3QoXDViy1SRmNZAR0VsBq3+oUAju
Yi6ImzEk60WwkFK5y+mix6o6kp4aMG3HkspgfKgBIQK/QE+tntVjK2sUhk6jDd+lSTMDXVywo3Z5
H6NfhgQkVOuwvREJ712zvA7JUxfBzhpalpjMxY+jGaybNfcsFgmlzI+3Wcsp6rz8qenmqzEBETWH
vbHJuhyPOdd79ayciOEmsp0bZ8rf1yqNYfCjG5xS6gr1X4mcOFoe5saN2dpgHnxsdoSKuBjWDFuX
1DhwEQhLEsJTGGleDNog0CW5PHQYNIn/w09JeRvgXihSIkGqC2JVBbSzsTl3aQBGC1OvEd7TXZnk
3l4vJat6WhXQQ4qt4rMzyfd+QoTTxxmqpIoA1xKo8l0+s4UkCxWlpXxpl+62Mki9wzIlicpcFlS2
N2SW0ZKC1b/mzIjdU3LWe1sqCaM7T/6oUQoGsUNwpEtTwmVi4nQD2668pcpwQbMaI8623zZRsEd3
LOEloJacPn/Vai3+vEcdvL9e53JrCHLUarldo7n1hxJ6zdvKdVibSfKozOaBvuh2x5s6xmGIhLqP
QCq3fvUtoMF4yOpraza/YCtCvYEmQBihpKFg7dixHVJyQFkImNNGOkTXY30qiwgxCEb9lD7UKaLE
Bg4iW0bIoS3mL/DcCO48dbME96MHzL2Kw+7SzshDOynw1Lhu2UtZShsAYUV+TvhpZ2c6mX5FUtDM
30Pb+2xgsLYnPT+4ESJnTjD3gCjzl6qGNF2BZEenVKOXZg2IzgugTfUb5opyj1UoKo0nODRflsj3
0Gsl1w27FjRhVJ2K1ENsVibDFgEzKOFKXE/m0D/OZv6UpwP4Qhe3LQ2fNIL94k4PmGgZO4/y3UaZ
GMRhZAh2qzSaZ+Qhl8k9lyFyP+Viw6C2swQ9PecSSbltP4l+bw71zZBm44WRDdU+FegpScjNYEh7
bUWctfvMImxI+um2RZjoSoAIjQdQwDgGUFQKw+EYJeOnprflKVewiwi3SY9egbngH+s/ufC73ByU
V1sZX7sy0DXSKDkuFU6dlZl+BmcHaRvQ05WFmAqgseIOg87IQubcfJB13+1XDnreyu6c6gPKdDVo
M3ghQpty6ENocei/ICVhnRkL8o+DW3rnLpkJ/83AoNAB12E/zNV9VuMCsh4wDZcYz0BkiqLy1EYV
b58Vt2iTRbt5MDArhckZW+jhNzH1YqlFHaw66qgQstqFgAy3soTU3GbZW2sa4tzn5peioqEAvN3a
5SiaXJSjlZ/Xg0rDL0EzBzth1+558uNfD+tjCdTnXVyn3xQOJXNWzifOpnPGYdM5r7d+u2vHvX2I
XAyBS9R1HKefdjJA2NIoEvP881CNUUZBsUp2Qx1Swqkn1YIegs4eYqJsDP0RuS1EueN6rPMLj1XA
VldpZD/C50OwPOj3kz1NOzNWV6uaxXrotSRF0+p5RcF/9/OJJOSDspSKhmXY1nk9UO4XH7d6LacD
OolnvFHXJk3hMFtVfRcYJs29ynxoU8t8KJHt2acFpcE4lKcYuPhVKtSTLZv6yulQHh0NlR8NXKnO
XKWHsos2Oc6Dj6Zsrnh6upEWNgt2miWnIENixFeF2uATi9B/0dj3rmWIexWb1U4miAIFAdDHznLb
vUNEoOkRAYx7+FwMKH2XQnsNSTLarPem0bV2VPgNTDLwBOh7vk40ztXDYufVA3rPHqVx6hTrYzjW
En708s4xbic86u5hK1EUA0QG7tExy+xWbSdSQ61HFQ9U9xcnddiIUA1pe0NS/tY33SL+bk0RSEct
AlJoTZD11qCvwi+PmbLdD5HzAvU6hlIZ9ttReF8MEy+cKUjrS5Qmossc2RNAZOdBH9Zb0xA/Ujhb
LtqKHdxrzekcyew9odG+S2kbnteH1oOZBn/crRoEJzG6zqBN5Bg/0WcQ1CTPbowagXWfDoxyUXYQ
QzLnZr4PunCg28TBn+c3tiPnQnpL+IjmZjk2jy7QwLAp5yN+ATuhZ7GnZ2c3B+YBVsBVnbcRww8S
gFF0eyrucH4tHhGRIP53zV033Xh9k2o9SGSgG6QVFEvNNq51fNrs5s5CRkxPcfgPaM12Fa5xykRw
SiEXmPTnIZWYjWDU0J0zvdCUYXlQaR8cbMR8LZQQwxhpWKg6JjnlIZvETewnO1qJ4hh2+8pL/T3Y
bCQmLRSP5BCgj8FbSdOFt5H7t33SxegfWstGLRO2qYsBXFEWbzVKwef54PQmX8Fp+jP2mj3rGiI4
hITcNH0HQxs/SnaUIqZNESqIpIvpnNdb6wFH6z/uKrcS+zzw2Tn7E7Yj8NuKejjH0uFDxviPW+tj
bvSEa8NyonqMOWg4UR6P1QIvGAryhYBcuAPs7qD13H6FaHLpKo8teh7uqli9ZHHdAgZutnHVzEcr
6p5E6nHlp4t4nk3Is3ZG4WGMrkLlnwX6ZhtMbqurKnAp0sno5JDy4NwBa7Ayv4W+c0i8yzYxj3E5
fQ3q6nlxu8/pRMRoYXA+EpeS+YrkPAtC+Gi2n9wEynyvmoSVJL41C2oYCBdQ93C+mqKhTjC032uC
8q7J+gPA4Wr3biMwrCxk0sbRd0/xLOTO8oCRwaHxpVdtyxSOX+C1L4mbf2ul/43EBFVC6HFuH33D
g/R1dhpg/+1DEbks64tLP2TaR0Z80j/AFOMBF1+fKTHFaAFrnlMyE9zCcScwEnBukZqkyLKphmiv
WJBRxWJtQ/Pesr2bLGa1a+RXldlfmoU3aTC79ie2ubFH0jKm1Gi5+ecIGzN6Gv4nEUTf4Pp8gyBA
3etepRL4Z0QE57qk3wtK2rAlrxb7vNSCZpyg3yvzZu8uWmhi7sQVFnAvrELXqRmj+2TRngJvexB9
fyfqCtL+1M/HJesu8sZwdhjmQaxXbHAL9AJ6ccNFc4+C5bgjmm2uFkkFnFbUO+yB6aPK4xg9Hpbo
HfMzYp0IZMmnwWtQOaWn7EzA5OnXhUEn8LY85mFzb5kDtFrSp7WilwTRuy4FIbpDQmVSYfFzrMBF
iKeDlm5xx+cmwNPTNTWanDJEF5JA2huXREcY5C1OguZe6zV3sJZ2tkxfVWA+2gSL1A7JmXGd2ygs
Wf2BugCQfKJGoAQ9ZaFMZa+i9o2Lo1MH53/G2zgaYvYntE1gkhUAawroCtqW8xu+qF2WyOlbylda
m7CYyVUqy4x3FmLsEz0Sr8q/EenhgFJnbGc59QldagpoqPUg3YM4QXeMqJsCBXq2uc4M1lMZUWZ0
NONvPEXavZWQR5eF25spkXSZXZLLPiTfBgQ+DvO7tBkEfUJMaHpHVbogwqn2lIm09m39BXWB1wl/
t40x6tJBtkeQfCbkT7Z5b1yBjd/980mxNKDrLycFDKnlOa7GP/6Oy4uQavIpiRyb3HrugRM1KSmr
/koK51LLu1zGYxTgjD1Bi/7nzxZ/89mWKQUfagGAwnjqz4Cv1hncnFJ/dqx0xzsPyb/4ICt+dikz
GMK9KcX8IEGLzJP17HviFCDKrrMw2qIPYYBPTQMUnDiClnKHxk1wmhxKPv/8LeVfQGFog5qeG/i+
Gdg2TcM/f8uiQcMeZ1iGjc+3jDsSRL9txwuWYZJJmDYAXCxsECQEOwjvrxoyVo/puwZzKMVVzFGT
BZHh70syYrAGr7bO5fwM9KdXFq8QHF8RdnpnTOwdQVAWJTGCgIrg9m6FIEamztt1ObCrnZv6JZmR
DJ4iksIVp0GaACu6lFsvQxN7IJEXaVYdEjbcaJkuUcnnw+wYN5SBVtzUZNdT4qASBdU8d4cHDIx+
oGJz+yWQ2YNO2KjzvMpmfMiaVjMxPgtdZFSyPrkF8S2SgQutx8aeH7MpPv7zubbsv4BjOdmuJWA7
eKhD/gWwWk2qNHxKH3D0U4hPprMDo0r2q/EmjV7JnFajovLqRI1muEAODUIBvNQba3D22ICWbAdU
lH0Pwykjq1q01dR4bAfjkOmdex6p5yx55sFFjKifNMHw4IQ0gCurvFraIN8P5vKeL8bA4oaCtqxn
1Az0NYmpWNhRvMnj16g1AMJZ1Kth5rzqhmKhKJIlI2s/fiE4KOMibudEXYKCqJ2IY+VRfaPMUMKT
2ki20F3S3Y0xjakUnzBI29mLt5AR09N+zQXSDpCgNtXMytOEHnonHlGhfj7OOKz91t74kSVjtafm
YFgdhNyie4Pgo7sMeS6IFCDAIKcQm8VrL2hH5rZ5wF+BlhdimEU04Otme7o1olC8K8wnAj3qVVR8
HEpzqWiuDIpcYBj41W7QPay19soobxwvPcWV8aMUWr8IAaNtGbpfrIFwL3QWGiMpCZYJrqyN2k1D
uxfP5/Fg5ALz5qSu9rRLEmSZqlP1KuxkPo/ApjZp5j67PEmH4ByV4zdnjPHAKPah01/jS3uqNEgA
eySGQCCP6G5+jbQxpv6q9Skq4x/GOD2gfjjczjJDhEhL2g399GyHLmANODfp2DVnCEFP/2W4/s2O
YiGAZJkwAdwAs98/Lw1RD8bEMdr0aOufrHcDj8eI4YLvRndZeAlJK2wvEDkKvTzdvNMNs1Ij6ZyY
Il3dZf8Fv/tXxHdgI7QjXOYRYsZC/PaVsFQbZaUsdcxwPKry5I7w+aRL39kIf7WZT6FGnJXj8Kyh
V/CqX0Oz/mz77n85N3+zuNsBeGsBRcIBEvk79LxXPfL5RamOnbYumnpmFdzeBMdEkC3dBqT4W0Oq
Nizum2zov0RAzltd35AaPwaeYtPiV4qClf/J7NUn4cTzjkpYiML49F+QuMFfYPKBY7LmgJAPLMt2
fsfhEmA7tMHH+DilSbhFiQftUbU1hzaB+yN0M5u0fsmQ4XG5bCgYXsYiHM+e6TQ7wR9SoL6aUzXu
euXnO/AT3kboapRCGta3HbWlzmojagwwr+yDZwi6AB7MMSd5LDCmqYagPY3p9JTPSYmqBKhYkSPx
F6bONjDc4DkgFxLmg2gejTRrdmtNPDIUu0+zHEVqb6n0BbthpLCWfa7cLj1mdYGNTq/iPdNi04Gs
fJK5wLI4uJHxvFwHw3KhZvoWho3WvFPJc9IwbWyE5mCVWUh3BsbnpmozRHkGiquB+TJngHUN+6hr
jitUtKCm5gfGp5gGLkbrF7GI7wbJgrwUxSNy36yadj5jnWOcAtO9Qwz33S3N/iDtY5hkzRGvAQra
5ZTg7NzEG7nUV3VQVQ/ZjIaiTFmt8rmbjo1SP7pRlR/Rx/+nRn2aqx//53+9fsevcKvarlFv3Z8I
TuCLQP3/73/zjv5KjcJY7bVg3fmFTvXxN3+QoizT+RfTRcKzg5tmw835DyuKDftfpmvBG7AdFHHh
JP1kRQX/Mgm9TVNI33WRGGdl+jcryvmXLR2XKFSQj6OMZf2/sKII5X+jKZmuJHaw+We7vgBhr9ft
X3D11VKmIgzn+BYsx31osdIiJ18ci3rBtgUxt6UoETDL7Eusy6mWDeqr3/rd2Z6kdVGiYObW8WVv
Fpj7LAgG9QVMTvr9Ved+EX734FRNgoANgpEzQI396gXQBVBXa++5dcv7fHRvgxj0RlqeffNTOnff
liXblQQBO0uRlKaN/QUB2LdCFAcJNO42S2fzPg4QC2sdGMFghbKw92mTLTCfnGk3dA6iJ5W1tdM7
5J+fDZJRG3OTQ/kejeVunJtD488oXvZOsY+bdEFmdEJqIcw0lMbSehwwUFX0klGMI/Wav084lRIt
+Bu/caLjMqBn6bQZWKX5HA2v02Km93lHizZgGWqXJrnyhHeJgrdz7JHBRMR2jrZI2xOpBAC7e/+y
GLJyH7jIjQ1beNRYYfmwBqaAqnjQ73KnTTe8YjoI0HrI00hMooGBxQFBnGM5W9fnlzsToLuEPnjk
yj36+AowC02fHhs34Zbxlr7eHQrXRTa5t3WRb0WVgs9zgNIpO/gwGV0a864byMh66lSwBuISDM0j
gLQGRXMXeWcne7GadtqRmL9avYYOKZJ/FbisX5WkreH7eztpvwSJNn9c7HJX9OYZrsB4VdUx6Axn
l1hwZGlYYvQkG8DEnAH2937Ec/OrldGyXAAIiwRZ5MIhR/EHjMDmhYpg6c+3NbHNpfKp7qWGcTHl
PpC9+UQoCG994D0Q/H/2KszNcJoLtjR2X5HjRdHJBVWcYIWQQTnemli0s8FTzY/ldGPYNTouuNhP
CPQgFmni+Afm+aC8fM9Muc5xa8AzlIU39b4WGLts0FZDbWbumgvzJq4j/Ivt6jXvnGRrYPtimG1y
U1tNCrZrkVSfr0ApnNG3YZ9rEoBOWY3KgXgPzLg6xXn/Yiqams2EI7IPGHTC22NrN6ijdjK67OSx
Ld9So6OJo6XFJcZvB4hR85VpAndVsbgPSjSh42YoHuL4OUTW6RKNMmuDLtHI94mRHMrJn9AXvqin
i2RSD/hGmjJOdrXz5tYHsPr91mxuPWMs9hE04IvO2sQ589uztuz5GI1Cfo5xcjnNfvk5sDGMqkAR
5coFx4a3HrQC7zVvwu8dC9jGXCy6+jMuCFrtcJ5QJJ/dH14BVsLEkKpLdAex7nu63yNDfUgBNiM9
Ba4H61/L7agYVNCnCPZmgMpRgcYC5eLYSl5q18fOrrKXuwZeydQjjNSQcOEOBeBBAVgJ47LZgSro
t3125KoROU5eBCqzAaztm18VvjwldZMZ+VtWYLD67nfOOCIhnbAu0/Gu68pTYwHJGDoP5/PI3LCV
nibGbBMd7VAiLGKWAhDp+ErOhE8cHqNur6jjSYgRkqYuZb0cGASm5adExC/0tm7MEjJF7KOQMpQM
OYUIEihTtFZ8zEuD0kFJN8EapmsjzG4LnP4CkEkQVPaBEUAAyl6i0mKEFZNNYzm8rTEUwb+wb9r5
hESjnTnOhvJTt8fX4NW38wcUu17dQt0WuQ0uBaw/zNK2g8kx30NOu46flNplmIJvraQDMW/mQBO7
Qz22KNxK5eO7gl7T3IfHxkFoqJq2Rn/q3ay5jWGnn8GZoIPTDzAkChSyUA9ZRt3BoY2TBXFLQtJk
hyAyL38+tL5Ca5WK+vzxNx/P6T/85b6I4wZFnoox6hvDOYVHdV5vWaN9ByH8u52GhyS2rYPIcISx
pqY6u65fnde764EaJM7xkfOOL/u4bGoP1eu5DW4hEtP1T0s0JibUqHpqu7ctPsxouGGaG47Bpo4d
8tel2coYUIkvADvF8HxMkDIbpapygxJ4cfY74VM10DfXQ1s16WbRQmELlcvzeih0x6xtFbrq/3nM
6iaEpGJQoMa0ePcW2yhd25bmHCthsjQPtirPFfDZfSSWTyXARDstEUtywWu1KjvOTo/mEU2n9VDp
dpQTxae+zeWhaKz0XLuXjKv0HLvyDpEYXPPy+5YSB7oFsP/K6Nrv/OCEOg+F56aKcIRIxa6z9JWj
QbRvuugRb1bsaNfH2lpfTVQeT2P3lGdTdPYLNMHa+Rghx0Z/OdpPk/+KsjLTGdxQNroY4szuDuRS
QjG8vXVxOzpPbVee00hg8+jdFEW1nBzbKMojSUp19sRbMEg8LjB1oaa+oJoYu2h7YXy7HuinNTQk
W77wetPqWB6bqOx2NTY6R4wFcDPR+OkJVVyIhx6Ij5IVNzK4Qr0+/Z1RF2c7TdOzc++506Nj5sMZ
7lcsMRtTMs4OoWVeRakcTkzOrxSx8LDu5EnRRtybmXWk5w2kbkRyKHeoeA9haqF5p0eAbfbTpnOA
CViZ/8cnrR+3Hn57TEQ9LvWj6BEY7XJzp/QZydsEPboKwbX1LDUKy49c1T/Wc/PzsHgD41ufr18O
QOj3Hv3ltd+yHpZubhGsa2DmAiKYN3CcEDxugAU4oFOrg4YSDvpqKJeYaj3YoXKRKBMvRYrErh4O
9CLac+TY6IiZ4l3MaOmAiQ5pTxxQqFfxN2Dmb8YU+zOAZs4vvoY5+uwI+f+8S4O/wAlZPzOhFYjD
gn5lXksJlGNodB1mTss/XrE+R4F+7wwtpIZ2hpH0nzceChB1EqIYYhu8m63n3Hrr420+PmL9HH34
5WPWZ0AyPvkjbgS/vW59m4+v8/Ojfr5mfYyCDJBYw48OeeJ9/e3J/+vd9Ynf3vPjq3583Pr8xwPr
OfvlZ/xyc31ViEA5EciUTldZY5Qfp/PnW//y8r/9JX///N++9O++tJc7yJD54Pwy4Ci13caXk5PE
l8jYThGgQQv8yNIc1yfC2arkx2vyCCz+Ralfvj7l5k9MEqZ87D56bYY3Ovr1Zz/zEev4+5ttRYhn
1NjWFRZSqlaAYpU9dTSWvZKGJg4gHn4o+l3W++sB/8Ph2IQWVW9k43BFQFa3arEocOpLgBj8CAdJ
qwq1v63JNrpDeAQMB741ewgf5XkugP7htzw220hVt16O81jCgF4BD7Deio+7kzIZuT/vr68x9Mhf
b/32J4gwdsehIyyCC31eD80QlR+3RErfzEmIA4J8wgJDv0mJwve8WW8OIZQAqktsIfn66Hrzl0dH
334p0EbYyXauzzNWndjo0fawFhbjuEV7JjGyUzcAu90kFBd2UyqeFEbMkZDkQXp6rYdO34KTjSRa
GCSIyWffChr1QYKEJfTBy9SpBHK8/REJupK9FuuNIaBBWHW4hMPv0+fG7r7no5Gf1jckMc0/3jps
4QU53kmq8fsyBndYPyB3pX9SmMrHkNL+Hk4PC8L62HoadAPhxN/9/H4A5q0trgglrdN/n8Uq94jP
NarlnPv4coQu5g2NmMozkdLLYJngfpYAIa31JY6+wBirvlST5e7MJkO9aNZroGngkz373gni88PU
JAdCArgYyFHlCSZYE1Uzmr51Qavbol+Z0WHert8SLONNY6f2fn3/9XuFUk2nTtwuNl1907HvP174
n0u73i36/i2x8V+ZSuAJc5mkC4RmPqXXO9SgbxltzE9b76cLKu0XVg6mMJ2pnLejubNyWSDV1RXj
NUwn55j1WX1GIqM6j0DhzoyF9yqm4/bzSrTrW+uL/PPCKN/+kQ0z8Tj9KMTTKVbXHn6vZskkAAZf
b2P20opTtl6ZdVhHJgR2l/QC2NXHkF2fWw+zvuQ/766/9WNA64v9d3fXF68vWZ/9+be/vVVXDBOx
x/U65daxtn6Z9S7Ffnbgn/fXWx8PLgilA3ZGeWp9eyR95dFc3I8Xrx9LrslMXm9iOMBU+7i5zu/1
2xD5/XsCpusH/fzKUYWa6EScaAT9J0fv+4meG7ERGstunSaUTUpoV7PzFXe3/2HvPJYbx7Zt+ys3
Xh83sOHReB2SAK28SUkdREqZCe/9/vo3AFWV6mTUfSdO/3YYNCIlgcA2a805JmTHaEgp0kWR6q0/
/nk3WI5avA3oy7N8WgaG9Uxd733dfD03y9xAGA8XUaBK/GtMWv/t9QYtLlP+epeO9J/H5vOvr+R0
YyZXsHkzf+B+W86SNo+bszjO2vJoGe/O+ocYzUlzNPW4Hmx3ueTWe1/H/us5u6TQiYoA2ery16wv
rL/96+HXe9d7X1/j1wtfn/fbe+OCICalZQzj0KwDZ29HTXFYH69XHkc87c7r488/XtJ9wiQzqrv1
s9bv9OvccuX3UFGK43qOUQa2Zy4lvoOo71nKrGfKP99dP+JzqJrKuYVDnO1QY5SnZLlZx5L14Xpv
fe7r4fqctayC/6OfW394DD5G0RTH9fevf9+wnqBf10zgLKfx58m8PovvrJfe1xvWe58/td79/fHf
PvVvP/X7L/j9XYogewW/l5DkJK/jyjqNrPfW9/7Tc18/sr6qravA9e7Xzfp9fD1c763v+x8/tRKY
zjZfb1l/8Ldf9U/P/fapv/2mcBnwwas1fdSzR1+W9lQS9KGW+/Va/7qRjk4C1rjMJ19Prve+npN5
ziW+Pq47kJVEkDBefA6364d//ejfXlnvBkaIZU3XGJKX9YiFz/mPMW+9gv72+PPu78+uj9e3/v3y
dO3tFEPJT6WgpMfiuP5QW8/SVOMWvKrF5qnzzQKFcFdTfHPHJxwg+pa2i/rEcDJt3Kmy76gLl3RT
+/qpStujUQOOlcKaX0FbHSBqKE+aCNxbwDeYoIPhIU2q2C+byfVUOBDHOKbiYJn3xQSRXujECJVt
Vl3kTDHeDrvkCCTvIu2YciN1EiDBbYiJO6/3Ix5WMUyWT0Q6Y9zv//DncCILFEvLpkrm087JRw7a
Or2uE+vXDZj/P2fbv025691/+vHfnlun7vW5z9/wT+/7/A1j6l6sdq+qEVu/ZUm33Djrtfv12F2W
gChUWRCtT66Px2WA+nzyH1//7e14X0hGQge2UbplUFvfnjt2kdysPwn9uPW1qb5bX5jXS/Cf7yLt
CrdmVn6IuCEMowTW184jlu+uZ9rEW5GM0QdRML1S8UWXz2NioMIpXtI8M/y4bQ4U7GwExjo90sA8
DU5nPCPJuxWNdVniV/Ri+B47SfXmKOgk29x8NXvzPpjUj2oJ8F6GZy9m6Y+yzQGzKhf4ypIRJAm4
BbcfkYMSKu2ubnsMMiZWuzzBWllTZ9x3Sn9u3qwwMnE7sjKs4czyK25DVLaHYOxSL5sJlYxlB1Ad
0Ccxre3BDVp1K8z0LJhnD0zxL6mlSdKo7SVtJni2+v41JIpgG2a5tkMXtZuos1HlQyFZUAjfQBag
Ah/glHNtiwtjwmQyBPP1EIVUKSzsNYWal34AvH+xV3lzxT0T/I4RjhKEAkJdWCqZVxjlD0W4N4ZC
VJ0EQWtVyq9cmWb4sVrsVXT0Y9r8mWUQY0Bhrq5K+xbH5/doHsKDLcEMFYXXlsG33qrvnDzZOUlc
k5TFUQWAtNXedbforglNk/inVd9MTN9uAsvL8uLH7KAHUQZcitE0+WySe29Oi9u6VInEnsWHjUT/
tAQaH+yyBKNP/VqMmXHMhqja2hiSSGLxa7RELZEHvhYsXAxsbguMxmPbRuW8jQDFF9aBVPmTkgwW
aXIq7uuSnHGVJoLrZLkvFkP7aG+KwVH2aUjZQhjNDhMXQTWF/jCWtXM259rYwXWGN4HLWAY6TuvQ
9QzHfUimDl632sZ3idm/RFGyT/NJeUS0j+/YEY9KWbiwt1yDCAY3OfciuIK3VPh9CHuiIqhnjmL1
XDSm9JDi40EYDXzg9fc5N7EKyFTbVZMBbMjKWxDNqDIspXjtnetibuetlnUoJlOFQrmw6UOL7+w+
2VUamfCLdjhMQRPw704UnQvKTD0Jk7kY3q0xc0gNLU8Ek1mgFEZfR/yyXUb/SF9GPepNu6nYZkVP
TZawiqYP95GBOrbDsbXRj3QXFU+p0GJP4eSnFFjrvjnkN0YXQhyx6FW4onmVevtjwax6uCEeCWFf
Asp+2JWI3mddfU+qqXhohjQ5FWbZIZsSO045cd1h7NjQb9kazXh2Zew8jJm42CNjZ2Dg2kUgC5Og
PaBB2U4lHbZeK8M9HJEQ9dAt2sofjhgPMQ4YIPQlzTlMfDONas0aH7RefZdWgUtQzzDI6yg6mIZe
02nuCWdg+G/q+iVLTMOL3cbekjHC5jA5YimBzNNH3yVICeyZGcvPLPGawHgpfa0c2y32nzdrpJWQ
zC/haM8keGA4HTVclbT4y6XpD2BGbe/n6qOozeguUfMG21KBGLZFyGji6hv0prnYTtNthTW+gh3j
JKFGPC8BnbBOPkQQWf6g5OmNBUMptrB32qWotrpqP86knsBm1iCqBBNhJLNGuikjhqZyziaqwKVN
LzGr8npbIXPJKbXl07ivglleANrd2XV6phw7ebZ9RIiM2z775sbMhgBroD1vZqVRHpyF+u+iANCo
exYm6aN6eqc58ICa+JrpzzIJ07Jq+4gLSRAl/FCqjfYRFiglym9jQVyK4UTqAtfZthkHUhE4dRLU
rw2/jrCiZ9xS39wxV/xsnj2AEHwpRX+bm/l5nBhICXrF6VblEXL3zsJUwlXbG7rOH20+D4gUTnXw
TUraRxlJ1nn7bLDe2WiuDQFLamcH2jVFkOBOC2KvbILEd/quJV+3OiMGoUiuKhyEUlw5fXwwmmpC
c6sEZMO2zBAz81Ie1nJLA2C+sJ7Z1EPzyygN61CDseoQvsigcvDnI7UlDIM6rSyOXdOgExv74lgb
7AgtDZe7IrjKwxL9eKbN477jS4WJM14FFbZvhyYzsniq/27VHOKeQNCkz6mvxANXYD/Sz6aw6zek
/2ykbdCUnYxu57ivVUfPVMMCtwnVEFB09xHKAWWXfjeMun3UywGTGbnPQLPTbTQhfoP0coXq/wk5
MFLIOSU8StGhIX8n4UC5zjTJ6RJlV6NCRI2RJ8ORphx8GKDeCBHxlTFYMjRs7HwIkI5Ddema9uws
Zsmeev83xsez5ZIOHqqcqMVsYNpnsNKEApbYTu+pLu86BNV7lSO2S3U32etp9JaI8jpxSrFJ2xHG
U1MSYBtqV5oy3KLwPrsNwxuhn+/smNFwU6x14yua4ujdEmve0NajERqEV5qlVdu+dq4DVYkxNsgI
OpugW2VNd2ZsRvsqM/i3SnkgbtY9n0RFL3jicoSB9JQJjm5ImR4FEXlgevyN1GDHQ3MV0NVXgCP7
U8LCOg77Qzw/D8RXbgflrs7S+KSZ1t0060BYwDoQhUXxCJi/Nl/ckUu8xsDVzkv3Zurf6G5zgWLI
25RGrhwCglbNXDylc9TdhUHTbLRSQ/03HvuMIwQjxW/cKTkLlXhiJfCa6jJOrXsfxuF4hCCLFVZ6
mlXErAbIt8lLOBLueEjU+ZTSUc4KbZOE5u1skTDZjQSBMEOdtHwhJWSsxwcz9QotLrdVly/cAsHQ
J+OHnsDHzZxbrKaxzWNkdWcsSm3oaQrq+baunwJxa8vsGm4J8oo33ZXpdtYHSlta7emRxAJl4Xkw
I9OkF5VgbIkx6NaTsjQt+7M5aDiY0rOhvKDytPdgB7jqM6Uh4LJ9leSY1I0uH6dZuY3bmsNQpJCH
RKntmLv2BGLBCHPM1xmlxpRX51Eh0CSblHajT3l2iIfx2Wmjg7CL+tglDZYKEsmY5I6BDWqImIr+
6FoYHN2QBXMcIdBVbqOeeGjWTZUb7nRRyftE95eQLRIPYVCr17YSTNfBWPtuSvOJcCj0z/N3Km2w
MMzoR1XIy6TbgUe/liMRCz86lna4eJWHG5mru0p/QCVB3kOMsWLqmFAzqyGxCXpMXckTsxKd4L7m
EiRKCrvzy4D6Ai9z9eqYw9HtbYEmzdm5bvQrn9NXlCYYe6lLXJqiu9dm3cUqOZiHKXTeozx9NPMg
9RDEqORxOp3fZhPLJEG0iP0tZ/9DO9pBsJpVWDtICclN1GJvdhjV+7hn7zAroAAkidJLrwpWlN+W
rFsIO9tCZt2VRRrdx0N7tktpH0nUomsfdUCBGJRrrc52s7Dp+sLhFuT7ZfmtRgbvcRz7Z2d2fjW1
JbZVbukE2SPZj+arYfEaNOSpwsOY9425HSP0+m7aV8dYuXU1i8wS8om5oBqIsD2J0Emv4O+3jlrr
YqEm8iAbc1TAwWniqzpk0NZ85aUYNRbqpVue8YWSFuQcmQ2Nh5jRwQajOzVPucRCTpkKFs9tOqmu
n+Xjh+yNX0ERDJsYCRD4dJjgxlWXRclOVsMhUcBU1ij/rB7bXmmu7LIAPvmAqx+q29IrjJcGV9yP
+yIB4KtGsLaw1kNF0JcRiMFPb8fbfppOUEETVlXZXrZzB7gm5Lx3RxbhqbpXYDZs9I5QyiQ37nK5
Q/RCIzQ6uEr0WszNdWuGzXUHwH83RY1yk4XCb6rCBwBfXXdsoIWjFtcpWDs8gGxNiAVJZucNwTEN
Qj2F/GU5NWe/8xRZNbGq9nEKqvvEnvelMPbG0OF61aeKYmyb7DJrvGSF9ELakrvE0p7nWvywZUgI
I/iVTWwHmV+Zek4uarJn2/BSlwTj9WgOMmx2WyUdbcJMmT6FrA9u0eynHiWBa3sTf/9Jk/0T9kn7
VCS3vaovK/QFp1YAFyBS0I4pAJkuIRPujMqiF+Zwpg5vbYbwmPWchaPWyWs3yx9wPXyYjjm+lI77
rW7wFAO+/xEnZAMFvaCTiolp0jm/MNk1JEM9Z439DTMU4VyJ8DpsfCdZEAxe6MCru3b01QldUgC2
VBQJWAgjf2g7osQIDNpOErFTEpN9mcyx36o48soZnahDFb0Q8htJCLWnTpkfOXyXlplw5pQtaKhZ
ktPQR77FeqCZIc05CNMIdj7NItoNUAxHHXlmreMKqGZCGotpaysDGfFaJvah7c4HC2Jbn00FUMs+
B3zMQkebpnFLnKKzs5tE8YbwTmO+QXA+0ofJmHJTNF8CnBTlTcQq2L+JJ/NLM4DCH2KUmOqWlM92
YMkR2ak3Ug0lHCE5NeN8GFMgjWGHqHbuKD5nzgXYSIQtvjO/5WyXkpBWfokqbQtIE2YcEjY51Ihg
1C4/6LFJ2AxtMfAOhNUm7UAKMOox1sH423ckIbD5YCTL0vZkArzyozwL2CbOwa6RY7aRkbTwuLNL
Hpx2nwPYIg5thvud3OUWOUSROx25qAnODQjJItz3BoNbAFRER7tvqVu7aoa7JMcJhvNsF9kGnZMG
dRq2o2TH7pwLjjPQFzGjf1iY4hS5euQHc/asJjrDPJMWQZ3KnqBbuiMOafZNeT+N7bMT30dGhy4b
0DnkY8BQjj8UiXXk22jC1toEyRaUJF+e4chd2k4IrHpAAp2Ny6BUiaWL3OeoaiOPvved0EILHNVY
7G0D+4jA7tc3BhpBKcSN0GCMJAGLGdFoGpnY3mxHvzKOJUlWs7uv4vRnPFrv9O/3y594TKz+zaTK
BWAoe2qmkWrY3B0gzu7dHNKQExTNbuxfNPiKg+1eYtcPgVfA0OjM86+6VtJTQCgRTFvnXmMLAv0A
eqmBdSIMyHPDVb4kNg8++4pNGLbRdb+QNk0ceDsKw2jwmp5poH+SWv9CsoV2XXL0bjrZXKtTvHQE
SpsqSNF6aZ8VsG/1h8RZerCWjXOvW2oQ801fl41PsKC6i2sU6QRcQhPtk+zsiO7TM/S/2uJ/py3W
kf7+/7TF1z/H/zr9bNqf87/Iiz/f9oe82Nb/20UkDBGbHZfp6jYeoT9DF8z/NiH2GfjUNArkvPBn
5IJAQUxWwGJ8wGygLza2P8TFurNEONiqyiuqIVSMCH9Kn28/jXDtb4//q+jz2zIuuvb//h+h2Yt4
+O+OObTq2MGwCjhsDQymvH8VF2t1gzINWx+RTmw4o1m5kh0O8tAFPpY0zUiyYUwiECgNjyTnR0JS
sBTEOaKqnMzcNKgJF+zu+7BWdwl+mQsGmYogcriWKU1eaLXk3iUZsO52YtxzeuvNyKfgzGB03ZST
6VPpA45tWkehtumRcKxqr79gPmrOLuuOTZmzmStzcgVFN+S+AVZ1p2tzgkcBz1b9PRDJe+OUyV27
sFKMFmlTzrKsbFIovzWTguKiiGoHQsoIVEfbRyR5NCrGHjL7rQN+85r0y8cl2mY2h3bfTGF7DNHK
Kqr6jB1E8WjMxmwM518giXdDyOapD6mJTBDhFGgKC+8eHWC7D6f8Zojd4LEvjA9lTN5qHZ9DqTrD
LdTKHRgPWJAZymTcc7Kf0xMplwi5tTjZXpEsvCkxEF0Baot3rcqK12mXHd5UwgAsQxLijeIR2KpN
WS9FU0dwYmDU6BXDJN834fg0901+KMY9bJlir42LGdTCyIFArECJhCKupAowKOFLWMnPCOUGt80m
sh9hI8xsxVnhgp45UZxTCuCfVgXQrDdsTB8CoUEpO2+J3V0tzHg5K2TE5jZBGY0JR+080gPBdLk8
zUFEBgoDMQuLgcKw9kbBOAGwwyQwJ4duhDjZE7S9abuu31KV3JZocDt7yn27wh+dBek5061XKAfF
HhNuOXblfckiDFIJve+2GaDQhXhyczhw1vKO0cL5lQQsIR0ovhsXwdsmn1hJdGaLhHQ+qBqHo3Eh
mrQTm97BQOvdPKM74EuJjjPd7Z2uA+abEC3LHkhXBJTIZOPkJExFcrabhw6r+BgHV0LaFM7T7jKO
ovSNWRt3s0leri6QYxABedJSNsKTXezngcM75E+aPd27TWNRAAPQGaen2XHB57Hn9uTIpVFx0sVC
J/ELHageHNa81h7MSiSftYlTrTGyPefw5GuZFmwxXHfSAeKRdF4I61SPxm0ygdYMaSL7km1AAUrU
sNmlwidksdM3ULF0EGBx+lLIm9Jw7DOCZ2bdLrvGXzcBo7VJIBWEBbl1QoEx5pwfxnfLeqkSMTz0
yjdTyGT5UuXJ6BW+VGZ7Fv3OZeo4SKmMXvo2UU76KEGbzKGFrrBMvFwr99QfyufaTn3UldYehXFx
mKj54Y8uzGMpmoeQU+HiBGq1VTvHF0HSUISCm9CIYW/l3V3Z9NqeOMCBnFlK83beyassw1AQWeoO
92GF+kmh8DgBGk7TPZQFfe9CqB0rTp580RdNW2BB8tDk1UXBkw9txoHjOlE+zJvY63oLlrF70CHY
WI72JjrzrtEZSOIme5hHeLj8KfY2vIU4j4XRKdoHRw9RzTU47e0h84IewSRRD9mOvtxPqwxceHgq
J4vJj3XaaPopmMV9YFeUNsbHLMTUigVp2ARZ1G5dFhbtBMeuJHdvD2TxbrKBVk0F5U2S1t5RClFd
m5MfZZgmlKHrR6CIZIKZGWaAZa+bNBQC+Bb6nU3K5qYpJsU3yQlQRH8wfoVOGfvByPfswLTHdXyS
NipEsoSzCwJn4I12lPqoLR8QIIebjB6qNzREs2el86xYI6eoI+RdWnjjqPxM1fQplCCmhDIc9Xzo
EDi1qldQm6jLnw6GlCoozLOmQpKO4ndlyjG/RdkBAK52tJa8O61M35tW8eIRl+ZAWJnKup0TGj27
iWls22jpTdnRzTCigOt0ysud2Ts+O7Qz+5Dcs5YfYvuec4SKQyixZDl15u5TU6DeXsoV9L+85DC0
m+JN07WWdE5aOxNNCngG+aPDdssfdWpOOqdCUXrKsQAbwBhHI6Gxa3K6hHvtkMKwGbFC7uC9Bn5f
2ISox+Sc4bikKhqHPxMyivp+GVTjH2E0XIUVjgVFUQfMq6XXOnPnFQpWsdGKeyTOxr4baAuk4YIS
UAr4XmV4naq6xBQKzwORNzkkCmXxEuKqLKzXtlLpPlC1ZrcdsjHQA/V6iuu9buSt1+Q0sdjsQ++N
Uej1+gAOSuvqW23GY1hkyiFsqrvUNhDQDUp8KTIKpC2G2Y2G7NxF7zz14BGoWygXJ6xPOc6Iu6at
7E3CrKIAZd1DxA7uhm6+dvWkPpt2jEQsdn5MlEFDRQuuZjyQiN+1X1JLzAupHzg0tIXYFdftVd0W
zUmmDE0dl2ehGYAVYpKHaqc/t+X0qpJF7KfSXE6DQx51KmVTTOUDzEJjmbd6Il/dpL025qmjZMnP
zTVjnX0iip3rvrSuI6vH7DORBRdE72vEcbJ83JQPD1PzfVABQwxE+6GhYtsk1Zq08WaCxFbG9y4Q
s1PYX+H3afYszfiH4+iprZsIrXGOxUhVRvIpuBhlH22GinZPMwZ4QKIJT0/oVUReHoxhSjFuyK01
iVfKzu7eytxroLozS/VnrVXs7eiq7QZm73ZptW9VPpazGM1tPAF1VrFBWcGHY9ChK2YSnPXRCTbF
2JI0TPvW5XhuCDcnvnWI7zuFAozeP9iTvSfUAc7cGHfQwczvUnMemYYGGjkLaY/iwa6nZOI5RsFW
Kh0GtiuAM2qKPJ7Til9MzIYQ8zWuA8VnY3ydJ4JtIoLOuOvo/ufNq653nBiMtil8lRY8vW84DWr6
WbxTLPtWGq52QSOwTmXw87qTRkNaqVggmWNt7yZmc1tk2c5WtX2hW8FJRHiqxq7YBaRCg01S/DiB
1qzWXpFMsKj76NE12mtqhBFoqJl/jIO7TRdNw6Kc3mWV8a1SFnCJUkJ7cUwT+8cNTJPmqhSmP0ca
xqto2zLIsTahdMrAwI5X60H/HwVALaNRdtGsnpkLYY2ALKS3ZJUXZbb4QvtxwnlT60u/cjwyKTYb
ak+gsVstwEgxu/ez03040niwqmC4FWbiN23i3OfFQ9mBu7O0uD2nIh7PYxVt3N68lMzNOXPjfSF1
drFp5x4aNQOrBcNbTVwYqnZ8Wxk1TJ5UMqKipqChstOsAOqZo7uXtNZ/JEEhH9LyMk+t+tBPp6QN
h8f1ZiTPYJ7m5Hq02+HRmArgQHM4HIKwzjxL1SSy3kDdY+grsSJVO9PikzqjKu6W3GSzJFy7tEzB
GBhzIMAbHmmuEMRTqkzaZvDIlIgnPghUPxyiGhXdZD+qoUbry8Bl7SS0cDBc0TUJNPOqq+WrNZlA
sotZ8VrY4veLiNElO+VRNWfzMUhTX4UcggpzeQriCCe5WpxnkJpm1BmPacjFAXpzOJRRoSLKr7U9
mQ4zfOte8/uom56EwuUrMnpSJt131uF4pOYo3UUjX67WYTauP1pIQDttwnBdqNjxwsqKr91cOzWY
BGFgXSicxHJMuVzTGKQchYOQxtUA06VQ8RqU0lP43jaX2omce8zCuNmt4SnLMhsBdQN+vhI+MoO7
2U5vbDzyW0Uqp2qk7AkwIDy0pjVv5dg96i6Ih7ptn60Jx3STHq2C3ubYB9DReyrVQRE/Z+HcHAyN
Fk6u1Bi0afT4I33cTVyKb+DuMNKP9T7T2AEEfflipWgRFJ2pJBq0Q6ftGzlH27DBlEOAZumeC7rS
E7PWUbjFE9y9aZ9aIYcgOpi9tc8tjpBguXAoGq2/ZsNxV9AlywWUgtodQLAz2W26bKMahHAkVW/7
UewYPuTpRQxpP+YTsMExpuUru7LewzfxsXbNp1oT7xkDBVaMDniMThgMNc0zbIZNVzgThSIJHGGr
GLTTa8p4+AWTl5iQAjjb0OEZWGuPgi+OQcsBLtp3ZAPMCMim4Ufy1loyv2Mtgpuek5nO38XUHwEW
UE23qUl1ywplUKpLo9mPRe7WN7UEmhiZlHeszjOkS+rv1J9Sd3xv00q/Y7g5U1IHYaaN+lJBL/AM
hc2F3dQk8KxkuqYfBgVbY07ArGunv/KI1jUZGDW4jvRBTbS9Zs5Hh7UJIHSTzbHu/AT58aiq7Cbz
dtJ2bV0dHMXxFRIR0KdjqdC4dKlAxpGOxPclNI0rPYzb/WBZpFS0zVGEs6SCp7Y7s0gezEi8OBXf
SJ6mljfQR9ad0CAaI0QVQdsqGLKHoBwuShO8ORablXhqH4YioFI9dz9C5l052s62ywtabrb24tRs
UNMK9KCcqplEvggGyWC/zdXALhZW4yLolJ5phLcWIqUdxeFx63SptSXgoN6qmQOdkYUE/12IqkZL
+kssh104KvaxdfwsDPX7mrUJ06C2mUf4uITC/AIo5WutJMohDqpNnSHUiH7Y9mjuuwylCm6D6ZBY
xnCw+Yt3wiJYPQDossm7Qt1sJwrDlPTY3pa27Y00vLduHzylC9RySJvjJE2bHdTonpsp4aWIkFsm
icdBOvsA4QLtXlscAnqfY+VWZzesLpbAjjyWxqujgY/FnXltlKV9SMvwBumCcmzb7ipQyT+xrNne
GQbN0c6185tRWjckX8ScKOV3lgcfqY3Zk/CiCGKHPdEeJRn+rNrtY7h0s1jCUS80wGVmad9RZqaJ
LQ3l2SxMhRAdVpdTzXARk85OlwVclAHTbZvUwktSwSDZZhpCKjzF4B7TvUgR/FgC7nZid/YV0PCr
Fi31xWzeLbvvzkYER6R2Tjg0WTZoVnRdaFhtWR3WRzdmfOhr6Rz7sZ92lJZGIrhZUju1gj6BVV7a
XcFxvkJcQ2MlpDcXR8CDFRvpjrCOyHBIaRbjgLKh4hrt3Sdh6PWOBdbPIqnepTLhO404TzSu2F00
sAobu1gj6AHzYe6qj2b9gQk7QVnQFwfymHaWhOyqoLA4qkWxL1uroY7bby02MoakdRpK9VUrBEFv
hAFvzFHXfBKq6Nf3rBqNwABQYSAb03qxpWPxSnOoIqsEDUoJ0Cbcac793LfWwVApdpMNDM41ghyn
Rgj4ST6GyNFi3TVYZ8uwOU2DV9VotuYWyjlDOaswoVImDGENNTvaojgzDTZ4WUsGgRuFrFOKcFO2
4iqtM3F3vSjb2Lg+M3P9Gmb+BTd172odvF6iwsxpubiJ56JENVKnmpwCtzCekG5EwKmoxgO23JB6
N0tyqUaC6JJvYJVAEnbTXggqaE1XsGCQPw2NWLjYit8CFuCFUrh7liPfh65st6bOxH6XlMEb2KUO
FQpVZz1jM2G2DqOGND4G9uF90jegyuDyq9G7IXAck3Wg7OjItVunnDJPJy1IdiwN2fp5ZR6CCupv
TLt/QFpwtrIpOaA2JMfBaDsvF+YtRh+u9hTJYVQnz3HLXqZnaUAHKw1OZprjH7HfpK02r+lNQSwp
eOAGMrIFc1UqH1FHWaoN36CVhAiseFAo5U6MVei5GIhtNGa7YYkyHti9WprF5iBMJHFGBdsSylne
QjotyHmmecd/AOOs2ulIBcdJUchYSN5lxJZZUynFYOg4F7hit/mCyKa+RhmtCh5nUxpIhvJv6y4u
weO/o5MUMJntZTj3O7PbZQbHed1KEPnCp7JijOqnrlEnn4K8S89nOkXybqSlSi4dgOeWZvW8AI9a
vNVhUoMDtctmv2hwqmXdj+uHs6gOzmzPTFrlXL4LQWnBAKoSikNOqSa3Sc2k2wGKkKnfa+tRbGB2
D8e2M95ppbK9H9WTEbFHLrSS1kR+tLMHzP8vzRyV5F+wJS7qjFqYtguXUiVy0ghRbwgGIbce3C4l
1GtcWq9ZTXiBUT/itQnPfZLfBnPNtB3VNGnbvIKeGNxkbJyuhnIu9jQyPsasj05Bmz0YcP7PWpLc
dXQ5+yHSLk0b9tuOjbdHlUTSgqPo4pK5dJ+jCulr+rLLViNrq3MLeO1cWvBT55KM6F709E4qUipy
gZi0mh5i6Xgj50ibuMUlnGnaOcI8r2X5/+1g/PsOhk7q5/9MR1k6GFc/p/ij/K2DsbztL0CKDuvE
sMwluRicCSnPf3YwhAoGxQSJBO0OEq1m8dIfPQzdXt4ETYV32Utz4QuQotPe0FxhOTqgPFUThvOf
9DAc97eUVxXWniFoWxumKSzXNH5rYdSJgac9LJJLy0QX1lZQktbey32aTRfSKZiYVs9ypKG03Vou
9bbIFhRsyC6PEM94dWR+GDnYa50d3AiglgDj8fMG2tF0gv9veBR03nKBZx72Z31yixq+yHq3cNxB
eOvdnr7h5+vrw5SZl86+G2zoG5encvHGVXqNBa8f/cTBOLfeiLbFJbfeBcVeHOP8h7NYfr6M7fbq
7Pnrps91OpxCIVRzUat/+dzL1YaxWt47adAUzO15t5qg+9XgthjQvh6u91wxklFGlNtqQw4XS4S+
OC2+bszeiPa9QVjX4rNZ/dHrzWqcHhVT8WXcXtanqsCccCkzcNbDIg0diohbC8wm98vyPhNt4weD
XjD1D0Z1+rxr99p4TImiqBoK7/ripKyN6o+b9WESE6UjYuVXg2x0PIc0u9DM2gT5mkoynRehThax
cDGDYJGg/Ojy+VbpQUFhx4BB6+ZXXdTfoPcM/TVOCo0d0RXQpps+7qDvDo8B+mQRNOpBOPljT6wr
q4jmGp6ruZ9tZApVEt6ivqm75iyLtAHpwT0EiOV+EOI7O13P1pXYa0Zj8DG5KySXyBwHkMxiIv2S
xdwVLtaR9btJrPopk0SByCvqY8/r9xdKGftpS72luzXK0WJ13GGsGEmZo9UzG1v26D9ppWMQCeL+
hB2/P6333L/ufT2nV6OR0cL6l5/5evj1vvU51Q0oAtXZwCzbw/r4623/5mN+f3n92FCLEOGudz9f
Rzoqk+Zvf6u5/nG//Q3rw//8uYatP+k0Mvj8jesH5A3w46/P+3puyBK5hz/mQ0v67Vd9HoL1UH79
+789nAoaVWpPEXV9czSKat/QMsuWyyVerq/1pvjrYbr6Wr4ery83xeI3Xd+zvvL5Q1/vNGK5nztQ
MhGLBphm/4+981pzFMu67RPRHxvPrbxX+MjIG760eO95+n+wo7oVFVVdfR7g3JCAkEIpIdh7rTnH
/OvLftp3+/MFwVHx3z7ldszt3WRN2SwUqNKr2x//u+Nuf05hNrCpMNHcdt2eett3+7/d9sW1dq2Y
Y3GGz14fGtzPeDL9DYyi2YnNoqjzSl23gktkBXR3Wn5e1ZywII3Iv0Zz0gqKN3oPqoDtbym+z3iM
17i92qdN+VqxHUf8KOYDXX5s+LPnPz6CPNw1JDnKY/7ueXLf+5PlMfKNvL/Cbfv27E/78nTQ9jH5
cqj7IGYX3ldj3TNLh9wCS4JODP42uR0mFiXlz6vmiGcxSebL6OeHinbHYGsrLXTkmHOxGOe+URiC
m7v5jSt5S/hwkC8P/a/W5Bac2WaMTcrEmJpvzmZpb65FyBVaKFW7mUCRyX3yOLlm1gOIoNu2fPJt
Ux4jF9IlLdcCZA5Eo2kmBTQ+HTCY3UGuyYWZuwh4nClbfnigIdQUYzEqWRGTnfDnxd/ta8gWg9X+
bue+Gb21+Xfazr7sd4u3fAQ+y64wOrFFVk+bNrRm0rkDQ0tk4eXzwe/Pk3vfDeN0ZjeRlgS7KGX8
IBdQI3n3hQ+0MLClNfyPRajNF8X5XicfEDFpaYsifyXzsNurM/tDLjTJiMkizVmjxf0yzB+VTgzx
sqh15eCrAKlRWIQLQ1BmsnEwUtXm8tfP7PfbQu4LcvO7mg1QF0JtggfiTYduXtCyF9usq98jK2Qs
hgyviFC9dbTA9mPrmId+Xgg8PVsLkH6gpr26JC+o2vjG9FDNdnRgj2TezGeN/H7H2QqfeCSTgVdj
ZyvPHXO+CSbHKaH6t/R0reLqjUrca3qyruQnIT8Yz3B2hqC16E2qcXBb1zjItcDEsCTXRqvNkUfl
zL7SbJyWusvlQZsMRhqMAMEKzDwiLYAx1Bsq7quxrHfaQLFtgC/xKK2epq7QMi1sG845Wuo1NDB/
HaaUJIhwataDQvwahRf3kGAQWocOraHBIU1Fy6YFk+l+Le3Qhhy9SSe03Kauhodc7pTb8hG5yCQN
oaCPv9TnQOP37dvjHw6SLyK3qVJZG01rzu8vOTEyXLleVM+pF48YetLNoDTTNE8EiwOa/T8WtAvR
Gfb6DnKBJXwTVfCMrpEHzSMvuVbrpOOhRWBbPvN2TANXN1l8Ovx2TGXRUdUm1aPyBdZBLqY25Joq
VznLQBgU83D3bx8fCXICG+tEq0/HyKP/H/bJQ97/inyKB9vCJ9Fzfftzck3+1+T/oht6E9JCSpFg
/gzkp3X7737alP/RWNma030z35BuCzHfhG6btBrygzffUSB+b/RqsDhh51tLLu9mtwPl2kAGBTyC
/zzn9vD7y4Lrx1f/nz8od9rIQrji/vnPymP+6z7cRvmSitDGgrFCVQtPtFw0JJ7ync7bH1blNkTv
Pw76/HBtmnyV//3xD6/0+dAP2++rH157IGlnaQKEeH/pvzwuD53CnBwd8fPD3/j71b//S7c3HY/i
if4jVshP//nbIR9eQh70eVvu/PD098c/vB092Ro1fuJIiYmp+88i+c9aiibGQI2KypkjbvtvxwIo
9UCmJF9vuzyj0bDOJClGxXlVPtImjnhfQ08NfCXcjgxVoc+wGICJHOhcVoc4MoDCyVW5Uz6cNAWz
4duRcg2QlCDICwR1dHsY/DuTZfn4h5fTsrQ+aH2BF1yuysff/5LcjqrpaYIPvanb1qU2NL8l+XS5
9uE1b2/p9jBf94MiILcIjKIIUbQX+Vu5/SLkpuFbglRf+buwuqhQoWryA5RHqWlhExLLKITbaXbo
pbM6kCMgLBDp4bZA+RcsXViYS3vAKbskYLM5RHnzx0LpJsBIcjudYhO8+PyQ+6tqzZA69TyfTebf
jDEPzxC6FHyh/95Mh00UHaBrIwJT2vqA4Pgrgx0qCKOONAaZ0NgaP+mgIiiZm3e5vzLFI2mV1SFv
uy9YrNNjCFl70wjjazAa7lrOrWNehoaf26Brqub/nZy+3xZyhj+FVbBGvgFUpc2io9qiX4h9Brgy
2UfnZm419jIucSQooIt7w3pO+L+Y5nCsZ+G3yiCMc0dUKeo3q11OionGKL7e5q6yFCFnselg9uvS
olru9mRl/f+CHWz+ZvzfBTuLII9/Lti9oV79VK6bn/RvwbH4l0PmgGM7hrCBp38UHLv/si2Kcpbh
GoJ/tA+SY/NfRBWQg6ZattAdy6b+92+esfovA3KV6SImd94VzJ8kxv8oOead/Ulw7JgWTHITMTSD
e8eyPlXrREferMqtaT+qfnIlf7d5mKHkEYKbvsXFMwkPNBQpj63v/TatmEJ20v+vsA7xWfY8vwtC
q1U+Jj4L8Zl135GwNpWOyPZZ4pY4c7zHjjLR1I3iYk5Qt5AHniuLxmMAN9cXdBnM5vc4FME2MHGX
GBo+xA/f4x/a7I9abO0T5tngLVEvJb0HZpTm/iWZo1J0zS6wJO01urS4wpRmpbaToFhg/0ybSL0D
grwr87pBF+t/N0w7X7amRaXIwbtlKg9eRtu0zfp2q5smOaQ4jRb2bDvMVC42NtKmLdXHWQjV+Gsy
kU3oq9VO6bGMAwmBiDv8D2g+WvS/fNWIyznbHE4oZ67z/glcXYLeRYgLO0d1J/Wo20w+nBkKW4Qe
qgrktppHCnsdD9pOFAaAAORy9H+I+YJOkT2BfdCumea8eprqrv/50xac6p9PQ5MTXTesOWHAns/3
j1Dtpsb22Dt2usea/+BRcOuxme2pso1bX3Utqoa0V0a9fDPdlhAvk8wcjSDIxAqGpe7F0zVVrr5K
W+p/vK+/nJjYmlSq7bwxV+WLmj/TD7DvCF1yodWVuwPwWzaZjY2d3ompgLQgpOPUgOTFCOuuJxxX
W83vX4qUbNA8AyYMoFScU1zX//yWzPlr+mgR4BKi6shfTdflu6TY/ee3NNZCnXxv6HZ6JHpQFZ5y
tCqcXJqjnMmCqB4T7xxrun9f9iQzZcJajybugcnAHZtW3bBQPUzjIDUQ1HRI0rohIbtE9/dZPqmv
VU+/lWjM80Su9SJxkM+ZsfFkoVc9WR29r9bYZCKqzmK4RlIBNmvBJkI7EUGgDsTJtAbx8T1vZ4C/
4g5YMfMTTgBypYp6b+r5WzAL3NDZctdG86YrKM76StnkeTVeSJgkk+h3GJUaoYQWYQB20a1sKaKb
5XSWC+xgclEF9RmE5BHV3T9/vJrx19+JDWSe/fzuQcoTIPTnDxgRC4lsadPuNEy+lpbmF933jmXm
unTd9GofAbVexCVWggGL7ZAZ03HC0X0XBRl1brzw6HziVSYU/+h21a+Ksj/eeT6gsf0JW4X/+0gX
MvYm7xh49o+ijMJtGI7gcEj85apEodxWijevwQIfOO6SPLoaMbUGOkYz7mJHe3LHoNsHta1elIqF
XItd36eM1d51Lv5TPRitda2I4CoXSeBe0BJQ9sqFt26t/GjX2QNfY3tJmmHY1Y0pnjojG+8D7zos
7PYua1KxVYEhPU11u4zrKri6ERb8fkRRzMkzrWofzVdOViny922hmtVSiAJ8S16Xm8DPM5JVoj2I
yfjcuEV81szvY6tlq2EQGN9ptG+mqU32tKtWQE6iDT/ukDSzKt7BNTKgUvir6BSLvDlZWM8uTZmE
Z0EKKamA/n0avY5KTbilQfc2ENMImqQTF1zlmjKOFxw7d45ZKquuIMxcaJl76oOyQlVHbmiiDvZC
5IXYc2NHwAT5lqrEmB+F09K4pQd1akNcMs00HpTAGE4wmJD+tvoOufe3rOuenSJ3SGbkO7KSoAKP
rIvVXO3Z6Lr6ZgauOKAATBZMcs0Thjvk2crFL4Cf20pin7ir7t3SDu8p/R3RueqnQMThvad04T2q
RPLn1PKiV4xGFaUUjyiePa7MToaMytgIzfJPJrXlS+lk4wXrTL/SEOdisBxPmh3ZBp3r8t61wmiP
XA4xQ9F8DcmxPdWDwHziggZqbayssTkcRtvpl/rIXT5S/HTtdIbGH0miE4Iz2nejSpZGH1ziyfY2
jMipgueCy6wzPER9BpfRFOF1UCHcRxQtllOL0j6zqmTfBagI8ixU7zz4GWEYhftybL8NVTnetQgH
77omfXFBOUxto+8mMegPhloq17A3GG+wpRvqE0IrPmSRu9eRLjTaCZcA12nf+q59lQvsxOEeNg7M
hHkfwSbO+wOxyf+j6WAhyH1BFPY2V6hhiwliOsmDdVcNkRBnxtpNQwf8ASTrwq/9e6yQ/n2Cz3rP
jySYnZH+/VhyMa30YDgblYW/h12GmgX+sheHWkeppbpOsNW02H+MswABfswUhguM8iAXamQegmSc
Lup8BPbaFsM31Ty9OBP4ad3JRQOg6DAa4w+5lVbOdOG/txoYOALJ64pFFwbJo1wMnffmTHa2Gblo
L2rUKsQ2zfAUuwHFjt30MA1lcQchtsHk6DaPfmavucFOJ6Wgx9nq7osAmYfLqO4fIW6sRO6/EApg
gzO1x11rRs0iJ4cFOwbBFKpbK5e2jkmXmbR8OXglBn8E9qH1sw/j8LkZOYkJsyH/3XwhZdVF0JLa
e2EE+KlLw16V2vAjyVv3Dj5LYmtfnVTv7mYqVDu+tBb6Kavd2kFQ7Sz6AYQ+dTviPDFUoSKNWnD9
qE33A7+LtYINF5FwsjcTs1zXfWNSHjRPbYWiM7SrahvDE0KaPsEzcMh6dsueiMw0Robbq6gcEXft
1SL8rXFp27i0vbhyoTtJeq4TleYA9NqickYKQTBwWg3efZCkXxsd67PBxXeXRhm+O5BGuYwN8Ehi
Urt0Sy/SmEE2z1ED2YNLV3lnQaoJ1f6J3E0LmYoLGNPEiIt4LVslcODXnuOfkyBs3z/NBN3VfiKy
lzQofY+mnUC06NUkevZObawVwVYYIObr05Q4+tPIuVzVXxzSoO+5U11SfYI/FBJ+K5zh0bbI5WrN
I5VRczsl7GXobq0rjPGHvh++GrUxbYywvtDkxTzXc5EgS2WFShPpb4HEz4igqjtOuRN6ABrLzd78
ZHqEmm6cQp/s8CzT821M7oA6kDCnuqGCSW0Z0EleuoFIj3x/d46PBrvx7TsbwuYiVj17XY4xyYyB
vYOexmRXOMuWofA282gIG45Hlrujj2SnOSU5E9TJlAAbeaWI76qSVYxXiRuKohTOf5sfo06POKoJ
4FeIYxM4/cnw17rIpotou2OWRwp4nR3ee2PVa8G4c8KEEK2wuEyzm4EJWbK1yyzcGEpAe4Mo87h7
DXMMJM7gPcF5IQ9WNR9jf1wZLRJBTkflxW99ZxUM+dZtO5tGtz/dOeV9ZUYCSQ4xZ3YxFPx5cDRY
p7ixdtPRGRAdByPa3aEXyVVNHevgJtM5jCLCUwCmxGVqHgonZQSOZ2UxYn06BfM4ALTQ0ECZt3zD
PEx1Z+NZyKL8h+oAcVeRne/0tjiXiZZfVPdX0OsdIh79C4Macx+b1a9wrv2XqkUAU+NeRavbB3Oc
wNtYqTnrs/pda+vDg2VMghwxg9uxQ3dzIud1qzZDdVfNWq0us4xvCPWLt9AOXrq4Nw96XTnL3iC9
qk1I2rSIyNkbLTq+Fpu5VRVbp05MfAVdvFdL61J2a7uACpXNzlGlxhEZW3cCczsOulVRFDn+UtSw
jY2A1o6iiJxRr9rLN680fn1ftO459wvgamUYLkx08cumDdWzm8aoxFKIJe5T15UVl4EuxOBCmgaj
ZbTWuBrK2TrbxPXC4H8GFqq5gumuF7URpschGOCSINfcECu+LNtO37l6eU2qrtoNJH7XSrHPO9gZ
3fCrMrP8TDhvv5q86ncxOUTl+NzAI7NYpjj+YPAoG8fPq12S6/qBm1q2NvjyIIvRB7J8ynhBbNur
uuZS2HrDq9YVOuRG/gsxtt1VjMVnr0WcTfNrNB79qSwT5ZYzaK+3urlwpwgcnuY32BFRZ/axuSa6
gHuP77owqqwTzbg1Ei7llMwIjKkifKStbQLACm1FhEUYWb8S2th3AE+0EGoGOXzOtorwYBmjc2iL
Ft8p0EECXRBfd0iuaxcLbtujTiwdqnlVeez7lZ0H+lPVYhn2K/ycbf7qTSQENqH7pLXYt8LJI0oH
hy9vh0RYkBkbx3Ki53ZUf1fmbM4f7eihQovZ1qP+reuUaTmJtCDgqMmXgUIMWNR0xTFBof2UmPx0
mzbm1tREF6u2GZvqabRTgoEQg3mzbbvhxJ2Fj7hzjkHDPaoz4+GxTdN9rJBWVvbW2SFU4lhYZrdI
RovA4DTSVgiH0y8i8O7wBHe/dLsG0K2enaoYlprhxssqzayjhqwcv3PbrtVOA9Ei+IGwJ+x76wii
fVyUkx6voyQsoB/NjxTyWS2Erg6CnpEiGEiysJ+BdMWqVWNi6dKmP1r26CPwZZpkVBqbiveTnCsk
/X2hbkIz/VoxITt2oJJOck0ubEySq16126Xp50q1KIHaHV2wCKXWGdAdeEaNkXUoG2U7TO5vu9Fg
IqnjRTEjIuAUS3tfZAnfXklKPLpa8Ac2068RZ3m0MlWCyh0Sy9U5ulxRL6Ri5PdGeTcklnWnmNx9
CJN/UBPN3JVUcBZKRx663NeaA/HoVeds60JXGEorYo0lonqYc66cBhuc3PII8zpYDsYhuenvzAwL
Dqdxhns1DddkehVrThn9Hr6kfk/YHXiKBJxuMEG8q6i27EsdJTUJWsNF7ZsTWtfy0edvcNt4sIXj
H/KxTHeGwdupKlGeHDd+Fl5vn0Tj7B2jR02uFkTI+IF4aGKhPgQwfRDTlnce4UjQ+lRmYJq/pjQF
nKSdfz5OtkagvWO6kZ8crr9LMhoRRCvKVdSuehgnVT30U45/W27bBf4xbH7lygH1EjFBOir0qpda
mozLmiLawVD8B711qu2ko8FEFt0fOgZ22J6mg1yA1IaPctsmbzvg9zbAy+Jz5pY5Wr9CUY+o0Xdo
VxHcl+Z9UrTdweZHdGRc3i0IpaIFW7h0VqvoaAc+6Jq6vGje5G+00PyiqBM/BxveHuOGPZalaI2Z
MFm3fnrS2uRLlVvfEV75R4UMPdWNLF4tPHVYvvli/Xu1jy7ADi9VxXSk0Z4Y4e0i0eKH5K2OwuC1
U8ElUk9ODXcBx+wVorKHr2USADLUoldk10BCiBeKovDJyph6VXAaGaOR52gsIQaH/ATdH8iDv9mT
veud7hkHfEum+luqWtMKcBhcqKeg8EJyiKJ8i8eWGaDjc5ZCmoQ8uYuM5p7ByStcoXyfGP0WT3BN
vA7+8p0mIngCe60K7uh0e9vGY4SrkQwgZuG21+fEHY0++aTjHlMXPpLuoNbqt7x9YJzvrb1ypNU7
MKoRlS32Ec6rpdkNu84w4m2Cz3eXWPymShEeQzWvlqrT/jIUu93QBfw2xFOxgOT0qpHYsEfzNsBd
5ftNrD2lNpTCySqipnSw58ulXIDxJ7vQ2onI/VVP/D+jtt4ib98LpwGbbpj3EPZd8HPxUgOxCCug
IHPNgF3Y4cqNdUVZFQTERpbyoOhBDRutg2CUJ98Ht2UQP5d3UmdZxs6LCjdl7VlOCC12cFfWOLkL
s8JRkofAErl14tBiOpSn4rfHR130XraaFO7bimAg0MTlt/hNj4r0rlBhN/ol/IC5gkysTfOTC8eV
y9CMEdXcq6OQDpb1drnT0/x3jwBg6UVz0N3gmi++pV/cEjN62LhUQC1xyJLAYH4V6M+WW3xBIJgc
Qnw0J8P10mXg9tFJK+sjfh8bk+08+sqqr2GWF698JWcl8V6qsgsXYVV+Q/sOlpAs8G3dm5jeO/iO
YRCrC5NrCJN24G42KWDwkCiY2XpwURKX4AMNZlWc2Ju6UV46Lj9ZyKw9GjtnXRTcvhyvqFaa0Ksl
DNNg1yQKGnMVZ+ulLcJ8W9tFcR+GVAwxiaVtbGFms20m5ZaGVHFEYuKlJ4BHGpOlZ1U06kklLQ2d
PwzCLCv5ELU/1I0F5AGIkVUJ0QzDsGs2XzMKR2Dl6lnKGmy47nH9MtWrngj7LqBAnSnWnRPtO2NU
vxUqPK3Jt41jlIBkitTsa8lYaht3zr06WWdy98IlAnJz6wgirpLOxSvfQ3dInnqKyjsljLoVVery
mpfho20Q4DF5zolvDeeMST3JU6FjOXMIUJSnK7udrKMR8+vf20NcbkRnNyt538Cy/OyOpr5noHDK
Y7+fWUPBJjGie8fqvec8yjZ5Mb7YLoLRzNcQ+Y1tSaG6gq2L8BSbQnwvFGI5sgFph8BpAfwOM0+f
LOva85aY6BwIQOW1y+tLrKQF9H8ej0fGtKHqeUyLyl1flxqwWUSq1CagH+Obzcm484tBP4g2576Z
2nCJ7elZCqPm0vW0lKvvoqsaK0vYAGpuE2BU6hP03A3QMAPMX007uEgTDf0bc8rCNlZJ+d2Zku8I
6p3DxBgwW3Sa6RzkdqYBUwjCYH8TW8jQjpt0wpDpJf/1YW9ut96O7m233ox98OgQ/yiKHumv9WbH
ZbusjUSz1lBSNumYxbuuTHHDzgdQmTpMyD+4m5B57lbJSip/5KKL6HyOPwPm4DrWcAZrJy9pw32i
QNK0rm1Btwbo532GQzl2I+cAvSZZAloCDDz4C0UH05W2rXKYtGudunDjJ8VZ2zGYCGEF/cbHV/Lg
lbAJ0D4BOe79e3uWcaaPod09V6qjb2/auMF3wXJV2nEU00rfFm5vP7YVbRW3c15VzJtPLlblp8lG
au2TYtX1e9SC8aHXnfESjGG5Mm3w2HFewNMBY1l2ycFTA3Xn443niyNoko9mPxkeSqSpSTUMnApM
ciTDFFeNx4ELV0GOmJtPPyUhbuwUc499xoH0F6HcLMYvWt+4F3CA+jaBncNEcRmFE3djQoiZAY7G
qssdyroJlZU28XPyJ+qzk+fZsQSw4nImrxQ1czkKK5g+YEqCeak5U/zFSmHweBnFBi+ss1VNv+wU
J9lFF7nyUrhOvyFSytknjd/dk/gyze2H5scQB1t7arbd1BiPth0Q9at62c4Lguwlz7xjlkXKtxZg
8dJwRHcZ0iC5cItmooRXFtgo0TgFNZ42XOb2YLx1fnCP3Nb+hSVz1TUVsgPFuiae3p0yHDeLSh13
pVFb39NMJ+C7wZxpqxTSca48uAMNna6lyMuE2l7lGOz2mtJjdEtx8WPLnaAtcOkYEctwb2lqSnPT
Ki/6aKuWw5YSB837DOwI4nHr4pd+Qj1wpjEDNjzZleKvCLMzVkz2f+uoy5hQWnvc5NHCt7MrIY3i
iWIbGj0EZUnqjkeTGdyo58Fj1Xjtet6yS9pxbdrYl0bTBfGZk0LMX4uJdcyeAuYIy6hlFuxXKeZ1
p8u3htpgnBsJcWVkfj/45zEybahBsIJUxfpROfW4N79mA1ijNlyIYVAW4OW0Y6EXfDCuMPZ9BCKk
Kjr73Ffp2Ymy8CQSwtJtdTjSncz3XDPPnYjaey21vsWAfAIjSVc5Fd+7SK2VpRZwkxKDsyit9qGt
uRnXPlS9wZl+1mXa7XDsEYlOcRWtdABsUaWBW8FXiCo8dvYQ1mfdiftV1CPSVibkeTGOaGgabwT8
MUTvK3GRZSnX1Le0jawHoX4rdQDXWQ72tWucL1YRA10sAv2QhMCDx6LYtJrGOTZUdD396SUcy2yn
jf0j39Y4u7CZA8UdIV5aayxsZ4SciecAprk6bQQnGJeIZGlFLgGrVIdx7PmQUKtXt8H03tFGKke1
PXZJc6LMaZ6APthtes3MuroPJkjgGUENZyWFOmRwS6t6Ug7N8W10+4ubuXOkXbM2+XgPQEW/JJPT
H/EAHyMtsmCV968+Tri7tvROdoCdU++teKkOtGzi0bq6RaLgWrYW4Czq60Rp27fp2Bh9i3kvJ9W3
CduHyYII5Zg/S30Av6RF4O8UBtuRMa5rPZtn6g2VScVhfJyuW6DHW8sy/dXQNz/UfgyOaDxgTnVD
vsOHX5Fim+ZDew5K0vYSn0qaMp370jG3+lhBbCmKYC0rB3WaAo1s4By6PqZFu8/2XTzH8Tr4zMaY
j8MwjEtI7MFb9TxyUTa95kqKHUKlLn70By28wJEgvbMRK6s01DWSIBPlZZHjRl0Kl1mkq2nWTjHC
DVB94xBQ0OvbVgUFyvSfUnHxytWeUbgabSY9yr420x4m+KHFs3OxFHrNDJLADKqVp15DggVxdTbD
XVBzOdSrRjlFlcKLav5db1IMIB7v7Bie2LV4G5EgMUv06UqQ483nx8DWOgY5CJM2d5/7wS23pVZ5
S1Fl+jP8f1hTGU8CpgANtHU7OiqRdhy86FenJ9amADt2yNoHrHDtl25Uv7RzWKOd4VsPBF+xkRgC
asMU7P02GJcB/XmUXeO9iCx9myNYBFugdhcLQEVRMPCLGuM0+YW9d4f8xRBRcDJrbWY/aS7gC08H
blT7nIRKfO/wEqvQGcgK1iNvq2LlmXzYOvYuZP5/rJsAmqI7WsecMaPXUDiKO63ZMsMtzyYaocMQ
UDU1c3EOA+tFJY0ODIH+QqsCuGuWE2QxzEMLUdHw1Zya+pLG2ac5BebtsTcWA7ySNXcHpaFpElM4
8cRWyo6lCrkw4m5rhONJMKA46fMi1LgiV357JAfU3BSqM4cf47gKLZrNRSie+jRptl4EKE0pj1RS
06OvZ2JZ98rvxINfVrde8aQDNLgqIKFM503CKGrAdU8TRf+mj99CtWvOdiIgCxCsavcQrUFceUQx
cgNwmSc2Y2FeynKin4cpHklZmh6J1EiPAbbQZVb5xrIUZXYcFDAUWTqclYghX0Dk2CoxLYzXmh/+
sqIygWJhGgdLTZy927zgF6JzICJ0s3YM7sXixk65leCNRZX404HQ0GLtUbJYWDUXDN7gcMhqugIL
t4ZB0fkU/ewIM5Cm+N0+oi5U9aVX7Yq2LldeZw7EfQ8avB3uLxMEbY07YtFfAtMR5AfTiO+y5lnT
Ae9k8I1GOtq0mJJM788+3luXS3Jc29eqrOprMy/kZSfhF4wOJd7Zw5WmAGP1snGyiz23qQ24YWdz
uGq+CXw+4gqPXTqhfybiazCv2SHgqJxJd9b01g7QBb1Rt1t1VcI+LztbeVefjCjZOgxjjxU8ERSQ
cbIP4NrFXRDQZbWZgbr6c1Yl3CYNVV0rhhdx5/atc9/gU8ZbfY6JIXTrLD26Pak2pZrARPGgWem4
ECnGpvU2yadvga37zJBT9xEx+jlrKvXN0yfS1HorWxOUfNfWTPzTtC3QoMTDsg5Lwp2rHNqHmnzt
hRZgpXWPRUYCG11z+8XFyMZ4/2Cruv9UNYKC3TAefRPZXRDZUHp158cYGNUWmWC/VgLtGNA3esOd
u5osXMIVQ9KLKHzvbABOZzjcrQ0KKIcOGLCwc/E9hqY9hSndAwahmUP1Dyl6RW9To7Kz7XQNUlBZ
u08RzmU3gFjO2PU0JNQTOgAoQlTAMdT8Sol+Hcda8W3o1F+m3/4wc4JfPbcenwrK05QWnsJCD3d9
Q3FJng/yzIDLtjUYcqwL8A0rLU29fUI6x5KTmzO+jp+NCo2oQzljW2dGdZ8xMwXJA6NOB+VTUiqj
D/W1CwiwFtw3CKTIqpMfiSca4Ooqwa2y7pi7bahsMe2j3blsw/qhi1NjX8L9m+ESJAZBiXzJXPOX
Uk/sShIVXXajPYMXcFfZpE1beREG4AcUA87Z1hyaHz2ylHNakds+dnN0dUZns4o0ZdsqtnnGOvgS
5HnzlKmucQ507SUu7y36/49WbIZPbiWoUGehgF/nIhOYRayG1Lwi3vhDZ6sjazrc5K1yE60mMqsw
BPNjEgDUhBEZv4ZrT0swruVBLrKsfwW4lawGJBjG7Flo7YLOvTpnKL+vxrS19/14pticA1phYc4i
e3eedsk1VSrt84YCOD/56N05ijsW3jqNUOxV7+tZaGEqr/TIRKKQ7KVVVAo35cKVuUdWeRQEuuxr
vf0ZN2m5jmTcYT/bzqS0VK6JOLe4hluvkT2rwTsZsyVXpTJVGkFLm6tRUJvE2M8mBOB4BbS52XMw
b94Wph2E6zKmVysNp/IF5Au+v9TsP5VrleGuJtvPdykTMAxzMdBjc+hf5IOx3CdfIJZxifItfHrB
uECcBY71RZpJc6vni1Ci4A9faT47TP1Amag1Ew2fdTpghCTLltKqS+8uP8i126YXKAxUCXH+tF8a
dz/tu23enq9LT8jtlRPfxHXmZC1De6zAwbx4/+bktqIUs5uv9g+c/CqNyxDni4H9JQG3rC8bM0WQ
4cbbvidKmnmpPEAxvrtaXewHeyjqozQQy9e1J5lYNv8JKDJ/WIvlmgiceq1GzQ95sNwlF9KBLNdq
F670aOf728vJ/e+vmQ8U/owC/VyKlxCfFXN7MBh/rMlN+UAbMgOHjmIsw+LRpfm5b4qACm5nJWvp
zk5KpOWMixaaryd7+TUH8hy7fa1JvOnmH5X8JQ2zv0guunnNsOAHlVMYrBW/Hw5lkQ0HjfI8RT02
bwu5Lw0mZoYQQ6O4AVTTJCn5MPN/ROqc5QLqp78me2BALuJkz27UIXVCL5CYNJDRuVSLWdcEaUSP
iX+2imIxhpT7XHVcO6m9hQWFYst5wq9cgZO2tlGaDdyiSVoqy59pGDyLLHvQY0qwAMhHWvkLSucK
OQoC2cG4ZYBGMAtQilDEYjkyw1vQOnxOQu2aapGz0UbifFzmOzTCn62cP5g2c2eRFD4yvV+dUd93
WW0sMy/wt7Wun2GOMFUqEer50Bmogr5opXlttMg/+QZGzGkuNofeiVDY4GDzBhf9wh7r79Ti6JXT
GF0gAAOkwTfDC6LJWMDOGf+PvTNpbhzJsvVfefb2KIM7HNMz6w04k6JEKTSFNjBJEcI8z/j17wMj
q7IyurrLet+LVDJCIVIEAcf1e8/5zqb16f7DV6S7CQU2BfteUmkffMs4+wq8ntGdx2U23LVQZ634
Trfdk5oaf0W3rm8rZqQd2Mame1EpAQOTvwP4I/RAAG1zPkvzpYWFsSpaF3Na8slqvWYIyPsJol1M
JDRShelzJvxGgyl8BGW8cSYXTHtpPsnBftf0nd5kZHrbUNxa5iyTa2PfEswL/AYXbjYxwQklmwVu
4xGO6dDs8lXUJYocEcyoummeAz96q6IqZesBpUvI8QCr7D5mctNn7C19/xI5zBPhVuzCHFSxXYL6
dNfGEqPCNIeGDGiE7UADVbXauOhRwLQWokXq4IDdJK3H4Mg17MTADPQHPLbA7pop3JIxw/zcFd8L
awe4IPSMjBK/JLcKmPF91N7mxWRsigxsokvgg0Nds25Bf7KnTRusVZRfDAIthoMGGdGIbWAQVVBB
FV1JKaPzQhWfWumufAsQL9qIB1pUZ95745XTkgYBIGhrQycea1eQlQjnqbTyZ67OL9Gu25k+adww
4KbAP6iAk0sIufdnxQyDEIe5j4BnkSrFBgKwx0GKes25Ha+pD6FC0eAaAaKUL1NrEINURB9ROUww
r/Q1Ckl/A+kJEnwmHibb/OFDnDaHY5lo+apuOcZdrcuNLzMSV/LM39Wj2hMUA8tv4cTpCzGuXdhx
cqHIAYiZsOVDlssXxly90ObihTunFgLdCIoOJ2N+gvWDGmDh1M1XYh3ounlh2F3/Cq4KpIBBPOgL
6c4cYd41wO/kQsHLFh6evZDxiN5LaXhDywsWbp7WgQ8zFpYec0UEneD1RtTFB3ch7hULew/gDXFR
C49PLWQ+n3fQLKw+tVD7Qig/xcLx0yYgaPRw5q27UP6qhfdnMEajMwEDcFxogMRLP3Gj6B+vX9rx
OC7kwLi4iRaSYAxSsFrYgkAnh0dbgc4BhMCtcP6ZRqAEZDREl8jQHBzGW6P0JWtV6u5te14uEy16
CEL7GCrjpmAw6/RkS1SzyYygJWEksx+M1rAfRhFtp3TuLzhOvlV5/YlB1OVbhAMQ+pPfWaqt2aiL
4eCIBB6ST+JMXZDzDHWy3GRuvStUY9wKdnZ9kbcnhN/v1DvJNqaNSN9vjCgX1XBjx89ZGTtU/0O9
8RvyeOTwiNCj9WRPJoRwXEqnkrIw1c+V5aizKScFZAG54oiuYWsBfuRKjsETwcem7W+voiAUN0qo
+6oHQqRZZH3Rrmq8Qnsxxt46G61zM6K72s9zFa2zbCGB0jZd1xExXIjxwg368J9TKr+hrAi/tbTn
Q7/NnqzhNM2NC9nNYl1JXjIxDTe+O5XnWIOUuKhuqpquZASYO5jrfW/x8v+9slgsVoq/CLcdVFe2
AYpOCgsI/W9Wi7mXMQnLRrlPhJPsh56hd5v5modm8MlBtPhtzJoaCN20NRdxx2i10b/5FeR/cnvg
jmZB1YUpQMToxm9ydtcP2w7zVLnPCONz/E7e2QErgDaEEKpj53sqqc8RBJRbMkPDW+XCh5IZdJay
6FdNZWQo44LwtIhN9V6AWHeCx5bh8oHtqn67qECv3aj//sDJRXD924FzFsa+ZaHDV6je/yrIxs2Q
GnExcuDclkxGUziHoPdvhQHUA/GC2pk9zJGxF4femsId26bk+4zZViUf0TDd+I1y30ciop3ww5L6
c0Ezh+aP+ROBikngF+Rp+sT+pSlAzGVRNP9yT32O/y/4WVx+/aJ/sZL8J3MDR33JB7Ac1+JtXAXn
/2QimJoYz4ywCpa6nNJdAduK2oY3YdYM2Sb9gCojXyF56rdzar/2VsTyoM5x67abQhZqg7b/ZnA+
zCSu97PlvLpLB6SKy+9ceZd4LMvdWBZkA2QhbL9Y3ao27VbXD+F/mU2PU/nzP/7vO1Vevo6ato4+
27+4uZQ0uFD/awvYXRj9ldb06wf+sH85+t9MAY9Jl7ptCrrkXJF/5E046m+OYCnghDZJDzcEnpc/
Eydc25SWC33M4n+m8Q/7F4kTBpgm4ShDEkqxWKX+B/YvxRP95dKyXRdDkmkuLjPUyL+bSfyB1lUI
9/oAG2iNh226892x8XqT/nkWmB9GN7Eh+nB68VC6CPBSl9Fv3zivlYuW0gQQvGqHgJg31R+qgIF2
zfcBVc/bBH9EWmQmYaijf4QhOe9z5J2mW9+XXAte2Tu5h2NekkgokzWBnjBIQ/cwx7dFK0lnA0/k
mfr3JNHDjZ07JJE95sUOITWJQOTPrOjUHUXTyX9j+ZH/4pBInWPOUZGGZS0fyz9bflwkOr4YXHWY
NdvdExJpkG9L1GAZTbtC03ZWLmlINCUg6tm4RVK0l3PypgkLwXKZreuJd9qWaMk6l2EiFb1boi6n
7PIkO/et01PfBq71OrFPOfzTmfcvVhrBx/fbB+rg5MPbZZkWUhJLGb+ZvPxQkpHWRdXBD/zXrKL7
XBrZfTYi7staIjCmWdzR9chhlKymkoy+yq4oGWvnBd3sQPeGxJwRTcoKDm6FOU1urAFROLmW1hhT
eRL9Kxsofln10Zf4ew2pVV7hBKuCJGCvMdOTkeaZlwH3EXK+j0SFkkGrf2YmYszSb0/4ONJNWYyn
qQ9eCEo6MzZfMpWcV9kHT3bZAleKUGrPtKh6pC5JHJ0s5xIAzPCasuu2Edou4kB7f95rvTxkGpT/
yJmtlUY8oEIsbbjjOqF/rs/qow5nFJhW/zmBF6kctSIHEq5LiA5F1JsmQFAnLOKKrfaHDJH0p4Bb
nNifUAkFzSaU2T5V1ks10OsXTdXR0Y0haD2TH0LJJ7VPVIoa/LLWvAvTbm9Le1rpWBc9dmLsXzv9
pho4W6Cp0NfX7cOkrMec+K9VPSJMaHkSrQgqNjnqXmX5J7JguO1Dv7PjPKVjL96T6XHs2QElo3p3
QoQ/Bpixqr1EpsOAsCTqD7Gux3znlGTOFm3v93m2Ni55Bl5RK9Azapq8KGvOJHsaWz00Mo+9w46Q
4Pc5mRzCUGFhUkutu75+Lc2az3KISraueK2qQnaos0H8hqcMxM4KMCyt1thKVxHdxDvpd6hR5Nrw
BaTAqrtPNPIYKG3SWm4QA3gEd0mkJOMxs1tUZdgRQuiEsNDgGufvmpWNPCXaPF/vc7Zh833g5HBz
yul7xvC/n0horvLnclJvddt82CkNMdW92g7jzr7NfzRxdC/DuvREFN3VSatzHPsXq+K2aAI79hdp
8cQmgBCwwIEpqfxTOes5eg31SmMQJZQ8V6AfVwVIYeIeIY0wRsbXF+zsUmScP11CUouD3hM9mB7S
/A0DiK393dR3u1C2N7gnd60WIxwfDk1Sf9ry3nD7I6k4T0j+0k2gj+/AITdVRy/fiDdzzcfiDHyZ
J29cLEJBAcR4snGW2+laI+fRxL4OjYNcYV29OIn9uMR1Km2+ictQp8MRZzSzyQzMlcWseiLkpniI
rea9kM33MGV8E6RbkyuJqrJ7a529wcTCK/AFeLmzb8QScOj6gvl0vLbZ2tk5c5iC1padfjSO84VM
961Op2OujHcwOuVKtizodhOv0IVdot58JQn3yIzrLvGjU1LFu7aunjC0Has+uNim+embvIFcvatp
qHe2YFyT+w+Emp9jl1xnPYjpD5gPqao35NPF7OFdghp9+thz1u+yQPwkIoEwthBhW6/Spw7sPcU0
9n/L9rmG4PbLGQ+BgeslanSYMHbxQHrKViToQeeW4AOKwMwrU+OOTO01ZFCPZwYX7lyiMbknf5Ug
BW1f2u5alA4iWLMjqivtWa6JQB6aW7JZoBMHhYILIw+N3x3iZQeS+h/SzG5QI34DjU+OyzQ+lSmc
z9k3sasM+uXX6ybtvPatYgs0Zh/M8Xua2Ovl+p6aIvbYy5yQDxx8+qdGrG8EPtJZBd9pi0/gVsef
REyQYOT3HCSD7YG4EE93v3wjdu3XZCCkYnQ/ZOs/EP4Hoh1saeQ3K8Nx3pzRuAmck58c7MYNtn7V
vzKB1dnzVcKtWHp3RUrMaQSPO6w6gno0He1jae0KctU8GwspcjgTOY8VPvqDKfZx1B0kgnoGoBbu
EBFshRrudLc+5K14IWxOxWiFELdjtyteArc+JQhMl+BJD0g/pOF33c6jNSD/m3kJHcpdOigdxNo4
RO+fN6VXdg7ld2s/kiMEhF6EKxrc8WHAp44CAoC2iQyG+9ezEYV7yLjQlXJJCrgy7tKyfvbD8WLZ
uCMwOD2Lhji9pPnBSKcC/m/8MBBiFi0joZwHNTNDr896guj51uRWD6Vyb3KsOVPptF4WGm8SvdJc
pvkaacQ6dGfiqdXCGMoK6MtMPqxkJmNg7r9Go0N3uUSfZB+WPupHlLbDPrKsG3dJjGQaU28Loy/p
Cpp3QYv9ZkKVXqTdI7pqQqD0ifWFe8+EYtNMxGdW1QBa/WJtI8bz2D8S9N0YBOix6db8lzqEL80U
28N5kyOa1gkeYZTg6+fMjiDKSFNjKjPR1MMm57pssEtJH3pyvsXmuNYc+zWjDed1mRuu3+IyQpk1
4wA1jXeTQiRuUQ5qkjRINRKpE2FSTGr7VjkYrGfy/6qytS6zwxtkqAZUtmRlGbBoRm19URF7aZ1W
oh3hhnJKo70LpQ52N3PLM0Jd/dQ2wY/Z0R+rsZ893gO6WU54rcEtZBP23enFGioBTVer+BnpzNNS
ASJqMppNNsW7QLjYweHiZa3ho6l4bBdlfO8jKSSFEVvtRVcDH7YafsyR0SKIn3YSJ1ZYNwwK6d2x
uFS4He3HgcYb4PKjbNE46Z4Ky6NVmDRU6GE5rFv+3L4jdmdaxSlxJoU4Pg9+9zI7Co90kVmQ+W4G
FFTpaK7tNmm/L4cO7XDAAq7vsHm+BlX3A0HsxKmkvw5kKppaPnhMJV8CkX3LbOSvXSs2TSFe7VqW
W1uRRK3SH33O7K2k2m4j1OUoGU5uql2Grn9T3BAxbSOm9vMnK59GepT0nauqeHaCGX98SvRKdUAU
/qDJ4S5GsICu5pHy84gJGYRmZHqmot/tz0seAWGQhPvOgfl0fXfcHleMjz3U6bT3eVnDUluZuN9Q
KPxsYpTk02g/l7hUe96hpZrNkKi9499aU3WnuTW/OM7TEKWSny4KZCfajq6bXrr+Y+4zlDEJUuW6
2bm4kDZWyQTVbIYDJFD70I4MTPqBUIEF1cRSLya5qfLyaWin73Nld6jhxX7UFM7+dJIesP9ilQ+E
OLB5O0J7r1Yq0nCDWFQ+bl1sS3JFthgYNoSu06xyhwt9XbnRCuSxVS6bdSlRddZMugCpQGTr0Sqq
9BFrQA8gjh1Mogw60rE4DdlIV56eNlPeJ7iH1ApalK5D5TzGCZ2jfG74GGHK+4n+TXRYdSIkPWa8
64qAy5+GGnVJR2Cs+zMKan+Tz0umSMyBTwYy3SY5S+SuNb3akkjjzK9vx6nTH/KcuaEIovsqg3OV
uBpBGrkiazjDrVsKZMvNYQwImFp44chtjDXSUrEeidJaWKh8iIN+qGztlCpmFKgSQUAHam2lfna2
s4rupZ3QV0rb9TLD71Imr4Txdp6GQowlDXx76i/RUMDeAJBNEQKzBi0oFLiS4Tdf9Cvx6h9/vH5D
oFKpF7vh9ZsDgkhmHXm1vn7z1w8Yl7SeRyojpql/PsX10YQPYUvo0aXq4J3hv3DXU6Vzbzd2YTBb
B62zxbzC71qhoy2IJpXB9AsreQVAXqmP1ye6/rEc5SWP435bLUzdsa8ZvFwfYj5kf+GXq8Bxvo8m
0KE8NIh8ModyYzOBPpRSHLIadq9h22RJY+Y/2DUeHjZwmEraHKkzrMJ48h+VSQv4+vTL01wfXV8i
uAKNrs+dLiAgODDjmggcstm1BFPKZGEEE5nO51UNN/SE7UNvg+rJMFIR6ZYf3FrXT75LuFwaYvuN
3WXHZJgEL2oN3kXoAlf3PW7I8I48ZbHVCD9mHWhy1EUoFgPRxLchAe2bcYCaX9I75KqcvyF+0HCY
tvKBHl/KwB0nKxUM1VyKMy8YJnOtLPJ8hYaRwJQiOsqMtGTs43I1LSonGyvHhpQELysw0xW+g6+f
0LhVk8T6HaEAG6sv3qhHCiYObnQThfVzu7i7oz7fYE7cTiKrznqLF1wjqUQ4GWFA8KW2migRlwte
vzHH4IZG6Hf6C59zPSeHLKNKbWofFiSDE2KDsPiWntJK9RCK+OhOXeeZ5hzdWA3rQ15yq2izkiow
NNO3mRuSE6M8TcnVOCHSIAXW6Qm7Cur7jPnXibmHvRFD/U0xOjoPM5spRLnNtu1ycbJodYRWHdyJ
EdGAJBOPPb46MN+J7+nEkYnNJUOpkX/0aA9xmR0LxQ2s0bL8lAsqMbgQzVPA4NELNZfqElfOyg/7
9NW2g3vCD2waAPG4JWA9eBzmHJkq6/fQlCsx1u3BHXwDMd7wvUqycWczHz9zijhrR7Y5m3EI8pbE
OA3Z5TRYmn1CCMlU82FqS5onaf5KF4btXulOd8rqL0kSk8TWBR8m2UiHslAf6WiHQCf6ZDNa6JNK
BBG3rd9Gt5qBMMwPxnrdSes4zdX0qFmaWCc541AzlQ+ASJzHQGty1KgdIVoSu0zVWJcRCeLKSUoc
RX1MxZrHjrxhHiBvel1dJnR8ODREsrkKRLAXXhIcxvuoG88NcRYX1/Vvh1ike8dom1MwDk+pnRZH
6nKoffbFWed5h2VQMCuBxroPcaOEbE0ewAEoL65NcRxK9RpZNaLCLOm3hPyRmI6rjAzKQDKs466q
V68+1ciam5hxaExGX2lfbBRjjtuygoysskAdyFdYRaZxwVyp76FKhGyR0nafNkg9h0dBW5ga3UIc
FQZ38IIa4P2kKaL/OkYqz7dh5v/A7FQ+iJHQ1by3d4iMSBcjMvigifl7X4+kvbQEpIOdJaDhZPR6
cTI5c9FD4rcznrKoP4Yhngh7wH9qhznmSpE82Hm3hoLdkGfFFlTPonVpc0L0s6FRzgWngK6MTSYK
7oU294dbEo2tg2ON99EkwCqbc7OqVGLudYKNPWGW5rptCF6RWqidfHVqe2fadDXIjqDrfsZpG951
o/Pdz4zn3qWSGed6xxiwBn1ge2EVZEfBqIBITuMgMBOVfYg6a5opjpQv6UNEb0ZU9A9VEGw0ct1w
Ugb3aEpvfdIJNzDCSRthIM2sf23k2ql0iHkQuDo3an6e9dQlZi7Ld1GMrNuRtF4IIaWh4AXFBCNg
SLoTXqS8vjej7BJR0ogVAdnjzsJwv3I6o9yFY66fQm26o56Ot/CMnYOv7eakc+90vSSvgTA+6ADT
LbQg0qiQD3LaSHeH1ci6Na2BVabOp52u+zBurPzJ1IbXthf6uSaaXYseu5HEabocF2YonhwpGDPd
fNADA0dYkCqYKIIUafzuNtU5sR01RfaQrDOjkZvR9LN1Mzo/giybdvPQVacxnde2OW/lolKlV7ot
A4fWmqWeMK63ewZ7bI/owEHicPelTihO3eY3dfJUy/gMoAc5RDv4iJ5WTluesgL9zJw2J1k0+j09
Sw8MLVl/5TQw0XUr1z3ay5froyi6KStuyVql2WyNlodjfcMW2OfuGMKx7ZHxTczYYuzZG1+nl6TV
2LNWqYY8ZjI62jYatmzCKr5gNiJs1jVgiPSLPRIKuk109dpcbTS/HkaLrYaCJj0SO+Pkg+7fyXRR
+ZPNSP3BtYY3aztgkDsqlw08Tt2MMY89HcNmCUFnCM8Og6TQ5a+uX5D6PxPHmm6TthhQvCwM3d6W
/R8PE0xKB71Hu52ZWDWXL9dH+CiR1PUtGR7XP7dTGq31GEV9svCH1QKkvD7K2YdT4Sv0T9YYGOx3
chypC6I4CpxVMeKLrJfCpbIWTVVsuWsd3dKvv/Ovpcuf37a4929wO7yxzFvAlFwADv/42esTXL/8
9nd//lHXFy4sAWdyVQfsQf/8kcqmniXNnhyvvz4hudL8yPUf/nooSlq2Zhhk6z9/+p/+0fUvHY0U
JC6ndPX7O7h++7eXcB1RsgUGf3P9Rlj5ltcuHNE/X+C3n/hXz/LnPxEjV27U6ttyqRZZCANPIfje
+EVkoBSzzNBrijDeXL9dKYfDTqgPG9j6IQps/WBhqmRTxxd7IfLTPEX/dP0zftwW2QNhNMS3FRvY
OWzesNP0a6vvFjuB9i3NnUfLzYqVvCJJB//TpeVD8hXMAcJDYUky1vg7qJVpOSGzMiXNZT5m/gin
h7nzdErBhGFRRjYfLHq1WOlvYz4f6n74EWbFsJUkFqAt7WSJS8pOPQoLbpCTibnAJmyHs8gDVLGu
zf6JVOnIq5PyWxTZX2FR3rlmtQ4M91KI4J1BfOGJPrmlE/tVdwjgoktFiqg3dpG9Lq3owLb7tY9I
u2dUsBKZ8WE1iF1o+LSeXuP3IejGQs23imfyBarxM8nIbgWQM65DDUmYTWSEV7fT2Si0L2y5ICXF
t3xQT3EyPIbVVG466VyuEwRkbnR40+HTGMx1ULAzsmT5UqufAOMSz0T1DRtmL7NDry+x0/WAEiZs
fyrylEKDqIgwOWVasJMieMOYH9H0WlDaKymcE+FyPgViyKsN65b6L+5I/ukKcxUE+TfiIk4I/4lY
w+haIdww1Z00O6KQQF/RTE+r534yH4BRIcNUatdG2o+GifjabaI7WY3AmuenpMC7K1QO58ctbtq6
2ZdafUyp3ZLET45l6wd7rEIPZWD1t73/ZRcTZVFFbmG4RHL5DT4ppFUVErl1REAER8LA0oIfolYz
ki3MvGQRP42Gg5p4IEDpVFNsrcrEcdfYoViXZ2NlsyaBXaH8D7Tqoa2epmQaviRbUwZpQKffJm3Y
VqN/EJ1/W5nD3u3dc4v302uNpTy/1Z34UQkX93nhfrPHdYxY1URr1vZnjCJ7K5rWbvvWD42ivakh
xsU41gvimQP1XMbPpYxfRj+sacJ2xs4p4xOY1GzjDmTs0kR4cKT0145VfhRGxq8MA6ZnIdkZsWGv
ps4gMLGyzC1nz+ANshI8jTutfYZJy8hr1ZUMITJsVqgSzXFvEGycIFFAY0MhHywbGaso/HWV/ag1
8j9n2RerZo9eC4WbljNygLnlzTEHsBxQ2bgTe0F26keHoKXpwdXglgPl+GF36Z2yVbuSo5+sMBRy
Mvr3eEIQFOUJtAwqWMewpo1t+k+ADHe53jyzKTuwl8Dijo/JU7pLypkyEd/whssRxaBfz6ciTH+S
CpmEybcidb+cgbTUvighfRASZSCOh1Qk3xqkFp5qxvWclERD01FdyTRfEYEIxldXRL/Rv5cvRVrT
lMxsGkFpxESisTpPB9bksaQk+6TEWsD8aVSd45Uz3A2oG/h5klekzYdujFY0ikqiWONVmYOCHfO3
lJvcVi7XWmllbFqOpSlul//wExD6TulKg9PYJC33V82sHznhWWksIjvduoVqCf+oLmjZkaZGc3rm
5gi2i0II+8ioQwCCHrIi+zygxYBmYSg7pjcWYiEZ3GaMCribAbn09eBmyby13HytTxohZgF37hQL
Ut5+b2j3kDSchNsZxA/vth7XRQImam5AtjvJK5h3nAFZDUm/rr75qY2sTKV3STPTbtJes9FmQDVw
XVk2DTvrTRauz+/LgYSRwvwL5S27FaZaMEPV9NaY7mdNP4RPQ7wRxF6PiNOIForn8WfLHLJOkofI
LTY4pBzEdsHTMpBm2oVTBZnazrHSHfo0mBQZcVx2AhUIu9W48n1KepHMsPFMNIwT5CSDXO01+YHK
c9vl7bd2tHYqKvUabMvo2ru08tkxK/aDI55ym/3JqjH1S6sBqwe7+imrsNnFcgo2i+abQRo2DE5B
qZj5qa/eYTdcmSez1+7GpWHfLldk3oFIhVEsu8ha5KRe6GqfMoSUlxaf0KkAwfeQdEpahaezg3zH
7Ak8As4R7Wxr745tefDl9FlxBdW0nTUhnvuI1k07Rd/98WvUppIMAGMNMf12wKZpaLS+E046ndap
bn0ltAy2ZcnogI7Mqk1zoGFzvmfnVK8yNjPo452CANYwS7aKHqzXReb3SDA1jpNPI5XpxkxnOoIx
Wi83GO7n2vlMWENLzXyyE3GCqUOOpJB3WtaPm06o97bBO8n1Xa/aht+JSOB1rhkR7m3rDqEf0YV5
43oOySlc7Rx9IAYrKoi4un4U6pHBGokGbp2xUE2cEL5ebzNXe3C4LL2sxA3R9jjEiB7fjYabrFtt
n2o/63RR9yHQ8ToTJaDIoB5kY/WcpHdp4YJynAcJHW5lGKU8d12Foq20SUC41XV4PGU3bXLEtuiP
WfhiiqRqpjiQabC/Dvz/V5Xz71Q5trWowP5rVc5DWPz4+X8OTfqe//iLnOfXD/4JZxZSR41nWDgY
kSOih/tDnWPDbXax07hoLH5Rm/+uzZF/4yeEAl8krD+ozX9HM4u/CWXqV5mPNP8nuhzL/hdiQcfA
ocbvwO9l/A7ErfDcAUJxi70GqRMVfvjGmmrpj5ND7rDuFxfsNO1mMggEx0YGd8AdLXhW8QF9sNh2
uLNikM0ZlLL+0QFGE0nz1cEu5BnRjdPEycoUXpMk7ySJn+0CZIim6J2dqVQPzaKPpRmd2/Rn3JI0
8RFYBaMzt2fIgrNnR3sRAZ2F0bC8bweIAjN3lLkgR1lQMgVZesuNCVkyGb10dNn1VwnE1rTTn7v5
TA9DwYoF9l5pirE4fBwtbipsSmzNhPmFA4aQzTduGQi0Q/1Zw5rr5u2Mn6DFuJYjQmEIXPSUYbmM
v8DLMHxq7NuSuEQ25uKSpPSylf2jJ0S2dmlxR80A2LJRYL6yMygtTLyKlW3YVXX32CpeO27WBM3+
HKbpQUO3zpz/J+1J2yCc2DeRbnTI7yPtG4nG5H/J/pz48HYajqZNjGee9/eDnp6jNj0Xudp3GDE9
usWKZV0bpguBzbcUKiBhKCdc/eL6+nOomYzmp4uPpmSQ2zoTz7XWbM2EwSCGg8hKz5h/vwStTYqc
F79Bseh0jzI0X7sk2GTHxm82gNNubQOu5ZicrSR+F+Z8wuW5d5P8PIj+IdT9gwwObtLC/Ou2SiZn
uPQXFU+n2Bp2bg0bwY2OdcwEcY7PkaNzVkTnEjQS5g6777atwvNARK9Mh51JU0dAHBykDg3AeoWF
s7W16bLgQ9rpRU+5U7gq/IKUk3gBSBCoh1gPxMkHEjTkmGhjOgQaDjaU5Rh7eeWi8YHQjAI5JH3o
1njFgfGOEecmGDZsMC9laO7LNjzGAAeRfB31Go4snzBop+euYeM0Jx9kzHyZQfhVtePDchhLbX6u
HE5qNT8CUqsT/RPDeOgJuBT6uJtytu6OQMAM0DnpVoExPLg51URdDCc83SSW0/FuDPc4iuEyzta+
m6Ij+6NEmLfFbN7KkCNYjicRqn0QTKcoTL+coGVrxQA1GhHZqORsmPPzck7OFe03XV8pggpI4/t0
uFs4zmZMxkeLeM6lgRkaCRRCAYE7OddV/H59jYlAV6TaFzyPMN/ww3dV8OU3DuaPfNwFY/q+EAKW
sZziUwntHJ/wKlecf+106alGIj16Nbv4q04aFokWwml81Kf0rKnkaHCdZ1O096EJwlx+HpmoZcid
RzB0EbjeZGi3Vcy5qtUE32MKHHd11T8oJti1lp37ZTlwPsZwfnbn7mEwvCIYHyQfSW2l703/HXnE
sR3mZ7uan5dPsNMncFLJWYXZ+3JglvNRgPm2o2ENduW5oRO4wHB6bqnLW/INsM/ceQ1b7U3JR6NV
82VoqJzkwK6Fejc7BEbN89Vr5IhEi9ub2MGoMZivzQg3Yjb3kXI+6BHOIWuCr7pvnRaS6xCdk2Q8
Lb9bGrCWDX37GImRfTAq+zg/xxFLQRfOJ8vskHVwrXcZ+exN+jUqtYmiVwydGxGNj1K02+VkYlSz
rSL57LdUZNlzy5Eyevt1LCvOF31+1hkfaO63oGy2oCKPWrwoAzqWaUJ2a8zv5vhIE3HN0L3MRtjR
07MdDztMaKwyRfTuBNpL7wb3sHvNW1Xrn4idVpEfrHs8nyvSQW8Ne/x02dIw0PKYBny1+XSSSzQz
J7MWRJt2OjKZvKX/VGoX8FY3C+/VGmC6yHZfzckxdaxbZfaPc6VfUJMxqOehuTeN+UTbIE7u9SI+
trWxr2R6zip+95HLYwo5JTjSVqqv6rfGqO+6bj7hpXhsGgw1KTHB/ngi/um8/KdFEeipo8YgiJuG
jbpdnCqz+2z88TJybsLYeKwkl1isyp0fzpvaNvfLYoVcl2RJwRi2hfaBifFxWbCBvLG7i+9c7mxt
PD9DlHxvq+pJ+s9dNj6iRgu9SI1UxT+byD0Eo3W7XJLLmgCj6DaM+ey4iBrJNSaQjq36wHntOgic
IudO46rXqjP33BPRH+rtg6W45lmovKSHoRi/t7xGmrO6uWAZRpsRgWFxqWXvsTtwfYQ3dYgVMDln
0r69XnFAo4SkVPQ19UbtfytyH9m6FiLdqhETxgNOp8l4miXq84Dd+JEIKbr0k7FPx8Bf6Wb74sTV
++S2/R7e6GccWAHkTNOzccvdAIkEXThYR5DMwQ2Zv+kmmiYdtSZeONs6crvDpzaDfOqbdRZWDaFg
Cbuq8eIWyXSaiuzUiuaN8C2FCMVpcSZDSPHz/8/emSw3jmRd+lXaeo8yxwwsekOC4CRKCkohKWID
UyhCmOfR8fT9OTP//qsj0yqt911WxVIyMihKBNyv33vOd2bUJFk6aMxKUWJZjJqPhXheVC6cnmFN
Tx3C2G5f3Z6TK+rYuRyOo+t8SZPMCFdQB7TH8Enevro9aMoxefvKMtXbBteFzdD3yGWBN9GdfDd+
5RC3BJM53Lkj0FzsRxgVAXnRJ0lQ4vrdqpOJwsMsOcSUGTkp0Wq/6oAJgAVGJ0DZIYiz1yRliBAP
0UwLpomPJc3gsZjaUIr0BVl1cpTlDFVqZQkZxQE5JwNKbbdWuOHXnGa+tps5c7EHYD158/pPxkxh
Tj9SViB95BAsSjgbcLjYYduCrExadNljRmxHrT83sh7+eBiZFAAWb9fD6vb3btItIUURvZsKY4pM
w0JLHqvaqnfUXy/exi/s99X2Dwm7AEG43ntX6R7ywYl8+Wr8DrFiW+Ga3ek+ip7MhRrmLOzGhfXi
YKsLGpok9OadnOUGiMJgDwwsubDXzPgg4+g0Vfa9Z0HQSCaxzTvvAGnrbWwYg9JUOGUdiwe3QCXH
K3rPa9zJLTfbTqLO21igGwpRDg8iozdER7Dud96NN9FGG5m7b67GGKWcn41OPudWfV84KM8izEF2
+p5aBFtgUgLG9G9F/d8Jnv9aJvuGix4MQZKDueZ3awX9CWvM5ryGaJt/tvkR0u5z5cJe9pZ7krdX
TZ5b6qiF1Nh/+M5/tdL4BnROQiFQYure724eVEdj5UgX0E2sP0pF9JGQ/IrAKVlfKHTSrGd4E21w
at+rUukfvr3yvPzfnhhfKb1d3oEwMAT8ZiaaXXfBs9LUB2OgiGetqZIh1NoGxc011+erY6bvxNwO
TAMBiyAFfmspbJNM7v/hjfwljsLjjXiG61C0+er/eaP/Zm6B9uFjWgYqpT58RpBXm8qk0M44eh5k
Q2FAoozLnMlr7e2I5hoO6bWS7a7S2X0KClaCR1JA7I37+p/fmftX2w3vDHOFcF3d1t3f804a4HJr
Jr3qAPS+Yqk5m4n5ResBSC4zPAOMWjsrH3/cLu+mpz4v5AeV2HPcP9Z29i785cNMWABu5aFnr480
qh3ttSnWl4Gty8wkIlDKEGo7h7GeC6VKlSCOP+/zzD4k3ACqShcDd0qxXMskO3mleFxN+wDUAzI4
8PEaeHYy0dvudrr1VngibNn8Im/cV6Pcd15/beV8KAAK51gtdXqOyRSFUPZhmfbYlrrdUsYvWiw/
8lW8khBw70t6ymb36OnjNWrKz9YfefnsvcPlyB62NSwYSi5XzaYQBK0WnP9ADOWbcZ6egexV/xBX
8neXh6ULA9eTLmzD+O06NYqUuYph0Scyerq+4hGm+6kEQakq6+VFH7p/8kCYf/e5W7qpTu24ZIj2
+r+vSH+GhM4fVofYkee+yJ6yMnQy8yWr52vPxhd6Vv4uFxa1VYOOMU7PHHdPrVWeTOr6YrKPOo5P
5A6gn5EOX30fUrtRPZiuuhgEBWkxyUdzjjhIgLUzziAhEeZWWN5Hto65Qh3ivo2UYup1Z68JGdjb
k3OwKEDVqQCJ7MlPmKcbC4gUct3c9WXiVFUCBvFhbcryu9NjuhvnPef7PUCWS5VOYdr/8BJ0RXo+
Br6DmXlBXW24zSGVkP2W2bOPmW5rgdUwNt+UscHopCtGrqLoEmH223DW/9DxSQoqKaPF6TnGD1W+
vMxu9Iz3dDtxBKMCN98MWNIciJjBmt86jqN1kb6rohV8zT6zi3s0M6/dKD8mg3KsSjmyJ9cWdDeU
7jE+TvyOYzu75KK8JJ71ZtQ2bsdTacm7Rcs+NaM5QKgJvHgMZVO860V0cmFVm49Lw6RV2gfJqk1L
/s2Z9Ed13KNiOcsdMH3LJoBHnZNq52CMK8tucmqrL4vBpsXPoc3Ub058P5s1wJYxcPXpPHviA6XA
PWzP+R8u7b9YbVj5LNfzXR3qMVil3y7t1dXq1tLM6qCOb+pIt/Cx6y9u1IB4tQ8kqR6qf1ht/27V
x+LPZuu5LhYl9ef/tth2hkxduN0stjkHsp6Daf3PW+rf3LKugxnMUo9/DRhCc5cPBX3MA+KpCjhB
TxOnWJ+RsezbGG0ZraAvuWivK0h56fW7RRfnPsk/VZXd+esZfMIuNf2db+uq03LwNeM+59gzGfgu
WAjdqjhlCX8HQm6fZT88h2/TTvkFVtnJwhWhFmJEUC9jbLxMGUt11+Uxsn9mt+Wld6BAugB5+fzH
KH83YPkNA7pPUujVucw115fEt+7zxjosJiV5X11s97rOy8HmoKPeJDFmTO6de2k6zzVNCwd8gNd8
begweP5mTZdHzBoXAEzPNK7f4nI5e052gU99SSANAIQ4q2PTkKQXsULoshFPGPZ5jR+8iNZHT7/A
6Dgl0d3bLFP9qo9uu4mSajculF7CSD9ttgtNciZJ88u05CfD8DcFnyTw2YPqK6hvJ2Aso6uy3ypn
fMYYvGPM+SYqAVNgAKaIPJ33EuEhVyu4xXntP++euvibAodLzLc8TkXCsuzffHAVypRFRVoe9ILt
E1Tztm5JKsRojdDBtdD95OJck4u21RM+I21J94jZUGBpT3AMClCf033HMW/iaDhazv1oead+eLGR
NWNZP6ij2zQ99uVyTbT4rkc21nrZN3/AF0AaOmOz+8xMX6WXv2cGr4+kl5Eq8w8rBdxP46+yySQh
8SBraQFM3PlUo6qoGLvlOkb2vVpV23X6qLE3EH12RkLyAbj2vWQxc836YkEJaUDgI3+k+Fj2Os0F
uncY/6++N131cQzgm4dl/V0dUokrP3UaLMF1CBuaIzB69qVNtUP/xWmWlzYRjxzwlhnbCM0yVY1F
AOxjDnOb2L4nRzPWRxQm/bWc5g85LntVBNm9almYb362bByT/0XAgev5xbH5iSG0XTwz+tLQohu8
HzmhctTuQ/CfP+i/WcUo3NR/UNLR2f7tY55jWEHDPDHD8cCKAsuzGkIv3Xneq4ucVIVHyzlFTfwP
15dh/+6zxBPtUT6zQ8Oi8P6yfLaWKU3DGgnZTeyXsisuap/z8J4W424WfBhFeYGQHaj+WQ59ODKt
Q0fB00gaL3Q4DW4Us7dVLk1QjbSsKLJz2pqdIFSPWkx3fiiFuIVZSNVLHo1Sd3lU3Y0q994mv2cg
lJ3UkjGnF6B2+35y0Anwo3MeKnyqsFLiyHPuE8MMlDsiw7vQNsUFy9yLWnczLroMRVSM0r8jWQNM
cZ+VFzKWiPmcrzFFD/VE3a4fhtqMKj7NTAVbrbtpyC+VyXkc+u1SyHPpsm6oezg283f1M5ureFl1
8ZKtkBNGPpf8h+YWF+JH0Z/ToUvBu+AhMRxW3644qULHXfBbcNn3nFxXKxjb4n7oAs+O3ugHcsdO
3pvqUMSTgKCasN1a981afqp2iDctDxWV+c+69fcT/Dx9qOEsf3ZFFg5zeSGSjBCNdf0oBQwNBS8j
/KPaaulyD/uLsyFl3WrjKCSEqJ/lQ5wgBsKbUSEb1DfE0IQ9x90sL05SWMDaxaUp6MRm7v245O+j
dO9V11qnX6e6TbKNkThbO9WE4+z1oX5o36RiyfXHVktPwqWblo1XtcOn3Bvoh+/jSD6qf24MSczq
JqVd1I1A5WgnT4tzSVCBAOWFCZz32zoC6jgU1kGtvqqzVnNetHD14S+6HWLl+OzJ+UOvs6eV5ow+
iiftpFbdkSa5iLIL2No9hMJ3K80uejVy2EzeLYt3pdms0HRfy0luJVjzMI/hzNpvqtNWVvwL3L2V
sN/YwuFws31QXTYJTBDnThVMeiFfgE++Qe7bETm0Y978gcryalJNTFV50qbslPj0Ef0uNBzCq91T
6pG+Ra9tGArai1io6wPV7alp5Pl2wTP0UGVkyja8zPw+Wb3wCGzQre7Uabxo3Hu0rgE9xK1Rzgg7
LZyFAydI+37qJwDcHyRzMgHmglPd14xNtVk4O/Qt3ZqlZARBe4Fwv5diZcKDUmA3tSz+67SfWrrO
LMeqT7g20a//vGrp5l/yOdXygaHQFyrB1BS/VfmFNLPWsOzy0Lvyo+r5RRJoYEZf6XPR8BitZKMO
oyQq3NHGZEYzo3aoUNQMobqw+oRQSW/gDDD4tIjrubgWuX1btm8v4Bo/2owCt0s/a19+ZB4uZ5vw
CSN98nPUfg6KlGLOuzv6QfOuR6kKyFuQXrCkaCGtiT2n6jTIDQW412WUB7OFwWmO42PpckiPDbER
dkPJ7K2Xqk7fdNVFclZuk8UpuxDj0nvT4diKiVTeuDQ1OiKPN0NNb1OYzbyBN8TczEnGzYIWec4S
OuHjUzbIF7x+yTR9is5stqRTfKr1BR71sSZ2aG5w8LOqO9Zw3hksTmrNeYrJ/BAtCK0ueRceVcg0
v5hiuS4ZUcVNvkn006TkrOzhRTqwDpMk4AwBiiaymNh3x+Lic0Wq+693/SfdfJqYaxQQ6NWrqTIp
NtTROD3lD+QV7mpmAuqqyF3rXr2IT7+/o72sOgMAoTe5sZzUScOCqKPnzgEZ3gcBsOjA1hcA3SnN
p/DQNVRB5DKIu7R1RQDOZT8BkXKqZhe3/WcxjM+mszyqG3pw/6v0//9z93+Yu5smJ/l/u1OD9+H9
f/yqBqKU799LOBrPv6rqV9//4nb+4+njz//1P//8W/+FxND/5dgu/k3QFySqWg4VyZ9Dd1/8y9Rt
E+YFZAyaSh416Z9jd9P5FwN37ivLoN0GwIY+059jd9P6l494y/dpBBLW4AOx+H9AYjD//0tJZBCt
qvuWoIkgMDf8trS4+Bq0ZEa+n+Dh2K4LDii0u81ptszhODDEbgnnqk2Du2kVRChqLTGYvXry9ie3
B60k0GMzYDb548lFS/p/++PbH9yeq0Za04vKEXBdHPL/B3Uo4hi64x+IyduXHtGjRuEPe4JLHLAE
ETEaRNy7Oqnzt69uD4Q6uPQhsCzRDTQfMgUZ1G+sw9uXc4R6hWkZz2LYRu1sZeW61VGxbGpb60Kn
RTybzNqxtZwYNV2c7ywvf7FVHn1bNsvGVkvmep4JQFrKjhGAQDi+WSN4T/RI9J3rVOd01dtN2bcy
SFmNMkJs0c/F7/rCOJ3Q5q94OlAc5e6H9kDS47dSwl2VDD5szg5hbq3RIdFACZUje2rTFA+DmB5n
K8l3hZxJAdZpZRDpFaQjhtExJk4LewetDkDxzMUOttWd0nhJ2RPdkENcFBDW+NZ05lkucRZaHmx3
4nkublykZw0z71L0+9SixWbtl3ZFkj9/zQldCpXzaJwXayNIujJK61U4xXM/D+vOUZGDaWGQdoXi
GTr1F0kG07bH5rnFq2SHnv/kxToaTqwX5Fx5b6BRFSx62dlRZgZS+HdyErToS087CESNu7THCFSP
LG2Q4BmTt9luGPZZLdavWnKdh+xbsVRk9QBQsIqezjqGstyc9JAZLPFcBHRnCnUxw7XYjO58R4cF
26luHUTabbDL4dcnuZedhN4Qi3jBoQ4utM+QJ/EuVt8sB8vSPzV4/kGVGv6pLZpHYIrtFyM/2Rjq
dlKd9KSCngvXCr1yRjEq0VFUOkZIhu5Xkie6kLbZjtwjbZ8W/jkesOwvHdZrhlTfjBSrSQ7bI1wY
iARV5PyY1as48oIt6q0Ca3FoUrRYZG18T8kjYSKzbm83yvrUg5Ih7Xd5FBWd9tTG3ogXzYQbZ33E
g8Pw2MTjWBDABI+7OeLLNPbsGXvw08V2wNcEDGqP/dPfaoKBvyCOZWkjdQTwVFqEZHhjhksykH2T
e/khxjVGddCdxJSGdjcfVwfdLkDku1SD7Bd98Y38iLw5qLxp2jqd/WSk049ihKog1/rLMKCp1Kk3
NfA0JCugaqd1cyQWNdBzXP9RQ0KvBp7ehbBbdRRmEnUnXVjM0TZSOZQgDr+NCmnbJoN0CKqCBjBm
P4a6+XMnAMmnmn4W66G1rJ+pAYejzEu0vrW40wl7BfvB9HJJJ7nxzPoHVwfRcSPob5E65kbGdRJU
rUTDh2TUxBzOVRykafc20b47W8VeU3RbHRtvlFfWWRczpw45h/QOdfzQhOTYK+ZXgxrL8PJdj4Kb
kItDgYpdg8S7B7Dth1xAX1AXcMSWbz1SfTTRprGT6o21TLy2owm8FaFNfyyt51J3vuc0zkKdHDQR
zK3qgHIeqGgtbPwIX7wZzhfTdH+NtjscHI/qF/hiFViGVXPa6l/B+pUH1ySIlK4/K9QIRBJDUOQz
mOtRljf+RbcEHw/07mlYmJZX+wzQ2T7x/T7QjCVDD0O17876zxb8S9m95fEIvagxswMLyL6wuDUS
qC5tAkFPfZO6LSErzto+QRcExOQidI0ab+nsx1FYPwuU/TU9zpF+0jKBiJSU/dup6+IjILpo8eOX
Hjkyv6B0IQS3OuKm3Qr83AzQASEmBiWnTGPooxnxtTSDbFV5zpP4MHL+qRTxe6xtu9SKaT6mQUQk
l1cWnJOTq4yxPhkJK+ckyKCxUaYO0Ej6hqsxQYXbRumWXNAXcyEYlYoVnzMW0e3iVUYQdwWhVPj8
tMol17Jy6906t0dnMIAlRAwg0nYmuNqAXj67G3smZ3qavV8ckK0QAkZxkMxbtw3G9Cn/XjjEQEfs
VF5XvtnWp1a2tIs0nIFDAQWjTuEGNZ9eXRknrIkHrdPHQzwXz0tJMNeiEepaIQkKsiJxHu0EqmMF
0DLXouOqs26OP5s2XsFcmi8+jtVgyXVtk/dzRQC7jwNwcafQYJlqsGbFhTy67jXzEnJFo3ELJq/f
znaOts7T5mMlB8zwejndrdmPFb3sJjcH+xxl29Ixvk9T+93sMoIY9bEP2tGE8oMBduNn1Y/Fn98X
GTYlc6VRWx7KqRkDU/i0OEmmMnGfuXq9IXKnOLpG9A25NdjFZGSXSfRjVCZ7MFTW1lLZ8oW5Fget
gLvaFclh5vCLRnYtHzFbeRwXcGkKI9qRTNSTK+qMQTKoQ9i517klzQUuZ5dkX+SSQZt66cpJHaP5
5ZHBBWLWlPvFXxZUSC3sV0bMJkGcXMLbfEW+QVKigG2UPLcle9FqzNGeYW+PFJhFY84RWOHpLWEO
YBBC9p0Bljz2jOob3Ajy0owIbz0p93i5XtHV2tumHYMCAif1S/VZ+Y629e2ODkPSYutkU4l7+SBz
espOP9C0yeTdxCiGsgEWkm5a11hPd5m22uccNQ7r9H3qEN9nm+1LB3l7L5G+aFk49bQRtJ48CQgt
yHhbhOQ19wQxMSnMAsAIqOywzuREIxihKl/ICYwCJy7PmS7u3cp+4s55Ex7Am7Zp0LTkCRqEYvrj
IaeQyPvM27nGtbFx31s5/LJkpnxQcP82qXuQtwYorLk+liuhgLV6MBPje8mWHgjPuyzEd+/snEUd
q8AXIum48hIfCntZYmWqD0usglXgBLHWWa0Hqsl+FhM6giSS3wSRibsZ9LbmYW/ekK1mQDKq3ps0
A5JgUX1NuUaOIyaYq6BFFko4PXGGPCRt7EML2GR16zaM/J8Rvq6drXMqTX2dQ+rsYVZZ6Plp2g/W
/D70tRZWyWSHccvST0qUuXVmP9nmhMQGuq+yDVqv3lo0bbYcPEcDuUdm91+qFMBPCdCcJr2wp3Ur
1PqdzWQsdQqWblRoLtq+u5qKrj7nijBQTkyXSBEygVhQVefm1cmIQNGUwL9TIHCBmx2Zu9z09LtP
5c3ip3Hn7WmLPqSiR5hZ6Ae8MdVJVNWzmenOlvX/gphxObmmMZF5mNEUS+xwXjDNm/VMtrZBQL0c
mLdmhXGoW/BbiQupGpNlaBTetSIh+2imTzJ5ibsMW+CIFeX2dhx/UCtscnQJCw+xSTKCa/FKYTVB
M2FsK8cwTpVMUqQXOjWhT6SnNjTPmZ/z00oq6XBctMvq5/axHI2Zdc+i40DtHivotiAMdqdn+q/W
1pDflA6RCXTXkJdkgdPqEeQhxD5DOrWBSHtXRZoovDWUbVj5LRKb71ZP22OlWO7xMwfcJML0rkBT
usOMfhaOIA73eDMlRn2a+4KgVjnimsIuo7Ibd+sEA2boHOTBvTj1qCcC5icAVlQGRi0E1gWv/F6m
XU90WnVasQdh0t5qClBvx+TITU9l5v2aoYyRuVHfV5muARUqMJuaX5e4wZ+VP6etZmyJvgWO1Zv5
xsycdz+FU7HekrE9PnlIRa2ymFCbczvpcfGy+qPOG7e2cem/UQcmoW9kd0CdsOOgWC6M6deUR0q0
c4rinNRvkXwOS3G+OU8b8dx45GnHgylPljpEWLUWJk6PjZXkhu2oAp95GXdb+ch1uYyApcS7SlCD
CQW2q5b8i9ba7d7Gvkz3uj1osI9OWAhB00/gEZqKeCe4up103FOjHub4o3A9eVxVlpkBusw0cThv
yLLw9wnBS6nGYFKLsQMghuiBhGM5nRMzxKHwjYqCyMWSxca1gmEA1t02ythJFD1DhOpry2IbEh6T
NHI6p2n7NM1Jsa9Hdzpr+FPk6ulHOR7ctdBOfTq8Uz28FC1mCc3pz7a/bP0xQ6idh2JO5AnmpMDl
TlrpLRFllPYeqvZy6O2R2CJluL1F2Gl5DU65fk01Z2EYnKKSVTe1BbzFaI1q6y8+Dkx1FRodoTCO
Vef7pXAlOIFaR0D83c2AC6JCMLel0IiKHYu7YhlYOhwioHXfwO5SLhh4Sb7SOBHGB3AVFHwy9Q6d
HwflWKZ7TlYXZjfpST6WNlzTeeDlyA55rmXshEM2gDQpQYYMqyr5MnGKHAb+fuK+xK6pbxN3ZcFT
EQp2e4blnDEx3lag2+sN5jSSiySRoBFn5hpPcZsy3Ix1s//jMpcJuDgWnnznk6KXGt+TvKm3xN/e
ZQbACNMcdyYeMQVzt2db36QNerJsXe1TJyipsfbB+Jjv2ryYjon1vaz8fmPUOE9b7/MWi3d7EAKr
Gzpz88tM5FiYqLOrFdd/PkB7fyHKcEGhb//5VOsIvJ3J1OxuD5HjMuIo4vEOqdCtSN+tpg56kR9D
b+PhZOYjHPuhfUfWSS89xTq0aAv9yhVcDDmM0x9qvmJN4KHlcGpnWhJOibQuKdoF23c7hcNrymJ0
ilZhnVIVXH77Kp8d0tJbVmv2IeQlNnPKuBIpyMexpiZJCAWO5/HQt9YOMAzHSqt99Ks42QundQ9r
6wQ3XzqUGV+hZv58uD1XkC6CJ3IhGlhZ19u6jE5Oll0rHQ3pIhnAmOkXwyol3zGSHxZtFwyJnn3K
6lylAjj+favF8T6ByXuqfTcKBlSmtGWHgTkcKmwsvW+zng/sDT7q4ZqIWj0Vv5oDmU3fmpFeQZl7
CWqPDuiK63lfOIq1hELgPb49RGqX1BOq3azFCnx7ECS/HyoSZ8zeKVk2YL4tuCVOtwdt/dKamnO8
bWv//bQxUKJzD/23T30dm+dqsPxd7o2IDFPrHUI+CBX42ufV5aLKVhbflaUYs0V9XNd8PlfOVNbh
WGWIiRfAARKitl9Nx1jTtpHhh6wBgt0FipGZlNbj7aHUxA8x1k/24Pbbwde/Eu0zsnFGu7TzUfWB
3qw7G1uGMTTQnMjCpijd9wQEuWiyL4x53K2lx+Sb5bp1JzLYGEX2kksz/rZUVw3m2zg4qvqCqObq
6bs1jWJDRnx/jtboS0Ka0FPTUBoIb9skDbd6FdmPkZ+yribFz6HT9pGvpI8NyAEAlnUAg1TunDyv
Mf5O0/OYmGfbjdHmWhwM6ITH5874vory6OVE3JIWiLOL/zaZ+doThYuONcInDafijICBX1acb+es
nwn+EMvRtuxfw1g8J9DSD/YoZLiY7j6ZOZ5FSb1c1zQ9roAzo7LUP6q2PtEUeJUIl69d4cSAMSuL
pCkjQfJDwpIbL/dN2v4UvrcGqRok1ZhS6BVmiFJq/2gPhnthqlSHfgkQvfRmOCfND30uzHPzsBSl
BbHdxhRYl3PYpX5gJayItVybY2Zw8o0VonKNR1A+MfWEBEsbdrM77jndAtav2kMedd3dHC0RmRLZ
1Z7RPCX5d8MCFyKQaGSLiendefdeC0hr9+yKcdANtv6cQJSDFWscl4Zme5NU8m4o1j5cNd/ek0Lh
w73MQbD0eOe60gz8mIiNKVmYOtl6MDU5Wjjzs0swvzs2evaVcoQDCPLaoo+eQV9SxQoKjMy1lkuL
3WVnDs4UJN78o9DS/sGu+lfS3QAP6mrD1QQtVD92A7qWJZN8ntOoKE9wGstDLPoQvwA0EOhbW18t
/2gBVtyNTIRrLXu+PUUtJE+PbeGP9LV4kJLQ7Gw2201hrCIYVZd2Uv3bQT2oXGO/t7n5mBGbsP+2
tc4FWOiiDjMr/pqrQNNu8udDbCahdktwUQ/S6B451c9/PGXcmq6N4XwdFiaahqtIEeoB9RULiNOG
9QBrIVU7Tpvg9CCE5fbnJjv9qed4BrowoVYoxUICltFTXDtrVJ+KmDru9mAsfYALna6BmACTOUkH
3ZUOwulW9EQ9P/TtK8y9kDIq/eV20qk51rhlou+XRa8OCxeKo+s/9dZL9sRPoZR2fNhqjX82Yoal
5MtDK6atEukG7RZZZYcm5sObSIenyvXHAz8eTZFxzw1TIWBIWD+0R6RpQN4i0gRX+gUba3F+TXLR
z9Lyzp6X6bT/gC1u5nFX1NckZq6pIxHj1UesA/mzsxLcubp0j1MDSCia/jxo6vYBVyerUWsBD2zt
x9iAPE1weL+15RxduFqboJA1S2RN5NdOyyG+eSusXzKz5mra12ZLSnpRbz34DLSP5gDACUtN/Dia
7iNu4nyHuYq8XsMgRMK95nH2SVMrJ6fqlC8LISCi2xWk2mCqnr7mWcmstMXX5CkngU3PoOMj2HQo
e9DgV8bO63XJqBr9vfkLOmPF4Qh0wxwzZjOihzFeYL3hrU36CBOEn20Nmossj1O4tGzRbg/ilE8p
100kVDhu6S5OO5Irlo01Eh6POJm13JNV0EAs3borrne3JxxjMDF74UG2Zg/QnXCCcXV/VLl/HPzi
rkRPykiDH99fX+3ZPWX5rjWW/KH1cZ93jm4HTZ+0zDKDhiZvwHemuMkd/vao1rAVMY+EHuCO69Oi
38CxTbbDOdNsCYLZFK3Z3CmUw9bVMv1BARNKQ+MC9dI7k1+Oo4Ptah0onowzoAT67cWhV1po2a9F
0NNVdIKFecDW7Mrv6YwKw8BoTiBXEazDeq/32lmanrlpB+2JRv/Tro2YvzT629TT9lVlbDW/C07X
m8wQaG3W9C2mKrr2kHAY0WR0z4eShjPlYFrETxwEMhP3WgmXM02e+rUh/jFix1ttG7pY+ewY8cWl
Jp76IbmQFwlXTlotyRfbBWPNxnKMD7f11tAdSEUjP6Yo3a+Mfl5s7Oe7ZIQ8AZv2glq7QGYW5RR+
zX0beziLZq1kyyCDJYncY58Q11JF+qXI2M0qLSfHWoRet7yOWeoegew8ex6MW0f6QcOaxa7W3bUT
DAA5zofcxP3MMI3kVRiqiZZFB3IPr4bBQCDF/70T+OlWHYQVrbi+F4xNyqY7lT1Q4LKIvuRQSaQ2
blaj03eCqYmI5imQjlUFUmtpBMz2TkNxuBUk5Vgxo57SN/3AMH9p/vDTNJJ7g8j1bazVBYXxtzh5
TMY4OpKNAhKGQbmgPIA+ozBjtkvz2JFbvvcdZBJjq4MBcMsZlkK3tvyyBItKdPK07rvdWZ/LR8WU
cFPE1UWTwr4r4+S1yj44qcKKRXq1Iw5yBPrLQN7gyNY8ytQEZQKIdWdpIXkazXNvcYG461NrC4/z
ElIehDnnMf0OrYQ7bXZU+tFbps8z7QEzHHqJESmPoaEVDik3TiCaWobTTEvASvSKrcvUg4g2C6xs
DxYAo+s3ZusTBnfzqzUYP1KTGXSLIRQ5RP1SlbTK9RHHaqrD/h3hVQ4LEeA53cRK6oRgAgyQIeRv
GL2j9RylfneI3OkOhRE+CnAsfkYoIqg9nAW+F6LgJ/IPfHasEyDZ2A4dKRLZTCYnW729EqN5mKl6
epAEoQMqAC3M19xiPJQ2B/KVCXF3tSuQq+EpsQBSSP9blTfwz/TE3w8s6X3i3BtR+hlnlsIcxCZg
V3juXpYxM6rYjRIqqCzu4dd4WGshtkGdk8mpL5gp7IxcO44zfWNfZvrOMRFEaDVWvlknxZeNDZRl
qv3otX5vR0A29B71SkrKprvo1s7rgKK6057644ObPUg6wcdYLQ5tBYPDdaJtXePBLM+Tzp3WZl9b
zmcbp2vqfS0YVvQx4ttCReau3nH1mrsYhp+FZ4YGXl4HCMHIKCcMey5CahqE296uK0AyAbroeZkL
JmbsdXr+1Dbmp9Fh2WFkwrUzf5vdwUXB6Y8QGYpL8pznnBtnbILYharW4dfg8xJT0rSk5c6bXiu+
izynWEmHV4YI9rY1jYeM5uAxqzW8b6jMUEd6WxPIZ1EMD0uSgDCc1nKbl7UbInS1Qfs2lqEF3PVA
o53t4FYm+GOTyWBbh1PhfwxRzW9mbZwLIerHSd1QPT2iSIOI7ncbZCYcB1TGjIos7h1avRX75cY2
YlRaC2dQOWIfzYW78xwvmCtSSjmWcxVWOKUgktf9R1tXHdbhZgPf3AUx84wXmHEQ/j5TFYmx+ZFC
Z8uhJB1Za4IVY6YjmBHh49oBZdkTCIXgpILyomWqZQQksJwzoMHioTCydyZsbZgOg9zQvYdGqWVP
XU0ysO3m10lyiYmFgV3FLU3ClVS4S0AneYX83emXZ8utT2UJ681rIRdhR726SSOCsifcKM8SFlXX
q0M4psjztytzI5K73bBQeB5LUlcKyvV2AfAf62//m70z224U3bb0q9QLsAd9cwuo7yz39g3DjnDQ
9z1PXx848yh2nNynRtV1jcyhAARIlhD8rDXnN8sE3Esi6xE6ZOkU0uDsk+xD/YHYXTnLRfcmkBJj
V1qu7rQSW1Fv6CskCfCPszongwpjbotJjHMMACzRwKU1dIfGp7swcM7YSLMeKJhawuisz5wSlTHR
Co76imqPeaaXi/tsLh3mnZon5qbp1GDjzWPc24MxD4MjOfpvy26rCJPUIFfzM98pM/wDS1Rf1ig+
imoNfFW4hDNSRSgdWjikn0Ns+ys/UpnZZr+tX3ky/e80eSqWzbn6MWC6TX7vbt5nPhcTdJmfhzTv
wlTaizRJE128+QXnh2Xb2+z3m7i93m+7/mP179cb0SytfAlaLPnNPdpaXmWJwfTnnfdaJDD2mhcS
3ipt0wn1H86HJ3FSwo3hi9la9ZsfFMXmDIsCAXtu5tuM0fWqiPQfpBRuu+4lLHOuhjBFgjHIz4YB
A6rM3qKpH9+DhNN0YBhHU261rQB6nvIQdyBWbzEa+nMym1MTS5MbnKZt3735VoXx018PETp3RgHz
PKoDS/oOWgxIk6PNMy+tRUzaqUa9t1N3+DKXhb89v+zPyKhYf+9lyWi87V+Xo7/39L1QnRhbQgtj
IOd/b7Esv72t733d5m/7+p+XqUJjQpnflHMBXauB//eUGm1DHRWYRswG83Fa/9ezy9SybHl2mV0e
lh3cZv9p23/aVYpEmnEb38WcS3pLEfX5a6kBzqmi/7hQKSruOW7PL6mjBGn/vdEyvzxNEqvst+YO
J0mPkpRDmn41k15ujH9NLk8tDwS2UyITdrfN/3iJZVYRkbYt0qr/r0L7P6nQGFYj//rP9Jen5iP4
NwHa9wZ/CdCAUP5LZLRnmiK3MzKRYv8lQIPr8i9RRxGmSaJq0apEdfob94U7KqQF4iwOk1S0aX8L
0Ix/IUIXFRGXoWaY0v8d+wXn0B/SeKLZcC6KaJ90RZUt6DT/bvPJqdsH+WiOJ10CTZ3EPkcoZrdi
/9ukbrSEGyxpq9+Tf66AjoN6idGue9I1wfYa2O8DjRtMK0dDZgBvpcNHaVnr122uzgkuIZ4E4Y5K
Xb8FJXWsQLLtVU81V2Bsfw25EN5lI3Ep0jhSqhvimbIqkGAzs+6gZGLNQuSyiQzYYBMO8T6I3kj0
fYXbbHBO68NtoXKyjsFHyGlbgqRgVGqpEmngpQ4otY2pDYa9NmH1nkusqZXll2USAKM5PSyTajol
3cGENeNSXeCiilTlrw3CuTr7/VH8tptlq98+pWWtZSFaw01YT9KmjbBDr4y5tiLFjOZel0mP2921
qgaPkMWgEv/XQzyXX2g7Aqn8h2UqSi2+q/kZFHp/T6pCByhu2XJ5atn8Nrssu70MwaVsuMz/t8n/
+dWXHd32C4dS241hNex+g7L3tFyptBcgOv5+4OacitPM3fxjPV+b07CXhbdNlrWXZTewO1mz5C2F
4CD+aWXEnKQHLc/8tsfvpcveNN/gdZZJQji7qQz2//Sebq+37OuPl1pmCXvE7SOrHTKRv/+eYoAR
A+yI+cAz6dcW3ay6GSleZMtjOHeHenUeSiyTyTyeAABHla3KSQbi2e8Vs/mJ2yrf+1jW/l5pfvo2
+9vTcR3wau0MEf2eXNb6Y3fL7H9+enmJ394lcAMf/FtIpog1yzOjmT4fz292WbP0BViCVi8QjtlI
cE6X+YVbv6y0rL7MTgJ+1P5+WbosuO1p0ht2sswvcPtl6rZllvbW3DgLs/2y0BRaBsJEIttVgLaz
oCfYcNPIwXybbL2MwRYCd9y2PD9kEOkLVP7wSX1wddQN3a6lB4o0oXNj9ZpqpNNxI1GDdqDznIX1
0SDigIoLYzq8evAf5zRtM/TS/fekNCtiNT7NmCoWddnvyWVp0BgHFXvFZplbHpYNl/Vus7/tclm4
PL2seNtuWUZyHba4KAvWCJFontGC+SS3KoAeUx2mNlc4UySgC1Fg2V7SvN+aR0oNpQLJzXxqJx8Q
hTFQcsqtFRWWubq3aBlUA6UvIRIzePpMps5jriWjKyPH5JtNh3Sva8cqpQ0dRPz15vx3L1O3h2VZ
pitkF8gTvL/585gqZSZrlihbhEp5UaOSyh9ohW1QlcrGD3pUQj4PiS5xezZJj+F3j3aWB3id94jl
/lqHaKiKuZXWhHMIUU8a6zKbUhZRG/4KuWspIMxM50imZWuHppQ7cRcB7Js1zsXcSDYqDEe+BWeK
IjGA02dN6T4Uk7Z/WvvlAeRFcUBVGjuWRaEnFRUP7egEJJLgsmLGdpQT+BCxrPcamLTvqZoywtZA
dqvM52gzrIKVNkcwjPM9zFI2rwuTnJ5l8rYw7MSLgkeIziK/oOWBnNj8e+q2jKAdaa2kKu4YDvrl
ISZvhkA1aYdyCHXh0m4U/EspNmQFVnrhCkXPT2BMuSXT/bpGgUrVoGrvZKvDRzR/acr8cDv8bsvg
XI6URNQEaat4EPI82Zjzr6AY6e1q1XwPcptfpkq5HXgxqxrh6hMpZhDXFRfG/A3jnEbnAEM5XOYD
bF97RLB8K70806OMRl0Rd0XDUcwm7md7AUPWpA7778mmnEEK8o4Mt7XXA3LxK6ArfkEiue/zAwwy
ax/nkvn9UGLUBNGy19vIBCBU4/1UsKWFZobRZLmTJD0RJQ8itRgpzQocDOpyZLlduJXGax2txwea
70qwqx+Gd3oTWPlMqllAVZ8Ryf3Kg42vwI11RJlkISf+GZLwfhd2m8J/RbxY0AMTt2P7uvqhUHHF
1Vhv5cAlSrIbZGdldOEKPgzcMMz35FI64XT2xTtY5qX6s/U+OkDZqA0rR7Ecan7J4DbPfeBWwkoM
PlLlCJISE7M5HFqT+gHlJDdCOZy/BrQTpi/CZyKATEWwD3toR6TSOqLgxDTBYqcD9Q5KWSckW9sp
yoEQRONLn0vXkEhXebuqpG0VnXL9OVA2ZXL0gpWJxGw8qPExC06VuCvErVm5NdGwHfLnDYLwqQX9
omxqPk5ZoIFAyjhvKzxJpB9ZO4E6EwTtX0NBzJeMobt9hcFKdAx79IoLitaUEAMR3MBxRAaVbPr2
JRXoJ/l3RfNT7zbVHhozpWtizbsNRAO4F2CGs2QHxM4xzS0goAYtE4EFCZc4xxPPfrfXyfFIYfRv
lY+e/BuSO8WWcupOjo9pTeCtk4vngFgxoh/5fJXHUHlGv5HeEY5F5k9tbYh2a37JiSO+Vs+msB/E
rfIrIqCd8dpFOqVodpOtp630YBV6dm5tEuJiniOwTKv+4oeu9NScQlcxYQA5MYZhbEXNbtR3g7Ip
gh09Ja36agxnSg5+fjLnzv8299b6xI3+ZzQxjuQ0SaL0dBStay64xL6b1SaY9pVxRxZBFO67id8F
Bm949VH8K/ef1frkcxwdCmv+vOk0iP6GZjylSuFX5jN+dzmHCRymQ7CfQxegoPIFdpupOGi4tCDs
/IR9RaB1Kbtms5d+5dUVSF1BcXdOCHb4nGge216z5+iUDfR9u0hYpSiOKdGT44Omlpr2QaOYS8hI
th4bms2Ihp0MtF9LHoaDN5n0ELHZklAjHot7TQA68giPYxK3auCixG62XuXOGRT5IZlWfcXQ4Wgg
dSaXuqC5UdsqbIvRXg3vAzFbdoRpE13QtZF3PXLYrjtqzXqM1gM5DiAAfVtLKLvs8Hjp6Gi+oneE
oHo32H29kVF5y/d9ejT0tfhIoVMV3sSM0tslfEVcqUwbHdKUzgjcSd8shfry0fM3KUxAoFlieE+t
kVQOqjHiXRXtRDIr/cCV1LXa2mRwQvTve27h3U6zPQmUOhwsPGKEFzhwpxvhGFWfTbqJfdrY0mNr
XmghVNEWhPKEq+4n6HTryWwcbaWc8buA2TW4NlsAoRlBrgqqg28wc3VjE412m6H93XBblL8CWbc4
cRa2QteAiBWEtsIGngcJZ3zmZw5m42SdlUO6ybbgk4TZVW6brQ3ezK75wBQHNwnvJBRsBe5e88SN
Ez214tC+aspriborWZGVcC//9GA6V1vemjGR7KfaiXmuig3vyas3Znok5QOdv+X4T8ULgjc13CjW
IcEZC6sZ7/xD5jkNRSdOxVJ/7PqjLq6DzzY8T5bbtjuBLDSADA1JbJiiw3NHOVm2aXmFT9lLeqK8
c1EfhVUzkZu+nki1QRytXAJ0hXkLBoUx3AqhfVdulOQkDUdBPVXewccRVDyN+bqkHC+QcnbtcCjE
TnrFHoJNRRBt6tbIx5s764X2nfUjfzYItNpiTFlVDzDaC3XnXwlDgvmMIeLFQoZHXEfm9jH0Bjvl
tyy40auo7PWJuBH06da2BoaGIQSxe+DGky0wCubXdyyER428vOlRnZACXHtuSusPSzw21GNB8tNv
hgigUq62tWjtV4jrECU+oDZ5HFEWmIgxG8jY+zbB7QSn54E2cT++0T6GNEoIW/CSQobvGlCjF2QR
jsiMuFZonyV46u9R9SWzOOOoD9uOM0u4p2odlh99cZSEQ02N0lwR6VKZZDzZ4YB2Hgwqhlsw0/bE
NL3vn+YH7/ISvIbqgb3HB25oAoUGC+otO3jUnXLT3+czM5Ou6QryftISg7gheaVcgSpuPiVy7TZB
RUKQ+yiWNiXcvewIdrQ2HH7qPzQI4y/F6BLZs6p26lWJ19M6crPDeKdXK+Xdg97gYEkxVhxpYI9R
IPwkvS969h8j6MsPBuDYFe+cUhklyJeBSB9vi/bNf1LvzJ/F1j/5p6/qpQWLc44aStYENDojjnKO
WGaEleBghbtH0uN4W1QuNtgjR7KDtXb/w/4Ca/MDg4y7o/sj3ynnbCvfjZwUGAA8qf38i8leohdR
wV1lVy/afec5imGnqouUzHvEwcS/QXJi1T5f1x3WBjfeKLnr3XnGqpNp169Nck1RFXgOrWBalv7g
YLBlCJW79Axppu4SjrhgGzRO/l5vigthsmB1xI1f33O7RBQSIcN+tR5X4V51O4eqvKwhJl532Xna
A85PJffTsktn2kYyaQpr6WWntm7/7kGUPiJoAz9o12fhh/iMd6AL7frD52dA7NhV26ZX8cnfxycE
A4jTUh3D0xlBdf6Ub+bM3U14Nd8Ab/Oc9IKyuMyd6RMjhI9t344Qlue7nAgFJzAZtjksC+3IDa84
5PGFzw7EFzz6HGcsEJ+kRyjf3YP8XJ8zN1t3d9pxAIt4Fx90B0j4ZK9by1H50BztqBzrc3dX7bzN
u5Db03E6lmeF5ozjb4lgPVrB6sTPOyULj8Sc44DA+BHCJn6v9cQAYcweWIPYU5s7naO2Dt6anUYf
82NcmXtv/15/DMf0PLikJJobRh9HJNdHXCjTGjOcEzuIi1zLxmlmRyfPSW1WcfMTEri17ER3zU5H
YvYYn4tH4TW8H9z2A2mQHT0atvirfO5XxU6zC7xfdvPmv+hkpbgWunJO8ZwCXB5T9O2utOaq8cKZ
jEOHT3juZpKI4HDEDv58Du/vpvvqiMOk2MVnYatB/dceC5eAYyfbWHeZE66NN/qDQuMGJ71yprfW
kR1cYg5nKNi7vq2/CcoWfQoXlzeagc7G3zAo2SUHDofn6LE59r/is7npjuUHhlFIKiBhfr2m5/Ce
oJ5fwVv2M92KfBKcY7SDdoBAjn8V1e5D9tCeMtlZt+/iU3gl8Y9gAg4rflSh/Sh+YYxHpIGM+Gnu
DdqP1mf73sh8s/GhvKZb80N9qt7GMydCTpDqR/UW/VCd/hz57vAQH+KD/EQc9l15VZ/ilejwoW7k
E4/O5Aq8wGeBN3KTrGsnw/Fla0djS6zAPnidD7qt8EI7nNMb2grOcOU7PdH2RLONhcjirtI2u3BJ
3JdfHKv5EyrTHb7zdf0ELYNzTPOSx6v8xNUp/lqO++YluqCq5/+BX5E7HFK+rwhJtd3oe7L/wtzB
Uu8hXuae9Is2c/PCc/yYCGQAVjyzqfloCK3ggsXHJOCRsYfP6TN6EDwHbjZRpxg7JQIGxo0GSwNn
zpPwKZ44L5Pusx52GFn4tdzpe3877Aa+kPE8/KzeMHPVuNg43rPHniH5D+Qjo5M/C5cJ15u/zbki
RdK2Rn7+3Cuv8Ubc4ePYDSuuxXgosLbshRNalTxcGffp18jQrkao/zMendK3U5StFtyiF9OwdWsd
XMd7cWNcpmM7XqEyHRhSaEPMb0V8yx1r1W29u6/w2vNRE+ZEB41AUYbK++gSXqeXYTkBLmcJbFic
VEp6/E/5F/IeTiqirX22bFgCsaSAAa1pZXz2JzKC1edml7nDDs+C+dFcyr31mSYr9Kc4LmPH/GCq
egtetWN3IUSCdz0dfYKl77vGaStnDrx8MF7Ep+pCHz6eNul1Hh+8S5/lO28xKtxQc0tkZMfphQsi
QaN8jXgYs/lkzImNIUJ/Iv7FBRVmY/sa9+Pqs9sywiNn+145o6MHi8Y42vFX1YVzKZfJ9yk99eOm
fkounPKSS3/ic423oMlXwoFIFuki74nCsBkCOdK7uEtQMB2tlQkL1VZpszsoPVxEdJxu9A1Wr414
zrdAPrRH/6VaFy5B2jOxjx+vv/0M3GKlbYjW8LbDVT+iS+WCF+G9sodyJXGSFB1wQ3b6UnLF+TR+
Tm9N72g/pTftYnLtjtbWOXspDijdD0HtWPcy5iBj1UYrLmnyHcNB6jActE/DVuH0XO16p3KFg/Rg
bsoNI1T2vLkzXQ1yu91/mfNf7++7Q76Ztu1Xx3liC0vDIdF9G62jh/AaX7VDtu7v11hcpBeZQwAm
teDKT9C66iu/We+Z2iJfoPqlkMmAufR5/Bg/irvqMb5Pz80x4yxo/LAuwaPxIF0qkth3KLg36dm8
iqvIjd4+I1e4Hw4dP2dlO/8HtDaAXU249rP8kdwJ2ioq7D7ZkojZdI7wKiZbPKYxQyjgM/arGZy4
0ojPtXc0mzXj4r2+R3q3mRMvdtwvXKO1dGaYyVErP1mSnRCfjPFmNzz6e3VHikMWrRGBTMaXSFqK
6V9jfeRbnBrXeGweiQHy9zrHEeL6x/zeeuFNfPobBviofdbtUm2FVWSjPCL8JeH+aCm7CXMhcnH3
LA/fy8AHgzvAtT83D8ylOzBPSXOJaln2XY2C2bjO++jKXQhFKHUuJy8PSyXqNrtM+WNv2jLBKM5S
hVrejykm+zYg77A3pAfSwodd4Pe4PftiBzTEkZra2Ek9Y8EuPNTCe0cxZ+6s01JZlZ0cbkcxB4HG
r3o2J4VCv5UMPGqi6F+QdwS4EnEELQ/cuugiSvbFLbZ4QpapusZzNCm9K8+4hDqaq/pSMtfhqxo5
6zIZN2LIVQAXnU4+zS4LdFsOCW6MzCcfl+hq8hUqJFl2T9AvprdM4YZ3iugnjUp5V6nUBkP939DD
QSDVbjPGn1KjU32BrBLNOpBiQMCfD5AtQwoRQww9qdAZBs3+NqpadATECLWGFhP2CUg53AxTfpbB
Eq/0UrhQqN1WWGE5cfKeFB+xopa/DJ1hOCTSp44229kaY26PLJPtoFPSCGdqwVLSXQq9S113mTKW
Zl1flofU89PNYplZHhYf12KeuS0rhDbcVoG/9rOZIbGokxdh8iJRXmaXB7GgcNX13IEtddDloRCE
kjTluS6K2O/atCnJgnOZ9rtWSwBxwv1ayGMf6MI2LJICHCRGumFRMP/XFKZAap/zsuXhj9lxXm/Z
LBYKGhtpNr5LJkowvf6KxfpLhFNMb5UTQNzyUxW5zjRSfpAaWQbefE6agr9rIT6TbFTtSwk2V5RP
ZArtenwXpNsoc3YlVfEl7m2o6ewtU0iyD1NG2ARxPne5qAOc8EqqjJDJMUJJqE/aspLWnaAThyhj
JSypqlMj1Z8N2Wx333PLE3gO8LyjBrZ/W7hs9z2/TBJBY2VGcVAmaq4aJ/zvfDi/on5ca1pAb2yZ
XhYvD0tYXELDEkcU9eZl9vZsWXtUXLtk88fy770obYWS7/aU3mdXszXQsZcGYmoxlLAeidoptOiC
2nI9xlQZOtsbVKL3JMrpCMJycHadvLKk4S1PtGqTW+ru9twy5c/mfnOa+BuWDRS9rMXV8tTyUBJ8
TSIZxAWME51MlhfrLxtRvW6AhczdwmXNwUhY83tXt6Xf88sGy6bLqhH8vBmH8ve7/O1NLAtvm9+2
+d797eW/dzzgOUQS1z38scmyx96oKqevqGnfdnNb78939tv8P76z20uXWpxsZCui8zx/bssuvyf/
/Ou+/9BlS2Js//6Mf3ul78llhe8/0Gq5z9QTqra39/wfP5PllY0a+Mj32r99rre/848/Ztntf3sH
t5eY3qdGfaJN91bPTY0FI4P+Od0vD38s+2P2n1ahB0Bd64/dSEvT6rb6MnVbZ9ltDpST4Nz5pf8f
XmbZ5I/dfr8VkKD3Df22dTv/febSi/WjMd+U2ISb+UJOLAoP87N/zCJNprmIufGvZ4hkoK24rP49
uayfU2sCcYgH4h92sayxPNx28/0qt3fzH7f74439x90s691eadnfbdkwd8H+v/Zo4Vj9n7RHujyj
5v6z9ujlq27+13NY+WEWfvybCOl7y79ESIbxL6CwikS4k6mjJhLR+PxFwTJlAFmKCoAKBsdfqVR/
i5DEf+mKCFPJJJVKMXUDWudNhAR/HS+jgXd3Vg1Z/1cULKRLiIz+jTCv6IZkglQ2UEVZyp9ofX9U
0cDSK99hPEVkK+dfaUd8hNyHl9poKhBQSoIkNxcx/7QfTWumu1E4xr3UniERBKrOtbzDAggcBnCi
k2Wx52pqSoOq99eFbnyEESaYQcxWuY7TpfZhC8dlAXkiCkZcMt4p1AlRmHT6kfsZU0P8LVWKVq7i
lddPL/2HriJvntrSwAOwNdsCDpJfbHuRchQ64nIt6tzpNuQMl+WuMgdy6lVMF90oQArGJmL4QXpU
zX4d6UhmJSiKnZ9Mx34asR6BWvGD8pJ2k2BLVon7y7SDmFvMRKbTG9TBJvMwJeRS6apQ8FaS/NAG
RHTjte3WuNtOiUjeyaDntGhwUqzKGvFz3USU3MeY+8amsFbkzVVUy4N0o5pUGUBXULsJ49amOf4Q
t5q5RlpYdVTcxqwMHbn9qGDIkHbcjJfIYhidyIbvFpENTrZf6WNxqnrqkEZoCJADyAaXhIG2QtIQ
HlsyUihb0jrDNloHQcEgC6JGMI0kpnTQAszaqfMk3w1aQ3dJq08oB2wEtYX8WDS0CPAoP0qyRNpF
/awH/RXzDWNPfV3qDORpUkP1oJT9MskAYizaqKJAbLl10QFtda31JBrFhwrdsCvGFrRKtW7ikbtT
dKTzswoGD6ik3PZm9TuZY7mjZRQnmxQcrSipZzQGvS3qDTiwJD8oGNfQ6UN0FJD8xpR1eh/h8whc
wEcgcTDF7iR34mtI+OsRt6HJ7YiUrwPu0rJSJA5MFjzI+7CYrViVNjh2C1fh7O16kg5yC45C3gUM
amu5W+Uc4HajgTYQS4OCWpiUr5MyZ3EfGoTCHHBkopemSANWmnqnlBHajbK/IQGCO8rhR5P6j6Kc
AjYC1+H2EH1lIC2AXJT7QpKPsaddYbpdQK8g2u7fVT8x6ABHr2URVNwyY1bFOroVSGYBX0kxcnYz
tGlF86i21mEl6dySx8GxplQK1zjgxknaxCIGIT8r93VX0LnorY0ytqNbxvRK/Tn2DHMO7Pf2hRBu
kpTIal21RClxJuBnhtdQREthY487epVw7WSih42yugRKf/KAO2Ey6N0csh9BphDiU8MkEil4iGto
NeNk0YWsJdgFxrlR0/JkwK3vmqZ/Ch5VubgPq3sTP9gmVzMNzML0M2pSKje5/FMzy7PnjViWRX6L
ap1uiHykYdaROYrosF/lZhO89tiDE73ZWkCLCGqplVXjGduACnsYv+IN546RTJS+cDtDDlewBs9G
FSFioc9fjS+ZNHyNQoenF2RsqQ878ihkmGjcuWnmuJ5iKUeK0N2NY5DQzNIyuvUyhd+WxhImdimx
yo3u+dcKYIYlete6u3hyPa0AdbKHBKBMrnEC0AkwLuQCPbRROt2kDcQVKSkEnNayg1DcijSbxgm0
FDXtocW0Jxru6IsfBKnxBfkTrQ4ZVJvXbgyYHU4V1VTQzayjQFz9aGUxcdMUY1lSTbsSfvsx6eF8
oY25H0rLewrSBJPrA1E/+arBJzS2germSuCD9tD5Y/Lgq0BSL1m9cgn7mpqeYlwU3+v2Q9A/G0Tk
7QP1GYYCbSG60rCddmEcmNdOIdu+6LiVnn0qplX5GH/zYpUEgbbqi+aYmtqXHv2CFQEMFodLOloU
wmL5i6AUu0+BiI36OAI4Ex+NNK1Xff3DD5WerMEchy3A+Vk9tYZWIpHF92lm8AfT0aTvonDCahRH
iZA9mAVnpjKfNtyWEi6aqP5V30AerU7IwZB9IG2hrxWmG0+jfUXZwe4ES7DVUjzGBna3WDkMRasd
0M05VaA+pQVtIwXjjltHu3FKwr1Hxc7ME3mlCE2x9yW80CEAN8jvfMZGeypT/6kUt7VZXnr0O0NR
mOQXZnOrOVp7GCeuKbX8WAVTB/K139caOjZJWyFjcwkDoy8pDyu/J29Ni2lElTGpyrqkuxg5H7Aj
0bu2/Ggzxda7bhndNv0Fn/c1AurrGEl5rYlU2UnbYfJIVInHSyKe1UTX54JL6zaQp3B1kUvRKKYb
iqiORL/aKDroWc9ClYblEfeRJ5KoYCFRUTh2wmeuBaXjxSKeTsGf62XKrqu4rPVpeafEtXmXS/Tg
IVTo3NG/DlDfDnqAsmAywl3bZFhuudM9Amg61dtM0YWLSiskCvTubKgtV8hOPBCz+RDWgrLHTRzf
Ca3IQ9KnO6Idt0FRE2tlrKSmfZiM8klTrcfY40DxY1zgND8Hs3+x4KjA4CzXfdGOuxy8NyZSZZP6
AoVrxdqVkDe2Xb3jvErEk1Dvw6m8mH3QXWPzUMzl9tKozlaPtCTHGWYDnCnX1WStx866ToowXj0K
B3t1nH62QM5ou5bmmp/ae1H197DvhF3tc/wTOeakBQcmY45+C6OwcaZRwe4A1aNtVhy/Fzggbp7H
hduSi+PmPZB5tfjKgcusyyH/KuG70XsZTVei7111aoVVhjy2vEcgFY+zpCx4S3HmI8CO150KCosB
SJhg6WvJIVmBhbKtNqe8Qni1NzbHupoVIFyOQnzHbifGDheF7mR0ryEFPW8aTBfLr62n/lYb0vQi
VuaKbCz/vTTgaIeSQLW7KwM+luCpyz0QGimYEw+W/2RxgY+Q3tXDi17FxUouU3i8xguMGDK3BnrG
eS96W6WQglXZZPIWUFJLM48vNJfokQzhhyZM/Wsl+j/y2QZVmfRZZYrTZV/zA+ITEwVFshXZoqbc
ukZo6kdZV+U1JnqJrhtiCl+Tn9OEcZdOtmAEt8BO0BIapd/aWkkFXxC6+3RsnpO2m9y8DCAkNJ6L
Fxr3qdUcSUpMOFC7J8AWtBvAZjh1L8SnPJql8cZUnPJBRepkm3LxKXqlclYA0Wgzz28Ih2g/jc0u
DQNYKgUsskL7KAhtW0nVdA2FYsZQYsn3X8fC4oxYvuuV8BhHDdmiAUZblQovxRmh3o5GcKpV2p5B
Ml2TkNyCUom0q2dKv1Lc57iIO5vhg7mrGD45VW9Eu6IOVokZkZXtvcTzgVrJNOf5nneMVpKjSWqh
lnGuC3uPOOMaF3pT98XK9LXcCeNuXJcjApmqOoG2SRBpfEYx1OihTwrsjzgK5E8BAozTyZSFBVn8
rH35XZVz2CRCeEm4ih6k1FLddALvLVwykVN01k8FbM/s3ivLi2TUua210X00ncs8uBKPna4aPWRI
mVAnyyxSmKUJHkGRp49GT9m9Vq9jVsmuSKtnLEVlXdXifT7QEW8Y+xgBQ3TL5DrWF3QI5fnkHqnl
ZprvGtp7TZwjVhBEGYp2NNPm5MUTDK1uaAlrpkHWeyijVAFxpaVNijsMHbVNvQBuVU/VW6qWLwx5
GdvVHbrQLge2VtR3JPSQmysJNK7yYFeoSvkYN/TzMkSqsNjp1NWKYPLr5vM2yEQo2MaHobcBY/I0
GFLHsJwuZWgO3nrCVX7ohNkkjAE5HhQfHtHQu14kt/tE+MU5ZqZ5tem71u2MGaSjtM8V8AqMkQxS
VflMCiE4U/5mu59y2ZaAg4+dAtTQMgaKjRU9Nc6rhoSMAtqqua5H1GeNYMSXyKPdyzipfC+LQaNi
XrRbEFRc12BNzUHmtAhI51RDYzMZ2Wk0CAjPm7R/9YroR2cyGo3i4VIH3RdlV8WJVGAmEH7uSC9U
j1rLGSWMXGKmgHAS57rz56c4/nJPrXd6H37WSncQTY7RmB+AGyTyZ5AchVTjpYQ8XAd9+TJq45dc
xvd1JCK/EPBFtoN8rE+qAHO9zE6ZRDM9r2sVS3wFXR4OgiEGnz7lYxIS6f/V1c7UR657qL3Cfd0W
H9xFXfVufO6hFotCNrmyfEiT8r0R+mbjZxJN3Mm6h4KI1VhFDkHonRip7uQnnTPdw7e41wb/wzRp
YVvVqsKknMhADyr/wxPanVVJjqbSl+X2xlD7kxwn6Ewlgpc6TI+JuccEuwvTICRvXd9oqOf0Wt9C
vyB19GmYptXE3Vs3FG8FSD5Jt55UY6DfvoKY9eiN1g9Gn29GxzlE9VBeFm+ydCLK1K10eFpcWmjk
cG+Q3U0Npz/Du5t8+ZAFxXModKsCBcFk1neqNfvrE+NeiyY3CSZ6uxJSnyCKaVhHjgnQskaIOe8q
StJrQZRvRySjlMajm3r0i2VolZqOHKqv7gAVv2ZVvo2wwWtds888ztCCh7gvP4iZf861mgjdQQZ9
l1p06VBuzAiTwZevuSg9K2UFkVrCERlrn8SeeDnRWYIp0pCMHy1VOUVFdRkN4U72klWtv7VFDp4j
P0JCgHMhIB1XCQkowuNrFdKUkxTxMcjEbRtxVoaSmeNgniL1MlTqe5kXj2Itn/zSOxO3JQt4pIle
94f4XbM0xnsl7ekURk2Zy04cDCbqsvbHUOpEP8ab2EOdISVujPPXqRkI0HIsGdrpUXZGNA4GOCBQ
dbgmHqHvHhF+omzcaabuKkVHRpbslClFg/mrATFMFyhdp9XWwrsPpQffSfkQ5X7sSkjKjMGArgsd
vBBSmij/m70z7XEbS7P0X2nU56HBfWlMNdCiqC0U++r4QkQ4wtz3nb9+nks5M2xnVlZXJ9CTGIwB
C9QSkkhxufd9z3mOemgd0q200rUN9dHGWu7GnNsHrkhim0uDDeJf3zpBeOeXZOyWJPwCs1BhqfX4
jAvDWs+TcwU+8CEQ8Lmm9xxIx5yCXMog9wwrHqhepAyjmD1LoX+ViGZXDLJN73Xj9qYETUKsttJ5
xDfAtc6Sq2SUor02MJ6i4nJOmg8sfbB0cjE3eyzIbl+Gor3EPKrI1JXNz5TKtPx6dDNmUzJRhg2h
IQnm2g80SkNvG8iXI2hIaAHUHZqS5JBBuo1gb0phVO8kX7/KW/RlzADLVZG2o5dM/lkejCIwjfOu
k3l1Ub0XJl/An3qXbLfNTJH8sqmsR4K8+x3wVAT2CFLHrkENFztAK6T5Io1BQEn+Tu1Kpq9ItKHz
XEc9ckiw0Z6s2EctKLdUrhjGBdqFEcbdxrow7XMMD2KsqjKZD88ZOyKU0l7BwTY1w7h44GphtkhD
2HsupkkjbIEpGpLfaDeXxSvIBRt4cQkAWsCHFDhNodNclQEO8VYqHk0TObJV2ogy5Ve8dNOdHF1W
Nq4dx8/pULTGnR7Y51z6rnotllambIFXku7MXrrstOFBbSjBFA3VKrl0NlKk4oZLuS4W8zM+tWql
aaG+ae2Jo63bsV9u1Fqu3DIDtTAQNhPhgLyIyNpNhJnbLkOvBl1zkJJ00/soLAoYFV7KfmcoTbcN
S/VZKwoG0eUXvW99d6zNdUwPaa9BCIhVTXaLpHgpfEHtgR8+W8AU1OJChiZ+BwV07zuxF4Z1e5ZS
8VwbMhygeQtsEKYpQKaV1QAqNQVdRyvPcsV3tiMYIcpqw1sWA49JLQnvxFzvcGfARafU6WXJcNSG
HrGnpZ6pBlOOYrzFq7dmuIXEK2/pOWI1ahnYDGm9HnRp2hsKgL7AaM+mkAJb2/lPAd2xqpYid0jk
DQC+Zo3/Rdkp9XABixxitUFxMprhl1Tm16znACWui5mk0T+ZoBPohd+mKVznoK4JlilizuIOs5Ih
tbQzgmjNjVpK110KHIlXJ16oMvHLDGtLaFSyUwVvzCTtimsqJkhbpSDQN8wSGJw5MRdbyBLpPjHI
vBvNQx2iL6kyy9N1HwUk3XQvU6b+ZuzeCm0Y1wOJaVy5B6pV2nlFnhaYTBlED5nZhdoxLsjGY1tS
qEzLBgVmfWWNxVahFLsaRlqZFXB9pfpi+JQCYzN+mwljdhMmdMj0lS+Wb7xnloLiI/WlVWdb8Vlf
yre10+xkqWzW0DGvWjm41iLpwrdR3PqOlQGEBRjBLIexIAlJCo5bbI7xVZnqX6LGidd23B+jIjif
FX+TqLU4RLVsXcM2BfyM5CkAGJKrd/6cwyG1eOOU1NQpvUhlypd53F6nhXbXSQXFgUl6ziWimDJL
PrS9hb65ghMUyNK5j/TVl8pNJNOENyPGbbKWbI2MkFtrW/vtQ9EE1GMD0yudOMP3gIZNpcOcZ1RG
80Cl8+OFQ+28STJCtpmKlBlDhiPea95SUN35fQaShXmHRDLdyqrHHK5WhNMEpaelQOLLLQa/Y2e7
Ye+4s7qv/GOqIBepqy+EwKiez64spkzXgHTVAzYh9SBg3Ji1UmNjKs0VAB9lF8VkPibYZeRCwERD
PDPLEjoEtPjEO3PekKQDBwozQuY6a8Om9rncgMszBeIWGe9UsQMuD7aA9FxV41AH6jIcukBgoShY
7RepQdApFxRkDLrLeOvKXA7XlGbU1eLOgvlRHLRAJFC0IiZiykcWtcBBLGrXTDZQqumTiHwWHNpy
7ndDRqbdYrla+GXL0tAyqIGHKrQxRQrXtiuuM6WKYq9J6jN/QSgsn76A3kodNHNeIJanJm+Dc+Zz
ly+zLC1+sZ8eYxS6HuNSBVvKj9hnMAgGwXkc6tl21ZC6D2VodKImsoPlBiTd6NJZeVwMV6NoNIYZ
+T7usmjZEX3LaunKCRFP1HL9yVXjWC2ZGo1unPVFFG858miAE5N4CIWTVIkwvSwGxeWm46jxBlV+
+XgIB/iBUW65PZmzPp5YbFwfd+MJXTCIYg4p4e9anhgwSyHbZjBHVvOeCmCzZSpZHD5unFoQPpb7
ETFNVa0WbuxwFNgNespM7SRgXdIhb+Dtt4GarO2surVSPzsvAsbDPRTecaCAXWU+QWS5vLfB8KRy
P3tKpyhruQfxV7c1ueGZvQ6TfaGAIss62HDQz1axI0mceBJpy5XgmjwMSJpTJ9+kfn1BOlfuxlxL
iQYhpI1xTnS0YsS+YDqYOauJ74W9+T6rEskPoCqZExgIFqMtcXfgsalKSeOtGoCMzxjdUoXEaabb
dwOH4VqRqCpOUXY/wW/c6tOAdjlWzmIdJg32X35RKhDJFN8pflqSz43JVLFCAcM5TAHcvJkGHvPM
QSVpq7vSU6chToFg7WJCt5fnm9km17oYgf+3lIbc0goOM2HDLqc5BNV9p1KGQTCbJfIul6fuUPj9
50rK7uWxwf1FPQjRRDcgYbQUAkqM0tqnfsd0qbZcTpIa/aCtFHfcFAzi1OCVuW96VUpKtDH91KFp
43a5PqzrvHyr1OKywVSlq7uK/LsalHtqUffMjIdEadH819o7od+3NZPqtCrP0nRK99qEcFzSfVdP
43NNU++TyplWhrGCabpHQEXSRBgZq6Af7yC6Q4G761Vcf4E2XBIUcuPU5X5w4gs5mtZlVTxQjGe+
n08jU8n8ftI5487Ij/uufw4z50p8bInBc9VmmMxM5FdhFL8RbLXqqeDTiJue/Er2Mp9oPUnObg3d
etQlOjg9Rdk0lJ/yjjNrMddvQ609QWvcGjGFEWicK61Tm8/hRA0b4wp2pKKLcFQFOBj0qXkUa+fq
lBvOE9Oct+CdXqw+uHIkBueFwbcMoY6LKPQesbLNzA1hr4woG/wNsHaqSWWab/1Svq/acdurM7PE
qHsj5IXhFfNcKuBcK1U8dzrWjPZOjUffM4hB53xm7xFSkaxGBHNIo8ZEN7Qaouw90bFrWhXArnxa
xREhp2FQc7U0xtXk1/NKA+ZWqs4XMzCIkSypQSkdse0JXtRLaTJxcw8V474Wm4kU1lQctkZHmd6W
LMPVErvfVWFkXuVUMQsDUadMLyMtyHPL6pZQjplVyOnsiU1Ho0h7qZLJ6zXp+SIrmKWqPk0IqzOe
JHNYE5xyq3Txli6ljlmFLJi+FbBYat6+QsHXr85rcsQBChJFXUTIbkKwsER8nCuT/djX8gvnSm2d
F9rnvsCvovusc1X3K/KRvyQ1IRYSqRNqHWzbIQUC6dd3pp5QQCAzIlO0S7Lpy80wVPWGeg06vdg4
KhTrdqZVyIe0jV8nBG6K2lxHZvPVSiiEQrrFSAvSNTCkwY2cOXUTGhEyv+JaQ9yZh9rzXAK+Lxwb
AZlznJ3qxu+0tyHra9K4qbkWhJmWLegMnQXxVBRZaH6T5k1tyECw9Qcz4iD1o57DsXioLeXSmXp8
nEk/eLUubdPqgUkWJj96926Q6qarD1jQHLwbTcKUMgPhT0ddZyel+OvA/lvPmkS1sfK0OImRI/YM
naNoXX2WO6hZRuZzVY34Sewamm3xKEvGhR5lEA9JagrnR6hee1UfLlslgJaFzlpTgaMmEU4toNO7
3gzv4tCoNrZZi2EqzTtb0rdBgCemhZTKdhVjd2ZbDpk4jRD+q8JMu6Oa/SSFWrDBpUkgYWIpID/M
54ohWGNAGkP5svZL+6ZyzFcbqLfEbpNr3btazNdldWWpBXEulAFHn31RPBEbeAPzyn8SO3yNmbGL
HE/Sg72mY+BsYCFDRLxOEmstTfFL0wc7xyw2fLV53ZnU4sjCvpp8KjEMFtS1MeExLAShMZFusiQ9
lv2rFEDvsvt2Pxvyfqpi3TXrQMRy0Dw0bE9rSFtCq+ippY2wz8J3pEk7VL0X1KmuTcu80tL2Osd3
lOfmuki1y+VzpxYTJ8C2kNkeuDULImmD/VQV/M2ZIbcOt3MVmYQZMUBiRJRMm05P761wxHGSBjC9
80mgELeFraIWp6ayGg2KbIZaeXF301gcS71s4euo83Mn929McKbaNNTbTH8hiKaEAGB8KTlvCcd0
U1f3cRVvmzo8M3LpQnPgc4ecFUfnyqaapLUUioI25Aymay8N2RXSZD23tv3VTl/lAjkmvbO7HO0D
4cpkX1nKKinouuOH5uRKVGlNhRU77TzUz5RxmSzaxHzaMGE40Up59RIH2Q1iisvagZVf6vOu7f10
3WfW7DEGOYZycJAd/c6Q9ceyYJtlrABjy300WXhw+C4EDOF2oPJeIqUoacOsJMqnjMk9uq+H2DA9
2oEvckfJuEtLEhvHQx/dyEb7RQ4Y46gJrBD8IhwnXGi3KdGcMhcDJaRlo0/7sqBMrMzUJe1SydxK
odteY8eJJ3piQJ63tYwbcyrUczuKPBJHn6pZFt0r/6zwyd9EndBZU8osUYBFMbFV5ee46x8blMmQ
FaNLOKXlqo2xR7T5m21TQYLD+GSnxLu2zSv8z+cMtj9phdiro/vK7D/rFt6UPh+vGWvkG+aPsN8r
0BQkRL6ErbZx6E6sKJdiFq1fDX5P3x5VDgZrNRaKZ6dKsrMnbIRSe03i1xHzuipXILzLUbtMfSV1
udLka+Zts2twKBXaOrL4RctuhNY/YHGEsYjyPyqfKOivESbJNLyg3klK8tJWKAIIJMDMScSV2Vbn
pI5OXDyxeRlRjJECuuegBp8bCSfuVJ0RvkzzwuZKiYTkjMrrlSER2mSF+3jUX0DD46gARzopLxTN
Uhdu71Zy0DQQZ/BFHN9+EVRu0+IvGDPk0CqSURSqd7ps7fuw5+xj0oUbtOloWHTa7NrMhIR+4lTa
7QKrNS6bLmECqkpfiop3MaSHnLOm3FRI7TPGLUatPyIN2Omk+noQnqBfUDJehvtW+6aa1KfaQKoh
nini0nyZ95jx+opTJho/cO9fUMiSWSopr00dYBod1rND4hpWbRMhj6vWhoOsQ9kn/N1OQpwc3Sdq
3m2CIoGEa1+RtBKddXRKtEy0zUAvzsRZZQVgjMh8kkP6AoE/nk+J/9DK/ZnZEJGlEAXkdzAi47zE
ukOsF3DW6zyetxYU61WTJWcF0yGqCrRCWrAKlhajarJetCbCMId33BpjhUISZo9k3OWZ4ul0+F0F
CC2YbFtd0T0YtoVkPFZzNOyrBitzrNCftKLHSp2RRavFFvgNfjU1uWYIhEZhsp4Q3uzquXZchls1
zv2JNdLocXeTp8h55aXdxURxte9wjY6y+TxSrvBmcKeCnKhvcqLpqirAveIX/mqIN2YRXBZh86TO
4D+HkbwzCWFS42hUQq1gq2j5iq3fHZwASTrdG9ei40oz6KxsmFUUjXGh+L211ezxnl0B40V1pRrD
sEf2cy1Z8T1UVbwcEpfaKOdCVvktGPOhAEU7VWsGaxhOc9acU9Q+RzvkT9R9mgaTBsE7DL+qhEEe
YGKUCEBHhhj2dRmAzwc/G0DgkMF0cjjQLlVafaBOYF45ULg2hRGdp9SttvSc5W2vJDdGqb2WQRIf
ZWPvJBc1k+xrKHFnYxhoe1pmrTzzk7QZIxsuWFlMxKwR2PNeL0nJLWVjNZcxWimqeWWXMY4McT87
I6RwGlJqfkPiDXRf1XTp4T+0DdF3mvHklF9MOP1rCfbKiiDamyyab3KNMl1Nz3JqguHGT65tGPgz
NREL6ggDxOLM7NJhk87S13qeaSlFg8lpeXTcQu33htF9VZ3MXKf+tNVj+V6XntPEfJf12R1yNT/T
iGqgYRYdZyWYPSdQDYbvmhcN+YU6pw+6IPnnTkkHAz3BTKC1neYbyQxJvCmD3dC0F70yymDD8SqF
LZHoIcFO1KNxriQV4AoN9zJk7HUIM1f8aoxt4n3TAZgIKaJOKWxe0A7mCM+iyK2tPT5QnqFGaErW
xm7711ylLZOV/u0wWk+KOj5QjrjvcjKp0cLUWykzL8acNJNmelNqKrJpx5CmpmsTpCZxPZ2Pq1ra
z6XcbYlawNk3BMaaayi7adpcxSYJd2FR52srIQEDmmzlUKsP7PhlxjehdtnTkCJ/8rtn8oQ3eVvT
ly99Epfs4ZyG+PkEGBSNfmBe05vFM/Fu5lBfE5+uR9eNMYwCUPgztqvZurQjhMXZ3CsYoS1lZ87q
JSmHDLQodRoawYrRth/UZFWOyusw5VAtUtjaQbzj2hdsC+W+wxbg0iZGfJJC9CDCdGWn2VVsYIXM
tf7aydXb3npr4mxN5ilBlT4l7LZ7MmPXL+vsHAQqYxv+z0iWQLim6db356MmC4ugiqOdwD+89cEu
iUyvdWZq6Y28Y9YnUffzBiZiME3NIruPom4VZhpkAr0mHUCeoadgeuvyr1WeFJ7TBcrajsxXnSzQ
VZLFBMhFyk2oy+1+HABZNZP51L3ahRrukopuEiXGzhK2wyml3NMy5crLTegzpU2Ge9uozkPVjODi
4IKY82ltVPeR31RbJ5tvTVVKDhHHLwO+lERNtSQZfQxJ4k5JZkQls1Xbls5avlM0zHb0t27nwFc5
WC+Nmsq64kcvpq1G+17tLxvQqW49dv06HTPM19E4rWfd2JKyYd1IBuAIUz7GkjaQzc6e2xSAdIu6
A8cBfVlJdzRzfK+Yhn5nSDugst11EvDN1LhHodfTww0IdJHHt0V9/P8hkf9UqO2oSJr/QKg9FVmU
Bz9KtJe/+ZUTCQzSQKKtGzKPW9r3nEiFp8gb1kTcsGaRifyLQtv4JCuaTnCGY8o60bYfCm1d/uQQ
UqzIsq0h04YT+a8otEUI8XfybNkGYanoGqRKVedzNL5C+eXlhjVq/v435X8ps0oR1anQz1VPcAgs
oSqRNjkJvfqVnJ1Io1/Gfw/ei6vT2/5b3mVXzOJb/n4hTv7Rp/1EpKwCTS7HgU/zz6evePfNhwJt
CiaUawN7OQVnbNhnwbm2Le7ARetPpRe9I/zeEznFzIOZjxsehwflOK6tPaLWwmVSMMMQKbzi7Lsf
8Xe+qgKP8+dNowDh0BTMerpDaIss/7hpJqVRkLDoyrnVyFxhhRkuX0hhg4aiUZdAhfVBaCHChi2v
5XdWg1NSWgKbl+xmssaIHBFRIDEiIugPNckEKtkmlU6JTAXmfrbc9MqM5E+X0V3k40ESzDRNqICz
mCbU8ljuc7lVUGavqxg/aRI1kYt8BsulnTHH+LCVLJ6UfCbvT1dQK5z4yAuveaEiL/c/SMql3FMA
qobNwno0jWgmoqSMXA2HyeHjBg8fMSlWbG4CvI2J4GMuN1ntK9vS4Ez+60O1ghUQpZSSMDSH16GM
GDhlYd3sFpNj15XA9kcrgCePcdWwBvIKyNBbiJMnvKW5QC4/+Jaz3kNUTqHuDHbtc4brNwshl350
eeLzLkvOr7jepj4WraLujUY4+rRQMOYFQ/gDFayMOI4HGQPzB8n4OyDyQi0uqOUC7PIfKygrbSWr
YsDWHqiO4SM15HM5av3N8lA7SzITEFUzPd+OPhPx1tDXSb7afVx5pri3PLTcfNxVqvjJGLhMSqIo
/4HujNtgJP5QOHqXX4U2ydEieRa1EOu7rOWy5PeaKD6JB2U7KTfZHN9+rCEA/erbalsALRFwaqSc
hlKDzxEeuD0K5+THyi9Lip7ii1YI1xXRfIzPmsOyBNa63/b6vLdFAI1jGQ/Lc2lEumJTaqtebXBs
So3kjqKLE+YpH+2obbCxu+LhdJdOI8E2W1XsCYbAFC5Ly96hUgzZDTqYlAVfKHYYfnEaNw77fLBk
H1YC8lf5wiWohK1ER6K33DGQLMQQFQElhiBihRVVOW1hHg4Wi7heKy+aaXeNIs+RfJwROCedyiKf
dwu5ddltF6braWnuoESSofLd/lqevMfiSzVFgVrKr8+Xb1MsX+nXG0M0uogU5WuKx3zRpY4KGrb9
xE7j25wqskLMVcTd5Wb8den3XoL4DbtYM8GzKvi9ZEB8hyBLsCcYpF1tTYeGrIPldXl2Fks/3SXK
jNaC0yAki2HiNylTJo2uHRM+8YYmBVKvTLunj7dflloqsbsOH/dyrw4bjrpxit1amGgJfSRdTNws
S8tj1BY4fefEBwNlDJEMixfOCswDgyQY7/T0d69s5XeplzKQY79QRpelUUfZ87QsToiuKFiK55eb
yjZe0H4Rv7x45j6eWECjJxzp8uBy/+NpArax6ud2vF62fPLr5jf1AYWRpN50YcUUl+vsD1BZGrHO
bkAWOCyrZgXs08v6Ljeq1ieoa2RcKWLFdRMZ5SqcxFnv9HwICSCqNSIxyFk3Y+3oTyS3ijc5vXZ5
1XK/EPDSj7vL0vLY6e2++xtS8LLtNBBJWavMamUiSWJxkP3e23w8pg4koFOHaN8QWWJNIX40FLup
PRiDp6TWy3KP3AyM7GJ/RftFMrW4Owh/7bL0cfPzY5no5OI/i7YSWyOTJJqHy2vyOfw6iZX/3b9d
/uzjmWL5u4/7y9LPH/XjVwo6PZQdNsMEbbKW1a8FZzNv8bRroeJZYwnXMZefdD+C+yDYm8sNk0gO
TqbNVkpKd0mThpkAqYarZC6kyZ0j+g1yOzXoPwjEXW5sQ77RYibfp360OCUvS0vy1k+P5VH13kRE
kCwoULkscKo18ejG4jKXD22GNXpQO3rfHZEwYudebkiM/bb082PiqlcjL+N8JQi0seXLXo6vB0Ns
o6y7qVKprsN9osmzUXFn22lXbJIadp899iT9MIUwSfak3AxAiyst1TrO6f2tfqknSXL69IX4YC2H
VaUD+B+TjFyd0Sm8yGDz1DjkJoN8xVw0hNUW0sqSotaTusOQTWQNLB335QYzi4GmKpjXNnS2cZj8
Xdl/WbaSoUl5wcS7ZK6nXpwQFeLXWGLIEqvBhDbHMK8ag2xo42sXk6+FQ2rFtPelagAYDBYl/qSZ
dk5OyBpsCdLTQhEJ2ogR1iiGJ47VkRHSl/5NVIC5WR4Tu4Om6umuHmO+cCPNzn5Qj4PCJQQpGNgb
Ch0w2h9axrrTFDDFGwgqVBLU8xlqTDyLlVAEKKjLTzez3l06hknaQzvtaJ/bFyWYi1Cd7+h69xsa
7zCxsScpDHAKBV8X7SWYZLl1HetgedV2pBEu5ALLjTjZHhb+7sdjNErJk03zBH4c2oHl5rQHLIuR
SWahnQy9G6FEZbYhXVihpboy+mRiu3Vy+gaHeJsESSfqt94egsuWHvbKQLZE+5xxq9lZlwRsj1vq
RxSClUz52oxy5mH94LIsbha+xoKjWO4y6Ve2M5TzvNDfKBtc5SkWucSmBr8sVXE2UlXH+hVSPz5k
rAGQctoCh+/uOzInO8hq4uEE3+PpOZtTR2/UKQFmvzy0vOL0HlnX031skM6hQAUT14hry4JzAHsN
G3NZ7HSy3uiyAVvRBcleHhwQIctLF9TD8qKf8A8fTyyvO/3JPEZvaQzNdXnMqioHVKe+MUtUiba4
kedcZ/OJRXZ2hd5BTvTWDFdkecySaNjidzv2k2Lsl4eWJ0GndIdlqZASKGgVXy/tajTYtuzVg2/v
8864Gn1T37CncElXw31KqNx2MINEdk+PtfV7YAc1DSlG5stDRqZIa1lzaM6Jv/p44uPucAkK19Hh
pUCrpSDp2dKaHUBBe7RV7P4i3YI2abUz4Js0vYbH/B2z5jlic/Bp6rZZm3fpBdOOG8nzHUphtG5u
6K6F47aNPRZU/6wyD8B4p/qG1KA6QsRH42QdB4epf+jUlx6rapjAKvQS1QuTBz2+VOItHshMOivi
Sws4nsoxs7XAZfXg1mH75cc8vqjGY4eWE0G5g8L4rJX2tuMCiw6Ae2OnjfZJticsiBrKhhC7fmOC
cLNdfeaK7RLSgurcy75S96vbbRcSIPcsNAes/21r7emnufJ0CYwnSx6hOwFnI1T0HsZo9Uq/mrCq
XoXQ6IUZ3UAXpSYNCRUZ5gaigK5tLXljZvuu9ALCo6GM6Zc2EXH3dXyFNjM9lzfl6mgcyhdIUhcj
/WHQTpELqu9guPHzdCTo/eu0oduGqMIr1hItkRXt4/EZGaOLEOBNuc69YZ88wZ15qNb2etxhXgkv
tV2/ox+/iq4sD5SYecWkE8DXHlPOubIrXyMmlu0FALm29OirQB70sRpBfzui/C+7DalwiC0L+vHr
V+hhl/ne2MykIwoy27V0EbxPb+FD+bU4VseRmb9be9kTzkqTafZ9m6+NC/WuedLX7+1uPtuTSAP0
aBVt5y3mjGuOOeNQXB00OGnbkgwmnZw4ryi4ZK1nY6Vt8wwUzlMb76LwZqCnWq3remNWO3/jCI1h
ts1GuiyWa97OaLZaGJB6cR1Stv0cFBuszKRVzxPGAfCh7tARdc+PBuF0FVMcGA/CJNa4oDxLBYFr
/VyfHa1rEm+v873p5rfmeLCROHsRwKK15D9q864AvjR5nCFxSFr3OI38Y7hzrtV1fh5sxucWmvCb
ClEM5+46cXZAgGmkTbdpsoaI1o67FjSwv48booFvIMfmLyhR5XnzGcNzrILa3ZXFxbCRv5SSV84e
Sk6ZKwQSdnRG0LgsergDjTb65HgTznyGwsQRXSrOKnmoJvfMuOulFbgtqF/FIyhfroM0a1EpO0f/
JpDX1uc+dyffTZ+xRUqaeFI/0/Vd/zzdOWQm6jv5yNjrOn1W3mXw6XDlXh2SEQ/9i8xeWR3BpzP6
2eYomVwn2KeMUej9wOxDYQu1L1ypjznRUQTDrqwH87W/zq7sp2o/nmMwpBdQ5kcOf6nf2wjkbntz
lRFC+Ba49bvwRypeDkgSXJ6ySYsN7lK+IW+fDkz6XeVcO2jXOTI5NAQZ+XKA8+Tz4UX6kl7pXuEy
SbtTn4K35K6KVojwOmTTq9b1L5LH6hH/wDWwJYxBHnBiWt0Q0jDpzk/pXr94mG6MW2mnXcXvFH4t
6Jdg7dbyV7qd5gGKsVe1NBu39X277a/VHbTTfQIa8AGUd//C7DjZwwhd6R5osMK1NkQ8r7p1dxeh
/C5WiksLGkJvn64rRZSgUT6x0+Npfs72db1SaZER4Rit5COy5G3wqCuHZBXcFv6aVS88kkb7FXKx
7bDC4Lexd/m18zlZOw+UudfzLnnOtuQiEhlnX2qYLzB3uJw0gYbljTusTWS1q+LI4RZvKNLtAlpA
j+yHR6yxCohTShL0GwLKv9v5AkiwPW6Aw11/8XfBkZnnLt/NHKgpXe6rdifvB848ZLEBKOYMqLky
3oJ1dcs2hQaHMTdZo/oj9XoiZZ51oEQtr2MO6yvniVCoaQQu4FbaxicxlD1fBbJpQc92sRA1W7qw
3RY8KNTY+PNwXtT3zL1itLm8I7nRjwoRB+x72AyPMPT21dHfkDzwoPOdt8ARdlD6LpECW2dVuSl3
GtcUF6+J5QaUI2l0xN77dJkcnRf9KrmH/LoNXwHDGhdEHA8YpX+5Ltp5RcFnuURqnDayPm13FI8O
sm4B3tb8iw++zQK0QXmCyXIYgN41ZudFqk0nw2ZsjdZ6UFcaHb+1JihWdKDQsoqlQExIlqXBwEq3
Oy0CUgBHR6pMojfxNhKvSZfZzT/+a43mlVs1RNXTr47XRWe6SVs0Z7b1FcuqJeBapAxDYvt2E9dy
dyAhHfGDWFqeaJoSTip6aami3+sMNUB9yPphkqj7hsrVgt+fZ/D7p0VAGXC4DZzKlqk3kPpDBpyD
wPcHNgKKsBSM/0zg/U0B+o+X+wRJjgeLHIApSaadWYvAAFlkaTgiRWBZakMxKfi4j0Gc2Ucon5ki
dqDEkbxSRTyBLG4soYtdlj4eU5x+2GZ1d+XL/RosQ+OaEz8w0xNmulWuQEGMFZK8g8vAlOWDvaQk
QO7a03JuTsScE/4mwZQv4hWWeLePm1PQmwD0LI+pIqSBwJ7Lpco2ivnIslQvqQ4fD+omoQ+WAN+o
YgJokghBW1PfLeXgVpQElyU6ic0hSlR5l4GjV0zlFnCHv7FF4EQ59gkiDC4TfldWZ7WsKBudhAq5
exiJ0d0P4P0lY3S2HwUk2c47d0oArOZ51EEYFcnw2UwlRmtrzuoOgY+hysiz66P1aHTa6a48RL1r
M1RyyNew6KuhSx4HYYhQ7kpiFjb0AMYDfYCR2F8Q9lpk74JZ/OK1bjxmU2l7fToiyCQjG2ZgAgna
QpW1tgXBzRG/3MfNx2N9L5M57R8XDNMJ0KR3xbQm4RaLVXNBKudaExEkvSjELSU60QXBIIYDaQlS
0qEqcdAuxeOPYrKq9s+GiDyRJZhwEipa8nNacoPRrMdm9Tq1icMx0oFRKBrtsW9shZkbNzJc/lwm
FLqpTcVbEpCWH3i5+biLtQ2usrAJyozJl59XQWYqdFAKE6MK3VIp6IjTZFPeqXTBgVtuRDXZKAUR
LqAHmTmoitDJ+O4pOXGpsMYq0XWn+2TCZ/+PUZO+dRXXL+2Lt9CQrrv3erp5b7q0bf7jf5/6ReLZ
pVF0V/z3XvTHb/Rv78sn/5P2Hkgi++f23vKllm/8R++RvrRR2729//1vuvpJtnTTsHRdXv6Rw4ZU
FsfS8rTkaJ9oHiEhkr89fwqd+24j/aPN8MdreNqef/yaH9bgS9EhHuB3CKIi/75hyWH/XXfs1x/m
t9vgp3f42AaawzpqhiUbrNwPK09InmJreBNkupb8Y+PQTP2fX/mXN9q066hp6+hL+8PKo7D9L67+
T+/xsfq69UnXUe3YinZaS3qJ328FisifaOZqqqr8+vxfaysouv0bINm/fCDIn+giK7pBo3v5R7P5
+61gO5/4GBO/pfHX3Qo2nfYfuv3/6lbgUHD4lS3n20ZwftoXbPMTIeq4MxxxVuDfaef7Cx0RmsZv
+Ge3gsIOr9m6rbDvi3/kXH6/LzjOJw2/iGNZ6q/7yl/riFBxh57O1D9dr357WvzH5wX9kw2fyUGl
8etafr8VbOOTpdGtcMQeI/7937o0/LQGp2vn/g0JiAmO7c/uC/Yn3db5oS3r9/cF+5Nmc5XgAnLa
Cqcr8l/oiFAV9DF/fiuAQuQ6qH87InjD7/cFR/2kow4Sp8fTVvjL7QsqabV/divo5ifkNEJxZP/+
vqB/wpRNaq1QPP3FTgiqDQ3zz10cdOWToeLVsywmqeLfzzuB88lWZHFO/LZ5Tufhv9KhABT0NIb7
758WNeMTacWMmL5dAX9zcbAYTS7qNs6My7+/2r7AFVL5md/6rw4UdP2Trplcaq1va8lp7/sTghg0
AkTgaDH/ekMEEqz/9KBZh0LrOIaG9O6XX/n79We4aDFCMAwHnaP49y9MHf4LB8yvE1FkD+nbMgWN
3pvfm6n+oxf8MvX67fPfpl3iAirmVj+8UMxIT5/9MUP9jx+uv8vs6Lsnf5ktLZ/z7c+/reBvP/qH
z/plrX55cBe91y/1l3Banpi+fc2Ll4xp7H+mL68v2Q+sYfZAtvnHN/n73374nt+dC//JGzfJT++r
I6b80+9bw9PIf3xjRwxc//wbJy9589L88k7LOAiF7C/3f7em8H9Yu5bdtmEg+Cv6BJuSX5deEqBJ
CztFm8bocSOxEWFZBEQ5Tv6+Q8kMsLKTFFoCvliwR6vhissdksu3nOEjKq6oMjhwcVDSGR6OuCK1
GsUtbUOFDUje6kV36Lscua513pr80DJwLFwO38dTcq0rOlKjA5I3e7lMI5Adkv3E/k1AzmH/yCtp
o9pjBC/ERFZjCu6FUwxfwvOMZ+artqgewJFVly5KG/QGjBsTLOzcO5175UYKfFtQyRxwmmGwEwG3
qgy2+fM3slcsxCbXhaFBL5ItvQogRrZH3ni91iiF/X7eN/U5mhgYAId89xqevPOLOVgOF8a7si+n
4M5oXqllBN9Yk6lZ74H8IUZ4WRPKoFNdhKf3dKhJ5uViKdNrco6wi9XptmU+rSazLAYlJi/NE3GN
t5czxKYbxAJnW+bZp8RQju2cwQcV+gLHHelTLAEPF8b74BrQ9tAMoX1GKzbc1u2gD1HTxXIlR97o
x4YGoyfV56FSozf6mXjcQrLh9//IgY/JDe1RW9bwsA78VYS3Z6OPyTfdOM16KpVO/dkTMYxf6xeT
szAG8BgR3Vv+xza7YGbn3SkktnBhvHdvMGNaJlfUWERK/nIix4x2g2vCQvkhvJ8+kfJ+VxrOOEqn
RQg8d7sKIxKe1ahewRBbjDWXw2m0WYym/KHr2r1WzzRIE9RsriIEh5+lLXRy685i22LudQYpLb9Q
ovyyI3rNJEKT9jc4d8STJCO1/x7sa+c0G1Kk6URF6Bnv9QvPKk8zLVKbf7dUhpbzfQo2jqoIo/kH
3ewR2RgyQnGEgPlw6WAjCEER/G9LiDv1U8tfTYjqWYRO8NNTmd5fc/Bf+sDWuNzWWPfPOO+1NqmT
bN/fqPyh1ZeUprcJ/HP9KaxKuPQ3Lq75X+SVpubLPwAAAP//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lumMod val="95000"/>
                </a:schemeClr>
              </a:solidFill>
              <a:latin typeface="Calibri"/>
              <a:ea typeface="Calibri"/>
              <a:cs typeface="Calibri"/>
            </a:rPr>
            <a:t>Chart Title</a:t>
          </a:r>
        </a:p>
      </cx:txPr>
    </cx:title>
    <cx:plotArea>
      <cx:plotAreaRegion>
        <cx:plotSurface>
          <cx:spPr>
            <a:noFill/>
            <a:ln>
              <a:noFill/>
            </a:ln>
          </cx:spPr>
        </cx:plotSurface>
        <cx:series layoutId="waterfall" uniqueId="{3CA215F4-9DD8-4F26-BA37-F04C64A3CBDC}">
          <cx:tx>
            <cx:txData>
              <cx:f>_xlchart.v1.12</cx:f>
              <cx:v>Profit</cx:v>
            </cx:txData>
          </cx:tx>
          <cx:dataLabels pos="outEnd">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axis>
      <cx:axis id="1">
        <cx:valScaling/>
        <cx:majorGridlines/>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legend>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cx:spPr>
        </cx:plotSurface>
        <cx:series layoutId="regionMap" uniqueId="{7A0828FB-1517-4FEE-B0BD-56762A9204BE}">
          <cx:tx>
            <cx:txData>
              <cx:f>_xlchart.v5.9</cx:f>
              <cx:v>Sales</cx:v>
            </cx:txData>
          </cx:tx>
          <cx:dataId val="0"/>
          <cx:layoutPr>
            <cx:geography cultureLanguage="en-US" cultureRegion="IN" attribution="Powered by Bing">
              <cx:geoCache provider="{E9337A44-BEBE-4D9F-B70C-5C5E7DAFC167}">
                <cx:binary>1Htpk504tu1fqajPjywNIFBH1414As5AjrbT6eELkc7MEmKQAAkx/Pq7T9ruKme7u+vFq3sjzAcl
IASSlvbeay+d/PvD8reH9ul+/GnpWm3/9rD8+nPlXP+3X36xD9VTd2/POvUwGmt+c2cPpvvF/Pab
enj65XG8n5WWvxCEw18eqvvRPS0//9ff4W3yyVyYh3unjH41PY3r6yc7tc7+m7rvVv10/9gpnSnr
RvXg8K8/H9tWaaPszz89aafcerv2T7/+/M1TP//0y8t3/dN3f2qha256hLYhOsMkxGEUIf58JD//
1Botv1QHCT/DYcJolESf6/nXb1/dd9D+z/TouT/3j4/jk7UwpOe/f2z5Tf+h4uLnnx7MpN1p3iRM
4a8/v9XKPT3+9MbduycYvLIm/fxAak6DePvmedS/fDvz//X3FzdgHl7c+QM4LyftP1X9EzaXSusn
a9z91wn6C8BhZzTkOKQ8Qc8H/hYcHp5hnlBECfn60c+o/Km+fB+WPzR9gcvl1Q+Jy1E/qnv9F6JC
+RnHnMf8i8VwMIlvTIadkQQniPHoM2rht+D8iQ59H5p/NHwBzPHHBOZSPVRK3uuvs/MX2Et4lsRh
zOME8DkdL51ZdBZTBMid8Dsd7Ou3v5rNf+7R96H5fSwvsLk8/pBG88ZMrvopu2/+Wn8WnoWUQbCJ
AYLTEX9rORihM0IRuDz2wmb+bH++j863rV8g9Cb7IRE6mvkv9GkhOUNxyKI4DD/7LPotMpyenZwZ
w+hL/QvL+U+9+T4un1u9wOP4f39IPM7vtb3/C4kZTc7CJIwJj+PPiLyM/ckZTRCEGfqFmIEtfSaF
n33Zf+7P9zH52u4FKudAsR5+RFJmrZlG9XVu/v9jDOBCWRwlKARvdTqAev0x+nNyFsYxPTHmzz7u
haVcqv/co+8j83vLF9hcXv+Q2Fw9fRrvbfNXejF8FpEY0zhm38eGnyUYgU195dPR13Xx2Wb+TI++
j83vLV9gc5X/mNiY8X8i/sdnYcgoSjD9bBsvmPMp/oeMQzrzhZ9B/R992tWf7NW/wOib1i9x+jFZ
wHXT3lem+wttiEZnUUIBpi/JC3oZd2JgApBzoq8c7gVGf6ZH38fn95YvsLk+/yFt6PZp+UsJAQbb
oEmY4C+B5yUw/IxSeuIL4N9OByQ/fzSe/9id76PypdkLSG7f/5CQvFP2wWir/tqck4E3iyj7Kgd8
ywdAQIsBlSjiYDOnA5j1H2H5U136PjR/aPoCnnfHHxKe/XivH3+6hZyz/TpJ/4qw/Q8Keeh/8dv/
nlJ/Xiefp+CbJ/8fRV5QrCLIE2IUARn9hqzyM0ghKAE6+9lnvFicL3TXf92f7y/QF82/GcL/kqj7
r9fJP1Tx7N7d589y+h80339f+zxcEPlfNP1i2N9ds5/n7vj4688ERxiShn/I9KeXfOMSfif6/9To
6d66X38+qfKIRxzSQxYxAix2fnq+z0HgijnhLInhpj4RnmeJn2GMGSIxQI3o6eOQFJ2qKDtDKCQo
hgcgqPMk/Mf+xY1pVwm+8utQv1z/pKfuxijtLAyEELCV/vODp5HBHgJEHxyiKEoSGlMgClD/cP8a
dkngefx/RszqYRpkVRA3pUkoX/VYu30jiSnairhibdpoHzXl/vnquWAVzkeE6gNam/7o8WOkelM8
F4lZ7ZY+n6Ix6VPktqtGdVkZVptQrmWHOjEfHSqrlEs9XuAtyiraPTHYP5BKj5dosEJ5Pu/Wji/p
iEYBzeuLcpGZXEjm2YSvy25Q6cLkcIF0JfQ496nmU52vuGxEMm1v/Iqbfb9t59M0t4I1jB/LAEVi
SLo5wyYbbDUIy3CUjbztxEiW5rppcjbHxTDy7R1aCj2sczrx9sI00FiXn2zPWCZNebFxYamadsw2
XLBt6DKjGpqSZNVZggkTdFrmgkTlIsqy9/kS0Fo4yemhOvoRl2IeFEuTYd6RQHFBUZMqW7pdy5te
eLnsMSmvF1ndY9UYMY21TpcePVFyyy1ed/WqSW6Dtcktq0ZBIhqILZkaYcJB5m3dHbbev+1RV6Wu
jMY8IetuMuc97Zt9LevfWB2/bgZCjq6RmfJhkzsa37SVvEn69ehwvWSI9YVsBpOGgz3HZPL7ZMtt
slXXslW5ylFsSNat5nzQqs/YOpeXc8lsWhFZ5vUQ38RBjIV2rhO8sddjwJpM4b4WvoEexxvMR1M2
t5uuJ6Hw7Asl66Izr2s8bfeW7JZhflq4Ko9diYzAzGXzOraZbVGUt6Z9E80865MBpWAMYTa4qRJc
Vkg03Cz5FpdOJGNd7jo3eqGCeTlWQVtsy6s10dWh7Vsnmji85d04FqULjqFPLruxD44wNefxYPC5
jOiT37pZTKXD2YwB3iAKbpSHbkZYixXvFwSjG9vWH+LRsh2fYi9k4+tDGcY6kz2y6Sb1epzNqvJm
xK+2DcepqUl1mwRxrldtUzLQRQwtcqJzLrhGBCazaeQxQv7DMkVrRhFL0jZZhMZM5/Oakdn6LAmp
FjJozd4PS1VoC9sp7au1ajn0AK3X2xxOaRVEb73h0HsSFaieu9RQJDO/uGNAcOooHV8zWVMAbUgr
B3aWjDPMeBStr3vm0ikJH9sSdx8re7RDdD6FXRGuySSwby5CvBERJ7dy0x+wnnBWKhUeKlVuO2te
y35VOxPaA6caiSGY1iNhoSB03deV6nZR1dB9F2c8mQG9KliEQ77KeGVKEaxkh6vp3KtyFartr0wH
xjOMlXCrDfazSf24nzZ5Qxe2IxHbsXDa0s6H8IAOwcJJhfauqw99TJZ0MOuu6tGQa9bodB7lrm+7
1E/hlhLKj1FbNZcEq2uy9CYPU6XofNWtb50Ntn3Uj10aJAfSBfINhccv66S+Qij5EPvkaOdpyHAQ
X5guvFk6WMhdx/15T6JPiAeZ2ky/ZxYwvlC9r1MF5yIBZ3yU6q2a7SSmZqx2srOvSjxljm2plNWc
0824FGmv03YK2n3ZNbA2opvVb9u1t/Z94Kt3ddiUwoZmzTc7mONYJjsD7+gj82msmcCItbutTXIi
tzWXmk0i4Ohe4lkEQ1p2ComwnGVuXfdb1fpi4v1j2azlFUk28E2+IiJqokqMS8zSft2qjKAgEeUa
snQYXSisEX7SQxqGQZ25PhnTNp4vXaAO0VbHu7DF59vGrqkq+71hfZ83k/0UdoHZGc6f1BC+n4Z6
PBKtKqFIf41XqtJq2YasIqjf03k0IgzrTINry1bFjlU9Bbt1Xe/XcKVp3G+H0sf2gDrjc6SqSyrp
+ewlhUi0XBg1kXTQs9slTVeQ0R9sq8jNSPKRloc6RmbfO9kLu8od6eV6NYjabXfxErq0tAjnyZY8
zqtPDYEQgcvpopqHmyGWw6E27ePg1UOtk/q89NUkTKD9rlrfxa5J8nFN6ixKFjhxpQij7X5UI9jL
mDTwIsb3fYC86EkTiVG186FB82/rYkyOm/BytnzdKYeytl6G1OstyPUyDkcILa9Q+GYwJnqM5zum
2vcubpo3s+KR4BFEzXCWMm3R/OR451/p2r8uI5ZkCV9WoSk/txsJUlBGP6rxYk6ay1qXBTJLtjgD
GHdbNpW4wEymrm970ZaSZ6DXIcF7mCXn/UMXvZOdlG9QpQ/GWvAq3dXKCd2jbcXpwtEdta8mOrY5
U2UnFJ/6fJHrJvgnnGwC8zVOZTL7/aroG2S65opUFTjmoTm4fol3MW5FuEgL5jfgXJrhY7CuW05b
wlLO53KHfN+kbWloXrHlLau29yrs+5QpleE5GgWsj48mITQ3yH1wLEnSjUkmHI7n1LX1zmKzi+mi
wfiZFRHeZIor24kVfsWRcqze05jU5xELHqPENXkTIZuPNd2yMIl9GvFhuFJrUItZlupy5m0ezf6Y
dI7eGDx3R6kB1ngg6aSZzdY6bjLWk5w11hdRuNV57Gstmj5i+w7IRjs0ECksKvcQa6+joSqSfnSi
RaYqEGmPwUTnbJG8v+jjcRAqsodhlDptppbtYoPuJuTfU4UghFidI9oisTQVE6ahD9XqMzZGV4Ht
Q5GQZq973KaEgT/vdXyMp+A1S/zNDMsojew5Gi2YsbLBA69TGs7BLUf1taReXm7WXSGXtW5zBVdq
zSuVgNdZt/dND8YbEs8PUtar6LV9D1En2ul1LLMlgWAWR2gWI9oC4bZGTBSPAtymvDZSCdtPooyt
LoJxiQQyuNCunXco0HbnWX8cF/ux3IxKxzVWxRjhJ+WAZ5SbPtTBUO+jWO4GanC62gQdI9ltedQZ
BsxOmzQOMb7BaGtFELVvF9z1uy1ucBoTVF6Ns95yxxOZxvHWXDR10GQdcIW0eh9g+h56uaaWb+Cr
cSDvbDSuecz3oYzpfvJAIkej0z5GVd50UV2AebVCobkTkdmOqNVlGkG0zmzXgQdL6EXYlUokjYIo
2MsgnVQDjHQmzSvTkyJqtODwa4Rd0+Fdt2EJPJSxvXb5ZHF0sJ7iA6QkVzVX5BwtZZvNUfg4Jtwc
mHXZFgFjmaJbWJ8kNzOqxcpQk4WmKwLfJWk3T/gIwRtWBnXZQKTLE55ooGYH6lF1zunWiW4agMAE
5Ek21OYdZh9DFw7ZMtps0c18HOSSSe0jUc/huusbs4OYU2VLIKOc1p3NFcznaqyY5Ml1tjEXAbLX
tA8/LgTWigrH8413ddY10UedtC5fY+tvHapQRiYIj8+Xg9dY+Bqs0Q0IIgjnN/UE5HSNoqMD48im
etJp3Zo3aAz1rovVdjGjk/9ueZL2Ye/3MRsleEHzeqCRcKRpd433w10nbbGwPsqjwa1Ajm19jpC+
rB0Q9iiqbLoO2TC8CtDcZ62Oq13UbFQoSFMsG+pzpuMbDDlGWgajyilA3tXgubtelbAIzZ0fOna5
leqadtu7PggtBOEgPMdzJkk2JNYckpnMecyiII3rZm/LCdiwKeuLjTSflnor07aqG8GWuctaTs5D
7NgFEJFrXnmbY96xjPE1pVO7S9Q0XDJFtms7XMiFDXlj6T7kIeQfsd9BzmHfbe0CrLprz1eugBQg
88YstMxxRZ1wsz532LCLudmW3DbjPozh5VEjSEJeL2T6YBU/kir+sBpTpaipaDqZiApDZFrP4EYX
zFPJa7rzfZVtVFXQ08sx2JorhGEgydalkdxgmVmbb/Jj1a9rMbq0LiGDgcTh/ZiE9d4SCKvE+T24
xgc1duGrFnfnY8drAXzpSN3SpWOvWRFG/UEWlY3LfSX9QxQnySWGwJ6WVS3qNSzfBLV/bLkddkuk
XKaC116O7q6KWLdX1aMNFrSbhnG52Lb6vA3IOVmLLVwG0UwfeNT5a0hl0MbVZTzMqfHBLIC7ajGO
PkmH7b0H1O7XmophafRvMke1vwTM15QhPO35sF33LgabrpJBEE/Irl02lW18N805LKXoGKPZiHYk
8jgydeiTSeYAOBNIJg+EBUCzAhKKkoFnHLx9K3tbH6I+kxiMtNIjz8gK62jjr+NqutAyUKIeNogD
cXI0IV73YWJfB6g2KV94eN/VUW5qk6s60I+kVinzGEy7HwZguDoFcMCSIQfO5dxcLetyIaW6Hh1p
bx1T4KAjGH+Pg7Ggi2/TgJTHNqBRPmoEXBnmJSVg3dmGeiW2Fpt9E6cRWu11z+Y3k6ogRKpe7hHy
F2Wz0IPtIKyuxl0v8/aB9t3Ngsh04UNPdoo44LM2TEHxOhErq9My1GCOeMslUouo7PqKeDqnGrV3
XTyGOwbJ/RISthuj1eU69sfF92ynwmjZT52cc8bIO0dVk1flPB+DlsyC4webJC3Yafdb3Qy7aqzV
Jfb+Gn7J0gDLbAIx1cQefelveYPZ+Ri6LasaiPELjTMJvOBCkxnIWDe0KaUlUEsjL/vePvUsYLmp
XB618Rs1wWTXNGjzBjYxs7UHBYDrfrgc6ipd5vFujKXKOfiB3QIbBTuMPL5MRjE6hFI/cJM6HaRL
G4c5D5FQVr0b2ajSLQhrcKbkTeUYcEcfF2sQz9kWx8B1AqBYcWCFhL4BbP7JKvzWLjI8xlLQUZ6j
MlRA5iCFQbkUNqiy1oMz6fkU7SfSvA7X8JyE67Cble1y0CBcysq1EnjR5hw1tojXCQnUIEjODR7S
oFkh8jkiWKTfEqOeNgKv6+gK6TEF41/aT8B87wmJalAc3IWcYW1rA9aGOo5FOPbhFZfweuDfbI2Z
0EDehngCc4hhCFqWRvQDesdAH6h6CeR+7dNoGK+D5FbNTZTXZTKlK55uNCOkGFBACvBTcSeer7fJ
0OL57LnoO1FOeioSZr1Yg1fDaOqMBxUunoshGnBhTsXzJThvnCIyt6nuWlL0p6Jq5xDC0VhdMcbq
PQmrCFgbv2FlUx6fv2ZPXXguejrYwsfp751ADkkRtcTmS1xuUAfF89n3Lu08CqMDe4xPHURdhAob
3xuk8fH54vn2QpYlb/z4hEasM6AgkHqvGxCnU2efz6hX1y3Q/N20lLT7XBuoLYVlL4/tadI6OZHP
k0RrHaaY4CYNpzopmJs8cBEa18VU3TgXgj7jSJitAXKHadT5AI6nMKfi+YyDPvf5bASYnp9wQABI
TsZSZWwOiQA26wrQTFxBrZyER2bOgslLnG71PBX01G5ZLCSgAFNYcnQYvcyMHnyxzdWXYnENb2Fu
vt70EFFglWAjINe9CcZmLkoUe6CRcMZPxe/3NLD1gw7rlC3lXDiGvxRt4Mddk6jbhZ3kthi/lgMz
Bah/pvDVjEU/eZWRZeyL3wvcor4Akt0XA3dzliBpxWyYOmI+CO6Cpj+sEJ6LdmqHIgaODgu652k4
BgMgpHUKxGv6fBk0CGd8GgYRnhTCumNz0YAlHjH7MEk5FwhLvR8qdbFQMxf+VDzfT0wjO9BBfSBM
skWpcfrEgNfJFzyGFH5o+QTruXF5s3UfcH05h+NUNEvU2kOv6qkI4qRO53neUit7V/xetGRxRcPW
ZWcW/er5Pny/LjhPa7TNKJWY2mILJlv0GlWg4s1UrCvu99LEBY2aPq37ako7y1zxe6FPH7Whoy14
e6i5oac34EG6Qp1eOJx6Ma0tAg59uh6DdUp1G49pOZpbE8G6q0PeiWBRmYzBTcazAqEU0iStEROJ
XMyucnd87oGu8wZ8Og4/+mVwom5m0EU29kAGUGfjmh7nJrgsvT0mY1yJoFwXsTVOiyhotnQ2g019
VH5IYvNKVuPeIx/tphq/GSh/t3Z6zstuF6i62puhvlGrXyCVHtxl5UKUdow91sGbkJMhX7qKpyxK
7tZIXtA6bHcTsHXBq5nvuhX+Z2Bp9wnYcedBpatJe9UGYbSrpUCHWfsm05A0HOqwJBlLioB0dW5o
eyeTRYvQgYradjs38QnyC+nBpbZvTJ/QTHbuN6B003GKgJUGzZ1qwkGwGvwl2vt2jbIwgiXITnI5
7AyIzZR+x5N4uq4NvDYJEgMqpbmkS6DTbpibXT1qJtrZC+SYWCb66OgsWschn2C8gZ4HH0IE68Ks
LAbT0iktlzLz80AF4+w+aO9sF29ZNLJA8BYSLpL0YmJNsDNzfLS8joqkHrFo2pFdxno8NrW/49pf
+tGsxWAgPQthZKK1w3Rjpyq1AX07dGtqJiDL3Ry8M1TfBpPZ9ok7ZZna73FQRiL0otwinZsPnndO
wA+Odm3R6fGditqpAO0etI2AHGOMP0wUomrMSJwbvZCjnO9qN4+3oGQJRuZ9w7cp5e18SjvbV4uM
4szqehfFEN8Gjpc8xtN7D78lA4oJApRj97Bh035ifvqg4wUJHFef3BYr0W8BF+sMYARyWkQw608w
4e9IW+dJG++4I72IqdlLTx5959+oWYrAGyFlebOV8ZotE+ieHEd7x0EAAVlCLGxR+zEugemHCXjw
CWJwbXgO8vu1ng8lWlgW+RLtqYmbPQ/nOh3lWO3bRT7RhkWCAiGHvYWTuuZfbUOwHTBp0m2YILND
fSywaS/WsB4yavlbyBAWsS6QYjrgCMp+BK3g47zUYSajxaQzKIywFQKhpFLmZoX9OlA5LDrQBHZD
1uqtHzURNh5BqAJ9NbW6Ou/wzfh6IzDwJpkvgYJ/2GjidqxfMSSkHoTQIWOLmS8pbeo8In5Kx0sw
LVhdUXhVr90kZBR9CDvVHfT02nRsA8q23CHchTvp3ccymNosiFALuT0sM1tXoFzUQHxMsKsq/UEC
MJCHR5mRVbirHQLZBjJGm9THUQ9K6HVrUzycNqG68nZboadllJgdjuta4Ki6BOMSp62MNp5cHiZr
m/ouPlLa9rtWdVbE3VS/Dm/6TrUZjWVzkrYq0GJogYbkXiYGXZTGa0jPo+ue9EZEdenTCaS+lQXy
fKg/rmESFGUf9QKvYpSqSlXV4le4RO9Z3XwEYVuLUppOzP2xT7A8B9+aa+P2QOLyanQsDxZI7SrW
46zqFzFB7N1HTg1iJeNtBRsrkJo8BgH8LSu6Cr8EkYDolVlE2S5pg4co7DYRe/TbONt03hZ8Z9S8
7SrCmwy40S2b5wp21TwoBWUz5XHI2a4rF5SuHvRnDm4Y+HQpOAjdglVdf70EotVr0Vfs7dw4coMO
dsitgZVX9kN0NMbKtAkY/F7XvNVLmzWxc1kz0G4nk+EwRKFOdRP5TK36MG3g2Ekr61zLJKcSwqma
wYNPld8lbr0gNLoCh0VErSC5IXSCb4M0CcnlVdXeRV5FKRuHO7LVZRFQvxu4dKDPqu1u9onJXElA
Wdui40jYlVkpSLRk19NxPbRYXYSK3zW9GlOXhGSPKydAD+n266oufSMxJF2dCNs+j6v1kwzstq/L
pRGtZ7dAPN+higYgYy37mEP8N9WYe+e8aDt5qdRoc8TfTeVap5FrMdjMfFeVPajJcYFmCslIz/E+
XuM3c4jzbUX7kKxU1LAfAwlf1EOqbO5N698NsHMgcNWIOfb3yswE8lr82i6bBnUkEN1Qjmln5Hzh
0XRtu/YJxMDQs7RaN134EHQx2LfsQOYv1bE+3XuueC5UMOiiaxNd1LK9A12z3lUbsJTnYhiAnE7g
dJOuAlls1fKgWHg1r1YgPr7uOjvvZZSOw1y0fpz2zAAzeC5KBHTl+WwtXYnSCqtyZ0uc9UueDFyo
nsDWyhT487UM5T6BjYkEb8dJIZkr0CRhmy4sM9j+HEQJW34yNFsRh3Y5tGVz2bUQeDjvr6sFwjiv
cYJTPY9L0bfhsUFoBYavlmLh8wDutSdZa4C/QpC0wFCAxLK4FaS25vh8f9hasu/mEZL65NUA8n2+
TbA9qZrXc+nYDtGOF5RxINY+XVykip5MoBR2G2SlsJV1jBMgQswOEoJqNOc6MFoQhPp8RW13Trek
Pd/w1J2HcgZFBNIruaq+FTNzXAzSRClnsDfDiK3zUALtZKfi+ey5mOsWUqrnUz1JU5idr1BzrhUI
Q0tDMewP46d+CvtiTcC22xAI3IrVlINa9ihRPRYuYEMRGTsWz5eQ6vWCBe4wrjPoHyfI4lJ9QSv2
27wP6/FiWOIhSwgP0m2smyyJ4xUEe9WkHJK/VJ0+FS4atHOpxQbTUcv5FepUsKch6w51GeXdCjTw
94JqoIqWKJByn0+fa1Y27EoC+ULTVN155eQGGyXqSlf9h+a0Jle0DFvaqPEy0HO8+8M9x+ylx1sN
hgqZH9uc3C3Ew4YqrG58avp8BvvR7jjpu7lmtADPSYvOS7CERgSn3zeEXPWfC3xKEbYtbFpRlS7j
tANt5pRF8B7yieez/6bszJYj1dmsfUXqACRAnPQBQ4620/NQJ4qqsktCjAIEiKvvld7739//9UFH
d8SODGfZTmeChvdd61na3w+hXoPUX7o+H5exPAcz2esWOnWpB5pS6HknMu5bMcpTmQzQ8ugaZ0Fv
ONTma1nPJiHTIB4wxq6l/vdDXNpkF8j4rrm2dVPJvzoHlRTb+jGGNW+pQhmOEq4tMXa6axkeyzFG
27JCNrgyHTDsyjpdx6k72T6OMz9yURq0LXqefx7AYtcHX6KFbVVdp7iuTbGV5A+bMXCIVuavh+Sf
r6hJwozGGKPhpPhuLe1dRcX0F0ASWVPUVdQfcqe22MsWYC+HKWLZfO0Rm2u3CFYP/YyEjvt9I2RY
AT7ZHGiOcYijnMO+hvIxLTDxUZL33YoddWjDs6H+eYIFBIGyWcl+C8PmJPUGPTXpDyqe4LzJvpv3
1rGDBWN4anrxKJKk3X3/naVpJOZWeF3yxlGwnaDLw8Q32DmxRa0uOgi/bMKbndmBBzZbvhshEsbF
XHXv44wZRq9DwytD1K1JvGWa0/Z03eBP5vrd76esHaY9TabjdG3yZvxELkAepsvGsFDSay+YKFNi
57DoQMYNzpCC8cRniMLU/ooC96g3Pe6CaxeKnEN/qivZYVW6Pl/lDM1zKHEt5s6e49qUxx6ywjeC
s7arqv/6sruOz2GkwwHuQf791pV5d1E9HL/faVdDHM5oMN3GI27hXAUaNsr3eK5zmLPJTuKPdJ6j
RxUdvl/d2RJD6fvL7wevKv/627CqzOn7IRhXvNF/PZ9nOmYt2x6IrX4oSffRovh+nB2GWXAdXRgh
/papjRzEel1crv82sMikMVyI/PsTs9i2NUwmXAdNxveN+TzX65p618uhblrAOKe4ttFpGsesWyr6
19z8fouzMzaNnIFPd23Lh4b/Eq57qa/yyGic3EdXKeX6TLjyc16buYg30Z0E7MOMKTFmfjxjqlzf
1vd8+X76/bBdv7FYZfM5geb+/c5XR8yO0uAmGcM7yWrQJbi7Og6vd8WprKe7qkQTOC/2ODdNdYoo
pnxj4Yf37h07GEl11NT7vhoeSL2rTf9ELaeHpLJ3fuujfZAibdHT5Cu0lnRKhtu59O5RQUCMxMoV
1FOdD3MdwG2VLkXQz+6NrzAHySnocFWDfv7dQ9dMu6R55H3wrqfoI6r5nen9JEdHyfZJ3zJc7fCm
1tu277XGdu5Np7DvzmPcf4SWwu8IvUcSsjFtYlA5ToExGJsfMgm2zM5BU9R9mbVKwHGFsjhTXu1N
yV6sO1Mjbrsa7WQQLnkZ2Du91D+6scY6y27t0rRpXHW/IcePjzO0yrle4Vkr91gL7zChHuPSTBmq
wmNsyJTH3BP5UEe3kOnvuRY0jR/8WKxFzyqHzb28rDUq47Kf2oI7VtAAjTGKVBQq03Lsh+43ZuSW
CoKiLCgFx848rughgiHjI/AHuAXt2ZkwShfaHl1r7K/Ouw9jwX4rMThYE1eLp0ONOjcy54v3Khm5
gDIeCu1X1TFapj9+grreqPlhNSPNxo4ku+/JCNHZHrTWMN8Gb79EfP+9iiRDoLfs+8tqlcHRuCMw
BKxrbvIvfr2RXaLa5LQ2sQfAGADj33Tlv7GCv7veDaVUfx938M/T/3zuGvz3/Tv/+sfraQn/eoYY
7V/HLPyPP7X/6q55nfG//9D13fzzWv8K+1/5yn/e6n8jNv86mOH/MY7/l2/+71hP6gOG+J9Yz6fv
oG32c+hwssM/MY4rTPn3r/5NfMb8P0K8VAyV2PP/jfnk9D+A9vKI0TjhHMlz4J1/k5/IcgRe6Ido
CGnEAvzUv8hPBD4Z96AzhCATAwQ+/k/kJ4j2fyc/sR+FXuixGC8aUSAdVzL0/yM/bRlULSTi7jB0
k9z7gGpuSmOfGxbwLF7fhmXGrBuNyYZ1nnPF/PBGuzO4OAHPCAP0EjdJt2NcNHexeRAxEXmyJdu+
I/6JdrCPsWCKQrg7N/TDYfaS31rXcQrXUKPJJyWQAw0EqBwN6tu1y+Udb2r9lFRe4Q0tfXGi5nmz
UrLzNwu2IILr4oCOQWHv8lCC86gHLncwGGAy+vMGLrGB9t62+hB0dbLr12QXtzI8JyHMCwhjVeD7
hY83CgdGdQWK0/aILucEYW7NB28xGfyTBNAEiD3Hkp2YsLzKJbob2bwbx75+AqsypM1Mo4OptkMJ
tSY3IBvh0c8pNQs/NqUL94FaXxLFgabWKI5JuLcrL8/9CqDFJcv4QSi2q3Gge6l1siN1ye7EpGFc
YLycoqX9HGC5wEKZXD53gb8fKxumxF+vLGQYFFBh3uuuvHEzUa9TDTJCA6WipaHwJuHjYlSdbRf7
p3qhv4YRZTgfTXv0JUpEP3xOzMiKrjTHNoC/1qJZg6csDlYE8uSzGY530XSr+7nN401DX0JQzWdK
Oh8+zPJIPd0ethq4XeTV/DZGtzXHZZ5EzaOY0FpXZGSXxbEGWh9qq0oJlgkZe+fQkjOE5vqkqqm8
03Oyot3tX+ZITTtq4cVvpcIe03cuVaqo7SxuxIg1dRFLyqladkPLhoet89/afgP4O8SvaxdPGTRo
mzt4AY9QFuB0kS4TBsQhWpUlS+wMKngxKosmKJ2lCF+FhR8ewNELBgkrrKQ7U2vQuL0qTNPeeyIS
Z/qXYFpWqFij7eyqrU/RzD0MMa0ecUFzkkSHbRmX554kNagRbypIjZ2jnnWUb/3C06rqFjhnkqJs
+vTxcVHIR/E9q3SSdvSjb/z+J8x9fVOLuX0A1ofqzxvnbAjm6E2V4WHRLjy0vdfmXVxf4qh2RbX2
EuM+mlNuHFSxmNwDqIik15/Viu0bXHBpp6sevZ3coAqupDr3foTqQ9ATQNgQDjKNH0QPWyBo5NFH
i26ZGW7KdV1SOjHUdpt/RA9pi4lzL0ObAD8otON5ItuD6ebqsCWVOW/Qva89dumNGEDNU7ROd0Fd
uodOis/G8iYPEJHGfW15Cg+o3SmTiBSGR5n6JTQLAzkfAsqakx6qJfE9/xyIs09+xC55NuVgLpXI
G23CPW6UWiwHVsVvSDIuReePBIz3mJyqoXrxGgYyN0luXN1evGsDw6m9wDGrL+1e3iF1eu6iVZ9X
yklWSs8rmA5O1udJkZBx3ieqX3ZhhwJv7e2+miEXjmswXCB6ZclkdiBY1fMQvLZDlDWcr3nr+eWd
lLGf6SQAFkHie9FFz1iC4vtlsX/USFGVoafLyq7piqhxESB11HRzT4vEXis7j0V7bQYY8xWQIj8y
d6ssAZJOCRh7TpbMlbVO7WTJLeP2sekhmOgyUigoYMQu0tKCaAM0sk9KXJ/gh48jAjJgZcneU/Zz
jKqdrGWwJ7KuDpoCPIWr9xXDbinWpfLzySOqWDRv7nM3V/y8DOSl1gLuPK2mrOm7Mm8jv0w7122p
kuR+UxqeyqrmQlH+hyXidaCqyZATAC9DIrbv3hyx5Z3jUuLeCoH3vQJj6aELu+bRtF9NPdmXwfpp
t7Iczk548Ji2BWub1K+abOUA9aSej4OPYpGIANpV6K35fK33FmwCiqOOjd2X6NtyP5oYVaCvtt00
mjcdQn8u5yHKPfxM0rbvQwVsjseyywxbX1oQn7lbpzgdQ3Gj/DHIFq/9vXFzsp0/5ZAKfje+bLKg
QvM/aBT8Tumsg2ZI/RgVbe3vfS+g8LpJnZUGUL8/odSWbhc4cHGV8l57t6LToOD6yq1SqURducNb
P6yJOhpexTdAZdd77iuCnu+4DpF3snGH7WHDwkEHQPqrXBos8yvLNtY44P1vrJQvblzLIuwTenTJ
CBZ3+RWiz80QOVz3STQ2R7qZD4jwv7iqxcMwHKOVzY+js6mrwgfusfJelmgOkmkeUxZpdAUdPsTI
yodBlfCEHKbm0FCZ2ytvCgwVbk6Yzm2c7PxK9tmAtpzQKjnVPsBf8Eage+pmyj3vls/hdplihBMk
nMEDb/WvbQslYPkQeQRWEKx0+87jC9BId5Jj2N41jJlsaqAty1Y3xbeCEbcWrVALgsUpB7FtM4WI
mUOHw2BL0OGNTpE6BFPpp35bwhZc2p9OTdDWEn3cNhBZYKfDPAhXjBIMsNoEWGDjMTl2/T3se/my
NuTQrKbYlNwO48Y+XRyr200rmEw0xOIz/XEN959bEMVd8w5otH+E7vMGz/t3i3as2CaMmcaVediF
48WkPeiYoy73iSDk5Nvhg0cVROpaLnnSL3MuQq2zeIyjPQSB5skPpmMlAGyUWL93JhTBvcAHoAP3
HwD9Fbol5burjnodBUSGoCqQl/d2rF3FKYzk9FbN7ImX68PY+up9BrvfhgYuu7bhMxfkBctS2uOS
vMW+/FRsHjNkCMY7CEVDkaCCyeTUQTKD051Xk62fWLl0Oa8HgIEe1jwPKnum1Sje18j9CNw03fll
y/JE30QyYD9nMEs5EDBxhpF+x03pnZVa0N9FU/wzVPxd9OKngld89FjDnlvby7STdXyjho09z/Hw
NjMQEZMvIc9zIx/DKIFvpxRyKq72i6kkDFzlWp1suD6yZp5vKYyjPNhIf4jkQW5CfRliljSMBv1U
idruZwRuj8LS8KIXXI+QdQhgDIE6UKOOfbWwP53UWBrrmyVwX4p7N7GK+yPCEiYNPX+3GfBKi6oc
xEJf7Afng0cFggTwZbqJ2seqGZbUqP6UuGR4TiYMYmRF599rByI+Mo8lH73MCG889k4gkdI94VKh
7x3L/mgnimiQ2JobWgPG4Ub/LCUEa224xU2B8TT4Jg/XUj1H+v5aZ83NBmlHRPtYtdB3G/OCvXcH
qLFCV1va3Hrho+3H+2A5im7gP7hgFPXuljxt8Qgmutva2xLlKtbqacvqjQHpFV8BNv+MTR3J+xYo
M7kOnGrguqg6SVISNzGmHf2jR3hhcLOjQ9N691yhShrfGCS1T2qTDxH05bunBM8AbWCDg/NXbeGy
owpasOxeV67HHLxDkHkkLIux0V2+hpv6EPctLW9FvKxfEODOCm31hxvpE4nDX2PSdo8tnY+O2Vus
R1hBOK33NTM30cLLi49hCet5mSAOvYeLz5GAQFUK2K0vus0fvsSE+xiPZXThMztvqiGFR/5QYdUZ
GLDN9ZWMIwAri3WMgFLGFds5wuBjB8uUtYA27yOWN7Ikr9yyE+o4lS+89y6dIOroL9Vnz8EUjIvv
Dp1Y30w3FqYnLkscDEuQOLcCYttR4xiYQzis6VqyV8H5lAHN+bM0Eyy3lkONsB5ol7Jqd2gTPmm7
plUU2HM7zkEKlg7qTFC+zldVEq3HBhZ6Bph6/Z3vX/xGOBRDBqmD2ZmiQn/qFzLmG/JoKXosXW/n
0VOvrdfFsG/WTx5CxtdBB5/bwLtfuHiNPAK5pacIeVyVx+8HrM9H5fUPZAq8vKs3fVLlkccYcYGG
4eXPM7SZ4RZQqCxEv+m/WJVvYGVJ4JOU8/Lhd0alrPRlRr0Qmi9Sj5mDmRXBCqpklGQ1RB+ABTA9
Wie33IsnuBKDis1JLLrNq74HW9nrN99t1c5OBsA6bFk/hMimKgnHILh6HqM9y9iOWaigLNnQRMhD
WXcKeO1OC2rLgjbQhZkX/ZrMSgoYrzF8+61MZzE9m9XpfOQlerpN7mRQd2njYjjMTj2YMI52obT8
iPJkM/FjN8PFVL9gaVY306eaE4n+QV+a0IbZVC5JJvzx3K21RIwwZDfrfHJt6e2rCcFC2TN1CwRB
7dpKQ1zl+sJjr0210oVsdJxyHie381a/dqqDxVSx8rFa6r1vIiSREhTIqtKPfhPv+9B8JcCjQbcC
iVugSoMmjRSyctohUTR/kIWAs91ab1dJ/t4GsHS7aYFEB/92wZQc9ahOGpHIaaHT06ZB8RDJP/Ta
Hdwwq4PX1u+2jj+YjvZT79/Ei/qlwgTZgoa9keFWMcTRECNJhfFB6kJdxaXcLnZyH8CxdhsABG+p
JdoPAvYkEid+XdmU5wCzz0c0Jueq1ScGuKUMU9EAoKgDECiw2BZ0xYOa50MLn+1gSbAfHRcngT0L
3liIchc9YDpUOjpY04OMjshOrt6FRWt8EuHN3CzsRK35OWvAGbYMH8m4aPzZ3itCpKTOpXqtFv4z
Wuk95u59a6s3QfvolEzNyV+9OxbFNkdh//1CHSztg+mrA6zQExt7bBw9vDHYkGkYb2+BbIKz6DCP
1cDRFs6TACmEDEp4HX62ahZ0QZAPVFKfYSYERzF4mKWN27uGHmDARacBMZF9VZHLvKzZFLbsmLjG
FHFjgHcE+EyAOhGNqQN42gkfc8/ZJyw8DzBwUOM0KCIbEZT5PKAdKehyDWY1l5JVw1nqLnWXftX+
sR8pOSG6K89DKMWRTJ/EoukdkhhAlrUETeBwx1fHd2UVr7lr1in9/vwN8S26Hv6Mzio8MWrCE7Td
EC6EpfsQr9f3V7pEhnXm+eBN3XVNS+zyxICX1dF0CSygUbsgkNgR1FGoZZ590wHJSGJkOQB3gSyQ
v1ENwSgHbJwCodx7QfiygE/Mk5k8Ii6BsOcjvFjkbaalSucYFhOv77xtAgq8gevC9vrqReBSSaRu
ZVx/NhyuOJ9btiPenniolcH6W/QHgMJjGJlwHNY9AxwMfVq8gBhDeMB3X0v7MZq1eQqCr2hLXpu1
RPCr4ukyw4StLK1S6niAdPOlgcWZBhFI25V0R1uPuVCrf9bx9Ms3/qFVKJm2IN6DabrX0v+B3OPY
2vDIrIfYkQeulE+Q9bc4nazVh25JN3h7udLU5tT/mUCRSBFG2E+jCwtZXbVsZ9ZMBl89McntnXVJ
8iOAUsbHzNjG7hYoY5LLczTCEkxGNyPeOO260HmpchIUzmSQI6TLZVoVKBFPB7tQ8P16DUwHKPWz
aRhBr4N/KuexP3UMWRncDAdl24X+57LWChLatQeAMoJxGZ0FkXFaaj4DP/PNZcFP6bB78fpJFxuc
YNOEWw5PJ8yWCixc7SdxQZhUl3hsAug0S5XPNrC5gBWUVl2H3GwJ/z9BB2wwrA9DDTF+q++r1hyn
tfsy6HXTVUGAj4Hek3q99C/w7fYLQnCNGl4TAiC1VvX9mNQgRssfgSJd6oU1WLCt2odN/KImLGgd
pJAtuMO8Rj66PzVr89VPGA4BNWcmjMvgEd4qMq+YV1W+Bi7f4DmlrG9/enAdjYmejKfrTNXgTmDO
pQHz1jRk9qdr18OMA93AyI53AfaStEEbB0eiINN2G8ch9oUONQvd0g79R8k+uVaf0A0TpZ9W2dii
ohQ3aHivoupjia7HAhzZgDvnm34HL2sfivBBSXxgGDU/O+XfIqML0BGGbS2WvFLkGE/iIL32k4MS
WgFqFmAHTgLhUk+rtmColNPGA3AwT94RpnF/g6bq7Gly3yNRC7XnIgf9XM79E1dg+LHC7zTqGxRH
j5gjCEM+tOX8FQE6RFkZvcl5vesiXBxIFIPukRL2TmVAfpWCRoBbGLJA+uRxODkMy7ycQGx7xeib
BkYGpFXK6D0gpBHZBKy4COaian3bkuE3YslfehtfGhYhI7IWmi+vo4gOSbv+LkWFOO3gbklJf5HV
PG0ILM8aFpznP8bbknvJfNyq9mNGZCTVHfQjZKhya+ufK+kRVlzWTx+BRhFMmD64D2hU7lgA2RRt
wjEpI3BW0n+hUXh0fYUQLtBMZI6GfvroTPi8oAtYOo0IfgDMo0IAi2VIlaabIvsGSWUVIx4MUU4h
8UlxQ9WVdPN1Rjz6yVWSQx3d0ikuY8g2YIwiwFlajI8xuhBvNvgWJyYHEw7Xsf8FGfheHVnz2QGa
JMNwS4FZYc0CmbctDpOKudtuMr+AYZ9F6HAiYwhZZW1f11B2aKSSMa1Ql00edM+u/nLs2AJrzRBm
RnfDm4Nj+9Xnn4NYPtgcArbwUT92LS+ivr2YrT8Tel+zYiLmtcVn76rpPsGYksiNmTIXoLfMtuDG
VgJJYLFjMsAHoNBxQeOl4VjSIopjUISsVqkZxjEdLGprFZKnFgHeTGj2WtGXquKw9aF/dPj1DRo0
og4+xND1D8w4tFFV8jIQ5tKGbx+KNzP+FN2OVHuZrqC2JIv6M7b0bgqBkhio2pbbAidU6Jyq1rs1
3ZeDDha1fVFSRfet5eQQ2UezNQzoPHIkyECETeUKtlzviH0cEdhDUGkWxylRt6IaFbpyWKqbaAtS
lpdmFihMIeaAAux3JcHSiwQeDnNol/0we/Toq3nINrH+kpX60ZoeIV51jpFnz9CFgxlsloy74UQg
np5rWBPqwHozgyhGgMYImSMyV+7JAFmKIUM1EcSUAw+58S3BjsdH9JiDsl1aOgupSnTuhmBaBbXh
edkYaLJ+mMFvZUfm0yBdG4vCE7ghafXPSMnluHqmypqkRGQdGGO4Vl6GE0dK+JhhdLNWe7ryFBEB
AsG8gcAfn5qSowayZWrn8EX6uMrLXRT6P9v6txEzfeEKDsGApHogPH0enQ9+Pw4X2I+y3dXSQ1Ko
Hna+nYdUlAFqDB+6JGXIL6HSamdkxcDvPG7adpDL2XSUBuKnKcEfD5IgrKMQMUfOawAKdhdeNvvb
6ykDbdhx7HIOZaPycUCG6/Jlnp9d4CFeSB43BC5wGSBJeHEC2hFQZtUmV2NnAVLcSXi71brHvsgO
wWpJzqZqzJMw7sEpt68OKtwg5XOf1CF4kvKtmgaoTwu7zFi0Et8E+zJK7j3Dnn3lruk4Vd5GAxLx
paxpNs3hI5Jaw9Ephralmn8NSiJDJdAMwUOeuYSu2gVD4Y3jEwKPHKtBEudxXps2RTN5nMDEZRwK
UKp77BA9hPrdsGF24lzKFpF+D7UIVck9Qxg29FGtOWkwUoR3g0NJ5kJOwQHoOmoUzv+0OmmyFmtV
tPltMZvooHDaATJgb4Mj/T1DABrJ86yeWlnYugRc2EyFmgEfIbCNAnfI4j6uEHRQBhVI/RuAbIC8
34usYnOsEjRhYdLQiye3H2PYRBjXtLub1bBravPSiHjc0VAgRexqNHmIUJJG/OzthqSqHyh4/Ami
7q7eB4Cu02pGv23mV6j9Nl/slx7daaXN5zKBRAm6Kt1I9MGi9rJJWUSIhhpkH1I9b+/tWJUAy9un
Ncab8h7A6WPlgao/hAvq4R9BvDzxFhJG4i9e0YcQFGSFOdBuZoeuwtQGiU0w0cyCXx0kIkaD8/rU
K3eatWCc1vHgAyfJK0LArAJCdiIbhycBSacETIYAARo4D6fgNIt4ICJ+Gqm4oCyA9L8hT9eCSfc0
zWPM8WQMFvSaGmZYBUEBPsSjG1iVJzG09NHDoYD44YrJP4gDhG64jT3A/n4P2w8I0WNQIvKJeLNk
+8bpu74ZfgzLhBFbf4Qod6N1vSmVzKD/Zj3pHcSwuMSqPN9X196AbgXKmdupeYtWOIeqQs4dSZ2v
rZ7RpjToUiB30T0iXQ/BurzBXSyakeZDEJ9IYv8g2pfOIfviaz3kXo9XWeShwdgr6U8qxiKoms8G
jIlMHsD9r5kf9FmcLDeBF8F9FRNSDdHDEObTNgL5k1URR/LWgBUf46oAPfCKKo/tSsvv7Brfkkjn
ckDXmnp+/Tzb6b0Pxen6WkNY3bYdO6Ni3U/03SQDUnRXy2k9+dhbS7bsRdmeZXMxcfueBO5+8aLH
xI6gdvfRNr8HQXyDO5ksNRKU7R5odT6GMeoUrD60cK2/D7BEpisqk6HDWTJYpIbp2p94G4JYG1qd
3t3SHktl2fhP3G3P5di+rxA6JgoyI55vgEOe6QJiiD3jquWYpccSeIeFHzKsySVc7OV6vyyBoNvo
C/7kHc738broQUxg53uoWpue5zSy6LXXJW06tiGVckB28UBdqYHsDNhaGuyMDNp6TwcDmd48RLV9
M3zA5R6xAwSPQcRTMiGcHW33kR5wuEW3g539oUMKmEebhzF5wKExd8ap48DdLlL1vkVZnC4mfMUR
GTscJnlCUO7WDJamfUWewZ0gaLI8aA2lisRI7gFQ1vu61q8rWT/hKmb1NdmJ0zPuqa0ePQ7MsMf5
N+s0nFkN32AkDCFKwdJ+ZhcTyJ226rOrYbgq03PIZK/QnhVWQjC6cTAFGUDAS3Qn2A8IW+fazUGO
My+KBIfoeInct0tw6NAl44iKBcsjs/cyWosJY4T47rZk/h65nKPV6jnQKLwJ3W2T21djfxCCIM2N
MFEE16UHjweOmAAnFhx0VR3aJwEReMK5M1h29yvr4Nsk3g2ijQX+3x5P14E/EQ2WGqoH9rRuBsOM
c2eoyQcav9eVOg8kuauRTBwn/gKj/X2pulyH6xkdNpYr4735C8fpBu5PS7nEZj0+OEz51I8kbs68
kGzx2zNKjxszs2PgDftm9JEUEM8B1Acc3QQ1IbhbS7Ctuv8J+/pjXPnB18ixq6DZx8vvFqnZFrYn
I1s+oHAhWFH5RH5t/vhpG/biAv4yKujuECM+2yl6dhViAci/RJN5hY/5Y0OtaMUPLxQPbBv/VEa9
tG21q8LqAZ7zcWkA0joYreArklZfvHlPOvMcKZvDpNqVSf0r8OADR/QJ/2OSogztb8gwh23Kna1+
DsR7HOrxo8GsJ21/Y5V+D/rlY5kIjgJhNJ+r+FA1zf0GC5Z28L5lMOxMhQ2o6TIOhFrFOscec+SR
fAmof9/hnlDOP/FeU7OoTI3DvmtePDhpEfZP4zf3en2Gv/QlHOA1GdyNdfWj7mHGxfqAw61uym29
4xGYE9LebpSdB9p/lUDnh2o+h8Ti/IfgEedknCLnN3kJz7TyHuqx/Gib4IQkN/Q8NLgWiwkm2FtI
wpsQx494EBv72CA93t+pOMHpCjBTvGm50K2/LAFo6o3eEZzx4Aj2Sy5Po6hurL/gPMX1acCekm5w
RDq/TiVOPJk6DG2sniEObnAc07MJ7m2P/umxDRccppHJBlJkZKdz1F27r/9i78y2G8eVLv1E/Bfn
4daaLcmyrXTa6RuuHCo5zzOf/v8A+VhOV3Wd7vu+4SICAVC2KBKI2HtHXa/SW3V2TtaEVk1vAX7x
clCF4mbx9ezeD+41v0YAyR1h8pbAmH0Yzk5Tpws/J2gFitKHxgt6olwXdY2m1Mns063X5l8oMLPq
jWnhFJZx0xbVqlXLU9pOq845G/GwsyYDcAIR/kB/AelvbLKREJAznR1bRGOGjkhafZp78xhP+r2n
VD+MMdwGNSyFbD74ZFGbeb7LkuYVsOMjKDQvBB4Iaet5cl99b9qN1vizUEoyKZp+1zbJow+PfXwa
tOr70K37ujkMTfMSmtM3p9NWWeJ9DV1+ckAVU7Npf056dDSJgpMW2ZSojMBqZzll1MVubHX0AoJt
4jgZqTEyG+BiwMbtB49YXEYyOimOcThv/IQ1Ek+MFZhMNmYQO5zRdm7A3OirTsvXFcssoKxnTZmQ
1XK0J7JbRw/GE+iAW/Y428hMv5o9P/thDph93quEH0qj2eZaze1H4MmCJ2SYf030+5q78pAAGrWT
XQHKS+tNYDwgK/AMR/hsW9YaoZobsgOEy8NFUQIgjcu1ooQEqC1vRQWH3+K6yWQ/qIj+hFV4DDXi
wjX05RtxwczUzk5mRcso9A5j0D2CG7xl27H1w+hJz/R12xdfnUWtzUdLC4MbfzTZh4T9JrXcvRKS
fxZOY1Y9d04g9BL+0psQrZfM/lLo5UMXrp1wgXINzP6zC6QEWa5lknk/9MavWNVaj+o88yb3UI8I
4S8hhLY0x4Y04vzVmLtNbDXrEjR8E7kL2yQookDVJStftjMozOmmgcU5aFlxk0y8DsZhWzv9yfNt
woTmzh+aEwz544QGFCjHTTwbO/Ol7whiT196pBnGaNq6bncyo2+BCGUOxV/x4P4g2rqzc3KgaMfZ
gfOj8p5I0WwDP/3LN92jH/rxAtLBzlWb78g3PPrQMkH47tycCE6HRoZGKkdp0uU084gsswSgubfo
JucV5q+6tMiQp2lxqyUD/8qkMwHRm6jR5I6ydEirLuI2A7oAbIAMFPBiyc3L9G/ikRk044udVfmC
7I+9UJqT7bbGwotVgNXF1tN5PIKaOAIi3rasJ25z5UZiGv8//PMi9fnzY2GE/6jHSqlPYJX/IvT5
SR/1g9qnGPeG/LTt//EcfmYOiAhdk8KeF7VPzaHUANkwz3YsXYh+Asl8A346GphQ06EKgcCDIgXa
FFLvU3P/B3V1C3V1jby/5+jO/wvqE0TqH6BPE/Urjb2yTZDAQbYd8OmfoM9Ug+FLpsH6CxWlo5Wr
xtMosjRlOHsbrbf1p8GsEHeca28je1VXgYclenWByZS9aQrW6P849ur8T2M1j3w4OkJBX1Z7eXBT
cO3ACP/TRris2jvi8MkWkxf4j6PSkKhvx21gzvXheoAj97EZmZmyZ48MLNJ4DtD+O8DNChZE243n
asrV1TCEzka3K/NZd9pfSc6rOxhJzABBLJw6XidE5F6tslrkxN2eEedcW17cIu+mOrO5TP3Z30Mp
8vfyzC49f5/7gU3IWvTIduJrxm3fE6eYYKuZjj8hLWHEAh4+a/sx1ZxqzdtW28t2aHcnpfDVHyW8
gO3EJvUQz2FxSMUh9OEHQXIwF586ZFMe7KguDgnLeYiX4rTceoi+HGRfOpIkDWDBrYJg6tcjZLO7
uKn7dVD67h0rqn49A4S9qT2rWJbapmiM5iu7SOW+JSa6SZSQrXfZEwUQB19JODgVW1EwfDdtCzCt
vDEzO1uWFSBaQwBJACTcBaXCS5IKecD3/WBdj7V1DoNyOAZlA7M785c8fq3+MUliBJvChQT7d2ra
PvJ3kDCMACpJmzyI3wrE0hgsqyAF2LMePP7bIDlRavVb3v3FbkBYgYVvBPMAKbyPB2krdWf80CFt
vVk+vX3nrnE3xf3W1Ib0VKOBdGafYW0gBmgLKCrheSRIBpWjGZcxQINNlbTGXkM+9bZ0hn7raoSk
rTG2V7k7F4/6CEsagkX4nKQO4aFRqEfmFTl5wIuILjXxV3mWvp81gxJdbNczx9D1bUy6dAUwOYKc
kltgGkFCLGQbaQFrE2QewSltgpgyEyImcRqewdsA4637akuW1SWqRRSvV7L4Vwhqoq3C7LX1J+jD
phIdLeCyh8BIzKXfTv666JDZhEcF2xVIuUUUyy9Q1tOLu3AKizsVvtrdJA6VQxR5BGSNQiId7EJD
jd8NPUrIztWtyp9ONx4h2b/qccaivvQq5VY087zvWeQ4s0LOt3jl58kf9N6UQOBm3mmomO1nqzXQ
00hM8nQ5tKhlmxRg6gb289J46Y8b7YddZuFWrICQ71FseClK7LLM+Km02XhMHN+4y0Zv4cZOOn/t
U2SD1SoKXFQ7gxY6rUXMBVradO/N1ng5AJJiRPTREhA5KKqaxSOEk/sxHYV00bRJkQF6KPxCv9Gn
OvsJz387xt34bDX1nZNXm0Q8LeSBp56/B/H31szkw+Ta5gs8IYUX3cBtjw8tMk/HsBZaXo41vwTE
Ce1Gt3+F0Uym1oqeM9cbVmzx4kMx19kxorrXxRV9yUNsZsXzh1fhP6hJaxri4x/EpE2bAns68E0b
xrfNC0sVb58PlAJHy6IutEP3rwSJwR3SHJDIdMGblEyy9koq+9z+7Pqh/bfTz2NhACcLpR3NlWnM
6hMZ8cfKmsZTFkXxEzBsP2syKDQCqiW+ZnnQ7BnQvZIlhxxlOmnK9EJgAoWLK0aMSo1+mvC7Dnsf
cbVb+kymSI7479eoULhGnDQ/T24tlJ2K4SHS6/rgs21aWnZbfg+S/jYYjeBr5inRTpArSJq45fd+
30ZB8r3JimZNEVN3a6dJ81VRsh26dGwxWpKNc36v2K31mIXdMZic7mVC6G4727a50py2e8kRrbvJ
6oZUt0XAug6AMWs1CTWvnsLX3m+mRaaq46HP3emcJdW9I+yNO4ZEj2d/V0VW/jx36kLaOw+116mN
dSFTG75qLbj/0Xnxp1zZ9l1tIp2COSDC0cZl9BR4brtvzTlZoj4bvRosYf/L3edCm/nz7nOArxu6
icAEKxxuxT/vvjk23MZW7egXbCuDMDCvrlhN5lfCezbMUp01Q+kbj93s8iovplc19VhbB21zmJvJ
eATr/Dzxg11D2Y2XE+TxQ41g2CEr67czaVNATif5TIT0T7v0HTubXY30u3bHdnVfQy3Z/tN00qY2
8QYdnQcHLONqRNbjoLaZdZCAvayYg5fWjsmx8+MmW3xf2ab6LF310Hxz7Wc9hrfx5gpnwPlFrvI+
hmnwjLwXKrOlFi5rWNNsCBXiRmV+73bDjp/kGlwfJERxpsIID24CdnOXsz97P/shz7Nmu8yIP/0K
t9FuddKCCzcnsKZM88eDV0IxMOx698l+9U38Uj3Ipm0VB5Qb/G2UIHd0c3W5jpU2q8hPqHiNWzlU
dkr752GZB1Ex0UF4FMnan9PpCy/PeAEOpX6xJ4J3EWDPHwBYjnMSsAuO0V+OIsDtN1mEGq6FjgHZ
1BrOQf6EUnp80kNVf3pvzV5gPEVR9aT3BH810RJ9sqXzprp6/l+Nm8UV3me5Xi/gCrL13ne9nui7
tt4/mYW60g7lik6kg8OjW5LgGS29QCbFDI7SJs+uByTS6QhSc2HDPLr4/ZNzOPr+9t9/yRY1Lj7+
kNk7GWKbBFNJ1amW63z6IZfdVDjcve4vOAwCT26RmkNhjP1HoW3STle+yEaSbAerVL6U5PfPkUDS
Onu/iYOjbdesJ96bpY++OGsq/9LrRU794AXTUuVJZc2VfjDMNNg2paofLHEGrP7tTNquvUXpK5ur
nzwbouFRy+foMJCRRIJWH9ctafFTMgdvB9lRdN7IduI/NukCX511jegoLRFAr8U4TRjlNNJbOnrJ
5F3295d6yv/wrnYoNvj5f2xQJtqD9GtSXPXz/3gMI0UPa0P5FcXquZ1rl+RaHB+bBDka+dRk2fWz
I4D9wPIyOlbvdhc7qfk3O+EVJDTJ2Ipl2s/RibwP/tJuBM7P1P8e1d6j16YzcuRuph389yfD5UzY
VATNV1BdoBqEDfKD8ncsu+VB/qLlmXRkBWKimWAyozReJnc1kW+fEZlVCjYeVUpRhbz38n0lNh5Z
YaibUDWipWyq6NI+tFp8aRXCA8R/eRONgBcj63VuU7L7k7UHUtsQ0EWLso2S7GfFVxSTXXglm4SY
07uHbf3yLbB9rr1zRICv1WxuvGu7NP7Lisv++7fosDk00dYw4Yyyp//zlRegZwMULjR+WTlQ/yaK
tEP3frCbiP+ibKPsx+qwDFZGGyFsIlykqcr5eaVRbxCbQmFJQUDsLmkILhphczSnzrzTxUHaI2TN
Vt6kATD/s0P2jl7KzpY8JjplSrsr5sgBzlf0Mbzu7KUaI20nCRTN2DUnQ1AphL0wbUDW0jdB2P5k
dsm+N3v9adYL795xon09lMaTkUzuveirVPdDXyNapkk8vYAfV+hKhTB/Ge/lWTxMb2fp+9m193oW
DE68T3QyCv/+FDP+XI5YpuupmiEqSxJUMFXaf343SEyMUT1byXYCIBojkIFaOiv4TekUyS4nbvQ4
zOwzDLEnGLrkvk/N+uvVw1fMmbWADgUq8BFs0XXeReOYFoswnH+kXREcJpInZ0vNqttB9MqmPATt
8INMbXAITTU8X8eTKk+KRaJpP9SBEm7vBW/+4YGi/xlZEn+uqRooTtsw9xyYdZ/W/gBWs6kLoGxc
bgCjZMnFPg70geYddZRf5KNMPuPkk03ae9LVuXz4JfYMT6jrp9tCdYjVB7qxgeHahWg8KX+0r/2G
nzYnChD8+1/i/u31Y+m26VqWa0Pb1i35xX7YxaCKq8ZTkvs/SZQvNc0BPdZR52U/q+w4bc3N9rIJ
l0cjzYHeSDEjlHEjuz85xm6IyMrFXTqNYg7peXWXU8qmnNItrVOqI34VkfG7i0yj1G9aeC935V5a
5sGY7hJpdkrqnAQDWMWUZyc4FTFC9hOA7G4cJ002sxZNd5fut1k0AiKIQmXIBgersnbJ0PKPphhP
XCCOLU/loVFSf58FK9lQYSQcPjhf3SbRE6qut0cJNypLppOmy6nfRbwRHcNf+01aHJs8n4j0w6h1
CCMdpU0eUHZHAFieuoNzKNUJPlvYhm+2q2PotW8zSJtXWt7tv98AmvG3O4AbGX4+go2qRyDX/ESN
D53QT+NJrX+Bt5mhSzult67DSTmmbnVfKiNURdG6mBzNn2/qvJuWgeFCfri03/vjJIKv4AAbyl3l
aGShRSkEr/gwjeyQc0U22qttMQCgLut4EYNJ+Gbp+WNR1iDlCW1OLSq/dWDcj3pevQ5+Se2HNlcp
zoCyd14o/rEq1XinRwBsXTs0jgnL3ZU2xPXZyHLSGU0YvIoZw4QUBDOafpA8QrBGE1yBldEOVfbT
VNVNNQ7TS9SDFZvRHr7VUtu/lx4INw53KUoVN6180YgXywgE+gAjh7fNUE0lOdIAAcz3nqtjoSPP
ZwTUN8kHo3nwoLSn0LLOZuWFZ33oyM0Bh0foBNu7RztWyVIbfZikUMChF+Vr3UdtthFNaYtSJ0PI
jV2bI2NFwXs7J8YCcw5HaVM8FDZmLW4eZMd1rkyGnHKUi7VGaW/NCtx/6+Z3HVKjd/LM0bPirrRQ
HULHdPXJLj1kpxgpXa+DLDGyFiPfp5Ue0i7d9Gi8TCtNn4b/OW1DDYD/crebn6I2DiQd1WTfTOCG
G5Qa1X++qAKqHlheCXwgaagGRdBJ4FJdALlFB0VbLAmuiwAX5v6dC1GQVUGUl7jKxcCUAY9I5vnN
X9rkyFkk3vuf3Ehi1utcf85/uWgUO78dHmCJQEwAVmkeeucxVM3q/rJkF+t2YidXS+BmyX0Zk2wE
kMVT6CFpU+vsKegJU6zA3AS+Z53z2UbOvyJFLntHbbTOYoDpcxtIE6FyBsDBSpsmv+Q5FCR2SOC5
xVbuNBDbBsyM+PlWKlOEyB5eemXK5NorkyKyVxXOn8ZqiZo/FZCWdnM5/vYncvQhVVUuByXof81l
osHOwiQ7OzeFZqbXvzOtye9TVZ+Xo6fDLgY2lHfrGOJuL5ajcQ/uatIn61RNKhpQjVWurMYPwF8p
ixqRx5d59pdBUBUbf0Tpk2dLeO4rIzxrybhC/1A5SdMYjQWrY+CpaGLxiOsGfeW1gr6vRKi8a4V3
qkzPPTnirIQoAqJlTnfXjjFBtgdRUZjXuF3tcpKuzfsPHQR55xtDVVglRr4573tY/5mVsJmKy+Je
Veyf7eSML1Nf5GtHs6aNXaKJ5HfFye7c4TEJw//yO3D+1EMxkUkyVNNUTUtzyLcZnxcw3eC7tVrN
44+xJkWjAsFXcnRDRuvIAvuhADcL7K01fxt96O3nWO3PxNsbkARAf2VTHvryiw38EOQrDlC0uiVL
RH8tm6GWW8cgth5kq/Pz/ozA/u9EYIb1Xinh15Zv4cZpUlbFMCh7GXy8BBlT1wvXYZ8i6PHuZ8jw
o9f5KzTYltQ5k6vnDHLyJilTFZIvS+Tizya01mzZOuWafKV1NCiuIbMy8lAm2X3Q1+WdbPl8BavU
cOzVJY0To9r77l9QuQnOQWvemvEIqEecZTZAkGqi1JAIsEm7OSUmPCzf/dK65We7MQAtmmIUNQdN
Dfz/sgRHN+fTLpciig7S+tRScU3DJDD956PNrfSGwmF28aNBiHeZ+369azNkpsZJKELl4XgMino8
yrMiyZudXTd3bBIb61Y6iyY4HQrdeMYjetXO0SvQni09L0QqcciOTjzbKwdo3Zl1lAcoPMq+O9m4
T6Ds8n5N3RsHLbVfzjTFN7lq3ekEc49kX3JCky7wdPbcsIpUSNxIfOT3uZPcQBuntAEo4bDXE3AW
OSUuwPXAqBQLrevBDqPmAESZ8OV7R5+DbtXGAICdp1FVwA9a2I32LvfrbaaPxrMRh+ghlKa1s+Cx
P7e2e0BTsXzs0ml4jFt/zyMw+Vo6J1klh4+SHOSZPLhzDZsn7tt90aTaVtpqj3Iluh4AUpV7cTKG
X9Ky8TfX3bvc8F+b1838u680SQ9bKVe+1be7huJc++thRgF+T/2kbZYBgzaMoKQ817vLpe2EZBrh
Xu+sGEz3bA/LLs+qI4Al8yRNLW+dvdqOR9niGfNm7wsQwVOsDvCY/2OTLiTfXrVuajYDwfn6R2yo
lOFrR3tn5Ahcp+UUfMuM3FgQdJ72BYLhz1qNNrCwF75fgBSPEeoklPjNKBqCiLbmncwstx80s32y
hd0i6rJOvNHf5AqFAwuEk6HNgpDSkFoaB/ucG0X01BZrGTE0EaoVDRn4M5EYem8AzybG3n9wC6J1
FQOS//fVAgzev/2keDayzXNcnZWDbX/a1o7GkJdePhs/spDfi2Oq7kEeFHeOQUVRXfFqM8MW1ppO
BuPik6epeuCXZ72Pkr6fmtIf2mgupHH7tVO151BhdxijrHcvD5OlLkyTlcjVhD41sLlKz7eVXpgX
txCl77WtNlR1ETboadrSqrxqrXruuChHJDS0sfK+VLaigvMqScWLZjmbNUh7N2TVSTMG4LbXCliN
sglnUjv1qnmUrQTt2y+BdRkoLZndb31w4/eBF/2M1Szfo1IthHZG/0bmLiex/vxkU4WNLfBHv6tN
sYAcXJKkn8Z1hjvtLepKgaEPvsFNTb42fa+sAOHzSpkC/2jPar9E9k79ps7BDmU8+9efrgD+u70p
XK0KnS+hBbRxIWsL1bnwzhWHSiUOr6rgLqOUshhWlalAuOiQ7cEd71jrmzulRqARaBg+Xm+FdzUl
CRZoBVDU5jquUqBQonPTHKowTEFKtq+zAychRq1jb2ZE3GSzLgdz4yTw22SzQV5oZbiDv7k4pxSQ
1ZER3stmoFQviCp2Jzuota9h0ixcw/qr84EhmpZhnSerio6lrb3It5g0kVTds72JTk7hOYcgMRGD
gnwHO45Vv5bNKrVVCOVeF+rXVbns1SvCtp+W6zA1ABhqEcwn4GLDsu2m+LaKzF04gumNdResxNTs
DXEIsrIh08sZjP6Cp52Hmv9/TPJMukkP2ZQHtXWavQ8bHXJxTFWgoHM3uu9Q+q6Iohe7QD0rmqf5
mBDy+epNJ3REEXDwLX8PzwlyvWjqXmYuHVvNdrJJMYk9Rbj8x7iOv/mN/T3RJmrg2P54S0XO7KkN
032d9tOrtEfCDjnyH+0OyRB0pqBCyjz2SMWAlWzK3LZMY8uOa777auvmdlvO6k5pVOPoqyHKxXqi
glageT14701ftRCZrkw4VcIWsPWdLt51pcfHOdohLW4cYy+uVsFoIhYwG+5xZBeGottQfWPfOCOs
jtpXT2LgqURgThuj6puZKOaGAg3tugHg/63SzWPEm/3smqF3GU5U72/DM7hG0s5SCZZtFKOkh+LU
FbdiFGjGx5mDNKnArbAS0E7NrPE90JpyhMwsCteu3S5ITk73FI2+A0lXLBNCssQAGBX0FYRmk7RZ
NqUDdefJQ+bto1tuvSQDO5+bEGGyB3N6nInKFgvNy5UlrLpobRldeFa9CtT39FgJ0Irf26d/f0MQ
4zT+fEdYpG0IBHqAcVSD+LT7+R2hqlVeOFHYkKxh8deNGQo6Q6TcqoMVvESZR9qZrZDr1ER8zTG6
kfYg7hyKPUYaFTfy8MVTkY5lZ2rfEXyYnjJgy9ItLyw4ICHVoWWzgJW/bOJB3dluRAWisUWbWR1+
FOhB/M7KO88y64CiLMa90/nuN2TIS6CsVfdo+nzJmVpVhzbtnVutqYZNW5vzfVFRkE+fNP1ZzAP7
P/oNWPkyj66Y95F9owRlCbwptAH8FHF/B3fx6AaoFuumhq1yTcRe9KA7zspTPXTdnfSSZtmcumre
mr36XdqlSXbKw9RX3IytZS8uV5DGRkzZaOgMdnkebKTtw8VcSNM8bZr9B1vW59mhVVGbGSrn7UPJ
S1l5p8LMqgHOi1kvNumjWHWxhDTaL6Xx06dGEZJnDiGzTd4E1S5Qm3sjHZ0cMpUWLQY3Zf2SwPM/
xEKwvUo0H8a4kG2X7cIt4NEEWrRyjWmV8qhBoWtGhGfw3Gjr2G12drrQOc6mf7JRRj5LU0cdw5um
Va0dFU+zs0qhq71iZr+vHkiF/a7ymGoenUk9PTFSt6nJ0AKSgajNtJ44pGN239mddZQeJnpp22qA
bis9pA2I06rJlfD+cqUMOHZGJVJ+o2IOBBN9ZJhPTr2JUOp6lFa9cXOIW5qzusxQ+NWDQTTwOily
xhEFws1yI2c159K/i9Lg1rV4p1LYpo3RtfGpLqBeroPkJAIjMLmku5xnnPk/tm4vnh18Ej90zVtF
G4mgiqY8VAH4Rio9HeQoNAOUbV3ynchPJW2Gnt+ihebeSf/IjGqI5yAC5P9mGv1XsUA9uGAPTnUl
lpEmb0RxMOaRZ5tmeKvWtoApj4hlw3TOHqRLMzvGxiFTgWaLXqz02Gw3Xr+erCb9DogqXY8z7CtT
0cuv8F22GsCE71DGmiWCjDpMqn58VPoefQU/+R7kA9FMkJZ3buAlJ92f4TCKjtwef/eVozxEfpGA
1UDoTV4AysOeeNTLVPTTnZMq3c4Z+SrkRVL/S4Fy2rexHdEWKgcPoJ5SvhBHXRDX9VFcauI12zjz
UWn3A+X1qkU3ogDA0yXeaQRHz5Sizm/LgRLW5RiponSyjg5MkD/IXs2OqLUKk2AjmyEc10NTpK+X
qWru4Yog5J3rdeoZAHuEcv1cUIaTJiAg9RRLjUdxWcQbUhgsc0GA3PgpZ4OaqYjqLdaCcJN21pXR
fMxYg4qPdbGwT4SuHSaXj+oqbX7Ls12lvgsuRoqEeefVMxW4yDnBYXv7zKWJOpJPCkp+jq5QTVLf
+dtnRnP4hEBYfvnM4nYAuGeJ8sRMmVpUPZwdZytb8iryc5v6MFw+1799ZjlobJS/feYgQTqltYrw
1ObjelAStFJrb1cm5JFXSoeAi4J4Un4jT6cUVNGig8BRRo61JcxHj6sUBTdNqi0ubaXl9RdbLiHa
OWC4mGNQ23ztR+4zzP3ybTI1b9rwILsv1rLXkX2g9kVOYdiQOmCTkZzjptLWFGcR8rBxeia0np6r
7NnlfnqQDp1D3WHVLeqVbJZqoj8yWDrKIVk6ucshHKg+LAY3BOXJyFLiw4DZT7nFt2GiK2ypHNxV
yLkjdH1WA6s9TZq9uXpkFWWyPIofbeVcLJm8I/8REVYrS1b7fGA5tA5GZHbVsdlJWz6qgyjq822u
5m7nGlW61FQ33pjtSGn4JM+OAVVfFwj2+nm5c5OifppVpBlTRMj/QmaRkpbN7ymdfw5qpn91KeS0
jCGd3YEEc3dkR5wNGnfBw+gjQZSj/PQKJn6fi0FxF214IujfoSWSzWjn7FFeeZwKJGdi9tEgsTel
a9ebRJ+dfRuHfxkD5bRQE1C3ve1ax4i3xtosA22l5D4ChknlLVTUtp4URLlMhKHSaNC+u4FKpXio
iTejeh+6I/9k6mivw0gvEMUJflZqb7/YI1RMc5j8cxMECmzVRD25xvx27SDXkY//87pRF7gPvjV7
CwfRu6+d0DLRNf/T9YYqorRY0ZRrbyq1NbUbBK0UQXM/9alv2GvO0pp67buCLoXf6803r8mddVhP
4xbRh+KrZ9q3VSZmrT0NmlPRUZCr104o2Vs3l5Ei8hlW09n3NEoAmEm/kgOyfAPsy3019TBda+3Q
7EQQ88vs2feyn8g3Gh4azP6wVMc7R5myxWWgFzzMmul84WfXoh0QJuuKCn6v0MUuAw0kYPRuhryi
dvN5CGtoXuJPQKwJzQH+cck09EfdqTQYKnz0CEV5KrTmX2c3nLa6O1ERqO26bwm4WemgIBIkdDIy
AXStHj0XxJm8VGM11N9h1XCPRll3sHtqN8kOBUqQx1PzGcV7c0OR7GkTJiMFwEy+eXHNsiqQDQ7d
lIKmc/xgKz3YbvEpC8OIoH4h8Gsrbge3qjYuU9YxOp+kwL61VAjfjDOy1EjOTV/nQofSxsgkMyxW
qlnGtlnxTih66dQ8zdsnK8ufqmnIbyK3yraQzNuTBDLIg9VSUM4PKWVyRThogXNWRlffibdprcRI
B4iDm7K2q4xYWcnXZ8Q++bF0f4agBi8vVApHoe5WxsZCDpJefRqeJ5aTR9myxw7BdxfRJMjwFKOh
XB31DqDUQneEl6woD0h37pHzDp5Hh3JeQZLZN5EeBc91rVE0Vc1GRLDptbOAWlnm1O9kb49uYlq6
6p1siRn1wQ2ecjFjP8PGEFNYFdeds9oiCcGePlmZbu8ePNVyD53Vszrtq1HfDk530kVH7Qvlkw/d
ykhp36S2yYDERIZQfyX+aFEY+HKK3rK6aOfxF/JKgxnEW7/rkTwrPIMiYw6ymS7vyE1FHB/Eb4C8
QA8ov7EKZNxqNSS5qp7enHOF7fnYIaknB+u5Md7oVdXu2O8zWZOfA1uNH1KorI+DZQV7K/T+6uyU
Ph0BY7RGKGV8uRAbqp9d2WorCtyoq6iLiHoXdvycBtSCzRSv2MhmNSCi5IdJeZDN0dC3EdCdR7Pw
RRIK8cIpT56pMphAMadkPAvp5Nm1XHdTq9R5kr1xOibA0nxU/kVvrzrfKbpdn2SnghapoY5fa/gy
94QenuR1stysbuWHysT8oHj++UPJ3qzWLh9KUSjtZiRJRdUw0Jm+gF95ApIlm/kQTejc2kSQ321u
KCBZCPGCt5LWQPGFGC5OzgWE9T7RxUnOGQknC83XZdUGKxAxiy7z4nNgZfMTgUTEv8ruUbYomcwS
LbIeZMvVDNRt1eTSIqB6MIJiuJd9fuud0qlwT7JF5PlMwqG4tHzDeEZkQLuTfXmQ/dBCK7pz5nl+
Un0yVk1qQj0Rl3dVxD/4bfgH2atlQX2TexMFbEUviSZYsxQH2svenPf8DUXmEGCTvbZFhXM9dW7Z
satPtoMMeKYeW7tOdsDBii+z7cRQZij4KZtBqrZU/vVfHCLF3MUVhWkQLX+UnWrLpQoDSeu8UYov
Y9IX6xw5WAEsK74MvpEdgCcD+pdjEZZM3BS5WlypL4pKiRewcBeuYTf0KwOo51r2ek1V3JJZSdEX
uksNk0LA1JtfgiJu7izEQrSbTpzGoUul3JiSWxdjFYLxuqka7T7OBD09yCeoTmIOFcW0zMheAFfu
xpksRZ74+VnzhuyuisI7VdFQX6/TmQ2bZjg72WtRTHkPKZtic4jfnaUNdf5XK6MotDRF3uBv5UZo
khNMWrNFFaTh6cvso1baaz+c0ZQRTTlCh1KS9OqjtGgha70JRbC17EO3ZbgHRXRxlx7D6HDblQCx
ZNMN2/4YF/3j7Iyvud9T61nMjCIPuJUZbUfZDJrKvPV5w9zIpjwMtf7FaNP0KK/kzZRXjXh7UZuO
8fKgWktRz50bJb0fzFFdGWqHcIutVuu8LZylHNgXmvI4/HX5a5vKm6m2a8zIRzILGHb9lKSUHSZs
evlrrXymBLc6628f3w1M9kDWMxnqoFxQ63QN6hvN19i8Hx3DuE+Iph48xb29muRZMgLX1yG7yNbF
NFBS1ivHcRNW3dtwFFeQ7pkp1T6iQBuWo7NKKSh2CUbJEJQ8+I37qEa5f3uJQWUNqfJxzN/8DK8b
1p3jdMiPlNFyoDbeUbPS9mhRugsJgTT8iRCTwJpc+1Wz/9d+OZ5Xc8bmLy3WWU+YsoqQC+lgFdzI
9Mi1KZHY16bMlxTCGaE+nAUW+9orxzYd1f9qTx137lh6p8bQflehMb3YbhiukemyN5ZIQLNqO051
6j22rEKllx87TxOyqjeCnr8mGM4YXXv6X8rOazlvnFvTV8Qq5nD65awsSz5hWd02cwIJpqufh5B3
y7vnnz0zJywi8YskgLXe0KOR+ABBtHnIcXKN82x6q9PI33k1WCLJ1PkW82W5aADESJQTcszKe2Rl
yfNrorjEbFuyLIkxhvunC+YNMA8Q7NmgxT7ia1CRSfECwAKamR4dcpDXz7qmhBrsjl27MQNEpY71
KJCSqkc8YV3d50tLrZd4tvW9X/Y+2imoPanWzIMBVfvmKid+vEO8jpI2oCFnmJV+jbNga4huureW
w4TTxT0x6Y/JFNlJlVS9LxH+UENVnTrorob8JJu2O8daRNJH4LiTh3cB3g3tQjdrd8NStDXDO6LZ
naxVa2WnAA6EDXiKRlVVk6DAT8d4UKWwjvsVwprVOW2jP6+GvEcSCfcBkG8H3v8qzXJ4MCytfUTY
QhyRxdZXqk3VuRHut8CYCQgt/VVdkF07Ic1Lnxa3r4EYJePvulznXwOt0kEQi0HD8kpJOP9+JTUg
LcrwUCHalN9Klg3lYBiEsCLvoGmlCWF0cP+3M1b4JOfDVwTiiR4RSSNKYeuPLgDloemdiypJjDvP
sWH9UCV18GyEvFIdQQarGIzHHk2qx5546jJYXSZMOm25u9EWbTGLxgrTeepix7kANYgf3XjnIMh8
SYr51VQfCfkG1JNi19/qy8dWh1SIc25Z2lWVyKsXl3EwXlVJQHW8CFyq9zkQigvCCsbngVzn7zMn
CZD3yZp31SNHWvOzhypiBIaed51eATx36NxBv0UcCkB4rnm3AaPrO31pwE9x+l7ZaM34uu7d4moI
7vrR+D0CV5Vfc20e+tDJj32XdI+WMdsPdrYPZ7N9LErZPXo82oH8E0ZRHVQdqpNglOz69yDMmewH
pPBL7+o6yO5nZnJxutK+qcMQjOCi5zRCjQIXWFUX+xkUsmlpsXtjO1qE1FQ/1aoN7XNfonio4at7
LQMXRqHrnwcXFiQuv9zMqkGVl1YtjP7ynah/iGNAO2UwmE9fZ5E2xZt6qcNcON7YWfBn61c/tDov
VdB9xEvSg+AsaGJ+/htqEuZjUwcPql6AlSdshnSOviQ3YrZJxVi7r71kwTNV6Air+q/hZd2jOjt4
2X1nCoTlQHd9YyOBNe5yJpY6dabqVKvqN/Qi/ncrHMXfYyuBMynCf1hXzFZ09bs4vuYxTp1TPW1V
1Ve9OqvcLrpK325RQM7mZzsPr1rdoFXESUYCTp3Eze8aT1j+KkijXntCMOJZok6Eabxxn4fsIRL1
y6nTNkAcp/Yn3OeWH9tdDqrBms0Yr/nfI3w+6c0tCrDuMO3FwfeQWTerEfFSvzGe+Sm1PWLJ5UYV
89bpLg5hG4S5aW3HjG0aK4VI4HqGKI25G4Y0fVCNgVaJVcOdd9Y6y3hWFxYpwrHBUowx094HJbH2
kAgvikEg4x0AX3VsjjeFk1PwOR0vht5eaXkNbde2vulpimB4VtRkg3L7m+aWRGu1sjl0iJl/E3X7
PjlWfh8R/3z+D4OQXNI3ZWW6VyTcNE2Dc0hkPIp6TpB9StTJMKMuUrsHF53NXaGZJYLIYUF8HB6U
Klqtzc5qmXxVseuCZj0XcfMwTbl9MnMMRMn9T2+6LhFckk4BmWHqvxnGtbTt6U31imsbUFsdjG+B
jyxTt/Syek31UoP/Uy9La4wNelgx0ZCs/2YD3V2ugEbs75dVxX+9LL1abMB3jTYYG+D3xe3rkFr7
ipjK9aumMJjHV6Cm1kI49UU1kGgvb62s5EWve/iXBfcy88xL0uXuocBJbpdBHHhDzmaTtyL5SD0j
2cA+8y+p55l3Y48GCxT95GMZGWKt+rJou3+ONMLic6TqAOj498jGRLZPjawMP/5o8u5hqrpDEqbN
D9CNoxPGv6CrE32pe/fFafH0QJIquYpGyxC2wu0YmGj1RKSF3JbXwwFiw6dGZdX0LmMkaTqC8Rs0
icj/2zATMD8T+xCv68e0JS0foRD4kYC2Inaf/MpCZlStxqcxCRpEsiCfVtLrj76o3ln0F5tmtIlF
AYVDjQfxHxacBzQwk1+ob16yVJgoMBkLFsFJ7g3MmdFxydwD6sQkiRJigY45jGgHVtcgYG5Fh/1d
MiFIwwluYWNUz7hThet6yhD7w5rvWSdVhTJzMK+Rba+fh2nQ77o+w6eBvqoHTiKYTkz5vapyBco3
qe/jK7H0nyMI9U1h5BvVShAflYMRS6VluKry43EDY14+qFIXW6hT4lN8UtfG5VnbuVXqbFTRjdDg
6KP6u+o7VoW4FYmjr3yS5mfpJ8Uzoatbn5fVdytpcTgGBnoS6Ay9GnOJIZlRfZ9CaM38i/lTYMPy
Vusfqrtm+Ml+9FnYq6Jv7DyU4t8rJNQPaEm02NNw0anPN52dFt9KUZjHyowx5V4u2mvOCQM1DSBj
F2xTyz7ijZg9ZhU6/4ldsoDweqSzqj5kKmyYq4kmP9Zdld/FU78lKj9gSR0JefDROiNBupT/Hwd/
Xmp5tf94AVxEulXaVUcCHoREu2Gdmn3wkhple5VG7axUfWmM86aOBuuzmyjHP7p1PuKfX91cFktH
WIjiihcY640VScS/kwwr29Yz5EV2s/0NghWRgTZ51fUgvnNd3A/m5SHK+gALqbQEI78U3cZxVhmB
gosqhtZLH7nda2wJ+zYWEXzv5WK962BqiY5anSIDCGXmr7ZFddEsCU6w/D+nSMF8xzkwXSQK9Mfa
9dDqyDoNEUdwOoKY3A7BSO0hnQyxjmWWfnd6eTPV+Bldczkk4u+6dBadzG54GS2RbOswKG9ePckj
UrcThstth9q5Jjc1Bm2vJIh+Fmkf/4rwszAt3kdjmC9+7o9v3nLvaXVl3adpY+wt25WnLp7ja9uX
DtK7afSsLw8K0pjjh+a2O60hJmZHQX/ILD08TAjebrrWtBZdHf9QNwQhVHGyeALCTUg/ixqObAcz
aLPP4hBxlxallm/0KrVfcn0kW26VuMIsxQ5fZYoY2qhLeaSrD42bNp+tGKd0B3RJ+E6XznHlsc7L
0W5XY2uX7Ak6HfJzLH5HxSG0tf6ztXC67CB9rKfUlXERTg4RAl+frfmCoo16Q/9snTHN2pNiNz9f
SHgkQvDgsz5bQRg7ewi2qGIuHx9LVGuvd677WWRuM/azbNGxXd5kOQ7z3nTC4LMVWSlEbIsGMbOp
PbZ+3R1g1b8Y3SLP0vRFe1UHft7fZ6kFOXweL//uobrFMbxmEnk5sqoMbWvMa8rYyTfVGAZ3i9vj
NZg7PDvqEKHwyfJWMcnNXRPFuMkslaqfOkRV+oGHjXFUJdXoaiGh32LYpf+9a5oTi8pTcmFfw9VZ
Z+rPZpkvJvD/de0Wc+mzH8OcBAnuYRLG+wrTMtg0IkRMZemH9BctiVPdCidqz18vhk8D3sdadZ91
+p9vdciYVG0svbeq79eLeWZ2dPy2vnzVy0grTm6ovapX/rp2UuKESWAM68PlPXhPoWfUxLQz+XnQ
Elte4iBGYAevrH+q8zx2upUqI+b4deqQSquYeKFgaMVGBxZy+TxVXTt8pVZx1wafLf/D5bo8AfSF
GazqMy3XwQaeXZEq25Pmr6MygPWTohFqZ/NbMBjBsYn4l6ui62S4kgCxukIMiV4FcDlVbyBJc2yE
zjIW7uKb0eL55ba+vMa1tF8KogGqHlW38TjHIL4/L45sFTmSZEDY02FBC0b7og54BgQXsRxUsesc
cJchxC9VNzQNSWpy/OCV0REhMpV6V6wWvGuG8YIMrPnMJGwTG1sa3NDrtwS+mFeyxc5IdVQtBuBo
1RvbgN8X+LpUEBq/h6kBn2NFhOdFZY85a6MWR3hTuwBpyH27gN3FYbITrOqXgzpTdQkJo03k6cDU
/3sDhnLlH8NSDTS7jiP4v+rVRdRQ0uQhSsQIQv0fX0yNNUTwQQBxicwR+s2HcNrpC8pbMeu+uHef
hLzc9YMjOv1boch8X30GK9LXeqANe7P1Unj0TvKk4Xx59GpspYc4yl+R3n+woqn4a27DlL9F92eP
IO7+Lz1CrUH0c+6Q+wjM4hLIjuBVF5UXU/fQY0lxPvmnysvTRZj4n/LXCGFm8oA209VfLqLqPzt7
k+5t+gJXaUfK7n6qmaFtWyfWSOwkIN0nvEMFkXDVTE53/1lZl+C1TUCAqq5aGtC8TLbssRHlWy7z
2WB43soF/br9YmKO2qSv8zyU66+6TwqnKv+b5/lvbugf7ap/2yKW8q/L/ftCqvw/s0IVfVSRRLnr
mNjVEL/EO6THP5w4ANIquImAhodagH4pmZ2q0c9Nik6ZFVNULTJsceaIOkxVHX7lnap0hWsRFpmQ
N84EYqbW0D7i8cazxEy8ox9khEsGkT2Y/ptqUzWYeaaA/zEO+qpzncReJRjegkhxxCMWccVj9ai6
q0OOZMsBP0Dv8zVUnR3r6Trz4ha/Xn84GIUOBqYoctCbQ35tiX0cYjl9a8IKeXcHkQ4cVZYW1Qec
crfG9tfaGEudavCw4NhVPcKlVZGbp8rJ+vYZ1cZi6zS6y9cUPSEANb4bBerAwik68tCN2GHsBECi
REN3ajJ3z8IxukcrQ0CFtY3XjK0z9jv29LeVLrrXzoCIMMop3mgFYJZsA+X5RD5rIUm83hL5bfD0
/KjnWXrUlnWXXjXV1hqn8bluYRUlrhd/GD7mbupKyEcQXAm7v3vJ7ZcX5Q3vuE1ldehMOyZ5XG/K
a7JD/1VWZ+rQJm11sFvrZmMBdHX/ORBai66YDWsXJP7Nve6376rxq/5ffecR2zywbf/xGl9D48zv
T11hbtW1v+rV2VfdXPvJJfGfvmq+un7VqTeTzVdT88vLV7VfAuht3NIj+eC0V7w1KrSocdEdEVja
QrWuNnPxEHid86RVnf9cl+Z97U3ZnU4i9bmV2HDMXpef+6EInucQZXDiLh7fAa12O7g7i+X/1lyK
wTQFx1kDgqOulPbCuKJC+0M1Ohg7PIbcLqy5LyJz6mMxRVC8M3UM0Yk9k4ECy6DK6rTgT3QC0dqd
nXEMFon879yUA5JvlExpPCEJOtx9lmKbwJY/3n+WXO9QzJX+oEpBRoTEze3H0vK+6WY1b4uhm+/U
wQQIuy1DSweiQF3Z2L8bBIhK1I58f9vpjnRXuWoxBPLHsNcPX1doshToWRTvSzQfLl/1cqiDbWmB
vgyGptyAP8QgBFbVfQfo5t6uEFGe0GtBsaoGWrIcLKIi16IgURWyG2FVSp20or0lZjTdlpLqmya2
uRJugk+BTPt7KTduqo0XPZmGTUFk6wMh08ZwP4Ts5EbPCrRYtNq7TT1pNdXQODyZrFZ/7wcHCfe5
+xkUmr+f2q46FXgn69s/TlPUDU6kddt5nUZmdUJ/o96yQcEcC9JBh13UveuI+hkOHTYcSQkZrLTr
54IFzl7gaLlRrYU3OlcxFK8Eo/PF52pe+TJpUckj5Yqt1IxL2ADfLQqKfdUjtrMqZamfWmjgn4es
HP4sfmizi1eDoUVnokLRWZ2FcxX/UVQN/6rLlxE1zqrVSg0x5m7Ls8U5CPJQOD6R8ZgK2MaxLs59
lKQPhoOyety0zUfbu8/BqFvPeGLZMBTtcJfXffgNwTPCArX4wChFAtaauhsMFes6ku1cN2Is7zCm
1Nt9hETktgTlde8OQ3g0WjSe7NYM783lwK6puQ0Wng4p4f4tGFgW6e1wU42qG1P0T8LX6UldQx0Q
kQEEHu1IU4FLi+35VWDSENnW9N2q62ErSaQfR0+m+6QHER4uBJLUSpMbZoMYH+AURCSC4ldDvBQL
uwP6ZE1AL/4ZocFQuWoAN70GkyS/bL03KwoHdj3CQ5Wzrr8N8sNdqhF7cY9yCQ6SJcA1OMcR29AL
7eJ3g3apIXldWpDX2yGC8aIaVJ1qdQy2uStVBg7bYD0IXaFAjjvoQIj7np186FP+2DYNCkVAuxbz
WRNqe6m9IbqCOwsd4CtlG9lk9kWNDEugOpFkgtD08rEwdPK7n1iboMOMDZF46y51HfOOiOSwiwrs
AL/q1JlI8fNYwhm7KZh6zNXYGfXT6PPHZKw6OCI3b0H1rApWxQNiVQD6w1nK+9sT6LdvWXfnW7vD
xvtrVLOMj6waseIp9PaqQb2VEOwD3gm4KChCITQc0Jpt/DrVXXbX18gWkNAn4Czmae81rbdV3fyQ
FAEygsy7S+v/9yh0b5oXKTHAscz+HhHY/h42Qn8PiesYkEm6fNXLpCRRPM8+20G6qYYs1xEs8Myj
GqTq+bzTYeqGJcTlWXdQL4iwD777TXf0tyKv7F8YGkNq9X5qURsDDfHrV6/V3E0fgK+zohjKYulj
h+AP1p1Tt79H842+gR7+ZUXyJ5eLrnCh02HlL6deUyDT7WDTkoR5hiIsdV8NXT/eIWmpL7xzwMCt
f1XEMcUKS3tzH+mJf1UlVb9UqV7BHIf7z8SvWVYA/haaRz2ZGJgUj4oAog7zQgpJ0eX5JIUAFyUi
gFXavknn/jn25aU1uunOmYv+WZJ1X/sgAY+qMUGddzfHcLNUq+7l47korSVpwVBRyPhxAselGlUV
TAugtvZ0p0o4PXkIfVxCtjclWsNDccrtIMIjU+obJPmIRSxFxFfI/yxn8L35ylR5XPq0jdZhxWSX
K93zx6OAK/nkIw+/MTWMiFjyzk8aojhsJsaXaSmpKt00MXeq8qvq3/KX3UPzYtZZevjAiB762CaA
z8UCyBTC3IAUM9fxaCY3F7LVgHXgLazzh0l3WT3ayZW8lL7hDQ0Ps4O4J/IZPDcfRtHXgCtNKPlY
Qoaj1r8Bt36LUI+7z04uD5sHD05aPk1kW3N8P2GYw/xBNHpnVzkggVoDpO9qmBzU5Ijz8qh5InkI
Qh7uKBMO330C3XanT5D88FKo2Mre1JmGt/GmqU18k1x+1hR6Mg7edbnJSesTf2KWJhRL5IwpedDD
aj20ob3xK5MobrYgyQ/e+DAFy4oogEYc8fqrEqjuyTLFvH4xk/Dsp2l+4v5frDGzvxaK62OtW9ER
IYb3oI/wuIkCPFqMACE+jdgW22FmyYR/0fziJPgBuQuawW/HYypqPmvgbvzkBrzdwWSyju/rxgp2
sbw3sxD0eWM8S8v4jtCov9JBhGHjExLt1LyVQBd2rU8Af5AdXvcDdw9RgjLezF2brrRa6vdBoKPh
Sp5wZWL9vaB4ui2gZ0871RA/N2Q6UH+WzMt6np5HYIuruOquknA8cobJ35lTGgAGrW4bVUazQx0D
7xQbgCmswzW2yACdknfDlfOPrpH70EmO7ezcWbXQzwESdCsmp34bJLgqIL/zK5Q/RFkka/a+P9PR
4Lto30uUX9Og/NYXgEnMWu6sCVlg0GqrQdTVytS+RSWeo6JhWmm6q6hi+0devrl1trP4ZspAkJfx
2p9YdEYbx36FDYC/br5YnIgEe4i0J2SgacPanLE66jznu5mYM4Bv1pRBUqFg1k/vsCO3dckEOxV9
e8QT9Za4IKvniLydk7U7MVZyD1r0hzaU5bMMfzVBRiBRtC8a0VHWCfOtHgkgFUkEC3rMmTxmb6Mb
5g08Jp9kbtIDajATEMnhZ55G4oZowLDp82fZ98aL5Z16EJRr7HOfDXghmwpyJiIX7hLxtI+VKG/2
PJ4qNDEe56y4DSgYbQ0oMts548cg0dvvkUUVpyQ6Bk239cwaO4BKWDBfhgdpJILFZ9dg6xVjcdTL
e6AfG1tMAyhk+2RUvoYXVFKAtJNP3lyRsJyqeYMwgzjF2FwICTZXR2UQuZt1qkn9MAxwzCq7BPgK
riusArL9ifcSVTVpok76p6J3JI9z9+Z7c/Po4YcmG9x2ZXIKsAxeuyAg49J3D/MMj8HmEbdCsM44
sS3314OEU44nLSIELLca3GwAtJ7gcLcnVhGJuW2mBvG2zB0FSh+cNvDe8tUfbbOJQe+qrNx+D1rz
WNUEukBH0lVdBcVemj8vEJUCDTtzVYzzgNY3NtSDwGwTEYdxMyJ6dIqDBD9Rqd/pZt1gKwwv91om
vrjL2R9v2sX1Q2KvziTmQpOZg4cWbfG1xspgxewXnVxzl2kYnoW1t/Xj3P/7sRzle+qzgZswNl+V
5gck8yfUqlcmOb1jZMlk66X9X3XLzxMH831tu8lJr9H3IwNflfka2GxwJ3KkXTt/B/o1fi6Tudnm
EiCykD8LD7cwgLoerNO63s5a4t/1IjwWs7/k/FdxOCVnw5IvpQOHPq3r967Mta0Xtvx4hQHmIeyv
uovpxUAgcGu01VOb9N8jYXe73EncfeaSUKkxIAmxqF/zfrNzUYz7IOELKeoiWJlYlWNOyJdl5PFz
MZDXNxu2LmG8z9JiNxNQPrhxeymKSuxQUH8Zan0dp2Fxmn2Sa3kU1GQ0s11XhRdRi6cJJfetbvT3
dWi8JaZHqKYVZ539Bppifb+FueicNFOLidln9jGP9WEjuuZXbOCTZkO+1sUvE41e3BrTcd1gVRGE
0UNXWsYhLU4iks5GNKvKa5/0PH5tbD1B52Jk6+sXtwQXr52wBiSRIrCpIiiOpsEiIfOztw5DOv5H
Pg4x7aVGINt3J3cVB9ifeEXt7yrSPTcJZFFEbXcrHUk0t6h34cgaCt4Nhp1aK1+I6aeIXDhvVhXB
yCLkdBfrwWHI8TTx21OlTT/xWTDRX393huIxc6zhiH06IPyYdDGT87ieHOB8FSKia8LQyL+W/L+9
rFk1edGc06HjGexjWOSGLu492jhsrNx4zfN6BLuK+NXkB5u07jEbzyCnxkN6Voc+dtIz2dFzXgj3
BASqAMbbP/lZe5REltBx0PD2E79Sy3l1hukvYXbkwBL7Ahj7jPfLCrkPBApcNJSsUHxrEatBIyR/
9hPp3Eame5QSc3Goo7a4LyZweFoiH2I5Y3JV5NuCRd3GhJiFc2GKYrcxgKUtkCw32mLbmLF1qisf
L93Cjy5pTJatHazkPAeFcwxZqWHonhmndLBgaCblfK7SbDiUYzohbupae7wNpmufFBGLWWitwGOa
XT8MJpDq1tjWaebdF3iibSOUqiW0Hjt2SaZO0nkMapbEZWOVhwRUOI7vebDGJom8uQ0k3olj59m1
ggEPx7h5adtDr+G3VJap/9KRtF8Lz5GvIk00PFmBAVlTj30ZiPpvc8POyWj66k1ryIkGWTcea8d2
NpBT21XH4/JtdGD6JPBa3qAVY1Dagn0Ap4oig0TdiAlMrjqoWm+jK+UqwcbzrcKTCjtUAJyRg7so
j/XhjXg6G7as6d+MIOwx8o3lW+C0xBZnX7xFFY+IMcybNyhk48robXEfadYpmVgh4VCAC3zjhRtV
xCDIvJUaLKIxeZu7rF7DS7LBdEfdrrFHJlnbPiUue+Iwsvtbh4n8reWznkc83ACcsVdmAtrUQQHV
MvecK2ttIkrBvTYL7bnL+MoGe927vMs6TLO1zPCKqzXcsmVkLVFQCUgzxrnYjlr+ISO2Mi6Q8Z2u
YzSFoPUPv89JMbdIszQ68j76PO36NOoQrarddUOIdNUbVn7XOFjTTDE2Zxkh4JWFNJ1ZZcHDyOy3
m+tbnzXTQbZpeJv5LFrqYq9XvuRJGN8TSJWrnE0Eyw1NvzMiKbjt53vXnpiwKzFhDI8sVR8vi+qQ
nazep3INmaHbWb6zjiRqdLZuZXfuIKtjMBv+yUhmazPU8/dKVrtOVPO+aQdWFHXwCjh4I8WQQnzh
/g9nEL9T48d8FCyACB5DGgGtjU4RztOYF+UEWjG0wC+N012aQhmKQygrWDfcu1p2M5dHd5QTuHIL
KRaZmI1WC4eJO4b4QEBgXcrQWcugwP6xqEhEMj10SL4+DjW+hXio7lpp1auhIqhRBfiRZhWOmy2Z
5W2b1C5Gv6I/WY7r4iVlpPzpZnALLeEyw+aBWrKERngivZRWA0jXukx4+W17B8FSuB0NEsOewzu7
0/qxORhTdou1Njx33KorL6r/sr1ZLn6/zqHXrQsq94SQJ8/YYkxS7asoztd2+tK6RnMfTaO5IqL2
nac3GeYhnk4IIPRTj8ZtG2l3bt3K2+iO2qokXX9tY2STTQw3JEL/p6SDz1cR5sk6cU+0G3CDBPhT
icA+lE4d7j3DiJ/yfIpWNfR33chu0Bvxi9NGLLvINmagEk9R6JfrovCvuc4qMNLyVe/rdzYBna3l
TtPK6LRTF1Qvcex6l7LTfoqRH2p0DOtq1025bafs79YCvyPQ7dtk8r6SIr3k/YBLYTp5OEzgf868
j6gq04ruFqdCt8PthAXDJu5hSsswPOFQWuDirP20R3vAERz41lgn60SOuOrG/E9kbRYnLe6hgFoE
RqexOvpTP0DSqZqLPeDiKNhSWUBFLBsnZC1NAcuyIosL9yxGDCqxH8DgT/TtHpLtNhlRkfCbeD4U
DsbliMc8d231oCG9sPYlaUevbd+NODfXljBs7rCcmy9As0iOsOTQafGj5uYuMVGJwtt2WPBLUOen
jc7uow6S+ARHCdMqxO3b1gIrx7Jgw02BwOPEU3kex3jjyuA9D3FE6/Ct9Lxuh9+7OOP6jSpIN95G
QIYlD9hd7kevHkI72zHA1zON8+08Ri6b4Z4vCAHXnYuzxDb28teqGMdNQ8hsmwsQ5XkCmrDSottc
mHiOj8m8bUOmqMK1rZUXBvlOS3tv3RVpt47DZE8MLj9lc3nE99E9s8bHl8bpDnaa3luGoe1rbqRV
ON3nADiGIo0fWvazkUOiGclC5nx4JV3TsmPVhclKn51dbUXjvqhdY5MCsFnF/tpz0js8bhyWN22/
LkBIbhwve0iC+IzYp9h2QReRty70Hf4fzmH28BUOCaTjG4JBntlnxU465naWbrVLyDyvIo1vLpxw
OPd8sYKunO8QFeRJEsbRtku7dyNz0YqU7fBkFISFCtg3jYkFrh4EIbahLrGnMB1x/xZP/FQ+MRb/
B+HPHFG9ehNNmMfmYGQignKg9T2xHXKB1aiJ74OVjPFrQnwGnutaAxsIqL0TGFEuLE0ngTSOEgTo
8Kp7bHIoXBaJwICcvxhB0OcjFqI6K2lbYi/I8+cDmYXhHKc5PrbNvO51I7zGrfXu2uTh574+pTKL
j+iM2StbA85Vkc2ovbPHLhPq6bm39I0xEw5vGkPnuRdCnQvBKWXtqcMdsa/GfAV0v1mFOIvudY09
S9844vPgzKAg7KroN2gIPIRBNu/gaI5rPHgKFrIaO/UR93nils3RSAd5Goe4P6mzr0Pk2vKE2QUR
G8mdOXqE28G376cy9/f8uPXJyvX65BLv2nUzJjRjNp/ihokhLdi0BfCS1upqfkcyQObjviHBiKzx
meiFvyLUf4uNQJyypnwVfkEApbQHccCfmS1yAKvZz6cTYiOIuVoSy2X0TleVaxTI0DiIG5ulfey1
vCe8sB+nuTwxi5RsgsZw68jq1U1ABXTYTnB9Qi2tgwKQXa21pELIdPLDkzqwfGUdmmQ3h7D7LtR0
cZol0qz54OwFj8OT0DOwiwnL0lUjqmf8Cf5qu1J+flfqTH1NyewYrFTC2UdIWcb70ChKdrTsM9SZ
vxRHdhz83htsY0feNAd3DIeTG71Aaqp50G0NWVnsLsjKBl76apVRaaxbvcmOHa58DfhfjMQeDC1I
t+XIByP55hj1ogTBCr5tw3DNQ2p5A81dX7W3TONxEae0Z1NYrBI9RMwpbw4DwsUYUob+Kk2OQwcv
UWOxBgx2tE7qHSDmQV7Ym19I29UnJgZ/XqtTxNBqtr+hhW0DIEqkQqB/P1dlwNZqsInXtL5xAuhg
nvDAxHPeg8fWfPhz/kHcxeebDUf+uabjszumXJr9Cln8+Kh+q9ocq5NYDqqoDjZiHvzNl5/yPzWH
tftnb3T/292E25IPEtqoh3XTu+9sTuS6tXPT3bqajcBImR2wZQlI6tAhqrsTDug4VzvTSgQCfGbs
NUDuOPQg/nbT35gSHskAjobWXRCFTo65VmA6eydrdM1k0j+UYX3JeA6cysLC8r4ufkwFgoCa1fqr
QkrtNJt3bRGgSzlr/tbLhLYCGE06IUrnx7ApSp7dc4EJSvTgkRULi6fE61+E7lv7fgkT6I5TnPCC
Xo1CmOfJmDdQ+IPBe5KCezjoffCSRfUcKBqkRwgxgkjZD0etcjNuHX/CKCpBlMbTWlZNxBkDxBua
Pj+h+qQfECNlWQUZ68xXc0QLRnNWM1nnlTYC0vIt3MQxJ38a8fqs6+wUVPPf/NjeegK0erSH0l/5
ZtptElJk5tAFtyGerT1B5RrW2DplC7FxRFvd6QWkxp5t1DrOUWaSeVTdOSkZ56rCKkCWe4j284Ys
TECvBGvSMTbWekvqeM7eQP2Lc1im9jpEW2PTanNzyRDOsIxKe615zO68UfjHvIO7EWjslGdn7v4a
s3jvzd2+Byzz5HlxtecWKPHfjMvXqsQ5rky1HzK06zWK/z2I0Ti/aTr7njbot3WexD8ibHSIJK0r
b7Tf+yh+cMPE+1nExNOYF8xSc+/ykOVLGf0vvs5rSVJca9tXRATenKbPLO+6Z+aEmHZ477n672Ex
e+iof+//RIGEoLIwQlrrNXG1q9XpUpmN/Y3IvEssgDHKUdvuQrDkldQgHJeugmhFtORQBE1y1RVy
mk5mzpfO9+bzTOrgAErTOMxK2xyZPh6KcojParXEOzwiUjmR1jbs7EeA/helCvtXdAFfjLiI/vSx
aIIJTjJBf0vwX13IK9FRNez5tRnUP9tG+yMf2urO7yFMku0nD1NkUJ5jDx2gIT8ECcxf/NIzyK3J
xCB1bKcsvauycrizlujdBNR3wBv74vW18qFO8TH0DEKqMPYOfpcexyAOPkAKfgtbd34waxxDDBWn
g6lXh6Pb4W6cWkV0SuvR/bMmfl17Ltj6xp/uCHwGh9RETqkng3wxJiLUOQuqxhuMvZM42hMrAONa
lxFmpXDP3iKzhfVOJvxnrV5My4t/1BMPDCEW48Ur0hLFlMy8eIjGvhiYm+1bJcy/pyXe7HlEjhRb
mbm2vTfQxii5Rw6E4WrOmVAn8xMhhh+T3l7nKWzfhqZ1XzqELaIcPPPU81lIo5rhSPLfKT/2Jjnv
hFxautvq627pKY1Sl0K6b0dvbf/1FLLbnn0Z59H6V67oG6JWqkR8VdbNYtCYRC912ZLvTR+pdJL6
b5vb/q27tEnxqU3OI22T1uYHQy0xKcTvHuuEPC/5qC6bqsMUhnDqf1qN3mRCsOxPFSC7R33ZL/X1
0LUMJ9KAiqWcgiSsblKUy2d2MHGU2EndbKb/1LHBZRbZY6c26cGrpam8Dm6GLau7uDgvbWVmM7rH
GNVLmxQq3HQ1Gvz7tSmzk+eAYWw7qB0872rqwHy2g/JmrsnvsOD/rS3G1lHTevW6tbHiRJjZNp4K
M9WOEb4+Z6sMcJVRKutRLU310cejhE/f2P5du9qXDCDym64q4232w+xo56H9UkzYWDvBtMM/pvgz
AnFxjo0yuZAYgbUMO3FItYOm44/c1ymxFD9/sIu+uTfj9Ozyjb2r7ZEp0pykV5hj54Ql/11eO80Z
cZePvE6dRR1SPSosuxhWAvthaMeYGb76kIztDTGU7M4bmHtWLG7wbi/no+FpeDcrGfpxxfx36BjB
ngvtvRHQf8jbWv0TvbX8EA52flRn7Zl0c8cSsyv3dpGMuKBU+dmsCzI9KoJMmg5Rjqn3Iel79QNX
QgCjbbKwKYgkpZkFHt4MjD/i8ofRdA0rZQCNXWB9mQezPGRw517TCJGCciy+EctHhHZpqgO9e/RS
3NeWmhQQhYNTA/X7IP2lre30D8/q63up9VExk2EaH9p28sCpteGhyJLhNQ/9HBpsNBwVtAlfpS0q
mOwCjnqUmtdV1V1UZT+RofmnwzxaDnIYPRiU5RxSZPqvaLDCFzmNVyKCqOJNs9s69F25TO/r9Cpt
GHVG963iP3pYvhQTOoOwd5+1OcMlq06mk+MGS3iCYVvaAit6yXIyqNJkFf18F6bFdxnXpSka5mmv
lpp+lmo8NcXrRFR8PQP+8ooOUElgtQJyBQ76HJexc4kbxlckW/4Dul27NMihmpr/dWv/3I8Qfw4c
0tBPcr6tY69FbyPZOFY2qHOj4FQ8IBloXo1x0c+pcJqQNin6Qi0e2qUIYgWrD32aF80nqDn/7tg6
a8nsXEpdfd6aZAvLt+Jha3Pj7KeK9+UuryNv59ZN/FDopIzDMfpna2uzlRYQQe3dpIdChmntlgdV
esG4PGJx4Q/EqU1/UW9pPwICQUefOcNJqhoynSfWJPCuHav5CH1/AfksscKlczSE2SUOQ0DVS3UI
u/I6RuBMkGpi7RXaH4aXgm/DiWetmiTVL3oDcr8dOvtjzOvhggB8dZDO6dgkl7Yup0NgwpXvW9u5
+TWTEjshOqcqWohIWmq/O33OEswLv0jNyrTkbckTSC1yffsdtW5UktrsRZqKLmA2kZWYwy9Hg5gy
98lo/Vmh83DQR1R4rQhZW6WLlKPlee67xtToouZM6qRaIPWC/hqTHOlsMFw8w2C4k50+iI73rzqP
db8fJoP3qiyf1eWkSct0t/W8/F46Vh7mRv7U4QPq2+lO2nBd9Y9hgwqVx/oeL8seEg2fuFE+bPJt
cnVsfdc0Dp6cyrQ3bH2+OGlzQmE1BfsZROcctZD3YHgpyzo7eUqVnNJh0b0c7DeCBBbJX607FqCy
PpSkJzqVql/RAuXrPuXZh6WNE/N8RjnPsVPm4oZzN0fQnbHhST96ZSTZ4vlfqrRLP4AIFy9eZ56l
VpVD/e4YV0bH6GjP1dkBFXRzdN2DvpVolzH3w49mJJKVVqSkoNHoFy0PnH1ITmCJ8jn7HqTLMUrN
7kQYa4mNuUzns7epM/As17Pg4ukHvHvcZ1vt6xcp9PRimMqTkddfO12JToFbTU/8aGQ4ipF4dcra
RTGgRcYkj/eBXUI11NEQRDWr+LvN+2ffr9T3OEBpEsTNrjY9/y0jrpVUzNVVpeL6TBrooqWQrXCZ
Y9iF+RDkQbo2aaMf3RSjf42b9Htpu8alMQyo4jgs7iamuHdZlf3B3Lv57prhYz9m2s8a/YbEaywW
S0+Yiu6YkOO1OrQtcAkLXXYd9algwV+Heb0LXM36MOPmGgHk/a5lCMMpz6lnWa+6XdzVmpqfCo04
ba7E+REAS0nSO/rKpK869y5EhrD1wp0Ps+vZ7AscBSM7+l6Hf6vBbJ+9RlvQ+bl7mFRihDma7Vie
uARtVZCxmB5jIDDk70MXL+zCNLxJFReBB1Iv2j3Me/vZ7ybyUN1QwdUwxueoNhd+WdycQAXHl6ZC
I8RS8ovRJ/k+Tu36QtCvPpoLrZyVufHK1J8/P5ODJEFxAAR1jBUS/SS1cAfT24jgjb0z9ZdBaV+D
mRHIYKg9Bb5ePAxxDupL0coPXLWbpzrLXyxWax/97GovbaOfZB/iot5dhyHLbrR/dAzOH2boeG+I
IO9sW7c+esuY3mbF38m+ESE4Ys3qXmoqeouvVU/kfjkOP4b5Ndfzo9Sw0ypfGy85hX5poY9eKS/E
98+yr/Ms9cVBC3+tlWb10g7z1VQTFVkL/ZJU6fyYLUWrDng8tDrhGmpl1/Sn3lVstIx0+3HUNYc1
75TtiOigGSCNxrIntvjGTFN2l+m1/agOGnv9qZ2PZoSFxlqXXVKQwDSbon+UynqqrGoskqoFYVQ8
kS9DnxGWbMICi1mrDiEMoRwm1WL5AyQBbI5eYM9kLYATUR1bnd6zq87XLpze16rs0eqyv0VW8pil
/R9mERfXjIjXY99X/xQoYDrHMrGr/acdg+qNDzo/ZevbGo5m7JpRq3YAyJEWWc4StQSDRj1GMADr
gScjccdT2EOm1FI1eOJNgiRg9/N0HwGvkjbp505l8CRVzAWfYdwRZViO39rnqkG+qLYVdBmDmqmc
jzv15IcwTinyuM0BGEOxHNKSJPLSFpmMnggBBcA57PY9s/KP0q/CR6l53uQv0MqcxS47hzZWzspg
xyyk8+5dtXP9wS6dryBGWkAv9KiApbI4fpNKWJNjyupkvpeq1gLlgIyXnqVaTnl89QcP5PByJDKe
2dM8ROsflibbmvZRnQavUrOygRDrgCaKVKMhHo+2uQSil8ND2ypvcDHsnVRT3bGeayi4UpPf1wb6
JbWz+ll+e7bgvEYrVq7So1qARZOulUeplqE682jm1Xo2z86QQYoRglr+lJwt8vvntCTES2KZ1Jql
5epeqZr6ZpMsIJA8VYzVZtFcVJvMUGBr6YczMkbHQeD8DYD4rmYrhGHybDTW/Iu4xZeJSOifZQdd
hKR8+Jaj67bDlKPY9axXHkFwpJeysP1ba8wh4uZKdCEPmV8KRDyf9Cz+kiLP9gMzGBTaw/GL45Y/
8qywd4WZjDcN788nNwZ9Q+wn+nElEd8QwWdhoAVu/JiOeQwSJwjuSJGe43F+t+fc2CHHCXyjTO2H
du6KeZdVGo83b2qfZk9SKLadPhENxWHO/9tB4XHfJzDQ3QGTNQKaPYAroOdw6FQ0NjtYLF473gGW
n691U30rm1TBFieb3q2u4rEbnzW/1r/Yc/g9n11U9JOHfir9U2iHP6suS56iOEK3NnWUEzR99Utp
xRqT1vakubr9EdpnUmLpV2Oeh5OhLI6TSnoXKN53puvqzayjn2ZUfOvG0CS9UzkXDcQoWTb3GJcI
jY11nKLABPnBC43kr4EkUTpZLlCkimSlw4udVKN30EPSSxVAgNeiOBORj0n5haepzeO3tEWdmCyB
9rWaA+9ieWQ+Ab6nxypEHtN0ACsNYOGbpvfvrb9cWN+PQ669Gmpzg4he7chCBSe1ICJmIXdJ4GUk
3qsyN68d42kc/9JbJkkvRWu7lynrkD8cASjXe+KMykVTyKvBaapOcOd15EF84/YdqIf6mBIBO6Cv
ZB9yO98ZqFVe+TwisWkHf1aZW7/NOh9tmvQnh8Q94G4nJGJKoZhjeD968fcpx99+HNDOnefy1wwN
pmx176+gC5q91YftC8lb7Wxh93kLrJyofFS6hyBXjS8gP79hklT+MlHBJBf0M+o6DKacxUetKBGH
GNpupyJSh/NKMLyqhRY9V6BUpCZFZbXaCeI8wbGlhxR+qYN0Gb07H7LKKzIqGrC/+AI24hjbAxMe
zVTfJlKrR08n1y1VCyHFxyz2HqTWgy58GwzI2KPd30uTAfvg7ER2dWjcRHvzeqMF5QmAaKlJk2ZY
CL61aXKTA5avz9Xgy8zcJboUmr+ofZbd2+QDaTWj8kVqRaYFx9T185NUR1Y25Kvbm9Q8XeveIiUF
IeDg6Cht+uRp197LbZC8nE0KJiUnXo3sWQ4IXGU6JlWigkagB7Pq+LnTyT4sZ1OWYhwI/CmQBq7S
g1D3cPMLVKC2UwZuekN8NVl/cxYNxT7yprcpJtwxWZr+1vgO2nJ1eEuzkC9d0ca/7NZGV5q506sT
2q/p8KP0ZuOdmOZ+Mqzxle+E8V6O5fcwQWhC9hGiVfeIU3oXEKPmu6214Ll6bzhK39zQg1uFJ8Ne
9g4qmR61iayzbz7zvS8Bw9RThr8CMwioaNGrFIijFEd8dotj8m+bPkXZLqg8xLttPXqdghGUl++h
/W2e0zAy3tyiM96SWWHQB9NylWqseN1Vm4GHSBdtsI03PmCTk0Vr/7whjTyi0nqxl8OroD4Bd/cR
RIfbVimd8ypFEjeMds0wXp0gdl5btNEfx1iBZq4DQCvMAHZ0NhPnWY4gIhi+oCXHmsZv8z2o3+bI
BRqPAJv/OV/d/SoyxT/C7AcYpU/KK1w6/aRoTbdWpa0160Ot8T2Tmho0xXmuANitVd3nqDk7+wA3
nqRpNGbSeV2s7nFGC96kbZr9m5bzYkitbpX+0lp1QQ/+qBS9PT2VgEMe1iZYkNeB+f/OcPLo2XF5
zVu0s+wJR0Byu2SKjSF4lcJTw7NaGPOj1EbfbR5xiDgXehol+7lZosB15exkbxHxlU8tndBZk8Sn
rc3wkp+eqvLR68vmRcPAevfT6U7W2KivUvAcoeDRk63e2nxz+KgjdbxH0Ud97QM/vq81+4+tQ8I6
BeWNpjlvbe6BsP+4nrTpBwQrkBHaW6M93etR/NyOXvbINzDDEyu79ZAgblLDHNNWd7LppeGr1prt
9bc2Ocxqim916wcHrawyQD658yKFWxMldCAEwFCnrVQVQLrkYurhkMBRfatjv3zzk5LwmhdHZ2nL
opxYZQzEPMyLcj9VPm4+UeZfpbNpuH8FBSrFhgn8p1Tt9pgyzB6DLqrf6rl8bQkUPqD3Wr8VCSK3
Zqj4exU6KF4Pw53TmT0XgJ0h8KkDiVSQUppdv6lTHT81sXuVndKkuYZG8L7xrto0lI+TOd7Zddhz
PwfjozGH8uaNdQcqaAqyhzooj3l5VNShPDSNUx80K5gBHvnNyVQM56FPoGjEvZ/cZ6Z6tOzqa2P4
BXz4/t4v+werD1BsD8lJwUv45nfxyQoRPEgsVjoFMwCv1KrLGGHY4+Yg2Oqr2gcwJ5QQTLfa64eW
Oci+YfaRe381sZ7tZlDCe7xCIJL6fM0l2wc+Bna9CQZdVYYbiIkPrXaic8AHgQC3CiQdkHLf63fq
jNZcqykGyQXYSa5yTkf9C+suBhvQC4fSUB+zLr1OiqPcV10JPbYf3GvWQ4AzjI+4GWKWfy7rZNCe
WR+6b3NmabeJjDbxjpZgolHssnxq4Uzt1NHo0KQhWg+dqDl4ZY9b9sw3ksXwg9q/aGHjPS8ifBMk
BnuqTHiPgXFvNrF6UvAV3hXRFzRd38kIHaJWK0+F3bp3fYaZMoEANrdiGlCAt43qDtGyryAsxquv
tv2pxON1B1LDf+zzH5wmvCG3YuzQfR72jmmQuS0U7T5jrppZo/pipJx5qLL5zkJwNggBiWTKfCxw
Vx0goF4abahvdefXR9V0h0PjOMF96tbzQW31r8GIfwCIqe4Y4PlSqXP5YgH/eKl080OJo+qCbV57
j0wiuBK+Kce0cdr7siiIkugD/K3Z3wfV1N8DJLh0NYKMbZ3s87o8e9noXXNjqnB4AhBl92a4MyK4
EXXfXaxqQQQGnXY0B3ywAAh/Q6rpb0a57GKSJd9ztfo9cLhujzobETyeG7tRgOslbXunUaKTAFwL
LQlW7J3B196wYduo36pEn+DVmfXdANDgqiwBD6N5kRm1tkyrmaLwGHXkQdIQYZYcg7NrNLTqh579
3dvKY5rC80UcZZ/GL6CXf82uUd3Iv6l8CZMazTX1NhWV9mrC8DB57En32vWQgL9xqr2Rh9F9l1fB
LRiZYWQa7+8UYmuddvgLesPy9JYZISunR5PCiT4m/AGORkIM1a7q+hza0zd3MSAbXfypCAW2IaHQ
FezQQHCre9u5Bn2II0QAmUZDl1Mr6iVS8hUiQL4f4uhHk5WYxEbmhW95n4BYQd6qPnFBf9UpFjEj
YXiyD5hytJX1TGBE38Wgyw5Yjr5hcAvHzG0MXmKjuIY142CsmLj79c2+7IgJ1PkzmqbqfS827Uvh
mJNFqh5qR74L9cA/mh1IvVDTWaEoTsfYazXHIEncPaCsU1QEPxQyDygxRCgKEcr43ltD+aVF1pyP
9qXLfXxPXDhNekAORB2hp3pMjx+CBiDP/MKKpN2T96xKExvINNupxCDTWA358461QKgPE+Tip9Ej
wF7r3URWOHhFWIXPZ1uBUPJRii5RlrofQV5iRgQ2i2AsgHEVDo/ZErye0+Bke4v6bNX/CFw/Q6DM
AN7o6hgHozEF8NA/h7OD3j6E+V2nQWVqfw6QBiNgv8cGA8uwth2izs7OzFt1j9B0cVSLDoRyp2DA
oqkK8pHoxQSBT2KhdN+manodQ7u5J9SIl2I3IYqWtU+wl1+JNDc7Cz35qzfpoEB137o6tntT/N67
KYnv3qwFp1PF3d+N692XEcOs2eAOqqZVdZlRWGq1EDfmwj1XXfcX3gcGnGA7OCplMj0MeBXdOwSP
i4VAHKT6W+q4d+AfJmbZiymcPvw1smonuhEAX8IxUDc6f9cUkCiyuCJQ0QYmWbfSulRuVeysxG7P
QNcLQHGeBeiGj8EJMvPNyUlK6QWaW0jHvpVW5xLlKbRDEsfncmrNc19X3h+p9w6XqVNb//ts1wc4
73xLvQUio3yPjH6fW1lw08dg3OuV2hxYqXuXHuDZ2QIHCu6ElJTis3jrINw7VkHQQzUPzAAfvNEa
ntMBjSKHGmIymAmbwXueKfbdVlRD4axVm5n/1a6hiNWz9Wj5zB29wQLH6GYAPSvPO/kY+O5DD/U1
jaFvz5J5p6sBr6JvGndzHZM2ZfbxI831Yx4k002dkW9CKOpFi4Of1uIQBVXnHhMteRhZnfEhXopF
PMfMR+1eNev2ZejxHG7jZeSm5pVB+1JHTHWrOj2XgYPtXepwG8GEXZWW9UfXp8w8rOhLkuroHJrF
s2WM9mnMI9bfS+G7D7PXwUNrtfjYdC+p0yS3kOXBLfWd6GAUEABgY0d3lm2+6IEBe8MbeaIwARtA
XBHfi4+DUr/Muk9wjRgMzz8CZ1p2EQyYvWSkoQoDSzStxesKBOa/hdKRL+rRNsXzlVc1RFLLL0Fq
jJnXEmbBr8FB9nxJBCizftT9m1JhuAVHojsmHhzroAeNNQXDxIrT51hCI/cISl95UIu7xpyeF6dx
qB2+fRhRpdljVznyzJH3601ulpm6AM2cMIVX0iE9OWugizyzuAORcRkmGCnAlR47s3tRWvyfcjNO
DnpX5fNeMHPhQuC3wJ8dnWHK4RTM7uOYahpTwS578kjN3eKm+jIDN/rAawO0YfF3OETph5rjBeO1
P9zC5+GWKIGzhArqWWelk/JAOZ6rPUgx8QkDYOUpB196owEeMKmUUgHs6YMUmOoc09rlDMWsveMP
nV+zuGTIHjvnUFsx8BBSCoDginlfoJgWOYXNe2HvTYa8h0GD0lsDFFA6gFVJw99DcsR/iAmwXpI5
/BIiBYf46AnXxfLgOCME9wVvBED7gM1edUP/N1VQ36p/sa5p79ohO9djzWcSVGDiJP5ZTSAJtfA4
6/rqhH8WeWl8RUIeRc7xVU8C65IOyutMEGCht+Lmbi7GA/FfamdcYm8MydYfvHj2rmFkPcak0vap
jqxSq+YI/xkgxu0719Sney2N30eVVWpYBcgohlCGF5OmykfXJmn4e0CBvqwKEEFWdyebhDdYrtJe
hSPS6Vc3ONobsF0XaWxlYiFgMk5rC64+T/vmUKS29wwLwHlSp/cZBN+zARjBzoPmVMXJ15KJAfKV
WCj2JclUqc6pnjHnKzMAmgoux50bMn8yUuAv1iEPOmNflUV/gR1RvHdm3Vyw+bT2UtUTpwFvXFu7
sFGaB6bL/D9tZx/0Mvgx2cp0LuJ0vkP447mfAXubrp08BUi5PAWNVpMZRgrT6Z30aNV2dS6hgRsB
7AwlQWIu4+ctTA13QCrYCUkyFrjwzmN2ZBX9ZBDnYBQ/ZNlTFwIWw9PqHdOy9potmJlywdWFICyu
pvMULbjR2pjUK8CIcEGSSjHp0RdFMfxj/G+TtEv3bHnt6lsZcF29FjodDuEppQA9Gx3ktFZXwcE/
TarBxDB8jxuQAv7b2ATpKYDOa7cG3KJhfEOoHHVDPO9WXQ3BCAluKDNZMLixg5L3or0hOzo/hSQ5
fpvcJriBy7LmI5NVfolsyhttVXDJLrKZzESQYGHx7w11AdrXbXUUhErlPC2QQuayAId64NZBg9eD
v0sUbYkj0BqAxTqSVfnTUfJDogbOy/TD7AdQzMuFa5YzytaGT7TxWp+PAlWUxnHOpuwiPSOn5cog
ixj8c3y7nER6aaE67WwnSw/yKxO0pknAIny2uPqdg0Y9i8KI4+0huQ9XMJzfu+X+jWbkXHLUqCUd
LEUi1182cVUOSGlhfCfVLKvOYano+M8svykH9xngunGRPyk/wwuewqgaECfpq6NXlj/kuHQM4Jgv
t3G9w9IoeKncJ+tiLaTRrW0s9e6M1AqeTIA+VuyvPA3QbslQj1M6HlW9/lvwwFIMwKi7Gn4d8VQk
R7JqsDEjqpyUMd5tjpL0XnFeoRr81cNcPHoNXvfIOEBtbJPmTe69nbhPA3Gf01wbDOvWEKG3x9Sd
9FZxSx2Wf22IZtt208AO60Com+Agt0vuhmyVmktaVzblKbBC3SevjP1I0ec3/Bg90GeyuRQQEXg2
lHOlsYpCXzCZASIAc05Z0czH3zblaAdHCpDIrpHf1s057UFD2dFF/t7YNMSom0PcJl/nUb/JlVuv
EtTSXWGl00GutVyVpC1Y/7ca4isLxFruiRwhW9K2Pg5Sl8JIcQxpuhCIJqKPQ/cqN359NOXSbE+D
7KmJfO4qMOwHuRTyI/W+5vq0QaHviaAzy7Wqb+1iG4Lc5Xp9zdzpZ4BXxglDeIun7k2r8hambXjK
Z4jOrT696svQIZ/tLLad8xzMIIFx3dup0DlRwm3QE7KSvPh//vBvv0E2sb2C7K6H+tpzvXuoyeQg
TQz9IEOAfN875MYvNoCs8TWFy7te3BVO8dtb8xuo4vMVNEjjFRGsybk5GWGuzcfYDf9Sukw9bleY
QfCmOy6U7m1wUfvnDBPLk/yW3q+eUtyRT2g09vO+ycL7dtAVYB7LOLS81nKkbP3PNq8rZ4QDwuQg
T0IfpyemMCxdlgdBH5F2MuFYb4/P0sGuZjqY+n5Agu0iT/DYWcNlyi2WJdUxdwaMj9wFXPk//65d
pFc/BCvs5QZwhQWQsj17c/zg6guA0SjsepG3YXhbhmV5kqS6tRVEf5YRydJn5+g71QBmJX12AoUx
UvpLsb2tvz2i66bsnytvuHiNuZcnYT0EW4Gz8qVtSBDIWMiCvTmj0H3d3vDtWZY2qQbLU6j2/akB
pHcOnegk+0x52KXHdvznR1Dqctdkaz1G6uvmp/1S/dS2PrZlZdv/DD3YypHgT81rAFdulwKPKVJA
br0Nwnn5cOgeRNNAZ6E66Sd8KMjTMy+QOz7YOsagzlM+ty8OcwPWh/c6EYtZLXYt1IkcUMpQd3fW
glWdx/IlH9zuZJozU4lGVw9qUBC76RGY2ZHgPQnvYMoXu0hzHupDEJVPTlb9duPlr8pzsL5OW10a
t8dke1akSzGk7aXHflAeRinqZbiWLT2BvmTGcJ7k6stJCvCME5gVHrveh1a/l7cEVjutsvlb6+Aa
f+QWIkqybplwDT5CqvvTFi5FyAXrYiW9EgeHGhIv+IYx0T+iHrg7MiZHucZSyG2Pl+kJQrmskaf0
Wz7pNy82spM6j3eJWSJQ5nUXGWQ0Ru0Wzm6Jeu4hLIL1C2C0PyDlZ1c5odx52WKkbxc2jB0NP+bB
e8Zezl0xy35iv/l4np1yeSK2wUDVVOfKcdvv09tRO/QTxPvtKpaZw0iaLJ+ZzM2sg29BFxJSCbyA
P8AlG8zEPeRHpQu5NSgnBrooo2YdVx0zmWyB163Ok+tcJ4A55HPP0CPRKI7sfYZj2Dq7WldRkRYU
5Nx0bR2E4VI/1kZinOT88rt8Oxqvrf40G3l7Uk3jRe7qdmtlK++677ExRbuxKFD6h0L+zwJtGzgU
+fZLfZ3YsTwtcaRh+QDG/6hldg47v82HBwTZzQvQtOomrJ0h6qobz8KvMsyy9f7KndjGmO3G8IH+
iff4zpy8+mBBkEYWwzFwOCl4CVxG8AMKgceSSyZ3Rh7rQCX2aAEP9gt8Q/4dzKXDNqJvd3J9oJfx
frsI217Zki7//1MxVxthLz3I+yQzBfkxUl3n4ltdttbGOcL2gwktwgwy0VU6+6LisShd5M+uUy7Z
xGGTV23dJK/9D6x+/VDK7/xtlrEeW+buHljAPQlB7DH40Mv8leQIoWt5TRbz+XkfTOZfaK0QTw77
5FI0Yagepfu66S9f0AgwSBek6zxOnlSZ0W3F1jbNGSkHDaVIDZjYMgmTf2crVpSk1H+by66/vpxH
mDgPY4GuW892Azz9ZJOlmvfo9RYkob658kPM+qa7unqViy2TOtnarv3WRiIIzesAAsjWWf76Vt2O
la3tNm47tvN9OjbKPzqEOhjDGDNl4ETCDWyR1OXN44onLOOX/euPn0ut2EXKoP42jZRbuD55898B
RPurPK6RrjqAppd7EHYdkhvypPz3TTl6HaoA5TQXt0wPn6kgAUyRbQn3iRMiBA/Zu+3Y1oCyQ4qt
n1QH//ug1fl1/fXLk7ySPbZ3Zp3PrA+ztHp63pE/+fe9k621l2x+rstB61l/6/X5D3w+StFIbLT2
uzYjNSvjyjZ7kGP/W9vWRfau82zZ3Aq5H1tVtuS4/3nW35Yz0ls6fvpT/63t01k//aVgGfAxmqu7
EEbf8orj4UyuoprXtaq88FIQSoGcCY2IxfsSZtuKrW3O8ASFfkefqjXYXDvJcCsn37r+tkc2fTMA
IUQKfn2i5WXZ3vhPL9X2Am0vmrRth8kR/7Pt02H/7fTr6zrnC7m/iEH7jQcXhzamtctcWD5cW7Gu
ZLf6b7GK/9b9U9u6nlhOu/4FOc+nPutfGBLvXlOGX2rnhXsZGmQNKlvbN1rGkK0qW9uEbOv8qe1T
Vfr5PYIB/XetRhIhKWyIfLyc5N6Z3sojvG5Kq9RnQtksq7MqO+le8bYN74CpoI1vdWVeaORSl5Gf
uVBARMnKLHcNHfmB1c57GR6I/iPJ2qAM/A9dbR00bJUYgowuRTlDwkT87SB3UoptuJWqPAqOLPq3
PttjsLV9eoS204xBkxKycGF6DepsHjpHT+e9rH8TAAaEi5LxPWiH6LS+8XJRtmIdVre6XK7/WZUd
26sr1YBAyj/Dt9Q/nUHa5iwBO6ElvEbbYL9OrNf9cn+2Ixu8Sli8ZVeLwIixREh+Wzlu3eRYKWRi
sFVl61M/GUS3tt/+cdnz6ZDBq5TjbDyACnyuoVLgGiA9iJQbGkiO5cNV4ojXvsnQ5WdJll3kypRJ
n2eXWXV2TeZYF7nD2x1d3/3fgpm/TRW2rrIlNz8qeiJ6a6c1yJU7iJ4YcYRMio5W9jB7JekY1Fy0
6VFe0TVOKU/AOOtx84e8yP9EtWo1OGKdTeqkITmY59k1QSIYljikNSnqhmzlbqv7VqCgfxZau3LR
HXZmCwMyBuQt8mHpWnA2df9OONsWCYBIRbtGrqrclzqDyqRXxXsZwzMRPrm+3OC5RXSnXeOZny6/
XNTfbtG6dF2vuqxZZHN9zSOSk7NnTke5yvJnt0J+wFaVC/upbV3VyZ7PZM6tp+ze/iU9DPW9jbXe
DhtDrOKC3P/SFfF4NhACPOowZqlCPUOAtLjiM8leSyd3ZjjI9Cx7PQ+Yp54keDfVwVukZWdtOYea
1NlDGdTtTnrNXTZelLk0D2qfAdIbhmLXRLzqUniZa+5tD4CnBqboPk3ckxqFVn5EMgjDZVb2R6KS
oIYn59ro/8fYmS23imxb9IuIoG9eJdQ3ltzbL4S3t03f93z9HaSrSvtUnBNxXwjIBCRjBJlrrTmm
X9+hySLXDDQW4Xlq4V4UycfEGx7nivZ7H1HKPfqbyoUaN0DlYFO0pQCP0pj0RDVAgYjMMrmPHAuy
oN6exggWgkXZwlolt79xDG+6JGX9id5x2+lK8TxkOq5aifeeFQzJK3zg954vUyme1o+dMxkfDtF6
MrueT8JBaaDj9P3Cr6vqpZqo6WVKXjypcmIuIepQXhWC7ZLz2RZAJ5Q8ZUYJv0mW3RJEMGSogjpu
jBjL8zD3EErCTKDHUSCIlU2dm8V5GuPyLNbEIs1zC+5ZlgEWJghv5JHvFiX4IW/s33SSZ5tGnlF+
qVxq2JFA4nDnAPDC9pi5RXkE9VpG8Kl5GInKEAzdJs2pCXKanvlwndt7KjVIrzkE2xuoX2M3hpd+
XiB0CS+eHL+D1ZR2oqlIMemGuwiVKwd8phlkayz/UkPDvshkQi+JpCjLcRh8ZhB0RKZDaVVici0z
LEV75uBj37dnJW6du2leVClleyb3Fupq9rh1BGqaLJXCwhWtJzujj5jNDYMKF8b7GuNwOv9sUc0B
+dfinrsdX4aGcwdlJlyWQbOAe6qtLMXQ3XGsMxhvFNPnmqLvTYtSZ8paFVc11bhZYAUPBgMH8MIJ
imOJ1O5Yz4vbJvfnJs6JofagjUy0aYW6zyY90ZaKril7schH/+/GvCul5eigcneChGAzUIPHzqNg
1DaH7i3us1eNVDp14cj9+W3p6JmpTKRaIS+hxHTTF+nOlyCL1bexjqlWAIjz6A8pZddwsO4mhVyy
McbGobSzbq92UbNNkig/8y9QkPw38n09SNxcaaKfZK17rKAGnewwvuvNskb6KlX3UUfiyAL2uBKb
ooNU6BP49WxVDYsO447FOO8eKQmmfBG1XPNxZLBpsiRktzwz3D8ONrJ3K5n0gzhVVevK2XKCLeIw
nDpTsGhrXjile/sGjR9/B8EU/5y30qbmrm6bVSaDtVl6WCx3fvqAUeFE0D6vmSub+gGhRX2P9rw7
EzreiS2Mdpt7TOsQQ6UDsKZ5D9FmacW/D4rtR9mGx4VrIIXayH6IWMyrEgq6I/y07lj1hJWLBNqJ
6LAgWezAYMZUs3EpVF1qNsA2laXYFJcnTeT5VWVREzZfH3MYKHQp54FetDGH758/J4kzb2PmFZqz
+foBnKYiLx0dHOi5Z4Zeh5wiVsWi9CcU7rdtcbcNDQjJPxpFt+hpEXe4/R2FM1Tg+XCuidV/wA/l
oaRWr1XlB9vO7H0Y70H5XhRr0R/1QbVOVKhN5SRZBKwlG7dw4oG72g/9Yzsv+hjuia15mz86ui7B
TubZ98xohYQhOhRDiofhvBBrok1nlp0jCoCoFilhjd/g/9hRHPKz9+3odsAc8P9zSGL31FfIyubf
p2naHMjtdTgXMtHA5b++ndhbfMiYF2p9TJpZR0HaUTcaFLAQKU/hvMgATJzE5uh5EAtDr0e8LkcE
1+fuQoZcvrjtJNZw0Dvw4mvJI3NwZBNVCYrSwRNjlKS99WxQig9ZSvT+61CxKT64gTq6tQCB/xwq
Pu2PI1JVX7UFBRr/7pi/1VhEiB2vU26+JtiTUrk02cmhGcvkYA8hBScK5M02Jc8ok61YxXmgPMhF
0B9ttfqVBYr80Ju5/KAG1bnlAXsmN43SBeggb79Og/9lVY16MCktebZTTkUypzgl0Ayew1J6QY/s
34lOvfBPXh6ZF9FHpfAqQVB3n817DtVz3Cv6o+KF+ZMS78QuvHPSB7mukV+egyoZj52vJKdhXgD3
U/uFHlesmvW04JlNNd68KfZBaEoix7O/5LjHvdQmdolyKXlOnQqOtqI1S7GpdXW/1XBNdQvdgIi/
MI22u8f0CnSRMairEEHlc91hiyCj19vM+spnSsEK10w9fTtgmXkpzOGREpr2zSg+Jru2XwzJbvZp
EYJOMtX2rZ4opJAtI7sA0YGlG3TfvmU2b5Rsqe4U4SJu1t6jQvEZDNump96TtShoVhPWsOiF/25C
FvlX57/aVMOiKjadjkXvVCv82goIc1b+mEqGua+TdoS53eWPKorpe6zfF6JTooztkQqMF5S88kk0
mV5NfsHui43YHKBJ7BRnjJdis4ps/TKRpRNb4oxtL59kWG8qiuiDP07UJeRGoB0qWDHIoisPCpuZ
nQi6R61LLR5YT9Cyq9Lrrb3o6RrPWelKb3Df4XYyeTx5AMaEz51cdks0PuFebFqhbFKmEHYHsWli
RIQPpOodxeYkjR827/yz2Bq79MLzOrtoEfU93uBvg7CXrknayKfQQ0YceNhV9Vl5odBnBXaiuxZO
8xRHjXygWKG/qmrDTyWCKl/G9lHsINrhIq4LqUrPokksdChHoYmAoWpVDFdz3GNT07+K3SPkaJdM
v9Z1vrZbu8SwsFqBMS8O5mjlh7BFLDfDgouDJLOo29IGMyuPbuTgoqWaYX0XKBZW4KPxCCEseZON
0lnBzSy2YhONDiX1av5c6ANISq2jlmDeTelGbwHTj6qabMBdWW4oFC+TN6qo0w1yfGutkvt4Mw3t
kNmS8aAHqXUqYoMCi3m3ZpS/Rqold7zalBPDOgU3ItbseTEpibckgldTv/t3220XsWZIzVfZqcrm
vx2vNhTAtGZ0Vw1TfR6kknLp3AZ9R1WXzpvoK5O9J33ozefaGuADZWp+TAPNhGxcJlTE9dNLV9pX
seugJccq1JzXqs5k164i45QUDgYsVQUtBS7sE3KkTwn41SrKlzZlQ0e54EdlD9FHq1AgZmh2fefo
rb+XTCvehEkgP0BVqRbi9Nb0KhdO/dmSN6KMSI/gMI7alphtAXW3MK6OCXOcn7sF2FLJFnFa5ZBx
YVQdC56pR7MI3M5To30FnPyvjp99RHdxa0VHQvEzGH9Xnnw5ckV/QN3jUZwtsmwazRI5YWnpu59N
0a06Sjys+WmHP3v6ino19NjYyGaPdvt2CsPSDybl5XsrMKRVouQqtlS9tTWo993hdVMfFU231mac
jpcRHxe3a+T6iV+jTOmPbb0zdr7C5pG+a+fR7mOGpENurK8PZpPrn2gSgUXqPOe5+/jRprGFSMWf
VlVZVudIbaqtrpX9PrQbA3dfr8CWoLXgY1GsyoMPZaZagMXyOu8t8oenONSlL4lKy58PSjMFVFxu
/B6T/iOQJOtVMesU2rEyPQQmbHCGKP4dEmp7k85QcVnykkOXRMaGcEByZyMFosa5Noif8SAzvSl4
4wH8jvhQ+q36+CBTncQIm0F47Nv6VwoZWW27R//B0OrmvmupWYZTXD86DXPCtiuVO+o2WspzcFhC
d2W5BNc8b6uqGh5UgzUjDeQkPUxKmx7EmmVVpABBIJzaGKwL/jX3itU7j1nivCpjJJ30znG4BuB7
qyCp9mKz1SDPZVbU7tSoA0ylMC7btQWlbnltO08+gvRF2QfyqSsL7ymspjfV8NWz2JrmCnBLNe7E
ro5iHULF8C5iK+j8TZMUyb2eq96TN5FLzI36odAs68nbDF5qvUW8KjfNIDcbq+n991zdVH1lvhdU
ZGGZU1bb3u/zV2zulp0R2vfMI4+YPOTnypOA5/uIN9ouUBY/bXNHmJNxxll3VrIMG2BHIz8iwGta
qH0Ju0MDmFpg+e3TbYdaqzS3NFtj3WMpeG7nBTfG6NZ4I7tiU3SQsM3P9YTbFpbVB4qd+GS/Lalu
wHB0QewuP2vzwgTFe7Al7ZRZ5XRPFOC1LcLxfQznQo8GPQccKJB7ifoaTf34PlShsRzm9nBu/8/9
bZBLt/092+M8lKcta98G+Pb3+W/t/+v8/7m/+Fy17FFuO/pKz4xo2TNhvxb9WF1VS1c35twGLqO6
io6Mye9Pm9gFUGR9Lea2fx3LmxOcleRsIpV3olgYs9rSKWt5zZ2R/tUmYx/tZPr6tpvoHCLHWVQV
egO/uJPSxkAwieZrUKreX1n81t0Ojo2bDkp+JxaDzv8r757VhVKXKzWI5aNfIsTjISU2ILTLx2Ze
iE1TkxDd/2ynpdsxXYP1+HevaL9tiiNEG2y7QxZS0HZr+jnTbTvhoTcN9l3B5frosP+ASOa8xeiZ
uKmKbOd4aEnVwbofzc750ADQES10+jvDtjEcjeGt5Ikckn1FTYzweFcX0lpTnekFIkO/aTmrAJ4+
I8vaic8IUsr5urIxTjhhO2evVUh0zefGvOJO5ao9UTdi4DqgaWu1boa9WgUwu/9x2Pkx1zGCHHEu
ky/RIRYdrO6VTZEVSvTO2umJXgDXabxrasXSFUB066pbBxuxeJpgumiwY4CQW/qCIQi6mGioNlKZ
dhsmf2Dxte9Sb95BjPQvYYQTfNw23V1Yd8pWjpp05w2Jfg58FU8MqZiekyD5pugw/ebgADv4vaTr
0LGw/r3iJ7PRhtY/l3ldX/N5ockMD4McXOK8g6bOUqSakg2jKc5Kgi4eZLK86p28PYv9xW4YPK0w
jRwxQANOE8+e7JTM4yXbxVcfWMcKX8rkAnQIgwgDYzStlYc1PmjV2fDbeFMirTnFKaIKbdCno2VT
WYw63jxYaR/uclDGB0cPjR1hj3zvjFO/T8th2ElyWBxSLcfYx+vCY1x7IJ56yz7GxYjXa0WQJGxj
bx01jYwDg1ytbScfELoCXQYA1V3ITxSrJLLaqwftCW4wtYM8cagGKrvuYWqx+sHceXgMDfDIrb7o
2oCglJ/LTzU56GUwyNrzYNuwvOGevuA90y3KcBxOHj5UIKizxC3HIISEBT+OdxOCDy+ZfsW1vfLw
I3sle13DtQlnrf0UPlBL+h2a8vRLirVfBH6Rlxs+gXLfVtdpw8vZ6/VNN5/BjvDvoA6swOJhYEJl
jkA6KTH5lVOXqLb6h0OtAVPAtD/ARh0uVWypM41/ArpWnRxjbEEh8wtgZlRs01oBJAO8bzhH0FoY
lA/bTJfCR09yrLOloKYVDu+B3iG5M7x+2yX9+KqbzJ0UxX+0c34pypjlYAPk4TWkAHDlF323FUep
UbyrtF7ZZ5bSu8QS8z2KoIip6lwZbDgYcnjN4qdJHwEiil3E2h+N5twjGv/dc9t9SAWfkA+4nUe0
laWNDo0E3jLFMfBsFA1Wjo3UPrcYWO4HT07BV3BJUnjbxC17lB7zJkQ7ZzU2OT6X86aqj4iWdCPf
iU0vqZQF6sRogckDIjnTYlIwL9QswO+p0MfiMDhxiYMFa2Jx20esiTacxtm7VilR6jOqsf4fx00A
owoE6v9xbrH5x0db+AjsGAkt/mi7HSI+fwiLaZ8mr/UYBI88c71FHlnGTvXQVnSZ9iA7lrfR+kBa
Thn/ZsvJo4tZ5luxJQ7SNeehaVPnZBjSFnTRdHbaGklhkzUv3WCVC623/I/Glx4RFDm/dUVZZzaP
AzjgS1/J1JAdgPK2afRNMOMOOkj0qwyriNdO3bzOdvfL2GiLE3HugwzE/YRQoDxlShmswZlOi1iX
y9OtQ/QywPprPx1LnryxlnL7TIkMzs3zGcQhYsfbZmcO1sLqK3KW/3zIv04tDTF6IdV7TqhRBZg5
f8jtBGIz6eUtya9o79q9ZB3bwceACOtQHF+kLkBColoXHZLjJTHnp6+SU2GgB/ZPG0pfLJUSe2sR
KjhZMsYlkQzq/2dzbsOpuz+F80K0UYKprPBFIwsy9946xH6irazkdK33uAKIzcbUslUIFsZto5Hw
fln9ChEuOLlcvSn+iPytK8Znq2DSXo2195BNWedSKtZd1TaChmkN6Z2tAVWJgLidRqPrtzlVtRAc
Q2r2sa3aGYkDE2R+iveWHJ6zRC7XKXPdiwxrl4gB0evEqCQC63n6xLcLlsS87ZfYhIBiTLr+jqfo
q1cn5mdheHuZQKYPCQddU1zFDKWf8qIxwfcRZCCh0X4Po3P0siz/1OroQ9KJUvO0pICeqiHD6HDD
0kEtGCA90yntn7yqr2GaM4EQvYMVFIcgRQooejMsPI9eN9UL0RslQYrnJUw50Ts2ZnKuJP09ns9E
xiO7S6ryQfRFuk3MCdASY/Lwrmhk6RzhJMS6b0zhnVgTCzn13yZVLne3JrGGG2rgRvj4/Bx165Wt
1NpEJKIWos2qA3CTdo3uFDjo8rbf7XPkPj3Vem7uvUll3ynClQol0sMQOwUpIo/kiZIoB8dulYOM
jgrNeqhskglUjOgQi8GGGrSU5n0qSRrL9e0YxZM+i6mAbPfPaf7YxbAiNGTi5Lezddh0LDtrLNyf
84puL4n4iD/2nExJWmKHpbua6SAEm08v9RUSQRSsfxwoOn4+UnzBIJW9taPrzz9tmvgGtw8fnZhb
0LNaeVcHjftf/6bb3n+dV/md+nAbfr7DfBXE2h9fdv5yP99J9Px8aFukdxFgV6TiG6Ox5UM+7yZ2
8PSKMI9YFT1iMYrLL1Z1uwXd0P9yyAidpLZfM9rATm2oT3UclssKAws/RGrm19mHkdcjDD1qGjt5
ZwbetLGc9ouy3NFNACvK4WenxlhH6iZ+FA58MKdvd0HS/K5Sz1kzZjrYIEzDUg1dxRxnlK3zaUpY
ZEftQqp4kAOa1cHh2w4xxhp3K7uKn5lnbhHhPel15yw6fnZwPcbHyispLm6fFH/gZMj8IGLH506u
j1aE/rKk6omAziohupXr6keQ90eJrOeYY4k4gmAo5oRfLpF0iNH7btERM0114kMoKdeqiaWLHDHl
LfAzupTeQWcsgr3c3NQPHTKpJD79tCmYuCymvE93t6N8InluWoFcwjdVuogONGgfzYTiqmw6pJzT
Q10+1IneX3oGQo1VwULPmJL3EyUjwMsivoj/JBWYrOCQg+1B2VqQHZphMSA11R3qDY3k3CkDDmDz
Yky8a9Wj40/zg+X3BlX/LHKixUs0ZsNazWGNibYMAsNmwmWNgOnfbe3EQAKkqbopcdHLbcO7S+cF
OAqnsMpLY4JrShq4OANjmMs0L8JEK7b2aI0LsckTRLtE0CgQDNU/Tbf22tRfQqPR9qLJlkoVLtkw
YRda5yvRJhaa6qmkiWA2il3+6ICYp431zweLZkPNye+OebYTHyzavKBfmE6juc1YkbGev6ToDGM5
OxgmAMK5ySCsfrYsye39ILrmxSpHEHxpFCW8kjP/HsLS2/WKdgJEnhwHzKouYmFPsP7BWhnrW1sy
dhkmbpD5Y1mKJCSNnobndbuPjdi4EOw3fo5tQ3M15R7uR0FTL7PMZtLmJXgMTUZhb362cUgq11We
6EvqfOkPCkM9zIPnqLbvJofRQTeV5IrKVr84TizdGeHBnze0MPprMRjVW0vUcj/qyTwtRO+D+x+F
Gbf9hhjKUTLx6BUnsuTcxLsivGB4156LfHR/7qipCH1qjZsFVOT6Lq9S/6oTJLuqUf5QeP5wELuJ
BUMydYEtULEVm2JfBcq6a5RUjoujRBuKigRJQnxiDjcsHdl3LkmmORe43NNe09p336ughMztqpV2
OElFCy+yUf6L3SBg7sjcByexByO/ixwq2iGcuP/yMWy2ku+YF8Si1gUHsXKlBDZeBsNkXUSH0gD3
lAuSM2JTdABM0c9lwoAR5w0JcmzQkErWtGUX8vyNO+N42zcgdoqZWW1tErWM1vZIxQQ4y+BaoIZw
sWeJV5oFGW1pNaW31hwNcjj8liuo5/CqNzXaUC0mfjAQD7W1BFOh2ctELBi7TLhl4eapTgOjjcLH
Dk/CLMSbSX0e4OG/1uZN+HovWYOXH94aDvV3s7WKhzn0Xqxh15ySv943s0qonUsYxZpY9KJQcl4w
qaVwUjSCrm03jkrGe4gAvuTjY/BTeDXXecsMu6tXWZ0IszTMYmfhw23BGBmpg9hOheqh09MXfRYe
tbOSppq/At5EKI9MoT8ySsBu0CAJCsDd3YuFWjbDhMFRNfM3/llVE+czjFUYGHUG9lF0d92EQlSs
RmBnQP7HEWkOwPkk7aDs/Vwxe8SCJIYzEtkmKURxFX+6gb0c5qjMBvYJdgcozJAv6Ctp1CQkdu3X
2Oq/PWgRSV5uBuy/XEN58PF13Odt92pxWQ8hdmDrRtHfg1F3VsNcVRtzmtw58MRJV+LvvV1tsSb+
A+SwgpXuc60kXNIOcqu6Vezr2wajtr2p5cXOZJIQl1G1kOR20+vmU8JfbRgDCn1EHTL/YW4BpWJM
bgOknyTDjSpEzLMoLZsrrq35nyXWUqANqxIsCO/dTtnXkC380iTRpRWQ+OJkOP5xYZAoc91Mpwah
aClLSUo94v0E3MrA+NTTQFppxjHvq2FfB2b/s9D0cNh76nzl0vE9VdRyj+S33DtZCXRcrGa20ykr
sSqsV8WaWMSWV1Lt5EDDmGvn89mOpdBKBDoMOv7rjVU4VrYLU0AAs0Z0/jPFQvzBt8021SDLKPhm
erOGaZprFMXlyIXmVKw2EwGvLLVG9/afEffpbVOsOUqPvRUCXh7eOZxAFtpc9ndbGK0ebFrdOMRz
7b24D8QinDd7UhzrKayPoqnwDMwdfJvRiLA16ISjgSl1/H+7PL9PlLrCfVTL0IDNqrGfVatV+10M
5AuRPNd05kOUOjYGYiE2oxAKsRJK3xVDyv6AMWSzmGqrwxVFioaDZeeuhk1Xkw/jwk+x1g3wp3Zl
u2QWo8rehtjPbycZHpViBusyHsE3NsdwDin9SOp8paYdutH4lOZlsIBRRqJ0KoKjSS3MyffaJfn2
etGP6TlVeEVkTmm4DpTVg1w2Sx4ZBSl0IotF2e7ADcxT20m+or5Xt1OPg5Bp40lrvTRVk611kjBU
sbcdXiy1vw4bjChxApe6lPwIZYIuL1weGtGdrirmclRGaeVJDbYwnbqG/Q+ebnrS9GSXFQXxOyyJ
wlp/K/sSz8IxWYNfClcGQr+8aY+BX8kLXo4ok4M8d2sEGUF7BPxKPUlESleSSb36EUEVtFRLoGzh
ui9nj+hGowqXEAXJ6eVUqD3+xnbtFiAqaptYYzd81xYXxu4crFI4fuqcoz/G0TLEYMvLIhmuKRal
oUK4upMB32r4n4+YZpbdd+ShyJappFoOk2FvPFg3UtFsGzXgIsChC3WTK60HaMXrXqcupn927Dl0
iREk47H6t8Wre362KArsGMvcZfFGk0aEwBL1/m0vbRhRTEvyj+8MnoOVPaLfLyQzhk1EmY49MfbU
0ebY4NEo3+QP9zNn3Mb2dQCBtCXjKR8ppsU9w8aBQc74RxeodNHMtz7AYNu3Zby2Wh3mFKqnQPpu
PLxlquE030FqZDanJJi+DDqXWc2LsmSSLVneOVfbzzKFjqTyE10qfYdZ09iTbwwsHHPkSHcJiB7z
uMYB10QnhoLbTQgnaDqi8CmWk6XZzEgRWMuLQW1ePN4XLpTXBb7M+IOmpHBsPsssnRAmxNQtqcoZ
IXoZp7aU1qlfe9cR4vpU2r+KBFc9X/Y/xk5aNzYTwV7p3HkA2JlacKBWbm04wW8JDusiH/AmVobp
1SkJWBCAVKQvC4tEuEZauNMUInlOJF8hLthLbUxcL+geR8VeY4RL+UhAKZaky2RbmSFJ8WdcKu16
KofWHYOkWEv2cyBl2cKIUm9VJRnxmS5bG6aUH6eAE/YNkcFQUe78IWpAU467Vv5g5h8sndHqVm31
UMdYtVb4dRHPX5lO8aY0HXgWAEm2hulx0z1TkasBO4qCJS6e6YLRoLKc4K8uHAxTF804pIvICraG
LsmLDmSXGenPgMRKnSJJMF8J46NSdrMI9xUbYqistFtF8w36xhff6T48v6yAOuW/o+l1UmPga0nw
SXFu6tbqExaKTx31kmRdoKX2Bwdk6pzbaIbWdom1DWNrETKjCNj01G/CNyBMzLeoN875QNI+cY66
ym6p0p80mdE/z/Ro1eE63BT10ZtaDGSzcYM9r4m7bBZsx184ZxOvfoyz9l1pMZSXm/GiR4z822nG
9eYEArFGJ9Gn84TOgEy21AwDNvS5J5ZV3gIEiz46LtKiKjAFljRpVwwMsgJdKZfNhmsvu4lFwB9L
gYNWrKvU8K54GzYrUjvRciitJ3NIXS1reRBIYGiT5BWP+8RVHBLeddWEi7pOX6gXReTYMIce4hC/
JKo3zQoj4dknlsroYVVLyTMw/yvoNHtRv3QmBLoyjNHd9zs7VH/nUvw7DdXPutQwC6wg88vMoYhw
b7K+Hdd2SrIgVKhltxPqiILRf1WIgg4psL9+zB/kqDyXc6AqG+dE7JdWW1gv9HzhgFLZutMXcO+q
1SCZs9y5uOuCaBHmJtGSuVC39IddrvBSSKkRMoH3wXrhqWn6y0jZVWl4Z1GIsSiS/JzG+XeqWbuy
ND/qkInXoF8CO0ldXU62FKoQD/Ia/Fp6D1293e8b3Mx8UNVuSQX6qtUiiDx9F7umhBu9KjXjQjKy
wfU06dOGbBR4HYXoobbSMZVSG8vcjEP1iM0baehU3xAF2BgTkcwge8oGea3j6r22A5P6YWpWQoPb
TMpfHTmP9t3SD+yZIXbfaQG08eR5nJrEhT/zGFTTZz6YL2o+XjtzqaZmuTb94TSB5oxNyHM1/pOK
aZ5yMNZ2XsMZzFUyanq9iz2PMm1z04eSa4d43b+NYfHu+MmjWbTHwaSmUe6fgybZ1tTgxAP3RNTU
a5BsoGm6YwA4kII2wGhVYrhxwQxcqlyt4vcJVd5ItmWd9wRxR5hx8KGBBuBd4RvvYzO8402dLqxE
eqptQDZNqL7VafzZg9PTyuENfdkXZbvUxWqbqQt3rZ4+jsjIl4mc3xct8PIQDlMXU1HN9XjQMRHb
5KQBqPnTiB3V04YEJDC1eue37RVPIzwEbeLjfWN91XoNmoI3LB7bWL1nOshfAMoLSe+xvJQzsE3J
UW2yawyaZ6FMvbHSHWczmM7uLa0B9EEb2uWD0cDbjymWHymPCPDRxI39gClGfkY3TAmfBTZd5RdZ
eER2iAo3xqecNsdY7l9bvhRTv5eQIgxIn8mzU0kHnnwPFJcVi7a1uPT+WcGZPjfUTRP12yH31vW2
7rN1zWXhIcHMn9zhsCC3FzL+70EBW8U5JEq1bfBTk2uMxQbnGOewPlstJp+SrfuQX29ve19JgoVy
TH1aNlQvZtscVae5tHayxM/hWjT+u5Eyb0RChnVDn7xZaOrhk+bdktQMLg861p8T9wYZAbDxGcOG
SukZ0QwrW5MpMG43OvOMncNsOU/PWI9WjANCmVgVP5f2xWwIKk+JPSzg8Nwl0VAvSgsioKxTcKSl
/mNuJl9FM1SLtEl6t3RaHCMRHVaBvOtk597SGESOAeTszO8OWs0ou2i997bhdze16toE5m3V3Ukj
egc5JXZB3JlSQja09ECJUjsFcvcFBiGFTj4hNI3YYdVpXGSLy4jlycQDXUndVrUcBP+2veiiPnXT
hzqFEdXFkrxWNZgNdRXeYwDfeLDtecExkrw6v+WhbY8KIDJmY8bW9ppHSR/Bbjrtu95AGh+lkLqX
9r2qnbXfgRStQzyKndhxE0IEFQmOhMJ4N5MlfjwMwko9WpY+EYFWllMi1vE2nTp7h8nkixUC7+EN
3nbFb6VhbDz2/Dxz+DpReNSlHIe5HoZixO1ShvcKjx8XdRJVTfj3TGF59MP8G5PRYKErLWkl7cmr
bYxKsl8K5Dp7qlBJKDiCeaGNP2d2av3yYDJY9Jvs3DkkDfEXAXV1QkD0zFj72SZpsTT82StCHT5H
gxlAbHfD2XZ41ZijG9vt7DDI29zEQCqq4aiWL7Fa8uvol2Y1yXdGlw4MxpN4oduMwcyEug0//O6I
ZzcHI58JWcYA723on4y8XymqMTCwwjQjtGA7mO1F6odiF0rxRfMZkONJm6lGttGITJXl1DOgDboN
Im2tNlOXgNCTGfi/4FvBTo2p2QuUkl8AN430TdDvI8zjnWdqA87ADdnKc1qAMQNxry8Sqm23k+FX
bg0R0+mjZTQZp6p1qE1tvwxpj9XyMcSYNSMIDfCR2ru4WCFlvESdrq/lrHwDsrBvswnicz4jmt9L
HePqwVEQ6+fBU6FbjISogbIJEixK2WfcmYdgJilBz+wNRUsG1pBWv4xMxD3miCrE+IhaEJBdP+LZ
bqprXRsfVdk8lhG/wIArHOuYSpCV/DIsr3OTBuJwugoUcxOaw/s07KmceUqoSF3gC1KuUoXrhJX4
GSUGZSMT83UTrVIzziF440WCzDfXti2hh7yq9UFS1iaGRwvHkB70XF93AG7nh1S+gIOKFGqkgHoz
0+Vw/4h5sEnaAXTgWxdov1RTGtee2gFLRkIK0ZDpaZKAt2NEaDjc/bmEdoCBCbaJAfoVxvhNGMBI
irVvzWyyhTkQ7jegJvHcJIRogBdU5WtoyypUOcuNcTldSA53iWWoHwRcvvBQLg5dTNZaJXE/YlUU
q8o9wL7UpVQGAaWmuHKcG/MBq5AYsauqJPbteKMbcGmVYdhaSmczDoiKJai5GnpK8xop/0fXeS05
qmzr+omIwJtbIeRVKtdV1X1DlGt8knjz9PuDnnv12vPEuVEIlEKlEiQjx+8q7Kjbs5JwtpW1uWly
+SPNBXIk+4Qx5nYuqZ+H1iPVlybFxs7j/UDiOK6d850NhV2aX5PmfcpiTrcQ2SSnaffgiOGn0wyf
OIke5mnybV37VY6JhVvygEUv4otwrC38SQbhg4Oo0nzqM+eha1xkGWlx7d0OAKVSAbK9n6nVkmhf
GM9h+9iZKlbdeIiSIEbijuqE2zEW19wyL6Zmc+lGLXlO4Bi16twkq46+FMM2TtR7Akd+6D2pmF4n
dlE8Pcah1cMFdB4AVAhwSUM8m+c313t0bQWSiL548RXt6LdtSoFNgYl9XbRN9XI74WJLzPmmrzvw
hnivSHEV+Q9s8zzAzvDAOenXMjaCMdVYifUaQ/VEBIpuG757aiIMO2n6wV0gG9zr4JwIJxgq9U3J
c6CWTt+HI557Y0gYXo4NWuV0ftS3n3EF9d4yjtQXjcgpMAZnY1FVsvoabmp2pJK2cB3OSalKPF8r
e5uPIQ8h9xQ/hJsrKkPzXTf9mpz4LQannKau8JUeb8DU06ejM72WZpIHob7PTQBpgQ4VDWoU2OTA
lGb3lolo6VCz8g9TfjXPrn1uCGAltUanlbw6ZZ8iIp3s7Mc4cve2SPXeyYGSo7dbYMIGeDgmJNpz
PDyUv2RIRkYWy7s2incGQSI7bxrPMtM/cgXBbpzi/L74DVXtJ4ykHwDi5U6Bo7KpuOIDT3FYG3pc
SsPQ3Ilp5+ECPE202+FzVdswi3BnK5EFVigRclCttEH7l4f0QpLkqwzzi+oomJqnkmSh0AJ6SppD
jMHGBtKSs6lL/WswsJ3Kf2i2I0jc0n45mnJw5pH+iQebx5BfZYnVKX7dX/jNvFNRD7tKj+9mLIdx
9s0ynzRYXAjmWx0T4Xo/cjflUkRwKN6hxED97n+Tb3kXekQsJ8xRGkHnRe+8eNp4nmrMSPCZI0ve
qG99bb4LfiwsUR6SzNP3yhK5HMvpklsqru+J6HZJwjpNpfaXcnjhGoUGAql+mQ7toI6mPe8DBe8i
jG/jI7FCPzJNV7YkYO1fEJKGm6EKYQ99eeNr5Rqv9LafnaKj2oSYas0wzoiuRjpxzjOPZSpTVGhQ
8HJtQrKl11vV0Gt+qrb+q9LgUhVwJmjYPpb88zZiMB6UPKNlaBpvPbilFg39lvSfxU/Fiy6xZT5H
s33Qcgp0MyKUj9mJCgCnPdawro53a9UZEI1xEqZhde/F0YP8ZuINQX4GlJVj3D/kJis1u0ZPkw7E
opjqW1wT1DDpJXlQwzMGpPkODtd96vQXYAWEfkp+Z+ZRu2UReBkW59bJeNLeI+G+O13z0qicmJn1
QvbFk26LrRmRU0gEMC7gBMlOp6bmakHWBUP80BjqW9daH4rT01eG6dYYZNelKs2YlPu/MycGion+
WHV3WYUPOBMANLjFvFn7GS6LV1eJLjNOhVhqXzLdnmncNZ+yGneVo7zkRBJvnNgY/KGk8FYt2Awh
ZwtVTCdKD6m4qW4sMz+VYfshTCQUcTdjSgn9qe6enNw8G4Xd+LrSUVMJ6PcqBtVjqihbc8nn7Twt
QApOFH1afsZFfMC44lQn8U7NrK/YrelT1aCAJKkSpZjs9UneZTaBonWVH2VPZGqnygBW+HumNdBF
dRK6rSRIM4DntIX/FgqMg62AP+HcxTcnEZCEh4tQNPydbC3eIHoMB+MxbJFQhOHvWSjPOlFCo13G
z0r2C89EYc26r0QqbKxBv5vwHtsarfbpdO1R95KncgBZRwH41YbLPzvOf01a/5oJdNWkLeB+VfKd
k+FuyoZrmULPC6N3Soh3glXjjVP2O0tOvzq56PJUbuRK4cEInEu8x3XYdtTmS6dy3IPixVtjojWr
JjoB8DrdhPiXZ5FIkTXiUuTEKZXWY+EOJgi68nOOhotaYSHtiavOFG467r4tS9cvBkzuRBskQ/KW
5LXp/64s+WkZ+UcoJVxLvXwocGtsnYLJxa5JW7Ja7PHOsxiCkPx4WE5otTV5Rmf0pCs95HSUv6gs
DtOALWFMNmiaqjT1OtFzNsI5n01jq4Kp4sEVoQURg6/67TymJCUm2W6OnDMKynfbrH7l83zr8fkC
VrOvXCGvdoZbm9JtPVHCwXSjvV6nvjN0EI4V0qLS+Q7x0gnX2nlfWUZgYW/A/UcjjzL3XZ2rq5/V
/kCmAy760MBHt8NknS8lDe9xdGjeOPRTNgYVHWexuBr5S2dmWwJU7+u4fYt7IPDlFJwnIqYglqi7
yOZEQT9xN+fhno74W+i0d3RubyFG+awS0KHllRaQQnTOzeKpjfWfxWibLPRiylr0VK6Hy5PZcmMU
ydNKFYhUmjI0j+WB1dgTodpvsk0/Wf0+owJtj9jmk6k8h1t0L2+WvNQy/El5AB8jpkQJadRfFICc
WiNspZusLHAL/QDLiLZeOhmUDFVEPqRyKR2p3LHWfB0Lertz5+zIyxbb0rIH1vSjtytmrGhmM88O
or6KUgEg4ACBmymfrHs3E1oIMwndwzgr6CYLLCsJyYpGNzr1ycCiEecEsH3Fl6lFbPFk7aem0E5K
DoJVoUQAiXBYqLmxijxD20+TVx2RxyWbeiKDadSM4lGZGkzjnazZr5t/9mFDn3JdNnm4dZBwYMQv
de5VLWHjTlGSZbCkP41vrplgxk2Ahe2Mk19507F0kKQjcvpl00fWTPinjtEpB77PbtYoVDszpNOH
iT1Lm5c5r5t9T4VeD9zD+poGZNI+kS/83rX5ouzi7jMrw9HUem/vhL8dMjv9Kdfe4ZFxr2mgu6Wq
GZFznP9UOgxVS4PS3h6071C4XDRU2EUYfhip2fm0iNwttgGmZ2DirAq+k8205FanZFhKtlg5xw4c
vtD5jD39s2+gb09MwmEXHnFixiCdjlXr6a9ehum3tZOTcq2Wj0sWBMawoU8NON977gv+edgeCpIl
ZuH3U3qZVfuxkDeZmv0mzYcnEYE+5657rKVJS9O5ZTpqcsf9qkcLE/+oup+s/CFdoANPKWgbjvXZ
VKPBb2qDK8IjBR5V2Yl8DLGtomoEw2+3FNcDl7VxFL1JoI7F6u1gRLGJ2QTMDtXGkUBzJJ6omeHg
0BjVQWrJW532b2OxBC2Oab8PjeL3kMzNtcVpI6K9rVqslI3I4wY7GeADhhF4sfqWTM7Vi37rjQEm
W5OH5rLglIkrmB7Tp2J4CY0EdyGXNVocGdEGifVmbPFyGMvRd72UtbNjDRsw1X2aqNpr5jFb4x3L
6pYWy1iQD6UlZ7Oj+2L35h1r7GdbLV6bws0DpTYTiBbRGx4jSNhdfY+aSfUhejANLqRDh9ghOoc0
qTp/aXsGvY5YXec31he0dVYIhrSybE+QKe/SzwZY2E517fcZJX8x0KoMe8AVLFSQuIO4D+3IGk4h
d8kVuetntq2haOqftRxDQNXA8qUvJbQqGlaW/MrSCu8XMRzyiT6zllveUTePbdF2mykCmGpmmk+O
k713NPm425TKRkB6aPIyPkZpvxTQ+k8LicuGbmWE3clY36tFAbCiWx/lAj2Fvyo6LL6WKdSu7aWh
ZwlNtj5FSAM7ipGH0OasFCXNzk5Fd9Lf9ejrfDgqMvCEhUv6BOxhL4k1XUXHL5m7AbyMEwZnhGxf
x7hUUN5txjrrHioy07cN8UaLIf+Zvvw1sio/7+jbjDhqaANtTWopeUz7CscP7ghxZYZ+1SXqtR3U
XUFNuZkclNPJTGK5qd48aRp7U+2qHQ6Rx7lKnY2diSDWCWyZI24OUWQ254F+e+ZCcE+z8cUWkEzV
9geoGb+/mKH+0JENkyY95SVtddat+NSmNtEr/Q4vBlwkKpFcWgf8tKpp2ktjVBDF4geZe0UwtwY3
46F5w6InENZSf5ZI4+b+aGXMpHlSvgh7Ng6OXsJmNsvpZDYLJlRDpyF+Aw6fk9XUtTl54mg3AjPm
tFAGEwF2QyOQC41llm29FHld+I4mQh/LFQGXE9WrTH0i2wQGUMslectHPiKbuISNvLZ80zSXPIXq
Ypnpa2vzvw211j6kSQaBicsemc9LbfONK4uPRE9EJyaymdaAZGy3f7U8C2JxVlyw+hzPUfmg0kLh
jBKbkF8liLMGu++mZrnHZ2ty2hE00oM6U2U5YD2B7crST6P+YLJwJ164IGK1M8UesNjAI2bn9dcy
JrwFrey7apvEveth0KfTqzGguuyd/kcTovWEBlTvBUE0TNHtbUxmBim/TVKCaOtEH9Kwu63jdqcI
DJXGoadjjBJNtM1t+YV/M/+iKb3v1U4hfNpFAdO7xG4IhAmVhE+r06HTCRvpSNgUnMlWiN0aFxKq
f3k1p5bpZhT6EaOScqassDjnTKl9jZH1ruq/+3H+wnqGcAuMwq3qfm5sFWeckD50+I75Fu82dXun
5igogAxxr2kQmdD3UIb+bgBjtknxSeM+aGLlp1ebbtBpNYFrSVZeQf6cIJ9d0vFMMB1gL1/VqHRY
5yDupWJlXbvH2Mf08cTItty2j6kRTic7VME2WPqYAkqOE5XjTsELHh7yU6vk6q527/G4oDBUp5d+
1A5zo9IVHusfbQ8iYg+tr0ei8cfB0ygU85m/PrrGTfszt4HIjN96n9y7rPZZBHNX7PsRqhHLgW4E
gI49hZr9UKMbv0XkkSglYdaEO22HRvmqy/6nEZHrlYfXrINbaXZfg0tDX6a04GFXPrc0Bch78/D9
FTbND+NHH7I8THFvCBDovCuLei12pvPoEF1QpOmDYkrc862JU26W5aaEirLVetZ8zuKJ30jxrRrD
R9urVCz2cNCYe/aL6fZQ5h9wN0ivxP0UvJeVse7Uj3yjlLMqTmm/WPk+xgIXsuE2U9JDoRLoXIfG
fdV46alsOLeNahvxT95M0oMeCAiuVZ4VxO0w3Ek3MGDPbt3RJG2je5+m8sYdNqUKNjamRD5XlwIe
iNxN6SLYbVl3ENoGQX6WXykiK5YK6ZOueqEfV7Re49JKeEbjJI/K7iZslLnKJ7324ZcSHUBfVayd
zLu+AWabR/HpOIs3i8nSqG4g1vX8Kpo67yNvbm7J8mDRfStg0p7WXXZeEWVE50FmNt+2WSJowvFQ
QH+Ek6szlxKs7ioeLv51P21lxTwcSu057ZKU80B9bbCX2Gq67viRcXBt29qas/caJbGJyo2edtkU
Q1CHLGSKAR1EuqnHsjpWY/PcO3Le66mRBH2d341QxsCOQeeMOq/2XDwEG7tdho/wCFYLEkcJxxyL
Sh+bCrrDgVE33V0v3cdc8A8Vc74ppFbftV4ryfDeudz0XYknSwu8gevYrQ4nmvy0Gdt4/Bg6DRdx
B1g+7bQXw4ZZKJtfssLJBUUXpVAReLVzK0DEtnI2G5+iNQiRDvZArHjmLEEbw3daT9vQ7lviC09Z
3Y07jL9hLoZ33hxdI5u1CsuyXabL2B+UjH6MNpw08gcocsZvplzMoxz3XjPqh6rLaMPY0Us+gX+a
3JciHKRrZfo9kh+choZ2l1hGv21FEe2UnGSESnN/OxYczaJ9Gds+3JjYIPvOpPpOMzE/G/OXObqH
2iAmO/3t2Jygc5F/ViPaWtVpqf0UQozEFJ0HQ/6oM8gULSeX3jyj4zh7NQyfKIyDMKlx8ej0jeOZ
n4vihEIcd5LG0w0/1J2LDvM6B38J+sg+elB+TggVf2hLzHgkFdD2kn+AY341OWJLdEQlzdfdGLqY
2qT5s2eDU+sOGUV4gZzscrr1BuiBZYY/43sYKMwqfjjMQadD3e/r69Rl+R5axnHqwxtxIUhf6EVk
2ghVx+GY0TS9FsL6rufxaprdjSoV2+L4nIWM4OxUIAQ1u8zsOLuX6gwc5WansUk52xR0ToxDZbVH
bSQHvRiflGnWrh1cIB0e8K5MDkVNidt6xreeGd1G2M2rUrYzfa6MmwH/Nx1lZgXpqXbjcwuWRs/t
XTfb9qIRFpvG7rRT2tbbNnPpe2bM2ZI85Dgz+BFzfVnvsVU6wpnkVp6pOvp++Su3iRMLR4PEaeU7
srr3zMw+2jqeOfv1/VDxu5gJ4YXkre/sufkVGTQh03SR06cgaAYZT3rpRr6JRRkdBhBbi39zX/c7
iE/MsKe0TX/w+z86H7WsvW1Ev4A2LU3/xlM3ysCyyoq+x2Z8bHTnW+btqzs1T6AQoa+nCj75DsFZ
Ho5SVchywNQW9g44qkJqsG1CySbywN10xVyx5FdBnZ3QOGOU9qGFg+tXAp7YgmaJFnk+K7V8S+zO
sR9tzB9OkzHtHa4gEZX7gok7tJU3o0t+Y24m6DxX475UobUhf4/rb+E0r+RM0Y0W5a0yd1rInZM5
HXdl71CYPe7H4kPPXLjpY9C5CZQ61ZTkMqA7lUv8jDJBsAu1L0f/BtB0g3j2riOUtK3QsEaAep1U
KpxeLz6N1qxt0iS+ylIhtdIoLjZqtUxUxb6dLDWANmdRXQx+J+y9NowRbmOyIoKletQ5MA5rXP6Z
eapZlEYoOkl3jBFee1XLDL+fZPodl9ViOtUeDaHwvUnlNG26OJS3LMKWDLRpeNHm2DvT2fDHhuxx
10q0YHTEcyzre6MjCAKbav6MZDsUcF1duuXova2rnbEUqoDL/WRSCa4ysgueeg/QvzH9GyWI1QiI
MRLuBHNqX7WKDAZ5a2dVO4ui3w1CibZVRlEmm0MpNOpWesKJSPj1RhG48XxNCiagMK5EoMr2FLkE
t0cqsQswjjRPaQIvV5Ar92/5WAd131ACtNG9olH0D6L8igD0qpQwSi9Skq0y6e92W91MtT0UXj4F
rUa9m7eZTT/IQCyU48gSDvdtZHxI8xwZzJrkBDrAYb89OA6laSFz771vMlLeaX6ZlfsCgrIfiYFD
03I2WJTGEWXEGOk3BCu3eFBvydDB9tCOMsqLnUZ7wC7s+1H3FioP5aisCFKc4LrKWn9txuQZhiXl
KD5UVtsj1BD2nZiNp9BIH03mlJ3rdPusnvee1E4hd3LEon5XApARTRmkKd1IEjvTpN7o1WhsoVGy
5UYUOxJeTFPQNUfLnZTxfuq1ndO2VCU0Gz0yCzZSyS/mWH+Faf+VNWAV6bzRqse86jouGiR/Yfmm
x/ZXMlrfXV/i169vDTWXe8zvwcsmjBUqVu12/EFLFsBeiprmmXIzyvk5tpyX1BkPqm4cq5hSVWn1
C/Y7yD1MODodN0SrcbvN5bdmKkGlSm4YWEP0nrmzKu6w6vBRC2wDsw/TMMlhy440dR9sh05c3pav
c+ht62k293Gr/fDIYa0q72fcLYz4JL4oA0QKiHakQBTjxSrIPS11GtyF+0PFxa0LyxuGRz3Mq/6p
6unFtBFi2NKxrwjHCLQL5WOBkGHjzdNFdN42mS1SlBgCYnIx8EkBZnV3lls/GlbxXjdklSmqg9c+
hDS1f/ZM2suGh6zAcp+GVqNgs7ZMuSDQeCRAwzV/ZAR0IjfBXswy6nehdlsFlmpFauiY6Ddbc8gM
xTcwpefeyfCw3PLABV5nkVkbMxZo05H6hJX1UBnNnVWPrg/WyLKb0LqNUhn3eWc3gYDTM7gwH8f2
rHegwRFwSq184uRA1CO91c1Q4yAJL1V3+GkH8PI811iXOkda8MyNiSa5r837TuteCpUWGK5IiyJ9
ryDsbjybooRCcUCtssCA+Ekl2E6o0URzgOo3bH5VrrbravPSOQ5+KJJkyIw5G0MLp6Sh2bXXQZrt
VSuT7koDYgbWG5QD9JFh0yhyPBaNKR9TU8keWVYvz9cdZYP+EZ8ibpt2iBdkGEeaX1tqs//nZQYq
Yx8Qa1jd1l3QAcAhLPPn34OkQ5Qyj7tjYM2NfKQPUz1CF3uSKuYd6y6DeNe7ylMPfwYso3ICTHf8
tfH274FopKPSH3TluI6DbD0+jBXx9ctR1we0JYcYQSWwNX/Zuq+xm9aHYWdh4/K/+/LE9TVMfW7r
CLy7JtguKQ1tKxtu5tj/88Da7sE1xXD6136T2gArnQFA63/Ha5WNi4V5ASfV7/7uzolWu4tgGK0H
Xffn5UT0VGzdsxbZSb0K71MyPZ+rEOJUKYf2tG7aXpktGXBzkIxp9+zVUX7WK3qJIho67hyt+0AG
gp8jv2l94YzXQWXyXd861V7jR5D1jutmmnvpHmGDuf1z4CgcLmQV0jRbPrbOcZ3LtD9D149yPfkK
6mJe108aEiIb59CNaEgwfOiq4sByWvHXzQTl6XXw9B9FpfB3qOrNqLTmaT2OxjtpZdTVZT2QJSD1
VcILd+urbWr5E5xeVDV5+bA+WHlV77KaSwurrDj2O7vE62IoGn99GUZz+cAHJoeaDGZm8WVMkcwx
rCtArb/HyZppZD0g9jQp9F3bGsmNFnu8K4cxvweCX5gDUj5gUedsyyjpHzMsNbcNrgpPU13Zfoj6
5pnaq/ajwc5fWrpvXHfW8BrP+Nk5ueW8idESm1zpyl9mLb8JlUUuWYtXt0+Lz1EKZIOp8SVmiOy5
W/5uRyqKAkwFhKP0e1UycczqfThS0WzqC90qKLkFLjSmnUI/IJqYcqdn9FzuY7CQb4CIs9HO1Vde
Ow8ODP+PZEh/uiKu31XWBFRvjfdTB7vdZGk+7RIZEY3iadUDYfL4auYOU9ASuLzuizKJpHJWKH76
qnpYX9AizWGSCGWwbq4v1AnNoTTKFcodDvVnnIzGwIZitl032+UApaO7QT+6OOr95zPIei6hT4Oj
WUNVxv5cO+pOMTRciJcx6/E9MMH9WFn9nz91fUE0YbcXDZjWOmQ9/qio8Pz7GLy/rOCzoUg/zH1G
XCQQ6I20oOLQVVZKJKiMr1xmStAqY/qEiUHi15rV/ipy5U635BCBET/Mbhj/rgrrHYK39zrYuksE
cotsdnByuipedVZEaZwdfXB3LF57rv9CBxc3+rch7N+sEiuX2ApQD/ADzdn8IBxp/xxtvfSjaJgf
PS0pd55dYLdTNP0Jdr+7J7U5vBFr2myNKlNfYBSmGCbF95WaPYpZ1+8MWWC0YNgD0ARYYJfF1R0n
DkBRVGZ3GUunvYHXwjXLzHzfVbik5AKAq8iG6ZpZRrs3BKwCYQL+d6ZWXLVu0vc420RXzdPtPReK
c8kyhAAlEy5X2UlAOtlLpP0Hw0rjB6oRSjrNsT+j/ISvhP3Vsg7fNG00Pa5DE2tW6Mr879Cxb/41
1EDm/KiS8b3vW4vZt8ueYE+lF7LP9kOItyluy7Qz1n00PPd9JYc4GIgL3cpaBfULh4dCb0hWTsM5
0JN5eFgfiJd1fAM7id26qS3jtB4lbmRIay+Z2gjuTull4+oTHfWkGv+8L05pKrt6WJ8Awb9m0vww
qqLTD9f/vpUetjfolFgNuoeSFBU4lgNiYHQJDwauwltIO2Ow7htKN3yguoejj+MmmBDj1n3OYGyH
CXumdWuIw+IOi7LDurUeCH2ad0hJz4POzDHWB8u0QoKbuYb+7oPPWQPl2vqx+8848I+tjrXdbd0l
PVdg6VYfypoI9THP262qD7AraKC0OyU1+e2Ig4wD1IjoMZU5o5elNzeH2wJEgGUnvcnM/7PdVDUG
fPRx/4xcNzHOp9W0PPw9xPpCaUXtzQZSx3PaxQZmaG5aOKmHtXEvlJw/ghPz/7Mzsmz1oGi0+Nc3
rgPXh/UFdKjAwcub51lCH888+xgtC9Aqro27nv7PLSoqaC24Bv6ia9gA8ljlvS4xqrBm9DhlB+Bo
OOJb6KX3kEQIb7yKfvq6v3C8J+w+1CdvKXerClmMEneMF+W5lLhCWRNp0+EkqmDd38WsiIZOvoLi
OJgTjcSrpkCXhUXkrBYPyrlxOJs269N2IrlUjD1W5pZyXnfVacar6/afp+vev6/3HsK1vFB+/2v/
uvmvfZbuaseiyoLBpYdK7tV0jvXpnwdVbR6Sju86m/DFi9ix3rQU8YEqM/kL0O7LMqX9rjjipdW0
9mjahrl3tTQOvMLA9QMP+Bez1IDPUHgI3WU+jTR8meo8eSXxklBjJkxYGUrQGNPZxWUrnFJjCyuc
+U+Md1NVFd+TxNSza/S3yGpUGKSly4p9UE7D60HXemxFVaD7jToY0SEsBEvrFmmXqxfv0tN+kk+u
PGKYXZ6Fjs1g4swQEsZuVxUyf+1VQLRJybWdgoTrlx36HKAIute+juRJq+p8pyIQO5ZdVLy403Sk
GSnetcEoUT2F4bmI+/QxNKPf68fNussvWI3lzSmL/i6MQBnG5Q3L3wGDEkwrhRso7MjcYyf5kWJJ
el0fDDF218rsoNdaLhYHCqv0CoLk1dATc9ysY9ByLk+haaOBM8//bP7nEOvwQsrXosjLw99D5wa0
YFPp26CrkAaM43zEt8W7W7dEhgDN6bG9XzfTGhYL9NTj4DZ3DoBge2zogMAOUxO/rJT6derBVVNh
Vj+dGdw6GfPmvcyLV2gewycRzdeOevS76W0kWSIiwb6cN6WLTGCjsJBf2tFehL6lGGHIuJG5yO0L
dOItOuXFXK50KhzmdE1uEqKl9+vm3xeyXCnIQYZn2dPuviUvSk+MuIEh9cW148rbNRKK7zDazTE2
utO6tT6sQ6xl3LpZLeoic4jol7XOQzKqylG46LoKVOqs0ntMFHTEV9tkeXkdUyuh6uc5PdHashjD
bfWTJb1y+vMWXcv9Wo+s25/B/E53GskSVm05DwiGOMh/PuPP+4ewqDmz+IwGSsF5lO2w81t42I9R
VojHcFlyJGoNV+c/+9yma7cZLTCoO1jCoVzR72vVdS+VntYXtCyvrImtZxVZFX5j9r1sHCxlU/jk
DifiZX3RwtV+Cw9EHlQJT7DtDbkXDnzXvDWiH0lYOoHsMUfQ0xEdFfJOwnN6pG5jYT/POSwbr4yU
7x34WvgtekpSo26t54JjBRBks8toGfFWpjkCIpgCT3Qzg5Fj3RuWYT3NdUjj1NFZYSKyY22Oqbth
tulmfdUxQDqn1gkvwPMYjCZJficbu75zYKwBodfJR+UUp1qk1kttSAdNRYQdyFwkr1KhgbAMcP7v
O8FSG5rqbvwBX+TPO21mLF9OjX4PtkTH3any5yFHoYSBZ/KQhiG+UVpbApHkzn6YbP2cco+ADlN0
INppeWF+a/dToTp3Jv+fwMky46HMib9LVMV5HhfLIvx4N1VluvumC+dpUywZDJ0zaVegzpzGJa5b
yy4Bg/8ql4c/49raLMm2UP55x/pKO00kJA9mSAQh4nYw7gBGYvdoG138JG08KxKM3oJ1c31ggOnY
3SOV/aICwnjo74B1HwM0k3YgHZDhGHqdSTJtH51tkdfXIR6KICvy9kVP0s/1p9aM34k1xF8p5yrN
9Imgi+U9LlZFZ3N5T+7QU6hTs3mZjQU+GMJvU/x5j/BybaO7xT/vqWx4KVkuzkiqvLPWTt4ZyBN8
a9ABJKpURLuMe0NNGjYvifWlfz+lCDa2Spfs8rEqOkIKTHR8pOpuGr49Ls/kqE8RJgwbS3V5FMuO
vw9tnhAADOv1eUZIG3QjietNMhqXUuhZkFip8opI/jZwFn5ZSX9vNoPxim5BAIs3/8/QsOhua+lq
xuO99JJ/hv7rqOaskrFeVhltxHe9FsYPNazlc9T/10bSv2u9rf95RfP+65V/v0d6ctg3dQgJZa56
ksUbdeQei+IfQFQ1g/VppmEIkCwP0ktxmHRvKr5d5zpb1mvrU4EHrUKm6v/du27jDF+fZoOWtTcp
J2FFZyQj5j4HKj6ByiundT/Cd5qn606tGF18kZfRgH6e2KyjOlvrrMM6oFn3rk/Xh8q1wMqcLt1I
nDP+Gb++MmnRr86r4/PEPH8fcWkc8pHGnFZU4j4Umrhfn1GFvrSAqae/+8cw0g6uAXC/vvX/joVt
+s/YFu/eDR4HHbbDbnRdHyyMPjmPCjNwqgLvkrZD+70+/TummYA7/j1mfdlWLcxaeoJlEmiG0bOC
+ftZiFalP7081RUYX+uz9aGJuHdBT4o3f/f1ujtV17/bmT1nu7TAx2x9MxJHnJr+dRzalYA0TWMz
XblgZP91DAonxxfTqMKvkWi1sOvrveQeIwNxH6mxuK/yyUEjHhpbb9KL/37h0PYY+P3dKw3D2YK0
Gtv1jesD1srivjnUy8h1RzPAD7MpOfboNAqSZl5n4MYrYQjVZt1EylTuGwOnpXVTN5GMKmg1L+tm
YidbbpD6s/R0/T4rzOf/oezMlttGtjX9Kjv2dSMa89DRpy/EmRRJkdToG4Rly5jnGU/fH5Iu06Wq
UzvOhRFYmQmQoslE5lr/IJq7AO3WWsdDLhzS4aVSKPWyhbA2olcy5CNOmuMJo2z9UqXj9dZOrDe7
Lmxy9JS4iIrHsEBXiP3o9LaUGDXBzJC0Q4ev0ovq4kzy13erT++WZZi/pJLUv9zerbhlxLtNKgSa
C1j6K6GEnvC4WNaZBy56Eku/qqNPeuq3sKh8mGgOEBrRKzrGPmZmF3Esp2+xEqdrEQ1JsWOqhOIT
KwsnZK0LLTAIHtB26+cV+exFX1kDUCY/mbkIFRwylkJYJ7kG5YcS+Swx+nqhpflgpwt78vUIHgyp
Ch7Am3lsLbpThP/FPQLyu0bq7RdZ5eUHp4d15DgPRRs9VVNz6sCzKSPK6XUT2S99rYUzEvHBveit
zRBPjCF69hTQ07WOxU7fSfZLCWlsmZZhvxRXqWpHOrIJw4Mjxc7zGN6Ll7SlVr5H6ZUK4PRSbhhS
yC1TaSXCIRreRnxn0bCq8sfKcxfiJZ2a2pgy4nzdtLH6rMMaiwJ7X8caFQ9ZhlyMkdUep2xr3xUG
tZdQMV1wofplGGIduaFf3b0EhuF2yTiOA5MoEvsGj1bNgHXitxfPb9oLRkukDmPAoa5HiOQNBjLd
8PU2Qmncpy7U4r0Yj+tJtdJaiJYiLKcbTlXc6V7imq5MjBmaIs7K0YxV3QzlsU/h27MAAGpfSvxa
ZUQyG830vvunxm+z73g4JeAEvclrQIdtO9Y2RP8ufDLM6t3RpPR75KrAX8ziVVONYlGjTHhPNtLc
56NS4IHkWF9CqZiLoYVNnU/tZPs8xnjDDXLAk8Qou/OYO+2deD0TkmLcmsVXNweqKBU9izEpMnYV
pMpFFpj2C8CBvRhah+pba8twEFVT4U2R0RF/Q+Z2xcxiH/XH3xCxh7r+DVnCmkr8DSWsoacgLd6B
77ZLt4j0ZSxH4xpwQDJXEfZ4EmFbRulc9WX1Sa+rn72j42m/hXKkFmuKRskStjN1Ek0Kn2V80ufy
IJcHwPDdplCiao1sMjqiUhDPLXTzXoehfQECrf+wq10VS+NHXTBNIEIeQijn6tFxy0NFPjNrEFzo
tPRrlxT+Cr2sBPm7uMvvycxhGTWdfQobRJ6xGdbrGfsARhdFN8COwAbarRPzECvawu2l4J6ykT2L
ybsuRHthq2CBIDqn95qRLbK6wzLCa7hCcwKMX5zevt6g22iWjquWMtnrWZZ8r+tgQaeoCD1QPFk5
XDvb0lcWZdmiSDB1iCGi12nVbEcBARX9kAIVSmDLuPSMvU5+c29OBxH6cWfuRswlRSTaxQgloX5E
0cdCmToNob5P13YZHke+kSx9XG9mQoAdputTjtD/JfAATFYKOAshhG6N1ZPp2NGFcrp/bc9ja9Yo
avUFtQ3Y5u131MZ5hgF/OXm57q49pINWth+nl6ijyFFLcvtd6+QZAtDNVxnVpjkyjsoB6VQc0Jo4
WPaFVD2XsvLklVGHpA5GWUPqvBghHiqhYkX3TV50eIBoA6r9g/fAHgMyduqdoJV395pamydjOugq
uEUjOw1hYE6KYs0eCOYO/h9Yy1KPyo06sqy4jW+qKljKNVs20SYua31Q+EPQJCsRig45KD+QrTe2
t2EWSCqrypIj5E3zFBdudbRbaXYbgLIMS7Nw+Ha7TaVZxaoeIfWJi0RH0wT9PIp9F8oFNxJtSp32
mF0HyUaEbeaayzTIQUPIeOM4nvFis6XbdQ4gABFWw+AvUKqR1yK0ouypptz1AJnKvcBQX1Z1Y7zk
gweBzTkrfajvKV0gwe/JP4BhyauwzNnSiDZxCIK0uodzBW2ZsfKYaUt3LPNN3aZvYIGhnjuuOldk
Ozx3Q2o86Op7Q24B4gx2FRtkzKC8Tp1ZmUVnWQ/kuUx1aCHarh1u/qYNqrITEVKKxoOTvovhoiUw
FHnDovX3+4RxJoOKqKVFabUtRNK6evPgUF3vweYCuHYxvkF+sWelQ2U6pPSvTBNQgN7r5Ra57jUS
c1WPysWtr/1T9Os6Mcn9Gimuo+bUXdSOWvU0Af4aeX29qW8S3Pmb65zeA/3odRuvG6I9zMZob0Tu
uUmGdo0cS7S/tYuza1vRUzDrQDYw/Naclsz0dyKuxvZb7AHMx59h7yZGthdn4lAVA5oqatxgIPZH
h6vIQf9brFvBOpO9ZBt2+FBeb3O7Q1tJw0IJJ+2+6f7iIO7FoqC9+/e//vf/+7/f+v/jfWQPWTx4
Wfov2IoPGXpa1X/921T+/a/82rz5/l//tkA3Oqaj26omy5BIDcWk/9vXc5B6jFb+VyrXvhv2ufNN
DlXD/NK7PXyFaevVzsuilp8McN1PAwQ0zsVmjbyY0x9VM4IpDvTizZ2WzP60jE6mBTU0s0eH1N82
EmvtVG1bHjDAa8UQcbCTwp6lJXjf4k4KOoeFCiYB8dILI/1QjoZ2PSSjctCZWrfUhvmsUUvSD6Dy
85WkeM3dbZzooOaGgWYWIJmcByRFjXRdpHa3N9Kk34sz7dfZNALllJRlHLhTn63J3lWVTR002SkP
gNK6+vBb5KTyxvCdYfnPn7zhfP7kLV0zTd12DM22VM22//zJB8YAjs8LrO8lNq57U02yQ9fI8QF3
i+kc9nZFfWNqKRbGgDMZsI0e6ZDp8LM5LB1kA4vK3UsUN+eJLhsI3vTVyQmsEgkF2nrXNICTyq0P
q++POG/Kb0VcNrjP+M8FcP1jQDX8WVaf46hunjRIU+cILLdotZs63CsuFEMRxgpFlV6TEM+frjHg
Hiy8uCoh7zfGM1iLeDZaabwTvWkW/Xb/Pv/t/pImb7qmhGjpKrieum6NWEfV7sk+//MH7Wh/+aBN
ReZ7bum2AuVL1//8QTd2arNg9dIPMiIdejF8fuIT9hKHD9VAygJiH2p54jO+dXcZsqhVmm6v4/yq
gSmMjujW18fynrQOfNiIL1xiDg2mmVNja0/4YXHquvp0aqk/R+WG+dEWrLsKL3c2aFZpi9aux691
fTdU5MNHDGKWcqI2mybR7UfDVR5Ef8Iuh4y5msPkdM1DibzxrGrt8atbRY89OeZH5oBPN4yBH5xl
RwNoOOtjdEtHo39oLcu/b7p8LyJEAoeHn+3tAz7PKPC1eeretRrKj8BctLmr34Zwaa2n10tVSS/n
I+uTdRaC8vCRDkHCPujPsls8Dr2iYPDWkkuy6+lv8aRXy1oMjSG/yaj/rwELmdfQHIJDCof1otmY
BAWZkWCYytV/d9fp8lJDC+GfvxqKof7pu4HCjqnYTICmrGiGCU3j0/RnJVKKiBbyGjn/X7NkqMyd
3AYpEJdA4Xg9N13D2IG+lmfAw0Cpi67rANF1PZQGhrsdVPGy8jEdTNJ4ISZMSsfFyq59QJPTXOpi
bbvKJIzAxTRrthC6RW+Ia/DJcfqlbJXZwYfGcRBnTdU8lVYTbG7tOQLR1xHdH51iPDpgPy8SocMW
JByrc6amLOCiAK83OFBtMr6SnU82PsD4ueaVw6vTjTyF5N4/RE53HSaNVrtPehSU3dSR77sqlJeu
gbyCPYWiTRyA/CLoYyfKtU2Et8GiQ7RdB0/jbuHtzvZ05083Vfv2nt21fXT6+mBVqolaGJVnKepe
9JINnQ7Z4R4jJAfF22lFJoXJa6WVhwC9nK9Nw7Jok3q1d3aZSQHrTbhIA4xyp8pbdfqjtcpI1tVQ
qgsRimGqA5E4V1pycC6aPHyrk4c2tJOHAbOWB7gyT23ey1unySz7TjPzfq0lPMXEEHGop8G+mT01
XSZvb+23seKepFC5gWRk1/uFiAGjnOSXM3OMo7MWDcq8r/D5yB0jPIuDmgRfxkQfdiJykRZ/cKNX
EYhrfAsVavAU1d2t7dN9+jSSF//8AzJU4y8/IE2F1egoCo8w0zA/Ta4R2PfE9bP8C+TfhId+6u+F
dw/JeQpTuePMjcpI8Qf8ZffzqVuEdW68VUDDdqivkl5wjsiOtGcRRDwe5ypilisRSn1D2cDtz8wX
bj4D+P1RZJZ335a2sR4UEKMuUtcdZoIgbTWkleddOZjrImxeAlYA7NRRFqmZvkCKAbcAiq692ClZ
E9FmKplzDAdJuWcyW4loHPTmLqZsgTRLm1fnAQMfHeizo5/A7y7Em2LaTqHwm/6CBE17cbPGP3Uh
SJvM6y5iRIm4NZjFONuIsLBMe9sVfHVECL9u4osGHWIgY3qPseG81uzhYObDcBiLOsdUypeRxG6A
9/s2QOm56Kok+YuT2/p6cDCe93AhW2cDDhRe3ytn36oQfpBjhQLaAMd/OgunNpRC1D0JDGXYWZHi
bJFQV7Zq7D8I+IEAIgjkgWi3whC1PPAKIwoSsR86O9uMrIdRmhhK/Ioq8nzLltzESsEZa8dawdz4
KeoWMVr8or5Sq2m08R1MMXn++hdxQLb3FEVWtRfRbQTkC/8irvp1DzEi8BD00vjFowP4x7woJjvo
pT77zu+fmkVotShve+217zZlimlU9LnN99ucKs4Kfd9Wdmkept83mNPoXrOAsDs0rs3Q6PaykiVL
z477U2v5AR+qET43PphAvIayr0VSP5BydX+Y9XubDiZJbSClmTmq36ta+ZKaTvrmgUifpaavbXM1
DOfqlH4b1NDah1OKLoB2tUmV6GQjwTLix0yb6Ejti+mjS9jKEinsyVR2lraqt7otv/s0XmYwBfkW
nGwIyN9+ncReeG0J/ziZumrFOko+5sKmHNt7ifUN4ndlB8zUgNwuGhFH4U0UtZsvwWQEpyA0jG0u
g53zmxo90wodkDkung4FWKM6M/uUp3A4xpK9Klhc3N/mPxLP5jIYmROuU1/LaN/G2EoJvU0XRDBb
RmAUrt68ozuPZJ/iRWdDd6qtJYPnL8q0+DLlIcSIrFGCeV2WCJqh6HQwXZ2JoLDUjWRj4quy4t7l
SQotdTqI8HYoC3nVabG/uTU1ZtSttKEMxmcFitTKsLyFrsv+gZofOvqWpj3YUojAD8Lsq9bSYepk
dtgu/cKUZ6JbnwYGvR/ey7J3kIIiXNkB5Dyt1fCfi0uk0pM0RUiClCa0Rb48ALBmleFaL4VlfENG
N/3II2haDjhB2LjDWirK/j2SAryImsrFBVhHuLbNykuGlh11AbIgUOgvWFAEC7mJoJxNnVpQW2Ty
nKXoFE1YBqESb+b5RoSSHHc7w5tkTbqozmdjFz/FU552LPJ0nhuVVi0xyEsWAUYtOz9GgVzWTdQE
xKloFAechFAXnw6guo3sDtGxn8NFowiZbs2VrfdUyFwf9HWvl8HWD8JXyj3O0YXifGynM9KLlN6i
fFiIji7K+rVbYiGhJCMi427AtGL3w6uqLgtEpF7yVnV3Xo9UJZA7UO56OD6PqSzzxVXDszh40lPj
AuuV2iA61+ht7pSh/HLr10oIpF3eq3PRpsrVVzvrQxYKVocLWjwgpdZ5+dfagJvugCwEy0+Bm0xi
N+Obknz7mxG5JyMQm+uvmj5kZ89BZ2lKz4ooNLzfoqmPlYZ27csQ8LhFU98AdQVHzsRFKqQJH6Ae
UGKYfm9FXKWr3kLyXfze2BvW57Rqd65eLfmRJoehVqRnw0YTC3UAmLRVe5aVdBPHmfSMP2J/X2hU
oLtpVJh3OOUUPiTTqTcOwUb6Va7cUQN17sSt1SyOH5S6ub6aeMm2a7NV6YIcFmEIh2SFdX14h84d
2kCjSm7FgsCfDohbtciDLRSAM2dxQJTq0OeZgR5idTQ0fWQXT7UWZcxahSHPsvLaCKQNZUK1iPAY
DXmEIUCyCCBdP+Ram7Jpkbojqkqi5dZ8G+oreDuKjjhR+mmobE10/BxE/DrIIIr1PtpzDsrLH2Qk
wdi4H1ZiI7po1oDS4smoT2nG+z5XlB3ij30zY5EozbNCHb5ocbB1zLF9kj2r3Lae/Vu73mvhHvr/
e+Il2pmHz0yONedR6QvnEVzhzAm6/CwiFLRfFUorexGpWKHM2qbI8K9haOvBeMulMV6JMIA8hlqD
pc7F3cyhHLaWOqGvYRwsWyULF6oKXXZ0SwOxjME4lpbCphOy2ju/vVOrRN4TYnv2Gp01DaW9rNgP
LgmVrE4pnEvBdysm98gU3Fzc0aPY5A8DSHOzPUOpbhD8ZUgYtZBXWW3EncT/SOvX+xHB9dU/ryb1
v1lMWrJlsUsHkmEgRPPnnTqc7NSD7hl/weHyzmyLBqqnVJ3h1UbbvEIJFQxNfRZtuVUpTPpxsxKh
6Bih1H26qpeU9ZA5tXQxAFuk48zunQT1yOZ2optGgoGjpwLGBs4BXbOuduJA0q1YZob8dZSkapd6
FoIUyBRVO3k6iCEiRIKc68Tp7eLfrhH36Yfy7Z8/LkWXPy++LZ5DqI2bjqJD1fn8eVWgeQCoaN2b
inwcSGUF5NC0nlCmgzjL/ZjHeiDX5xLq5uZW7LvWAu3GqVaWBLhBFAhF5TBRNaDKrcUWKPPYjJrK
8dNZq8bqta3/dfY/H9ep5bI2vHElTxgQUgY2mRMz3IltsQg9PYx2Yg8twgio8m+h6L0Nvl1bZ0gv
fhp8C72q5IVQvZvJvWLd21mWHe0B0VSIvhdxgOGG66GjaSujcPxLPDrp0URqSceI7B3er4RmQFpT
PWhVtLbZRPq2HrEv0DQQe61J3fGu4n/7uxkhzJbEfbjNFaZkM0eTD252+uoNTPmS3ysrEaa99Shl
VnpK1bE4+7JGWUtLkKvKEBqRmnpxDcMREYTOHfZd2A7PWvoRJmP6ClQrBTNmT99sbi3VSTDPbLna
it5BxzLMT8snmOc92wnegbiZnASwoqd3cA31aYZq01PjpMW5ao1D4oGwN4wQXWUvVuZlbxm7JM7d
hyAcwIpERfDOj+MNSKJ20eRQ25hISy0rIyy/2Na7VFv++6cLsYV9+efvv2p+/v5rlmmSJDVVQ5VV
3dY+zRejxqwpgfR/NnuWHc+6YuvLyg8h9XjxvGkbdyeZmrvz2+LkI2+yEpFor5PGwrtk6hVxCNkA
0nuurbtOpxSEhvxdCosJIRHIjeAFx2qjtUZ/Lgozf0D8ZIZo8XAWTcDz22Ur4R4kQtGhq87FLBv1
XjRZVtfeVzizi0gcelfJUUgkqwJa31mEqustqf5ZqwyIHIIOufbCIhPJexlciEHu+6VH2I58yvAU
tJq3KUIL4EGLKOBKx68WRrNlg+Rlu3D9yYufclBnK10vd16D1KnBY2kVThQA0I4/D/BqIUTHCDjc
OhDeA4Q+XWFNV4jBaW6+K5prUgHLgRS1XlPs5MlMs/51VooeEeMdbduoX1oQcZxwKQZKvXxAGf/h
Ux5AhLc2lI5HoAz3oiXjcbS/ZRRqbMt3yPkh8QDtBlVQW3rGT+aLztx/FFFTH/G6tZ9QR0lOsuUf
sYqUntXG73cydTFIc430rAxNsEJMZFF1Cs+4ggrsmbk6PFX8h+DabFykkEPhdxn1l7DYibYkd1ZZ
nQwrN8zbneRKDYodQ7tzYtXO726xOLuNsafRImTbd/CdaKFiOLW+buJ8khdb382fbtUTcab7DRTb
DEfZaw3Fc6rfxhkZqEfknkaWB4p+VKhkzMySFZQ2heIg1+BuUz0/ZUBOt0NpBNZd3eJQWqJ68GlY
WKBILyMXzEpxdPVdVJX+URxQ/o4O9vAgArKBkDJs3X/OGnXcpGOX6Heixwpsf67oCqoC06UOX6ad
TcWAGSc8A8wB7wzhQ0S5iUSORx5SROKQxE6xRBiomLQxwrM46DlkzCZHvC9q/X1aDt8rt9WekOm3
RSRqNKE0/hb5f0QVZmlPUeT+1te6mTon9ZrMvdwct0iWyFtxVnf9eD0TbdHYoRzZxWAdmrjYWoaN
YUSmuPLCtBoUf67n6BJFqwTVXsQPW3VjFyDg+6RBDh4l71UhDe6h6ZJxIVGbPKOeGMz11K+fUoNy
ntuV4VvfBh8h+8lvRqrwde7RzUFeBS+dgE1HhWCXFXkJPKkYn5dCst9Nv/qBfrj9mjoZpiK5kjxl
ZO/nLoIp/yGbB9nrzwsKW9Nsmc0jkyqTKd3ThPtbNTAyXT/tisp6wjtLvhOP3i5vAOmjPbEV6ete
Qp4UkFC8FY9e0ZsE1c9eWUGHXPTerhW9CHFvEFvMT393/e0CX609sCGlOuzSAoePtEa6K7F0bx8q
KAiIM7PBNJvNcKtC/Z2SWHboQKdUg2rGfrl7ygFVz/BV6550Nu1NM8wlST3qepC/jHYwbnsrk1F8
IiRTKC9sD90EEZqeRdG2qIv9WCvZi2FkMxjKsL0MQNte7Ztrza6KldGq5hNKdGexERzqEdh+HVQX
PD+MdeUhNeTVofWENsY5kMx67Rm+vkawbitXWfpmSNhvUH1V9rqG+xCSd8bCycz2GRDds8hy/xqa
VOnPoYhEKdehNpKxWZdLc6NWrb0OX2CcYwmB+mHW7FBbYLHXYN60V9Uw2Wt1Z7+ryXg2+VG+I5n2
Yfm9+QbVrblzEnd8cakuzXLTbJ+Qh0QdyVGbSxyid1U0JClkCZEt/E/0Y5oCReqs0j+A1JVXfaPX
92anW2tV6p2tY4Ml16QM59iuk3d2gd/xYOIu5ARZsGr63DqgkiiBFhnGBzTmvUWWdc05DbMYPqxd
P1alyl5eTbtnJi4N+YteeQ0s5M6rvJMgHo2v/CXlNxYAeygW1ofR4dHbZP7Wo2izLjr+nBbo9XHI
huKU5sU7ekgK/ry6jPCgUmzhR0xgx+5OtCd9ba1KbL6XPSSON98z1giJ+Y9dc+z5cQOoGMI14Jzx
hBEuUkJVG33TC8TFigjLtQIKaWM2OdSA2FuqgCd3iCKCnPWMZIF5r/cSdeZz54zNhxSFy6ZB383M
QnU9sKdBXzhqzknmakutkdudFQ4RE6KXwxr38wu2r0yXSCm9G8W4VHJgJ4i6ozgP/R0EpGRdDyJE
OAiGcWn4c9GhWAqQQnEqJyGnYtD11Jkuh7ua7qLgt9uIwXZQ43cjZ/FGlRyMFzsqlO6kudrgjYXc
h5084oGLfJ6kpx+a/9aN/vgt5cFMTTKVT2oxpmvob/Zalzz1QULCdtLQLt4rrwTYxjWpbf9oVDl7
yhM9WjZ89XaGlnd7SUmtOSJdPenoUuaxGCawU/qL4CgKpSVtWqWI9rIZL7emW3s1KhcRXemNcVBd
7/HftombiFfo2/g10aAmmIFtzC1Z8x6btqgOdWI/qFLoP4om06i3VaQMR4wy/UfbKZO5gU3FSnSG
hp1s9ZBigAjR+SIfZ650Sw6rWQUhHyWKgxaP9dGspRpxVKwvEWam9tZie6Ig4NpOWS2qyyFoZac6
FhhKXtTG+21YM7QwJ50XLbKGdU6aDs9bis1qYVOBNoafBxEm0cD/H7CGOekj7cFVMswEgq1suOQr
RRO6al802al/to0mP3QXPWlE87iAVUa++w8LdPXPGAfd1g0baAnAEYMfpwKY6M/PkwLQxZiFKTZK
tU8xZslcm2+70V6Z5N1OxQS2GDFOcez6ZzT13aKpT4ysp8d6/6eRf71OjARbrz39eoVf1wWRVK66
Mh3v8CSgnOI2HeUV516uWmPf2+ZwEC3iMMT5sJIAQN196qjMmF2ASBTbdiLPIbhD1TXcPWJm4Zkf
OPLXpbsWkTjoFYqaTBTlTDF8AFttbTdoftgDnHI8rEzLxpa6cY7WELjbQAtPQRo6R9EkzqSAck3j
jUiH/+ogu1UuEbWCP+tUCxiIKm6kLFhBSedzeOHY5FqpcfFhlu1YP0T4X6jvJXnex0CxP0Ykyp5K
BfX0AfWereJGxgHxQ3+uxl61ybPOwSrM25DGMM5o8eaXKE9XUWJmL2bahfdGQ25QhJDNVWYt1JLL
Ps1fhlENZtKkSJU3BylOgaoCuJ6TDTP5mXdGhskL1uuVfogrCe0IcEeLNlG6bDWM41dDRUVwiCDk
kZm2n5pcPWsUW78lLSUUpBrLi4mW6xpIMw/Xv44gf4m+BnItq7LLleWIf/HOVJNkzx44X+DKkTzz
LPsuqDiq+tbUTfUAbdnS166FN5eq5wbZm9h46OJM2YZkSpCnrIxXGfkyvzeSb4oEE0uM4N3L22aA
FWaZlK+qHGEXP4lYguf58EpKHZBwyV5ZzYPgddBmgWR3O1csU1y/8e6Dob/vZa/ASIsqSi1Vk5tW
iObm0Kk/PEU/kGaO3kuk8zFbdNwXG4W1GYvS6HFoA2Xu8sc8xIFTL1NHaveGnwzrvpbV7RC0/s7t
jWyd2XBBSTfGy7D0ghP/Y8281SgoD15iVkvW4ONeK4ZxnqmZtvFkaXjFsmtm5b1Dztwt9z1YbLzl
aNddbJA0v2fYNHH1BXJpv4bJUYFs0zSDAR/lbjVuCWJYFGHKFTk/eLRHLzofoaKN5ZsXd/EiNm2A
JGEB+liJ3JkXN+o7KuyxJ5vfAhl3wBGD2KPpOeq2qsuAN6sWLxEOQYkZmd+SOP5Ipa58tIoi/09L
X+PPKKFpqnIUTVcV0mmyoSv6p6mq7iPFwpppeJKNxIEt9mxrDRNvin6R0TooG8ZR8ZYEYX5nSnVz
bNHCP/Wq8iLaozFCMQf3i7zEKCHvo43YiIgwqIzfQ9FrZvWuCPKTM9rxvasE3dIvewRXQKTNerId
b1oywjHO0epx7E1uWMWPysy/IjJlv0i2AlGjU5INxZ8fdV3JO0muKN40SKv7VnqudEe9lFO7DyIP
4UVt+NJi84IMUCeTehc7ergi8rJD6nYm9vti+0+Bq98HaLdtzNjSa9gcMgpahhaurLhlZWmgBLDH
hrz8mUy3OmXu1G6LeXkKJM+X++5exK6XdfdebzRUJVA+/9Qhhpi5ySViYI0e2iKxe2C05gOq8NWp
TPXy1CCpCerIfJDCtjr5qI7dZxjEzHNZlfe2VSORJk+bIVnO8cUJ+u91AEcWyukPyy7OoWtLrwkc
kFkUlsrDaE3sRWTDKV/+cTnkzp+X88ldLzcNT/9RokcyaoN3RDO7W1tBnx4RHYUp45npa1kGaEpZ
ZrKSyip99S3zrXExRA+KMbg4+JiL5sFJ7XUcVf5CXJQO7P50tXTvMd+rX4JsrWtu8upAg99RJS7R
piXspeEijflRIMHT0j1YoVE8eigj7zoFKUPR7qXe0VWq4lHDei91kFZDoWqp1zVLcFby99XQ/X64
tSFh2C30rNTuxJBbhwgbGxPenLrEPO0qgN9qEp8cpGIWLDdkHpST81uY4AhVIB4csSzcJiAXdho/
0LUWNs3eL9HPkL0WPZ8Q26AhCfszqr/uLLfT6gmNafcOcFfzKvto4SaoWn9V3akGnGdIq1TLAZ85
VJVAshse/jfa4N41kYcfEbZrO7TB62+NF1y0dkzDHxh0sFyd6md9RV3AbaKTPEWZHSAfaUYn0UdF
59qnTZDhX32iJvfX65yo9Odtl6oLL4eJi2MEIjQZGDd94ulO+NltlvstYpwTiRdPMMjScV67d3wj
mwv23huW8d4PixPfzYI3ciEo+kl9dIidWNvKGjSOJFSti11SxZ7kdz5wOuPXD/xTKWR0dFPpbCsw
rVBPDra959oHr2C9Wajx8JYV3i5w4npfyZG2ssjk3ZH49H6gmJCkqKFgv/qWUVx+sZoonxd2Mx41
Kx/Wo6bmG82FnhpJMaKOIfD/2K+UnVYqwV5GY38B6Ct60boYSRTeEygXpE90/+sQWQo7w8HHerJn
pingUHtlq50sP8IhCMuqd6v7wpIZHVqszrt90MNPApeQd7upPtmlfo9CCh0ggn6e6crQ39UG9Hd5
MMyHtqvfytzpX1t7GJZWqpNrnBAltaLP0SB2Hoe4Q5HZzoKZXOvBa5Nhgqnx9ViL0BlLmPVed8ZS
qUbbI7qo0ygn0+J1UsPJEaNI3pH5lPxvqdE1B+oJfBQ5kuI3kNSIqDqV5oBc/i+wFer/c5yGuqNo
QrQDwSPMmKgVaHiy9MaWWpCz0vOKmUFGnQcyXvMIdc68Q2+t+1J7+Snk2+EhObdA9CXz77C+2Q1a
673Xo9Jg5x7oT/J4uC4McFVlon52cWx5yWtlXDdJio7oFDoOYuoSrg+7ay9/Vpd65uGf1+nmX559
pqaRIFYN21IcWbU+5dEVhGbNwSykR5iL2PS42MkPxdge5S6JtlVXTj7qfvboZixLdDWxvufgAr2a
H/Ft7GCAXR2QyikMhkNWROnPj+/yTDNvwxPZ/nnrWEIb+Dp2urWBr8Zd5dbqDI9GK0YTEDucOI53
NRnfD3gH277Joi911eozFAnSBwgm6jpj37HGLQjipT2lQbHc+JIM4c5jUS4uwrYpIgsKTmMENyEI
ArmRBI+IQ92pU3Xe75B2izqKv9MMIvp+RZiafe6brgPlYv0HHCqQuU+Jt0kERDN49Jga/3T5E4yO
9I2rAye0HjVKu/OoGaL8JTYQXfbHaAVQrNrBJxtzHHg4LRvKkfV0uPak+uDMRGMXV1Qix8GeeYkB
ktQc9wLnIuAw4uwTJuZT2HUGdhJjjUtwza9pozeTyTH1tAuKeSw67bbZKVJh3aMpiRS3qehPQYKX
zrQL+khybDcy47u4KJECLrLwlULx8+dFVeTxs/Rt7cmKc5b68VFF6fd78/9pO6/lxpFlXT8RIuDN
Lb2VSEndavUNoi2893j6/aGoETTaM7NmxT7nBoGqyiqw1SSAyvxN161tteJXUnjZEnZK+ivAisJC
/+gLbmBIHWiy8QCr0lhnUWCeayTydmMeyftIjvyzAVxgo4+Inzi+/tl3SajFgGxOpOiwuZ+SMFIy
dk8pcEGeld3wC+HqsNb5goDHA+/RIuiKz9Ia7+jXSSTCg9sktq3F26RBIAVKLIlKiLO3SYghl6dp
23S7kqtK3ZPsmpRIAABtWx3Ze2QJ/eDzWHvfFMNWTp0WhYcxDx1edskyVi7vslXfezuRgyxgoCyM
YnBuOcgkAIgCMOlTjntqJ4PflCQFI7j2dxW3w1fIVP2mJJ+ys43QmroLLcwunh59wQDAvQPaX+6r
Sn1O6969E13iIJpOEm9IvIenD/16parLJunKdTo8RA0aNALQTgWkPImz+SD6Iq/Nd1F64g5lt+zb
5McUlzXsO13jpEylXcsET6vaqYmVuKl+EqNDIxun0nn0yr7aq0mkPUejs6FIZz7KveVfS797jNWe
Ihi6ajsFXjLscVVbS00fbLK8THcd+feV+NUq9pDunMFubk0xmpjI5ijD1sjr38a0NetdGXw9MC66
aEqhci7Afz642U9tsKRThR/1Wbzg+somsOTifHvnVW3MSMnOq+2K5DSvM3inrTus56iU+KCru+Er
u0xvNVS+f8pDP3k0xvB9Py5gpz41kscp3mgS50VXT/Gg2eekltNPUeOvdfGJgiTf8+pvrzqtlXfm
aPAfkPgIDNU1dN7Izz5JNf5wU+yQNvk+IT+87CK1eRx6P9/mthZuRKHQjRINormOtyt/suc0vOSy
MkzUi6cbCAasl7YaNVxKeTe2DonbSDjB12wvw7r4YtTRxZtynW2YH0zEoV+6CI0wZEKC+8IN3D2y
tNU28Bz9IU5jRMHBqvys8ZOMqt+pKxsvafZAMhiDhbcT5IY+9LwfgiOUIobzLiYtausFq5jPouQA
9mWqEcE4FUWFtKJkpAY4ZInRttwDvRy+23ifDezVXf47l7Aa67sYc51TA4V8HeMy99IkJQxyvKyS
DJ0MR4EsH/OSBBDQhOQJD+lTUrdPIgIDaDasQfypzpFWh0AS7BWcwR6aKfkmIixk8nOjHc4597QV
ZuDVfTkdOtnsVrKfKCtb8ZHmisyQTsvU8O6wwk9JH9xpalxcxMMno8WE/CK+xtPY3EJ95l3rbR6e
S+1/ePg4svW/n/8T3IbKj0KhTnGsiSXxruyjGRJEarkfnkbnUEpK1+yDBEyS4+jtClkD8yiIEeLM
a1w2QLoaB6uwciWwZK27aVLXAOzeFSuF3MSxQEed6rn8FFkR/h3cqrbIkoQb003JCk9gYgEyDkev
usd+FyOWHHKRPFZHkzvrZ6g8n1M7Uu9FS/Yw6UjDpygga6OYqXvgvo1vRWoZLwM8cAug3DV3Kuku
Gtt+UgtT7wZHQlg86q9+3VbfE7/5aaDn/lKSWQO70A7PIcLYGIjGl2jwurssNHJUYezsrnQsdxcq
XbUv2Z3izSXBVSnax16Vx1Mc4Mg+qu3jUKTqMsStdWM6VBVynnU/HbNC+ge0UaSEGPO69fcBC4SH
RE/QPtM9mFyKU35T+LWnam4964OOo5ZupluzyJurb+bnGCjvS5wgajwBDOW685dDl/kXKyyuneSH
+74PzKObwkURBx6fIBQRYOU90+MRmmVB+7tTed5SoQkK54sP33xda3J5RL+svqckxqO0CYY18lfF
poxc/b7k7gQBq7A3+MhSfLAdHznQJrIebBchUWBw3xQAM4iiTl4mFpZpvFxsMtl+xpak/W7bQbYo
urJah2MTbk1YxUvuAN2zYyLWUep++8Mzhm3pFZ2/aLSnNtWd30YrXdlJ72qq86vBgrEwROqyrhUE
dRPf3iIY5RwzJNR3pi0dUB9O1wryN2OM+6YMuhpVYIwDWnBxm8xt2IGn9b2ag9+rAB1+b6LuYlNs
/UXJiZyN5SwR5ceeGB35AxoCQLkN/46ABDexrPUxsxxbaAvxqff88CoORYF8txQB4Zu6IkkqsZBA
N0joD3XWJFvU5V96O78UZpo/Abx9Ukonvod+Jn/KJOVz5inWnRrm1XkwygtEACD9WHCwhfsVyk16
kgPvATOmYe9ZSaAvyiDTTxIJaGc94uz+0plkjfNGLjeiKQ3mvZ2zPTTVtrtrzLrHNzdNX3QpnLxX
G/+oOs0ZmKYN/vkPHo7vcFb42s8o970txNVXfo7g2EQkMUnXTCGi7fjVV8nCZaN1h09URtL7Ig4/
8XZS3Q3IZS15fVIOGPe0n2WbOzXQ8GRLkuQnz93umtitdu57a2fEuo8SpFmS0NOBoE+DOPZ217a3
rEM+Rt+pMRLRKcawd4IIpJ1oB6qFSXOF6RaeA+06J7P8mdeYZg30nsfa1DQ1E0FWR2lg9Iz5JnDy
YdnVlZRRitPS4+3U0nGmcXnjspfd1Bt5PKBsVVr6aCd2vnNIq+FSDKFxbyf1lt3nWne0n1mHgZgc
1t873WgvY53kkwFAuSmDl7Hkdxiy0xmasPrd6Y+IAXafqsh3ToU7YpyCW8iqj/AUbkJu6YHUuDu5
C5JFzs/5gtFzfkmnM0tXLgk3/aPoEoNtViXbDnW+pWgCbkruJKX8DunymE0qZWUkt/uuwvVVNK3A
G8m8Rd9CKTWfgmboHhKsCuKplWcy8E2vRZdS7iVMzziAJns9iyOt3ba++W3umsPmWEfLC0obXP1t
poWJJCje30jS2oe+qMK93bjOkfxlsgt0xTt3QVBt/VKL7igl4mmUa8X9aJcWOocyqjOdd3F4Mu+y
JEuOqT3WB5+f/64JMvukZQOerAN2rX1Ro7QO7uMBUwjElPVOfsrjK+L7oA7sMUGoNgx3rV6W+9Bz
6nvEAvAYcOLyRXXTs1zwS8fObN8oafU1LLHXBamXXDTKrjuAVPKuzZtoWWCVs1bIou4Vk9U6Q5oe
GYhx2HhzfIPKvFbl0vxl58mjwjvEsiKpeOk0ad1hbfhbh1Tmcy988Vo+YedH2QUjymZXDvWdzU9p
G6l2t+0NsDKyZZNbMH31WTaq76qZhL9T8wxKk0QuP+aLSe35xfLR0S9apXoY0U3dFAi8n2ys5pyQ
mqDrSdUFhlGzTCsqAQXGbThdxL9kNEsXTso7iYkc9gZ6YXYcR804I0alrHynU77oSNGSA7EpVDoK
t+xNJSNXEvjGiIylXBxIU1rAxbtfcCu4UVK1Z0dcmdekasKjFiAQbiftcJc40/bFML6HSu5By6iH
neLXzdb0eEVSguHagNL94QCTw34mGR6GBCGROEZCtkzb5pn0BAUSIoLpxdkusuSqdngJNX21ky0v
3lsjMqPKiHIc/5fRdpBr897RERYJusJDggx68aAGKNHnwPH7wHGfDF2vLhbqXVEeLjoNTfZiUlXt
6/gcjIW6pYJcrwW4Cw+YbGV2QbEX0K8mnMAZ8GjvxGjVoKxjGfqTLLcpdNWMlCkGZEbZxktNb7t9
0yjeerSV9AUixi+qLv2lcKB2ZJr/M5juuQa+vnkr5di+kIdFA8vct0E7bPs2Sh88tXPIVzbVD9PB
owiJ0F+4TP8q5MD6VMj6iGJx9GIP+LtmqeZckukwKGhrqSFfVOw6VAkVWgR4x9LK175bOhcR6Dgm
AqKh7izmvlzC9KM0uLFMq4iw2OjNi31b+7ZYbCpbD1RD243PaK36azvLU6jiJADhDPL+3GrxyQmd
r1akOedAY3/tV4+jpgVLdVRPY+Uc9aR0D5Zjo8sHQWU5Dr4C9KTud05cqVgexsN9Ph2CXTok6YbN
cbDL2SmsYO6rzyY+ElrZ97+pz40glXlRYbddSjFe17WTrTty39wuY2/EOZMbtS4Z1577yE4epHAV
F6byyQw9a+dG+J/ylef3qsRfwMzEq9GueOGScWUeXdAjiWZYm9DU+lVnRLhcyIN1yoqmaReU5B4N
1A53om8+KJX9R0hlq+TVkBOGgFNhZVZVz3bVVXi96sHntsyyVZsY2iVyfLaoYCHAc29DbYQiACEB
fE/s7Tq16DBhrs9dqbEFJEP1mFBnWhQIX+5Fn5Jo5qIdkTGGwXXBxcn6RS1qhRlh7Xr2g6fxlhyo
8jdZkgYo5tl40CVeBJFv5+4+TKmJQup4EYy+IFoVv3SyD2AdONAEXLZJgPsHUOntsRk1cxn1drk2
wdAbfkBB0kuw0cz7dB+MKb+HXJawURoxt/Ad92GwugfP9M5woz1UwkOJBEvUbFGNz67k06AkSwhm
SkotwcTgrQlKbfkJ46Hw3JPXIBVSl5+iPLPvnEh/4vuDLOYAmwe6rN140b3VkOwZ0huLVvDBCnZx
q6KlACxItaIvRMPgrs5/iIbp+/I6s7pokqAcL5HnwqRS6h5mgjZebn2yYW7V2AZ7MYWIAXYL+r0h
nURP3iGnLRu4+NZSA0zCsYpT08SvZ7GWR+uspe6K/kQ1CdcTczvlTsT3KpbbTcyT8FwaWIbixIPS
t+K4Z3Hga+DsG5hWWEOMZ6M0eQAk4RVrGnwpM26LQvJUGXucv/jL7I1J81T01XZ2UCPkmrLQVpeF
DrOriU2q8H20HWVcubIC4SLd1S7yMBhLDauHq8+n3g7WEO8ktpaF6o2w0YYphXAPgnXVGrLOYxrk
ppOrcHFC/aWF1Hf225+DllFobZAjcWwSt3kQWYfKrXgXm85QfqrSW6doi0Nt3VHlHTZtE9Rr0qaU
KHKYkJ0Uv7iRH301JJL8WDLUn7nfK8s6dL1HsCjBWg9L996U+VIE0Tc2VxTgGxxj1Mbg0TI1xQGb
AlC1hkN2AF4bQ2pvmYcUYeguVi9a9RDoFcRG2YyhmPMHDp0QgznZKeO9a2I2nI4KivL5SD5Aj4wY
oxJJu4pD4UMJ5G2r2eCq+NpX1g0Mo14t9n1c6re4TsEXrCcVhfaws8nR1kd/VdEP2KiMC8cdsifF
N6uHrsK6tU+yJ91q104kS9fpRd1tKuVZA7F6IkHg3ppGnmCJNnThJlHzEIHNtpfWeeZjIyjHMbXY
7AdOedkxTJFn5LcWsGPW+6uBEhDW9vG4NRzXPkal9NkPke/pYEjqTVk94UdTPmWgkXIN9abck8on
R+sQSRuGhjssTZs68FZpSc24tXuHS1J3hrrl3qWh+VMZx/DZS8JyH8iYJRWOF+EuTblH76pgJ0Zh
ROBc5es56BVGXclYkXGRHmVblx94fgBjobu3WniLPjoPJhvNoyWNAAZbQ9sZWoUKmiubMKaiapcA
YFrBAzc/JaQSdiDx5RV5fUbxTdrmGY93KbIMUix+udWBia7FXNVpvW2u5M36NrcBdMbTnjzfFMwb
XoWZJMh4MRq15P50NMhuTWBaPLCQddyI4LSLqW/22ByLYNnD3LTEKWp7m9v3OCpT0N6KYK2tVSxq
bPc2GpsVzphmUuxuc4OOwltLSUj8E6IRGzYqrNEWS7edYTntfesN1gbji/xkR0fQJ8GTVC1bRe6e
JMVqn5Ky/wyLyjlnetrvihbypqT13T3uyntkVB24Q1Jg3vpq5RtOEPndratFrOBOp9jsyrmKszs7
ZoDm/gFpze5erJGWCLWxfw62dtovEyvteMULLNR2w/joeRC/Yb39SElOfctzX12A8jDuE9cId0Fv
H+p6TC6NEX1q5Mh7ho+MUI+uYHiHUtJzGeGXRK592IhRwAP4fhSxcxCjmV4+JlXWXrzA1j4336oi
8Xaqj0xU3mFBhz5niXRzgStbSJETKetxODg5msgYHlt/nOLcMRx0ZErV5buAd6d6ouB/N5A+8IwH
FxLmZ5N/HgVZYLy9433W+LZd3Tg7iJZkdPp9iEWCaIVjmt3huP5DtEr+0dC3A5yieyTXx7JojnZP
jU6sGtYjMlsgU1ahKWn3gyu/HnRpb0mddz9388KfH2LX+ySC5n60NZW1P1Ap/jCQeaGMwRtsgTlY
hJCPYK9j2qfu7XJuy4bRKBXlE3z4TdDVw4s9mu5qrAE1D0oqn2WVdBfY6ZUdskf2h9LHjAwSvDgU
kxKIOEPU3ObnnfIMt1ABEX3K21mcJQhPtxBKPgyIYDHaNZL3bhSyj0cJu6vISpB7va1aVfiJVcic
hw2kYhIsw5hiVRS8HtBTTA/xdBBn88AcNw98iPsXIfPyI4D4CIMhLjzPE805Zr7Svwj5sNQ8928/
5d9ebf4Ec8iH5SvsbV4//t9eaV5mDvmwzBzy3/09/naZf76SmCb+Hko7FJvGDx5E1/wx5ubfXuJv
Q+aBD3/y/36p+Z/xYam/+qQfQv7qah/6/h9+0r9d6p8/KfIOJW+HWrZEIIRXu2D6GYrDP7TfDVGK
Yhau6q+zbu1Gx5BFrHJr3ya8m/aXVxCdYqn3s0TvX8bPV51jZOrO43oeeb/S//X6bGbYend6yNv5
fMXbqrfrzNd93/t/ve7tiu//JeLqNRwIo+jwS3/768+f6kPf3Pz4Qf92ihh499HnJcRIPF30Q58Y
+Bd9/yLkv18KTH2DFi+WB3o4VHdN71vrEkQ8Bqw0cSBHMkBPK5A7NMFo4WxS2O5KsqtM3cYV1olV
6fBGOQ2LwH7wwMQBXkFEti4Palb3+koMezjG67FzBvMLg050taMTHwuHt8BczdWtOqDurVNUwme7
WFJmAHpJcvpokHA9dj2a9Qv8BamHY1L8emr0YyQtRa84qNbrxLnrNnua5+JyKS3LKv7mBniQ4wBn
LNMkibbUpMhHyUn2ACpzpxdpfYfYUvogkX05GU59EWMiquCXi7lV2a+ghacPIkxF+XXhk2w5iBCM
OnhFSnk1ZVUREOcZGC49VBbzQv/y6vjTXCxDdUmi/sWVnQHlJdX97qUaGbhJcHEEiQUObBJbFG1L
tXxE6JzX4XlAfwsxdYmQrCcEf7jbNDFXHESc87aKUUTYyOmQd5UcRotWhlQBxKk4kCW0QqgzDM2H
W1Bk22fQl8P23RyQp3+Ev+tFazG2l70mdwup8lP2mrp512KmdyfO4ipetC1ONB/6eSEKVryf8h36
MKGv/VMbeag1/LGGiBCHnO0tKlBmu537xJkfW+0OGuSvD/1ikbyyj2U+mgcxKLqsuNsk8jCJOncG
mEnqhMZ00ErU783SufWLQdEvzuYD8DrzKJqjEMATpzbFFLcMX+eKaZUeuKtAK/GZTpJ+AwQAa5Jw
VJ0F+nrVBZttkiTYWkh8a4FQk7Yz+03oZPWl8+T6Uiq5dbBa+0l0zf3Ibz0hCW2z1yBUHBLgyBtT
99rlMM0UfbdriJXmTnEd2/KG23XEgJyPX1B0rnBWgaYrzhCFur7ydT9QdxHhc/LFbex2Lji7gr3r
1wNoh3rlFMHZp4Z7kGtNi1HyL5LqIBUShvALV5LLP53XWJTLSxHu1mXbH2sFIUivanG3CbVX7nQk
NY5NdgMa9XzQ8qrfGGTzRde7kI/MazHuhTZ07HehmuR2YrogYiNfsAjcJvhK9i4HZAxRuopt8+hP
oAisDeWvSYY6UFdAcXiL8E1FwUm5S5bq/gPoJ0oAn29EpzX62Qn+q0ECZJW9YYPQNDpi5kTlaMoA
8kt5CKiiHkVeTxwsBLR2Zly3N9G8fMSvhy1F/FBTDbvFAbXo1qieVEjH5dV1UijYBHUZrnwjRMYU
pGAKHATP5c51ymveDeVV9ClTXwOp219W5Gg3oi2GP6zTy+E9DjPevjWr7tTCfT453SSjLNqh62tH
W8W0N+vT1W2A5BN4gN5qvvtaHVC4V9ulLHn5al6hScPXtT70YaeuHV317kO3KQfSVlJxFp4eDeJx
8e65cnvawCYal+QQlHdPGBH5D0+k20OmcwN56QF6WsLws5auRMU0wWAMsdUMN+oyorzCIX47G4Db
V4u5LYbbLrrN+NAvmuyg2y3I/y9V19hYWunsdyUHEnOiB9J5PqRu9drUvXrRABM5iUHRf5vbwsZZ
emM5rudpZNXdVZsXyhI5JXRacW7GUgh0+krVtSAABKxgHGdVL9qAyuihTq3ulIYpG9OgKvbhGBf7
SItt+aEzyB3IWLIsRUw5BUaCqjBMxj0NVTfykHeiy/YxkeRltEMepFLkZOkgdLwYe2vc8ZhT7iGz
qvfiLEFYXR0x8p37VQOEXKIaaBcR6siAahdKnxtbi48NxY/O+UBaj38JqO9VIDlTZWAaDnQcnZW3
q4m+arpkn0mUZLja/AH8EtXwtsLH8c8fzE/jAnSMvoTBqu7HOCjQ+Ehx4WsShColjCVVtKj9Jum+
23giLEtI/Rf3LTbQrPFDbGd9KblMXPh3pqdQAmgqxNFipyKdlHo7Db2m7jZcmAEZSZAOr30ZxKqs
L+KNmHGbLNbBrJGkXuHj5DGtVaJjpqzEimbv70TIxynT2lBrg6OYIUaxj1vFqmX1Ji5jk3tghXcr
/3XmT9OHJ6JExTffDNH1MKr4viij6tCrPobb8FyeRKyQa/lzrNyOBmUaoA+Sii2LpfBIEpyBSm0l
yDARzYlQIOM1fxsVbAMxatkAHcSomJs11CFfZXhd1lnq1MkXGJSpkId1MvAF+Km5KUYLJEhuo0mW
H4NSB9BUKdsQiAdizTg1IlQCg2c6mwfmPn8aBcGhbM0QtoKIE4eutl4H4G78HKnwjV1HEXWeIC7x
YSVxiQG1k4UYEMHztePpQ4G+qs4FsCbN0rGuHYDjBWYfvsCDcupBfvH4A1AsDPQ1AHzlpTAUQFb5
8DhkHfw8KULUrPWQDE5li+Kn7J69eJQflIAv7DRdrJrWabnvyff+u1VdXLmVXpIsa8nL497obGOr
uC3MbPBZmJxL7SlQA+8Z74G9V5Dtr+1wfMqKbNlPwmjw57I7FXOWhTdFQVrk3dnEW1eMOphq8E9h
STEqloSV153EaKDL75ZMh5RCMWvYdfaTkkJMhcHJQNBbzYMsRfW+sX1zk5Cw/yyNwZ14Ds8RMcDP
fR5YxsavDBwzdNSpMFkdjWIr3pNH7J+PupUuP7wrQ6rkDXyUZe1ohK+jr31iJKjKdyNDz+NncXtV
p+Cz07IKL2q0FrQYRfZYrw5400vd3VuToqh3FocxtfaQo/OzKTlg1Xo721WKHTyIgwPAI4/A4okW
2hYqZo71UWv1KkJnOem3SdO13GSZMPL7f7BwWVvWQaBsM6ToouVQy4e8bqyzCBlUt7sz7XE7T1Bx
hdpxB4VVLya4cmYsa6MIbjG3647RfZ5l/m0RDXnHe3+g8Ck+hQUMf+cUrrEQseIAajpegW3qNvq0
/CjZqG/rkfcoxSs5RNs1a6rucfBKdRl0hr8TfT2I2xOoqJ8YxHWPoqvIdKSCEvlsTV0d6HRstU3e
IqdmzqbvQTO+iDERrmMXt3QSKDu17OqHIXFf0A7pjg6GxsfB7UGhi1Nx4PYuSfVxDvgYhY/n61QR
I5puVnvFQrSROgvWqjG2tzXnmCQLB3c5zxbrGuXwuthtCdHOE+tJ7kpv+yHErGSeqJ7zyTdKHZlk
Rz/YrRSAHRxlTsVhbotxESmGLaSyXiNF25wjb0MilILEsFQ8dEZEkFhDnM2XNJGx05Z/eTURyR7V
R3UQZKKsVv29hcDgCkvNaC2arePT12r9PTLr1qJDg2LzYcDtYvyHwnj/sT/rD36eKMcyLWNzIRbp
7Ud1yLs7T/VqwEmJtXHYWV5NOSkXbjl2e9EUh6ix8e9ow5NoFbjfXhujX6WR799nU8vRPe8KMXOe
UqDCcW4wlnMHPH6WTlOjMuAk3xTo38ESjZeRn4iK2J+YPl241/1uUwUJOKWiRBq+7q6lJfuPEAHA
VbqP4qCFZg2CyHAP8dRnVwBVxxHNfzFKtb65Tz31UOjO6wS1BcKAoS8/crqgoiVra2yRjZ2mg71N
T21m/Z7joQYC7zKrqwgo2mJYeq0/7ERzrPMGMJoZLEVTsmPtIc0/J1H8ejVc3ArSl6a11+I6AnWT
aSRt7MktAy1R/Kxx9VkhsZ6dRV+Ah3LPVv6Ptr7XIMqdRYc7TRJRoikOWmCG4Ggyb/VhYG7ioaVv
fAPj6PKzptj5uR807wqrmGITqvxLA+Djqu6qcUMV3n907cC/yoG9wIEu+V+jYq7eOAsRG2u29yjm
Q+7/OF9E+IjT3iLmK7xdXwzOawAKRssXELpjBPADfDS8ojJC6N+EvHO2pXoNM8NDSMDofpR16B3C
CWO9ENGNGVjLwdf6izjUqKaec7daq2U9XFITkkcSulj3TP9CJKZf3MooT7eWTRmtkox+EYk/x9uo
+HTJX4zGpMTezW2muXgK+48pZoU7atUeDKcY6k2UlwfggmhLAYB96P1lHEwF/6knk0PnYPbpbzF0
C5r8uuPCDtbzHK/L4sXQeq/riAHEVf8/rjNfu//Pn6dpR3mJJ3yxLmIDJ85K3bZ4s+xrV+N9K25b
7TQULMOrV6ydYlMLDz0U4HQaEF2dGL3FiPACUs5aqR24JNMUESnWFk2pH2UgAh6CT3VUDGvRKYZv
VxThPSSkNeQrTNjtIHq9S+cDOJ9FrmvDrhnrtawXgb4kqaEfgiIxgG5zz689Hnkn0XbE/V2Mk8sZ
7HVe1PXu9b3G7YM9WT7pjh+Id283sY0rZI3FzlufPA2YQQkzp1Rv/SnKO/rtNMnGL61q5HsxX8wS
ExS+Piu+KciiTPPFQNcm9slUBwlTyR4+B0ZlYCWK0/jmW/ahKQZE34CqNfaNUGv/c6xYOA68b5aJ
IlppPuaSJi3FmQ5o5XaWTn15LBmP4uxfxNmWLYEKJplpx+sP2liiqQLjldIAwOybZpboL/3We6ej
FQMtiPG8jDCoOyuWlz/DNV7oegLGudc1AMzhozZ1Y+saYdJLSlQ0jQLqPRpJEgDmMXtWFZLwZIEQ
HJ2CeaO/rTHyTnMJLf/Rg6z0zCHiZ6vzHoPDhYnRuLzNcuuhcs1y/64JOWTfegiabKXKuY16iJVd
Q1M3TsKvBCfWqzFozVFYmLiTSUkVSKhgF4G6soSHSR+a0Qmn39sEMUscbC2+TRUtMb83onBtAaVZ
5XYRk+tshm2mBNo1h2i1bnLyZLphYGg89bkSznV5Zla3EDEwsAAe0E56yNXhV+MZyoHUsHZF1PQg
h758Vpraxin8eYArdq2noaGppbNi9rtas5xgyS10OESS+vsWqUPWAp2uZ0txzfnDxB5a3yGwmBwM
+1H0x7VTLwssPra3peYPI4bFBwyt+PZB5uWyZ8WJrH0aqh6CCewYtWk/aQdSuwPqD29LYku/mDuV
YQR3K/aLIhzMN5GI1t9i5iXmgblvXmaclhn5nWJX3H8mhfYMoVJ6qrPB2GaNnu/qpIyfpBHNMoCP
P/4c0AcYXpQeaRkhBTTI8GQ0hLyEGKDsm9rKLJL3TX1qimAxKoLnphj9MDczgafXYKyX3eTXlkTg
gXrX/gK+VXEPnoJcOiQeVL7KHP82YdZGblc7i+iqx4q81LpjVv+OM0M/+Eg8HWGS8l9VSDkCO1KX
4YI19doaRSVSQmJ0mELEmTiUFSSp28jHthnU2sFsf+QOsva1iBPLiTZJpAYqNG5Zg4dcuxe1CTRo
Dtqo+NKuL0jYjzxHlq2BHdbvONaTI2jgnNRnkCTHCkTUEh9gTDmnSZUdO+ugaQLerVJL0s9FLsNa
7wYYgJOV1NRENWq4d3y38ZcWZsBi1JDb8joiVX6GgPfMrjP70iThuFCywH1uGuBISpsNz24RGAsM
9dJn14rtRZZ5Di4KFS64BpzdRoPRRNnAOSiWhuXbxNPWw9C9NRUh9YAMzbvmPCqC/+3cOPaCpdWx
Ja8n9qfWAI/RSqzAg8CxzuakdkL5DBT7QM3w2HnFWvT1QC5HvHen4WlK0maYSU4r6BC61o6ilmu7
lPId8in2OoK2+6JG4ecKisFVbgv1Hr/MeCH606TVV4kMjNyZQL3Qn3k1U764Y1Ef+ANUOJUk0Qvs
tmpReY57BxZwfMil+ir6PTUpNrGrGyTGuEhQ1ZtGB05Uo7P5HHzV/LD/2Y0edgXc1q5tXo873E+K
nawn3gPbQTD0Zmr+DL6qNfonIhJ5s+FqhsjCvL5ZozcJ8ykd/BUSFjEcqJisUTlx+EQnVIN4PQxW
fAaNZ92nBQ6XkmfwNHs781JSpaIveDubR29nYZ+dmxRxrMAzrz5vr3u+i9qdOEBi1++M0JW3Zqxl
k1n1+wHRHEL3mueJvRexcwQ672TCDDCnbew9IO6XPiplHK5dGdh/VkEcC6U8XxqtFf+o+3A56kP/
1QvLcD2WWLvOEdVUIvnHCKETFYfBMgn84avuSRA+UqQ2t6jbJPyKJNm/d6cdSOU71srAC2tp+rVP
JlZsTqxpGyLGXQ9+gxQYRwfN0AZbagbEqBPb/GgwmB+kvIQUMu1p3k2b1qYG3B+r8lwHUfJDbUn4
aoWTPwwAE/edLambfsylz2SwbhEapJ9FMiA8ZIZQolLqw8qkt4793DdKz8oRZd36AR3F4Q7t852W
8rGXcjZkG7zrupWIFQdNjr8hYYc55DS9aIIRTiUOi2xKL2wul+1YUpZ0E31VD1b/pa7Iw2Ua2ZGx
qodPlpquBAUaeVS2w9iprATL2VYtZWGbJvZ8GAbGvtJKj4E7DGtU9zMTpgyyuOLgm7J8kIzpANY8
4S7CKdhaXYVS0HxPuDdSKZhGRPjEaf+709QbEHmBDgvvtRj6azDdrxH7MqjhxAbbeogL6a/RrdNN
lXsDAq4cRnC3xxG70dgerJ3o0jRUxNGv/FNIGmr9MR58fTGiwrGa585x4syLqm34ttSHsMi+lxwl
wV0dyRU1XNWJsaprM70YecxGU4/CbaniUFypATtNOYY438jj3tDL712eOBu1lUesCPAHjPqkuoq+
2mnH5Wwc+D+sfVmTnDgT7S8iAsT+WvtevbfdL4Q99iD2RYAQv/4eJT1dbY/nu3Ej7guBUilRXU2B
lHnynP+0mXosKvxQmnrzobnyVshlD/22FSUebwTRc9ryUx6TQ71oE0n5TFnLuXvmjv73+ZzedGwb
RcI0ZV/13mao+ucgWYH8cuGyMT9LNQx8nRko9YTw4O/NTFcZQy21OEGbb0utD9dOP8foYfZhpxmp
RXby+PAnu8OZuH740yXJNXzzGhAw1Zq1mg5VHXlrMbTT4majM82feWZVCBpb8nED8BKiXv99XBdI
FAWRp8ya+DzKzF9XjRYW/vC5zdiBeG2LbNQPKB94h6ZxL/P3QU2wXqEsGl/A7S9Clm12I1NQ+nie
fwydm9Tzmw0R329R3DYLi0lzLTo82YhdoBb2DwDqh2sMaDEwrBBU1GTlIm4KqC+DJ5S8aJAfD2Bf
0L3/HtSJ7PyeKrESa1yHTolytzpT0JCKK7XIam+EEiraMeRxNoNCKpFshrZ9dkTV9RpPKy2eih7q
RkzYQmYR8Tdgr20QD6U/HWTe9kap7Ds6TN3gr3wJKfmbrUV5HVKIZrwoStPBtniIV1ILh9EB0Wrw
rbaIeZdjBAZHLRzGvcy+tOMbOXwy94O1AZ1tsSTbbQ7E5IB7Er4/z0EdXmmFZxZjqakv1X9cDyig
fDNNDvQyf+3AmuMvpF6H/W3yJsTPoHZ63Hwh24FBCZQwmlYNpIbtvc0q1Fn7zlWUIFlr9EE7kIkc
6JD6n03kqgcCrOzOA3+d6zb9r3OpqvsSJql1CBhf+J4rHuiQWpWzja2of9e16SqQIrEpdPa9lrQZ
hiK8GwquY1TQkpGxdLaRCe+5jcAVcvGl9e7toxznrsJW5nfv2/VohKnnJ5tyxvBuxPzU6mvrNSn4
65gl/v0osdxrMpvvqUmlO+HkH1GFJs5Uw1OkIaSwrSM1yImDmR61jM5T4nTvhT7wjrbZANRU66IY
bNlDOm9lCfxyaASNRQXy+6VuU+lL+QjinsnN6ip+H7Wo89NzmKi8Oklcpgh1ZsuMSuiBc4AsgNO/
48UA1dxcHclEhxqsTlt/yhjIHOGGyCOQFin8TLdXx8zwm0MzOqnfbKxq8Ha0lcjoFUendACHY7Tq
LMta0DaFbLQtobOb7TbiNxtN4CDrtzCDql9zFIACMgRasE+kYSgW9fetmUOJQdOJodz1nTCsUu3a
dRkoMgeIC24M1E9uWp0gnbK62KDMINs0Opt661Ux+2u0gKBBSi9Zok7JX/8Gk6cm9dZIOc69N5g8
wemRpeXz2N865ql0bzbhToa2IaJbqCKCptHLVIOpK7LA6B8MlvsS9ewNgkzllTr7ji1AkseemgLK
rIrxLZl5ASE+W6IOd2SJ9zJWptiXZp2tqNeNhbGOwxR5NH2ByG/eLzBPOfq/XQDJxE8XSAIRbEBl
CtQryly6k8uzJZoIu1CzcAHoUxZb5tlwMFQZnPpIJSvhJsn3BoUcEwP/KYTgnI1klQdSiyp7Ho32
nhwAoPRBdhHb19tIyAPy742FTXAYOV/yqXA3EHfBbeWCtT4fC/DDJLjtBg12uR3IVkJ4BfS25fZm
D5NWbhoAJRHngjjYb0OpaRCYUo9FnS70oj4mVg9pgpvJ7eO2XvRan4IOXtUjUEWnbQoIVqcPt26y
qSnmq0kiEEQdv08xz1O3SBQjCr2yWeudbgfZD+Iw1IAufdhjoJFO9giivdU/pyg5HCbxyafqknGb
deF3Uh4GVzI7t8asUjwLD3taDZrsTbElJ7LQGSlCQyianbG2uZljCEqC0w5J1l8m/TTfzf7LpDEE
sYZSJIG/ZKic0nsK2oC4UeBtxzF7m7co2k5nv+0/UCj8BaJfwNNqD+DL2CZJR0SLdfPm6+vZGp68
zTsg6p33M0MjVwA4BcfULhqEdMr2UeQo4DONCcUoReODR7jxn5SHynQQ1vwNCbvg2cLzEzE8KzpN
adsemQ0gJPSL7Ed853LBjc78YXRX0vnSY9yGvY+JLCM6iThpj1NWQXJdqqUqKuyKEdF+6/B8Xgwg
cbm2YgCdhxlj98WL6U344H4AX6Ra5gJcjr5U1QoZlfQK6PG49wJlbJkvqvvAChvsfFCHZYegW9bk
YSqRd+Mg2JffBllda4Bt1anuuxa8B4Fi/t6RoSqgOoEFJOqDWn+TuaX9krXjJVdB/ldmZ6ikxOrt
AfyaLWpM4cEN035p5XCh+NmfPD7m+E8PFLFBnB1VwKugz57BS1HcEdChX5vIbr24SrQoAONPBKio
uOkdRnBszTCHorYB9YQaxsYewV7Vg293W9vlsKyg9X4gJERaJvOkNL5b0aQKaEmalDAUKOz050l7
C6LuKURLAC3GMsX05V1sNuUJ2gbYgUCcbG6ihl7cE2+sBRNiJ2BY0Saya1ObmuWJpviYh0wQ9Fz6
qWHhawZ9vwfQIwqvQPIRnyaPZVehhfR6zsu/er1P78LwDWLH0SrHRmv2cDtzWHCAdEIg7TaeSFFA
9RFPBR2AuFZ1bqEDMnKK4qc3owsebMhcGti60GgkbZoFA+eDfiHH3qoaJ4TXVFFcixpcoq3me+ub
dASg6t8drWdgL6E7YkTU5hHZEOIu1h1xWjsnZoOH+DwiVFVUwhSP7/EdafvFZkSCmvTuVtGgzG9d
9gqlUHAQDdxcJqGaLhbwTScUsIMi7N2hHJJ1mxvA8xlpsFVdv3HNzj96KnL9FcIl2aYEkSJQRlYy
dycG848J/h7QD0GvMkfp3T5nKGKnvwww67UN9P9rP4Lp42YHN87ayTP++gd/T9tZElZANgpwkVWg
98izFr9SHZOkthnE7QJpYxeCdohdhLU1Lhyv6CAZ29ivApmXtkMQEsGBC2/7ekEsmyrIQGllgO+Q
mo7n/O9BjeUAnFeqM4JUFehv9cEATyXghdDP6KZ/bLojhUwZFGEkYE8mdNDBblxbQXNKhVL3XB/K
0V2LugK7u27RAYB/JxFYdGpLWPTmtUeumFqgdAQfB5B9kESOjzdTOrbFUQ7mVzLRwevDah+YrJtH
iqTl+7J1f0Kipz+C+xMyRv2YDRAHrfoliNBd5JhkjXi7NlIPedLZ7E5tJy5+lrlpAi+TjSdsmax1
Mw1yQVhLS6L6Buty9FCbfOiMDmBJA29BdrqZQd+b9ou6798HtAIS281kXjPmQ8rI6EIfz2SD4Zvr
22itmjhYpZmtnsTAEUd1w3tmAsvFxxrsoZ5lHKlzkqaJgkoIrVNvELjNDqLV0ZJ6A7xqzp7yv6Gy
WD254IJ+hBxA1bZtv6xa49pIcIuRZ+WiOrtRpbmneViLn45wpVpTLxO9PFiodwUbJj4RcBzpXcrq
A01LHkBCgrDPaB6olZQgosSWsznRbIhZ9SCxbxRotDzojTrQw3OtAduwibPnCMWsSHgkoImCEulO
4kbe26DRPaMqG4/mNq6fGpBjLEwJZbYKX1qEgE8MuSCxMuN03PVxCcCFDp1iO20tk4Q3YMVDs2AV
txdAM2RnvJTA11I7KLYxHH+Vdqm1zKPiF0fuQwQgaoqNWTZQAXaRfTN0Ci6a3BFwb7kMh7G7kIk6
PQECGzN05IY8qMPrQeRE48l2m8Rye2B0i/5CdlMYEpI00MxCvb51avum3NU8uo8mwwH1F1FaxQUD
kZUFjtQpSv8q8C4HuYru4SLEKbRgso0H7eAFGcHdDHc6nV1BXVmu+x5pKchTr8LwlVedut5CAMpw
UBYQJcaOAgfUkQhnhBC2aFd4wNp31JEzgZx3Zb2CICM/+FVV4sEXsq1T9OGl7qBrULgJBBWiaVqa
rZ++djKoFv5URN+aoLlIiYD8Ypzeamz48K1WHSpIhuZn5hQvrszKt97Avxb1y+oZ+4FiBYivuO+H
CgEBx7XOAR+nnYr9/tCYoYQqL/vXlavR+XxlV1/Z4PWlVhXiLFX+hqT95ysPffaS1oW5TEtngPR3
uQGJGdi4J8fYOpUyvtkS93nYZwxk2G2wBsV/eELN/3BAHh2igjI17zIQmi190dRfXNG/atA2xv8N
aiNkOqfsm2EZ5ms8+NmK4Ud/F+eRsUX9dnpIslScxy6d1m44VU8+j0AYzR3rO4Q03j+GhY9hRHH8
vbcRBPztY6gp/NfHSJyg+uVjtFjYnG2sk5f9iN9zIyFfgSRE8QQq2Ore7vBY0S0nNHEAlq/0VXkh
E1ZbYhUKu99Sk4bzCVglanb2OA9HXbcvlnooCgNQYw5SZH9yktVgcxcC8VZxj60WgAmd+wg9Afdx
iHUQBiJIR7K1caxRv5rrCiTHj0AYFfde9D4ckmDIJyYuoglOb576znk/CH2WAf7uGQPQpbrlJcOE
2EpuI3Cqe0DOA9Uey9ybYKlckWCDYyG6gBTIdAIbLDT1zL/IDHVRSMVoL9KpIa9yUupUN+Y91i3R
Mqlr8GEq6bSnQTOo0IF1w4D1McigE9A/7m8dkEaAt/nhrcZ2XXXRDnKd/dJG/GxPybs8A/cVGCYC
kKECZ0294LwO95T4K9gEOd4A9LJeFK1n4MAkOV9EkQy2VWK19orE3y1thKZCsCVhdxKLpzPqZWBx
W3S6t+mAnellB9V1kIRdJ24/MWKp1S3lmU9EYUt9unXr057mh+ev4yAwPHvWdmujkAywsEi6ap11
4FCiJeC8GiTjmNTQCdGLRUqV02H2djobVb5Izd8OoTLUWtVY/Uru7VLHsAFSSNQbgF2rOg+zV5W0
NUr9YCdu2iwJwWTR5LM9UJphLIjUm7bf/C3m/MTyTeIZhtjLqBnb6dBlDNUisk8QboPt1htrv8Lv
JoAdaLdY5gW/xBZeXF0nUWmh0zxhGMWr0S7YgbI7fnU3TUq8/uYl/VTnFg85dvD3Bv5pve0hcREk
vrMKSo4EpxZmlbYY7xuFfymlNQaGPRul10bb8O9zx7QfwbKzNvC+gWaK25+MHPs1UqphuYXlHOMo
ItI6NpB9KQFN5+JIvV3uHhRoKx7imDs0B5kHSIueeIE5aEobcTDgkbJiUfAqg4JVzx9r1TSg3wFQ
qbET/liBuB9kLcFyGsE+u2zsAZqGUeRvGsd7782wraahZPrTeO1BnT4K7NYuNGnCdtn6Xa3/FDET
mPuV05zwp4iZs9x0eXui3klnxqkX2XE467z5rZd+TdTkPvs89k/O9FvDUy07yWOZ+OOy9ELjyYjV
v87UyN5t8uPsNz8jhZb7KNpxK8rMPvIxAOmOvmmBg3hQ9age3aGzj3Wvcqga4uZsQfdtY/fyyU43
c/SPv0zBBToNlfTMde35CBCBxOQ4Cc6OinXeCpLw9oJst44/NRFLYM2Cxt267XLyVh2HQvZvHZae
P8cbd9UFNiS+DItf6VBU+RPqV30gHv8x0Rl43cIlOOXzdUV6mWSsUwHaFC8ABdqv3gkH2D33vt/M
toqT2xUKv3q/gu8Cu6VZ48Ili3m+phE3Z88oHmNZ7A0DLJuoXkoXTTGmmw4qn9CSC9i+m8zmYupU
rcGL8Gj2gBjoTC/etOJBhKB4s90Guq3agzoK4ewt1JDNg1Be3K8ExM2UNUUXyJF2CyMP669djXSk
ywp+LKKhfoUe2WxvFVSKIEjkrJusbb7WWKtaVlU92GUEtqJCAWms7YMejgqo+Da8geTqY+z1LxC5
qFbQ3ssepYlwC52RTWqb0jY6+//jZ1QIL5QmqMvHkVvL0J5At6+faO52GlT3xWFcHZUJzDJZs7yw
lqPEE6XmNvQr1v0EEuwQIjwGCPI2rUitLQldTL59ca3KfMiKMbtLBPtBZvIKksDclo6jvmgvM/S3
dgE8TGU4j1hroprZxUMA+Xj3kWwV56sRRY73tgt9khRCzSsfqOstedAARyHcqQVgH8mmBwwe2Fvn
OEDA4gQgvmwN1m7+Crh0u4+Glq25Dn35sLud+9leYVv0pv3/ZJdTDvXZJlrwkfeXrJTBJmNDta5K
XjyDxtDeQZcyXPKoK54lb1G07Mf+wgjRTKcIQQmtc0TOlg0+n6GQF+rM6nR6yEBCFmPpJKGztSri
ij2xXib30u/kbsi8wEQYzusONV6W+UJacbR37K3lCjH8oA6jAt3VsWBjd5jdIdsHvRmIUAGM1YCF
ZarHi5NU/Wu38kZHvpqG6CA4NeZQM0EzrnvNMGlABlY3oUpaQ1wBpSzULEYomMWufERmOrwPeu9M
Zny7YCiKAXKvsxZTBlBBKyAEs6Ne31JvkaO6TZZjf3d73SI6kqtFgggJtAA+vYbpbXt7+UbjWhf1
fnKgPk4KLOicIPMyv6tpIEMMOgEZ0skBuzv2kJbcDDrLVvRj95BM0abreXwlU28G0Dvm7Q/qI9Nt
0M3266BunJqj1csf5P//OijpgRYD2wM+Wi8CxEn98RqmMaAetZB281218dFIsdp8LKOueiqz6G9L
r7oav00WARaTZ9AJ2nPT+7VJvTdnRKzE+daUGSrOrDxuVqGxjxxdWTzawXSHVkx1xsMfW7ZflguZ
e80DICFs6Rac3QfMUhvISrcnEMENBykglhP6gbgivmyvDAAmnqcGQhqqatrvQcP3wgLedlEBzg2S
AgiFFvZ3KO/wLx7z2TJDum2ecjA07aNfvk8pJwCWeum+T4mS8lOMezfphPxiVGwANSPOFGrwFtA5
kF9KgWvSmdS2P/pV9gSa2BCEpcuxK/iGtMEihFXOng+KiwbEyWtqtn0LoXAocpJSGGmG1QXzzx92
khbzEMDAyzhLsRY8ByVkgxc4cSK8fxaQ6phPPnf9Dx8TgJ/DMCX2Ju7tfsUnP9onYai++JCz7mVV
vwirSs85GKIXI3Q9vpBbAqXHPTiCobPp+IuaDeEuzVi05ShWXKEw2Vknssb/us6nfmVXOXQ/qK06
pwetiOOsR4gKQRfUm9a26W+BZfoRuSreE289QFfdlc4+7DcT2SfXmv2J4p5MrgaMjLDjrRrvyU4m
6vy/2n+bH/f4p8/z6/z0OUNCdHzMLZm7CVHVtrEMD2rhH4cBRLaK9de+zMD73sgAqYsy/d7afpSt
gW1H/KftQTKiB8w+9pRC6CX1oQqT4in976lulo/p5uEpKH29sYBCuFZDcCpX30WiXoZWkG/IRtoJ
PZhPLzI3F/bAwIuNV6ntxNYeqVFzxo3JIHcWrgj6sw+W+eeksd9fwGn97jbDyLRb2FX9Gawh3nP2
j9vUjf+a7Vc3Gl5FMf7FHu5+e8LGGApM1652oUlvN/59IhLnHmhPifph3OiVeco7MFuQp3Dsbud5
dgCuRIZNifZvpwRUh7wF1y35KMP1Fq0Amo4hxzL76CuAfdn9dAVzNbvnMppOoI24I2+adgzx3LLn
5JApxsPoA7XiREaxy6GD+WLWSElEfhSfqQmqv21bdMmjAUW6x0LZK6VrXLPcZqh6EtWCmtNk2TuQ
MZtzbz5yAGHGstxRL03JIbhxpqaeUuXg5KMpS9Dr5H3cnd04Ai2KESJYwZeM4ib6INoCMHHIwZ0o
ltLH9QRNvCTeUNPKuDwyE5pFQ8PLpxh5o0cnn0Mp5NA2oHy+DReiMZeh36+tzoZKYZyG92ODUjWm
1UJrOYB2wu8ANO4HsD/820MG3bEd8ar/zQPIKYTFdcrjD3P42L+vxsSGPjzWLAVbA4mDkIpnOzhO
mnZ/SI0NEenPtrkfpPog2W9asMC6pWFt3cZBVoKB1RQVwc3JpyZSJnOTEDaEqeHSnU03TM3HIELr
kNeHiVrk+jGQoRzhxGOUUqesuvZ5doT8oP8IaLD/6DP2gjKu9gySWB+S5U2wRnx7XFNn5xvhWSFk
1elOMpVlfqn8nIGVFqOzxE3XKKlvNzQ8MIWFnWj7fR6tB0FKYwt4f3JHJjMYsKgC8fOWPsE4BP2R
Qw94Qb00B0MOrjTZcE8mWRuoIJJ+tqOPAHXt5uAyzwQA5J9PBGYfqH4ZD2TpzAKqT9P3KE2GPQXg
BAhyt1PT13MATyZ2d8GL9p466SZDNhai7ym/pxuMZx3KPn4dLoq6XnGPgb65zIJ9gvcAsLvBvgub
4sllaflUYJ1kj9l4jRsb97jLnKXLuNhRJxDS084GUcKSBnwMx/OqAImr8teBV6UX234k0ATDS2gF
SO8E9h3w3WcNksqtHJPvoMH95vXQ9wHRSLgvONQY/Ty33jCQ+mmgqo1g5aYAzZQrw0zZ3tUQfMto
1A5pcUtDL8Q98sLuIqrbfBOAtUBCBulLnyU22E5zZDB0ZrHTUi7aDmQt+2T/1R85wzMLW97vUbo8
AsKaAamgI3+/xQBrP6mXdoKExq3jU7CwpUigL8GqWSZ4hg9DBS4NGd1DxSu69yxkWbA8DrcDZGzv
wRGAmL+H0i8ZhCfyYFFq3Y39t0m5brrMQ+5p+vCfkS+9dOlqduBWT0m+NAdN6TYtNPv0FZqBIXjb
Q707GlD0pnd2eC55kPGLuz01W2auOFhhnxPsPLBs+bcbvSoGFwraYdH90a3RsxGQ+cNN72Pm2chO
FzV6R9wuSrP1AxiVh0wCOAFhsm03ZdkRumD5sbAMZ6uAQrhyWQHGXlnBYx8hdN0wt/rKEv414bL+
2aTQu8v8kS/sERDollc/+7D5qgxefi2aMoU0TuY/KoYfc23w/AqBiverNNb4+Sqek6Rr5MFa0B+/
Nbb5zhoDpWl5BGaLOGI+maENOdPK/MlGgzQFRxBbkNgIg3WO2NsjRGKqg4uUDYR5XOeRbLH40kln
eJAWXgehC9nhdgIX1s0f0leANAoTq9TWau/nw+vQTRAtrZw7V43ewdaLVQ/YjY2VqRRp7ElckWwf
gXb91TiLx5PR1p7p2jmMIgh+VJl5MsFycjvxPWu2hP+c/OJTpaF6SbrmjdbItFqmhbIaIDYvInNP
dhkGV24HwD7k09c+huzALbxLYWBtdxjEzh0v3lDlgZIvdQylCkhFWKsEeUZIzqXTxY6EuSQHN3zJ
usZZ8hLF6q2I86WYzHgzJa5zMYC4nQ9WyPgpFM56KCKEt6iDXCTklpYlfmQbsg2o/1uZbhJDmK4X
10GCLqRzs3FTlQLfX1MZCEAKdcCiUX0Be64PiUrXOPS6ydimCUf/tQYtzdENoN7HtXa0VUz+sheg
8J98owQTVv2zVrbxpk+CrH4/scCPmwkIgrgWsoullVsvTdB1K94L5yotaAtkbVIckDAAo0M0heua
QRUhtaJymdcg34mdqcUdiLM+ANobQB60TQtJv3Q0rfV/+5AjHdIUbCdce98mozNefCvLLsR2yz7R
lnOo+HTHjOlEMmRZytSd7qMdJvW1DHeL3px+9P2vceBDAcv96Ly1kGVYgPiIP3I7CjYqAMZGgsbw
zNIwWfeNsF4qo/9WVGP0kyXgwcOq7i/QPduLUQ8y2D+DAL4dzyjoScGsaZgv0zjOgyCrOg9qKwS0
ADcxoiE7Jo1rLPNJpkvEnLJjHI0gaaeeLkrV+yl1TZmJAIpbTAd7RAKt1GWVlYFC8MSC8Dq0wJJT
GIFBwyhE+2A4ab2sasHfVCGvvotar8Ugvw0i6H6iZOpvHrjBi5/b4GEORuea+WYG3SfBD/hm63Om
bLYWTuA/slS8JlG8nXT+iA6yUiGwNRx149TObaSLM3c8WJSB+uTz0c0Drg7U6kwozncqnLYECapG
6JQPLSJ6M0JIw4dAyfJnm/DAQEGi1ORMfuPHWEId0Xzk95/zgdsrPgdZdwL/BspTTN9Y3SIsg2M+
gSUdmBsdpCkdgAIr1wNVmUZH6wMNiqDttL7ZpjS8WMZbg233IQnCGrtk0xjxHcaruTnKwrsqWaSo
3E1ChAtAnJToA3WAyS5a2G7Jt5+8sVpetSofzjdn19fE3ln9+MkNQu7JenSLFlzgryCICc+iql17
0SEesA/t6LVmLLoogX3LCvD7jWeDfGx2Qc3VtEiTyMDTRRUr4IkganB7Po0sr0FmvaYHU0d2R/XO
pcy7YiW1M/VEOTJwC1MAIJiK2fm3hx/NXjDbAtkiytI126Gn6RFjVqIuk05NIj68dZFRWqkDVB+w
GXoIaeB98uODVfEVObqJhfIgu/btPXPkbJtnsFW9ayHT5vBFUReQm7As5y7JpmbnJl2+L21XXScI
QUIjLm2+jpB79I3Y+BnIZudVzH/r/GJc0qDCS5udzC0wj4S9utqYch5UmN6ZnghO2e0QI/LmQRFw
bXdhqtYMCn2LQlcqeLpSgQ712CwRtArPtiMt4Gr01h5cGxz0Vyg9ACHjux92TWAuEXUDvDlCPouP
wWaVyC300SBvjHTOFZjh8VpksjkzDwr1ghUexHfAo2ImrTpUoXlPLU+b6Ay8Jfmu93R5gh5Kk1BH
acTZxqwBv/OjtnyfJczzbsV6RFITK4iSdelgozlmDISEt0sht4RPAwTNjmYbVbqL0lRcBEgV1kEg
kzX9oir9szKT8hFKbuxErTYKu3PZ9OD9Qx8dwsaUaw+Ii3Vahe82VK7eR5URzL9FVNWW53qyr+RP
P0WQx4t1zGWzvk0kI3FnQ7b4TPMgOAz6DeWnCDKBUqXW/FdWlvwtZOrfuQPEu0UE1nqyC8/1l1Zr
sWMbl+MzS/m2U4H1NZcWlKzLVm3JLUMKPbewsW+ngR3+a9qJGfXCk6DhommLSJYHm2CBrdHbO1QN
RuvCnboNsZBRM0Vs/VOT6yZRlpltE61vvZFEUMIs/47xWngeoCl0EBn+Smo6HNHyygtQiKB7U1dz
RPIauETdNFNgD4Wm6acmUgbJOau7bG7GSprnuDZ+zjMh43FJ4/IbtWLhupehM1/8aZqeu1J0VwM6
YtTHLZvftXl4ob4RyMW7VtngDMAVwajR3GOBtYtAsPKcGJMBTJHaUF8xMOvBA2Egjevdvn1UXbKk
vnqKkyev+LvGnbeVKbDufVQOj7IoM9By5cPR0+ROgA3bu5Q5NbR0wBc1u6CaprFd955aaZkzYAAT
a0PNwRqrS5mFF2rRoBIL9AUCBMORmjSlH/T3fpY+KU17kg9t9mDoqG1Zc2eLBcYAuRte70fU7l/I
BUkZfoEGxf42oCuEuUUhABAUehI69EUi5kniohn2NqDLCzBMhEhl194ibUKgmWvHMRbMcDlEtkS4
cvopuqvzKrpDtWS+SyBvtDDJp2Eosyvr/kK9dCBndSjD2LubnbIWD5cW98A8bxaCKcl0s3h3G3S7
VqkvY6WgsA2z0l2h4AoYkjA22dHFl/OxFihkArQ2tT+9/cdE5eveRxC87sxt2ufDzkO10GPM3R88
nYq/SjNE5sCvngvQpf3JIWv951BV9eyAF++wqxU2XXqGHJulBx88MovEg6Z9acX12c8N+5WJzRQV
yWvdjM1lTGLgtLW5LyXfZgCOb5CMsl9vg96bWK2niGRNU3Wc34wjC/EbSXiF8j7II3069BEAb3xQ
UPlFR6vfrXQGmXf/gg1PYo/hiiwhY1jnZFW1jfISaniuE0LWNRdrV7D0WRRYCiZd3P2oEKsymOP8
LZDGqn2VfnU7BDVy4LOx0+6xPcTy+2DVLYrt9PAIYjfz8Ckw22ekPIZ1mmO132oshKfxEaJ18Lr0
+wu1fBNsClOXiaWlLOA7dG8fyPfeOEa5fONWQEzpoR/jw2AsN2YIBtMEFNaIBaAQftA1KrkNWhX8
QB6Rtw/AFYW9wOAz862XT9QfgdttxexwOtLAXA/sqLhlGp+aPFEHX5dVNF1QXlx9Rs3Yi/A7jYaT
NUFrGywc4GdsKnkiN/KYjLjadj3IYvcAH/XLwC0aZDyVMdcGRHlaLRLLlHfWENQXYF8MoFmROvVk
XeH+rLU46T8j7DgL70EICA7z3PnLF4E40supb5PwAhm0bcfxpl+2LB42YNJrV7elnh7gybw7kkmC
pm9jBjZA0giPitQb36K83oN4x/hpudYJwqXTVwFmgaWPev8reLOMndubww7lpUBt6kG+i7rF1Gz2
08ir6xQ55SJTJT/nuuI0SwCPlpAEmlsfdle4pVgVsjiUNrgUbyQzgIVC18fofbCrmuWBOnLcXusq
d5DjZxGUXHtTnRswpL32f9fS6l9jNsbgyAUrWtiE9qsA/9cmteS4ISewtr6PYV7jvFp/OXG+k02Z
3PeNzR9ZYQMYn5ugr2rT5DEXVXvCE+crdU6c12dQVJ/L0ctPtsryFZRxIbCom2GPN+CCTukQGSke
YbpHjRl6fAh3aqEeb03Gwf0OSFx+7yi/ueTAjy66ITS/8HY0VlXDyj01M2QsoI4pnzNLb8GAs11w
MMN8idJmBLbCDPY+D9Ijqk69JZZDiz4T4mUqYn42DRWCQBcwAAjJdiujCuJDpZvaTWg3M274GfFK
aKLFLZJhQGGtQGXDD9T8cLP0bACLgRuNQAVT+x2VHWDYqqtvoYeYuo6Yp2YrgbTqg8sYltUJFXHe
6sMDKQmUAKRSLj3tEXWglCcPaBJV3+LmfQ7yMKA4By4icCTjgWQ+dEimracGNSBj1VgPKKW3HnIR
blpEKa/kUSSpDcRBOC4QnQLPrp960wJPG7UnZ8dGYbZQLTBXGEojWj0nwpHt2qnkVCxrz9iMg/uV
QVNrn4GOadFpZhh3iuojNSFSYz+7vXhvxqNKNglKlVdjI7xdXUIwjPbqHv7qnahksqKNPPVSk3br
N2enk9ERQZ10QVmtzulAFZyWwyZpAwMg5aI/CMcOjiZQW3N2LItAyTUiw0oDyE6ps1aNyVYBAzTP
dBvw+5yIFEGVcJVxLHtYDqAbL4bsLszwRhsn/76JSpiAITiOLHi7mYbUgySCU8hl3OV9uvR5IVap
0WWbuV3Hk+YsT+z93LYivHybqrzQFFXxf1j7sh65eWTLv9Lo5xFGG0lpMHcect9rr3L5RbBdtnZq
pbZfP4eh+pxlf+5uXOAChiAGg1RWOiWREXHO4entOCjsD/Vg1NvN82eA2IKkbjhk8TEP+/SE1c77
YfISFPv83o6KEszr9ZHsNKINfAc0qiZRzTgXoYvNpy6AYLAAltIJDHtBNqY78N9fLCWKotZXGhA6
QxgdaVRU2kVx/jCxkT0ODcpkxvhGgXLukSyOMe1BH6FuG23qHLNaJKUSR/KQyEis6gZKaLVRc6yo
AJVsKnBI0dAIUrIHgLH8BTUBibUu/+FKwqnUbYwSlxpZeF9lDEjpqcqPrT7Eg4O2GqMcNUNTfqQz
6i5cNYCc2BnA2/hzTEju1E+e5VSCz+f3U+o36q5aQ0or3rpZmK5IN3yfa3RYid/Jyq7N/qxQgH9m
WZauMtN2jgMvvjdBqk5Wr94PYeKqE9m4B3495mZH6py0hwJbA+JoP12oZwCCDpTO4FXLjbtrmmrq
RHQ0x+q1+Yksd5FmIBOlqehgtKCo1F7UIlcaOEXtPHDOaP0113X6X+ci+88rXuey/7oizWxL6RyB
xcbjEw+jKgXylip4vZ9NbHfsp6TFY+Xai+XExyb1IiEeZXZ9dpnRnwe7CfZ4tR1aO0HFDtnmUw8F
KvvEsg5ko4PkJfDM+gCYAUhKX6IWOwjwdjVifDJQfu8lxkvZVsVX6XgvHn4IX0EFPZ+gnnQ++aXL
DAbxDKmMg+6WeuR/mOJ/3AcSYEB5gb97zRRjp2rg7oKIHvIoizY1dGpndghHQNmlLE12afEnP9ve
YzzZzsufBgWeXc/sEH8fNCSl8xI6bnzqJcCXKjeGWzq0sciglbm8WiYE4m55rBfkaaRFX03NZilL
a2vF2KPy3ho/DM3U0giqIpin7CxwdZiDDkroK+iY3m0VRNY2DUAESzYXGcpF3QoJalBZrjtg6veB
aLLn0Zi2srJR1KrtppP6V3sfFu92Aca2fYX6umdWYA/50371/9VeVMCvUfZqTnzp7BUoL6HJPM7J
sgq0tSfl14/X/FnW2dW2Y96wvObPeqQwEYWNvc01Kabc8DUL3eFIptkeLYsAiDLKuU1GkJ4ip3y8
XlrhgbOtqmhcXqepg+7j1NQxWtk8NU1kgsr5VnF7OVlACDZ8QmAwQ0nKJSs5Xxp1kwMHMASXuQdP
qHEPXMtTrm3kV9sBFBRRQbKlGeaxNMHPWXqw+wDQpCf9ecDydJ7parrOWcXpFu8bcaRO1IHdJyxT
pw4w/tWQC6y49UJmXnngxVeOLlKz2uSBZ3pXZCOounSTlitMhsi19UF6JBv3QHCAovAb6pzd9Lwc
qfDN1SbtH9dpjdH7OC0N8g0Es5K+SbGPwjKIpu3AaE2ddGh/Ths02CqMJVZVQ2uwfdliZUfrGS9E
HQQ1aT1DTe51PYBISE1cm9QLLBvul/Tkhdj1dEAQb4Nh+uK32BKFwuxOIBTHGo/aQhvpjA5xICER
m9ZbGhqAZR2vDT2E2tcZggIE/05X3/9mn2f+cJEx8+OF8GS/QYij2w8ifLDdzvwsIMTqByz+lquk
W9ZD4l0gAdyeQOMBOOFY+F+s6kwODKrEy0KAU74ayvIsoSOyog6+daAx9RXKztWKV3189qMwv0QT
ag+Q2oq/cfuxK63piwNQ+go6tlIvm4MtUsSIPTQQ7sQ7d/ycm26ziFMnvJWSuxfqwBYA2ArdYQBi
N3eUBviXAxs4iqE6CCsCtSLTJVBD09+TrW8ZquzGbryvEBncOKHR3wRZZN9YtXnX6EVtglQStfrW
iDYGGPOhCAyRx1AI+4Coyp5ALVegCzWh7swOID+fO8mf7HQYkVo6sJjvfrfracEObRwKq9198Nd2
ukA6GdERgJy587fhQO8if2z288e74m3IDSWR8jiV2fY6rY2a+nPi9cvKaIYz50joDKjJv+kCvK4B
NIvvm9RH2W8BxYah9uXScq3yRTQ1YHx9nX32PFQB9L385qcgT5Jc/VCuXKVpLqAfeo9kUIJdStYs
S98JfiB1hjLuLP06xG/A6FVPrlLjOsKj8VSZsjhayK5uJs/FohLkA4sw99pvjh0ujSnLf4CD+1mx
0X3xjQHBfUTeL9wwzT1UUY2twJ7sLpFet+xb0/o8ut2+51b2wxTTQY1+9RlFmxDoAvuhUM0i6rvp
wbRlsg3cKj1UoklvXC8KV5bf9Z9RSb8dyzT7bo7RJ5Ul43PXDyN2n5Y8+ZZyT7izi7XoRPEiFMKB
2tVpp30svOhY1TFblmGiQIHNmmPsWdND21gP4Olgn6HRDDWnwG1P0A8r70HT9pXs+GMQlemq/ixB
W3dXNxEKqWNvZfgA14EAM7wYuYzPlRVhs+843dearXkSy28oroFMlnawGz5ugaGM1omdyluAX+Rt
EQDghYBDiXg9y28taK95izLHJ56yGzIBw2UgM937TrQYjGIXGm2y6XXRB/6rjTvby+IFwsb9wdHv
vbkjAFpgCopbakU8KM65HZ2vg7ICb/0xikHi+XMiiYTxCjdTsjGoRAQL6veJyUdEVrPIvfobkb1N
mo+zTNV4bPOFZJrybSZ+m4/kQ4cP7XIIp2ODWldleQdI2CwYB4tHkTmXuWZhgjQGggPJhmocQmk3
ZwA0nqmTTDyyzrbTvfs3qHBHmixkR6P22JLoKNyi/lTErnVvI2h2+oO9q+RHe2K3n1jWvPtXKABa
EnsFfjef/CCx74cQaKo5kiWDrnnnd0US5CQ4uEGpJoGgajn4F9q6BfdE4N7iiymeOkgy7VpAuDft
6FifJjx4QyWir3iFgT6lSY3TqNh0A5VqD0QZACTrkcjpFk+DHtkUCAyFvJxHkgMLAAKjkQ4qKm5U
AtFx8ddIuqYpUKJII1nkmZ8aFB+RA1Z6wF6E6zys3XtUiCcb/Gf4pz6NwTcM8eqd0zgl8gKRA7Vw
ZUKP2gG9qmOn3yBdtBlLMYXAJEZrcHRZ3xIXyEJUzCbPbDL7lW/39k3Rh8a2m7r2wKt2PCHPDvFx
UVT3FR7zgOd18hXLiMcgRXHvIrqfVA3GsFKUWlXEfW0MUy7/9Nkm5fzts4Wl+eGzxYYBkV2N/SLo
VjQ0+bJxovYwg7N0E1Xz7YFgX41t3ANH0uzLPk37BSKroJCjcJ1Xi2rtxGAMmI0cadu1N0TGAmls
iV1rKzYDxMyW0RDgWydjU8R4R4fsNGkVr0EfpDLFpgkhdi7KYesMQh4MlISce66GM53RQSUFGMoC
zlfXjqoKvsaNGSzyWgwbJwmdvSfK6N4bNaRtBNUvKk9OgHiWL+Qxuo6N/KbzBPRPv4Qee3gY8Chx
rmn9DzH++ZScJjhRCkAkMdv0Q4RtP9joRgR3mfCAQQmydaXLihunaRdWi8rADmVBj5yhRNpNp0/k
FpigOWVliQhch71GHLftpdVuXQgsnx7+J7cBd/5WohQRMlZCPdV5vgWUG3k93Hkbm0XTNtfNPiuX
CXRDXlJZmYfU5pAdNybz1WTD9zHxvVskmocbsGkDsa79Hcvny0YJZK70tLmSW/IfE/E+bYG48W7K
gWwHtTYYdjceasaWyC7Ge9raUrM0k2Q/b3x1LxAb8YcmYpnxPqlMZKIroEs9KlwNY9YtLKtja1/6
5olRtSteEh3fAJ5x+35FqNMcwxZxmmyy2xNAJqCXyEFUfYJAZ2BvwhKg8kIM/Yb66WCI+EvCS3s7
SFsBw4JDLMPuXDRVASh/xsAg4/FhQca4aN59HK7UsmwaZH+1N3UoEQ7gv4TSQloieQutdXVWfYBi
QuhLLdsCEo19imp+pO5xipVXuwHjW7vwEJocFmSsdQ+deaiU2ReVuLnaS8sG9cfcq5yVVaLQcMDK
gOE1fmzoRsMtFJ3b1MU9R6eR91A6WQKFM8TN6YAcVdYjpPtXuwW/kASvP1k+jKT2lMYWNMuXNNd1
DISEEIrXBzsXztodMp5dQA/WbkxwgV9KK3DOpnqydLkXHchMZ1PUO0uejHIdY6UisAcJvNMU5kty
Sck2+rKGfk/krq8z1LH5hN1JBJo+T8mFAVWyg68PdBamrJVgUuAwYj/nr8naTrWL8l3txYQLpfNm
3JEPmVxW/DWapry2yYeaRZEzd3nt4ZYoVhaHoGTdI2HUy/j9kCAaWQMvj3Y2eBUIh8Lvsy2jHnJn
tSg2XW78oAjkhyBlGsdQ+YlAnt6imv2EvePHaOZvwU0a7LHwyYiNZ1RBO2fbAD9g70QjlOLH5FyN
mQT3kjLuAEKzl1Ub2YjxZOECjJHybQjTNYoUJWo/YgjXsCD6rpLqaxHy9lM9Im9v8Mi8x4LHA/dk
Y+L/sUj3eGl1YMGpgeYX6Zrj5Yr7gUl8F0k/nuZTw1HGwaqxppJpBSSR7qED71GZNYIWb8BusI1t
gPZAh/GKwss7iHXWD95U+ieABesl2Q0F8sWijqqbNHCmW58NWL/oARG4ApAxKtjRBb740Ssgp9ub
8ikspnoxgJHvRIexN/KTqQ9XGzVVr5oly+xNMaEgvJfNueFh8eSjCva+8YKladcR6lpWNZfZExva
4gmRV5Q3luqeHMMiu6BKyruhVp3Ub4OsxnkS6NWBVjWLcB/qOQu9ocWDqN9TM5vYtEItkLulZuuV
SA8iwL2h5hgHDXZjtbdy9EXBFRrvkd1wltSLTLxxqArQW1Cvx7v43LZYoVKvOdj1DUIGd9SJpWu8
KNlo7nLDcCawLac1ABn1ocXiAKGkPA3O+G0FZzoz+vIT+LL7nW0VbFrYVdAhAD+CCd7KsTHMocys
z+gQQhXgEMQ4XJt/8rsOoxHkQsOuzf/+VNdL/jbVb5/geo3f/KhDNL3ad9ZDEEFk2YBKSLGg0+sB
xB9sVTjlsIBQQna8dogYlPRVkf81hNrXbk/PeG3S2e8XyFpkJC0BlsN/P01U/fxgdBX6JLPxelUy
8rpyiwV3rbtJxdi76Q9xHULN2YVOaUhZJi9Q3qz2hhMXty2kIRlSQSepGTvpUI4MVSBGUC5H23m3
9XSWpBsDokbnUd8BqI1WzaZWKbASP8fSiCJBtdwg7PPVPpnAbk8ZnkR01WvHCHqdnvfpRXoRVuYq
6vg6LWN/OV/x58SIUgG4DQ7vnq6dKYldcmUlq3kqGhyp10z00c08Vaasch3FRjW7+IZ/cUBCtAXD
hDpwZarDfCay7v3sDzZyGTxXZLixMY4O8ufZ1cb1NNdZqeNqq8ASukxc3PGgd/Pvy06AmyoCkzo1
A5b698qGhHaf2jeR9qggr7aLWtYtqbNyPf++QLwlr3rzPA/qFZQCAeJB5AslolI18sZznAtoUqq3
cmIXg5vlm6vEJRI4kbB4QdKcRJyBm8k3g72ohycqSKcy9FDXoiMSMNuvJvIge15NN0CZL8wRG4KM
Jbcg0HPvkjgRFzyQ1tSigzGBzTlz2rduDFNk+lpU5JV+1Sw9HoDFQOThsc5cvZ+v+Gv78yxNrHcb
nXWZy1+jaMwWZpGL17k33JqW/5Aqld4xxtI78F7zU9NORzJBHCK9a1GIfxPgWQbVvCFcklvX3UUg
Y7olLzq0dbNLnaI/U2uIk/SulsVLISSYNPTMZBoacFZwww73V1tXOPXSS8x0Sy7UkakcoIsCIB6y
0ZxRBTnRsHXT1fWqoVDONh3AQH2dL3Qyey+sAfValocPnBSTd3R5e0fD6E9CXUQFmdPyw+xWBRre
ZP4I1z8hxY6yB/vX5WqSQX07+CI6XT+ZEkG8sECTCEwqvjDybXgdLAyDiw9/VWUHKCO1QVdFLnTw
J3CANFZjzX8VTSo6H6J7ea6W18uarfR2RoW69etf2tWdcTC9/tP1i0OAFLz/KttfP90gmX9ThK80
1/x/6A+ljrqON3NzKt0DGDZ6Dabp98KGSIJR5MOXpGkf7SxPHxNINh6EaaJCV9uhZ+cYRXuZsA5H
8afXbFpQGe29vHSfFIjuyMnktrVsuVmfY4cZK4MV+UJBgO+hG6znvh3ludctXvrTBrUiYE6ufOuh
5kN964H0qvVS64FMnQVqrzAP4yPZhi4sd3lcmMt5ALPDh8HaBEpZYOJEiR7W1V2yp8nBiZseEBWx
FtSkAT5+LAa3hjsydRNCidnQ1VuaHGiT/JQ48jt10sc1YuuIFG54M1+9dXpUm8V8TZN5Iu0vplte
yJ8OfpJ8KVJhnag1YHm4DYTdgU4Ef9BkDOEdKlVW1EmmAhKZC7cOhgM106l0diJGsI5c6CP0QMaZ
0wMZDAGNF7+azB19ANB6mIdQDdhKYk/Vxy9m7HR3kyvUbTn1b0Hv+58g7T6uoQg47sIBzUgZK5Bu
oUYz8f1TWedQ4AOC+hN4Cl1Q4ubtsexilK7Zd7O5gwKfqirwhSBGs3zfcYNCbTfX6V1r81OkPo6d
LBcfCvWcpIGYuOXcG/jYZRi8UP46NOVX1ajisUSSbacaSPwgSus/agdKbWMN+NVtPhsIcn5NGAog
0979kTrZTZuN9qtK2hF6oLa8407cbb3KHg5BxVPEKVITrIHu8JiOUMaVEOj8podDo9T9EWO4yBEM
xk802AROhp9GZgKSoHHksWeA2cJKAT7LouEZGhXgcob96tZr9HnmC6QREVCb3Tiw9+QGdMT7bKN2
u84WJ98CIjqA5PEImm/AO4xFPr7lIkJ1qW+/QHa4QlGile+aoU2fq849idKKvgLPky1LlEdflLDN
c2GNSK05Y/z158g+gxgFjSx4iLJtxzFXRpIgQRTK7JnOZMjT+az/g+1PfqFpmXhultmHPJvBnfEI
ZrDdh6zenGNj44PBJr6n9NrcK5AlWzOjAszkZ46OnGmWrGp2ZB+SbCEnJHYvZVeWWw76gRc7L2c+
K5551jp1vHqPKiSI82bFzGeFtTTsSQsCbds3nrW/hzgZUGooU2AkIG6Xvb3WtfPLiPvgwa6i9F+0
+2WiFkGsgqOfQnYEpTJpccknhoSL1a+oA3nC4hJDQ9BZJdOwQg1VcLy6BSOLNmOYieXgAs3Zo1Dj
qPKue4x6W67BUjZs5uYEIjaX1/hItugeVW9NIHDNTtRJh16AMAygrjtq0WxDar3P5lr9+2yhY4Sb
TskWES/PThfEmQX5oVPvWfWFWo2ZNbvEz+slNemAIC+IOcPm4lY+Cja1RwMCsaWrpUTI9oc5Zg89
4Nc5/nQVp4L2a9mBezIa3fLBSK0jcTMEUCfdpcBarQd9U0CjL9ax6P6mgmj3g9tPRxPir2s8HMUx
asJo2XqTe2rSwnk2QZc+09YpWRzAQlmuQlTNfSK3IKvck2WGW88uOoDq+Ve6Y5oGwhUVYhZ3rWm2
xzbsvJUZpvFXlZ+LyvE/dyloV6d2ig9mnskHPZD667SAho6NciEnTvk+zTAPb2z+FiLgE0Vt/xXZ
0n7ZuX50m3qWBTHXCSyjTjFBRDl992VQZFGQY5QrC8nTDgy94P5wzdVAZw62qr1UHsIFOJt79ZkT
fWHtABV3DzAhfQAppgq3DQp6t6x1kZRVeBK1WEaA319MWx/PmbtKILWu+dLm/4yoHVcNR9CV/i+z
qEvuoCynNbhumW+yzxm4diGm2H+2p8FcqjTpoaUX9ruWd8bORKbzpgckfIm83PRaDcOJOLR9CfbO
uOg/m1UGOUjgL4w+yR8loPeAbuMsrEvIhuKR/Ggk6t127aUzaZrNupc1mIFcPCgB0cgP9JEDnmUn
XtVf5k+s/xReguyLPPJI7aBYkDz5eXkqCsN/TED4dMATRd+F/fhZ2zMTbws7itwDF6BK+dU+IZGx
KKym2uHxN5yx4B/OE+M99KHdYpvaZbyozAEiBNQjonhatBWLtkU/QtfMgA6C5+uglm5ebSLNxh1q
2+q7Th8aEOsjewEbNanjaisa0WyqwO6WVOVG9W7YA98Jlwd7qm+72g2RTFsTtcOLjGhar8pWvlPf
IbfWrKXC0yM0LPtGpsxYx/os5OP7Gdn+1IvCUtDnoFZym+DXc/CQOtg0kyif6lq+OYgyvsVVs0Eg
rv9s5UG6Qv3UeFGeh8ieVTQbmQm+tOVkLAIvt04eMSJQoJjaDBE5rHPCA5noIHQUmc6QpoCWazlB
iBbFq5tEKKCVNeCOirjIBgIA6N84/IxATnHx9eNXKvvVhrLcLnEZHsmlMaR71zTwlqhSaKB3TehC
TMdK3gLcFZ7N2ZfSj5KVxVh+8VPTO0ZT0awHJRWw3sCLQ83zzW3yH2PRtY9eFLfbICjyfZgzKKXp
ychjcqC4HjfsC0L7ySoQk1wJ0xt3oBCkGnU6+FJW60Awe03NHuC9e/7u4Dpsy/Mc5eJj+zDJAND+
NM73yGkAYAiFhzsog7zbKnE2gmQvI77+k2ZF4OBVqzsnnYoXMjJXKFnsjQdE1/At9HFYrgj7nyJ1
tUOu18YrDCpPIFKs7yIEY2YbNakD1e3tzlkaAgQIndvZT4CBdwfXLjU3tYfwYQ1piGuTg0AR36tz
TpwQFdIe95epZhiHVOszb+rwQbA2O3VjGiyJ0Zv/ZVeFk50KR8szIQK/BpdvBlHCcoHb1voKvg2F
mn87uxWKj+B6wX9ExuLuwfRqEA7pR+0Yvft2ERiNHVtF95EF8moVIJGFveH02TWhzDOo8QVyMe92
KsQAR+ZsJ/9JJsE6NCZgDNo23bl9HG2Q5EBez5vwXESuHOw2AIWkWbaz0rz9RB5RG7vbBOJ8Cyy2
8uVMPd8a5rD9Y5uI55EvA0qGef7O5qCGi3gD9TP6SlX9sUm9iPj3e/r+q7j/W+9vY6/OnZ6q8gy1
ncLp0I9IukIKvToOiABsZG05DxIlYZA5ltNbEdyUQx98d6bqh8M870llFnaW4RCcUAVez2NUXhpr
OQKpRPebObr1NjGiArEnvQZSesHT60PmT87SNL9cMdNXXHUJMol9XkHcxwXyuud5A4HiUb0jsa9+
0GTA2rzLn1yzMfE77Wtw0+TOJmMoLo7TqjwDBC/XKHuqnmthfSNoo8G/4bGVvl3HmPEUrYyAvSqO
/0xCraHCuNpcm34zVBvII0ebTIThiY2AXrHhharfi6KDNF0UjBfP9fqTrbCRiavA+tKks4MzPJiD
tUC2oEKFCG6JAitMhIXd8kQyNLluMt2kXqcDtpN6sVe0n6j3T2NTHiFzkUsQqBrygmUC1pUQoLWr
wTtWysRSU9v7moMwYGxfK+UVzg+VCu8eerQrMNyG+V0UagCDik9g6mbuNwkM8Qq0Gu6NUUL1bzRE
+hRmRb2GktR0BuQrO/Ay5dupLJxbJynZsmM8eu1seZ9nhfsDwH7UN/rqLar+Gi4ihfKNLrVB5I93
BfgRfIRi/PzE2i5A9cDwTLc/2W1X8q0o61l9yB/t/BbY7qOUEEa6ChLlZdRumYpAhjtBkOjaYZUu
BD+MWzDYgImqRNU+giuLisX9kZrtWLw3CXqIt8PH3vHXJvUmJuBh/3JsMaFGp5L5CtS2J9YIuff1
AgvViFBk86o8OlObDtolKCa5T1IRnywsPonPIFH994AV0S3vB/fenNILkSE4sne2KBtNNuQ15tN3
oPTCW6xtZy8y26MDryGDl165/pwL/BWzl2xKvlFe46wRoUSB8FCbL7EDbjjc18GdjBrwcePhfwZG
BjmooIsQdOmd84RScYgjNs59WzTtsrDk8CnxnS+dL9LvdtViuM5DsazCVslM37gPodUhZCYE2ULc
02EDbpR+RJqks+JzYBlfMiNw5wVll1r5qUiiL7RMow2CB5TrwnO69ECLNd/FbxBg+HJNbF7E66WG
IDsbNV4VmvmL7O2gAO3Qdrf3lldXskOmM8OLwa8WIOydtgDN5C8C8uLS8qKveQAYtAAX2yXJov7i
AUCNUoM2+ppAGoCZ4N6wRRxsfx2ZWvF0K3PnRWJlcwYFkzxj1SvP2IEkOzYYz54Tx0cniTehnVcP
WZZ0tzwVKGjpoQw6IOayrAPT3FGv0bH2FIbe57nXHPlbA/DHEYsj7Fq4a0DyEhEy8qUDiOs2rJfG
DbXiyuerf/7jf/+///tt+D/h9+IWZaRhIf8hVX5bxLJt/uuf3PznP8rZvH/7r3+6vud4jLngsGA+
2Ec499D/7cs9kuDwtv5X1IJvDGpE9oPbFM1Da68gQJC/JTIIgU0LK4RufXfn+JpVAUj6+zYdAcNV
SrwhdY70ufzWGat5Hxv2UXoEYmWb0gqrZ6zbodSMZRc+RfnWI145yKW6i2is4u2sMpjG7S9t4Igv
EQphrsuMJGXJCtmYHAIhYCaiQ5gGH23kXOXZysRv/AB5YlTP6gOT+XB29GFI2npT4KEHRqa/erNa
fQKZfr5jnYkVO8t5jXokr5tdaCw50wRQUzAX//6rd+2/f/Wcuxy/LMaQg+bur1896PEKo28Ef2j7
eNwhCRyiasqa1rlrVK91iqSJXk70E3DQlefWt+TBgXkCVNtEmdifvWoZGIc88j7M05uaZsMZFMSK
jQNjTfSaxbW9Spy0PwtIYh6rEjwZI3JTzxNIn/H18jftCv5p1HhrVzOA0kiYjSe6zax6vFFR4hxc
18YzF5AG8R9+l77z+5fjmoj64ttxURrCGWe/fjm9l1YeSuflw7xI5yUDLr9wn5GhKO6gKNvdAar/
RI/DuJHGhh551NReKNeSd2MJrWI78r8gBqzWnOUSrGl4MEWygVgDY+0nW9VnodeIeCney8QsXphR
QjKo7OE6Fu6xEbeRUdS3KLTfIGHPHgrNpl+B2xZ0B2lwJBsow9JtW4L/kXppQB0PG6Z5+RE1g2pt
HbvA7Tn5EsGpZD8JCdb+QALyOATgzHD6tF42AVCEUfsA7Xr28Juva9023N57UO74bWlPCnO2Yv5B
d5L83NSFQCf1CHpg+WueLDf+Xvd+/tjqAyKFZc0SEIChkce8W3SAHh5yv5SPtrLqjWFNxZp6aXTf
Z/PoAuS9N3O80S1tc227bfqBXL5rhX4qW+2GOirbjP7DL8L1f/lFMNP0LPxjUMwWgCELR99OH55U
eLLYI6hkwgeGVxTk48zh0lugVyacYVw9W35jf6FFmGt0wylkwXAxIh9LNKOGFGSSnkkCdlaJJfHY
WR6WTmu/LMtFq9XeYhQBQnunSiAuk1ZHGkQd1PyXtnmy0EyDbdN4qLIZHS/biX6yjqbrWUc6c4fU
qRYyHlFthUSRuXO9ZH/t/pvPbHBrtf0Pz55fH/v6ywQBFHdN7vk2iOh8/uuXmUa1aWW5GdyLoRmR
is39hQX8wq0dGz6KvnNr3WW+fC1Mtqa1LnnUdQSUXu/2YLgF8SzSiKUH7HFX7hrkGfRzttZP1w8H
gIzOnYJ4GxzIDI0PBJ2sCOG0cJLLOrVA72qb+Z3lp/GCgi3UYebGeweyMzGiBKB1N1wll0lZgssm
8LM7jjqXf/+t+OJvPzHHFSYTlg3KXdN1fvtWsKJyQ9lm/N6EXO7Z0YIZoDZJUcKmVW6JEzXkSbIa
yruYT9nqA/VyAUEDoksmG/jzAIz1QCVP1MqBGFEHN/B21dSJAS7uvFlSKWDBQM8BKeTwyHTFYBJu
hSrFy9Wr4ahOEyakG3sdGiqDBKQYsRHuqKm0rfeAUIpG52828it1qGl21n5kGxsPS23XeK01vfdC
hJP7gMcwdEXsMAFTF6/21BNX0NgKashwUe8Hb99tGgjkuv4pUrb+CYyf8XMqN4ndTDvJUKii7WYx
cDwjEFQEawp2/CDs91CMz7xF1/jDg60BJCWAyEjdYqekW7qvH6GglLUIy0EiLAol6J17K9hD3Lu8
qDYGzfzUBkcvF58yqdp7MhV4da0y5DA21KQOKwOEyrS+/PvfiM3+duv40NvwLYgL+MzFLlz3f3gO
jb6J193oVPdRZOmos3xJmjr+KnsUHQYDN2+R+YlRnocCYPDrRV9LMGIgvx+8lkgrbaCbCpYMwePH
X0f6dWdiAzOe/NyIgXEFFwvvkxoxKdDVUtOLp3VUqumhiwRYRUK5icEE+lIWRnEGTSxKTXUTO4x2
5wnNcqObeQ3y0cpjw46aABq9T0lNSCGvY5SarT0Hv3JCBMWB3azjibcfoNdAi2NlVNczcAiBqmmf
uYC6zdBrloNIAkpg1gy9htpccRM47AP0ugyHZq36XM2XoOuMAOag7ttOxattC3XHbT+8STvgXweA
eF4dZUMp3DTzEyoUxKMVVvsgKq1XsIq0GzxTgy25JQn4z0vkuvrWQ71Thx0E2bnbfrlO64QTIsB6
OE1bqiJEKL48NcqdUDcK6cax6qJHcK67qM9BtK4WzX5skBEArEAswX4Rv2H5JBf5VAVPaTfZq8AY
shuJ2tCdKjp7TzOxFhnA60y9mYf3fjkAnAydrC4YljZE4xCcBjbZ0weys7od1w1z1NLi07uNOshv
wCjHNJ15Di/eQsSqufFCRFCkq/LPIIA/kDJkm7RHNkz+K4oY+TIRYwT8BORTRVtbuyFGwN6yHQef
wMs/e3FzaAL5BDBDemPicXg3YmMEzQsIXLOie0SeK4ScXVg8FvnUQCag7LbU5FWm9k2HwnFqQoTZ
uW0ac5Mop7hDhN1aFWYm7u2qyG7M6v8zd2bNbWNblv4rFfcd2RgOpoi+9YCBA0SNtjy9ICRbxjzj
YPr1/YH2TWe6qm50v3VGBoKkJIsiiYN99l7rW/ZRWxf76frQksVjEOvxdjD2x3TRDSR3/Pj2eC7r
O72tz9dmLaFB0A1L63xtGKXXCdn+2LjYaKMnFUM4xZIDuu2zUmuPWW/S1GuGsxH33fdJL16MfHPw
vA6xzzZdPHSaMRxFOSjogTZwDbg4D20mm6f/7t8pi/NStd2RhsUUdhOReHXWPrW7GwUZJCnJuxGl
VhpCG4ey5pTisevBJDjg+r3WxirlZB0z+WX95DRNsK3N+pwXGDScztKYtbBjp7oVGDQaLqQ73NAs
2wBj0RLN/dgzgZunubgd8qbzB011H+GTpkfDaTMSZ5r1Uuh055Ek2u8snUGB1aTOK56qsKwS8T2R
7s00MpG5/jhyAPdRJGl2RNC0Hf79Smj8frWkahCqoXJhsDRNY035+0JIG6ob9UWZCIzXaLHOMeOl
q2UA3NSDm0rtBCqMjsj1sYnsqHSc3m+j1RF4AyXfslvtMZ9q6oG5q742fCoRl4mPv74DDX/CoDrO
TvaOWLlyViSQVfY/kxteoSoyAX50vUWEI8G4fjIM1Y86wkB97EuxFncyHfWH6xdUJiAP//5l0H6v
S/eXwVSpG/b/LOu6w/7L9cBeFnTejirvfmrabXd3knLKqyQfA/GiDWDoG7zMXyd9mRiBWIzu98Xg
+hNticj/evanLTw7JmW5/++fstB+q3NszdEch3fOYfEQ/2XnidNUI2gwy+9+FPRbbPeQ0JPsCz3h
cm/KQ9spjp0bq8d/PXy9xvcaUqr/+nACt/HHw6ohsy9Ebfz67iEf7cDMuhpGU3htc1a2mz3rJiyX
pgzXdAAczMgjqAstfVKS7uctghBEMEtsHnWiiWDdb/36vpqIvB/b8f/1t1bIcG2NfG3atc+SdPzt
7n8e35q7l+pt+N/7T/35XX//mf9k1eP/f/stt9nXnuvG9/H37/rbv8tv//nsgpfx5W93wppCZn2U
b/369DbIcvxXS2f/zv/bL/7H2/VfwRD39s9/vHyrshrxM1vNr+M/fn5pbwFp9IA4s/9sGu2/4eeX
99fin/84NzM10o9/6y8/8PYyjP/8h+Kqf2imbWvCEYbNJn1++/Gw9YcldJoaQDJcm3EZiwMcxDGl
52T8YaoW6wUwE04dIhH+8R8Yr65fUv8wLMoqh30JQs39p/71h//sZf14x/773pZmu/xTf+lu0Vkx
DJMyXjdgcetsG/cuw1/OzbUax6m2MyfqjOIjVZQ39in5qLXiy47cVzXOPzj6ml0cZbgMGTE9KSBU
3171FyU3shAKdnmM2wYS+jZdWudL2q0I1IIcON1ztqE6a8vvK8kdJ0Bp30hUH3sFSRe6DbkyAbeL
TH9vqFtIUBz5VGp/yaZVvZMzoTZqcYb71hMdV77XucI/Mjm5YGKNiNKto4xNj2/Vyny06tiNitl5
x15r8/vRBudSHTEvOJekt724n5az2RbJATV/65m4Mw+IShDT2SBuNJTpdWEPQVlaH1M3V+8bvdK9
0ijDNk+2O3ZCRAvGM2xvYTx2tfVmW2TODOn0ljGNC7fevGTuuJyFMzx3aCEPdjlIz4ir1BOM5G6E
WKFFjp9xcip3mQQxNeupb84keNfa8lwoud8a4lanVnk1XOumgZmC/H99XGJSEzU5npE3db5dFRua
TB1V9OpEWLLUQ4LREJiIfWbVLAP6yKqntffzFmLZyH0QwWQZOpjmVzO7QS+wBc6s61TL63bTF8ZJ
lAxMSY/rtOG4mCeXASYmNqKSESwHTrq+WkqpYzN01ZAqiB7MUt+JSWpHyE3+0tdfRD88r3omQ2if
x6GkganF5jea/pLFzRqiuEUONeur7bmTDZ9+Rt7RFA/j0OuRtFDyaduTrLQuGpowt2iaaqaTH8vM
vjHSUNeZHLnL7IT2CP8N9t13w6jp/s3jDYSiS74o7iUmBskCy1wDrXUhgOylKEy+VzF3UwBgPBIM
V6IxMe8Ys1eH2swo8ps3haeH1k5FCUpkxlHN5efanmfcixAOpnEONFCeZ13XbmZcy+fBTsowN/ra
X1L4mJs5GIfMYr4z2d/qBsK3TYvPU5P4m8Z042QUg/CLxMmCIluzYNQytHeAhcx9KD/NHfMsegMH
RMZfajVdIH6Nt0UCki6GH4qGdzxXSnM27cS92XQCjEmMbZr4Y7Pi9iSi2MrxDbqBRuBFhFhHOXas
/WbrfILkv92sWC4m+MTnSm8f+34ybolwmy659l0wDbnFQhOH8GdVv1cwcQ3MpFpb9DcWMqcbzrgl
yHvqR9HKM4jnOgAk81FaZCGKAnlialfWRW2+KsvQH92p+pys44yUtdwA4RhpxPhKd22Tq3p86ZU2
DxJmfXzq1s9sap0j3u/Zh2J9P1fC5tTGJVZ6Kyr+c+WogZzEu7oUjOzganmOZc2n2rUOVovT31zr
whcONkrCp8AUooQc18E8mSOTR7t8ra1JHEtZkg0+l4h38+ITQmwyOqa7ZEGSv37Jysw9kI0HHsZ5
6qFth9q6Wt7WqZ7uZDfmAJy/i/nU5PUXbTOz05wnBJJXRgAcoAzVZngs9e27iNXAKaqbhOIXTpMT
ZKb65ljJ2WoUk61DGwfx2p2WnJgLkEdBUtjntsnY/HVDD1oLYxu2+Bu8Mz7aliVo5ABtNPu8WIZX
xIMSDhW6qWlzwkVNn0HpsttaxwqLDyxlOvyZ1w/t6j/1BBR6WyyLwLSW4k55SjqMd3WdndEW3Ith
ng7StL5OKW7JUsuTMLa6+mDK1vTWQrIZG/H0jmSA0/R76Af07m5ZtKGYk2NN9bk3IPAxKA5SkHsQ
mCMxzpBgpyZBwhQXeQjn/oAMFgdg9and+mI3/XV+hWPdU5fJE912GfR6Dspm20Jl/WaiBQqWApuF
niSHSqxOsFr9F2vh80OVJ7xutFuA6vbH6m1x5/IId3U79/CHC7X10oya3s2MmVKv/tos7kWN7QJV
uLLSKBuVQJ1i4kmJQ8V0cWqwdSPpJey03lG6cPtJH1XeNrp8h2yhrdYs6E6N+a2wZxdPHpr4ITOS
D1xzD+OSPWy9mwXqqKFNJYk1z1PWpLp6FZbyrKgx4KYBkRmCfCtBYDQq08dukcClIVNpeRyVvWaH
tavfpOWQvHOr6ambavOwLQb2WmEW4QQw74Bx1mbmSEIASX8Hp1HywB5U/b6gtvxAVzSOUNna/qDb
SzCvFvjCVluP8SAqCBFjTbXcmiENJpXcNhRKjdge4gIpuyu7ixYPfHxMlXBFNrkPDBUbPuw950a+
XYjsGb04sWmGi6zyir4Y6Q4g4tLdsvdt9CK+cDudLKfxJLb21GTyrKx0y1XX2YJumHoPXljvuxSt
EWkAu2oJSr7VktNpVXrQNvImg/yHzHdpD9BVnh1gWb4ydc8I2LXASYY0tCcU08O6TIFUdT7hOurf
ceN16zetwNKHKQ0wBYtvTCPDQsIu20tlJeLGIDGc0d9wsQZOE3Np8nsIjUcrMe4w3M2RrgzBkGYF
+8wqCfUMdRhWFwjAWgh9r/S4snfRMtdHQeYiV/RGOTjITZd8trgibyCYsSFkKuihYWdcKF13Y4/V
yUU24i2ZzEOc3u5Rk9mRMIzMd2uNT27ejmcz5QKcwdxcXOifvQMpNdWdW9kK/dS/U7JWOaWG0Xpr
lryPbRToXOE7dLctOIt0aU69nLjkIiplH7mHf9foZHLzVrST4K0/dGixLpVJblM5mWdZNNAh5n7a
n2V1P2SUAW5BwEl3TJJSeedkaXJWR4f8P8VKPEuyqZfDSkBMkgRmuao+1FSAQrsTLt1NcA4jWfkO
a6lvJ61+wgetbf7EDNdLktUMSIwfgjgd6WaJtotk73zTx1UJaOokRdpF10evt8Swwl/RGaKpSx2W
w/RuIZA7cuS6EGmAxQHhsBW1tNvxReaFT7Ib2qDW+JIXuHAA/S2e0RoE0LblSUWIZqpyZezMYcP/
FEJWfSmqnf1sTl+VLe5Ywwh1RlC6v9ulmnkCFGkEX1kSzq6QNai1gUiJarAzd6EULeqbXHegfg6O
Xnqd2PMMC5vrQGFOma8UIwN67NnaOL6O1OBeUjTKjye5YGbkdLQY+ceZiBZpAsaeCoK0hue+sg5x
MuAEUPrnmABiuj1lF0HdbyMmLpe8WVHL7veS1rno26QccoMP4prJLrre0nvl563r3euhEpRcWMdO
Upv76HoY/ryFMY0ItiTspzi7SZ2lgf39ZMRqftPFcUEiNE4y6WjgiXAs1bmVhI2pVggta+ugifbh
+nQRPjvHFCqwBe0jKhP958GYR/Thv+5bSWqHSWx9XNatjkTp1NHEoLM+xftpv2T9tHt90BPSoD3n
0DyOhP3yjVPPY9ebg+DlLdRy8a+fN1X7qE1ad3Z2Q+Y0acrqX2+W5gCTeeuc4Pq2Fo5R8ypK9Ao/
jtcHUJE+bBYd71pfPied1VBncrje+nUw3KyNep0XRqgVrp8NNCzyVR8NeBsZk2gjcz9c7/Zr8aa2
Qxf+eqho+8ITqL0oBWsydPbXxry+LNfXatDNi6kDEtLf1z0JzanZiyjeBBj1La+5SunpzfUw7LcG
53tHQjlQmmbleiZIGk7YozR1N0XLhP6YYucUq/YU/Tq4fTFjkMBcXbjbc6W0NOfSVIlKMhU9I+P8
BOfjbYocouvBmew+VK3hrVS3GbHn3CHtGGw8S0Mfkaz58+D8ukVzFC/aBjF2UcbPY2p30fVgazXL
pUMLisKRtU8OHau6S4BAx18Kp/Qu7vvkSNq9rLyY+AnXnle0MntQ9X6yGwiK/bEjFUck24Cmr1yI
JG8qCvJ99bD2JaLff9v1lrY6LUTE/f40Jh8yZ04O1zfl+l5c36ipMKqDVdvvBiOvSmTKLDmd5R7s
TLOO13fmt8/vMNMOaod88X99wSYmlLL5zPCzhmayf5AXVo3SI8N1OPUUBM71BeE6/tfXC6vWVHpV
LtMz24kfL8H1r7z+vSLTt+jXX86yXR8cZJPVOoGc7/MgVY1vTYleIl1qQaNZeyR+yrMFIx5T76m9
DRfk7gbDJEFLAj0iHMHzrGvzrCA883On1nZa9eK5RHmQl+I4zJSucv6+KFhgncT16hqET9FD/ezX
sbj9dVhcWlW2lt3AaPNcgU/S2lxsec1JtRs67ZlJwJeTBtK97ZTuTk/ih95i76akXOiFjJKc2Y2i
W2cxiKdmbN514sAVU7IX24CIFhTvWlUcNre+XabbvK6/arYGO1ebvFIp2Pnhh6rUD3larF7ptJ+S
qf6k2zGtd4NTQKvyuz6ty1MjlkcVn3yDpXZeqgvi+M6rAGlSWhgf5cDOs6d6R6g6HCTSBl4vE8pq
KZnvrZQ+9vQ+b/X2JunHW+xhzikp0+dOW+1gL1RVUWi+WmT2WVO5vibqeJaOXR81gkXpvT+4lfM+
N8gRoxFx47wq9AnCtQJvJJ35yZQO1ZczRYMQSJq+Lvqjsz3RfMwOcUrETgfTIDWXVzYklQ9L5k6R
SeHpgjg+xJkEbTsdnQjUfhZ+BHoOCu9Y/y5PzPu6fFiRWcYr6vd2N0v1ZfIySIoVZVUXH1/ZhYEU
5Cd7Opl5+4QZx923ejoxPBrRZrxc4wM6buoE4LeeIP86nqtb2UAp2PLpVl0+xLZNDEZi3a4UGWPf
c0poa+YNfZBSMwd22z47Jdc6Iy48NaeucorsvI1NFQAMEMXLYE7vB8v5MvEibMT4kgeq8kFE29Hj
tnIq9YmoJJwbqxESrPa10NlTT7lbe/k8PIrY9nIMafxdLmKoMvsgF+ZOKKBXNOBe4g5Misy3vieU
RhrdGUGZ7a2DfKjaKUybwwYzcXTzIyf89yGDg+GObhq0g1foCyzMnEBus/EbmQp8iJmND9nmhVSH
JxS2lreS/IjPkNbf66YXTxjwDGRmSN1XIdHaIlyJl5NRr9FYrTeFkIdiKojMEcvXWgKirciS7Uni
09zPriVjX+c82prNPIOQbLy2cx7KtjoydL2bi5mhfd8fe0t+AqzxxLPE+uGuRLLmzrEmOyYWZXlY
CDwPVvA8dEqkVzXs3O1sC0imsJP5YSkFhWMRYiqcNvo1WP4OyHU9Q0yrj/jH9o3KfciW4dO2xpFt
xqsfD8OnPkljD3LhedStwa/gtPlbn9jeuBTTjZ6hH8M88LkHthDEWsOl4CzZ9NiYIw7xTn9Ju+lF
1SWLnyJDU4cTPW4sB5YE1QVE80EODiwzJUiLvoStTa2MY/3GqrX3A14G3+nmMkjzKsh1mGdGP/X8
erujTs78vppmOMDDGjhjclrNDrSDwGnTz2p3dCbNl3n9vUR96k9W+8lBAe8z5A4bTXsjMGgI0ma6
aymxvE1Fzl+WbunL1rUZbnXBjJXSL7KntSAhXFYTFLrpaBQLPaIqdU9qYdWebStRPnfKRUUdm6oI
MpNZzR9aWay+2xvHwbSf3BRXB4PJKbAJrBHlgk9itb5TWSShIafO5xy19UTjOvFhHbJH9sXbrhS6
NG5FZQ0Hz0AMjhmUhkRvvCxmrx63Xv1cZ3kTbhvofVvXfDSk3gLuh0/5N1H2NsnR20I2IjydAu0j
DPjMcG7NtoICV3Eib5Z+EDmcoZx/u1WJErQZQ2bZ+jDUdGOrwpiO6ii0iAL2A1cNNMUxjcC1vjBo
Zatmz0StqE9uvr1aqlHf6pgz9jww624EmY3MLmNxJvgrq0yvJ2phKqaE3EPaAmMFQjF2vqPGWkK2
IaY/KBmWfhz2fmVqyGTbT4h2xIVlLcgW3k0z6b/T9lgP/dIGhijakxrH7zrWILIouu9pOfsAp7l8
Vv1bShcF4fF3KNZNoNQXh6AH4r/KxywFo1xMVom6UAW8J+9FV37jEnMZWMgOpJFTc4yf5OS8cUmf
fGNZUx/VQUT44znPvxWmtYYzXuiLNXNtzKnJpGCKC+qf7tUhH3Dml1zSOJEGKwSiTsMrT71iB6y4
k5JEVRw0ZHFok4ROrrDKUNVmnqHOOssgquxuU15t2ZtBuzoIeC3JepA99QWmF6ueJ8+qSOKRcrZ9
fhPpag8lG2vMdORbKgKy+CTCXiLHWQArii89VC/qTDkfwfCc1O2tdzjlK809uE01k042mr7DU2tG
FAM6/XN/HiSslBSdUUey2xi4nemn01zfG9uAp9WMLezZ6B7A86jhlpHULIx7IkEyb+ps/mC98hqE
TIdJt56GnMQqJqs5QRAnw+jmi2I5r0AsbxV2YQFQutarBQngG65k1Ng0S1nQEjk9IC3zZd+e5iyG
V14td2syiVuDT3W2zcdtB+MIA52jsurykEZFVfZMxUsiz2Z2/3t4h1Z2k7c1ycfMDKtxENi6Kz9p
pSdM7Snho19qB6O0D6Y9f4WK+p5s4aF2TESEA2Btmbr+JHX2TK70l2qjAwfrsXbGI7FW2cM6HRdt
UyPaZLU3qW7rq6bpBllvPWaZ/pBWqwxK8bGgv+0N+5bxerDJBujIbDhpNQheFrY5QLbSePao0/Gi
OdTKpAnpBTMc7uNwzQou/sl3FIntTTwL9WjjMfMGae2L4XJSjPKWy5xfpJIMO9e0vHKp3+XTazbe
xHpnhiMlkWe3senjNHqGts8d0hBHu3ghza0BXZn1iFynz5u2vFI3hVpSflGxQc5F6aAeaAL4hSjU
s0ej5PkM9vxtScWZTuVFqRxBOsBGfSxeTHNto7HelermeWOa7mdj+SYFSoOuJk5hGAPTyF9J9nvd
6HgE7aiMrEVsNSWfOsdRbvVsysOxIWl8QQni856wDBc1ZLqE6l2RFm9nuhu44PMT1uLRMn0yui73
+64KzcoIRw1lkdXMB73MuwPhQbSSwDEy9m4w8BMtWY7G2TKqipaHvFmX2opSYrBtZG9hBWrbayqE
3EPWtJjOCaoq+poLoxg9eyqpUPqiu2Ax9gq1avGMpQM2o5d6mupAVb927Yh4lfcRN4SOUUVbwlZ1
X+a2DnPyteHw0XXaEI0QB+jsDXOprche7+aNpoXbN++rkmEvnDbpk3E0ROgOVIApSTtG1/tql4y0
mth6fSgJa6L/sfcRiFuQ0fX+r0PWpiwXJiu9UtvRggbgmGqz4TU0/oN1/xeIjR2i7Lpnc/i8pVke
9fsvqpf6kZnIcqDg4TfsD/06TPO8+ZAEyRHcf2m+QKE8TUggI5X8q636TFjCGF6hLc4OcllWOUX1
WDcaSYKb6SNW4rrSFAkdgSSZI7QpczTvB57AZdOS+nh9XLU+k7K0nrPKAhAql5lODoXgBlEnAKwN
h6kbJAM3JiPXu7Y1ur7StNbeLOuibG9yYLCv2lNLOZOQFnFm3AXRt95Q7O0NEXM/0Ln566Ec1SyA
PaWRKcTGXuw7+SU2nrSxpFLLyvcmQS0Hc4nn6Hro2nqJNsKZ8sxSTvG+cc7zcaa1xeF669djDbEx
5J4yNrM1mvL7DjyJ1wnCmuZiid/v/3qw7tMAbb52In+Dt3Ybw76w2pNisjnalhZdbR4zLOpNrOzM
dccIoPAYIYjHFtghgTTLHMMi6QChkvNzlmIPUdttaDj2W2I/XG/t39HpDk5B1xbBMIreG9MHxHV5
hF5q4oMvcydS9R26Y/XCp2DTo8rS9ajdb005kfc2k08CH7UIr7SoPKA7ysHui/vrY3nCynm9Rfgl
mkNp0eCs5ZtmGEtYmx3VhJLC08fgfy661+ud68NirMdzwTs2qjUk/v3Q/3nrt7sUvAOsIyPxrs9P
aRaDj2ygDfzBANeMH4frwyuZheeleZTDZlYe24QCjFF+p4mUu6AN9ej6jAuKBOBohua3+3MkxFCL
rP1wvXs9WN2YB13/VLRciauSt8muf/z+vzyJ/UWyHBNf0bo/j+tXVj4IWUzJnM6FCd/gvej6e3da
W1/CZGPP5TWd+rFK2Kxsdld6WdoT1bWw8VptsrQWIz5hJzf6PV2jcjVqelraykQ3e4jHC1aS3F+c
/KVYyldqIB/dJUZB0voCrcneTLN+bkY+JeT/+GkDOYW8T+LOV6l6G/m9NE+bG8p89hIKw8MpA9+u
0ahAGSZuRnY0I1SZYzHxz/VKGnzffe6CSO5YZBQnyQ1N355Hzn2mPTfa9KaU/AUWpBhSJhReBdve
RXt8cic7SkarYFFV3ymKlnud1Wc/lDQ/ZRl/0xz8KQf5XTSCGIT/f1d6/E1A8j/qQf72Xf+T+uT/
S9GI46C//zeikfpb9lL/phu5/sxP3Ygj/kCuYZg2OnQHn4eD8eindsRx/gBqZQtcSbs36fqlf2lH
tD9sjEqqatumhiHK+aUdMew/bL6Aqt1wEbVDZP1/0Y4Y7i5D+at2BE2+oYHTs1zT0C1H139zRkmd
YcuWLsp5jcNNyGNpGWyN8qy658NbeBbOAviB9h29uAyeNTMXJn9Mc7XqkZQqHTigQHjInDBVs8RT
RqoAxB7HShIyPvQv41ApnBD6Kzq4lTg/7bG3dBFNRfbS2Wl6mOc08xvmwjdNI5OgrCSYu4p6ZYb3
eGH7Em6NUvvoQYn/Xj5dQZSYmY+tNKabdU6IcCXyq6g6uLl2jWijai5uWaeHdJ2wWbvUHSDQaV6p
tyjc9EDRGUNT5byu+tj5ilgGH5edh+WcvdoooezQq0L37dnZZAUxuyZELq437kE6sS5XL03jYDXt
L42yAC+pYDq3wNw7RWBwcbojGMyjksS5Bym5udWGsGfG3+ai/ob5B9kq5VeltiGGue/TR1fVDuxp
yhvZ5GzIBNt8HeGOm1f2cYU/41tKx4wrEbzEi8XwVjNPc09CszsbYcyQDSVIdVanF6rVt2JKGZTa
l6osjlOt3atJqR87a/M3pBQfzK4O2rY4IcJK8Swu453I5YWZlfR3BH/Vg/PVG/FKVCrKVKxKdAet
7sS0+J3yrkq15JAxqaKL0bLnrGXkpFq46rV758aL+tjJ7/l47+p68nFenCaooL4GuNS+UrDa0cyG
y4D36S0uuDxRySMx109r1ur+Wgnrvisfi5xfOAHPs4pyDhkiJw9DOaIwGAE2GzUe7gYjZmeWJAbt
o0uTrXWuMOrO7OqpYagNekjbTtReBh3emPGubTwOTgZy18rVYGrLr8DQyii3QeXUDOG0edZhXyrD
CdTQc1bHuB96A7JUKXnrqvWQIT2/mWh/QVLawuFDszTWWS/Xp9GYIDk180ByiTYEutVeNJDK7sBk
XCHhCJ2/GehktZNjNCd3tau5qGtWGY6q9W4umvYj2XcrGyKHy2RAmqM4xKpSQDyhoMWWgTolJRXT
lmXgiBVcg4Q0omQfirZ5N2xtHcRLMp91WqlKaQ++rprWycJM7GvQkg9sjlST6qE2FBmllSgPebrd
WeYXewbqJJHhuHHPBTHR13OuMJWRihqsunKk90DZ3nT3tiMmf6nxvMiq65m22BetKQ7mUJo+2Bf2
V2qVXjJ1eEE/T3OXWSQ8E9925Rc9n+7z1QBplpEoUIztk+Ik5qXsHu2ZAIoiT4kYz8t9PqzmwWS/
FQn15MxcId4m/agJRirKmLwS6HEohjU9ujgDlaK4Sw1lPdZLf9J5v0PYBqw0CAcME/S+6vgZohB6
MZMHW0bxDW0H5qx0b6155SIsrYeVYp0udcNWtBmtA1aPeYTivXXjp3ztbnLppCfS8GB/b1/r0hFB
Ji3UcEhB6qVtD3MyPkpTvhUqqFdFH0l8zMg+NZWFEp4Ryihsj7hA8dTdYum6EHkWexPIEW8zktwb
L7o+wERSA4JA78ZuSlCBmge12k7odB06ZVsR2gyv8J8kTqg522ka81vFQGPGVB7J8yQjTVWF12rM
MpWKkBp6JRqfDoJMl1Oe0OxQEmtG+NI9prW9+pNT7qw4jxmncStKlvaM3rM3go+fQImprf3ZjCU+
GQCis/Kx1GV2qGTxURFUPyb9HH/F4ExJIx4VF5/qaKzJp2K0PIYpgwdJjzXCat6nqvspnWEC1drU
Uu9PznHpO0LvdJDh6RxORfPBAR5/GiZGuWlR45TN3rSmmR9dt0aRtDnvq0mJD0IZnXfEJGPcqeaj
0SQP8Saflox2WmKpaB969gEu67gma/rxSy48uZEy4nxPtCyOGl0+t2MlHs3szRkX1AT0YdrZ7MJc
WUxU4fLTxjZ12KxPbpvfotV/Uhb1aVS7b8KRnI5ThfRmdi7kiRScnHKM1uVe22UdGvuaBFa+ryu0
tR3GtH4qj8mG8CxnvtGqd/OQtfdSs5/rVNtuHW1Yva1NlaPRfa5Vkd3kmnIh50g50K96WZAaHDct
BTLRLJfc/q5tCfQvdC7K2gWOZZzXVgvrXCPF1igbH8ClEefbk4j3phXBw3KRiOxkvp76rXa9ju31
MZvNexrkOFRthvRqCUh766nkB7RoiaDXgkglmdezThLHvTXuMkATVU4paW/tckrQeN1lcLYX8izz
qGiLD5atzndua56TtgJz3C7tU7WAomJgdBSC1cCKVd/JEvO27+pHxJAWQdZY3qRLfmfdK/T21fat
dWv10hdoCQzCLD0w7i9Wb/XRSmXtVDpI6JiIRRKtJLwDJplYg/18jIeDZRowoMn8vGGD/7oZyNFo
wn4wrD6UgkQaHNnhiN3naOd6ezDxdGCarR8U04q0hOstrNBvZD2/5kSgHwfB5qcb6/WGRYldicF1
vEpv6Eu9gyW/AMZQURggQPflhpBkHbv3akGJo1RIqkxjC1tw34Cc7S4A5fO+awsllGP50FZcC5V1
sA56o8ZBor3HhqD77spyNrZLfktvlgGKYp2Xvipos9Pzbndd4ZajiVq07/rSt0entW5tZBKJtAmV
1Mg/2YgyKCou0N3J3bT1RHQOPNvWovoigwVeHRfSJC1Svxyd+1phFKrB6u/R9+zbgDxLilusz0FF
/XSz2upDshoZE8hJ3I1TCQdh0l/iDs+PZUv7FqsJGtdB0Y6mDfJeFeM3hFHLpYNAyOYXAazJX5K/
bzr6cVrTo/6VzaHRmmdLdF9G5rGnYuAyQvgGg083WpuxfJdh7whYDdHlOEGrVB/TjLkjU3tArWV7
SGHSeYu6sGa3ixLqykbuQdr4Wl7f9Y1pcXUfNV/LxAd91PQDtCnqt8Pk9h/a/8PeeS03zq3p+Yrg
Qg6nSMxBkZJOUJJaQs4ZV+8H/O3pPbvG6dxVXWqSEhOwsL70hqsYCJvSxDE97mjISxX23ibmtHYy
YGEcBohJl8t3NCYyRsxyYWdAmbBaCd3KyNnhq2I/Vmm9qWYxheUEt6bvWpI46kKccVBpQBWdEi90
LDTIuVBqJwB9ski1bpdCxaxqEC8ZSilZqZg2IQLhZtQ3QDDL7LRgM5CQWrblAtoas9hLkoPVtJ7i
tBN22JoPLg5lnkoz1QaBnSfmQlcqHtxlGdx8YlCCMsPCRj9hgzhZtN3MzPQHCR5IISSy35QJSKeS
LNCY6l3X1PKuC05RmVfnVBU/ohU1M5Pl04On65moejwj/qzVm0nAQsEongCOl/5UmGj0KE1X7o0Z
xIgli5XoVRUAtCmP/kBHpVef4VQw9cFzrEbPcQAWcEYn1cU7kWYTDP2SrmIU2ZjLo1q8/tBKOmg+
sIT/cf/+IDk2nYjmUYGCDTpApUlUAwTc89zECw2+r1DGytrTnyDmjcx+7r8u4k4E5Che6h5sB1EE
oMB667+6+189xnxyNcGODfv+3KwBElfleuX8L1/l/ndBLa1MvKnPHDKi4V/+WktzUGd/nw2uJncj
8LL2v/zmX27+/VChzli3NpvM/ftsQcDqOAxL2RFNkql/Xvf/9ltKIaIwWgXQjUsAaRZd8v6+2z/f
4P5SKUMyO0dK6p83vj+GpawOmDY1nVZNOe8aNVVXKluIeSwFxHIyxnv8Aj9dOuvrrTarczcMCGd/
f9E0bDfGusoyNcgdQFbg7aSFJRVZKYCjO1rn/iNICszs02wj3TuDbHX7db/758f9MUuZIjcsUtnO
C/TbkNzdyisuqV+BR+mKOOnQGyNHl7PFEYsabaI8e5HXE8p4t3S6Ni72Vj7le+YE+T+3/u0xVTVp
/A09PlvkLQf698AGLWBNc0YGqIHCvYOU9PXaocULFk1sqH6jQmY+AxJwiOPelstwcO7v8/fHvL7j
HXz397ESPEtmLNomWCFRsOeKPYRMwQ+wf41XGNTfx4dhsvy5lI93KFVvMNERct7z/iR4cI+RVJQ+
EzKwHmFYM92//0YxeleRh2Z7/8DVioy63/q3uzJUDabvB1b0UVs7r+snyNoOxOOKJErlpIF1zK07
kuh+N6oG2TajJHbviJ47lucv1Oefx1h3btDbm3R3nf1ljxSLfU2AWOVwmFX/Jlr2JqMb30aPjTf6
6ZER7uk27Qs73M1+7bauthnggBpbJJkSzb8u+9vobzqPtpaNcxcQojk5WgGMgl3wtBnSfX7MTGcT
PDWe9gAGyT/q9uD0LkiI2d4s+9bV7cZ7X9/syOaMLco1bdxbYjrHyUl3t8Jwb6bg65f5mwd6lzdk
svKk0eYo/0g5YzWw6vYmP96Cpy6jfcBElV6i6Sz7eEcW/MBnkzakAA8bXpu1/du64EVcab84eKXY
w+jWNJcbt7Ke8iWFLJragBT4duNbXGOzcuGwLPmmXa6l9s3hmZHWXZadpb1l5NEf03wpkOeG0ryN
kHNpvS7w0N8QBZ+G/JB71nyplyvSwUHoTctOlHWSnDPvHZyyLvQyMvXxOiLbbEuBNypOnRyzdAu4
d/gtTJQdAAC4AL5FALvjjc+BAaa54WOAXmhA8yBs7usEhV0y8rUYV7ZMBy3bDD1urINVkELLbpkh
TNAhsLvcUy9RsRHHgzU7eWlzEkgJdOtkUjB/KxoB16cLJOtb6QMrLB7VQASgAxu6Tfo0AjOpFaQ6
9nEGyP1M8r++2XSWMpezUL4tqs/+ASmAd0eBUEBSYKeHEOJsBcGby0JcO/WhZ8U7lgXjTAe1fUDu
IUZnYeuZT+YFLKJ5yQJawpPHf+qt9GQoro78kDKYrt0gc5duk77OjNJelYtii5UTOPhUq4/M2CVn
OEV77AjtvQo5/5kKk57uaH6J32K/1TjW4Cy/YL13gGPc4aeOnOKDo5PPr8Eju6Jtyecs+sTP24+e
BzdOnflr2z6LPtKtdnssd3Fz6gTPyn8QJ5OFXe4ojyDFv4r8BHLZz9NXVEka+AppfRIfMY90AbDb
1m/wTbII+Is98FydIvnQnYuXDA7V7hfUNeP492E3ZQ+dvDV8hBk1dowKA3tnYkUP0eSCv/Zwo8M9
BEGrvfI7/Sp8crs8Jp8sgV4TfNHYqdLiJl7/NJzzPxXQj1cp2TGWzRWnmuFI2MmrXj1YAAHT6lnK
N+gltcU7T++YCMnr8VAvrWWHAPBYjNTYuTdNH0LGuP3CeuSU9c5t2YvfG37Zv9Er+ZCS7YC4GsUK
/qAeCylDUOHXQmvCWdpHqXLy4sJ7I1hk0hT85fRXBbCHdcnRQlQr4BboJLqRsb6lxpk1n4rlFL3y
5XhJLoiIE2u0j7DOa3Vd0anizILPwl8wuFcZ+QOy0ihV/HY8qMBi0qdZ/hUGavn+k5XcNjtZci3h
GIXo8aPEjHa3o6k+D/bAnKviYLZ7NG44SkW6T82Xunq2qm9m6VHtbKDG1s2ubHZMBAwaW43PS8YJ
fnRfbUD0aWzNfFIaP5ePA8n9kLV2gfPuOG+l/lMJrgOOHlzyef2QzsBTpo+6eBexA8/Kq1ydzCfm
JzUsPzhQ9pghPTjepGKms7IbqMUx4uUlovLPDchV+doCtW5IxFyuPXqBQEa4JlPftDnvveIMjvpt
Svbsp82ux9bmw7xwhuVmy3EdnM/YMS+dfY6jR20zf3MFw+1me+IyYVsYmy0+VsY2ty6j6n0qD8oG
eDyi2yyU48K8g5HQeoaNzbAfvHXvZo99ZynxHhtp33+zr04URcgJZOy6xa/GHY+Pcixe6TPNDJ4d
oBB809D6hMAkPwk/zMxZPZy22J6/Rb/y4FU0WzUlJz/PvvqkX4xTdN+a4h7/UjCKnrJnEfJJIB2+
gek/cwzou9HF2CzqWy+5IKuDC8JHgNye2TlBBzU7EAgcLaN/4SOo/DEArsHDUvnNnPzZx8x6/mb3
YStFao3vlZqERTAIe2mzRg41dAcvdlDayb3ilc2ydynue5suXxIRtQLP2JjxUb+YYC/3rHrhRWUh
/QofJcFd8BEUbcnPHfmiS66Ka98O4BTPz5OPd/VJOP1MgSd+c+gwy62pGl2uJC7H9eWTG50Utl0N
IGDAle/wW7bq+9sr+QZyXYk8uvNpfHgcfeHFeOjs8Q0Dwg/jgfDHeTQ2HKDoc/zmxmZ0uaqJIqjW
pFgK2AVxmMAucqLXSKiCPLWlvfAyRJwp1oZSXCuZFXlJDJdgtjwsnFGWFp8VmJSTHynsWQ6NbXI6
FA4XqWS6W7+yI35/svIIF4YDlWRfH4lf5oWzhDQA/VAicesvTno0HnJej3iwuRkflGHHiheOGEZn
UOgcZSNehJPwIu05Sfy7Ja+T881B0J8m0MxQRAkkHHFu8v35Wix+QugAJo9L9YA/CzNkW3ogvGi6
q5Wv2av8xGksj4Tn4Mk4dR4rWmGPgqLGlsWxMk5EP+2Bqyw/8rLJZ1QcZM6fI4fwpra84wK9xcWB
Cvm1zYgQDOkJ3xMHiRNbJX1WRPXs9u2dJ5Oj5CxpK0c9h8SpWLawdomBbJCvbIPSniuPeQleXBz2
+o3grp3e+RbKB98mRFqIjq7NwUG3VPB5K+PjvWmPMQH1gx90PIHph274zLLPd3PoGQ+9wIKuPM4L
Q2rVjz4L7dASJ3edpwIkXBcrMx8+gLHhCOeNqzyw//OsaV2k+uSzzLJfPhbBn7egFF+2fbOtgmv7
zWUdGBvOChpghOwZ6GXn8dbWafCEeEcWJRx55qxvJ/NpXaWql0kbmYV+VMRNUO9oGsNYLVR/vGa/
9OJNsr3wEUrCspmX6Yn+QUTjtX8hbkLJNOsPSBi2poHH1Ahx8TWZnXbc9IOT7wYQ+x4EyX639vRZ
9R3iszJn0q4SJzcaBssn4REaTrzFVc/RGFHD+6D5gcwxOhiAtqum99VBP2RRvF0USvgdZEaGWrUI
Uv0K+rbTnyvGB5lsegm8jdOn+USRbkPYY2uY1k1OxhsHAwgciV+uc/1W5BvQ6/HHyIlnNj+jUA2H
UCidWHPSrkOzcjmuB18q7ikaiNKnW5bTWfRJmyrUhhwTmOiTLB31/MIWBRnEHr+nvQREEsMi1DAc
JiLvhNORlxnjxFETcMpEtQkpZr+0TlX5qp10tLA4iQxEJOSd/aI4W5OnDusyMMtT1ay9YeclbCV7
MVFMAdx+JTPHvlguTxHLlYwYKJgrKogdUGzDPraXx/CklZ6SH6L8BwKz8EpoNV6AmrJIIb0oXKeh
y+iHnGZdYMeafYRc/5s1Szgnz2bt5tvJcsdro/rtOzDagMxfsyUR5WO/fpuRV98FPie676E4+pPq
EwOLAirNuePuw2SeJdEBeQXTVle8zWbDJtc1j8JL0/istPKN/YoVgKS7Rk8brwHrlJMOhW5cndTY
tbx0U47Owi7AtjI7SFxK8o6hIBUG2crkiH9QqlFETxCfR2RUgfHjGxjZmwhSLvUO4ZXczZYr23wu
ULukNCAB7gmfW+mMJDy5QUaeQiI8EqAc5TSBeQ7d/Nh+T+1vjjI2Tnn5rtA4mJ22l5+lD/RWPNXA
U4vNmHrj0NmpSWrMhqzucZ5Ejl1wM3G6ovZ/6QLYCl8rf6BVo/caFnLyGULrpJSJradsxaW8phue
GFKi+nH+uKBwTFN3l39UJT7ie1WDSOxFvR11DtD47IClevwgeOSWnsbi2pLYwocdDh3Y4jw+iiQk
yql977jcgVabwCzs7lHfMrJYqdqCI9poxtjtN5dcCeGaYAWrXOS1QYygEIzIakciZ7kFGjmmD079
Rr9pph8fOiBS6u/ulzBlHKzC64h1JzYTTm6kbmBMlPCUhW0mOfkJYTbFZdjZPoixs+QfDHfrPZMW
pieRL9JAJHXJBWf1sx08VfciZ248nZHYSLtW380CIHlbgBzPoPZsKlfxHfgvS2jiUs7tof9jAqe8
1sImUn2I5wkPRNdORGX4dWTSre0T4Q2vA4h4k3ISanjCAB43wivkX+2MaGyAJgo7Pwiq6W3SZAeY
YuuKvddaP7rOLvTeaw4Ys6Tcm/yG6VHi9IUPE1TtH7roYomfDNT5Knq8qYptSPasu0bp6aKfOubz
I7IGfnS+JyYyVZsdflhnLhyw0tom/wlf5isBDyYQhGlVPCR0dtHogz820Bcg6qLKZfcFBj6kIRvB
mf+ENOkfe9WFj0kYtIub0PsWpKHnYEvRPfV+HymlW+rZXkxAjgvdyLDnQXtsaQyrblJvcuCujD6R
lfsw2H/qj2FJOddUThHkXHJYKGeO9hg86Lmt/MkUJ38NPlSBLSO3G9NOnvB1KGzt0epBh3+ZFYO1
XVVvRoaRTxJegoPLNiZ9BEfrsaslp8QDiGU5bJMEKO4Hp1kddvHGlI8B2vVP0579h6UAc5dUVUAj
YlsbaDWfGwbtzQG9zVi7huPzkr2pg1dG8yaKYL4XCPjWdgypRYUuoQM6OEqtg8Xh96K4/UPxPn7U
6EjELhGYXfIw2dSvx9mdA9vawx6Etor4fmc3X/wfXbKL/NJdGcTAtk9zm2a0PoBcOgN7CFS0+NDP
dMLEEzDtduPOA+0I0i36ZMdAYDARbX2EiukAXShkD+/IY7XTNzP+Zs5Ywwz+WPzpqB0jdjcPHV6J
nXBwC9KDT3NzCrfLMxpoI7VlVMAIfJoGxBHcUP8AveDWtRcb+21SkStT7zlL9NkK5lWkQehWO9Up
Pyxf8tkzCeZe/RqarnnSX2iyeECUgVioGhXGXmbV3rrBDyS/YNJO4445quWLCfB+m26HD9p0Clxd
gFpyimHM+ukhJKG3LsLhMOc7xhj6Q3iACvsCtwGFynSTAsWjMXdhN1Xf09N00KDQbfPUU7bQ+x8t
HKGjY8R2hvWnLRy0i+TS8WZXSPmz6ViumoCfih2LLB+neSt2BcMfN3ivN2JNB2BTei2k1o167HdY
vtXXp+CsudHRuAi0FGzjUnrlQZzt6Sne9oIXkYXKx/x3ory71JM7Pcde5ut4ay5v+nv40b90oitG
e3BtLypHfMsnbh2o2yJ4hA7qrk1YvUmPGppeJ5SbSvlQml7TPnGi8aRj97BxrS5Q0IRIYI/CFsJX
GZJsbcoTzKp1Tywdiz3/XHW2vDO89i25sYuK70zIwo3EUVZ2ccL+fShRZDXsGqmD+qOKn3XELHJb
eqzV6wyBy7AXFQrnL1mX2WzJEcRml4AbJ+vOc5F7yHS9UzoR/sgQBAjOK/UF0EczOVDK39b/S63j
iGdczUfTK/aLh2tuu2sQvWTPPESTndFX4bPAUUAhAcQdlhad0x/HNwMIAjmteYMxtlnlCvCL2jQ3
MApl6GHeNIh26FXCgWEWVRUjHUZtq6YBLCO7f1DRHzjJ2CUwmMlteJti4U3drui38gQ2dDOC6FOT
F9JNKvT5LZXRKPNI9SvPsK6L9ECrX9wVa80OkgR9QJc6jfhPN0M4zf4nq0AGvUoUQODNm5OPAgFI
p/Oic7Qd/zD6o2oqYB4zN7HDl2yg9jS87mbpeyAWNmQpww+LrXrCzvN93b3Dl47RkI1uwFv6G9/6
r5QuDO13V/rW6J641haOXWA5wbwT22M6f7S/GVqtCogJ9nHrhK1iXjtcF784YbDHgS4g4zhKsGng
83NwkPZhm6GNEnm1ne0YM4EPon0AAogMgV0eREcluMlb9RSlTrsZmWBszR1J/tOCfouTPyImICV+
UH2WD0jJGhVgnAP4J5pD1jm6qKMtFdvsZhKrUP3UHAtdHiS0MZRC/KM/tqj5OhzGonenffzeuwKd
ImWtXqLXQUJv3EUxI3kUgDFRPlv1e/VKS/W7Sx7ItIRNrl77zg3Vs1XupZaWcMWYadmydaR7GJYB
GjvDbjxLN/O9F+xNvaG8P3JJKv7w1N3wZWQXZSTul6HmEJWQggwT3BVBr2kboAL9D0eAKvA3P8sl
6E2OqXpUHifyiRewlPJwSj9l6t7QW1gi4Pj9mGswaDyGBCXj5Vv1VX2V39ZJ2zdU9vQ1LsAFQAso
9RNa73Y/OWg6eqQqP4m19kfG+GqdlQOrI95q9DE22gU91ZD+wr7bi9JvcOy+4pfqVnlrVnYJngtl
G3aXsLYDxcZ70dWDn7pVuVrWzYCQBGOxkF9MFDB/8E9InGWLbxd8AU+GIuKpbG42GQAb8DbeDF+d
vdgDlw+vGjF0O0zbbjuBRXDW47hlJwkfSG9P1hkw+HPll+fUeFtoo/mi6i4QDABvPD1a5/CDeVUE
MQ/z9Sd6bK+fDICwJOScRjdSqISzzNtiP12/wKmzfIyghNBm2x9uxlkrXfriF4WdHGY5zU878WXq
+E1+0m7TH+hE5YfyWL4Eux4exS3eT8+sxJ86uQ5FTUP7VQ33xuOzKvDdvmsnfsEw6IyOEwJ4wjnd
C+eeiMxSCK6Zi45FvRnsvnTCjxzIon1Jo+0ge7L4thx0By8be6G7kcoP3Rhs03HXWc9GKRw7IbyG
6wAozCdq//vNUVlnQc1MDikalh+OJayhDng6au/5fu4xCJe1gdHHiPzC/THkJQ4VOJ4NLI9iH63c
ZCASNGRWUR12/hG+23/8Jl9v/b2rhogKJeIzYGxIR+vo7f78+4/7n3ZqwivNqRaBtqzZB/7z81O5
kXZQAGIooHucriCBrz/C9e79sQDoPhM6U/u0wAx5OuWw0Uf/8qf/9sz707WSCdHfVyuboPSztH0C
7g/4r4k8BrXboIYJfv8R1ut73G9qDOwl734TRYFW8gyxKDbtFB3+/vnwHx/z72NWKIBx/nv//jeQ
kOItocb/t8f/3v3nVpQjiHR/xt/fpGqEAwaqVsgpcUDuvzCVjje530dxELZXVcGtXL/Gv7z9/WuD
CAWDLcxcVm1IAsk1nVfW4IGMovm19nDjYvaHyqKhV+e7ZKi3mmZEPpN9EW+z+hTmzLzihN7VojxL
qUA+Oj61EhSdivIvVdSdMHSa2wOfaJCi6jpCu460URwKX2banVpV/rCMbjMX4Cg7kTaaYIGrVW6R
0ozIx0gODsIARlT6P7Ogpg5Y3sIR4Q3SazY3Qy4hc1gOqj8M8B8aYAVpYFhbRQMmG6W3DDdMR2+1
XTc3YPDE5+qO9UkHaKXq9KJYErtgmTxBVDnkAemZWHvFMLuJtMWD0ZtUcss6vSb5WxiSp9DlGCne
sPPZoe9GqpignzpmjW81mH9H8SVqc1+VIDQrSnhdPkVT3Rs9NEYtEfYqfN0qFj5FfcHfKkWK42uE
rdYqBXUzG44lX5amKGF4WyZT0tVDqu9ORi/RAF1o6gTGxwRcFLx+cQVqFjplU2kUR6AjqQCYvhJF
NOs9DAHrIepEgjEOwimC/RsYP3M3yS7eEH9AkpzE0HgLUyCscr9spvRbkvbhmH0jHZLjRrOQBEQt
+NX+NyrML8bIxaEX4XOW4hJtojj2UYlZoB3RhFoNg2Rgul1xM2CISZ20b+p5D5hkl+fMWZYAA1z5
sW2G64xwGmxh0FHFfk6ZCMGUisTOzxGfb0adXIztPmhANaryS29tBvNZVxf4DQbcFG3ZSLp5COl5
dtoHh+kLnd0TXJiLJCdfsFGdbIIYDCUINXtUuOl65BwzJZF+qqT/akM4zdOiku0R4xtALhyxWTeO
nSE1ttBoEZ5geNF06OTMQGdtq1Z0t5oe6rBSv5eUcVGgPebd/IYkMn1Qq6ebqmTgjIofWEgYwfTC
YWxLd1LLYpuilzvltMG0npoK2vaiklgmiTDvojr5U+aOKhuiG+bjS2USXedOg844tNNuSJMj0oaA
drXJbYUGk1Qxq85xK74vlZy6sG8Ed1CoJ3P5deqlctfmy0eKfrkdyBJYGVjzwABQlMnHd2p9pk+h
I2UgL+Mm8RHD/mEleZLUvaJI99nN+iVgKr0YQDUWcXqZpuEwZLHX6DXI3SGHFSOeZiN8MqJin0tK
R8eK9ocyyo+Yn+Y0dDILcZ2EWWYld7ITxuqLgqCSXWvyZ/0tKtZvnebDLi05XBO0ysiYD7ImBT4q
sSHUN2zx5CE4dLh8YfUyIYqt7aVIOEOn9kH4BmfArwcr6X6k0UKomeIhq/QX0OQNQEzQtygFnZZB
+9QL4AtTSR7NRAyeS+0JDfIEcCT/JEjlzYHSX1KxNJ10OQN+vkg1tkE4X1i+Gga/gTImx7F/0yS2
uVqc9lqm49yrMN2OIA2CRrcKJ8t/GwMdMWskipvmQxO0JBnIiBXDr9ouT6CdYXiHlIVBEE/YSScH
XW9vcU91kcsjGnIgeplYM+zIzDr1qtdMyrVNhypVJQivEdcmR1d7i3Wr8iWBjkws7sxwZlapx07f
Jx/zKN2wqFoItx2G3AIVcxxpkBNmhfYQbOMAbzGl1U8aFgV6LGOsgEJlHiFGHI/htfwZmupP0DHn
0RhA5nslWvCNU2MDvbzQMWTYwTrSivKQ0WvT5DUlZOKC9MPeMvuPcmH6Ce8YmAZ7z7bJAjpmqJBF
Wf2hVe1LXYxnjvl5aWS8KwJ36hOmpoJ4C6HW26n1HIz1NV+WDbYx11hV6H0UBIbGWDD9yuNfdXpS
ykm1Q0WHHIGbkqwquFLoGR15EUKZJem2DMLUETRocLIu2pq66iAN2TdOYLChl+4X+24sX7J6F6rp
V8rmDa87+jKbJdkBDZ4OyCnsZ/bvrC7RR0hVwIhA4Yzuqe3j3y6W56vUsfqXELS6ao20IIiCwB5K
PzcRBsLCPfGStn5Lpwpd3A5q8xVK/iJUIFjyHw0FPucPLjGTX+PK0n3pEbRoVURzsZxF9DDyxQOo
v5fzByFoEPyr2zPo6hVVSkNdKmcqm6DZoqHNtKbLX4Wo/9JkpXINeR11rb06FVXOPEOypIRwj37p
C9YFLdmpdQH2CU8L4FzF3LOaAbDLnpBVe2EyjI1YqoyBU9R5SzrmVUcTxATbO1XlVUFF3gWKW9hq
MN7ECUmIWDV3TRmkTjGt+vGWdhMbkYxdLFi1fUcjpEmfEeT5LofIK2F9W0hMhTRrK43sKQNcYkio
tSFSoB2VhE56R/UZ0RHzyjwBbxTgC1eocDzH1lGUvdAfDdj30FwZM4S4ILDvrq57WnAKaTlaOaBP
Q5m/rYzulNjSMspzWrQDDf3UPOd9GbjR0Ft8WuYkRTHhCF9LNNqr4rFvMa4cVBENvJYWgCnvxQC9
DSmeJhc6tq03UuLEgMO8tq++pVTf3nlS/59S9n/UITZFKFb/G0oZ0jMFKuD/WYv4/qT/ySkz/psK
/UsxTEvU5X8RI5ZWxWENrxPR1C0J15O/YsTy+iseVyVoCBDRkEJu/xEjVvT/ZukG27IO/en+iv8v
hDL2y1Vs+K/VlgahDCSphfeKhaeeYlirnvq/iBGzJatJJrXRXu1f2tKyIJYRC2akIBwc0psWbJMq
u3o805YyGpQVRJ3JJJrZPonsH32qfqFlCFstauBnzTENrUB0xti6zu2w6ty11qbvgF/h4DJXan40
ZZqiecyAIQsPlZRoryJ5oPQdKqPxNNXaEct4VHhQl3kcWzKZMldRZJLE4Kr1zMkmOdrkyOD4Onxf
hGDmcQtNePCVlr0mexvLqt6N04w9s3ycMiBcRQOocUxu1kzcTQlDzJSrFDaIWnuhmH0KDXWtFMUh
27mmHdskgwMRYtWs7FD3lP0JB5NOTnD4pIE2UpeuSfBcFM1VZugza4p1NAzAH/CSbWPMqB4VhU0U
5vaY9fKxE1vl2hVmcK6obhY0Bxi0DMUmhD2RWknDRtVAGoJPDgcoEjdKpc7gfJR4F6HasBgIILZB
fb7/6HTclup69lK8PGyAUVYmj/5M8rRN4e5TTyV4muA5iK0ZgyQ1Fh5VS0vOGu/X4k270aTxUAEK
teN59GqJUTDiQiVkFkRNAFriWoEcAcx90pFikZgIzNgs0eCyUA7OmFCjO1tu9HK6qBPTT9RZHdVI
pyvOqGgPjUxhoOs49SBQCiTqZkkZj06JYu0Xtw1W6TxZNQAvt8/5aDA3nYqDWoxMb5sk8yO9sCi4
ymC/WBdT2ssNxiuL2PaQnMjjVFhTCYpmMAMWkzOIp7yW5Lc4Ci8mDtBuGVYHCLZvYiAd0rGFBzPS
RYvUdQZUBspVx22LgZ/5EWgRTqKK4Mh9Vh1iy4gBVtA7vWsJKNZIjaUj7YybQcvIis44Ot70yBS3
I/u3jb7DJRY15n9+8NW0Ocqehjg7pjBtsrYpXVQLMMYr3gNobSUSM44m14stIHtgj0G1zWsz3pqx
oHhKhBhsIfc45lFYMmMSEdiUgdDGMIFSgGWhKD0aOpwuSAZgT1IbCa34lKaK34aKBK9KYY4ujM+1
gXtgTlEL94o8RylNupWdqxfJMa/09nFuiUcR4YdpgauARB9qKfnRzehUBNKXGqFtGQRrIx45h0vd
SFdhDTvlGoAWsY+golcWGVUcuGRF4Ui4Kohb0hrApl6v7aGTvs01uAmoo+J6HpxK4p5gEQANoZ9d
xUKeZVGPS3igrw6vi4C5hs5qDaLxGk6XNbCqRNh0DbXmGnTzNfzWxOF5DcgRqizWsB8x31mI1xpx
m/1S8K01lKMBRJe9Mm8JhGtOJwE/IvKbUOlsdHFv5T0pWNODmTxBHKkfCgUZxTWFKMklsAwBvQFH
exPmCB/IHvmIK8W5H0zonatokxupAIOKBIV85GVYU5alqVBZafmKOvmMSV6D3jsJjjR+YZT+iivh
2gDutlrNgCJQKRv0NUFikg+3TGjOSv4w1dk+As6vajA1Uepep0QKVbj51UTvGGdP/g/6rjJ63n8K
IWf+OtvqtSNXy9akLSV7m9E+ROCMhC5bU7tYlSo7KOnhDy0gjIgcD+Hp5SoW2W8djk/wIuo1VczX
pBEpYdcki4xRmTikdZMAL4u+sjXVpEXx1ay5ZwWZQO7G36aIgDem5XeXVShrYx3Jzjvte3ZNV8GI
A90b+hlLXGx6TDmZJyd40wUkvxFVKEMrVP9+h4HyoVERN0VEEJkp/OuKNYcml86s52hNrSNtuVkq
nfOKrHtes2/WGxJlZ52sPCY7L8jS2zVdD3USd31N4as1mUdV4CNf0/uKPN9cE35lTf1R9SJUUQ3E
VAXxVKAXtBYKxbDvVigovdueOqL4iagpsrW4kKky9A54QTYphyQ3T4gB76IcYp9KZZKsJYqZDfgl
VyKeWGLEaM9UbnKQfWRZEKPUstY44g53q/e5UhCRHRS6E5RDXR3fJhGhs6jXNtJbJY4pkMOQ6lil
2sljkXo0NigE1jqLeguy34jABz2DWlylkajK6PL+UoRDlk1wrwoeNAmGIfQEJ5J/ywU+Tjda5rbq
kvJitaHh6dmyl0Y03krzDaG45FhiFWxzrVv+FJUK88QRcaqz2XWmo8vxcBFmrImr5s9iqhNSRIAJ
KMLZAHsPMxnq79j8jOP4NCAjCIR5alz2lheBQla+V7SUtiolrtkkwlkxwBvhnBRqdPGohauCnTuJ
teAQCct2LBCpgNke+BnOOYuw8q64Pqp7fT3zIePf1ZxcXcvviDq8XgvylMo8X0t05LohFL8lovo4
48tx6iN6VMMMm0aIQYufTLhVbruW/SNxo8umQ4Gc57w2Biw6BC2dAouOgSYMrytVMaCTYK4tBZne
wkiPQc1Hh/rpvR4Vwa0QyYWDLu2ytTHRKtIHaUS565ObEYOBqBuiWlEbKa0K+T3H6enMxwOrqMwu
xqYyWQajR0WcdrHEAJtZd2qP/fzy37k6r+XGsSyLfhEi4M0rLK1IiqKU0gtCLuG9Jb5+FlgzUzMd
0a2SYdIA15y7zzYqE8OdGqePih+m6rIV4om9GHxF5xbfV8AlB3mx2qnczGAxVEt7DZm5bYLSTKA1
VgPTekjgEYa6+KcD0cFw0cGuRv1u5guBTrq7rODPUGiqnVBFRR3A0LBCRAtYEXldka21jhSf7iuU
1K+gUq6wdIEyEZm9n1fYiZOIIsVenUDQVAfO1k3xhWf1qQevIhftSwa/irrXGdhDTqSgBN3SVphr
MF/CbNPH2g0Bmw4hGT9c3cDlPHMY6DBX4a+DmhmgZyko2sLJtWvwhSQmWAIFkc3qRwZ160DfUJTt
TNC4QaP/ihmYpzPExBWwa4QNo9GvVyBvXCG9ZQX3ElC+cviL2GwIKuzQgfwBAsmM/p5DoLpvBZQw
XuFCCdywK8NjF2k/uiHL7gyymORP9Qo09oRVwnmhF5SDQqYrHEleBpMnY+0DqJxWyPIOdnlfQUwB
NDMp632p6INLgXCMagBPc4U+uUqAoKChMahoR+nHgHXk8Wuxcp9G0cVoo69o7G86mCo+Pytmq+zK
HxXEVVuh1wQMtgGLnTFF4zO1fmSwkWIQRN9Z2Fas4JjBIa0m8r34w9n9vCzDoUAcL6ye7HdXAgJe
oeAZTBhB+NVIQZWlSLz1GHHCWmRpmUGSoUhvG1PfZivE3M+oD9phLU4xXMEdAGs/eTPHMuoInfZi
0mPHvYLWsjUhSsos7uoKadcV7eLFFB3seyeHkNS3fAXAMbjxGkv9xiEx6FeEHKQ8BTE3QM41aSF2
UtIdjDTtNlo0wvLULeJ/1A2VuVmyq/yA4XXtRWpLWHEpcV1jd5S7VAr6nNs/6u2mVMttm7HQqSvA
n0DOxr8GsKNOcSYQsTFN6QcwZMhrLNdNZu2zDGuDIX70QB7faia+w+qMwitd/2w+WhuPvzx+Thqk
I+aQK/bjd//+Qeba48+/Ptu/Xx7/5N8fDTmGWnFPNv/x+//z8o8HP97Yfzwmy9K9Ig9lkA2rRfDj
ceywNGke37Lu00T+96UaTdqYyoQEHd66Vg3XysgQcK4f6fFFgnjxz3f//k5fG0f//jisqRJQJLUw
vONtb34Wj9d4PEr9/w/953fqTqRO3eZrk+uhPBvWlthSDISAJWHsao++2uOXj8c8vjxkbLPeQj3Q
X6oYJOM//v2/PxLRDXG6N2KnIUsM1fH/vpCEYC1ouELVKi2b115f3MxUyWViuo/f4XpPExDfMycj
683v6BDOj17hQ34ZPzqIj28Huoolyg28LpopPgg0c57YrRYN7w1YVzcYojoUTxsed2/vcAGb36eL
cq3s8YToG0nAnsolsrsbTDpEKm/LGxUpAGr1DcHWQydNJb1LXqSVvFJczQNsrVTf0chm8tjJb3qC
9QXc+0aoYm1c8hfzrMyL/U3bWK5QQRwk6mEHfRB92tqtJ3/4Zf5yVkE4KGNR+UFcRLKvdFvAP/CT
AHKx8MQioBMhIeC0+bb/LuGo3u3iDs3UrUZ4do6w2DFbi6t8dcewcnBWCWhW0UgnBBEYr3NIjnyt
X7L9OHJAdicUyyiTYb9fGzsl+UE65oHZ+9KLquLShhvg7KqebqJKiZxzfjJhbThwsEghHnxRauyI
w2x8Qoj3HPV+9SxgCZYf+Kodynj1Co+3svyHls0sQvOGvCMc+QrnxRTs7neEDK0PvsnTkC3EuQdW
VwAfF6aasLEchOn3yWFLLttsxzramxwwN4qM8RtlHSZPcPwIDH2BW6e+zM+peBM+z13lY1u3bDTQ
u31+LT5YoPNzYksbeD/X8oo7gyPYmo+hJkezaAPvgCLXNuzi0/L/GNYJtVUNBwximkAMBbRbFz4J
SB8pX3Ym+zElqArvInGJTEs/VRtDBe/+Rz3V3ko1jQ7WETOz+x/Il8LHKsKAV65d3jCKPmF/hTMn
pPuaCBPsJd2VgpiHzrnB/XZjuucM/gIkAriJfIVPKTjqOfwx4U1j5b5R38MXcwtfKdDPyVHf6j/l
F/+dGGvtGwYGUBkk+vA/sAP7NzV1V6z/DJcCFgLlFxdA2VhQTD4QcYTYfkKP+xXP5Vvh6Gd2RbiR
+lbwVloUvjHJR/j+bUEngHiG/I6IAfpeEOZ3FnQCiC4aaSeOASvLj2sXBR9kRyOC6lDdmt/soxcc
rAZdxf2onk7R8x+k+5KLTezekGzpBL87rxpXgwGB8Z6NT4eK8BHis0PcOKxy6fme2sktPGhPv8rz
czJuBee3r732C6YVLIf0RFwWr44r0O0ldQfNlfa4FnOkZeJd5jjI36HKFcylEgkT5HMHcgs8nEb4
jS7l6Q4hrz7BkYASdsN3eNwnrDjBsk9o0PHp0T/thcTfVrceMIkUG/d/fgug4WN0anqwCO/AtxUz
wG+U1IVIake7BfbDjedNT03Q/GJXzVh2+g08cmj5s1O/dgdOKLL1qgbgLGA9zvLNYPs+0lTzQc59
uC/J03BsT/21V1hC7ifzOMNETF7hw28bJ/Z/MSPbNIqdI03D9Nj7Z6T8Zsid0LExMYy72759Z0G7
EWCigvmwfxMQ1KW8lcIxe/cOjfQoPIUuhA4YkqB263TmZjLK9vBSot16MbvfrcSfpxs0xRCK06ku
jyHueGAccDT24k77hnOyaigW+NFQ6wcygFAQNNvkKT5HNoikUx1nmK+AJPRN3xIvWimGH4mX7WDq
JDvOOdWFgokrVwWwosbiQtfNNr5SqhRPPC7bON77le63sls8fVT1Wb4Mf0tkT/dTK/h4NDcb2gl6
4bUwvZ4qy2k+uyfsjBd7YPZCyPqQf+Ami9IrlS5QFvQ7KMCcqVfHAoeJXOvBvBwIarHUz/FHQ1ja
H0n/UWfXsj8WV1wc82+Cg4BifyF+0h1ZdYUnrfGzG92jt2ZwTZLWhRF3hpKYdYg+XOf4hDocd5La
LX6roBWQMDjK1/Rb4h9Km3jyWMISL7GbI4MF0xAv8iJI4Pb9Fv8ZLlMwrlRGuKuNUzmwpdsv04X3
w9kIyqpi+vAWeX5GeoxN7PiOtxW3CFLjnwxyKRQre23m7ZiFNN/h/C0H5kjiieWzsumC4Sa5bKmq
eejpvTxDQ5okHw8BRN48vggIY5+59dNvujJo1x3jqnyxWbIFYl+6z92IxWGKttUHlOBM40euAayi
C9xwrLm/7lSqOOgRtcr2hzH+eu+BaqrPYrfY84Z2s/hDohy6BP0Y++MGLhu5cbCIhtciGMP1tieU
eKn8DHCZv3x07IKf0SW/EplweuYtir/tlQ+8fugjS88cklO0Yb6hULHDbYdDkLs89RuMWR//x6Bp
+UJBCkHL726z6CYwLV1w1idkSk54Kc/VrboRGBCrNLVsrkRZ0oFCIePNBCIgOcXk/HdRT5g2N0EK
qY32bGD1aFK9jkC/O1vS6pYpBLQyp1vxy87AMvIGH0oSUN3yfpz6xDhnewt39IY80Ys2DKv0x4Q/
6EOmxNpJ2fsMoY65gm8Z15GdlA8428SUf5U+3DPca7/k34I4mJRp/20UDpEQIfgcDjPptbf8RTsl
u63KRuT7q8q2g9Zk7/QmcAu6XA4NWd14IrqqFyM7vCxbfBNx2k27Gs//p9qAiCO+xi8WaUiMgafs
hYP3V/8m3piov7ELkSzaKfvmAx6tw+LJmtHYMbkzX8Ye9iJ+7360x1NmV2+ZBn+iz/BD2CvbZh/5
ggsAYDqjzxa7q7ozzS5Q+fwsf0Z7uHlk1HRIk7zHwuSyOLlYh7dYqrye6UbTlF7Jny2MbG5OdzOl
gEsI43m9ibhb8XlT92UdpjDOQI3sem9Cv0s9VsduVaT0923+WVKisdZBhvO7wExdZr55rveE0Tgc
GgQJsIJyaKk+iBWh4OGrSGZBcVbHHDENRlgZlDFYgIexd2TFl4qNMVwNM6inawz0i5ulLYpbDKNF
Pd1q6j5NfAlJseH8BqbuCJu9KwYQGg/C1bLse4s6GIMWeI14VRN+F7X28NGeYj+1zvXG8ILQB81y
Q7+3dYdR/qzgvGxX3nSZT+EELfGLuMfiuxFeiDlw5h+F06SsQEvd1ziKxqUjJB1O+GdpqHcLBsLC
a7pUT3BPvvlU5meUrqEXcyBseuMzNxkcw5Y0YGzqw+VFrUln2yJgY7sCpsKtCIhTCw+lBoMdaqhQ
fssvLWYNOh1nX24wrtdlsO9juLHGDxXBIBMo2rHsSJvcL0+pu6gb5Yu1jf2EQloyCpuljek/cOeK
S2lyb33KleaWsf3OAGNbClUm3omVJ7aneDf8wj+8wZDFuLRm4XApQSmo65HF47kjrO+50Q/g8SXq
DoUK0vte9mNIOwZSi423m4TZQedkQMnyTWFqs115RD5AUywv+MugHbhip1z76q/6K9SbztF/8b0y
KSPe6xPz3HjLvB4isD1uQUxgPUPkBfQHXbGLZwn26uTEvQdI3PY7oBISNkltmIGgEVVBNSSaDjtl
VjFm/Kpm0a/DsNY78rRHXSWDBBHXWG5lZqs872b1BKSy5EeUXsJzmNJ/d2hWfBh/UCOY6tM8+ly+
8UdAbfi4Hqx9OVtK5qm854A9AcUQVzs/CRw89l26rZFmuMCP4rRtVCj3XDhHWe+lx/QfstcMU1+f
+Uxfn8YTe++LOm206KARLufox/tO9MbBq5cDWZPzvnJwe+eO9c2uyPex+CuohzTxitL9SDCfkzyR
skj2QghYdmazTy9/IJ8NT+35fqsmb5LxgHweG6/JAtL2AFXEGwGdAqRg3oFOkbZV9KPSXe/Cazi/
m+grYWVQM6R28YFyhYrwrQdhpgSP7QrHveflNKNW8KGG5o1HgXEPouFEgQpRLqgY81B94fPgg4lz
NyVGCrXcaY7hevUYStUtvwrZC02d3b1BvL3VIGHBlTvneILQP2D82DI+F7UrbcZ60xYXPd7N9UYJ
X/LUL1kNKqd0Z5pudqWwmkFs7uGlVV8EyCC33huctpTzIJ0oZ9gfe8KSOmf6NX8niFNAsmsonm8Z
AZ5MGXy4HB+3iNaW4NeaQxIC7pQql+ZEk5ZUhtRgbYNUgWeQvyrd241R7Btkaik0lr+cEybW2StY
CFFXQI0E7NCjUzSYsoDfsCdcsQ4w/w4t8gYPq8sQanwDI7zgtA6/jXUq6YZZAe2YDJ+Db+KP021p
bCRfR4CZHu53PGVcbOB0zaXTc0d76ufxATi6tDi3HvCSJsCITLX7c4HNE9KtRIDyLo7Y5K0KojS/
9DQzb9yA5YtqEKM8fZchN2EwnAl/Xj3lY3rJtEsIxd0Y6qdpnFvRb8QdW7YkO7X6NX2oYFtfteBQ
jiS/7EpYtfzK4UapvPuwEc+ap9P8QvvLXk4RO9c7kO87Zu22OLggwZPis03TOhZxTyNEl3pZuGl+
X/iEXejw297gy+K+BO2C2h3qEBSpbTK/8KZZc3LTVvCgAwthK6JgYq1b8gtEtvGF7YH9ye5PzBtz
p9DC9k8Sf4ZLBx7uU3f012IDfuXgvvEUfWaf/eGj3lb2R/2DLObtmyQj/R3iUE9aAys4BPmI837C
wnQ/chOgcPcbhugrsEBnt2fOspvkWFxSjM/A2EFmOd59CsThuPMVbpL1SVbCaUZq+E3ZReYJ25hx
gF6O7iDHdvUGe+ZrfGMtLd3mkjD2JAbxTNjYyNGIbhJdZKpUvpan4pjt+EB2f9U2K3gQtJO/bryg
7l84YbHccNLLduWpJNHgef7BFZSSJsHMPxI3CW4XgBGMajwtu4+ZUVl7EJgtGdyDZEWCfRiZhEbe
6B+uP03IAbaoujL6uefYbabjupHMV+YWr8TJPWhuLGP4XQdMuIz315D2xJp1KK9MXmYkRpuKB17A
mj6zBtky5dO0iR2IivNWwulnHWX338Srf8hGhZRleEboFphirQdZp/kr3qQL051XKTg0nHt3yH7Q
OBa/yaW4GPsqMNDw2FDY1vcTYbT5jZ3MAcb9emymyK/rTX4Kh1OZvi/GrpMxHuLsjYqoKFwzRVvG
HvmBNK3j6IpC0rHe0j+cycljHRGCyL8ATMJX5oXFN8qP4SJ7VDoskMRhsWYCq85nhlZ/4qQqvVFe
IuJ5V0RXBS7wT8R4fC9G0J7ASjLbBHlCrNAQuercuTjo/hNH+gY4SjqUtuSU+nT0c/KFKD85WlQq
HWE7+dDfyUlk1iAWQHWQHSmaNOvl1xh9qKu3Gb8aRBaIjEvXfK8CyTUDo9pyzBCRgWWnVj8lxV/E
jW+8eD/5FiOa7bhZaSEpqv3RRdwhvgh+RVIUW7V26M+RYQ/PE8YtvrwN0bxQzarKuQo3KKnAPvSz
yfz6ZQBtw4DPIDtd4rBkYcW4bEc3+2wPrWzXL1ocCN9hDVMDZj1edF7kW2cyUe6qE4K8YFNz0Ev/
rflG/n/AW2YfvrW3iQ2TQyfJEJ0TmXZ8caLeubbGWyXiMO58zrsU3zt2ncJ3CZ0bKSFcuJYkrSBf
hj/+Gf4dr5V1qBhe9QaYK0uuE9l7ustMrPSXxHINJEcEeo9/pk/2M17mowiQiTX9+1v9t+hpfoA3
cWZThb814jMOGR/59aVCbnvoLlQjw4fOdl05srzvAV6Rf1YbGBfAjD11LOhA94sUi6g40540dyEH
7VfZB9Yztfm+8Dhh0hd1BzBM+V1+T3EABJl5ip4IFx9k/y7vSXJBFAdVRPY5TLA9l1dqgeJDvgcv
Bt0wRiq+6uuBjiJsXaftBPSZKAq3+U3bIPdzt0M/F/BbUd4LjKF5K9DQ6I6kkVuDlx66jOThTWHc
YBlP6hkBVv0G5lsbsGEI9aHYR8f/avanuX3mrh8REdXDHlt2cAeI606Vf1VsBA0YHDarNiZihYHq
6A8IHUbXonEIieRdvvgfiIwFBWf9z5MS7gs8Iab6ZhmXuSOamTpUT84jYsS62rxkjWPGP/jIjcKe
10CkNATh3/LEqP8GG7HUYEZFuzUNrw1dFrQDZ/wVH0EmukGrrbOwhi5P1D0b4R7JD/JoREPhOzgd
JTy+rW9UvJyWACyhOYbOlguNa2RzC0kNgaj71r/xnxVx22hv1nNTPsM93JNpor8PpJyCNTDu8WDE
SFpyOL29jSw/S+1RhrFqnDhpmOWnOGHXT/JhyQdw5/zIisrLAF9zamMyx6zqlL+J325SP61JWXat
6ZUn++JwmTkMjG44kT2yArryHkdQxJwcPt8IWIc/4bKo6jBOaPxQRNWeHG3QAFaBnD0lGab3PlEt
XJAP3lE3sZDSCCNVcD1FsyPCDkMfmZnkqfFWiiPL7ZWzen0tONXo6dP8xdUa36i1WNYwlSDWcR19
LHrUpeH7cIu/ObpQF4PlskAmPsuSgehhz8Fi/5uTVvKeqFdKTOJPE3pCHf3HL1a3+U+BYRiP0TEX
2iPL6471nYMyoAZT62nNbdp20fGOp9K0weYsfpMie/6SaGI7Sg00g2A2C7Yc7QnfgCsSoMUa38SJ
mXaBUmFYdvoi0qbMMM84ERAsYMYQJBhhgxWqtkUP5zjdVO++axqbutpnkilf/RUu2QHAowGtoQA1
36nusbnkW9B/jkKUFBKYFTUCdNvsFfJ/C6vDoxiRlI2UngZYUza+bn9Rd1FRZboD5K7upsnTQjAY
yhKYEdhKjKBKv5P2hk8TTKtol27/CFcwUZaMICNOSLV5W9wgNRin3wg456/KptjccZHwSbKmrJoI
iwPtxReUI1KGJLEN3+/TUXkrT5nH3vbOZRPTt5A6i/O3CUKDrSoetuLXbJvvyUcWbVkaeDfFbf7i
mVhWNA7sIvIGytRTDnvqBYl95ZgVTpoH5UuV9zIL3Ed8nZ4gpjMCs9cw5ZDghcc0OxkaqdFwsK6s
WjJXhrPFVdmM1+KVTrJ2P+AP9hozCHl8HR1qBvVXhnfodd4zkQGrYYI9mUcGOEiTyeZT1SCKHheE
taugxMqI6HTW4wjcjcmzTDsl3/weiNmr1r4V94BWG81Qzq/ZC48F2GkoLjJP1nzuO3dj1GgueVh5
0LEAL06Mc0zF15Dg4U+kfrnzpuLRgztxmQh7zwg73kaAo9ob3RlzW1rvlfC3hx2DTB2EKdmBtc/6
B1JtPdrU6pbKuVP2hfYmsPTzngVk3G1wjzZ5G8xILxk8a65fx5LN0RryCxQJRmVJ79fjPqho5k7L
yLHNiwVXYCdgqFwpTFRUkoAV1YZ3z3vlmflGkRjP4Onc3QaAtFmvDZ+3V268ICsZ16NmSUEhKPsF
Ob6ai/gdNJHvOXJVNzQNqvSSIrVUxw2N9YrpHf/U8w8XdZje+ee8znpccbnQPcdz7G72XFY+EZ+r
ptwZuSOuoGx4SxL9elpg/Bk/R2nt5xjjmb2QK871UoUN1yglRh5pEucrmzdjYFQ1APZwLq65i0CU
H4xOnlOfL+x7obCpxD986hywsclegf35gbcPst6v5YjGn2Rwa1ZKdj6O1BjPanQzNSzwQDUZJdwz
PiunwRDNChOWqmy2uapoXwQADbyXmPF0vKG21ASokb/r8KkYWy0lM2p73eE9cotYFRhKocYKdxFQ
jbi0KD+swuETfcc+/ISRdFHhrwpsfzQj8gzXfRucBKhyML110JqeLv1hrPAjkKusrc/9zyvzCla/
5S2oHKthupF8R38cUZhdEwnNQJ083iif9Q4jqOcwHMz1lsvPy7Pxo8kni1VcPwKd8fWGRoRReXx2
jCm5jXwcBr1C9N6GScRfeAi3YwrmmNbw+rH5tDKhdhjrESKurZeA94h7M59/weQZfjs2JCsj02EQ
rDephrbpljDbEK7Y6mrGQBgL7Rvx3h3CHYeNiFgE8K4aoAUHLhTn0wcvPF7pEqC3SLDhcPg4/G/p
rjyhDsyjPXF7wIUzTs2qejW0E7NCU7dM+UJB0LMd6Apooq3SBBZd+G/cRJ5snRgYWTEZ0AQ2NOte
jD1uE73pc2OZILwGD+S28wn5mCiDa3fUg+YSyRuBtWHxluLSQJNc+wfQQKl+3XGdyg6SwwIVImY5
dHUtV3rR8z3giZABJlwZ87x4COtZgMrp3Y1zitGc6FbGmc8zMZSoBzfGcuA28FgLV33GIsQU4Gd5
HVIr9RXEnXKHsQqt8zb9am0Ab5SrzLvgcdwGydxxGxYgBQNt/jFeFVc3/gEZH5N1oF/H+OBWzqMT
IuiVAl6JnnucU3BjqMJUpwlo7ad19hkc+3hXvO3lQGODaZHVTj/sGWT9eXimQRq1+Oy4EalsLyRn
gXrUyPYbyhZYOgEtNhMwG3G+q2CpQUwWcCIS+dijcsTPpCNwFiFIQe5uuX1GEcNyYg2XsX9PoYmR
EVDl20I9QmkTZd/U7U4+9jz94t/LoBK3tMYtxYMxlkkkt6HUeuMe8zbH8IW5Z3RXfuTjrgyu2oHD
QV0eShtjdWVypZFxS5trvbDR3oKig3w5gRLO4N0+Lr9deCA4pWIzJk28JebtP1eYtVTAWANzB8nO
CK9unax1ptIzX2eiRcFCMD/0uCXMRa6P1uFQ6JRr18lpz+orGB5Xo1u8KtsgsGMUwikwZGwqPS5Y
2W3iwufWcaHoWiuxB1cnh/DJhWUF4udWw9AZ9AelG7Yl0MSdjNBvfMnJScDg5jEhsc+qbR9MDtMk
h/vKsAzp26krPjnle+uruYR8Jg5ODMZkx4XlmMdb4vOvhCCcgiCy6h5e/yQgYSwV2vAjSXFvi9tC
kiDEBwbBCJTpjNxP3CkyGCeBCsrJqQwrKbpY3mwFRgukRsDH3Z6sxglYPZ1mVQzCBXpO9D9MRmsf
f8NSxQ2B8So4PPNobu+6n5bovGwGGQdczsAqp7ZqesksR50PIn58jfAmwvF8TDtT9fVxvdIKV0BB
ikdLhT2T0gLbMNaSmjFWbhMt6PDHkbz1guuuSkfKcrTXmLMDazn0LjqMsKfcO5Pivh+VC5T+5gWc
DSaHZe4lYnGkEoToYuRhwDRY54/qkLwuyG4N/e6MH3c1HPgFt7pp9m3DocK1aJzDYXkKX7mionyE
2ZWC3OPOgGKJNUS2rW6ja+gfNi25koxr5cK9BGgVaYjS9mwSpweoRyAv5D4za+h8CJcguaxAJTAp
dK4CVw6ygO8mYXoAURarP0f85smA3y+7FiYX9MhJRVZXdyBs2VieK9xMzPVTjFHAAVqgUGeCtqQC
O/oHx90m3VrxU487oOBHIpPH69MAKQUzDUammW6r6VP4hrHCMqb+NjvBwlPuuUC+xDWlvLH+GO2l
JsPVQjZFhMMWZjlCO40i5WgJGHbt22WvRE909qJmP8b7e+lq45+xf1m7XkAJsRcn1AhO3u5Yq2Qg
p37daJiLmeion8AIFm2aoG42DExuBUMWxj+QVJkE9ydmoAbWR5FlEODllBG+MJShKLjXJt5kkvcF
BLluMvd4212EL3424y1PFcUvOh+h3nLX2MlLkd1+J2TPOT2z+/opeGSFPSA/IsvFrw9iJJJdyNYk
hFk4ijnrvBfgfr6DiPDyRkc86jp76Dixb2O+zhPIjEaa/vd1AVn37BwkbctKAkEZVyMy0Rk2g3Zh
WkJOD7vXhoW+8+txJ/NUi4c0sOu/GfD0QELlwtTtExY7lwEVp88zHwiyA7NC6NylcXUxkDCNZl4u
IzcMDsywV5BrTwj9fRHoHG9E4cLdmXKvHvfqsgHI4XIL5SWk4mJheSxGTNb6nL8zZphSvDNWomVc
bzYPYjCzGLFycIsiMRDzLTeNlaeAtKI77I88jOWy+4QQwgLFfidoWx4+BBPnZuplAnPhrBVOJZ1Y
xobk2CJ2xf44cyNxtZzhxXhV9j7AMn7kGlKcMVvEmTPqmQ6OZgHbr00Gbiv/qogQ5sAZP1oSmx2S
nHSeyGl9FeCSaV9rvcdTUYJkAUtIvnToOyAIpxno8MjojyYCxbfMGfC0XPl8hhNAS4ZKjE9vfLPI
n8FGOaxzXl23b5gnwJ8wi3LcoaAZ9B2svy1MC8BkNucWhCmkIseyUJBM35ytAjqpqmIYK7J4PEzD
o4bgRqXpZy7maiIukEJNv1Yj1isvWWCbNQVxaBuyTKOUCkmfnhYzT1EK9cYOGTLC/ZRgg2w1J5hE
zMp09ZLUs7KTBgL8rAZ3ATGFRFWqxRbB2gdJjymC97u8y4j/DsUm24pTTKNbQNSSoIxHt0wsZCga
5D0OYYQcX5aZSZOC74PIIk5mgojNsTTt7oQmIg0WfGnhjnSTept0ImzxsjcQVsysXL2qeGP80qgm
B6lIxmttIQzBWLSftog+p5BNplbYnVGpBgPR5NQ1UWSWW0wE8GPqrdzLDOk6myQq6Ou/fPzzUNfv
fogj3+NXbaYUFDm4pqwPKIrsvplBboiWJlpZJhC06EhNmAjUDMxhPCSrK3v2v1/kaIGI+fi5J3lk
N8i16UjkpaB4qPH2yOL/+aJ0gaZVbCUT4YKiJj7/+4BUT7/Nuz54SlnSBFq/tOMdP9J/f358N3YM
v6LEELQjDCAhmwEv9vXbXKz4ljTQNCjLZf8wjRey9o6Wf8Z0yDCYIwl8fxezwf9+tw9P+bbJsOj7
117+n3/YwAuF2clfHp/r8cs6C7djyxms78B6WgMm5OOVH1/S9c5kj7fz+PbxS61uyE2jkziTfIm2
WGw4V7LT1euFfXyZ1h//43ePPzx+h9R8o6S45ynkbBcGicXlGDVQXZram1IOcnGE+jVrXltR7sgS
w2K6p78hR93kiqOmObIOy9w6kOepe1puVEEn1LcJZGaBLKaZK7ydggyU898uF1tOfuFXpGGeq4/N
rgqt3psajcbIAqctBUJLjRECwVhGZLlAlFltHCW8ITwr7sA8azOlJO9QNhGKeW9Ert19MImdmc41
eWL+KOJ2VOb4ROl3jkT5UzuvakJTzdxuJEjKms2voru2GoCg1krli0grJOG4LhK05EdmkwaaXNMI
ASRRW/1yl6VzI96rQFEhvjYTTrwz5ckdzmGgtXqFcf2wBt6Az2Hvq8R56iUqW1o1Ds8dvMoa1MrM
8vBYF8NWG7diIhHIlrfYr8/E+xUmZy1LGzddPoFD1apnIe7zipkrHd39rux7tx1KCHvGIYuweb5n
zc88CGzQEWWQDtoW1TTT8cOhW88mhPbQcOgqxPi+cSoU6Mosed35jYnRxzia7jSuTlWi4tcTjJBC
4oRRVMlrJfZb+PSJjhEewSoQpwwj2UoLHKQKlNkEINSnLKRNNHyMFRetbSYV5PVVsTg7lDPVpogj
AmJFVOco2rA7n7QBaiah94QDx0r8p7mHAgfLGP+AoVKDvEq/LBAgDfn2ZlZIaybcF/1QSQNmAKzC
LqjjgMSRgTRuOG1phKRpKI9FI1/l9dSFFGJrAiFC9UJBi2+/aZ1ma2LWjAI69nh6rwbesSDglYdp
32HoZ3KT2LtWr59yjhYKe8iedZy9Gz3VqKh9kVCvHaKBDa7QEJrWSfQm6ZwM4TGTQy/f90M8YiGP
fc/eUkaEEhg/jQauTrm0lvdSFXrRVOZH5GATjioHvEyUYynXl2UaYEjR6EWCsuwlQ/vTyApUglEg
uDGpmECm25hBLkfRhRj0TtGtN3wuxoXww0kx98VcbtOk6rcDtjJZWJPiJrRHw9AmHET6Dz3SJH+a
GrgqTF5inrExlkhZJZUtcfPITNZBxDknMXChrI2fsl4m3J/QtqWq+kNWI2hjofi9Tj0ijGVJlJUB
maHoyu2QiPvYkLTtBJM2XXDIqIwJ8V46YLMs0AVaepK/JPbfu/pjRMaEBQbCPmQfT8qYyTslW3ZR
lVP938NPTdGRc2TTsRujKLi/FI2B5l6yDm3dHNDT9HiqFvs8lP4q9w4BTQ1wxhZArwFCUq/tNU1K
AyEdyftFeVRIzU7EC1ZHPNt1rbwrIUcg89uaIyZ1o3znkFSnudPmerdDITU4Yqj9iEVVBEWlE0uS
sxO03W1qy49Jx1VgHKRgUfKndaSj1LVETxNy+WDEd/yH6sSVk9gzYyRvExKVRuqCmfqbiHFBkQiR
r5E060htCDhc3HaZSDpjH7H6keTnELH3xKl4JS1CAzEaFLCNZmyFgXpLkyvRlyNjV9QjG4sR3t1s
iInfjLqtJArLdlLK+0WNY3wotT1DpPjKQxkXUMjrfTXfpIJz3IDMTZ/orE0dsGHcvqvdvFHNXtgv
CTQNYRVI1vMS+YrZ3e5iPm8VUTk03BogR9jfUWw590H51SbONyiuJjABqiJJuj/N9HenCM8IK9GW
k6Yqb61F0KO1LMm2TRRqwgogqr33nAkRYel1Bt+sHedtJeHDUcV0kYnCCCXFrRRkOmKjX+/oX3f3
SJ2IuscSguBMjBIpZPS8OgxJrVyGJn0JJash7arLtnJ606NKfOrD+mBFi7LHxsjTs0R+6e8jTR2o
WF0rSPsJ26O79UM2eLIhsOvvPcZDVVbiW+VGSE63lfkhJMt4sOrqiMdVHqSIjlEPiJ/5SpEQQ/pZ
Zt0exLpODpkUv5b6yDmPTsY9l46SsLBsmuNEOoIRe1JRvzJKnboR6qNe9BzPx4m62dJyL+mw9esj
7aoKrZf/F3vnsRy5smXZX2l7czyDQ2NQE5KhBVUmk5kTGFNBS4dD+NfXAnirmH3tdVXXvCZhIREK
cLifs/fa2vU2WEp/ZVN0zqRlI6ctYYk2TDvrMe3PBavdIqft0jq0gYJceCcVDZ/6zJKHGIcOjYel
RIJ3OO6yFEJou3X88rf0Bf4A8SPCpI4JdBwP0k5zMO3Wl76Mx03iuNNuHBrSNPzh0Lozp1oHZqQ7
sjzyoUgDDHoRg41GQ86PBiFymLEHTVZ9eRfWNWBWK+zP1kSUSsvQopzB2o6mpc5WUz5Awfo61f19
V0pqBPlk77U5nJ20iXf9kpdYe+OzQ9UQ8P0tP169MyzCDso+9u98j7ClPJ+RuBg2zmgrOljTULC0
MLpj78IFkx5Fhba3ik/Yf+7HeTobQ34lcTzc+LrEBcGEvm3aljMq2nkBoTPJjOpnldUb8sk3zN+d
t8jE+8zO/lQ5glK5HxxSZuj7MkbW4SXqbMzhk8CGHFddSMskqBBw3xm1zPbNID/D3mFoN6gqCo/F
lo6DH6lmtlkHhK60HnWqzooPnklJM698mGHjBkJQPrE4FANSkz5BaVr31OYCIgtdU6id49eozLPh
gutxyqvfGPdvCLlz3xr92nZDABIpAnE68P09HC9ah+llTu4Dt0TboL7OzoSYdWY1YJ1mnZ36tpvO
HbGN6IZ/xq7HxDzu+pfEeBpd9Oh5KNttlA0/09mJnkM6S2ZNnoED+OISx8OPWPrRjhw2t9kTNu9h
BJwoA+j60JZM6XMBqLxbAiRz+UP0w66zmG60AUXwLtCvaYQQo8Ul3Mwzh/E3n1ANJyZM3hUD7WYR
cQrS+VVMl9lOk7NqaKEGmb0dBSjI0WeRwzK8r10WvHliQ2OqE6yS/tcuDQ+jpb5ywnnyAiu/qRei
RLMbOU43TRRB9g2L0yR0f+NUS43JrJ/J0K0PGTq4uZj4khYGX5cCPcnPtAeljf/Zazdde3ZTS9/7
qWovgAko689MWKgQBMkgN2Jq7m3Re+c8pPU6YcTJkwwnaaYjxqb8e1BH2bmLFOqgLN95nkvJdXIh
PIxmvR/9u8S6Y43knsRkyK0/iy+2l99rNXoXUXQv2NY5TwaoNzMM6ZbFkDPNFPfmKnyAx5WdAEWg
arLsG1gH9DnNEdKoeKRi1helZEFB7pg2K2JaZEYFnFyA0WvcTRHLYzYM7YtEtrht6K9Dd3iCmU35
wmn4ywomdINJl74VFaXhzqkw79XPfaZYDrsY7nB0HVJlWQcnDB9ka6Z7lcllnlhROfPl8ImlabOT
2LCRA3OzDAriqXL32xwid0uc7jRiMqZoKb51Tntf1naIAkovEWgdS4Z5w+KRH9f1nEWTy5TUKLeV
N81bp4eM1qZMIwxGpkJ1d2NNHSTKnG81c18w+eavsoOVNpkjmPyxS05pu/dDDtLGihnGbHbwiHZt
MSpxiIYyuLXr8jh5DJPViNPCDvDKRvKTbRbBpR2o7NYWyOB0sSEsOH3hitMU6atpggK0gEPsWU/b
o15mBUjX89iEn6+RMyIIY0F9FHmXP6o0zHZEf0e3+WKLrGs/RT8/Q12NchjDkPBlm0akNU4Hb8R+
FBBZDAR6zI5FAf7Iy3NqUmSXkS5kMz3ZBXYxY/2e45fAHdCb5hXesVq8xq+FjwUfCBwtLV/nZxlS
Tmmh7W08y4yus58vfgHaJ5FbfDZN6iKeI8RDE2CGdZjaANeFHzXJAKe8DQvC8UmrNljaNJGu9klf
n/Ax/mpnH1yXrlMqJ/Kb8pqDNipJyaEYt7oWx6hDuR36sjp2lNEqOOHaDOL73ubPlTDLW1OzMHRJ
OR0DExnZjDbDyEx3W1fy1TBSULTWEDJnybpDNyNHZxVBySlF9d/r/qjxv8j+alhDfAnM7N5yRuMT
y12bc+cP3S3pv5K86ZSKTUCvURlPdUX2V8VCwVd0Nc2I03fR00Wv/CuLIajG9o8xTzx0zWCtM6es
aDto9Fv96xBNL5QdXJZPAaOcK/e137UYKMLmHCl7pCFRHIC+JUe/6Rhb2uQo6fQDhot2eZsPeCL5
O7E07wxdVjf96C6rUHM4ztJGOBnTM1RMnauFOC5s3CdiLA9+2dsPzjgcBsojQxyl5PAYSNvDtr2y
fzKcZjYxU67J2Bn0TLc946eFs+AUiPR1SjmtmiAil72FA5opLPahqdp2ot5KZK9SMIzOXuzdNLET
8ITua22Tgg688ps5uguNM+UQbRpKf/pVpObnJKNVqAfa8kE4Rsj/afVH86xpULfEZbZiY08xTUq0
5rJB/p+0dD+SZGDZVebXKbWfDX8cSEybffoeEPO/jzHy6zlpkGoY3sLY7opNlzwWmuBOPWMhCykA
q7q8Elb/WSfV3iji+Llwv8hh+DFlISLahKVkQ5kDaFnaALRGHSfNo5xK3CEoSEQ9oVcIjkOQX5Lu
bAvzW6dBMpR2ePKhDdyErhegvR2eZFgOj7k5/rJHbCSBiytkgEd2I/08f3bT4tUbX5q6dn9q57lK
88dy6tqDqjRtoGxams50gmRIuTV3LhMnJPjn/e+hDYd9H9LLg1tDYEqlwx0EJbLJBYpG+C1vhqaz
IDzowDPeMwMN30bkXxiwhq3KyGKjTJSdmiH9kdbFz8aPW6q67UMnInWu0FIOnFV9HfwMpSk23oIG
SXv98qYCMV1NwOphyY8Et6LetXaEDmDTFan1ILph7+cla5qx31aM4LdKTOdhiO2DFdtM+JOLLuuB
WoJP66IhmwO6xu00z9gOlqCaFOKmtdRcFmPiSNRDOPcNBXHV3iWjZjJlNfd4fGldtBy7Seu8VmH4
yy6Nepsp+b3y+MetNGrInPHu7UJQkc78rTSYFfms7ZoAK40D4lwRTo1FH8H45EACCfFt8a9z+DjJ
nZx8tB4gfOlxJhYDNlYBI5+j6xA2P1PalH1f/najMUYhjwe1Q8DMSBMR92CUyIlEDLx8LugjpzTj
DGjnoey+VwIXVBRsZ9nWh86pGV4dlnLRkJDLLl+nQev7wn0IS5zGOZzZHcyPCu0iUCXDYMYsqaWH
bMMo5GOfd8k2GaW6+V/QW9Wn/fzfgN4s1pOw2f7foLfrr+Ht59ufmLe/XvIX5k0I55+mTYXAI/fe
8cCp/eP/jL9k/2//MIRl/ol2M82AAonjUFw0/UB8oN3cf5omAwKPO+BPXOH9T9BuwnUWdNsfaDfT
E74PZcQKbRtYnO8CmPsT7Zb0zjRUXWNfkpjC5UDfl2CIjHQ2amZxomgaGfheM+hXTfKmFEWAPk/c
M7UznFNW9zmqWxzMbjxtWWTA77C6DfkGjdHhmyZG9rbvQC7XVkf3Q0xvgkEliUa5UUoyAaAwCr6r
PgwQXwolIL1P/ucOSs8GsAQwRFE9RJJCOFKDLo/lZZiX1bjr3+kOhnul0ww9PrGhdhLsu6x/BlPU
njvX+RTYMQYvFeE870ysfuNAxd+idtmTnCwaiFFCTfKlj7tPrq1eOqriXwB7be1quoZBJA+hGonF
GqhLmsaS28LcMIEZejO7nCDcWPzwjZCMuQgnP6sBcYosh9K6Kh8MqpS+ILsstFRwgnxFhENWPMJy
xghE1FZlmV+U71Nv0ieW2fs6ipuvNXa21JwvhMzjoR9aYHbVCJIbj17aMf+cTP2Yj19dkpkR+cHW
a/WISVCLpzAemLwsr/BiwBWBF+pbK6jo1LnQKrykKG99yTqgh0d22zHXvo3yB1enza6vS2apWzGm
TPwKa1u3mMNl81spcexqk9jUXjaw06uttqsI6fVPzyBIUgYRJHbbO415GF3RZC5C2FkiiDGXZLz8
ntk9cqhqZokbjr99OX6d3LKl3Yc3NYMtFi6hYmry77KMZAGwbrSCqkISbeds3RzFult11a3v5zT0
6gEPjUXD3aHHS30XfgdnCzSoVh8Mx0GV2Q5sE/EtvUlWhbZx2BhMIrsxv9hzBxavCy9eMVMf93Ob
1UboIiU44mLPjPRS5Nhmlt+GdG/jEyb/pqCwzUyh2RbjwHEQzGoX11W+IEkLwuFbEz1t3Z/9Z9Z1
8T6WoI099dvthuhC7+t7xUjNUqPCeZ1RSC6ChN5WAxLWAT8VB5DqqxxehAkcCPoTSX0oPAeQV1db
YuYp4+5kQxyr9Wh/yZtgm8aAGjo3Z7FI+IMfokSwEahWkYPn2CEYy0ljFvkjScatzW7bm6hYS/Nq
JZPcJdIqNxGl8UvHvzimEKaT1OrA/1He9lq72JsggrwRzVIkO1z51bDHgccxPxbuZh4QRhZ59aVO
M3kOlkKKtD/ZRaK+tqp6LuKKOTvRIfVQuPswnWgBT6dpGONTJ4zmMCedvx3TCIubGPWLl2I7dOPO
eDPs9CJGui6FGQJRFowhQTTshWEccsc2r12qxl2kDX8bpOUXyy9r4nIg8TQ1eAkfMs2uiBL7GpTB
OXGskmRcF7QSUymIkrE2vpqUuHozwOmnGjIRzeisgxqlW1bQLxdRcpImv8FsEedlGn19SQ247klU
f7XcJjrFbTptxol6mCtz2PJBT8dg9ghPMCakqmHOTMRPKYI3TnGxixxleLXUPDokGG5vwDWQ0oLO
WivKK6ynIxoZBKww6zJZrO26AU1EVuKz8KPopScB4JPCDlRD1bkdrHRRqnnBsTaNnYwJGOZ79rPN
L2FhmEoHC818Vp6TwvXeL4oswyKCUdlf1g/85YaH9VKMfX8P/PcXuBP3OQdRzdSyp8MyDydVTXeu
i3esNb1vs9E4uwDzPWM/Zjwn6nDdoZoQVSmP64W9XFOJHEFfLlfX2+s1KEYDHq1A/cfj8xx2/F7c
Xh//uPn+zPVOvwvZ0vrQH1fXhyaXLqucxMO6ifUp6/1/26KygcbYOYEZb1ZA+5oZI6nnlHBxVDR0
tt+vGjVX19vrtfVJ68XHa3KfPYIeKE8MZMrLPx76eM3Hfeur1wf8onCIlkRoP/uFQi2zbOJffwJj
/VzrE97fbt3KH1ffX7a+y/tVO8xOHO7F7uPD/7Hpjw/2L7/r+zP/9j3X10ykPOC/7ZAyLD/Sx3bW
t6a98zy7MWKQj99xfcr7F/z46n/b9N+f/vdvt27jj0/68fL3V/6x+fVz+LHs9R+fsIHNegeOCv6L
ZfBLr69fLxyvlQT0/e2XXx/6+G5N6ByaAlkEQ+DX2MVJ+vGYMTHVzkF9srilOpH3JD13VuResroi
bCyOHWQ6qcIf2zyWhkBDMNPtz5pC6tupCthd1ns/Huqhw+68yDj+7f71pru8eN3Cx6PvW5Fxx7b+
2GKUAPtobHmc2rw9jSZSUgQE6RAQTbNeNZZMi/fbc0rERLJAjP64s4ryhT5P2215yfrA+roIrjvO
wfE+ytOQcWBBUcUsy8SmmhfyY5IDaQ9PbW5ic5RFi4GNa50ToDBQGE2dvmCVVR7zWl/TkHbwxyHa
rENBY12t3rI4IutTFwLsKnL+M+bA1SFArCXl8MuXvxjJoQpU87fCANsNtcdeOiZczPXw14WnYiB9
/+Lmx/PWl/FvNDc5C5/G99V+mqDRSdIZnQYHrTl9r5KQ5O1OwuoKNdVZxx6/RqX3XEec5lNPkh1s
MXZ4KRkx/cBbrjdb9Egw1av9PO5spjiAiRWGoBB7aehnwAUg396qmFiW9UIu14I6R7ZSlkO8d2r6
gbMaeDJrP3O5tt5seo2FJKgPsD2T03ox1ogM45mzeT0I6EacgauTLOjFM3UL6A3AyVovfL3o0iJ/
PyzxM9N/XqgUe5egfNvUVATQQtvpzpu8h26U6Wm2tYU4lJLA1AR3XoFQvaDzb7i6gusQotirDOrW
yqvzu0EzdeztrCNsQdjQpqR9NGCPAsVD1ZrYVotlzUJVOC710KH9Khrv0jEj4XTG75ZNT6VwCHpo
ElTydg4j1Wv76HZMvOhAeKg7a3EMjYQUZefkOyMpiSJg6ucykq/6j/XaiBO4s+16nyz3TxYWwkLA
XaxYtxzLWFmcsYy/roVewiSrdi9DYw/H9T9gz277faxaKmoFILD19/eXP2HsA3Foi6dVr4PKqDn6
dGE4dZERiL5o3H1oUN41KeMikVk1KYWumBowzVNGWx2t5R9xWZeXexF2SCdTm+r/ghQLy6n84yKe
kwCyaOlcR6MSWwjS8EeNZYd25yClc0gTYp/RqKTN9OcOuO6Kf7sPknxxl9DlJ9iQ0TD0a/C78VYy
C0TvMzjN0Vq+0h+3PR9BI+sz7DrpMrisqqX3r7PoblZZ1PqVw2bECa9H0DPLPrV+vXWHK/XMofn+
PyyPBNHBSXw00As5bf3C67WPi/W+no7OZgzs1wjN0THJIn6S5TsbvRXgHf3PO6euQRHQE6W6HnXr
LrRe+7hYf4P1JufKhVbt7FetGnxgbI2LgG29+Lg5F+ZX6mXFbTWbD306kkgWuIxc71fRvIQ36EUc
hNmqhRhtsEOve/Vy8bebtaShaMfRrm9d+H9i/PNiNhKmO8t9sRUQVcaGgtEmMDUfrV+9SeJoZUf9
cb1IEPpspoj/S7ZthIMPlrdUv5s0xyq/7E/r7zcs+896bb3v42ZfgMmzOtoCruPtlIsmKK/YjbRt
3c2j32FGA5YxNVlzl41WS8KVSyd/5py3fiGHQ9qtaW+P5kAKvWQRSLEJKJtl0NsvRAftzHC2mQMk
yrTug4iIRWvwgaXNkLNAbRJ+ngAdmOzsHKfZp3FECxpLiB6icyicL19AQUnXt9EyoAeWt1+/xfuh
YFCFrBBkI3js4ZfG4Fx8wvvi2dive0dvl2QxJMWnPGDof/+nl2sfO4MPA+tIiXNCxdFFMZ2bZW3k
FG+TWGSGHWnWcEHdk8Fi0GihdH3kWsXhmB4L0mrjMDx6TK33qZlAxFEvqglRGQM6uWsLlObtQG/w
xhLuOVUwTHQy0o50KrXzZfPY5gZ2A03nk8khcDfXqe/mVmH8NwkKNxBD3Qx+XW2kBneQ0HMSjTzY
mQVutUIyvMaAraFfzso1XG8Lmms3Yc6pNvRUdKwqmvWOwMpM2og8EhPGaX+ZRfuWzUpVGS823obK
Gq5FSWqpL8OHIOs4lrruE+lB9kIrft+6U3N3kUfB3fo+oybYrDUhfJIAunQIEP7cir5npuPVd6WE
2tMtZ3c5ds0xEbWxTXtxbgQ9GKgZ3Lc+qrNkuu1k/ylRjDVax5+jqIi2WR/XJ+l8144Bd1XG4gTn
10/Z3FQh5Ezb4bNrSAsJH+GcquhpZuZabtYPVgUZWrjcOtdhfd9RF9iY2meW8jtBd4a4eXgFFj5v
AjQmUQzfYwgQnk8hLL9lpFwvKiqcVPbNX47kWAwoqGqJGDNq0313zOq+PxbLxXpNzXl/jEJEyZ6j
vIM/3PvBhFgoSdRtxViyMP9hNa5P4Og95N6bP5AG3mejC8IIn02fBnuTkJn375Y0Az2DaQxwYy+D
7nIxlMgvB4osd4VimJn1l3ruXmKjByCbapS7PsB038tf+sQrsFlh47X9dL5ksP7v7Ablas/ZYf11
ynkZd5108QAZ0MfWGDoWm+VxvRYsaibOyWTTrXeGyyOGnE+lYSa79X5rGWXXax8X69O8j9eut9cN
5GmV7BrBH7hs84/nrVdpQS8iDO/3+2vX+8psPKQV2TSV+yM3S0UweEFQZb3oh2YHNZ+bPVdlri+h
FvkTnTS9z8anrAuNjW0RZtn5SwkNNbgd2fg90IS7c/g9HssX3czWRhfox9SEeLzRqCe1xro6eTi7
AZuWAcgsuyBXIoFa0VUgEFt7gMPUTaeRNLkf0YQ2emzCb3UZofubqSlFQwv8SKpFo05N0jDz6TgO
2njSVvIDCRZCX+ebtIMFbDxG90hEOzie6KqrPJ3f/C4966n2PlvUvvaUmBT+QXf4lhun9XH4yiOO
ubE4DlEXPbdCffYmPb05iUxu0zLyr0RpSZpG9KmXkstbYtVPlRWZZzjDhB7LFL2FHt3N+iBKTTGp
/E2GdMGVpo2ZxX71uUs0hj62yq/Grp66zgWhwHjvUhe+WR/oA+NrQpvweWzQjpEglW/KmU6nqZjX
1xjf0ynUX1tBK6yqXHJ3ZahfxiY5rF9i7kcDqFBqnxvZigdWPxwQzNcfAq9jmJ9x/UZmFz36OhUn
NSUAC5avoqkp6NDLX0uj0zufAK8dMrTk1Y0oOC4fFx3XdJdknoWYqQjQXyBxfP914gQbd5/aD0M8
i3Nlz/H7Jmff2Q+Ta73MVQbfYK7Rocgeh2eCFmvZZFIjmu0l+TnS9fNnNUzf1vtB97o3ZRxN99Zc
2hft9TirlxeIpL4Ghdl+pjJIbNjUlTgkvfjNRbix/MFOy+6UdtI7IHhSn9JcP60bHBsMAoMb9Ndk
brxrTdbS+x/oBtVni24my8K8IEBH5UfhZtP7H2jKU5hY4zftwTrNLfpclum7n2nJntetatQgt+su
piIvQhvJbrf+lk5r/qAabT2hM0qJuc/xpi0fvxJMLy2/fkkxwoqSJPu5xb2b+HX4mMUUWMPZrn5U
yjmCCbe+TIFu8SEb8THOuukxngzALcszVFwdXM/IXg0SXLbO3LXHhgHpURouEEJ0hD/SydlFbjq/
qrQKN4ndauZvVEcB5+5Dmx1t3U45K9QERfKV2Za1yWI7OIowkg9zH1DaXLbjpuCnRmP4WkBN3xi+
WzJ/qJKHrosxvCzPiEskbOYQfZWh36DYK8cTCwNxT5kYp+ryaTtAJrKe+2/xTJhKH1mc6IOyvTej
pHvfBloClu1u8E23PvntRMOcq5o6dJFgE1nfRWHzpUcm3wIi8+6ygkjDck5NSL34atZ3mRgDwix4
K+pguqsmwz5LL2muvuzc903QMPWkXZzXJ5iNwkrVdymWQD+8cIoATLB8HeSFTTb73wfloTXzfOha
Qa/ZBQWO5EEWP3AnLM9TNVzcyRnti+2M4EB5L3Afo0CRQyQc33oiJwc8tJFcI6OLzmna0wG0neJ7
aZzWLQjd2LcVp7ZrM3TmWUWIWSJdWG+D82V9gpyn+bYzW+cKs7s5OxJRUB/35rVW/D0DeiZK991P
puSUIsfefPJjwEiEQ6Elo334pAMEW4Pw2p+yCG8KTzlvLa1StLdso2X/PFV8xs2QpQbmlvjpfWth
8twEtfsSGYWxoZuVn3xhOFd2ppB9PYjALsF4Wt44txH8lCptn9wa62WdRwWgpdp9qj0aGutTKoAg
FcXZN8cf4eqRNXG1hDOechd5gjVgEDCL9mF9KkfPJ2WiE6O0km97DoljqwM0djVmKITN8ruNVMxZ
3pgcExojaIIfBXmMeyZPxk57dvbsx5SkK2b5P0v2ShPF+rfMcKo7nGeGjK+JPzmnPg6mTVpyeDna
ua4/j2cFLwO5Oi+O7FtSfyYyaNKqu5+kYQL0BCylnS/rM7WK6BcPQjxOEQqScUYd0SO3nlSrnkcf
MN76tBkvcu2E8zcja+TdoHr3Mppxcp4UkgoV+cmrVvll/S5hE76ag7I/+4kxbHUV9MfcNM174Rsg
XSnb/BDDZf2BWlZyN7HW3eMgxxyq5TCTmIeSkxgV1oTLDxN58TagXfUtMhmrAzDtF98y6nPkiIp+
tOxfRUmq3vJUKnVvaUL6b1+ONZlyBeHZxlQfyOIJHj0N2ChpbOeHKruNFXbG11yBwh/7WsL6E8nV
zfL0jklk/70MHmeyBn5MBtLHIfSNezRS1rFpHdjnmA2+ECN0WbeFkuG3kcXZJ/oLPnwANe3RZBns
tgqH0bINdBF7BGjiNXT1sNFeQg6yxm9RSkhA79tYPtR6U8Uh8BOTnUksQ9P6suX169Ps+Pi/vfH/
r964cIT1X/XGL2lV/ZJ1/3+3x99f9R8paOE/nYAQNBZUoS08x6QZ/Vd7PPT/adlLlFng0YNHb8d7
VXXXJ//2Dyf8px04tus7LnRKy/XJYvsrCM2xiVULbTdEXRy4IVv+n3TLeZu/NctD4Qem5aO84/OZ
lqBl/2ez3E7ysGSVaJ4q06iTVlF+HDr7xKCG+WyWQR+dvKa3f0VTohnFAqY/MBIi4kc+tZlVxr99
YY/o9xOvNj47kdcGzMa6Xv6OZ6eo3yhyDsbPIQuiDogS1iptaya2E+IbtGrEvdEIpEOOLKVuPBgm
WIBm686k7fSSWtWQk9bYJJRD2x7dExNadFYhWTTRDzdREyZDz4qtU5MMxX1uBAQRRaOR4F6oDZR+
jskM76zCsEVaV6WpuDEDpkD3lNUie+cVgWvtLDVEpGpkVkzSjyqqb2YQGMZN78e5B4/bhYYZem64
9KNiJzV3hdGLX9Y85ZzWpQEfYkrisgHgNvW0vCJHIdVKlfTOc6HyIbnH4GFNxmbsi1BK3i2bTXlI
YhcVZUkLLxVvfoIO4EAVCFCdiRcLjNNI/sFhTAjx2EWJ8+SMHugaWzPCom4U/a09W42xXRIev5Mq
p2x8BGGRXPp4KBdanR9Z3d50HIY1UgwmzO+uF0ZfWY/LdMvyTy8oELu0qR+hXEZDhUZqCMuF9eD5
c/igmNuNn+0xaG1gETbKHwaj5DOFCDCpetJyRy8RemjWdQ10ENdx2ZRr99+oY6pog+ggupZhvwC5
IvsTqk7WD8KtUGhnzLtvVbXkuPK2eCgdy3msvMKeb4TZ1pgrBM3pW9lG/mflNxGRZUPTT4+hsgpx
mxhZRtGetCLa+R1fNb5Rdp6rOyE5UW0c3XvNg56kCz8ay0eFG0o2JITaFtQXMn2wgmF00pLeI3aa
h7BojeC364+s3YxQj5hYpz4HUFrWlH2oAXQ+dfAhjVPjVMYe2Tal5aG8QL2ng+YOE4Lf36pQ0vEd
LN8Jdlkwti4hToWBfN6UZXyNG8U5OiPPxNp6aKDNK00g8Zw5jZXtxtwd20vRU/C9GJx4/ZfKNUJr
P7dhEBwjRhR8+Sr2FEFh1CP4V+jO5nLECKOmjTW3GcLTIT3mOjZeG6ecnwfftp9EJ+ONEeF9l7kz
PpiEpJ05AjJSQ133XjRmSQ2CFJGfhWPlnwgyGndjRbqga43p93bw4t1kMEstzaDZUz3E4heU1c5q
pn7jG/zMOvDqBo1L1W0SIiZOTifaSxqTnaGryr43cm3chakxfSo6z9qNaVADI2v985SY+S4k8uQu
FhTmohZHbefG47PXxhGWcne+LTORUfTGA2xGMQGJcxvBM8XfcpXa/uWU4/ymZNFdHWNwHms1Ro8s
fzGbC1E9Nlis+D1Yq45oxx+DOlbfh0I0B2WikUxyU0JdVX5yCYqJJxatx1l4FK9lBWTVbrP84M0c
Kqz6clTqKTTOICthLgQslmUa5+S6dUinWXCdyfhKqZnUInsqGCHvSaetyOhyICurMAbAg7lddVm0
8V2/36a0PzZ6nro9Zii5d1RTPYY2o0vKFPxisyvuBkPqraNz92FwIuPNSueJTdXNy5A2/UOgMrXt
KsoMhZ8N9zqLUTlkQDqjxMPc76bOg+n22I/dxCmveWBUrFQz83dpZtVzp0qJ4j9IwhsEXKZ3o8wS
ZbnUcCDIELv0g1+g1Jhnj3l0kjf06Av/MRyicjvPYHotu6ToZhMoT8BTuMlqC4GTMdjobMwBtnLG
Ya5EPz1pj4KCF9kCv1OEPKWfm3kfUVe+tYox3OUlKUasX3DNlNRCb1IEQ9BXNes5gbi29E2GW0L3
noe687CHuvJatwk5Vfw/eytt3ENU5tPBagi/c3LImsRK2sc2FdM+LyC0BKU1XYzMKjhbgTghVk3x
2hCGa+T6P7rRQVGq2/Rs2lBly64xNlQlsTAEtXdnp0A2At/rrkHX4xmYm+RzJAtmbiqYN5ZlZttW
T9Ouz4xsE9alfXSDEiV4yTFGWLBFLqNj7VTi+JeinIOXQKqlGJO54Ain9tLng7mz9EhAVWl2V34D
isd2lWU70Dv1LjRNsEGN8JhRQ2AJo8DasagNUZhpUEHlUjPtmE8asQBZZcFYFF7UX/2lKOIWszom
ebmgENwRhBVC1yn27TuTJtxee6h4lIghRtk+sCPm0LuJIxqylY52bdMAbnXM/II42fpZxGPHzJYV
ZYN/kRI4frzATNLbJic5xSg1cLBgnMhaTMGVaEU4VQaIx/YV//g8D4cEa+keO1+1tW1bnA2TFkup
svAL/mvvc94F1j2RUTD4EgTbY0j2ZYlg5BgR3ghBxWYQ7edoU/ScLRo3mbetYwe/E8eMT8ikc6BC
RvcU4BO/MV0lWJeDtxaDwFpXapj5ekEbzB7obYwyR6bW4IMHNd4HRChvDFUOV8HIsdNRBqPN96Jb
PS0ID8cuNlXqV5vS1GrrGgl+1tpOp30aA9FIqzg7DrIBkBcW6R356eouoX5+N9GdvLMRWYFvHKhV
U+mD7lITdc0J19ywkJ/uSm+ocd54+t+pO7MdSZEta79KvwBHGDNSqy98HsJjysjxBkVOzDOGAU/f
n5F1KqpS5//V56IvuqRC4OHh6eEOmNnea32L2DRSzrxFEGeuu84+8af7SXBllEieDlnZ9WCSQ87h
tOso1sKC8SpF5lZmymOiSj2AsEyZGe8gA+GkpkbAWVpi9y6miIyfDE/SRrkDpWAQA2R1mcVdOkv5
bBgZ+Qqsh08LtY/zMKd0F9yJr50UREQ+3GZ6OzSwcPTu3qULvk8rTxJg6o3hxpnz/rXGArrLzNE5
spq1AaNNUuEVbZvkafSK5lwEQYKSN+i7j42slwNmjebeKTJFkoXjWLRFY0XhG75lH92m1BnEzkzj
Qh4S4QXuiewctZB7ScrcFuCBN7zg72iSA/PLbtg5XaNuDOoFjjGRMInznLlg1d1aMqXVEwro9xWo
ADdqaMZIY6aQ4AfO13gZHWupdv8rq6Djj/r+tfzR/6fOmP5WNzNZeMnwX38/7H8dxz/q3evw+reD
/boyeZI/uvn5R09D4b/+kxf645n/0x/+x4//yfpGeMJChvv/1v5eX6v+9e8Rz79+5Y/FTej8ww1C
/MysROiyWyL8c3HDUuIfputYrG6IWkb0S/7yPxc3Jnpf/kOiG+L3cu2/SIFJeSb+WbAisT2+dkf8
O4sbGjqIj/8mBeYfsBEbs/JybZp23m+rmzYagH3Ek3cVUUQ7q4Dj5Ujzzh/UdFkwh8dm6h2ruTmK
WbbE3EiUIlh062Lj64Yrp1MioIMiZ8Dycl4fy/Vz1r1Rt1/fDms0BSMWqtP6wyr6kkZOc+amXl2E
7rWve7be66S0CaM9vT389rP1MbwaWk3y529ResiPjZ1fO2SbaIqCVpF6Gu/dttiXRvp5LGuCGqiL
Ra1xXnRfOzdz1gleR2hEn/BaUjdm6b3Rr89qCDReC7I9NAsTgMxLFU+kj9DwUImRXAsLzaBHp2Qc
ZHv0xZg4d/hJT4HsqJKzTCDljE0fadZDUHyklutsZnvywDXweZ+bGDGs/oyAzhqU84+CHjn9eFpq
/HvN5bfDqbG/LD0BEf0yPfhFnDGPgQJbLPJWaPaIINOtQQfIgFVNl3VTkBzLCFUCoqEWiruDFOHQ
DQGSIS5aN8aiAR7rrmtKkNP8zTW2N3L0MPC/vY31vSz6/a1764b3MRx6Uz2FWlzWalXN22Z9bCCb
aSJf7VRltMKJZsbWQ0Mvc+eNVxMgS7IooIK9Y3DHtANNyPEMv7+sGxNfk6iz8TQNS0cBqiF+aiiM
wzIm2jQ5kQ/hppfFPKS6qe2lUFVwY8xMai9RRIXPahuxk/jhwYOn8OzdMT8GYX9nZkpeUnABykd1
Mj3ExhjCryGX0haQqohy9jd2HVEZ7EdYtkjM05YuaglqCf+MedFLkk3dhnDbIoBlSsCJaFoBDCK4
IwqyulDP+mNjydI8mQG6a/1QSkPhEMgErVmBMiLWSol1E+mG3rpXzzA2RPEcUUr059lAxC326ZIE
0LgYB8g1OBchIWdJlJ4qnzMzzCQTIfA2GVLn3WzQTqYVhqm3dkgcMdGTJbSO94MV/gxbFrIZY8q2
XBDmNL+e3ZTxTCNWP9Ppf0z952iC6m3apxFZKJ+ufHKoZh6E75t7nMHfjN6m+1t0064WvoQZP6hL
qyE9EvXIrmkqVgJam1BGHTk4+uPwVu1LqxVD68fg5oLZWtM8//a3V7oZGVP2PA5Rhy5KCQCAWm6A
bAOtwCo80NemWyoap+tlGjFLNmXlniRZJvYYnkk0/96NLXPA8s7rseSgFQ+3ihTmTZuEIQZHNBtM
uqv9glFyWxhQ35IRc7gnE1ClsnnxJqa9ixZE+N34vjAQp+YyxElTtUeMeaeung6TFUHhH5R5UX60
YPo/9iZ5pEAAyErRqhxvFRpZcW1tA4qz+iQnpVnbo4KK2kQ0R90+kjZQsSxBfDWCwfDNctdpgQmT
AYrvFXeKQR825ST2MxAjpu3DhQDXAeGKBq5P8Vdcg9SExnBhMoilmwDeUz6m2DjdtGLp0QM3Rd4g
tOzF1ptUy17WvfWxQIlxn8MUWq/+QON82hX0s9RxuR89YMY0viHbu6yG0h7Aaot3cm8KNAlBR1Lh
r7eUF9OpHYfdeg9aH0KujgnREEhMile8FgolIZucctSFlreTQaeqmr4++aAxWdnwda7nwq9dh95t
LSFjh7qpLfL6S1il9j7XAps8fJzn2DpLi/YaAgHl7AaXKo2Vh+DV4/E+abhDWLRAL+BmdqkdPIYC
zOj6UeLCGBG5XFVKVCu61/ee9bSUxj6tyT0cyiTcmUU3E2D4z1tvlZhX9KLZr/tykGDdjACrbGgQ
VydTNMYxj9UT+B0SZnJAyE1zS5HewF2REFiiFECv7yMI69DamQtR2N3kk1WXdXeG5SlUo6m8GCZw
o3XPzpCv+WAfSxkS2lfzdbzFca6HkSW/YxmX+wTP4nbW/xSsAm57vv1jzgHu1ik+ckX54Nocaq2m
dKngXaasQCa07q4bKun8jt74FnTMyOO22cU102WPQKFkTtGPOjbT3sKpz+AnSmwLRXmdhSyveMLJ
ejJqaj8DCkSQJ+Qhzdw8plZmrDxpPcb6hjJESYZwb7vYZXjBpRxeYs4iFqTlM33xXTuQtUFR86lS
3amjnXUstXjDzvADId7bhJYeC9bHZq9B/kY3V0f1Tpc+8OejMN2zX5nTxW3HEBoaV/wxCpuHqlD+
OfWK2ziZ00mpaSF1ddyoOcOqGDko8Hscn5HtxsTvinNg+VBUHcJfedY1a6zxGrKcbKc9Pvodpvro
ALaD7s76/ZSsun99U+thwkQI5tR0cRBs0M5HuC+fJ/D5mUcrLkUTKmlu4Cod7OIS9rui5RJYN0BG
soPdVB/WzNNUT3vWzNJ1U+mpTNCUREDB1vZXDdGvH2A/pHcylMWPblIPpU9aiiVS7l8DSECLIl7f
ieesVojD/PHVShBLYBGkyjZ+TOP6de6ZvNmqgxVpUAg1Z/M4OWIfzP67sglp4+MT3/Wzf8EYuY8m
9aFwE0F6NOvXXH2c86LfuzKC2ICKr0m6fRDqS9rg/pLYxqlz24/l6L3kEWLThCrNkQLyV5clZU+m
n+JiRFtGGxXH99FCCCARZhyLBvggHcMPpSDMUi3zybMhlMz2z96i/T4v7llGALbRz+4GkS4fujAe
NrEDHWHJIm7Q7QdvpLSQFh988A/3JXM8W5P80yLfuFlio3L07/vcvDNTnCAsP7749UBYYxbubeZP
+3HJCfyryhPl1hH9ggkzJGhPBQ1QSkiwq+oJyHhPwI/hvTY15hCjaRFv1BYQ3HYvTlM+WI9t4r0v
K0ASxsZPyuYhSvFnuYMefUKGlgVZSxVN5jZwQu/AdFXu/RxLPxgi6otO+ZJaIQjBVC0Huv/iQ8+Y
FIzmT88hJicsjG+DaSMCRG/TdZmmM3ozuVTM/ibvO1xrKkTh8CIE2RMD/e9j3IBBqUaBJYpJRjgt
3r5c0n1dD8cYVESLDfwKpDnKkMAVMfXy1Cy/TL39aZ4VgSVJSVXB2shJk3Asojbm6Uvr1snVcrtz
OKcEYPpAc13ff7B6G02xYjFphjR8a/fiDPD7fV/bqkoW//ajR13jOU8pD1p2QRZI6Z/tYGYJ65rD
fiKT1XNBSU/ZbfIQk0VMHFh2u81mHuL3VgsEkJMAZnAFA22ACYp891CBcdnWlWcfisnZJQsgMzqU
QK4Rs6WYhHgL+8qHSt35kBJKtIzEU45fAjk4hzAxPyg3JATQe1ZuUyLbDj4DcoEW7Tr3CMfJe7tR
KoYzYufZ3p9qdcPFt6vkuPObmbaIrfNsl/BzEagbpJxmM77I+Cn30G94FPi407mbLiFExJ6T9/S7
tsDLTMI8CMZN0/oR+AAk8zzEv0WXdDtNVIzouH7x+V9lADBRkrpNQmxj5r9HwAtadsnuBrdgSkp7
B4wmgAFlL6faGp/mOKFGMtPx6CxSUd3wO64CboSOgtlLsPORqpZ5NMzJA9NzmiLvYczqkKsYXRTC
QjJl8RYPfgvLET/kRoLLjMg5K+Y6YX1C+mcS45aDEJMpWP7l+K4u3e+G0SAd4w83e0DW4OIwi36M
p+orflHetgrktl0MzdGALmH5ydfanwBGjfKzMJE1iMF7HYnPVCyXD4GQn0AxsYbyyYsYKiLEYvyd
ghbN3JRnUTPRXnWlTeuxZpr1cm2cSBpzGDZYYuHbwpv4dw32+qS3x6r1N+tV56af+NuP1yf++4+V
aQdktkknoFWDzexoVSjaesQVEyUjUDj/lC2mf+6tj6k1XXrd9ZgzkpHu37qo6uhNMNlb9wbPbIgB
1FJN72aUrBnWh9cNqu2/PvXtsXXP83oNY/zzlX778Xq4brIaifO6N7/LQRD92l9f3DTcGA8fjnX9
rt6euB7++gfW3XUz5hH/4OJ4IHPX314fhU0xHqNiOAMLCvcL8o1Mj3EQPJAOR32KAsYBfbKuttcH
183bc94eq1dh5Nvxb8/xxwixuzF8LrwMzIB+/bfN23PzdcHwdrw+J9Fv6e2xSjbZgglPLy3+5TuT
IQjnPKhgtb+9XAE45JCr7KlxOhvctvIfRRDTixNMtJEB/XXj6QnX+lg7A5BWEags8HbMtcZGl1He
fv7r+F//zPnzVdbn4/HXSOmatSxBMczJtY+Q2JzRBJuyLoWLCijrw7q7YEvHC9wa20k7HVzNMV33
3japdgq8HZrtuCu4mZ7eHlr3KiMGcEhXaJv//RfW3/9Xj3HFYEl4e/m355hh+ESBHdIuGLpLUo5s
uuoHQA5iVRojOP6vFCdv6beOgf3n8Pdy5FpifKtV/h8qYVqO6/1/S5gP3Q/8zH/DF/z6lT9KmEJ4
/3A8D7QmMgzEFs5f8QWUNz3X9XxTUDlEoPFWwvT+YXn8DMKABWDADt9KmI6ghBk6vm8HHmceQIR/
q4QZer+XMGnz8hZcy6UmCjpBMxX+KtDIe/q/SobpIxXFAIfPpdJIY69YSL9U82kuYqRG8gMyRwob
YYDfq8vfB1P6PUbaCTLSqYAOsOR82+AfppKT2XeT5wp6CPZjqk1K66ajyDi0NRCfFWj762oaGuif
5NIX2re0bmpfkp5WZhCu6w6iSdeePUCb+yGxydwtPA/r1kJCbYwYo89HTF19mZ+kTXwTGqasMKLH
lto3uSnhB1T03G1BtXuR/+iFuy5W86Ns2/QJLNA5GhzdvwzurL68uTLvztVof03JmgSbhJoQccSm
hedwaHFh0YnRo+laWln31nqKZ00fGjVik6gBo4xVc3QL956uXI5ak27L2Pffoyn6ZmqD3FTQ88OB
htC49NTFCSaiOyg/YNuQ3AGVe8Xj7V7DEUa0XbyuHvdWOzrwkVTbmL/GyC5rOdDWYyRITe5Jf+6J
qnphdk3SpP4OqpjEmIFu4Kg9JdgKht0iZ83SFgCzGMDWvyGkFnuaF25yq0Fl/eNM7VoxOvwr4+pk
qYsXhbUl0x4XZIFkYNQBGfRd7l8ozZHUgSkmxRyDmvGQ68Ki0L4ZUztoytVMM5r4asTo4bAxBPng
NS7NwTvHtHaOFfgCDNNDTdaL9FiIab9OpJ07PhgmvuTggBAIuKs/irMd4oDUX8L60f/2Tbx9O7X2
DRmd/GljJDKJ9tEmtGwjgokU+6GSl3UzQfvdMwX/YULpKzZS9ZfYy7qj1GYmZhq4l1Zb05+bSTua
rKImU2EmHIB//ldlaP2Dfjtc60YdK2WA9YIKgdHAmVnL+b92l8l6VEUOLkRYn50Qr9ZaKF733g5/
VZDhNp4C6JHrN13rkvG697ZZT4b1EClAS/BuP27WK3K9GP21WrTWFdcH17NDZe4nu6RGhGznj890
/fzWzdtjtvay5dmv9gIIZzxxa/dg7TS8tRAK7YwLtEfubTR7G67W6/zXaNZrr52rXXfWiB+vW615
Qtf//nJMVqo3D09O36tlH+hCb+LIadl3BWlXFBSGsXZ2oAhI6QYrdrEDsdA0Z7MerhsrJGzZiRtj
U7qfM3KjhYiOQO7yE9VAKLzQnv4omEza94LQldoJEI7qWE3DtVPRx6Ce9rK2zB38QOOCCu9lDpby
oH459PSbckD+p8WFbjjVB/2AWItvemP/ubc+RmSKgLUE8v9P964V9RRwsvTGAEGdoxLnXHuFvBIm
vGEaiGzoAPN3szENzENhq8jXcaZPadmFTNmS5OIs7/lk4cLFDkXCyGYzJqG8UOHkrp24n5p+ADDh
OyDWWJyvb7HV33aCPp6VsFXuoAGWv977mGZl+8k3w/Y8K4rT9wKc9zwPC1e02dMCf+ophm9qhUhH
jv19tkxfh85wtrZBrAEY0DTGA6FHOi3M+p6GojgvdBMOLfEWVtS9Y96XnuJcfjCd9hTiBCSNJHwt
WRftFlU+EVAVdgU9BpporINJzuQZbYpNdalJzVIwpPq5uDWBj/5imj7T2qXalH+OnTo823A1d30J
oGxqCN2y9KkwTQ92B31PSPNzNItoX4vSItxG3qdWHR/qLMgvViWp0o5pj9sQ49QQA+PuAKxpH9lD
nlR3RbOU3CLG9M5BU0cCYenG5U1S9zMt2L+pa+ym3EnP82DdRDu9CxJN6XGjghxzoupUJi3icRnf
3ICCr6uui26koALPNt2UYILI5w9TR3L4nBkdXMoK6bdjE8oovxlm7FyWRvh7O0CejF172bbjUxSQ
wmGF4/t0ISsSQT1508FwjmdFsWYC4tgUs0K+njzYdmZf/d4tMa8EhI0T0V0sybYqS4/UOjzBbpPR
xHIGXNf11ehYyNdVS3jERCJLL/Nya/fRgLhZklikHmpowHsXWA2cLyLSOqiHwQTdaKRwvpO2pACf
BYRjk2yw7RxqUjZW+G1Q5j9msZjHOJxfZDE/oNtSL4VjY2CyjcNQ22hK6sE+mBor5xFQGgpLnqws
ag5tw4vSCngcFreCrFiRKVflxj0rSH45/p7MhYdnxQCrHDXyWEVE3qHnI5YgEySrwZXMmvigFgOP
KRZ7ig3x41w0V3sIzMMCMtMwOrjJLMSAuAREwpYUIkY3n96prOsPriNn9B9o8wMpbkHj0qDBccco
YrZfC6+BTY7ucJPaoEUtqDsoWOyPKiBX5VqHJiK2yjrXybhDgfM9Z6VPOSAikMI3bpJqjJjbeTsy
np+GiQtorJLPPSIoat6wRZHvi7NRKXCKRbi3cs+48Wa++w4x3KMliCSyiapYvovKfvTL6Klq/Fte
8Jl6Zv1lCPvPtHA30RTeVM1tyue6za22w6cS3yuNfrIK/8TkEtFjztWZJIlPFoi860uBB8cH2T7X
FOLc2EC03rzP5+wsXeMisbEfPMcgLhrRkpVluNkSRd/BST7UXvitsEj/xS9JKK3pGvegYcG1ZEd/
9rgmBf2LRJmwoDBK0muQjyFQv/0IzI+ZgfoWVw7L8CLKTktBXslwTjzxUfUmMT6G83ny6HD7oYW5
6f2QFstuMpyfOdWqp6p76eYERmw87f14yM9UAOYd81LQ4NQvPSdDYWfbOLPcvNw3YK8Ma3qk9/GO
N/qYprHc9gZKycxGRzrHZ6wgP7LZ/rQ0MSns+EJtMwr2jjliqEEBnCbOvRTMLUf0BzRApLHpStO4
lRH1y6BIr6bd/mxqqojdiJEWhqOxyUgp2thEuSylBZa2879ObvSQGZCuJxN1I6DwfT0m2PdycTfI
6R4Quhay5k+Wnz+jt0GzOg4vxHnZffJQDGlH4aykVkfObuwSfauoR4Dv1UlROaXdLkCyxq2fVK0A
wmPbULUcp/6jyhe5ax5062breYR+zs4sTl5fHG3AeLfAtV9d9wuRH9G1i4CUuUhCDZOrfkDfzFCb
PwLuCjemEw9bwcwb48goqS76i/G6QBFNZPUpiVNm4osDgh6MhPDDjxSH641M6bMvNBOaRMmTbMyr
MeWajB/6+9xov9MkHs58EJiFs4fGHYC4G93jAhqsMLYJHCNsQCmpNw3DkUFT2chJflH1NO+oSYcU
uKib2U1AZHwNKVmQsJdG8p6xFFS3fOwClOciSo0dvko+2HnZKo2rLSlxn/w0Y5lj0tWjJBBltIYS
ZVf0fvT8ZD1e99a0kfVQ9dm2nw2mZLoY8EZKeDtkSKwOqq8+TA6FZUyvVM1LUMCmyqo/UA56JrWy
E1aew7pZD2s5ued4QkzBfM9mNNm1y/zOtjv8bxmwjpVX4aMc2TVtSli1nns0I6aYEMc7OhLZkVEY
v5+q4r1dm/PBCHtCxXVCfCua7iCL5FssaD0RSdFfFt36XjfZNDEDDpgGnSq+pbLFXY19AD10n1ob
LD1/+PRxgqOZ0KqANEnvOocYlmoeX/PYmDGtludUjUCI9cOdwMXmW+OppNRn14SFevEyXzDBE2eD
onSHRlyfXji4g8D6PuN+3weVAz1XaD3maP6OE1gRA1Zc+npZd1vxD+tmJZGUTYXo24P9Ga+RPXo+
PTjubO7X47CIaEmXPmBtdDdlDgF/s+7aum+ZaT3Jeii0vAAFo57Zq3wg72vlA3DvSkDCMzGU6lhM
QF3mHrRZ6oh3rl1/iACjnRhFBFeZGd/isb0tTum8OHG0zeimUo/k5IZ0Dhc9/S4TOz+2qvavc09Q
ctCY1SYasuk+0JsoGX4shUeqM1aFi6FKFAQd66MlkSEUsFEY4LfML2nF9El439J4Rpo+jw2hTr67
dfUpkqR1e5xV6T2IEZFsxXyhSrxXWTvuXTtGlyJJ4/sqbFialra1yXEXMW9T/QEF8euko9hVXz/f
MTQ074yWwE2j+yiIf3nxAoPQ6yYl4VEIA3FI5b4fIy+/eBZxxc74cy6i+jaIwdr0BcqTlYlg2paz
R0fCJe2L7iEBWP4AvoT5J03ZY4eMlTMv4L7KLdNLRcVVWS/Ilz0Xm7SRTDcrnJ+mApGkV9/zRYSn
unCzR0f8sPsuv3fac1bBfFGgk3bIXjsal5BuUPuVh7L34eaGFA7bJp0fMiTuB9St2zEH99nX0/RU
SoJxCUO6japk/c8Js3EVHeumtcjd9qc9Jv/ySk5Gd566gFRpp7unn9Pfy3rqDw32sE0ypdkNP2Rw
MFX3w50pGoQAMXx6XctwG3r6DtPsPPZaqY4HmgxZg5VM2fPWXZAoWNnEiXbABfw7atjeXK7UGc/k
1pgvs4++BhWEdfbq/ntrLcUhs3JSDiH5Guim9miY092cjlzlYn5Uof8JgeIjPQVxnhdyUZXrPmVT
khwCXMj0Ab8YtJ0fh7kd7ysH5oNfGTfXtKNjKJ3vQGiLY+1otRVrrCdbJ3XNLkpTZi1Hpg8Y+qri
Wrkj87kA6+FQg0OmFaborWxEzp0q4+LaotCACr6NAb89QBC9c2fp3GeWcTUl6U/OVH4b4H0Czi9I
nA6y7N4KinhbwZR4ytu4Oo0M0ooNq+b5zsfFYTKj2I/V0G+XTohzV3yag4zlSc33WrgTTHJJQihy
fUhyPSl+A38Rcda9z8kFET1JcHSWLe+GnuWm4jZz7BfIuGaO33DuwnqfU761KDrQe84+EmFATGo+
3GGrp9Xz5MTmc0uV5sTLVvuWSjKjfMWZiQq/qvMWeo+C/jvlD1bak44XRXdBNOFtKp2LL3roxJO6
A2un7tY9lihE00LMBi7RVcRuwRWumKay7sFupOYQm+dyMxLo0nPxPGaocEVkZtcxpAZk1GSMMRiJ
Sz2PBwe0/y0km2kjPF8dsnkfZWrcmy25a5YXXpyy9d7hX0meRTxtPra5e8Q1863A5H3M9RrHiMm1
Jj4HTc7NFOP7ZIrMZ7P6jKcye4TOf2hH4IijR8ANd1cwBt1XYSLUdrwOpmRo+snWKgkq6ctwQ/uP
OZkSxUNfxOVDQMDOfdF/xZpJ3xJG9DnB8/TSLPHFKNrg3Ha8RJHV35W4K+BWbOMqQY3UDeOhiLua
xB73mI30DpOuHa6oHF7JqLLvQkm/IdRCwUy4fKsFXXdqHfLk1sZ32fjzQTo+TKPK+5B3tc5WzN7J
IezuReLWZ+mIl/VG2y/9Mz0z82zErroXWcnyfiaFV+uShqoj+6OcL45ZcCJg6NmBRHp0UhXfpEuW
eN2XuBhw+brd5z4S3YUcuCc/CAUyFs7AgWhjicKcXnZJPIRDFaLzSfMgqID8dD98z42mOIvZInlJ
fWvcrrjNMXruwfOnA/0f/3hewqrdZz4kKnQJFytI5KEIYFKWZuDzzWI0q+pPucNitxuHW9pb4iHN
ESNk+UhgpOMTWAE57WB4OTbrBCprY2G4XZR81tXUCW5s5n8b0NIQN7bnmupPqYfWRdWpPodrYlC/
Oso0uRzGU1xDoprEV6YYpA5VxGsBrsFbllTnBdQFTV4SJ6occJaRTkd0Wqew8H+g87feI8nay5ZV
ZGIYZCK4IAahms7V/Jr5hUvwKZeSN+JxcyDoM6xY0fv8VoYumUdecT/mtfvE9Hrcor4gX0vByKIr
S2Q3qrwel8qm8gaSWwHPbX3P9bexAcgiqplgg8V9aW3USstMEkeC1t2drOAwlEQSTCnij544gS2u
ZhIX9HSgVR26xs66X2dhMFMJDnYH5BZ1/2EoAo/c8Boml2u/b7lPO4MkEbKWBEs2MYHyMs53DGV3
Y5zGd64ioj6dKcYwWR8g+Z7dCB2Gt7i3xXLxPkfGLk/J04tl8W3q5nBXzuOzP1gfsBoOV9twrogT
hwtsMKQ7KDjR9TTnwM0IzsVuCKn71VFLclUYjEgsJyvXRCjwMC4N2v0Q2gXmYtRaAXNONHKmIIfJ
D/Fe1t1N9Jjha1wxXjQeoOvP72LbP+Z9pk6UohxkF/64r3siMZO0SO4LTCgbH9fQIWT52gLX70Ri
bGVT/uxMnMYbePKvbtc8p3AJ9q7m5acYRzbBFL0s6Kooa8K9R7aW3NBzUXAIkc+TprI3fSM5L0x/
QAXRx82td6ykfo6LOd35PR1/VoyEytbWz3Ago5ueylkt1d6cjXQX56XDmAGFzx4odEhw5vvGSacr
IP5DCDcBMSrQCZhD0wOe6gfPecXvID86MmNkWwoEsUH/DRgRGh3ukvfGkFCJqlz3WvVQVkxnfGo7
c94aLrSZTDjR0c1JJHaajvJnL56JWWR6WYZ3MWzxuQiZI7Yu3giDjR/VLa62ZNOPDmEzjDPmjcUR
4+FU1PvESnB+yMK4Q9EFNRpu+akU6tQIh0qXPmHtjtQTZ4Lg1kw3J+yRyVXNJ7MNurtaZcnV591P
ho8dyist4tYacSqW6LWMm+Y9WtEdBENusm44PRutOi6NEb/LouqkepdzrKL/ITLBArQP6qNLSg3y
F4nJAylgwdIWf0rsbgcGmn0SdRMtCyeG0jXaJxVWI6EwRIIzzBu7aLCtW6r/lZ7KLZEHCwNpzWQ+
sOdNDpKf6rorXmxUQyiDerUNaNawfGgRD2fACwBmVPyjSHV6i6RmZqh5C3aExNmic69d3qGtaIvi
POTFkzBSdQgVX4AfDoRwxwZLIAmtmW4bhipku2fgP9skTgrN1zsqB6/J2Fr91VbVcHB6iKtjMmW0
gnxxHrz6m+UyKRJjMBwjw43uPR34WbQiPjErwlsS84ksPe7OJaB0DELh7NYB67W663bUIFGzKBJ5
k8qojusHLZIc5whZWUYbkdMQmVe/YR6cXv2RkWip0oOTwdMavPIuSgnexdSwVU3D7RZg0ux9wVbb
bnFCvZhFtpzc2DZQY6Kyn63hVpfq81gsgrssGRzR5FBRLOViHZgrUyDt809OOy1H3Df2XYQp6djO
5dehzLuNSUzhKRzNgnpkRefEru5Sj8lFRHkVVEqXXWsFzNtokLlNdCzPud+YZ9ek6VRnD4zJ8RVX
dnHzSnIJjby+H2jX2/xlx2bCpNS68XNEbfNWkcaWqk/4D9VdkA8InyIMW4RaeBfQyyzSauPZzTL/
um5AT+FmMrpsa9pO+eA2TX5wFDDfQKup2jLojlDB/ZuVetWNPzuA1/jgZN5n15XhOdJHg599Rrza
XVnUjxTwuRco2/tY+kZ130qzvodS99zEU3fNUlK6Z9asaMaIELJmBUmIzQRCuajkcziyUq2mrHto
nQ+NH8qr46K5Z/Fg3RmYqLZ4oUncI8GSWAVBqnKYK3I+xKOVGNM7cyG5PieNaZdOi33Ufv0NLpBw
C8JOh7tlATnRzqFxaViOS4fSKmDuGnLv2sJXzy55uYC/4Pqt6+mrM4LisvhS76u4JaIcuV8Yy4BI
RCF4VflNTa7zlHEahgzJ70a8SElh3htxLe5Z854X02dR5+VbB1LFtSrOTu32D6EIikPX+CYsO/lA
gRA4akw2yxA7+dWrmDa6FG6LOZS3ACm1YTMYsDTdFA1ROjmaNaSU/bbEjX4LJ1YsVJweA+LFSMvr
cqaZd7Kr2htZJ7vUVRgUG/tFuRjlO+IMwVCk5ziIYMW15Gv4bZg/5DPGUj8eoY1lxz4PFYEodXou
dVpLqmPIHdRTGf3VXszOhgYmaDBuntuppMUzWFm6x7htw9ci36IqQ67r0fuZZt0PM/PaY1gR0Y0G
U/VjeV8PaPpU1qOoilq5d7vlvrNJmlpCWxECAw6DdEDjiBl3ODoFQz0xpqC3S4QqBFc0ROY0x6D1
BfFOsfxQut2dNDz7bPv0m5fZJ/4C3SUWD5Vc3WJ4Bp3dbMcapN40MU1vAvnSRGFwRwH3JRaMJUUE
hxA4QLj3pH/2jU3dt+TYY2g/s+bm5JCs3mZXHkuX2q5Y2o5xDZLM0AZPw0R5Srk6yc8wHJJzXGY9
kooSMYQ/7HjSlBl/j2evPqUZUUYmg0wv+4+VV3825xrh9axepWRmq0Fu698hg9Y92ov/USUVJzDG
hpMCxZUEIwLpeotyf3hYog+kksSH0WgXboEeBeKQzq1P4+lSD85Lk1/x+k6fiGJId6pziOJw5V+U
Mb/1/Vbxy/pYHMmXpCVHm2ouxd5S15Ia3Y2VfQ27hSJMnTjbJRhxjuhKmRHKgjuBRtNoBqmozJIM
O61BWI8zIPA0reIzxUPzMoeKIqsHrlaohOm74yBuH/6bvTNpjltJu/NfcXhtdACJRAJYfJuaizVw
piRuEJQoITHP46/3g7rd7r5q+7a9d3REBamWLotVhcQ7nPMcUngiiSfHM8PHEPv0qtU4Xm/L45s5
ghpqOFi1hs4QIU0ws4/M9iA3mcbBr+/jGqlCyOr4DvkvzMHUd1ekD8DnXcwbocizDREt1h+Gjpur
Q6fxNWjbaG8wqrlrJlT/cuTDnbHFOgVJTafsiEcuFoLmVPXmzNgXOxlB7aKXKU5xCsaKpX8GYcdj
jKGssjxNXCGuTqZjiiOAIfQMfXyxIrnI4O/8mTuvmJFnMgd9tWKDBILFWU5UKaaNxZ4QafjMtCDB
6vab3B785Z+my5Dvn39m2CLeJVPx+tseOrCpksDrb5wxGMD48ZvfvioWw9Q/v719hd4zBkzLJon2
kCp4Cau+feX9r69u3+rFAVMI8TK31VUvHpusxGTCwQ71z9HB3bA8+HlOi28bzqZf0oxvDw53r+NM
fA2okB6THf3eSi1fEiTLYm15uH07C4rRGOnmSmbE5HjJdGrC2aQO4MVYntu8zDSZ5y8yjOQmUoAu
ETNVZ2nMtoKCN7Zr+j5P75vS/GpNtrHVy9D0ZvtJbvPSm3XId523zo+xlbJZvrt5OW5fJYv3ROep
s2va+P72RywSR5Bkb+3y65AU8PeHdjGMDH1qr/pFY3ZTyoSQ7bNiIjzMKH0Sx6rvvcfQLFeEjqRL
QPg/H3qb/Exh1fteJ6hGnB543G0izHLQ2vp2DF2gV4wRGWoCL3uQyPh3/18g9n/jcRWW5aPb+j97
XJHEMU39+LNE7I9/9HeJmCf+RoXA7BMhu+MJc/Gr/gPhY/5NYlf1gfs4CrurwgD7D5er9zcLuI9g
pG3f+D48i38gfKy/Mec2bUZ9rFeU9/+G8LGWH/KvJleBvdVm5+wq6UF1Qcn2Z4VYBRqPmryxTkZg
PdPSkqI6985dYRP6NvjfMVnXd2ZX6I2btua2ENF8X1eTPkG1vN6+g3HOZzn1H6e0lo+Zzr5WRHYQ
3ch3zpha5NwQ52SV4Q9JBGAumseC291Z57VNrCShuQmeQSZ0agsnMTuBziHhC5zLymB8i8A5syBs
5NXTOPbfyjRRJ1f19CdNeC/q3H4NYsbDRGai3AFoeiyG7J7X+qFpjfEpd1W0U2rxAvpmjaOny4IT
Y/iDo0VzL0WrrqjBsyWhGcdiv5kmIsAip2kxkA76Q7XVIRvJhrV1b26m0cqfqwQ1/wRlYcsyXh5b
HQQMvm35OHOHIcdCPfSBMJ6z2PmwncZ8HDnVFhkBT7r6oQqAJW4maeDitCP6AiRPJab30DRL5l4w
jdiE9Zxoqt4B/jmB5TCIqWOMM+Gif6YZPISV5589yESrlAE+MYkEBS0tFchy2716E54zK2gcSLqx
Pnuyvy8lC8O8nY5Wa/Tw78ZdKcOcGW/nnlFE+c/erNadEMW+7xN31SSxeV+IQHHnR0Yb9UmyDfG5
nYHGPStTB3shM2gwysrv8yJdJ26mzmM7AXuJPBoXNlvaJq7d6b1dwV+/xmy7jbB+iMSvfKbnW/ux
dDbCgKLPb3ckfVA9AE0LTtoJH70BoATBtk9zYLpPztDuJ+YmLAFY/hpIkja3kbefgo+n7bjo1nhP
qdS3betXp2BixZBWb2FGGKIF8nCtzfJpqPxh7WBxoeRMvBNbSdLtR1ccey9sDp7A7cPQfS3BAj00
2HfWQx97e5fkAFzJ951VDn/w0P6w2T/8kST133KCjYqIofV//XcL7/qfLzhm7JIxlmt6wmHA8dsF
5zXdkAb1XJ8G5bIgD2CIZEF/tpEsr6wuujSATI6OHT23OrSOedR8kwFzby3jAWp1Fmz/5cD63zwf
YYnlJ/5L5JXwuO4ti32fI8lD4iT48xFgRKldGh2doR/q4ZjS6O8wnCD4KIcndCLyaPZMCBqoTWuv
U+8ZAdaPAbHVNWvpyrfrL0UMnDZgF024qfdQpXTxMF/D90EOZwX5OIO+883lfVvBZg9f/B+l70wM
2f3p1HdA/5HPSEIRybvPYX1B7XJWXdsbGOL5F4yqySxS6C+J8ms7/mGoyn4D0LpehRCsjnbpdCvp
ojxsnW6+d6eY0Ux2KKfJPVZ9723y8t4ij/mkezvCqkkHGNfheJWUC3aQfTeIZN+YAQHzyGouNcF3
L2HXnifSa8H7ud7aA1azTRLLPkpLXRLDCi/KAvwryiBlZKbbC8Gmz2Iy3gc/nJ68ml6mNt8SEctz
QUmhoIs/zHXAas/SLPEGb+f7JMHirnuBzlegYpLxaB6tkCYWJ/VBt76mzkslrPnxSKAqyT7Dryyw
230Vd69Wrbi4I6yOlU3oUOPr65SbXMaECp7CMD6reHFzZd+yrA3p4nNnK1O/3bSZ9eF7DQ6inFTU
pOu+uGqsCWVMkmNMznhJ73U0IJCv3BIDHUZ60C2oDiaWZLLJmbai7DzUid0/5m63bUR+5CmRUjAx
eKYE28YxnCSnGsbzOKOMwuMfrUoAj3jJSPCy+k/XHwqK+oIGSJOHYYVyKzLsoKbhnrUTF6e+Tg+e
2zQnnXibBrHOEahstu7a+hupcDh3lJkuFi21l5pow7adYZQY9O8ARIx1vFwjtWMcZpN1XhNMX3od
Ib6Z4l17m9u1kw/NTfoo4xpBaE0TE4kOmYhRebWSWsqTmKcXfif62eBZQjLZxvQXl8ZS13SuvIVr
bV1TGfGU2DGTXmseWt1G69iX0Q4ZHNlh4q2vJsZtXB1rcwrcnUvYPTsVkt0Lvz1pRu+FZ/tnJ3Af
tYqTXYwBhq0Tao9q6S1DJ7qvSR5imvlaOXwGUp/W0bODD4fdJEKrcF2XlsacGC2xLc9GZywJZG51
kQi+usxPnsjiRg1VbHK/8Pf+iOwot2tr3XVej8GxQqHcvDStNT55LjxugztAAI6OTUW8zeWYH8le
7Jh/O8/2aElCj3clk0CSyLG6V6Jcj8vYI4mCF1u6b4XD3s2w8z1iwQhIW1GcJ3YS8GosnOUPqUR5
NSX5tYwZ9QXC9LdBHr0JpE3rXpVcDloAg4uhybh6ZkQw9TbpoXh1W5pq3eBDM/oo30uilCePpXbr
ATnN8kSvG+5S1Vg7z1Ds60NlNMCb00dqkmabY6za+FEVbuFQ+aCjitewn77LsqsP0g4fYugVjCJN
GnRIKiNTrj2Q0HffkD2fNU6eaq7ftekx4tGGAJNVv/W5/9ogk1pZaAb3Y07HPiyvQ8Fk02Tpu0mK
/BCns9g7wYu7mLjI/3Wsh9bE+UXUH1qeDqfmiDoNOm67BQd96AYzOhca+7QG+7YfSvmjjFJ5tX9k
s4AtCki3A9YhHevXEGV8Fptg7TT6M2oitfWXizEPggdNcLGVx9GKeL5o30V6fTvjSgButDsUGY0L
0Xrs29PURiSfYHZBCAaqZKjfi2GIDwY8XAjc+9ps38uMUVntyWI1V7lHAKJgmwgIyF9GGjRcBlhX
bJ1CzexxWdMESGGc7MkJSObqzIYMxNG5tkPu7m5X5DJ40RPsadfFt99QUNUNq1iowddiLsrHvsZT
Lef6XEL8WlXsrrfcOBRogvZnJrzmmnWQxt2OrARRXoPa8h58M4TI7U31mgUNk9wBRW1vd+cJCzXP
DTMojC1VqXcWNfSRgZ08Kdb2spyaUwoppCgifWx98hLdDJpdZSxqPeW/kIGiDnmZ4eCb3XNVbDAR
IFIH27XJw1xcgimWhCTrv4NOILwdWfeCvkwGQog799cwcP3pNpk30ovMU5/bPxWn8SEZPSan1ijX
yg/dnYNOa0NVgngkcLA5h56zxib3mfhJTtIC+7+gYMATyBj5dPeIabE9ASqyrnXKEC7qZmNllEQU
0D0cU4mcqDWdldW0zN7DFq/ogE04vyZmFB8btCd2lt41qQi2g0QG2jI42SmsBwZegZ1UNqt1RncP
buhfoEJTkKWqOfcxMoslI7EU97lGhaUb4W0mE1tk1RFpQwAitIJsKhDdltfB1NXF8zy5bkIGUq0U
eNm5CPu2RVEayunEiPSsONN2Xo+E3OEVW5v9NOzQnzabjA3oIZY4IiubAZphcDFKA0uxizAGvVhl
L1bh/mzEcAUKAhNv3w2Jwap6mVtzq8k3LbfY51TogzPP5qGiSd7niLz6jN04nzFYAz1nOZvyI5Ld
4DFs1o5p7sGrBF+yEh0rmups147mPeihAaepwKTngMR2F5PEBA4O2TDi0SWTC5TnK4HMzAHbLdEN
/j5ajtoujEswXQ5MbS6lo9VNyO9nfSZMnV0+OumhEeRAxJAvYd1xi6/1tNb6qW29nwlpm6dEGNZL
w1Sp86maUkpa6pb604pLhKeudS1t64WnEx/Atf8cQ7N96JVztBMysjqcwvswrF4ZO6s9nCySNMag
3Q9VMzNb4W2PBhFd52F8wwxEeiOE8mjYhpnjX1uYP0gt7jH3/opMuzxoPe1NPquSGdIj4pJr3yTc
DGbrR6jSE+z6iiwosTW4yLgINzzRkXhEXtwJE2qK5OSJW5dUk3XNa/PB5Ng9yLnBKTIabLR16h4d
P/vmplV9qiL1ODMxfCrrhDvg2CF5ybqKurOkC2MLFZmCrPmYw8JOOx8pE/4RL6x3wg/t14Y4eL8m
O9Mv2gein5eRWxztNPmrp9sDqNBPuKj8dUPTgJG4ctItW8Y+O8Wd73D3h2sn5v7YtRVhf7cljOY3
gRc74plu8n7dKqc4/9FA1pE7P+UphmoHiUfHfblk04sSCdFlRDW4MfOgQXFiy22gs/GgZ4yYsSfC
Qx+0yKJ1vivJIty4ZQKbA3/3QpxrDzPsgiBQ/tro+4G/yqJVhVoe4TuidhfIqqKu/Hb7VGZQJB76
QSM1ce79sgK3WIXZuhmdciec8bumQ1rHLUGzRW2KHbu9YFXKqdyVbvVF0N2tB9IrV1TXJZ4AzJB9
zgqVZ8bTa8thE1LTb5BLZ4s2Ayl9OundbA937nL0s1rNt2FXVqtcJKxMBkUbWm70OATct+zixAR/
3rh5yfZNF8snfT74RvY9INjyGvMZdfEc1N5xMhO4fwmledOrJ9uICCU10lNo+D/GTkASqqOfMiq+
0+JKMswq92BBb131nreNS8RrbLjSzZAMCuO6nbwPt0WHQ+gkAQPc5LiU+XO1r9uJvXzQIaaw2YRV
rJm2oTjafW+d+058tyaqnBBMBTRcgadyxiCaDygDIt9mFB5UGwRY3uLU4I6LCGFTMM6HKyPSbaW9
x0C6IXceP9s3TR+cnXePk+065NaTzSDCIMaGgW8e7szCO6ZOUbw5RTSug5zg7Ll27ftxfBdturUf
i1Z5B8z2874YxdUH/eBkBvmfGLQmK6t2EXJmaLeBfffDtUbzmvasXlksKgiynO2im4+RSXENv/zb
smZ7Br7w3HrTviP964xrwD3bvFhwKFGviJgU0zBGg+eGsbVvpPzFuxKBxUqsTVbYmgCRo5ytAVBK
Ts5aA3nE0dkjwqm3YAleEH3rrGO1XAU+difieqaNn1Xfg6Sxz043EZIh3ZOVxNO1PfR57l3Sgayl
AojAwayN5sx0/FJ0QXLiiX0E4+w+OoHI9t3c0iRiYryY1Nw7lsZEOMmHFirAKmpqjQCBy9vOIvlG
lfsMxq93BZq9nASAcEjOnsPqPmruJ8uGSuQkExl+5Im7VXoHTsNeswwhbiIv6f/TiwPA8wTxINlk
/nhyKulcLKj6f1RzRJK4a3T0F7hg5s5RdA4kN7dsqaAEZCapcu7U+GczMdYDdojT7QGURC1lch9o
y9zWsZi3HSADzy3Mg8ppamMxfCaCK2noKRgFtdXoaONpyLviNNRNv2+WsVtULoOvmZXGbXjj1+6a
hgKfAGqwU13AJgi8hB3OSGheNMYREmu+qqxswZKBU5GtIhcWRxQSiupMheYdWF/fR5EZPzGfzO+d
LqND4yBYh9CMARFY+cYduw8brOUD10ryMJrISmywm2xVk50bivK+SobgHIiWLWgPb3GHZjM9Ueon
p9zjZlejxFsjGwvu6tSCKiXaxqNEj3/MKpblysizJwag1gEwjEVIsRGuC+D8FSpfmQffgq7NzmQB
cWXleDcRcnh3nUMb0bsVwiECPF6GJP9CpdvtI4LkwV5Xx4KP5Dr1ka3dZJ9oRgm7TRG2EN2XnRJm
D6E9Jk9GUbCes5GqoEFmsu5bJ0+L7H5Yhl7GaF/70R/JpwJZHHVh9AKvwbnL0U2tDCKy2IKV83kq
wk+Yf5H7bFau+6yrmiPBytVRE3u9rhH27LmNx4/FlKwjgT/VZKFEug5nI4sSsO3VezFjDIgcp2dm
1hd7wEjiofOC556OfQeoPT4QIowNZiyI/E284+2Xju1kV4Q+tqFaXGyvti63z0qLPpJu+BEtZPlQ
lulMnA1DyJJwotPMKGMjA0GSAQsC6uT0UAWsZYMtZK/hge6LBISEPNp4rFfR4E3Uyy5Idkn6btaY
F13hDKnnc8004AKo+ClwqdIqUlEktJ+dVfnyDI22/YnMtjhHA8eSK82W4d6y66oJnq4pvQB3RO6p
cAJChX1MJX546ZHgMiVMzq6IAQV4SYBJayw3odcKKnh+JSsaQSQVvFON17zkFBSHGpvroWG5S4xI
u9ZpMFwyEiTWUlTRFZJOA/bHHi62CVUN6AbLfTxmkkUsKtI+eCJawzuDEK0PKQc6d1tz3OvZ+sly
uTyR30uKYESbdJNbwxxDGuBnp3RskYaLSa+A87losHiQhWj38zA8O0C6TyTjsMPJRvxLSwHiGQDp
wzrbNA25F7a1SFjRNhQYa8CzwFhBqs55QQwkaOrNPA8/Sz9/Gl229blhrzlRP0K7KageEFML7lA7
vwUVQsRiw9BjJXvbOxoOsx8zHl0+3T2KE9upDkF87WCivoEgf61LE0jv4L/m2UUo3ZOGjgkoA2p9
cQx47WiKDtwyxMqYOEGrpPEeAAbG1LveY+f6MyGKc3ImE3TFttc+VXV5XyOmPI1V89UuLa5vkjBU
hOoyGEN5dOR8h5jiBZzy7tZIIpekb+yyr63HQKdpaG6Rwx882WJnTvj1m4VFSTbtR9TMPwvt1Tu/
+YJEmp2XAnxD/jX252o3ERWD4HMEMBmreT8XhloDwdeHmYUZ5r0tb7Kxtsf+WLKgOxdG/9jmOrqQ
1PtVR8ZA5el/OEuLh68iXUrpMe9RIUYZG4V4W6tgIdnNd6SKOgMzhZheXVaCeVPAhxZAOyQixtkd
qxqWpEGDepWAaUrp8CQjJ127jqjYs1cCQX9KB0jCS0el/BpjO44tgtlUYZsvoYNrrIH3x4SmgOS7
vP+UbtMmMGYf2nP5xehb/I0sdHeA3+KdpWrqZvttyijCpgxdJFPQs+96dPehOM8p64VpgplM2K59
mXJvZ3WD3Bt+LmkqGGTWCQrjxmrKsyHNdcK98l5P2yERCTwfZjZUguNDgxYAv025D2q2/Zmafg1C
VZeGk6npPNRCTDr3fWiEG20ODtbKHKFPFh+YJSG/HjgIa/SQlATeCmVIvbkJ6GqvXzILGFSWkf2i
WMqDFnbRU2FdXYedW61DT+Ay03vaBISUNaoHJ4nrQzTx5Eh770iZgQMK4cYCN7mh0onutqRMhEeU
aV89IJPXWqonItRq5nnhm6Mdh7fW71a2wXSvJWjtIJvgM4n7Df0w9ywzg8oRVcHad7APBTljLoTj
OIwS1C97RhY0GUyGf7m5VZ2NNDSeO5Y7qpj8P4YpXVB9Ze3xVI4JGSp9irllRkGS1aTHqjy+y96U
Zhoe8iqt7JrSSqri064jDJai33U23QWJfO6dU7XZxiJRyJ9NugGobAewQTEllvUAnx/tXOZR/kcS
swlxFq5ibKMk8x3m7902q3Sz6coh3xrqPRkaIr4Kzp1BuPljP1S7sAQqZXlyh5kOPXifgZ9aRkEo
GvPtUEXBqvjQbT+8I6t7IR0Dsj6LqDi42FOfP5pzuOk8m7zUpPJpM63ymycGySgzH7aIoKJN34cU
U+KlLS3/GMo2IqOnIQJhmNUdn9OvI+OsiCnobXJv87l2ZVVd7TZ6ahSNtj+zGmlpc/1CaMSmgf/W
+961TmZ6h6DkAK0H44T4FpPW0pp2Nme4G1NtefE8QBoc6sPA/isMvxB9oA6uCeDBk2RxeNjDVqbr
Q3UExXeHI+oMX5imUir9nIegMW10wbQxIcoKu9PP6DOK9TDgAXAWoYW7PDgRnHUzbPe3okULxN1F
g7w0dcOT4KPTWt6MniRos11oNTHP26vA4EXbZSZQIGxSydHhW7IWsrO/POTKeFNEa6zaWodrCyEX
8Hnszpqjum2tx8RK9Kaxf3lGawMo7d/tsPaYZki6p8qdSfcQE3yd0D0xJn0IBkmucVJWZ3hvqP3K
8G6O1TuO8WpfFGXM9GAMHpsh+sL9/3tRtf5zwsnFvqRyN5KK8pDMslkztUlf1IzmrI2JyovzZXzk
i33J3nRV2jzR2u3tL3pufyQNzTdVEfLlGNuArLNxPybdsPVHiIZeB4ijtRru4yrbynqC6D0W2cts
ZoBtQWy0Bj61duzY/wasWJOycF4pgQ49waFb7GIBSYZmcIk7LOJCEDjRYfzufG9+aTyK/thnbYA2
GSGU6z20cfZel8NOgzJ5qeRn40H2d0PXfJjj6kyWabqrRJTtksIu1uDCrLM9t6/KyQNwDVjDe2uw
T5YoXk2Pj7OPEooTDuF4OM5f0VSTOwAVoUgUt9ShZF2bOVuLKBFacQoUvyfyhGUglpRyHTPXtKED
qKJlHcmW9jz78iGE0MtG1hy/DFXwK0hm2kGmbmevH3cmR+nXvBRPIbokltolLuaBGwtvkbGPyqgh
nwEVdeScuTqsSxxhtA0CaB46p6qdI68jP0IsVgnvaQwhG6LyDHdz4pW7eJwm1C76q9FO4d7F/7+x
UmyjZYOotE/dmmEcp6QPOGGvSIzYAdwqv5Vd6p38YEbcuPy/3DPZi5pY0WV+Vgb8zYLl47okLOok
cS+j8b3vMpq0uCv2lTM9ENPTH0NDi0tPfmSspuGB6zDac6mvWYuZa+k53WugPypjarGrBfIYeAxN
6IlqnBJ+ecFwxZzap5bvct0gom7iL07xOekwZtdWMAQHzMYZUelT2OmKe382nkZMVIWBPo72jSEs
K8C5nrqtymZ5wRSwS4cgnlZdDA5XIvXZEGV4niYrYWUzcXDNMQVJVTf3ODHss2n9EggKb2vtJKbC
95MOl0hUP3vDF1OJB9WBKiWAb8Zo5f3o05bpNwphnCl2+zyqyj8xzHkwpvlz6PL2KbQRp3v+BqP8
sGoX4Gpvxb9GDqpNXdkfuTBfVKj8lWP6yW6DzC5bTb5RradwIsBwtO8lKTptqs19FIf3sdM9o0Qm
3ZJbbt+RcoThh3mT8RmEJBRow4Lj3dFKgBbYFUZzaelteS0bBL4H01QuXCouH21aJ/qbiJfNoBCR
yc4jrmfvDoc66B/dJMZIkaN9mvrs0zKtkN3DelmlKGvGMYfBZWNl5nuLH2rN8t1bj/HERR/1rA+M
NGMm3pEtvyuitHwH8Ca4ZChdgATEJS4dNVRnM0uCi9bKv9y+CkPjTNSMjxpr7EwsvHZ/QN/xdQi9
1yFkSuCgpl6rSoes9nm4fXV7MObGvOuFccjHmgCcPNOQrvVnZduY+GGH6SuxPsem6CcEKsufYe3U
V5Sh7b6V3CfYtsZ4n5W1xYFQmggGi+h6e4CPFCLFM7lJLH8WzJO1q1s2JK4c46sZejjVJj0fwzB7
SMY8vv7zz29fEb+Om6avFcq0nRkZjFO60gPWo4qz9D06tKL6yY2cI7ZCHk4NicndyA2CJEZzx38f
C0vfEfPHQBiegd0zY0nMO2BQ72LyuXqQyoNKTA/EYMaUX3mxEahFt5ZP8WtG07w1FmeEKYLhOWE0
ee4jTCGm/6TUHK4nictZcCIEJKfsmMU/ZLyyaxADFM7pNcqZkNmBeh/ovFZlEb0WZvkrH6I3e9AH
Ov875sktSwmc02HFKKed7H1tR4zfa3myRlYrGfhir2jv3CJjPT185vk3pfoPi+Uflk/rMFR7NGrr
OHW/pJbDWo1k0DpUZx+h9pbejqoN8/JK5+FTwx41cQBlhz5wNvSg6Bro4uBpdKhRV5Ph9ytNkEeR
mB85ou6Vfu+s7y77IjopeVcMo7slf5GtTQ+T2Y+TK3m6aKp7KG8YDQ1yZcgs9WNhrcb+IGUx3sva
WvKpvs1WejcRoQnaIUNS4bmPeHFZ8Zakl8z9jra164NVbTJbk0HGOto3jkFQaopVJtHa6R5JMtPE
FAc9XWl3NQ5jOuovtlO66FaoD2KKRgP939pp07OL22LRMHzLvZBbed5w7FYkyaRrRsfOymv4b5rp
0hU2h8TAoJ0X39Oe/JQY2/Gmh5C5MQK1jt0tz8PZwMkkWGp6GP3vyehnK8xbSyFdKFhACiyJnzC2
2bG1oh7OXNLNOxCj7PNocuxPAD6v1HkzVj7n2S/dTTRHn9CplLtcF7WpwaCD7pGl+2OOKrkqYBft
tTc8IRq/kiL8yO64WotWmERYj9VO1cFJEAzD4oPmTHrTGvkNVvTKefFYE/luy4hHwxN3tfPTTz5J
T2Jr2mCAiECkrpgdR9is1CELicayg3yvyhzUJ9bkrYlDir/9PPRVsza66iTiCTpM3tT0XfJZCyzr
lmrMbRn3jEBxtI5O/UUUCKEdTLbcO346rnmgbN+JxMTaAjWCE55hvN7BI+cdyAl1zObqSdROtctm
Z+cFLJJsw330IdBuotAtmf+C1e3Dckuf+WmBOetqpo8yyLEh63ZrOi3Cq+inKy3eyKjbsKz0di5+
VUK9wg1mG/TZbr0XTn7fMOCx1QirWGcY1RLznaXkN17XqLy3R4MPuOJDVbQe5XzLgr4ztmytuccU
jFFKzFvE61DVG7w/AZIItNQ5q4GEKLi2OdBzklAZOixhSob2SU9ifT5wty/S3TDFD81CMmkSx8L1
DO19CUDpj6IYEuip9bMSlM1Nv8tj2W77qGBvKJsNtoKCsAaESQthdwiJw4kB05YIzclQr85hHSXb
JR0gIRMCtfwaL+oiqW+2EfKmbYxP2DKSRzKK5Rq68byGfrp1I9Y6UwdSKISiBiab+ZZv2VfWoZAN
kMavBoXBZvDN7y2s4siqKO2TGn5xAIPYKD+nGPRMVjK0nxWE6yx4LXxxSDNmKbVVhxsW7s8drphV
vcsKsi4Rv5PG+YGy6SPhRFu5TgW9HUFN2tRqN2CzryZGPkwwwFvbb92Ag8p9yTqrxd2zCwRIH9e9
eXUC7IwM4uSUrXOr2DhLvSkHB9c/wVdipog3vSHZ9+V7jeRlPbTa4+VpnqchwrSWo6QkPgKoF2+q
WojfTXKksfsSx8l3SwOTdTiMcwLC/GjQe9PzX6bxhPL8m+Ak2kCnHHfeKJ9MxvXaY7gsPTrfKPla
zJXehqX4URbhW8dVF5MGuYqTkUK9mN8zP/vp9g1sWrTpvXcMy/pbprpwM9s9q4b5XNQ2o1MtGEaQ
XdBlrYMpoH+wmkzTxgfRxeS9yIIYjr1kb17GCJFz9Yk64D0s+uGoWg9nn/8zcLjhVkDmh9ozV38t
T7P+XZwGDZH/Wb5LciXhdX8Wp1UFiv04LYO7jqinaPK+lAomMJrRFN5MaO+FrXPGEuTE58QHAt4f
2BMSPdx3m47AwK1MVINYUul9SHX0H56c+2/KOfJrHHS9CpGvS4jNn5+cDAg71OwS7uLGs4/1Mv5S
PjlJLu59RvTM81P/4ttdtEy00nXvQTQkxDAjh2FjWNRlwxzQomQLFwYlqpie/sMTRF38m7QP96XL
0/NRGoo/Im5+fDyRPbVIE/9HrwvVNQAL7iRtHh7Fmmoi17tkjgwgFaSe6GaA1UBQJJv/AX2TWkO3
L65//TT+TWMM0dI1TYv30SK0VP72Hlqya4wQ6eEdahqWFDO8ZyIZQCe/F4qiM13ezBJ3S1Ck6X+Q
Ny7/6T9rGz28FLwznm3CcFwwnP8KwKxCsrVRB6s7e1lJ4yzmPkeknjP4+MCW3zhU4JkgSXibv/6d
xfLe//aTLYfzk0+uqTDL/IbetICAFXmaOaygouoe2dddi8WSkHBgA2G0EDw4tprxJZ+9X4VL5Bhs
h+lW7WUdLAoj+pWNabKZ/J75Wz5CDZu7UxrX/cVxio9MUcSjdfhP8lT7t0hX4UHgNj285pgD+cj8
Lk8lVkNiqW/lnd3VzFeM+W5YxjTFAmAAXtY/ENLHpqAm4nAjZ6yaAeCKMwLcGgVoP+1QJcaDKM5h
ws7dwGddd810SET9WLYlhBUTvlyNfs+1jT17Y0Tk82c2eN0e7g4LB1YTqwzBxbkUGq2cCzWpamLU
E7HYs5q+UHhbL3/9Tv37p9ODxsqnxHRdwZLxtzeqyGVl8kqru465MYwd8tBMvI5V331tbCrBqGYA
bLnxlxoIzO6vf/a/n278bBeaAT2JI5AE//njmQZiQP3eqDvLVNt8hjqCSLPblm6wcZex6V//tH8/
rjzHxR0Iltb3ObZ++2kKe2+FWlLdRcL4ORTlKxpvqCxM9xMr+0W2w8+//nniN/zs8mEi3tYGAY+0
GMvCby9tUmUVkw8o+ElAuGAEqZ2SeG81JDAV3TLsWFYEUcHYPzSeyrLOkXmRshEU/5OyM+1tW1uz
9F9p1HdWk9wcgcIFWvMsWR4S5wvhnCScx8351/dD+vTNOc6tm2oEECRKsmWF3MP7rvUshyLg1B4t
K9vYCx8f+iQ9I5QhWmaCXRUUDyU3wZEyYI21b159SZqWQiX3N3/BrwOoY5kMX3xhhuDeh68sC0n4
7RLLAK6mkF2XU76PZHXTGsc/9LbbA55UPgsaYZbLx0VQ1Ux4dmpskxyxgyi5KLKtxOG6SAzwH2Nu
nR2leCGU0n8as2fPLMd3mvN/KzD/F6ezSzaapvG1M99//M5dkljVsTD1A6UGCvwm3Q4s4dkOBeBe
83LgsJPRgVK4n6rHf/9tTQHXH8c8zmTbEhSgwRd/nA9tirf87lQ/AD1Ml2U2Es3roNzBV3rUBN18
r2qHs1YTpGBENb2uSVNbEUyyQOPX/uZsn9OnP4zAGGSmBDnVtMhwmz7tXyc/FYwS3kbtkFgl49Wk
Hhonzc+N8y/ARP/MrpwLjvWhYiv5b65s+9dLG6e6TbSdgR+aXviHc3/qdTkqcTmHQlVfqQkWKEfE
8Nl0tqlI7mNIC1qYhG+mkOsWcoYuwFYBh2Z9sUN95yWK9rXS7N0IjvLaigOVe6gLVbEiMRYmqBUB
hKRxee0N7QY+CgO3Zxx8t9GOMWkCB9McsZoSHlqbmYUvkpZbgab2AsdiLaizLKbc8U1aEkklB8sl
8SdxV5GR3ltR7xqivI40JaahwRz0Arqea+2MAtWsNvjB0gp0pF+SZboLCGw7aNmXSPXvOtb6TeTS
KOw0bweFw+FEIarW70/QJa1t15f4FwvlpIl2+NJ3YqdEqJKUFAyewsKNRe1JtoR+oMek2SnZUUWN
Oi4Mp3VOmZ081n58a2SgsTuDEPHvT95/MWG7KkYo3WXaYwMxD2Z/OV0yzM7hoHjmwe8M50ig7hal
wdcokM5DW6tHx0eGEQ9oBiKNjYyEYpdF2VPTe+ZeHSuayxRZSTJe1HqTbF1sqkvSdEOaJUW1b0oT
mGumLHAo6L/54OavVzyuSkZZlseuI8ia/ft57ictshXWgIdZJmqiMRmV4Ufj++bXNK2+OOBlE3hj
53gcPaxPCT3prLnVrhHxn8F0ioQmZf3FmBWqJy8B7OZaAvUgqAianWIPT426YvTi061at3T5toYH
s6wu6DVI2lqa+1lEHVgMTUkNKFh08i1k6getL27zyqpm339Kb4gVGBjdXl+TEkgNmd7y0UjFA7BH
PJnVH5WH6HnVJyGdQobMXUkFrwKatFG+OIJ8IBOeMWAlumUjq3vBN3xNPQzsFW6wXV6j8zL17vXf
nxX/wq7jqszRjCKa4CL+SFBXSxmMhO2Yh8QBftMHF2kTc4OcDX+Ri6fTr1NCdSfVKPly4JMxlxPr
jigidgt/W8W/Gd21X6ZUS/DtGxoWIsY24+PnKUMITEo1jAf+e7u9LZFU2BNjVa0uIfgUq36I6yxf
2tAA9V4tNsGIUj2zabyFQS6BtGjBb1a6v476fCQH66AKCp/Z8uNIB/MKTTbFw4MehAKZqbWgRk/D
kH5DHGiUZ3TkdbalDmfq/cPeSmpyI1v9KDRbLH/z3/XLen/6LGiNNRW6PhP2hzE/xZ1TSE8dCPPS
8AXiTtjLuoQ+0YHrbfhP83Qd6St9z1VtKdrKbvhsSldc/RhO3lCmN/r6Hu9pjFXJbpfNZBgdya3/
8psP+uvsZLGgmDYlmJvYIMzpo38ZbhIRhL1V2N1BqUCN4pYk8dhXT6hjSW+m7bijANsxxEjv6nku
CeLbMufSdsM0OCnhXYyYUDrbfA78qtpXxIkuqspJT+CBz8GmR+h7L8o+XTLcXWq3Lh4ZIdIjHUsM
R12x1smROOWxJPLQiKv1mLuvXlZ/V0fkn/kgINCpdYrOqshcmCgIws3IoLg4CauDknxv7MooCy25
FSj1DWmbe7MU/aIaUptkRVKKCsxCRzOgtI0ybWM0jr1tZDKpyOxsR7FAIA+y3M2YZxj2o3G4ck1n
VCW7A7VRD3mj4ixzGITHXtAWnm+KegDMOuTGdt6A5DT0UL+K+jTilsQdkllXGA7ZCuBNY+vP2sBy
Por951QvXgkwoXMfJmvFqMHnec6PigjzQytGYHdZdfYDs15aDcC0eRCNKBoeSal8HMrmVc1HvBHK
ukNpdQJ8dJc6CAC/R0thG/7ZLz7R8I/wHLjuwaqG3byTDr3qRw/6HmsQcPyCmWCZjT5guyRkjkuh
1hpm/5s1x68nv6mx08dv7Jok137c7IYZDhnUXOA/Y/j6cbWc19BFt3bwAG+APdIXGf7/r35T47In
roImhS0+rjdrX9Xrtg/gfMYxCdG5cU6a1j1GCriSqLXC1eiILcwEqjSoslLMPO96BbOxnNO/v6j0
Dxsc4GcstXRmQsxgpvrLNZVh/dDKyjRoTStPpe1kJy4ipmCTgi2yX9CAnAVW4J2VCf48+TVGmzPR
zG33JYqVTVB1tMrIsQrD7CsLEQrHJE8WCB17JWXt5NLKH4MHQftvlaPMXo55tTFjuYY2qf9upHe0
X/4cxnhhWYK/RSfHY4pB/usC1kjoVBqItg9BX4YryODae3puKiPq2vNjLIvaYb4XZ6SCFUO4nwM4
oxon9GK+63hInhYJCQNEuSsvfQ82bL4BcIpY0+oxwVXmaj5kKjnFw4lf7pNMe9D7mIZCXYMtRIre
qCVh6TEGimsz7KtypJkSWQKiQaSk5GISavHnXRVliuJTeMY5Lg5RQCqGackfqTsoRL4SPmJKEC7k
AnvmMp0AGsJrkS0lgvgxM96BuaCvHRG2miDX9oC4jWnvZCQocnfALERDAvwzN/M9V8KDXqjkg9K2
mTLTuDgeYLxhlqmix9ozcEt7pb9jL5rsesvY6o6KzKYPHsuGSYtRDMVc+ZTWE+kMljMtq3FrB89B
6ptbu8TORi8BvbhihaRiBE+zM/PdfoVeEMsdkGmzxw/UDLRlisQob0r4ptUV0P60vIxGwAK8CvuN
wKa1UGXu71KPaAhCj/c6zY17pLXaUxZALUXLsu69mFZBQoMVXE5F/GIcEkDGwyElycROxYras7cp
DG0zL8+GrrgZkU+soR87m8Sog12NUWz+lPTAzxm9931D2NBStTPzsY71cAWvKNmwfaEzj0RoZcEC
OpFI0JwixE9sLgok97oxLquaWhPReTfPK9WnyFfdrY92uDJc7xHP/zIuuYZUpRTMS7JQVgGUH9R+
xtnP/ORaRghm8xgFltVZ1n626zBtKfDYaV0pFQyTpM6wtw/Y5XFr7TgH/UWfBYhXxcThIlt54Uu2
067pw3qVf+Cd3dWi0546IxYLiKIKHlBK8kNupidULpPayTyZMcozHx/FtkbkusW5Raxszf7JLSW9
R896QjCmryPUNds8xQ8ZAw6qnVCh/+O/UCO6YrWiDKUBgYYmt9dTY+ez2UejPoLL9qrDQOgfrY84
K7XPWWq+EB/w2ZFgPYMmwFeKK36vNxUYV9vcCV/Dyufne0vF4l/A9l5Vrf4J4Sxr5ywx1kB2wp0M
CIDTF1FT9Tc+5qK2sMe/VyjVGNmhU93zEpU6RrL7bEwdJlluX7pPOvquCVkEwoWl3ynrm2uujc0y
U6AGOR3yqjYJP6GELbetw2k0u4vJpKxvRkuHSQktgp+CN9Ufra0rtWQLPGhye5HPm0VBjq2V7Tou
A87XkXRYlDFPHRrxBdTpAHESD5OyOWPk0RhtVQvdCNUFu+kQtQSiv4UgV7AmRnKThk60kzDXXVPJ
dgKiNf1izIs9hr+1oQxgejxP3NEL8OvH6nGAY79STXUdKfHEJSXxOWLmXToxLc98bxCD+giZAQZ4
BQvKDQ2Q2iMd1iyZ9EdYb1dTFLiK5RQBQbIz/NxFNORPU+/gI7ZVkUBWwYliSbA3CDZnF84FkQlw
gyQZgZoFhrBqaWCdLV1SzLFZP3UOE75Nh9rNBQo9nAXHbjvE3wviPY5o+wpyNcNJmYLhJEFYeXKz
B3Yq9YlSb7KmAOkuSzsSGyc37GWi5P4eWB6rTMsvn1jXLkHSGQ+smLCsuPKc1Y12cYUCuae8Y9wB
1lU1jDGERSSrtnYpqBh9d+TvDw4W7PNQdfpbZGbDDQUVWRBYrtrOLjemEcCp9qV2LbiYSrazSx8x
5iHEBz8VcLtDWyqnyMFP7NMka9TPeQGLCP3AU6y7HjPlMKzqwr8iIHagzv7BxECHVQrnUKfsethJ
lr6ObRMxr0HC8tlsvRYh1M3tNflEWV7bqCVUXjI3EkKS/GPaH4Y4tLGW1G/JkIGHS6El+0XcrCC7
ekdiwe9S7U2+0jeY0nsXnwxJx4jgBsTvm5C29sKCprQwqzZ9TuPnRoplj9vqGKIm37UEztBljI6K
yRRXuaaHB6RA12gbLCsLhpS7EvubQkH/oeXuNa9Ve9NXarX14ujByCj11QUXPhAkg8hwPGkNCvN9
mGbq3h/SZ6Z8Bio0qnzbKoU+VzYYktC3LVkTu1iQekLiaAYDArUWvZ93czc1KlARGY48Fnhww0Xj
bpWy4GpWzYsbiR+xb60G4hsW6AJwSZu9uQ5RTWU+/W6Es/lxSFkul94KvNYXrxx0wk1B1taOybo5
ia+o7vlviAoiayE90AHucH4pWz/BKIBbbLzQkqTQpo7uSsNNvAmwLa9xxaRbbySsInG1+FipZ71R
xYVtC1o1+DTXriJ3wkPWijZJF2uHmv22r6tVbusObEKzWedEoW6QbhECIvnq62TY5GXc701R4jmf
fjRN4XCpTbQWpDsOF0f/2DEKrW2GUIcx6LHUfUI8/aZHPHEzTGE+lgyVqS2z2zjk2bZr6w4+tIXh
pI2x+HiNAwBO1dZ8k9HatE28lIOcLCPhqQ47VHljH72p7osFhzts7FcL3oY0S1LJZW4sor5rH1Gp
LWftbx6HtFkC8y21LVSFURLsXaVel55inNPMGNZVW93YUn7Tw3LnEC2+19SVwVKKjVH/DTkH7sNU
PtjwoBdqrpk7o7EvSexfdGrcJMIOr4NReKvET4ghU92dTqIEIdBIbX3sicvG77QtS7Q1/FRrJzFP
EA2qhtTi2HUEBrEIA2WGWoJNg7W/T+NSW+Wl8Ti3ZZpaxHtLqSw+d/ZFqCg46tY61Vl5NCaxde+j
20niUx4Z1V6PG9rJno/Ruq3BP7pdvxP8Fi0tOriB+Tb0A+1kttZxdJJvZR25E+xsJSjwbOuxupW9
iPkzvGGZeyPIT80ja/aYDW5xQV+GpNgoFAiFNDhdtXLXMV9HCKSBUhAEgQFAqOsEZxP7hAZi/FRW
1soZhbmqvO5tdpbDE184ZRqsq1GeSqd2FqYLQcYFBDw3Q+pCKIumjVdlqWmrHmkrwF9qRIST6Gv6
+Wha1Y40K0JhnVR7KKiORM0fqrkpESMYlefuyS8gKMYriEJWMdwbGdZ7q8D63k0WRhyi+IQrQaMu
+Iq0uN+RJXVD0ZqthqgqJqaxd2CTh04ea/RSm+it5JUX21A330JPiLM5ysmoFO11Nfns9Z2xoR8K
5jrFvGDj9QnVjPQp23p0k2IJPVc5eGkJJzlnBxoX3WMmCB5oDH9FE3VY1gPxZqmQOw3br87S/E5t
7ykddPWYjOhVOi/eJ2Fi0t5u2/Vgi+CCnIREHOzNAErsk9bUGE8IoJuSzrQ1pozkQFkwZcNs3iwl
fGEYrw4dxaPryGQskLfuhRMwgNTxpRlN90rpxAoRUIZ0BBFY0vYrZfuF6l/xYD3MgBM/tvvbvA5F
NL1JXBEQJOcIhnEk3UpZV2uFK3+lVCN5qDZI5QoQ43E0Vgao5T0iD7nyhdM+KG63V3tfPdeNIlHC
k35bmFa8hRx+jVSj2ippgmlmRHgHswChigy/2m087vuuwbHqpvdKi5nQUoXkF6PYRkK6DPcQxUez
wwweenu3L4t7NgJK0BRCo43e33kFv6tv40+tkI9l2r9YWufdqRahhypi/QqJ0pxA+81iiCRiPkIF
dzJm14K3CWteS0aUVMer3gAeqNJO+TKI5IoTqbEU+wd57/y1lfrGflhZVXp9Ciu6o+VIFbSONaJs
MtY3BucGwU05ppa9LDAdkaPXnQT+0J1VOl+hA+g4x45lTZds9Ib0EOcloRDES2LcgO70LgKWwAkQ
j9JOxVy0sMoB7F0aPZemvg7IgnhAjZ3vSWEAuBk0D45I7beOC8wdsQU1icwOPuLIOyF2aD4rax/6
U9hW30QY1L1pzmCr1afBITI+W6XCehCk8rAoZKGtaiRrB1mU4T5Ih5tfjvnGMEbvsxWgtuktwONR
e/NbY4ofl+JC6MER/wa+ljDQbwQ6Xl0o/xutE8lpwEvthon75Ag8jsj7zk1pHItuqB5MWciHtkUR
2RajsZz2D/N526EJX3YVDBfZoPxtbNHf+67SLlEj3BdmH3dtDujhMfpshgIgAdly8aqymwrk6rAf
FfZ57LBfDLczjkqqYrBU9Qw6s/2przKTHh2jrRepy8JFHZpVqf8wIWWKCnH8EPcGgCbRP6Y10AJi
enZWgrGbsqHzmDiv3mgCQNHcxw78yjtXhMu6WsoxZFqf2gWNju2Jsw3zYu7RRswAt0gS2KIM1C+F
MzRXWb9PVcDZTkUMgtG2PTgASN4N6wEy2QFcJPG4dZMOukGSGyemmgE+hI4Aqch+UMpw13RV9KWs
0map6P2wVzVcEV5vik2ESO8scrFBzBMfU5pN+9quT3pPSE5Pk8UxISQC5mD1MSBhjuNiW7tINXq1
VrYV4XHb3FMfM3oAxEbirZrKW6MM/iBjEw8OzleYxtBksVgzNOvWEy34py4bLpWCq8tgBTdkMsLx
SHK2IgMU6hVeTw22piqX9cQykpH5EoZ4cEqZyLU3uZqw6strUbYES/ouPivNOTKQtFv81QRJUvxa
hY180+tGgCRrCS1IUO4sWn8aw7JBeVaRLxMOQPF3IJfP0S80y/rXxMSCMmzSJLFY2hK+7XXI2/0i
Y7+VyUtX1/FBq71DWif50Snjrz7cBOIdehwdBl2wXNAPmxFJNfrZNbKtgMBNdxlSgrrAxNlkpqwe
RMRCkpD5r0PgwhieiKBO2C6kl+L91Om7WGGfrACk1MfWr8UhDU0KZjn0VZbD4clMj6SW+ue+JOgE
E4C7qGiVIAEHc2LRZDUDvsMMFdWSugV2s77bN3Zl7UKvv/gILne9rv+wq8E8p6pzGhx8EdLAk1IO
UQetW4qVqogvBorjtcWOgk1TOy5bvr+dXb10DkODLpjWm667zyAo1kYqF767ICfyHTOB1Fy7eENI
JGlQncHGPpWoFpeyrqZoLstjwx4269bXkjMlZK/L+1Nn9geHPQSheYyaKOvWKH5jqFpWdbQj/aqR
3HZnf87pORlk0/DSOunBiV3jii/3CHS9R3Rr+Dfq96s2cktSwsjSqG1klYMSlKeqLJplUpVXrWiG
T6SwwnwpVFJqJEJ0A9ea3Y7yYjfmEew7//PgITaemX/pKl44Ww9NCPWrvsmuMVYhQPyoL0tcFQtS
917KRjy1pM9gMxqm+LylHXlgwmAQLRn5v6ZKgAcN2v+543fu3c58UXL3C2uVRWk4yRZbLctcihrb
pMow0CTRuZTpYt5lVtnwXihNCkvsM1vbSI3W62gyd6lT1dJtk0upByx4m+TRE981YFzYw8uBZZW5
U8tc/+R4b1AUv/o9nhnD7jxI9Qn+SI1tf68LZ43NUlt5svY3ONt2Pu6YeBRybbSwYwI3OOMc/GY0
LORsCgPgakuTLCMcQQimcavpT7GgJKZpjfVtXFrZF2UU/jkPMnY7jvbkJtZC+taraM32qofJvlLt
5BiV6d2v2HgZwoD74vUP3WAoKLCUeF3HlrOUYeHsw1o/ysYf1rIT5lurheYajPLeijNxZS964pTP
LdnvUSfoKyXEYzyv4HJGVy2kexGiOuZPchG0AWG02wxNSe1vR9X+EWjUo3BlYvRukAV0A9eqRLEa
2Oxf845hx5Xis+RcXwT+UO/F2PY4q5Rs7arDmmEi3IR1d9QHWqCtVl7eQZCTgAz4U7+KPFVgcKAq
0UdGsiL/WWy8gXOzbdAZZzl2FpK81DR6dK3JXikRDqL2hUptKCv0bwWJm17NytmzMMxEZ1xj3cL3
xgz0Dhahcey/2xZwvlGNXCqCfTB5BacBXX4rorDawRLBet6OX5UtXB4cP+6l05vuYHV6t+wFgYUz
vguqAOykHtm+r9fFodMp1s6iSRrFJD5RvFzEJkAX0++3hl1RhWVb52SF3Body243YTvFFGS16Hkz
jOWLuo3XOmnah7aO35raCs8s5ctFZZHN57Bu2gd5/dDVLrBtaTOlDOpcNKWSNx1Tq+GkpZq/EmbW
bvyufe0MMmS6OsmWcQwAfbBtoqKdjo1eP1lU6g6hTSCJMZlm/KaGJJGTB1ix2yoFvjDOSWyoQO36
JO0+W1LfhwauZ1u9YKJVzb7YZz0tswHgENCVJXDT/obE017YFZ1SlSCVhmwKj0G2cSx5HFX1YQSs
e+nI0Vw1FQGuetdx7bARdabNTlJ7X6sOaoJTNZzNJZANx5T5QnW76EBCvb8cHWubTM1EFW8e26gO
OT1JXvRPxL7AHrQYIWbsvBFjleaVX3gO84veTCG02kl25UXvemuvDBjAqaXf3EN+XUJssagWFVSn
cLXso5goV6kBc9Yt+VgkurwnVWTsU6OmlKikt+pidabxYMb+qXLyP1QncdZFa5RbB3EChQrY2FR8
taeSqWqf0fXIq/xGCtMS2BxuPo8JAYP5HknzcA8T8Bbx4Ez6jfAc3Qn+MY9Wk2grho+bbQ3gArrS
X+oRQzRQfevESrQdrtSQV6KC4RFBO31As0qTrrRI5rI6ydUYD1eByw3jcEFgZFGKB8VhsDV06ew8
IDME/uFoZK9s0oqYztwSKgxW32YL/BRAl5n5NMKlsYSUD6Oh6IJ12us2MbcN85qiU652Q+u1G745
Ae4spfDYYup9clGr9M1zsy+NSdFkSJ5kquvPejviNkX/CNajOOpm+409f7DCNJXSsxiDK7PVyrD0
7CQBlWwErm1ie/CLI6O8V6a5Hhk4H8mgtobAOZgsmjZBb3wtyiF8QW/w2dGIOLLd6rtJvdOPn53M
EaemUYOzwYCsoSk76Q3tA4dyy87Mxu9dmAdYG0jXQsVtvHjeKzuip5SK0T33Y0HQWnytm0SlkxGS
UhEEGEw7MhtZ0J+6jHK6EnnDY1WoXD71YOLxLpuF53UkqI/UpALLlw94vF50lkBnUZwUPSTWmOBk
coeDuKEbVL7EZiNXZVyVr85kRfC6or+WZa4+dFr2GT9dcRty+SNroJHpHdkscafYn8aBFDnGJeWS
D3g/4m40Njpbr51s3IgFlCIvfn9roCDlW5tsJmFHiIIpsS0hkDBWWROowKzL+FShnj544UgBEFD2
iEUGPw8y2T1KTgpdbqIuAj177KL+k5cr/SYAoXvytO4optKINbQtq202c2leDRd0dMNFZyhbKX1P
VbcZnuPGN27twA9eGHy0suxY7SY1TWgikx4DLJs7q1W5OKaHQ+E1j6q7N6xEvSZ5sM3tXHv2g25t
62r6WtFd2RKnWmwIGaqfiWrds/BftRZu98Xaw6vM+QihBlSk8qYVw2sH9OSFlOd16rjOuk1XxBDE
p3RERuam5t6uoU+xi3cscrOCBvgwvxsHSLyYWtIRfgfwdY213t759/37rV20C/zv/GO+XqO13MIL
OZoX/eY8JZ+sb1SD9WIhu0UnMPhDcqFttKpZQRA5syTl01y7jMLQAYYdeOPq1DnXsHtEx17AKq5W
qGa3xmq9vqwvrxecZYs3Z6EtvUW/7tf6xjyU+/AW3toX57P4AfaGVW9hARaknLPEI8rD6F4SI2vS
+ljHRFh/7WlX7dQ9OfS37qY/yVdSf2hGxniiSGSqlhSuPUlcy1qpN023pZaPexUlCA4S9RIM6bA0
i+ApaIqNBIiGW4pGZVM4xQ4QYrv1osbAil+5y0gMyt7psst7Qk0TvBKl23OhWmv61uJrzEJgwXJW
AQ0a2zs/y0+kQHZveQEMoOmV/Dwgubs1nfoy+tlGgnf/xJ0IZRLh0xkJ15+oJC/NCglCbAYl3nLD
+CRa0qbGiOVmlB0Fho+MD/H4qVpbCzw2w+ZWdyscmYdbDLjKe7zZD/gqy6KzVqYcysN8Uxqkb5bg
Pt8f2lPggV/g+vkZGjDnAswP53sxuUvbJk1PGu00Ehm0kxKcUiq3m3LKmndJXqRfzr0PDyu6I7vR
bFeRI7JDntqQPAK/5FajX7bpE+c+PzN6lrkMzYoK8RSL7kXiZNMg3MxPzmH0Zevnh+kTdJ2u/OV4
kdkU4fDgZJ2WHuYbf47onNLWfx6b74G1mYZ95mxSKJkh+Z0yY772Rq8kOXv6/GZYsK+kp7v0tQIb
TkPAq/Tz7VAnlTyqhd5sc/Buo0ko+vwz5ZSWPt/7cCwqAThpVVIt6ZM+j1kJ/t/WMTLJIKxXTGgQ
oZQyO7DzyQ4SW2eSReMWHaPO0KMHOIRoVOtT+OjPm/mYb1cJJT3yuKdvfb6hH0vtNHRjbnurB3ej
IJEg7cNakL0NZasiNCCeflFHe/9dO/i//6YWlv/4Lx7/kRdDRQW3/vDwH0/Y9fP0v6b3/PM1f3/H
P+DcV7nMf9T/9lXb7/nlLf0uP77obz+Z3/7np1u91W9/e7CemfwPzfdquH/nW6vnT+F/z6dX/k+f
/F/f/ydkf/iv6HH/e7D//0neZPz2H3/+sP03zDLzO/6k+mu6+58uDQ70braASTYp6d+p/pqt/+eE
01aRXiOtYg3/T6i/rf2nmMwVKGUcWhiYQ/4J9Td5CgcCzwphG4g9jP/4f3/77V3R/P6fxnfx5+O/
IsaFPWmLfyqfp8+j6ZoJjZqwcjzNH00cjt0OadqoxvdR1j+qfvBPwWiydW5AH6HYHd/CiJ6jVkff
yqwhdTvQxEMVUYzRbJtaSpUjYez6Bz9osZs1ab/GTZA/VlUrHxq6UR7hJY/zDaBsaqG4XLbslYpH
vywMchSdG80QwJV1S1iljFWiQqZ3+IozHBqjl+xi/AQLelJsREiVb0RgLBOSB/55YxNmd3YCZMvU
CRUSWboSztk/n57vza+Z77WtrZygL/48jCD2hQDtBo6I0q0kvenPia1d4Mg137HRkiHdNK8DRbxV
25uwnakeHGJVgNE06/DRUEl+LW29XdsjEsA5YC/VvfLMWFWwCvWefx6aj883P4+VTrKWNHCJC+FN
NNjlqWse0FeQTpvQ8iPYhxtaiD01PO5xpiUE0qS/HHf0GFtkXhB6NL96vnl/nPcxz80/KHQ6clMJ
3kYbxTHsatO7MiqHmYkfwQYxt+Dylg9+5xNJS1mE8CeD4Fu2pPkimICY8UDt/5e7Mz6Jpk6yB5Ro
x+tZGmVlaX+e7xHzFw+4X6n/Tc/OT9Rl7m/R3rDJggQ0GTjLV3IBdSB1rX8wXN/5XCAwAcT16nrI
L3o4lER09ZegJ9ywI4LpVdNCd5lVhjw6zNcv4DyWdleUr71uZTtbVD6+Vl6GzeEhzw1xtyOr+8vb
S2rNS0Ug/iio6oCLVUAcOk55e3/ohbFxsTyFAEZQaeAyVEVHYH61LN3jAoEs39KdXZWY+q9zb9ic
GsS4CI5BoxnHn8ebIPMOtu4/zIfmm2Yc3Sv1QGhG9ALef0bg+iPJN31KoHrUYaDkplXN9jSmpOEo
PefXhyfml/w8JsN0XIgAY3Rhk7cmhQH7W5af5kdEsbNTn+9+fBwoCU8xytrHZIKLZ40hVj9fSSl7
mqgmrtnPg2FNzGwJJbKlF3efb9Sk3la2YiORaup7U2g0sLLwgZzE6FurycugBumbKELyzArXfx4k
+qSQ3cpVL4Jxa/VaeiS4FvpOSCXBzElj81X67s8BjsdqDf1RubCNzxZKSVJy3w7h7f0myeITPKLD
Xw5NTypOSQ52jOn85xNh64a3b9Rtgz/fO72QiDOSBJDXkKaUw2klcWsdae4T0Xn8ZdONofP/TJnA
WP88Rkb9yY0UcU6bvr5XRtKcVEd5f5MHsmNvowHAdK8bpNWO2Qm17PwgjEYquX+5SzuaYrxbOGu/
En8+001vi6DRkvEReGBzEUAjXlcDgjsw41ASBJPDuDdDLerpOCJmjnsOCppsiI3t++ua0Qsu8/Op
VL/Rnj0MuNW3cAdUglGS4W6v5vvvN5R2aMwP9pKNsnafjwG3f6lij+zJ6VDvp9mptuPPP99UBxV8
3L//UO/9BxDidC19TfDfGGQ3J6nXo6o3hMbw6P1Q3GAC6ex2OT9MNJr47qCnP1/787hJB2CTKkq7
FFzTh5RUxcVotN65g7ZEpcdM/yBfVVFAHam1Va6UJo3PDjnk5878c1b4/QuIuc8LstX+sh74F5Ms
Ev4PkyxbK6FrFhkh+MImsfnf1Zm5tDRAVyN7e9duQD0Z6qkXlXbSTbe1NnZiWtsyrZ8VXWOznRoF
9c1wzLfF9J03jkKgDEKzue2mteQXA4gwFtX05Hws8LV6YaOFO4xdaJ61FNy4UVFHy6LoazLCxwDQ
vCVy+S3WOUMT2hgPxZBt5kfzTdfuE6tJUfDwfFeEJzUYw1sddMqTWdP4Vl23Oc1PFqnfTSroijYE
r1Xx0EuLbC2bZMIr1hHlIAjbBUKnRp/GpLz5QRp909TwM2JQ7Tm3QrHJwtjeTG39NIALV3SRegsj
g5DuRISswlvtbKQjrn+8/M9aBgkgkH1MmQVyAkTu+IAPsl7QxjbuSsMN+l6CsNhyUBuNpofUutPR
P82P5pc54GCIJuRXw3E27u8v2zcaupFAF+ktd6Sx7a1IIRY7tJ8hQlytym+/en5MwUl3xxt4lfH/
EnYey5HryBp+IkbQm215qzLyvWG0O/Te8+nvR1RPl1rTd84GQSRAllSGBDJ/s28gR4MW6LNv7kNn
Qb1EGMRajFif9BfS0f9ChFbVP7k6UOIsCJgGXiu2YUKFFnT3D6h/Shp9klWl96OzZGURQ4y7Ug8Z
L5q3jIQ2a9GCM8Q37Wza4H2QIqyXWtgnT3Ke1AcrbbxZ54X9XitivgGjjgrHpG7NWhQsGL7Qi2KC
T90HxJGIiXmi+yl2P/fTwN8m32OsMCms9RYQBDVd5oFuHHM9kraYubjrqNXbc4KK09zXJf1tsJpH
HBr1fxCToGqsed8bP1HKdEbJ4UAtV9sZFkJ3sAfJq4k+uTlwbtYUvR2KqFkb1RqWyeE2fTpRxB1y
o+ARm/jQIVSxKVS52uZukp/AVSE9HmnOm52hsKhk7s8AYKnSFvk2cUysZya9thgd5WUXttAJJk/0
uMZ+AVUMDvu4OIW5SfVvmidCg2siKJeEPObQNeXRYHzri8g51Bq/tTEDvgLIScNGU44uXkQj5xhn
VRmrglLPoouGws/FJr2HhQYqiSIm5iF6L20Su0V3ZDpNNB2yl7smHN7uIb1vk6OFtqPGW75QSTpv
mB5Sk4605wiYStKbJgA7Gl3Dvd6NlXKWTkuH+4A4EjGkS0AA/G24KdnN9pg0Id3+nwuKo1r1qnJm
VtpX4KnlAVODn3qMIGBvN8aLBSjY09DTVUave8QZZokXFtxeWcoOuQPGT6l95Ztp6RsXfchXa0yM
lY+d3bZDVvGRh8t3MUGN0MUxjOrRMYJiqw+6DFhPk17Lxl7read8c8iczTXV6U4mCmkHnj7YLkwD
ODqm0dobVbQ6IOBMUCXvGA2pfxxMlfodfiN42qveA0tjAOBufSajKh+LSURQySQHrxqQVmJQNK1U
nodSkY+id59RaAGnT2f9voaYgcKMe7tGHXp42KqJCpSsIL2O9K29ux2GmWLvJM0m+uGwP4/dIK0t
lCSXKJZLL26LPz3bODDEvi29QHkC4G7zNBCjJqIdkmVLj36E6j6qpvAVmdWmY/EvVIRP1Ehk1HjQ
GTrsQhmuh8m+9s9HnetHfSBBkPoJGrQ9Z2qbz7rQrb7lkb9voxLN3OgBTCH6f63XHsLaUp/tJtN3
dSgd/BgW9ByUhLxw8zhbiacbLt3oWg5+vAvaNCNXVHdkqy1sQCnxdf9C4p489j5uhy3Z0EzbUAxU
RGRLM6at/0cehYTAqJXFlvbd06S9ieunjWgpaI0oAcly6zuB75+rQq9mPdSJzS1oF3Z+pFy2tOoh
QhPO1/zzKI/ANKEWgVThFHA87rzMgKTwSwxPBWnGRVqCBtAkM8ShjphozNgx11Ug56iXMkARNzxZ
peoByQbU829Ef8Hk/5AA4APT+D8nz0EFRiif25//8RAnhTOavftD6igpO2n20g8pG3WbyqaWU9tB
i21hapr+Fsrs0QHWsIUiRUDBPtmObq6/abYWbIKMIrHouk32I0Yx6KzZknSxDO/xdjYpvBWMA38t
rl042QUxaSCXpNW+YKCMA2mSk3vjHQHJPx3e+rX16ygyCixXhHJvnSF8hCdmu8gyMEMnsuDzyiAN
FpIgHl292Ua20eKTPhm5BbFl3Zqwrzokrac+yoPFYswR/moTaZiL573uYoFV1/abriBJ1qtZv3XI
4j5y1/ghJpTcz2aWLNnXccSdwoV7t6oo6wAKQVSMvNzXqvKjVdRzUzfGWn3GjlZepVWuLeXW/NgF
kO5hK4r930QLC5XARxSMI9H4JPxmILyb1aeBYPSSf/GYE45tnz5+dvmQCw1UF0xHjH9YZSiaN8hO
H5o/2souzQeDrKlHzeHYJ/KpCoLhqlH8uWqWg8hgoPorY+qKAYggS6jaw22aV3Xu1vfiBpm/mPQu
mfmZVKv2BUS+e4lK39nLTfLSZrZ70ZEYuwxKHq0ND3mmNs4s7MBT1D4jfDnW4gwxcUTalSeKsRdn
iDh4/umqIoC/ii2uKnriDHHVRPHV+f0q/kDZJKTKtRbzgoj8tVetNK0wdgoe0/r8djj1xZFoOts3
dp3JjgfBSw5hHi6ov1AHi6L0X9h4N8b4nx8DqT4AM5pOBkcjYfjnr1AN0jjKA0P9EefUInGViE6U
7q6OjV6/BVvnJJp2Eq8MAy2cZ1QqViIm5oqjsra0Zac4LZRezrgP9EVXb1t/ePsUH/oyesgxmvxz
ejS9OjDrQ53h3nm/jJhWSSF+D3jx3l5dxG4NLI1l1dTAV3//vb/OSMeNimn47NNAWnnREUHnDyfc
Xwxy7tpOFZRhfv9xgV4nO7QSSIunyBbgu0kDdgoDadH/fCgmuKbChM+HH07ztQzw+X9dbLp4Dbls
AYLCoYzfW0dTju2jOLIgy+pNfzTC5jHovUeh01tg6D2zO+odhl8PqH2h63AQI1B67YPoDmTkVnWH
Dm4U4kHpSH73XKnKK7Vf70rOrX+wAMNORmvye5yAWlPaSDmMnp0+UaNHJYc46QNUbhDG2CR+oLyr
5hVN6fLNJC+3zfH2XYhZf7mqkhbjv1A6IZJ/fmBqKK+pMmRulWcI97M/v7iYuClR16rJD9I8fMIm
Vh2zplHtY4Q0M/ynaC96WagCFsZVIV6SY67nIvhhBG+xHt/vowjVgxyAm1dth0W33i3uk/sR9ynR
rfIIMdfQBaTqNmu5474FaH0dKH39gFipfUHvgxWfZc0dK3UuIpTWabWDNYhifmrbF6Qg7Us+YqGa
wEoEuENXzIsmcX3ZNBtg38S6iYXCCmRrA/Pcp0pn7MXRvRExlPnSFbdo2B7TPEstYpAd06FoPp33
YdiIugHSNtv3wNU/X//TaX+7VFEhZj/g8/KXvwxEvLWLeY/ApfTQuHFdOoijIKhe2siQADr9EUdh
5dcMMVcrWfM7yBWwGCNzfj//07wOCOS87EzIoX9eIIOG0s7Ei1Re2ixs/tr5h6C4Imp+Ch5A1oPf
GDru6ABsScpBpnf2XhWV1UqqiYtBu4+CcoZZnHGbdz+DfOPFhXyxvofup4lr+vo6cB/JZ8sHm79l
KUt191Krxrs2JfujHsoDmZWvZjsJYVOKXbvkas+9Fy9L0y6+2IM9LuKhZE/VFLhQVpaxkHTXfHdI
TYlEhxlT7ZZ8OX7s1S7aWEVYbyDGLbq4cE+qO25y28pfpApH4jyu3xM3K15w2skP4AMGssx0MeWz
YG5QO77NTeAilw3OtdE02pVb/C+TICtgKTXdWevDEqMkfBByTBweu4wkPuon1g/ZeQ/tHvOLAkwr
CmHj1S5Ge9uGAMPKSJue6M14zXXKomZYShsRA3U9nhE3vp0gQpQ3AEL6RbPAn268iiu5nnZxcrxW
xYwWUi4iSyP6gm7RzcGUkRcfSqrUtztebwCWwBy12QxKQfICRXPRiNH7nfE+EPFsMVQy8fdQJy5y
v6HeX+keE7OV35d3N8pWPLe9ceQ5XmOZh44NT/hbf3qiD4pBFUdxj/fQ/fGv/GU1IObdFwefLnc/
l7cAhQjR15Ee+ZfFghAj+mOtgFLTZANuyqptUFmcbskflmwgoqoSLdvqu156W9UM8gOih+oK76Wf
femMmBEVuDzcDj3ntc4lC/a1K3/3JPcp4y7+oviavATY7exRO62QQMx1iMvwJcoIgW2rUUwsncz2
OPaa82QmKiBJ2X5DCzVFrH3iHVu+81brzdfcrcxznHnxBerOO2n9y/9OnU410E/7Mej5jm4JnQ4F
ivuf/6viRLbaq3L63QxxmivDHruZyAUY6Ztn0ZNlW12jCqhAkRyKdJ6Y2QWB//woRpPOLHexmkA3
dCw0wIrQn0fgAPb9ULh7cZRr3amFtbAWPSqeYDvFoWhgBCzMcZB3nWe4FCVMd4cNZLmvo1pet1ld
n9Dm4JFLFuLJxmRt3jg56OQyxdCgsiVe1wi8g2fSkEmV9uJIxEZdhQZuuet76D5NzG2i1qsgJ3Mu
NAiuFQTtgzcEuPdJobGy7CBdIXYvvdQDNLFYdys4tnR1TXmVJMc4iZ6Mx2I/1i9OL6NMW4yXSkrD
zf/+mJTPZWT2zQ5fSJYHMmtb1B0+fU6upMh9jp/ut0Ay8nWTSl80tIYuooGfGFOgCc/8mVjSsvuX
j9CbNg1WGRdkANJL2XjJKZqkmKXCRf0cX89zYEObboOBqvJXo5Pck7iWMl3V1htKCXqJ199/XsMI
+ExtFlzieiIuBeWzh3EVqInx0uQwyyJcc/eNayj7LKxHXDFM9RqHiT+H7NV97Wplk0CM+MeOYQHF
pv1V7dBnByDvPQ7hiJ6Ikrp7ObKQv0U/BSxf9nAvB+mwF5cNwssfS0SleZ30Nw6iRDQ4aXOMgQH/
7aSgqRHHDTjBmk4QUyS7b47Tq9R+rIBwA/D44RUMqTijQ9XN8yKrrwngvGMZoOwTyfVVhPhRoLKM
9d1SdJXWyVakUbweqfzBMg8oM/1MoaydOy1wLr1mP3b8qt4mzNwKT72CX1VjvhV+c2xbJ3yE0xOf
yg5tBXBs5lub9CimDna8TV34PWEUB5ACMoTthnhlol95vDe+bP7qlnX/jHEhOXbEmVttTx77V6O6
uraP4Uph/YGi/TY2kKWeYmLKUCfa3kfOax3J7JzLMGte1e+l1Wqvcl0Mx6SQKVxPXUnKezjZg4nu
dKC9ljwgZ10L0vPXOZlX6FfQ8eba7/ziwdYKfR7zb3yvzOMo5/KXALZJZ0rIppdN9mgObPZlCJMY
NQ94Vkn6zurq4Rnwwyah5vIFgwxlKWlRss2AHL2FwBDE/MRXEHANcxRoptMdYzad/I4kYQrCLGv+
Tc1IUeXPuSt+dZYhslaOrdq3KtSH54LhdTnUnTL7ZlfsaDRoFDAZaIrR7+d1IocrEQPsBAAL38dN
afOcuM/zbcidbuweik6r4ZugyNlYvbL2hsZ5bb1uicXv+BX+HNoCsu0d9Mwddhr2iB4CBefUMHkg
4XhmQRA5ixBC+866NeAD3GNiwBhRyJfj9ui6nFmU6GiWSaasEDdha5RowC4oF3R7xbd1Cs/gSETX
83L8IdHN6fAunw5F1ASy7c4/TBCHeU7NJwz7rejV09Vus6eznbLErQfxjD1e3yRKJTd/xDcGaQWA
7RtSwDLEAwTm09GqcWFHpT+sMtiKUwMZ0D8MeVogza5jYvQ7Jo6E/cz/G8NgMdqjKXGfJaZSI4P5
LLfoJ+WVTAmysZaSVMjhXI8tDDFNV90a007EnbYyiBpjh6sAUZlCgxVnJykZ0RqnJ0JVC+yTwgRQ
MdUNzypsDtx9QAZkE+S9jJGE9rRiBXFmePcDf6+ynMLTONIp+6HSKqbxwRiz1I4CrCpd7dqW+lXE
QcN0y3KwvK3oquxwgJK+GwgCVBlA4TCL9iGSLbN28P2nempahQK8Uz/eIn6CEFrc5zu8qI1TlCb5
Hj2lvdo3JR8BDYaWIzRVsPAjnlePle/JuzKEMC1GfVCTyxyzm63EwmExhF7wAEyl3KGZkK3rNGqQ
FpSdGRtW91tX1POg1t2fplm8UtMuX7uqMxYIKAYPhY8rMAYcEBe8oElRa4nYKIlDK2XPdGvQkIWo
M/U1BCfWeONNwlU+4jaqodtUoZwNIriRvM69tJrZUoLkCLWdtKXiaIBzguJL4UdO0m4LAGZng8rB
1sSEGId749FFo/uRhOYD/mTKO2whoK01/uD6ONlF4Hl59lHYxQpT2opekWfWWRzZsA8dfCYe7BjY
bGb3qwgDeXDO043Xxs56U6vBu7jvokDu/BoQ/WTsF+OQq/tP9+fA0K6YPhiQjIKcZ1QCBcjJOkyP
wgy3TzV4xknRgauW+O96Zv6wIjn/3mfDDpaVi+xKd5GiEdwluhD8Ga37IBq7MFFbcc2lbLWGdhuQ
JMPFeFp5C0aNYrYYkBrExyDrrZ3UQVlwGGlgZqOJQdeu4xHo+dQvK7PaFFZ+vs2bQrdR0efngWTI
1Ih5fMXO4lJ9FZ+CEo8YxUdnfgzl9lE0cMMdYF9XM6MC5YYFfrFmVK7FGJ4J2TFX2mfRA73ePhZl
+M3AkWWOQCkevbbhnkSDOUW1sIGhLO+xxoykU+c6Ky+pzMM9bkXWtIdrf/JK0kmVC3Zg3MsTfB2R
vhBBMVlGSW1bhthzW1m9BQgSvw2as6mNhNoXKdZz04TfRDgM9GgdJXWzEt12YjmE3MxOZuraT04t
LUS8tq1sRxU9WiDkH79F0DYhagbdylY8tn1mpnzJpNwhs8iNIO0H55zjNjQjn1h+daNJkF/2vQvY
J2AL8Mn5e3FE04c2WPSuVO9FEyFSlaMR/p8+Rs6Y+0HtQBuFWCKGvTBv9pGp1nslt+JtgwffskAD
7GzhAgz7VAp+4J1t9XUP6yRBqQHi/CkLK5SPnYZnWBRbL33SX8TMQJVfws6xnw0FwoQUu9ib+vKn
a3k2WjaRmZ+tbsSINVbQORGHeh9pQL+naK8ji5qjHyKj7whZ6XuDUPmscsx2a3lm8VwkCsq9cYel
GGWeZ9kNalgukbli2Vo+Z4PNG+lXylKMOgnWe6NryAsxatkl8mBoccxFt0K8b4c4jwTem3PRpUkP
Tcs6RXRTPjAr1s2rh2Y/iarW/+k4oLPcDj8u2eXXYNvWlxDPYDRe7fRxrCppabiKy3e+BSgMV2XT
KXO1mStxZD0UA+5SGJupT3qKQVJt5cPXCo3SptSkL5GqbykQeU9mherLqA1LCnzYtGZS9O6aFUaR
Uug/ZXLQLg20BubQJtItJdgB406eMAOWrFOjUO+7HYluo1jgt6fmPgXqRb9UYGwBWPCQ/k7DpQy8
cy8a8sD1XvdDCj/1RKGqE1taSyWkP21S7hRN5iTBtk3rr/eQOBqlUllhA61spCSpF4GuDV8S1TkB
xImeaiso9iLuTfFQlk5SNDz2KDfsOyA7i9JDVN4f/OyB9GoGLYAj2Soz3JOHX6PD1BUxMerEQGE6
txzf9MrP5+qAJAuOHdURZSasufOq+NaWcO5yM3lHnLxcVWrSwrso1Mdc876qIytg4KIb36lL+C1h
+SCOVLJfeCraiJirbERmks2wGLHNkOKWZ5TcjondB8TJiMsWM80a0rUYELHbFQw1eLRYoq3hQx0c
HmMgdIMT+Dpq1oWN0/HUHSr0tUTXJXE9M6X80JW9u8sw0trXeQfnT7Gi85i3HflYmT+d7TIU4r45
VzWmsBF0SwqkofaMx29Bhi4xZuWfXTQCOmiNUX6ANGVnfImLRHuS1Sx4bzW9n+NAql30OjZXfVHr
+wxK9x5uDUJmtpxfgGto87EwSQcjSrrmlxufWkd/SQP0dbSpJ0K4GMSn2GqwdGqwcU8NSuG8LQwn
Pi7itjK9sWVxtHPTvypdO65rE9EJIM3Nu5/EwMnM5kkJWozB5Tibq0nRvtcWBkF9E/THAEPIx1rV
jw4md+8qcnKrPlABj0yng9+BGJiGl0IK16JwT4LC3olivWgsP8X1YSrji4FMVPjvc5Du8xepUSwV
qdEfVT1cYSdZv8b8PvcJcKs5onT1a6h1+arzJfs2ymeH/nyBsaQYlfERTbXEftLrwj2nBbi+cJCP
meyGQLEyFyOgKjxmJtXcqSdCosGbaehNvMYACp5Hycm3Ueyc5QilzUJNsi2skOpFTQx9VieltRfd
WO2/1kNnPIhe6qobWS7Cq+jZ0tLDKPpRTswA+YpioeWmeaiGzjxMFat2htrEr74IBl3vzuDpY3D+
e6IY+NRtLMQBXSRIP8X/Nvdv16wLKoJy1/isQ2Lj1KhesMGOs0atxIZNHLNungd6mCzl6HUwISnX
qL9ouhYgG1VUpyKIpffKwcl51DTvCtfUXLWdPOyHOCcPnXXKSsGufoOOS7TplTTZQ7QCxMNd5Avy
JKfSk/InEcc56Vc8VeKTwTrpqrZf6yTw0cwh7ZbnffmtNooHK+wxMoWUstFT9mDVYA8vJfkHMUEy
4+nur/enAMG6gzk2Ob8Pr/qWGsGsB5v2JZFMHYNxO9spftxdUW5EIGK6th2GPzw1yR97r4J+3ljx
CsmlHm4gvtPTBK3EyL6vx5zSnG495Bqg6nQa6GIYURmKFhT6QsiBYMEFIFw0Av8toOLi6D7wad6n
rphcwESc22aPWM4EML9f4NP17q+hsqAHmTfmi8CUo5WRDT1qcUP9jmlw1jbRl8rUgMCi0UAJ3Y6+
kOTBgNYayIVqSHNABF2KaUlWHxySKE+uGQe7VJNkxP+Gct93VrkP5Kja37vtFItsqWGBMx2K/m3i
71PusTxDpDyLSnfxt8k+Go+b0kCWV8myWRBpfAtUR3lqqvC7nxvpUZ965YCiS9QZ46aWXBSKAx5Z
/iyrE2suEkq8PcbCMAP3Q8rJ7oN9EZj+LclkO2Tewip4vWWQ7ifc+qHk7atpMkr88oKftL+TWnlO
vatB0EDFdlUcTTFJD4t/dC2fAwlwDpppsS2ZGtG9N5kH8L1Wft4jn2aNem9gwxDjNsd2MS+z6hpN
W6QBLBFwvrrZia5SS9gWD5GD9EqaPpmlnYK7kt7DDkBOMVnJIkKvHCUlknF3cNL3uCh3PnKNP4be
etFMr3tJPdNY6mWl7sPEwvo6KBAriqELd3ki7dD/AKHt4oSYaqZ0MvX2V9Pruj3r2LWsTSX2zmKg
lrr6JDcr0RkQG4X7PZTdiqTdrpp8JmqvnGmeHP1U6l3uO/E/beD/RGGPWo8UsSvwx/HoT1LTJebj
69Hu8ivQRBQaeEB/i1H7EyexRjrXuWO+yZUeLhyY06fGBEiu9fpSCUq0zGAQ+9JYfytauMEgnoMC
s8Ae54wHc0L14UK7HTC/u+hSjD+unqrf6lE6+XXkPivow64NGflIKsrls2671yo18y89utA4tGZX
K2rTq2zZLBQKDeH3qSsGJCTTEzgZDyIkWQm1bMpitfbKbhkUgJL/UKLqtUxcyC5WVa80x+vxIIjG
E1vDHhedPv2uI2AyRsWPpC0o2aIfd4ldqdjyp1drh/Lxk1+HsP+nKXgMrOHld+9QOcyFV1guhqoo
yHU87hZNO9bvRptsxOuSEOeLyhr1mhuluaxSt3tAevJXg4iYvE+8FjrFf+KO3Yckk0IQ/gXbpkmn
8tfk+5yho1yQDYo7ayLjErhyuA77wn9hqScv8h6y9a1rVzY2bfwTojsqIRqVbjzuRNeIEJpoK9nZ
k0zzX4yaan+hROVRjAa1+0ZC2nrgVhq8sA1+yHurOd8uRNnZS7zoKk5UNOSnujq5NMMksT89vBNA
Zx3i5TPx0BaxBunOQ1Oax3tIxAHJdQXZ5Nr0tmz4QpgMZeMjNa+iOdsCHy2GuNhm8fgd4PC4aeQq
OWUFP5Qi0yhFDgp82qhyfgyUXNUBZzJ+e9VDQyb5S5Aa6Vwei+bqutNGEMu5A0TwdO+QvFjnSlpf
yKrLyGdEIXIXWFmaLpIbQQHWOneM8Coap4m3Mrigh1svqMjTmtLWHOPoNsGWjHGthW0zt+ps5jXq
TjKiHsEYGhfhKxSMpsPBeWvHcDVWnvuSuZa/7ypIZXo0Oi8BppmY+Vk4+k1dp3OtOV8veNhTt9Ti
H3mq26gRcaoRtyhaki4j8ZGjLmrcJpl2rh5yLcJeYjon88x4kyapt5Rrb+nqLE1GNCgOHfbgCtJR
VoHIfqzMtLCyFXaFQXWQwwxWmhjKnEnYY5oPyZyPIBlQxvLiBOGlSbAIu5h2F2rJRfQyw6tPf8Zl
tRtwC5vmotDSibkahnq3aWBWP1xDxEWoD4buQKoKO89kKTZDVLGQuGqoKFtqErz2GBSLeCLjuoBL
dbnFsjp4/XO+iLdllj2VHlsOU3P3DW60e3GkJsDL1RiujhSRLO8HadxkBYoMt+/t9OU1UGw8jF2x
FyHbsp2z+MqW7q6mwrct8kJCt6vsXsXK7m/LOxFTa+NnXik+66I/1pP35WEToZXYGg2OvuYbSZPu
nQx4iyBG6CytqYs214n8KAuhOFSPXkWpR8TxnuGLXY482zD3fGpZ55fsNzxVe5b8JNjrOYreyH9J
75EqfcE217hojoZDo4OCsYibNgs5tuY5CS2nXapZa+462XF3fPVIdP/mbVQKnilxNNQbAXRlvSGd
XbXgWw47R3A/8lAuV2OHVoyIJRYabWOIOoVStEugGeq57EvjMYxxoTScsljz9hqPJM3lfWFq0WSg
oj+KKb9P6AE3slUOASw6cvLU48Q4qlZwwZgB/kfJPTFLwqdQ6kakY61da46k7dK6dx8SK3GhGWHO
YajZjqr/Lo3jSX8KkaExr4/CWVk06rTxigzrze3aaitC4bRBw9I1hlrBjRL8Y0SBhhKeNLrSbJS8
wVmkWaPsNLc/3roif6hH+THITXUneuWockO17QIOmLtmEYS09NQAcHzVerOAVoDa9Bgp45LFu7Us
p27jsmLRc+mLHtX4X3s5WhOOMpzF3CxABCscG+l2NS2Y8s6ojcAlLaRHTW3Vx/F738km6sdDJs9M
PWh3SMoYK6d00KkOX1LQKv/ILlwVx6jfPD/3FhbWh2aALbMaJmyvg6imiKGbSKWG1aVM9fKioOAt
Qmnash+fZtR9bSGOyaCYNoVsV9nB7cg37AABlEEHtg+WmfnlIlCCR7mUsw0LmhGo2QR7EMO3mYUy
omemaUgh388UkwzP+xF1uIz2pNWu8PYvia4Pb6PMVp/0UbsSXfgCX2JuXucK71cxS6nJqdk1sPOA
jeLUsKbhyzi2wGh/x1IsybdUSAtojDVSTTJ6sqguk44MWZZ2VbB3e1QYRFc0Y+allJXibFZkOUth
EUR1yUcmdjonApGCre10KM6sV9Q3c0TLzWKDlGV19Qof/q1utT8ACnGgtt/kWAYMUGrVqXZRM/IU
Hk9uZwK0a6UvlCbaH2qoshdXLgmKz7vESxpv3bQo98cB1X47Lf0juToWVG0znrVO7pbqJEjbwmBI
YkM+G6msPaMceIimnhjrYNyIMXmaOY3lZaTcxv77PDGmTIjg3+fpTgy22o+QQIvQ6NHwgzing9ts
wVx3ax4D+WOmOdUsm8A9puTNdHKCoYkiRhLo3zpQQhimJupZGpFa6qIiQ7uOBF/B2iwftW+NN33k
MrmMtg2iB0CXeCJPA4qGRZPCjqns+NGUlT8J89d8QQuLR+F07TjsTr0nBS++QtpE7ZRso9SRdADS
gzGspxs7dLqQdZy0HcVRb2YbV8ItWsuSCQYzTbmPiqP7ab6ey/DJ3PCB5fqsLzTzzbPUYZ1HUb/u
ndh96xNUUVM9+cpjql6qSoLmFLfnJ96ms8mNb+b5bjwrwrF9cksfqFbUyCvcA9onCX9TMudVOhej
rVzBRyQdoaWWW5P0Qgqp0aKrAb32CZ48iWBZH/f3K1UW6O1sujDzUdDTyn3pRs0hwX0UZ9oQuwfR
rVBChApWH1rbRENXHN4mTsFICl8UvklrEb83aHtewJ5Btc/LF2771T/llHOA2fCDJS9qLIipPuWm
5QEnbfJD1QfyHu9utE6l/iEqrf7SWslw6eOSJRFAARESjdGjF+VXzUn0yGD3l9uoOMEvWSG0eA7f
r1E63L7jot/drxHg07x3/PJFhBJuJQ9K3gESmqjAwLXRHp3owvXU3LuJ5L0GSFBioDoxisUAKHcZ
V5eJPSz6okEYNQJRXczFBT5f9UM/DLxroeo2hHQDlSMgtQvFkuQXXQWGYdYKSi1erbygrobwttOj
IzMq8XaYkuueClLJT4NsFad+8uxbzrhG8Ab3YTONn8O0UPH3QGV16OT4GbNk/2Aivjm7dX1YSqqT
PYteIYFldYqyno9OVCDwpCFLOx3dGymwKZGIfkgty77NrLym2Id1Hc6CvFHQlGqeXAdp9sSru+eg
Cqtd2dsRIox0Q9OI96maGrNCTvrnzEeKwdV1+KDTqNVL9qHtY2wQTKNDh9Q2jkhKfE+nXkq64yEM
hxcxVhexdnKC/CxOjDxXO2PEthdjsR4Yl8KSVmIsy3PrirLQXIw5KU+8Ov0phnrdj54V7kZeiGRh
GKEWmehPYl46NLOwJCMqXtvqdCyfe3vhNxUaDY2JUyFqqRFGKWew89nz6NevcuZUD2IMg162EmEf
HcQgP/NknjhluBOjkhVkC50V9UZ0s5Y8Qdr38krHlsEsc3ufYr99zP9sEJxv5U45iPDYIOTFY3r8
NS1USLwi4YD7eKBWCzEHvQHmjPU4btD/v/zqihPFuDg7bEJ5hdvtZFeCPkNudvKO5QA5Jx7ZQHqM
WDtojd3PJYrpi9rVHD6qKYgbmgsKU0yyA3DFMsZBQaeOx3szTvLFKqp/OxB+W2XqiUERjwby3zDE
nXKN9JU/E8FUgcWOACyXuZ2cBcGyKptpQSP90+ag2yj5glvtlGiR9WZ8EI3vAZNub2wl0dpNndyG
kiK9BgOyOh/miENJCpODxZudWUOPlOXQztXAy3eFHlYvQcHTvcdkg3wM3VItrmMkh2fR05t4MWrt
8Mjqha1Gdoi8AqmGssgWrkqBPBglPNwwsLr4RTSshiDxFqET+uGcpQ526W2WrSKd7xz6z1TaPZm6
2a2vlM7JT+zxkOiqfhHXsXMe4Kl2HqfrZWFQPxgDco7TS4gQ9KMR64D6HxG6xccYzRJfr+bijxAx
HNug9bZes/RbJVspqPuyauIeGSGOffJG2KK6qx2Fmmw57bpEXEKCwldkDfE1pupF1xkz3qlb7D5N
nPV7rogn9lAcFJXvPcb2wxcXWTRJyeS3PrDqTd8gohXC7RNxzzXHN7sc640hF83K0QusAFrDP+gF
Brh1UeiINbXtFROR7uorG9+u9YuIsEJR/4+z81pyXFfS9RMxgg40t/K2VCpffcNoS+89n34+Qr1a
a/rsMzExNwwiAVAqlUQCmb/ZkedUFvY06/BGmYp3GTKDe8W3uyeEbs1Hjc3nrRdAEFScEAcuOTlI
458dwNqVhT3HWzuU+yFL9avRJjHEQrQm2aQ9a1h0vAZfZbAOnfa56myKL0zIBtIVOapjss9ivX9x
lfFd9vmka8+6XuPw1IT6k9OJN3+qfuhoP71EpW89F9amVjAhW3K5V8X1lLM591lJbWPmkTc7ObRz
DGx3qhpBvbk3nTz39Oc6+ljL66Ak2Tz2IdThWtMvhrQKmHdLRWY8a1FvnMu55asNuaBm6NdKzmbJ
xYzrYR4vO/N5hFqLv8eTv+3XstMzpurBHs2LnQaAlhIPtT1ncA5WgVVn0RfmEw8p8wm5AuzWR6xI
mioQT5mm+xe07XayUw4LtMFc1T7p+Pss0T/nULeuco5eGO12ikexvE8atOrJ8fToLOd4Su4cnPmF
zfk1/3ph2fSj6BRX4atlddqlElW9UuPAQ8Iv++VWxvQzMF5yxUhgXsM81hx9+mxCLIuGyQB8xGNm
g2XWdIwRcz6mCpugHITkNbRH7MkxNn3zCqRhsw75hyF9rudD5fcwMBQQMlmepM+YUtYPeihOsiVH
2GWNHJiL7qSc5XZpdKpG95tt2iLnsjlb5rhsQWrZ/R42cLHQ4yBG23fQ96ndXUBEDJg/ymPouf5Z
Uz/liFsIImL8INsoQ69BxqlHbQ7JuDWxOcmiclipedtdcgMZziiJy8+pNqpVqWrjoa4N772vXpzZ
Gm7qVW+Hw0S7FmFckoNMoIjgbMktVFGXpVsUOBdwML0GZcEpKPYyZmgaCV+2QVgB4ybi5U8eSVjQ
HXmHwDx9clSB0AM0hfIs+s64GPNBZKJb9qLB0HJu1lpsXBCTMC52YF/ZuOiHe6g0WvMh1K56zbpg
IacXQMX5wadLftEQTH5MVixO8qA4LqkueZp3Jae5iaNByu5oeR9UD+3v4dR7BSvQf5qB3+4HKrN7
04u+c9/4OSDWQ95zmk6aF4T8gvPuGcKvTTlf9b5mlr3VdEP5JToMOn21/DbiZLbAREs8oxTprpFW
t06RUWuHED2lGVbtX5FcOETCB6clVsZQ259BkjobLRLDVpubCsU7VJLEu2N49j7qNB9vJorseYAk
RTJ5xk7gHPju+tkrhDvxqA9Z9DJRXZXhOg7QlkegcymbvuG5q7TDu+l/mmQUOB+gvgl6i+R0oQXf
rEDoq6JpDH4No3/xM39Bo/hgX/lpqqBqOlOIp7L0TjKM7UC3G6uqxsAjKT+QPR8WxdBbFJiH8I1K
zG024tukEe20fcSJ7TBQjPkkFYOCBzihTVKM/qcxBo9eDyZP4TZ6IY1fIqlDHLUbtNgHfU5u+sFn
OW36SBQfOOBaLDQmNITzAbuvztTW4C1PqkfupGPHeO40PVwqc3W7wi4LPRcjOoOcjV94vBxlmbsK
g24zOY3YyuI4bK9lT5XnrQH1fhyLyl/JYQZcGFhgVXYxUfK4Ytf1IS9b5nGKzqUPlGl+lXaNHmj5
WSfoUdkW7hyyst5N3ieV7Z7cZ11zR53KhbzoVCjoS4IO2NfjN9GpEV7RxvgcxYGxK6hN5ttAd4Jd
BgPoNAnqCHHbuFu1CUxoDU3XPDQdFIYh6o8kVzWNb56M5eG5wQstn1vC7LoN6+F4r1ijcqyKHB2t
PnVfwnJULsJN0NWlFWOC8jJrnswNp+tb7IfSZk5bwK2BsHbKK+r06Mr7Tx5e03y78uADfc7vRSeU
H55XLylW4LXdsNBx+mr8js4I2rUhat9ox4QzwAghZHXo1n04VM+TMuApA23v1uzg6T66arAaNa0h
vW2A1swgLKwDA2lalPy7Zx9oFTfyp3DoafRpuYoNRA5kHwrjwzkwSyiLdAZ1zIhY+xG7Y3yKoRRs
eF2KWjHa4AWmneepTM1L0aK6K0Fg+lD+ytQxRT+AoprNAncl41o3bDI2/e9aVRe4xAgwb4NhIWhK
yrWuv/IrHtZJALmaW+sv3QtGmOxlgoQLeker2hi5A8c4L2qDfZAH6BsAMuUpAznNR8s+lPPh7/5/
Db3PN5q2+z1fBuX0W3fVkC8oM/3qtOSNhiLuvtoqsBAsBGZhAqdEWwKgdnAJXSX4qvuZvig7032p
SvjPIGHUC+lxbevCH0WBraqPSlRjSahayaFKhXdFcqrbIofOinlovKuM9W2GH/1UGpsuU0kMJx3f
Q5ysNlkxldsWyPPHWFlfHRSWHisoDM9ZamwDbhDsVtsJ43MLJDL3PWvdDiSJQDG0J0+ve+eMKV24
c4N+JUYKkBnYj6cGkMRODfR8B+5GeQp6fkMF66ZXI9YQXDXqlNqaV71PxTAsdEvEZzE3FVdZlE4e
viL5A8S0s59kuMkGdx8XabDyWCu884z3AOUb3U72Oq74BUkV65+5U4ZkEz/Jown//XUY+mnn9rGz
NvtW+yQjdm4xSXvWM80/20H9Eg+OvcjVLppBDry4rkWbNh/ctT43wdhVu8rLYqiZNCEmKAcF27dZ
4Cp8NcLCf9AC8vqK+Mzy4F0Vo3ip60zfgBXL1zUfwIvhzUhauwqWXa2IF4fixINZRK9Jj+WL3vTD
RqmMUyvs9rmbEZ4ZAjUAfKP4OM4gUdSkfOSw1Rj0AL1yXIStXMUC8CpbaPmjjpACuXRK9wpIuDiA
s7MeA6AAfG/r4buGr5HTZekXz4yCNWt7lje4Sj60Bfq8ckSBqpySR98bslbL2qEe7+HbjjKqra8m
F9mmurUXvTI9WGV48qo6+7AjrJkDNW4PwvDSj95EWpvH0Cte091DXwTUEPggPrpEeBg0CH2Lguys
UU9+BNEv9MNnHf68C9ZJydc81BGmsE1DQd3a6A9DwWOG37940X1s04yyKK5mEkS71FCUs9trvw9q
Uj4JNDn293gD8jIxh2Y/Zj0GZ3zHPjHwuLRgnH95iBljy5V8z0IyelYF2AkOYrzpWvaJ6qDiKzXx
wqqeWk9NgSsjbnL+N7vQN5Euxl+G7x1GsjFfah1LAnX03ZMQkb9Q4qpdqJCN30Ijiw5I84xL2awC
Cxt5/B7A9NCrx+hTBKknNuDTqjcKt/nK1mxnN869lk7CyDJLkjtzL4shWLz4Kj4oJCfeJjCvOOnE
V3mlooWDkNf9CzCd8WXEWEXO0Q0dTfYity7tMHwF0NX+8py9qTb1T4rB6WKIteLVgk6zrjFrOqca
yX0RpNl2JM9Lzh9OOc5i+dfYqXZw9JpfaSn2PYmWLxE6xMssrCZslEIozkraHLIiGM+mGufIXbT6
qzGXah2omz+tdsn6r/nFLeBHasXqW5NgjQgmOucbB0M8gYq6HdAxeBQuCGA9sjei5nMExt8dlOwF
0KgW7ku7qY6o1dTktEYb+4AI6+ejPMiue9PSQ0BVDrpl/5qTJbAqtNJVdjw+8odqPtRgTlZa1Xcr
NCfzB/JLQNhkt1Y78b96QvZ0rNgZI3thtby67CSaYZ87PItvB5H7rI76ZlP2CXjVuaMvPYAZWa1/
Ipjl7VvZrKLIQYUQwOo8RBUTuu+x11F80cIjFfEqX8jT0dfm0ymrcarpHm49ZeeFx67z0PSVp/8a
HziXkQQLivr1JiQ78j6pRnampgikbG6GjV/vDIObg+Z1/ruKRcCKpMm0k708qcvFlLf9WfZSVEe5
S1GfxViWz/Mlh0ZT3uQlw3ZqFrIpL9lT/VrJps/y5nZJ2UQrYSvM0t7xG1QPdUO2yoeOhUgZTm/3
mDyTXr+ir4b01iODf435TzEWLLvabc5UeEyo9a9NkUKPNjrnsfVt59GBy5VY+XS6x81hwB01ATMh
R7C/dR6TGZXYkImlQvXPVL3io8G8ql/IccPBNCjKcn+OsRhtnXM1n2lO9PtMxtgq/e79a9x/6gWU
4Nyulyf+2UPNNY51+9AMMAhRIoIhi4+aaS7lKaZUrDrk6W2AHEsxD81mp6tvU2WskvPl6b8mUS6x
D4UmGrwC7RSigFLtwg6gbppU/uOU+j6cDY1lZQVMp8xcio9/OsbY9h8gky/lsHvcjdGY5X4B3J5U
tbOQ3Y2pn0EV98f7OCXSw0Mdjh+DEJg0ea66sWt1OOixOxw6gfvsQrbx7RsPoZp75vrebxYZ/XKo
DN7G39q66evgAgGBovq0iNRL5mTTVz/HkFVNsuYQhMi961rzIeMe/gFiHIcaE/mMZV6i+/41rTXl
MXNQUOPL3qyq2lJYdgTY1lF6xJfFHxCdncrGOoKyvI2WU1hcupe4eJENan/M6oWycSlxnWVMHowE
bDEQXu4qauAtOqeek6czS3bR15lJkid2+WVl+EX3MdRUf3zFdLm5FqpeXpMifjOLYvxAQQB1wk0Z
FOpr81p5dvdae53BuR533avEOv8+twyEJ1N/ukDTdpaRleub3ih09lfIJgFZ+lkZrX3CzmZ4CSsQ
moHK7inEx+aFpa6/a1mBr2SvUufJuZ7cb7ITry6NJdIRXELSLsOp2miGfzHGDkSjWbpneUhbitwL
4eGs1SlYD9za9355ZpftTjUT/dC2sdpuGyX0VkVGdtWNiu4oOnIVGDoo7VG27Tkoz/6KOYmO+BWZ
SRZiBoIaugnexzHCU9PZ/qV1+t8HYSMXPERTufmrA8IAqk+lo2L98s8M8ns+9ndZdOb7svwrLq/p
BfnziHLFXrYGS+9PlUcieeYGSY7PpPX5XuApe6f9yLhgkwYV7U4kYszeYNw9dDtzYA/dLydj8pp/
xsrQX1fXA/+oWWW9M4cpVmAzI10hvHaHTzbeDehZjZTp+jzfd048n9KWZxlKqQsjCU/YlXD3sT3j
AUEr88HUJx9FnXGldUrxYI0eQsRaiJdchCkzoPu512T90Hfuop74ooBV5q+rxvB91PkaZWaXrmUz
w4xqhZRJuQc3HL0bWvRTn6FNsjMWT/xK7FfGeI8UGB9LTQnfwTK6B6tDzlAO8oey4nZV6qAbuD4/
62QJHrI+ysFD4J0rytFXx7Kop/GdkOE6FRWytNg7yUm6yV5O+XKDPhTZZ4knz6OENLBGwTEk+4TB
kzzekQ5g0P+K5NpnFHfxI2Dh+oaX+P9f5/Y6tfi4X6MfIItBVz602QimgERzcKxUb7TwAlSAhs0H
mI3NKpsS7hNZ0UJXVNrolEJYPcmzRganyWJzrjcBO7d5kOwPa735Pf42Sk6IUyrqCH8Bzf3rIrL7
Nimyg/iERRs7omPstvW2a90XErzKMTAHUZ3ladhnPgwrgiM/SG4akBpA+9kdGDuIjnwPQo9sSOQp
x5DsyCLPHgb3R+N40WpOI2LRMRcdZSXyPxclZReAgPIoRypGsGn6KjuY7oBcCATVUp/RpBX785se
2a39p7tWe6V/+NMcQnSqF1KpTEMNqMbpY1j2pYiPgxZhpHXXNWsMrIPnF4gEVZaHP83bFdDzGRCP
SXtInVN/1T4tIYyrPFSW3p4jMwBuH3D36oJa2Yd2lfK/a41rVifmFX93GCMKzq73mMs9eFXHNoXX
+VKyI7cr/CR1Koz3mKpaH248NUd5JRnnvrqqwY9DI2KmoeXRo2JXt9eTocoxM8qz7ZOcE9kQbrsG
5yj2WJD3iwFwH/erznM7VqhltMgQ7MBDSu8jjmqFD7McMHr+Simi4eDPEws5SJ56PoVHLXLq9X0h
Vs0ru3vzf7Fg+5+H1Nh9LAB0tZuhY+MzgW/Afaq6eMCZURueD1b/6I/47rU85gXANGJlbr+RgTX3
smXHVXXJDK282G75YxAlqOo/ITli1I0EJMlU7EaBFHHcFcoZldVw4QXd+I6d6WyP4zVYcabWOikU
7+w2nbYztTo56Ag4n2pn8rdG3lSPiin6VZSG6es0lWyaO+G8Je3QHZVWBR9FgcQBpsnBT4f0VJRH
LQvdk46NMViWzvzdKUfo+hidTD1YqGyM1UREj/lcWIzCyH5wLFwz55Y8KNwFDonR/OhGH58Wuwn7
beGWNYwFz1rVVmIeah+yuR8GytYcJ+elUyo2rZl+bASYQkraj274YAsRI4bIIeZpfG2Q7k0du7nI
1i3uuwf2ggr2MWBD4NrVXzwrFAc5Qk2S5OogvowNVS92pu1jGwdBA0hCXQXb+9XVFCHQPqNwfo/l
daKsJyNJV/Iy8oJt2Y5byur8RfObEvNhyOJmXwRBjg/0/BZc1WBtYGkvZj2N/tJCmeIcNN32/p5b
y8gec9Kn//2v64cRAZkU0Pz8tuVwdNhvf9099OcvvL+DyHQoiUS+tbu9ZMZ2A6AKy4f7a0a2jWZm
RgXu/qpdqHhrqHC//0J5wQoXz9tfePu0sLRF6nf+627X1oXPeoe/To6W15d/YY2M2P1N9vNfmDa3
/9/tY+kLSODx8Puvk7NVWxwU3wEVNX8QcnaeZl8ivRKH++Vtyo6LoVKiFTC88hnc0cx3VYtzYbXO
E6Wy51q33U/INyjOZR4AS+zd3nMtWxaWkj7k2LyuXfx17cbOL9yYxHOmk5ELJo+7TBhT9UxM/aRo
xlfZKQ8lYAxDuONtfNVBmm9IgG5kPbSPgvbkFPGP+3hXI3/IM58Fp6OuWgNreHxykGlPh2FVR472
FPi5/oSi1MkZGuUcza2xtPtDEPHRyk45zPKQrGe1HaAKyRCvCZCjcJA8nq8hD3pTDOu0s4t/xby4
3riWXV9ur4KVMjl/D8ui+RpyVmNiiTtZRXqQzUEb6wfAzbeWnDU0yBmVVok455/3G+g96APNeZSh
CMGHHQoS+fL+ftEM/5WrSY2VLG8waaLgbOv17TVlCG138qBDHFDt++fNGJ+x37W3jwSwf7FVoxQY
v/FlcM+Gl2UPtaJBYB398CLPRJJCncKEeCebtkhQci91EAih2USrv0a7sTrsK9iO9wvIEfLAK3iY
rd1e4R624iKCjP/PK9w7krL9/So5JBT041kPqR0ayWqQroEyk9pm0bHRhWJAqffjPct5xKwndzhS
dXYot1flg+tilTCoQXM1QBesqOdYL0rg+MvOyIYPUffBQhuM8VuUN+fK6bxf7kStJgsG1oQdVWWW
Zv4CL13WJ2rw3Ta1n43tKx/YbzroZbXZqw6vZ5WiNnqFusTW1DDUB96utrWCzj7aSufs3cyp9oPC
N9fIbWnDwspL877z4xpPQLWKdlHLI+7Fh8bo0r3sGQx3Zhxl1JIXepeOp1vUNtzFwINgDaIi41/Q
8F/OlmHdkO9XtGTTaixPlmU2l7O1axbX5lOJ/tA2rIt9WGkhOVPXv6gueBDwxQpyjHj6xXranKfa
Up8itX6VcWe23Iumqjlwa9XgVBqrrLCVT/Cs2sbVPdzR5ulDf871Fgna3gz2/DSwYp/D7BCPfTmo
L9FVTHimBzjaNUihuvAsNywTSUJS8U2O/WBit1kXDRzl+XTSUa1whHboNT8nvxisQqcr1tOYpa+u
RfkMgzJ36dhW8loo2CpYOfgO2exaKFdRrv6SrUlpHBTS3bOcieaLeEIlfYlSMM/i+eBkO5AlzYts
9Ng/o9zeXOXcNJpeTT9UH2SLvwRdXvzOT3Jo0gMCbEnV70kfKC8p+889P4VCxTi2DsnVczAGLVyq
dmaspzD8HZtS+FwoXNcAhQVpPzkwGvR/uueBVjth64Uj47/ihZgTDZ0acyOd3mLcVoBVl8l7p4w6
8v88+WXTKMh5GpHpH3xAWu+sAd5UUUaP0NWntxYL6HmOlrnJxSg6vse0HD2Cz2RprATmKYkjKOcr
HiiBuXfUuDn29uScZe9E/Rsckv86gq66CqN5qJokfTc1JzxOTViRjmdS3uGQboGx2MhJolAVUL4h
mwccVo6o93sbf2ZMykMkfXncME2PyWzZI4MGWEKyo0jBTH5VPUektca41a9tbFRoD4fxOucT3sjO
Hp/nC2XHW0uGqrb38RAc+QnN011K2ketEVS8hoICJLKgr0rrR2wTuBKJYHcfQS4AwfxLE/U3lB2A
/YQzTdy0i8fYLMXW8qaZMzcgAqjwyHZb3Ecb3XTx5XSLr7UNfUqby+hai1kU0KXvlldiAZvm6msR
WJRaTF0nkW26ux6FqL2r4Mish0W4Rlk1f60TtmZ8Kfvv5NdWtyuVWbwv+s78GpswFSyI4c9tQ9ar
ScL0bKg5lbt48HehanuXwDbylaPF6XtoKT9S2xY/k+F6uw6mV1cFK5XPVvQN4KtOubqoPqw8fHaP
2YD3G7ZWLyF+EC9djRNUbMOfm0NRbU4LWBsgq+fOEh/NDc7y1Vr2cm+MTx1OuTye6C1QF35pjvdr
UY+bs1pxc5L9tpum69bmS6Z8Zm7bvYwYP5bIGb+3wsHL1gsNbChpGoWwsWpuS4Ssm/qdnRhWTvEA
fUL2pnjco9v6rHlp9QS16hYerDQ4ZvmMjp5HJZiorqGPDFsseMWxV5pkYQqlP8/6FCu1DvqlaU3D
WcbkASjCcE7mwxQ11gpLJ4bMM3qEbEewq/TItq4iWHrvljHZixwc6KnMOqp1Ei3bfvIeasu3z01u
D8vRmJyvpOAO/uBNb8WEgUPu1eUWTmb44ZsT3hKJ81WB0LzK9Mk8hZ0WPWaUb6D16vbXLBrfNcwn
cCbEQcTLenCNffh4P9iNd65Z6BwhM5YOLsduvJ8UXJ/lkCS0fw/2QzSITTU7xxaspoVFqm5Riqbm
9y/b7C42ZcrHE4psfKwRNDtMPVAeyQ7oxuR7NaGsJJkDDS0gPQFqTrAKRjf8rlpt+CDZAXNfM4/8
P8yTVzHFsHe0KryoE1QBpaYQ74nYfQpE7z45NfARx7rKyKiS9EEmp1nJPhmznGYzuM10ka1ExPGu
7lEuCzCBy5aWVz8iWjuco/liuac7mwnMd6gL6ynAYwXR+5SNidFYT3o+OdfEBuZCn4zUllDWHnz2
VZLjgAzAOFobEEDOGqhsp6qiZRTF1ZuWZ7/PZAyaVfs8DsUSDEX4xe1/GVZefdiFle1tCG5rGfb8
8OjarUmxl7sV1jFIGaR9+CWa1O9Q9rsr3rT5w2iM9kKOrzMDqYjc7h9cQ02vnm7+lHHhFh7rgNJC
tobfmeuUJxnn3tqgnZm2+0ik/kdkUpyf347SK8k2QYJtK5u8O/Hn3fW9M6zz+V2gMHMsW/v3u+tY
Si173dvUqKhEZZ//LG3tQkY2/5iiXKyseFDPXuOWxzJH7HG2532dOiAKpFHyn7DBl3EzmJfW0NNV
axoeUpc+JiDz2f2Qtsq4tbr45Frtv+NyrKmab77pBK9dZx61xNI/vKFEhyyLg3OptdDjVS9f66ln
vw96cvFCR/sRGfkTqLj03fD5s/oqV46RMfVn1ClgjppB/QlWfu+zjP6hecUXrLnMV7VSso1TkHw3
wkZ96P0pnEUzvS8x/thyKHJIODq5Rf2C/a2y6czWP6hQ2S+oRw1LXRv5EY9mhxT36IFqm0x7b0Tu
jg0GntyIBb1PWdUs+mlMvogi/FaktfeNTMJDjkDHz1Kf1iq3/WDhdmdETzCKbS3kb2CMLKB+bMw8
rX66gfqImVr7zejCn1MXiJ1iuf1GxXnk2QO8lxfPyEXkz11VsgEdPW0jY91kVheIY7ss7/PbCOQK
2T0nJmkMHObGPHwKssi9FKEAxTyfwcSvV22Sh+sGo/d0HaAwxn/APVY6RWker+wbRRk/3XobD15S
5DThOrYRL6Lc3XKdf6bcYnyqtyny+oGWa+toCJtN4nTKIlIS5eI5vX5MRoBysZ9XX7voDfyx/S2p
Wm+J9LZ25h9mnU1kh5fV3NGO31N4yF8jCxt3v2IfgFF3/FioPfJqcWR/m8wCRkYbfBR93G1CJ1L3
SiHUJycKsIyaRwyd9WLAwXwNM9PfoQ/qAN6zqtc21Z7lACSJ0gVKfkDO6rra6kqo8xFQLwKKCbyu
/rDBZO+UJMUVGSMYu42DN/Tv9X1iuv3aGVTxxRrbVWhn47tXDebO0fENkfFK/dYMYfLZYue2bYEf
bTU3tL4k2Nl+MRwyCkOi2tuy7ZPPMfkm+2I4zhu21cYOy5bpfTTqlYxrgo1qhMs3Oa8heCOhvJMv
QX7HXoVKuDWsRFlWIsDqjL3EUZ4Vc/Mekx1mUP0/Q3rTNeFTtObqr7kDSPsDqu44WiLxJw9VBE65
DAvjX7Es7fMLbwJDYd/Ai+jPYNzsUQaMDAfVafHjr7jeQLkN/Ob8V9zz8+zcgvjvYmtc1rCWl33f
v2eirq7lTE500PA5/gnBeq+vmNPcQlTZKpJIsGIVtrWBOWqrAke9q58LY92YA4InnetuCsMszi47
vR2s2OGoNvw/KYt7e99yi2OaBzh9o/J5Fh6KOk1cUMFQcPGL0UJ+DKIaTQCv8p9TrUMhNmIxGunq
AzCA/FJZhrqxtM5bZJnw2FjfPgt13KGRwM7UsrKLjMkzL3HFAWbQg2wZbuQjZZQG5bmmIBUmfXa5
xaIqxUIwVZNVMI7qM2Rw/9BMFQBWzxxL9nrBEgB0f5W9ImnKlR1iDyqbRuz0p2LMv+VVqj7XZtU+
ILZ4SnwP1V49Cqnoingnm6ap9YusiLxbb9hPW9ONvSeqp/5Lo7crOcqZWL9UJut4FbYiwC+0ZkYx
USfsvegUVGbzFpp4EY8Gcsw2mcLJ7Nq1bLZN/ANu/PjopF18zdh7iiYBJOqaxrqwygbdSyaluFXl
VEx2ao6/q22J+qlyyAKbSXhuVbwQ40aE546Hv+yTB79vqnWrB9XasrQpAQjdPprCUjHdZk2UYdF8
kQfNLOOVWloY2hl5douFzZTCVvIDXEAt4IzzYBmTZzA4q506277fY54SeCvUXrQFyMNiWnfJQG1k
1uBJ3TY9RJCatgntR+YhZ9e1LTco99XVDe9XmBx4YDg/o9L7pbeD+pZWygQsqQ4uTV47O/TRQ7QW
LfOh1+DvFkZRvmlREVLfKLufYHmFYbi/jCp6iV6ySjV5Qo3W7dCkNgp1XXot4xxL0/8e7+bOv2Lk
NvAfwaRaBL9K4df6gwueGUqGOq1NgAXnfDI0sJHRTyyJRlRdxvEoz+4HW2jpVotbWNTYu7nzIWAd
AutxPo2M6qXTqRDfjd5kXFfg6cvYbfCfcbL3PniotHKdqKa3U2CjbTFbHUEbWeG7rikK2oGq2Ee1
H74Hcfo1tNz6woM7fDfnKnhSv/mePZAaTp/llKms9QMlw34pByXsYEF+wfYgC8szZeSxMfUwi8Rg
G69WZGqrNB7rS6LpyU5TyxT8gmGdyihJNkE1aE82JLFlD53ks5/sJ5LsM5Cf5RdFq4UHkz30WIYE
plEtoTs2T2bNEyQtNfWkoVV7yBzF302lOl2KIBtXI0amb33PLrn44J6TnkxRUAKI6n5BgkuNV8Bb
k5M/U6ncFirkQrblAUheBMKhnfBojP/pkdeQw+WY2xzZ1hUUW/vuc6zN9BrM0tfa0OenISuRYiMU
zSEQCOIc9c1WhuShN/X2Qq5gIefc4/JMn1WwbzFG3Ib+uT7SYNvbBdWUPF0a1xcnwKNejlenUNl4
YqoBYhnuVpDYOk5lVB6avHdJwbfB2akNYwMmLn7EycpZsXEZn/NRNBSMjXJ+5hZYFRn+ymnhnZmx
qR1RbEHEIJ3VQrSqiTcyGGmZU95OHR+FZo9s2nhURx0ImsZ+Ovfb+rnrE5DgpkeyOlXTrdr2CCMO
hbkf06rcZ3NmMkKRcTO5VfJYKDKVrfsvppqnS0utyw98hAN0QkktdgiTwubMWCqPW2/eRC0AFq67
vkRqzMvtre2MCzEDPrpSCQ9swPF7m5t20HoL+BLKKUrS7u3PsNYGXegMMGbywPg9zKstD9Myhrlc
Tcbl1ax5GLiWfw9jFWKBE5iSU9w01VbBpZ2Pa9SfQ8uqrgF3cKsJRLn0dEgBHYoEh8pN9GfbyvRd
7guY/PNgB6uX5wxqzzzULFKs58G67eRQTW2SQ6sA15ZN024wvHRLfdfblISQDVKf0wBlTeGK+K3w
2fW0k259NBGLYf792td4QkoiaLQfStax5koQ2iZXsXBIc0ULv9qyzcB0FTzNuo7T8qootbmsW6jm
VdSh0dSmpA4pAnyFRH7Og5a8ReTs/Cp3flGfe/WGqPwsUlEsbaU0nwxQcpsGHdWzFcXGvh1TY4dp
Wvcgr4jUT4Yol4dqdjcEX6uc1SnPrjl3fLtimYLema9odm6xHGeRQhNY1F7ucf7TLuivGBWx8hCk
pLYnsQsgKUa5OWT4zYzpOkV/CJVuxSjSa9gU+WvZlq95b+gPo9dlr7zLHHCjICMzd05KjtSdY1QH
2Wu3dYR+p+h2speqR4m6k2fhz8lc0rBiU5PrHur2AQxNCf7dSD6dUD2J/2LtvJrc1pUt/ItYxRxe
leNIk+39wnIYM+fMX38/QrY5e2r7hDr3BQU0GqBGI1FE9+q1Jg0S0+J44rnOp1Q3J7rRoLlzwgpg
Zqu4HM9rCsKiol1UmlW/jRvXk/K3Mo57ACJQYsl595nSDufkSuXPpm6qYR1nsbb4MPFhaJYVpy2K
I4V9DDK4QxwkBJNRd05+TRga8nUOraHBCb8I+u88kUHI3Hc/YD58QVDc/+Qk8ARTV9Rdwrg3dhV1
OdS62PklISG8gmbb3Jr64Cz5eeNtn5qGAoOjqdjwyPUa8uLCmKGKirD0EJGZNlx+v8ZgEeiefuqq
yn1yvW76oqg1wowMk9Yp12VjIHkxOaMSYG5HTYduYxr6jQOPM2LIt62s3GnufKl5FktHTsUPEB4t
rcnVrJtuyaNPsIk5T1AX6Y3RKo85eGaa1GuvTcLtp1pxbuj9BZDkHuWHANIBY5VHQ/cm58pjSpbx
i9ua1UK1TOcFPa9hieZu8ig3crCGeProJBY8gf4AZ2s4ZvseJA7MJ4qULeuyPfCoYYNnZ1ax9Hgr
GXa8yiI3fUymZiCzQKbhXlhk1zs51riXmTr7vumcVSUzRnS7KZ+WTTdZARHq5JWYLwciwlkLX3HV
uOeQuPyy0Ht7kfryU2RRfWVCybAdSD9tTDctl4JZSBAHhVMBbJ3lk3Q8sFZ5rFBEjNUXS+fPsyP1
IkYyIXSQ109oqlZXBc7hQ5ml5cpLLePz0GbfrcRI7nOnku6ghybpbXR8j9B5mKKR92STq6+J33w3
eM8+8+PSoH0JLCDUmmAJY/MVtfnuLqOIaR3YNkhix0IyU+mqfelRbu3CNzmgnYPcjjye+Lb8pYzc
INEBQf+tbr2N6YCwhO8t+O7wj9FKSdlFSijtCAB+HUqIzRMdAvICPvSftSwwRKZqbr3qg+5ukTpJ
t2aRN/e+mZ9jd1AR5dI4+pfJN7mG2YWgs3+1wuK+k/xw3/eBeYTEG0bIqTHii5d/yQq/9hZeR71o
FrQ/OnUja/K2Dwrnk5+53brW5PJoc4C4eLzEZdjwkKXB4LBBdVu/lGPjLTtikVQLFSFM0Y4fLeom
sij7lC+a0oxflEliFfKUdOFaec4nathksv3qw7X71bYDmFU6Cs74QQm3Zgkziisb3atjAtcqdb/9
5hnDtvQKEneN9tSmukOVnnTvmemu1iFbGCxIR4ZIXdY1ItNd4tvbCE7yY9ZX/c60pYM7ZulaGZzj
GFftQiboQSCm6TdtoJmbzG0++VZao/BuB4sqHYKv8DJdbaOw3nK+PFA5owELDfrGker6APXrwaG+
+Q6HScycCoW7dACXHgED6T0/vBcNBGXKUYpgpZ9MkSRBK5bYxprcjnLurEE5y13+qbfza2GmROOz
8ony8fgCsbP8nEkKBF6KdaeGeXUejPLahUB58iQMj4HzFspNepIhnXDCfth7FgwowPsz/STduQ2V
ir6ZfO5AZWzBpkPNNA2lwbxMka0HU227u8asKVyXALXpUhisSrnxj6rTnJW6seGsnxCHEzDRd+jx
iPA9yn0wUgP0BcIuGoqxwNMLFzF2/OovHvpTWLSH5x5toUsRh8+1klV3BFr5Jo0dGb6ual9kOw0X
FFkk2zJov9tkQu6RCdbOfW9R2qj7wZKnjexE715MQhrf3be9BVx5jL4S1sejU4xh7wRRvriNA9Xq
F0OlxoDq0nad93bxUmhhs0YUMt+KoamZ/Pw4Cvyy3kj9m5MPy66mDJQom5Yeb12LU+vR1an0W06g
imPk6Q+kgqWl3yFC6DuHtBquxRAaFzsB1drVa93RvnOuKxZyWH/tdKO9jnVC2imD5rMMPo8l38NQ
UpdDE1Y/Ov2xsy1YfiLfORWkmRawULWrPqJ4pgmRIg+kxt0hFEfAia/zNYHJ85pOPdLQ10SNC4o4
MYnJNqNQquu4V4qhrOrJnaSUXyNQPRm6X09lJLf8BkELJYZW4I3nwSZYxu/cE5jP7iFpsiVlEOZT
nsnJIgAmQOK8f6+tNk7DONL41fXNL/8krSY8xITDz8NeG7j6bwU3C6bsIYh/FG5uH/oC7ke7Qd+G
qptkF+hUWFGfSWVyCTcZR+5ho+VacRnt0qLYUm6I4XhXpy6yXcaj+jG1ycv5fP13/IaQnMugUoDw
cLxAypyt3SCQH5oxslAZ6uSnPL4vSx5AJ7ne+7YNw12rowgfek59GYIp+eLE5WfVTc9ywTc9invU
1oEzEeXSlqaF5LrWGPqucUd5B1Y6WhaZGq8Vwyr2islugLunn4yuIDPNcylVy2tVLs03O08elQGZ
oCqTZWRrpHVnhPkPTnl3PvfCz17LK+z8KIOiKWh25VDf2XyVtpFqd9vesIerbNneCg5o9VUmQama
SfgjNc9ksoCO82W+mn1tfbZ8eE6LVqkeSDA1myKuM7AuJdhowlg8c1XXrNKbZVpZ0dci65d+VsZv
sl8igpAG8bMJNHDTQn1yHEcNlhYDLK/vdAo5/eGs1rr9ZDuOwi17Q5Sr+BL4BuWdtlwcXL2zwBN2
b4oXcaO0LaD4RmUChG/CI1TE4ZrIzXCXOGa+aA3ja6jk3hOliMNOgTh1C+mp88wZHarI1PsGjQUA
wjQZHoZE7yj7KeVNmbbNK7yoB+ERmPVI1RrxObWrsm3TVzvZ8uI9nBDmXiH/cOJ/GZH6q80L1BPO
KoDIf930BN0HNRhOKWHfRR847pOh64SDyv4wYU86DYbgogct2NfxOQCoR0VNWa9LA5lqj/dyZaJ/
uefHRXppwtFf2K1N+nuarRobxRlDf5JlyEdJPPBQVPNDWgKp0PS22zcN0evRVtLPTmy9dSBNr4UT
6tdM878j1p5SAO0scnDUS+r4YFhwZHOPiNSw7dsoffDUKXKdNdU3E/KsJGiUN045b4UcWM8F1E9r
RYk+20OZr8h7OtdkasAsw6RK7mjnmpIqwe9RKauxBLPku6VzFY6OYwLND0liz7Zc6k2iv9xYpl2E
W0xc6Wrf9r5tFpuI6zSXvu0INkuev7azPD1LXoUAwRhD/NRq8QnUxV8WgMlzoBnrzK8eoaAOluqo
nsbKOeoJcVzLsZVzjqj7chx8ZWXUdb9z4krdo0MyXPKpCXbpQMgFlEGwyz0nWOlmo76aA3z6Zd//
oBhu9DtO7NBaPZfE2xdV7WTrDoIkbpexNx7IICx9XTIQisq1nTwAYosLUyFW41k7N5LSJR95vq9K
/Ml3VGhgbERgNDkfTiPFqstEIx0dmlq/6oyICL08WJTUNU27iOrmEbKgZCdsc0NV2C+Xyla7dWd1
2oKnkbNOquDVrjrCMJYevExslKs2MbRr5PjOxqc4202MLRmp8USBUbrzDBRvOrWA8Seoz12pJY8w
KvBcjcoe2Cu93wubkgB9gV0WOKhkXzkKWG+KShhqnOTI7AdP4ykZtYkvsiQNB1/PxgN4bN4dlwxG
QFH/qQF7xINg9EmqSDt0FOGuWwiYd0nR2/cy8p6ypbYcelCap+6VWGnAGccPmmXsJcEJzHC6D0YC
FjYwj1VhjepK8x0XcpfuwSMa7hgmKfwxlMxzDULRpV7tXsq87J5n6anaGdmI0eSpyQO9+2wiBIAc
uc9DHkRcz6h8EUSP9Cc+PyYYnSUM7+nVbiZd4ebZohj5SuQzuTUFeelVAUPYepi8xERYVO5dnX8T
A4RO5TUJ02hlWeV4hWHKWWhK3ZNl0cbrzSYb5laNbR38Ky5igtOCfjGASE6WvAujpWwg4F5LTXnq
Has4NU38sxdDtQBDNzSMkF4DUhY+ty53Ij5XsdxuYn4Jz6WBuq8kG/k2URyXqkoaPgbOvqkt4vfp
eDZKkx+AJLyvCyni689tkSdYC6VXGLoRNqGEpDSse2Gr7YxAYwVtaWirHJMqlyQdUV1Qf9tRTtNV
Vgx3DXRAVxlmg6Xm+t69z6veEpqLyRZ2sOZ749UGTHTiS1d1ygpeQZ2faVc/OrmabOtQ/9z6bXT2
2+8Ewcu7uBnyjWO7sMUEKBBVLqSbogenMjQ5ojs3tXXXF/1A6BT5kd6UTYQmLPiqpfizCyvKXwby
FgtDl+oX7vfKsg5d77GwS5TawtK9mDIfiiCCtCeIjmaDNq/aGPy0TEPRdJB6UAXpZH22EFNqT9w6
7VZSF6tXrXoI9ImciXJ35Hl4g2/cTTLhuD1VYaQvRopKOPWqU6gPATdBsCSawld4LPDNZqN4snYj
cCrrBjHSXoVfaKJwEn4dulbwRZunKINHIA+9eNVYin6oA+r1HcBcT4pvVg8cpxdyn2RPMD+ugUlK
99ODuttUyqsWO8WpTAL3NjTyJFmGQxduIHBBYyVte2mNeKm0jYHpPlR69o3SCTBiadcd+K4Fi45M
1b2RReDlnHjcGo4L4KqUXny0rR66IVnqTVk9ecNQPmWJfc0hE77LPal8crTOWLbD0HCHZWjbirsl
RRGu3Nq9M7K8O7f54N6liK3Dzxm+eklY7gPZzync8KJXMyI2SRwy2InZiDpqMPKkysSsKyFclUbS
o2zr8gO/Hzth7q02PcV+BrKJgyYAydGHvIEMpqFV8Yp6CPPZiCMIvFW4w6moMp+Titg3QDN5ZU9D
Y5CVbZ7x8y5FlvGcUKUEJFSJ12Kt6rTeFobvZn1b24Ac5tdeg+EXZ57wqk02uh48aWwVtX0AaTv1
X2KoIlK5hplf3gjntAOTrkM7epuVvSgldOPn29vavndXEP7IW+GsUUyxKn3bvc3GZtWsLMrsd8JZ
DjpAT+2UhhXXHX1pqdd1tAU3ujMsp7203mBtkmDMT3Z0zIjQPaH21Spy9zRV0jwlZf9Cfs45ZzAL
7GB4gF1f67tLU8d7Stqdo6VJsLEIW618KUYqs26mVuuiOx2kgivnagB1aaofyY4c7M7uLsI/LYN4
xfk5QL4cdRMr7XjEC8gTy2GMbB25i0Tpv6W50X7Jc19FJlwzLtSlh7sA3qiadNi1MaLnRkYqzHRS
9UBMvV2GTu+9loSONxo8Bxsxq1TIftRFjLrINJvpQPqqrL16ga29NF+qIvF2qp9BWt4RtgsTs1xV
UlFuQTPzu2V743BwkKkw1qFh/erGU1dXkkJdvnN419UTJd9EU7WXZzy4Q+e9mPx5FC0PKwkaoBeN
T9u9GyNENI0ko9MvoTc8iFE4ptldATpPjMBYGScNhZ5FMNGrjyUkT3bfw3c+7YpAp7aZ2LVWoSlp
l8GVfza6tLekzrvMZh7480PsAqacnGZ7rMO56A+BufwwkXmhvCjcZNjOzsKFeARnHROu+d+Xc1sO
jEapKM8IE2yo7x4+26Pprsba6U6DkspnWSXc1agAB0POyP4A2UQw6QiJpphkhUQv1oyJBwNh2NFC
UUjYlN+9OJuSzC3ytB8mhLOYhbUX0Y9pZ7EMzV8PHgWILNYjIOrbrhWxZWBPJKWaBUjmVTSM6SGr
gp8NtYHpgch3ehC9eWL2myc++P0HLvP2wM0gvBf7z+vEcPaZr/QfuHzYal77x1f5x6vNr2B2+bB9
5Um/Xv4frzRvM7t82GZ2+e/ejz9u86+vJJaJ90NpB/Qd/eBBmOaXMQ//eIk/uswTH97y/36r+c/4
sNU/vdIPLv90tQ+2/8dX+set/vUrtT2/5OlQyxDtHXi0C6avoWj+xfjdVFT5rErJEd5W3caNHmXv
x7cF75b94xWEUWx12+Xf+c9XnV+13KFCs55n3u/07/b7d9fnMMPRu9NDns7nK952/fg+vLf+r9e9
XfH9XyKuXg/j1Si6djP/tfOr+mCbhx9f6B+XiIl3L33eQszE07/8g01M/Ae2/8Dlv9/Kdkqoc0vt
yyAZwbGR2okhEbDZMf7diJloGIqDql2FWVhErxILZl/TLcOjmC5JIO2dGFk2rfMeMq3Rl15lUFtV
G9J9FsQQqNX9E6dgiGynUZxTSdiCb5nmxZox0M0D2fcfYl7YXXiiNmMJI5awiabqYcswdUBgNWT7
J+iiL5B6xJfCluJ9ZzsIPnfU+dpmdGtgqIzPeQoD6eSlRRFKcmI2sCTgbJ58utnEtBrpby0AKiJn
DdQyYqvc76lzzlV5fXN0YZVcVUZgw5NsUF+SjUjscLIHh4mY6saP0HK14bsxqJ/viotO0IC8fUh1
zzQcAqu4FEpcXBSl0baeXgBdF6tbrRp2bgGy4d1qq3cAJqfNZ8gF2VEsrMwcWSKjvp/3Elv7nVYR
1PSOt/2CpGhOYRpDy/vrksIt7bv+rPJgcXPTR45olrpz5LKniBm9IG9SqL+J1UOPTIn6O+H6Rqb+
ahy6rcH/7Qgo1zv51aRl7xosEkaxfJ4uwIk4kqMfkq4BVWHnBUWnKUwfmbXPC8u/DRwlcEDDTPYc
OC4EVwSvbiuEcV4mWWO0JOlRr9+tuXlWQ7nu4iQ9flw4KoO/b0Lp/sNeYmhk5plIt7FXKgOt+hih
tVHuvLugSbw70QPs5aHbWnpbF8gseW1m5wnh1zljdB6pLJ1c55W3jbT2wbajmLhpoB9EMxI6O6CM
rB9ED8G0YZ9IyUJMJr/dxNDVdS+l4IQVGcXRiM1Ki9aRgZehNuZDPNYU6l0rScqdsLaIya3B1GpL
MXGbndxFrxtlQt6qdxK+swcZJ3Mj5VB6gNf46TvPRor/iMiQSsD2b5PamOk7XbW/zHYTPKEKn1aa
keVx5a2YmS/moGEIqq6DwmR61b9f122YUqpHqaG9Fi/CsDyVd6RMYNiy3YNojCxDsf7WztYuMrFm
1IQQLZx8E5AtCF8PKN+NcSe920AvcgIGcRdLtw1vi95tWPZwvUowNKxUmNGP+tSEYd4cxVD05uaD
jTo9aGM5iC3nif9qg3nZ7Rpq72wyqO1SDj5lf0o4IqKArCZXX/bTa2iknK5CBCXEBPG2CA1qRGon
cUp4ae0DpQBjuhBjsKc/jZbhPyG0IG+EHfSYc5hXzL6lELYU24i1s8+HYe71VGM49X6Uo89Sk5LJ
yA2Y3PQwegwAqO1ti6CBzCfstWi1nfCggMvhzO34V2uCsacZ1XW5GZdAqiwo/Cc4STvBSZoBUE8+
5iapx6krjPU0I3qzj1hS9RurR75pdhXmfxoGAqIy7xTL453b1sP96BhXvU66p4ID9yHX1XI9lHH6
xdMNUkoArAidDZC8TSkoOXI/FQbA1aiAfi2sa3ch1cNegI0FClk0dWW7S8NwkvVsE7DllKq6dQJ+
aykmbvBk13HDrWbz0X8HevbqNtrDvPj15thQxV0FMOYicOUenMJxDpxc9XQhuqKBi90AQlChaX+z
llRB94VqbLTZE7JTFxnOyYe8ETKxUyOW20UdALAkLJCbVQ9jaAqhujx6NbI5QXVX5vA+i55o8iGh
2jbVQXW41c+J6Hcv9gA5wOSsb4WzrGnIQUc+nKi1VV36NH4JXceCfDgGcirFA7ohv2whqayLmPCn
3p/sSZ++xL/3iNonwpb5qXby6Az3f3RuSmtVOYQ+IfX6aRKTY9GN4EkqJd9DQnuSR3voFsKn6kBQ
k/dEGT51IuoDp72Stq6CrejGjfFmB2q2fWcTlwp/5PCCn0RfImTa91oC0Z3uHJKp6U0FRsp5LHro
BKNLYla7j3apdQ7/ZOsN3z1IiD6h6T753HYVVjEWa0TTDpSeLMVMUQzyjqxya5jKVdf9/KUm3uzL
ANnN2NefiXrUZpO/eF4qo6DegeuXsxcFCfmL0ZmPYkWY2/G5zHlozHWitWbDjUan5Prop757FL2k
y/8aPNvciFE3FO7Rq4Ak8+P+yyX83ZttHTBTBEZc1Cem2XnitljsI3b8cLmaap1VWicTJ/7f1s3O
P9cGMioUVrCR/SDbFqPu3UtyCQt94cSfiN59Nnpd+YG4tmPopH5tL3yMraj+7LQRKZ2w9R/80Oae
aYTS0azN+PhhnwbSr6PflfDd8CE+KXJl7TspJ/4E7cCiRjznFCAvMZwbWAE3bQj0EiyCWb6GkeSs
Y9i6FhaBchKmSbTutLw5NVNDsu59M9uEiyIr66i0pf1sFwvmoXATtjTXzN0YOWi1/W1LIx/fX2Fe
r4WkI+okubqGQSFUjLiDBSv5VgxjOU/unCS+A2Ab5csmRc3C81Hb8rUanq8eBS5FC/oFpFodifO/
NRl6vei9GnB7L8RU2CnwWItu7iWowBaE1d4Z3SIz11oXgnJzqmYTKJEylRz4j6JpdAgk0Lq/FyOv
gABn9ugmtw6PwBp/efDUBP5RQd5bKdJqRdrRO5eCJKmoYx7b3axfCyPUmf55EIRI8eQkjH/2mdfM
PtVEuyQmwlDzdjJYPRiEcu0ZrpDIVfLntkKJ7tfg10whFdImpTqKYpjpvqd52TqEymEpboPzXTEb
YMb1p4nZdruPThP64BJIn26ropm3mifmZfNWs3OGYBPx2iTlvl6Pj9T69wubjPthjNCLURPLI9dK
SVFsuU2xrOAq8Rv1oZ8mIcawl40CMlv49pJpHINq0rvNtLYgrRIc7VINLmI2yPmPpAk05mJokZm/
073+iHCQ/FgO65b6mAokHZCFSe7czrSV25j+PkXo4pRYsHBxJsqjlehCLD5UCzsD2UkZarmph7Sv
FoUm/3S9zc9LRa8LJg6GgbOKGBJlp5qpB4QXSdmDTbXxnVtrytNA0nOpRZa+BzWlPPmlZcN277ko
TudQhcl6tzSn7KuB5Ove0IpvxSjbHFcnG5hGDxBYU+7HKQ8rGt1T9H1Q19/EqJlytsI3oHTnH32n
Pefloif2VTKp3MPSFR/7qCuoX+d5SuF9uOglgBlhaxWqNWvHdbZjkUl3OXW666FuUZvrvXzZV4ly
GEUTVwCcsklOcCEM76am+Qyuj4OXtD97wuWdtxYFn9JMLnegd8qDKkMs+VttUEgOimEWZEfSIv5R
mGqhSlglpM5MOZ0o+H/pEwrn0qRyTupVoMdIFr5b0Sv50TAt73jbQMzMu4wpdNer3y9jaCsS5aMX
L40gfyOVmj+SgSoeJSn+i1x/e9KnkSIb/Q7IJFJWk0deqMVjFjQrqM/Hq/BXihEh4p4SKTEpGWZ1
r9aE7qflYpHrxgqAI7S+bxew4+ScpAa1/VqeLztCJQszcrKjcAZFMO7VgUohcX0UIuT9YJOWhLja
arXXpiq1syUBjxVDy4NUeaypyhHDwrGqhaxH1jn1JPn155q2VbSzlMAz7haO9jqv4SE2vKoqan8+
nJaBFX9NwOBcsqkhhalcfDUx1v2kXjrbxESiZ+gkRKj8iKFohIuvB4896MTDbBI9akZ7k+DMvA+5
Q/vgplD+/r7czVOl1tztHbCu00sQTW/pMKin/rZzpfpocPbMYRtQ66Palzuz84adrdQ19LSYYtXU
qFoRY9EV1tsasdysSCICxS2qtT+Cf27q7B8WZDI1n1Eg7ZSGI4Ro4tZzQV1N40qW1JuRcpef07Pj
B9s4rWjMxvm5WEzrWqxuFXD5H7c2YsdO0Pb827Y5pS87bYC/EV6QeBWhOPNJaZyOX1odkU7Tyz4p
9jOkyNYL1GbluQqRDLT6OP2UukO+tj3KyzliQ/Rcygsrk5WVMyHzkYJOj8aE3BQ9YRsBogMrnmZE
k/3uiSE0aUw7RgwtTzf98GbdXuaZ+QQvdXNV/KS9qorhrroOxZvZZsqFd65ydytMHUWXsMxOlK7a
YPd7YRRNCDHE1gTQMfFcN9e5MR/D2s2uoDMtjooGRZxZVToA7rlgEZryOTFAs1Fiugqh19zlZKtf
mop3qAoNJIcnJWbqf6mudpv6qE/DrgbBSoWwexKzpu1/6QZnuBNLQcBeklItrmLO1vNto5vxg5gL
pHoBAid+UhzFee6QH4bhxTGlpwCmvCuAzeqYuSBSp1ECtcGt1zgxIgRKW+3FRG945dUp7WYHkxbP
I5PzPNH40l5W9AbBC9yELzg2b9N4AFNmX7E7InJF5Pu31bc5vwSOIWnKWvI8d+N0PjwEsZddRCMb
SEONNQK6Yoig8c+JKq+gppFlbzM7p9MskhPdyo9yqOd+7xL1SnbxfNVZd02OQNDvCbHC6IjahZIF
GZMubUyYtvdcx9ynCqoxEzmlPAnsIcuFVrCgtZzH8zTChRBeivFQ18Wu0ile9qNxm5H/h+XJa6+u
pvJ5m3padA7RALyQU/5pCd2sm6I+/IOEwzTR5nVJBQNgUqLFa1eKqdMPHXgCIaDdd05tXYepoSoX
FeCS6FisBNbVTwzraiiuta37yFrMNl2RlBMVTkdhEkuFLzQ2izpVfTCK7CYmFc8LbpeZbfNlnJaK
4xZumqPjW+2ewmyK0+N8fDV55F4lekM8chrasFFRtq/f961UPUa6tfVkdQRr0nrHGITpMhBD3YrW
ceNVOzEbFP2X0J1S9aBzngs+vcILbhWI7zkQIlrB1kWlpBtoOYKtGI5hAYpS8Z2zGColiE8pfU01
v7njlyq+LUKfBeZhmBrWwivXDGlRluD5xTC1IOxUEdzWCz62Zp6htAAd0L7KrXTLTVd7JNnAnRwi
ge+BCf02hPhf4QjslxZ63ZcPvjo8AWix4JvGqLzz+LiieNdZ1fKoHdupET3RBEhRHa3Cdws40JmR
gFstWi2qIdxkGJXVg+bU4WsX1U74lKdN/ZrLzZvSBBvbKor7vJPVJ8rSgUeWFU+Kga899aA9Vp7R
uVsxG+ic91Et0QBg4Dyg/H2MXGBS0eRcEkO8UgJ+EJNifVh8i21OQ8Li5+Fnr5RguJ68pRxi/xFi
edkw5FXMV+1BNBRfyYb/0Blt/kAx50gsSYbscnSjeGnHHFdTXYcY9bd/3WZbzTeMO9VS39wEQbK+
U+JLl3Gn5HESdnzQiJdmasREn6bm3uuT59osfpmmBWlq5+fSDJc3/8b0DqE/nhtBUTqRz4ve3NT/
YBsS49/5zcvCkM9/JtX9So+9CKy0C+POoFMxPNWcqpWvwhhEI3ptTp5kIcYfpsGCBjs/cE/CfttB
LPngN9ve+eRwdWz4PrwpcqHykMGF311pXiJ6H19NqhMb6nmsW/zRUew47y38NF8y1gV3FZi60QhY
djas0nxqo3xjTNzSYgy1SQB4GEDjbOt6DQ2jd+NpYSOMYs3clLYVHvK8k+4BDhqPbZV+kzKjO4kR
IVd1w9nMWLV8bh4RDtkFUdaf0sZWUMmhUmMwQxV901S9CJto2tSA5NJWs7UY5tIIdrdoxz0xWz7/
Tem/gIYOqFBTGrQCs3SjO0NzjqLKoU4l8A7SxPzKpgSuAQj5Y+mBQff8i+gZKr82mdLAjvz3CVTG
iB67xquwm2MSQkMxuSjxj6ojkST2SDLbhxyiV7nNSSYKstSG3jYWvuVAwsD9FiNMckzqODtafXgf
6EayDX+bhL0wSz9ffOz2VLRj5Y2+rRbz75x+7yZsf94yd51fu9e5twXkZK+VzknPVRy0EC1QaZBT
Y7IIzNZ/S4F5UkT0g//MJw1urNdRyeqVq9jxJctgEoTcT90NZqFcTJ7RVmbb5EtK9x2SD/V48nXg
2ZvSp5TIqqx+9c4ouqLRPADqba25wLXAbIPtVsfTPD1Acd8sGpe3Cd3kL/NEAD0sSmxoXspJ9sCv
Lbdj6EjFiEoJ/Vhl42cxEk2X69OHpivXajVkD8ImBxDBlKPNlxuTi2g2qdpgLeb0yQT9ibodJa1Z
zrYkqe3F0AJWnzfqo6+ugnb5bVfKwQ6UyYULsYewpQ7csm7chxth4+EoWBZqUO/gGblk+YDEBzJL
D61j9md4M8/hNKJMvngYYOHfQJo2rsRQNMTw3wDKh0QncYsrw7m4ZLzFImGqqbbewmzQLkuIoakT
7geQZC7SjH2uXmLQ8Xo+Bnf1NBJ21Tf1I88OBzGy5VEHpagOxdZCcmshjLemktWLqyIVpjUwzQmb
38nanT6Eiyopw7XpSMVdkBtkZ6Hm3cWWot3xd9sAni3luTVJoMit7n8fcmWZQIZCMXerH1I9yL74
BYWrNqxUkB1J0joaC+ukw1BycCpZ31oERa4t9ZArKFjkVyMLvpLhKn9Y4RZFDW/DfabcWlTPXRtH
NZdZ4WEzm8ZZZDybn5raOYhZU4pgvI8HPuJojZo7GSzkPkbiZqWppXmibP4NSgWfAgoFSe/JNDez
zYSjfZfJDfXmeAi71A95C5f1r2XUbv4v2/3TVYVteoWcu9S1B1K+nNKX9dQ0U+ZVNBQbrUIAv6fZ
JDw8dVA2jSrzD518hU2sF0MKQR/Auxt7MZr3pUomhQtkm1EudWiAlU8yy8lT0cYUi1p/QWXvXCoy
bEOVFrtMlYO7tKup/jU0855oEMpTjgu5EjqkC2QxjL96o3nsIj7BUl8tjY4cJ6f8441f9R3VqugO
TqKuy0KnVGZiVlU1g0b0pka4jBM7azNFrYMx+TGq+XDhjgbNde+3XylWORSUVb56kBttqS9vd0Xg
hsjYyF8NPmO71Lag38ms7KWnAGnr2OOwFsOqr9s1Qk3pVgzdsQtXsqGFezF01In8CqGL48Ct8sWD
yYpyI6i3ClmWzug/g2tOoV8rZFt97pX057Cc4q1i6ESOCxVZ+3NWDJNrrq8HT35rx9GB+dWUUR2K
dbC+dRqBju44wZgKiiX8MatEauWzGIkm8ZOJyEJ9CzstTda9tVdNAv2EDTTKYWTt1pse1imMKTqS
QBSaiQldTfXbLF81nRKlyTsuDXWdqx3cs7+nncLQ8pXY8bYtlbWLIXWl/yPsvLbbRsJ0+0RYCznc
khSTKCrLkm+wJAfkWEAhPP3ZKLotu6fPTF9UoyJpigSq/rC/qw6pmLXMZXV0sgKdQORiNzPx5x+6
A4TBDL5q8+BczUacHPvWLx+tzPpAxLPY1VFEnE4fVTeq8MOxOw3+rapMomn6zWenpUXG2mmRWBr7
ZtgDNHwJy4ZkwqA1V4HpaeduEQzBGxDdljm0Jcew/mivmzKyV4MPfDLpeuwGDFOzINDKwyxRusR9
kb71JoxK1/HfuyHiQZfVcOIleRn90EmYEVXwDibo3ahl+2hbU3Zkq2RcgXge3jO2x7kVvNtY6vDU
1jqxsKbxYM/+DzWPcwCPb9JO7kcyHvFH9DbP3cS5IMn08dE2XOMrGaVodxIiclBHR1UUHIVir+Yx
tZwmVZE0pH3qXYNAeOn5kIbr2bupA3ejDqF+usi1ldHaCDv9VmSpfluJ8K1NIuOgaqpQnWkWrgZy
424+2y3TtE99bc0NUpW6CF7c2Zpv3DCZVlJHVHAGMncVmKO/U9VCc56lWa1RY0UTY8HW2EYa86mZ
8UldZXNciJW6jCI/E6vPLt3vOLS0BpHhTPlj4K9LZP9WducG0Bzn8ZQuRYQVpty01vDqVW6/Ux2o
b4VInyTVF9cuyTis21jwtx6IHlKX8YLdSRdRi+WBc7oUC8nnUr8M6nG5GWh9AcRaYqZVVLSA52Zw
/Iw9NEbhUmuYitFznc19t2j3CMLleaqn1r4rTPNZl+GvXtB36XEaUIZjn+CvyKWLPmYv27Wpbf+E
sH8QaY+RD0gDx8fw4AqvulOG/Nxs5pUelfG1qkZGHF81OmgyP/OexTijj5TNX93Qr7d5N2J8DLz2
dWmvGnP6SsosWFa+wrh31g0RUsdKH5NX28+AGQfiqZ+gQBaJ/KGa/WKId7U1rpxi73JGO0LuhtS8
XNl/VydtHBb5Qrovl5fhMeFWSIcDz/0951/rXEYbyAuUq881o8C798iD2LWlN5y0qBoQvEfKyhmM
2x4tcxsxX9pUb6aPw0kVVVs+aWPk7TKRuuGNagMNQgyNWbcrNYMgkwTz9LJqU87Z3sD/UyP+itY3
OUl1Pmyz38lc/AG9eaV6nSR9q4Te7+fOMMlqWGYkcYcnqHYTsvR+D1RZYCB9XALM3jnGZhloS8mG
pmYT0nY4MXZam7nbGp4ZtGvT0DdR1P2sa0z5Wt6gE0jeC5kV7S+xd/6tXPXDrw4lAH9pWwgZ/+rw
S4/k189l1GilEn8Rjv97/f9a5rPtIh//e0bpQFbht8u7SZZ3kyzy0Gr053t1YvMhsktrZWii2WBj
qO5QGCvvvOWK+AISmNxb1aKKOUZFrh1c74+hQd5NnIf2lym/VxibqeA2FvZXaqZa2vZ1eZ6wZakm
u5AxiheOjRk5idPtnDpRsDJ4rt7U/nBlqKqaV9R5hTtTt7d6RNo4aX6yPyVEhH6+M/Xq5Pt63PBn
ufvsCLpeXguMjpe3YeuLCJi2QbnZuy8wO/UBhlLTafz7XAT2DXEvR9WnL03V4AHqsCZ2R0tVdXR1
P1y1RhBszJR9+JoTXLgS9C9q0N5lDH/UWxd4z0mtwl2hv0fN5rOf2L/uANXlxvOzvZ/0zrlzqpzn
a4EL1BA6ITqQDc7pbDtndeVHrXWIuu7xMk5NiYb8exmW877gPwvDNzM8fhL7TljJyl1WVeM+l1ri
Qievro6XlzRgZSRkZW2Gxds4yD4iBa+u96qK1jlCwA6pSKrqF6A+2v4RwQD/Gn0J71L8q6o6VJsM
0mRbT3EKeZDYPysd8hX6Nu09GnPtfZLi87Jrk4yvYWr5mCnIM/mzTQ3mKdht8gFah6qqcWpul7L3
sDEwX+b+az0h4m5XC3KxDVTPr+1K/iqC3rse2DSQAg9piWSqfzoWyfIGIQRwnE4qqnYLuxzmBJjB
xmiijVrhj0u1rBqtekIIIvzQkEaadcSjEN9EErMu0ITv0uBEyjRGtsFBLb0eCn1zqZOF6p8uo6Yg
gmDhxh9/9DhqUrXMh3rO8Zs8QbbhOfsVuw2165msQvZXFE5Wa8gw4/UD6GMax2ysk1NCniv0eeuY
Fvk2wsa5Tz3Squa6cY74bN19ZA8PmjWQZQ0VeWXNsttygJq+ZlgRyD+dXs0IJgLfkG7b5vLSXrrt
fGkfCvOPdjV+JpzkMt7Oe+0GVUWQLCP4pKFpzu2irptnHI+7ekqO86K9O3hICxgI6G3FIrZrcXDZ
84uKN6o3As16Ct2MB9Qytykn907Xkn2/jEXjwD/6UfgCwnS+F660VqKF2gMLbgWx23q3jB55jEgm
4MxtUlxNYa7yNMjOMqnzRxSXbhto4m+EWZVbNxIagLWgfgvIZMZ+VJPsh0Y7Dn9UE4sbUjTbG9DV
CAg1iAANfntpitwYQBGe/PbGaDVsaQXh2WqwGqM6VFUVtUceexihyBPFC/Plc6C60hakczV8+1xe
NatFPtuGOPnae2/5WM3b1hKRsW1ml6RFjePaBiHSZs19VLCNWrqcNGtOY29xFy+CNN9iQCpW/2MW
sVTp0QqszWURtd5lkJ3JL4ZmtfvUSpPzZ+FWRFEP0/qzBTxScoZjiVbCnDhPmCSjg2r7HKKuRO3P
69AwtM1nhzH5TMNqGu0cWZB3uLzYpVFdVi2RHdCbNlZu//kuLA9TXF/3736bDcconOQx0L1fhWpT
VdXxWf1jSNpo+eqP+u9ltDm01yGyWggaseDn5P/vWt4yTuvqeI9m8wG0x7xLRi9etQtCq4PsDwrA
rze1FljXZRyA3lKorQxo1E2Gf2c9OQnG3rCddFQumaNX/FGm2bxWQ8APJJCVEGCKotrZj7nnsXts
tbdhMA5kzkHj1uMR59fCLl/am7n5YWWQOpI0Ns91Zx9F3G8HTR5T4VQfceELnpKW9pykdrMZhTbc
ubqT7DzYGtc+0hPrPp9qpO1M4Pdd914IL322as27q0gkLsG9PYf4Y56q6Ki6VAH6gZBmXaAbyGj2
FfdC2Cs0d781aAU/ZYjbolyhrVXNQczoyRv5kflZv5nYa288a+VqSfYYxb18zMYi3fhF2O3ywpWP
elWlN9wBX1SnKsYo/OqzWzypGjgObydscjdTHbPQmsX8ZbHAi38tNou832EIvpn6DoffXLGHWSA+
EkI2MSdLFfLJldeZuyaHBpQk2sBD+B8lHiWMY+QCsLNDfOlnRyPqd2RePBDLWAG0IsbLNGZ3KtKK
KMPbpiuyOxWEtfSJpab6ojS9FXqur6aOXYfndDXuwkxfEatfP3iVXT2wlyZZopzLnaqqDqsiTzhN
vbNqEo5sT2bnPV3GL5MibZFLjTj05JNM8/Vgdx9pEPXXagieDP+2m9315wRD79Y6N8mTMOxV5rEJ
zupEOqCC8/AQFNpt2kYahyUCP89IlslzMQj8/3pO0koIynNneeQsoFHU7sLQsPgQQ7FunBgX2fIw
zc0MtnGK7M9SU4XqrJYRn8P+97ZJosI3CpJ7M+2qcn3ohJypfXAjV1Na+NfjGDe3aJQ0a1Rai2//
94iCNca/1+iNBk0Sq4r2TZZ3j2LSXkPe46laam3Zx/t5GI21ptni0arG7jHLX007zx5Ui4PGCEqG
zrBVfckUeGd7hJMUie4+T03Cmhv7zNkUZe5Cyo+BR3bsaOlr5wXWVgRWcqgy3T333AzcwQ+vWx5z
Lem6XI5zoF35NQGQqL774DBnxJbmznyeQC9dqqZ0zedeht4f1c9eNfi/5pbY/vYwb4vZ7E6qCHTI
Bzx0K1CO/7SpK72HeIEpOMQLUi4BnlOBrK4OWXJzaeyXaNK09/aFa83HuYaOraDsPQpIPJO8J2nM
2n6SPaH6pZm86Y21BvoZfxA4SThY4j+bXopEYk0MTiYBu1rJ2Rk085xBkCG5iZ/JqYjqq0unm3be
wY30LzEpDbh6wpdKcIsI3LnfSQRsNlUwW09NbItr3B9ypaomcPC7RGSI9LRav7asL4ZZ94+qrwWw
kGlNfFY1o57qtX+eE27ldzBw/Osp07I1AQDIi0zudCOb2VojtxR/eJa3ZafkfJFdDVXEhJDlTlr8
Ui+CYMsANTNbhEnaEaKTmsnWOvmYG2dbTp7zZRiGeiezqzgC/T0TMdx+Txp0DqfO0F5cOXy0Tpvd
qppuvoi+058Jqevvca7d5HmF8ncf4sk082itqmY5FDtCgd0r4vReC/LjD03rljNR9tq8r4m6NnNM
Q/pSOPEIc+r31VhAyuAwMGxVhyqMOncv4zyAH9dAw9af83OBEwX5o15AgAjjrVeiojX6PSfjdsrO
Qa+b3DFz4wFS87DOauHzoc/RSnitDY7LGte1H1XXbt80/uWyCOvq2vAdTNBeDZFR+9Zb0LkxuFVI
DY2EgU88pSprQBan74ZHM1w0wws7/ZaH4RrTY/+zSOWdDYzqbZ74wdhWU991QVbv5eBiIzQK82yl
jb6JDRz2MLvf1aTJP9RQiH54zlCsYr1sn0uJ0HrrhXLVRiiA4x+UEEX5zYnJbvdd5vZP2CQWrTFi
21VvW8URTh77m+r0qih45INRXapA7vwF/e7gRtUsV/hryx+IOFuWBl38n2upzkab/b/XShA8sS0j
uLGXyWqt1HyK8sLeKLObdPocdaOk+2Wv+6MuR81fFz3EIbHsrTsT9scMD2YPK8J5yo3U2zayzK66
Za8t0xb0rcYdWC5VfbTmM1Zr/L7UNKM2H8fsXk1Ui3lOfUDBY+CZRz8CQQ3ZWkVwrdbSrfG/Xyl6
rqOER48VhZciMjuH0NE4S7a9FP1K9QSy+dWtqpcxeiGMA3Eeh8/Jac3JIoIftDImi9toS4zbtemi
bUYYK77AnPvr0hQu2HM9NqYEWSYuL6OLhOBazUiPM4g83TfeHD0mzLjrw+0QVdNXa4Y99U9z30Da
Vc2695/Nf41Wi5SLTe+v0ao5TtPvQQXbeNR9uefk5OwyaPRP9hR9k247fQMS8qABIHqxzdQhucrR
ydxsOf7087xSI8AsbgcZkM0ZxjUB7f0XKzXGtYUH/obdJORVXeuqG1XviRsfFi5UMHxja41sV2X/
LKP6jK6M/zaYLWpHDVZtD3vqroWzc/REr52kDMyruRrEE2DzAa6cGL9VrbXceOyfGIZ2UIdXfRnM
T5LAFvgkOjFey6fmtIR7/Ec7Gmo3nV3rT5EPC3ZwnF/jE4SiPsd/ti/j5TI+9Biv1lcf6N/jP183
Yp1/jVfv5+/x/7G+ev/t8v69qboacaA8WYHzI7b64VsPBXrOcvRh/BWZdAnAf6fcYzIwv6Gf/n1M
be8I5Fay4XScPfSgdBv64fQVXhsotlb74pkwj5ulHfHi6StEnrX9u70k0e7SvoyffVvusZ50qwLB
lWthZ227ygvNvW4Gy0PAQ5ob1aMK1fFZVVetsJjyr+4q7Y99PI77z/bJGBwsZbH+iOoyXKYiM99q
KZ59vKo/4e0WmgdvrJ+H/YhGzXoEw7LN66AF7UeBnlZ7UlV1pQptwF0e2Z2AhMIjSSNFq567G1Vk
ddDdJEuhqqEzOmsQL93ms621e+zYqh5pc7q17GheqXlqiuqYaqiy5HS24P09/U3OFlJvbfRc+U5y
koNnXNqnFMTJmLvIaeooknA2sM9yAP+S5cWx8XpU1HOiuXZBiXA37HbthKGXvDmPVOTZWvh35fw4
Jhxvgorjljc9og4yP/poF5BSKhFfXNpIu5kQdmXDkbik+bnmHclt02M3BiBwCcuAfBy0zToafTIK
cvOset1kybMiSuzKsOL5sQfEtZyG2Ux2a0u3gtc0nr4YcAl/5tmdB8kwWrku8RHzkicIVv+qz9m3
mBVhB1Lvv5pkuA07lOfiMwio5YhpDUj5QuIa97oXExlgAHbTm/qoaiOmkVt11dwK2YyXa41n7MYx
cz6zkUAgcvjJGioiUs8bMhNv2rIeq10rJ7bMAPXWOCfHG4e0rRIWFKQfS36EolqP9WTDu621q0gv
kmNmDPODcFKQs4Dl9qPuBFd+F4utP6IYa2jR+NJlC/CxK+ODmfbjy+SnxooDYIkOA71zk/FEQQDP
LpIRlZKGJ8bvAhHIX1XOR+lRCxp49LCAzqRByWfh9Wv2InhNUoPbRhahibNUybMHeifLTTpa/JMs
b6FrVsQSY4K/cmthvtbaoiEusuAWh1t7bRNdgjaUJsmXjOMti3erpiM7ovR9814VbO5vLd0AZRjB
Lru0gx2wtfpOELl9X+UkpiTmDHb7nyl20gzYDePXz6YZSOdetzBofy6DnxRhG56Ml6kCMOU6n/ty
Y4QIIbcE49xks2l9AcXfRHr3pXLM6OwD81ypZj0zUdCw3VcDqiX+fn+LBDtxUxkGxY1mLuHKenlo
szbQNn3ackaqSns7S6O49bOovBQFUicIQ4PAdglFOVdEVu50Cx02R/TTbRFJl+wbw/sKonlb21H1
oxq616o1xhfb04crzUzFCYW34VR1VbMZzL57kk0RbnCRJ3thJPML9gXCaKKW5IvBmF5iv/+qEWtC
miA1PXLY3xTDo1129pNO7BR/3vmlRJnnLp6DBzWoWb4y5DwYKy+BtGyW/U7Tx2zb2PD7yH0Zny0Z
nDSeu++uDwfTGgnOSRJUJ0nJhEs3Dt17M5FCV3m5fz9CFrseDOIAJiK13xuMb1bg1V8g7+f7yIuS
neic7m1xGakBqPTCwJ1KeWylaT6aSfPSY3fdRdgC9u0Cfu0Cw3haIo62WeslR0R/SYIEZrVG7Mv8
GLWfjalN3wko5e5HvvhDHHjJ3qoTa++LUL/vItjegMfm78QPAdDSvrWRnxN3I8y7yEO2WkgPyVlC
HcpKpNfBQpBWRTjN+onYn2I7LaEVn22XKx/ItN/xhbr0OMvA2OAj9iybRu/3Onw2LkKoyKs1dTke
o9nDtPjvS1VXhWnb41EnjeR/DtI7TcftHA3j0UkbViGAMSZGCFSCTpCZlRjyHLWJc1+3o7xLg/fU
tpBVz4u4PEVT+KD6vKBz7uNa6vu2JCZ1IKUgXWdObF/JyjXwYS31CMrsmltzBfaN4YEN47H2d0UD
5W+qTWM/t7ikSWb32AcbeHzETPw3ApayvxMiIexfH86qBvC2v6tdHwtzmZlXqk0VC08BrQLjjJAJ
S6m2LjRfC0PrjpcRzqtZREcsFDMsUUnuVkWsBdoxS/xjY3r3eO/T21wPEJmJ/fvCarz7snC6I5ra
yUpVI280b1FTxIQn/fldGMNxNIl00YJs3neabW/ZdOhvBCCCP9UOYtTusTzJ+9FrsqPvmMEqCqOf
dp0tW75Fw9p5dBv2Jh1+s9UIQfnZzNJ8I8JG8Po5QgBECd54gg2L55Gyrhetf93HusBjW8nbcJEr
ABE7PfY9UYKTrRWvUYRss+cBqnNd6ALked/Xocg+UPGLVrKwEfYYQKplvjARg0gJzfBk8QQuFi2s
PvXuewx/V9NI+CFp48a2awTZGAQe7N3StK4lm95DJPkYfX25R+hut7fnIbsh/ZtbkTtmt0gt8ljk
FHA/LWImTVTPj8ib6ZhHEGQbPd+BvTIar+gnZGQc8qP2ANl2sdd8t/XpUJcLhD90yBjuZyQOinha
udLwnmcXedykbzlURy0Z0ma2CUTUvhKBhDKEVQEftrz2tc5XnIWi10l3qxMokXytRuUeOd9W7iM7
skwC+bLx8xIsqink2RFhy2/abZFCbbQXPw5IigywTlSmfHQiba1Pp9g5y7xO0KwZy6OJhNI3qy6/
O7qTvukG4YtJ6qMra7j4XfN8JlDWBXVRRO1ZyfWYQPs9129qa6UPQt76SxqZyqRVGbfEYkpw+PLB
X9JxVdOQRdBZcmkeAz+vH2dyF4+ITMtV02ZyPxITt0UeSb/NuiSBX2GcVY1IWQJTlgJyYbfL4BPz
hIzs9KqxBnOl1YX7AI7FXE2jG36VfXOLCoQfrXjUugvQlle9ScqMzJGmTLalVfGkHKxMIzgqR9PV
TD0SMzrvBjOVNW8iEq7YJ/anS7WRobntHIBMPm5p/gxpuvUzQ9ePeibQ2QIzusrNsLlRRbE4b1o+
+fHSmJV76DX2SXXqhQ19BBvZVeMg5pH7RIV0dpSec6vYuhro+4k4MH7GlX2XysC6iyvZnEkwhOr6
T5NYrjoIk+E4edef7WOm2WtXyHprJFkEJxrBzv1lOe6IxO5MzmUptTCSo/1JtMNPQ8yw9ce4+lGc
xeB3P7TM6Ve230yPfjsH/Evt4cjJNtgMXfXBDsBFRQMXstTLGE8YKXaq+tlxqeK8ygJR3vyrfbR7
fZPC1d6oYZ9FVWHCsMs71WL7Re1vxsno16YdlFdjeNTNSD6oIvb5aENT6gdVhVRuQPyFxDMK+aDx
LXwAc1nuIt9HXX6ZpdqgaZK9bqTBUY0bOhJfsjncXiYswyozLrdiDqeNmjW0tnxoW/0FSdLqpJpG
H61ZKdKzmkTsXoXaSLyv8VCcjQFD3GSgXGm1A8ZYsPzcPc03LSqire1a0RGzsvFgzOBd1YjREx9Y
t/RHofvtoXXEsA07tIL1Kj2IqnYsRF7M8Nx05Pv3gXOCSgLCFS2BjWMvkCqkCTdgYNsDdkv/1eXh
ktSe/RInRnoaiEFb16Hrv1qx4Faotymn7Mp5cULkTwo/XncVEfOG4WcHUVjGifi0ZJem6XBbdV19
BW1Uf8Ba765tIdKXpkkM+DIFXHp3+qohCPFNyPRQZ5bFs82fdkk4h+SVUPQxN+egnExON1jj3RCw
fj69hU7ur7s5mK+bTHrPSe5exfVMO/yVnTHDTXVKa3wrTazSEqxriCUCFXILF8gyfaoIC4vrsb7t
67m9D+PhXU2vfdPdFA5YdhPvdZYUNxibrUMQEGre16M8W55XXsWo7T45jeGQwlom78JFPVodedrh
kMjB/Qnk4Nlxs+otqapmrQvDfCjHKdqqFQeOHpcVPbitZ60YEJ8a3eqpGUeH0H4jeXdieWNmJoco
ViyJqvhu4PGavi3aM5YZ+29uYvH3GFzrZBWx/RgPhGEMufc2WISyaNAHDjYU6Uc9yjlFAiiYa71E
0Ku8RNFFpd1fc+fo1yqKjqjWfj2VH6HfJAhQhf66NVpzHwVUB5kDSxoGVJOx1xBD3dm7REMiXPWO
GSe0mJDsteq1GpLaPVIL0fZzrrXA9Dcwi6OPPL7i4W98NL3RIdpV6CcnEfntpNnlkqo2Pi0RZnVl
HlrhTs+c9etjZKbxlQos+7s9WdpVINrf7TX7hf9qV+O1sW7xSBbOXs/TaFsERowEvZU+x9LSdn0G
/8AL0+x5MLX66JqIX6reysg1zh0TT6SlNwhM1NTH/GY2FidOJz5UuIetyfw4DGAKPqM/VBv+Ttzx
v6M/tNHOj6pNBYioDuHgFxAEh3oWoOMAhbYbf7ZwI2up+db43NmF6SJ5Ur91KF6/tAtAHyMghLNl
aP7DybZ9RVSjshTYU2+f1ZW5XAH0vx21OT+qps/2qnS73fB7lurAIf5ratg5f8wy4/l7Owt7bxpG
etsXmbepSPfZODWUddWmiojUhr1ZB6hakcRzK1rZs8El9488L3st50zyL/w9BXWwXdD0/vVlnFor
DEma7JbElT8aNT10N95MvEPviETbSLtq9y2g21UeiBjBzeUVMl5Bra3WucxeXsGupbcpQgO7k9UH
9+5skGlnjO33wPpRV+n44dSlteZjKG5xLTvHGIGwrYnc7m1sZA4aacK70oqAk6UhyxdXl2TnNGa/
H5dq6bSglzO/PapeYA6SUKZ4OE16Ur44ffE1SAf3TE53+WKnHOX5VR27mK+NnvOqYtbrN2L4wBvF
dnpOtaB4JHPoVrU7flURoUHS8Iyi0ps31JspcMsXZN/t63pIfk0PCxBjCRT1s+Xm/zk9IqjlzZ2r
y3Qg7PZ15AXm2issojGsJFxnAdaezJo4C/h9+kX0rwFQo+euFdpdlONIL/z0S2/F/hETT4emTZ19
GTm1bnVPEC3F32QVaK7YmVOIwpzVxuexQ519hA+9FxMSSVo0yU0X187LnLg/6xx1iia/JzWZLfaS
hEG+xip1q7Nv2eNJKe0qPd6lie87chzOPxK9v5vaBs3CoUhDQljb/tDmzUMKnVrfkRPQ/VFFO6Y/
IBX10PR6dY6zlgzDMCg2lm1DQFyKoui/5uBSDpNsEA6curS4NSCOr1PP67eqqsbpS0cxmTgRW6u8
LNCO7SawcqLwpDU9jSFWhNQSrygQNnjIJ2dDNNJiUAC4DZM7vxl5qL04Xb7KnKx7tS1XP4ajr63V
rCgy+3XhIBOtevXXCbzfK4aW5FTkKKmR492xe0+LzSTC+igS3d1g1oy3MucJDmNAuuQxcgLz7Mtl
BahbEJB7In4IK4nE+5/FojhYCyZnw97bX3VDy/MdRtka62P67HcZkVlopf4oBJF6ofs9JQwBs7E3
P1olMrTjaEfXtkM+G6iI5ErzyLl32gq9ohlzM950+IjOx8BdGNdgBNoS2YTdGNbegdxt9yySoNkE
U26+tqZzq17ITuJ9Ri4k0nA8SGt9JtSgCtNbdeWK5rumxR6OwL/am7YLELBHXbzA9LkfNQ6cUnfk
SbpiOKmrvkx/XXmDo13rCaHiDPhs/tdQ1NGHS28vF66KW2OYzHCbZX1c7AOkrC5us4E/0E1jpq+q
s17CRapkNeV+/qScX55mv7NVKm9UF/oB5cZE32KnOtmC5Je1miTQjsWIOznOzOgOETtng1AToU0J
2eyqLVyusLtfabqJuxiVwkt7E5piL/HertSIzwl5Aloq8MaGKM1/FkkK3oqfAPlZXka1q1mZ9O1N
kCFHrjr+WJ0XtG+TVK/vOUr0z6L0b5JJEgmy1HyjeNb0JDirmieq72GxMDmmQj57KLqjNVnPJ2ep
1sQzrxrbHwidYKYOtGZtRoE89mKWz5mMp3WBTt5BzcXijbRkas97NXfUuWFPQ2zvLu/BgDASSlQT
1FwfJ9e2t/R8q3qHLHQIfVz09RokONvCRUJRDvVL6Kb7WTe9r66tuZuc4AeSh+L6ifzBu0s7VI5N
xnn+pI9l9+Db5rtqV+skk4DOGXTznVuSey272f869rbB3bZrb+MkC86u6biYIQwYgl0xbsSIrGTj
x8MdWZjDnbak57c8Jmc9IOTsd7tjOvEGx6XDDo0RqiNyDMQqSggsS1NU61oA2HW6LREruVZthZ2l
K+6YzqY5dCnB3wa7+KsmMKdDhmPzaajm+64d0AnqsAVOnpBPrkcyIgoBp2GpXZpiaCYtzFlVS8lX
Q8s8H65VdQrT8irK42kbZsQg+n3vbkuVuaPHYb+ql0vE47d2K+NlC0Nbv2T3GMT11psujQnCWeJw
jTnbFcF8LGtPe+u4pToFO3KO1nsgo3y7iIh864pgj4ha9cxDQlxDiF0UdmmHEfRtQvVGNx6doazi
zXQXN41xnbDNvrbIk/F7LOQmN+2VM4ztQ6mVwT6e0nE3pvn0VJjjN0z/7rfU5T4CL+FLVdv51ify
4ogxPbkDgQtOxs3cb3754Opj/9GZSPx6oZufA4OgACGIetW8wr6GjSBWIfsebnNUVRFmg329GGYI
918a/7gMVKvVN8UW/zDMx6W/c4xsHSxHTbb3awQJwhP2a9vfDJ6ebBJN8zZ90XlnFLx7zjwpv5a4
bvbSsjzia+iIHEHAqHRGkhS5We9VIx4t/9LtxDHJJoErVyOkrk1vwDvRLXd+QDvX2S3CUkh4TV3B
3Xj8gbhLi0xDOj9EAQdOICtnVVMT8B7qm3E5qupa3RdsbPt1k4v2Tg0JeYYd5spwVxY04AdnKSIT
+EZUZsFBVS0Z5edY35PxfEfKPWb99sWBvhCtSJx/0HnLb3GUZcglJdWjTu7KlV4gMVBDZTl44Rwf
OC1F5zxI0EPC9vIYR4224offfZVN/mtFEx/IPysKuFm7YC71K6RCzb1tZDAt2jZ8BcT8o3Wt9i4m
kwC5x+BFNU+WjnmlmIOdv4yqPWvnmInxxGl7RvTddPhb0y7h425GYrmPKFOJ17LYqP8n+WkYXYsj
L+l0XlWTi52Pf1ZRt9RWOKHcdTHNCC0NdntKNRJOt9NyKRcpIFUIo/HQDmFMDQClW6nGzzEW5N6d
Uxf6OikxOyplYMOc9mWHoyrlN7lyiNF8nrzcxA80kwccVdHV0Hb+S+cu36DqC8JiwTkakp+XGkGb
e8FubxPbffVlaoqOW2tYHqJQSzZ+GMqt1hB3bQYodRWSJ1U4yB1f2eq1BHrSL4ZbmxSYTVZnyH8C
or13Ii9bIW02v/dEkvIEK/J7M8ty3KcR2Yq/UY3qSgEXL1TGSw8HbXa54fZznEyHYp24hbUu0eYb
+nK4m5Yib3zs6FH9o/9/nJ3XktxG2qZvZULHi1h488fOHpT3pn33CYIUKXjvcfX7IIujIlsTUsTq
ICMtSqxqAJnf95oEDRDREv2aF8AiLQb2ougv36Y5cVmcc+NNzLp31wMbHEPNks19oMgJYIUWAEZx
NfF5ldwq4F21NPqSd95S59Fwiqsen6tmCB5SsDxz1QSFOpQAGDo/Kz4UpX7B9DL4nmpkQ9WGp66j
rNNGyTkC6t5OtStMpSTjuzb42ptTDD4RnKR/UruoX6R5oV9aJGBWahVWx0aFUaJ2+kTo7NrFHS/f
+n0zt3MHih4JMzIsnV8dxXAFHxRnmO57xQFxXRAORooni7CJy65jY+KjowDjSqWc2HukYv6G0SS/
dlDvGvB4bzDzxPSQOMs2ait/XlZdtuEphexiFeoLf3rgiqKuw9y/tSOjTMuZVsEk/+1f//v//p/f
+//xvmcXQilelv4rbZJLFqR19e/fTPu3f+W37u23f/+mWwq7TfLDjiY7qmUousz4718eAkCH//5N
+V82O+POxdH2a6ywu+lTnk+iMGykFVWp2npZ2R8lQ9O7hZIp/VHJwlPlpPX2Plf0y7n6zB8qsXvb
5XcxChniWW894YkSb0ggxwvRbBRD3ZeY7/CVMwoywT1rbngQra5yrSdo7+CNbqMaO0skL89iIFN7
qFVFhq6ZjVCX3sbLptbyN88O7K09xvVCNNEaTOelnYSHXs/zt2YBojp5izSSQfGoxHMxSY7aduEQ
Ct3qafCc2ulprPvyouhuvnG8rJ0pWgZ9XHSmhQ1dzXcPokVItbyUijQs08qJFnaRlJfMar/8/e8i
vvfPv4uNzKdt64pqW5b66+8y5KihEJqtv9Yo54Cpy675ULbXTsqehSm8loIpSkfDXAmL+bCVX8Qs
ThMxh2lOBJ6Sfs8nzowojFZp8PSJvgPNK6/85PSHUbP7c5YxRUr+7JI9U0eVV27muRf2LzG6FaNL
ukC0wAZDRgle/DpuHtLRhszLHE9yq1No6ERFLv/wZWif/0g1TZUV3VFkTVfg4em/fhl96Sa111nG
l951l9qkhq1MBeenhs0bNQOJIheEwX86C7v3FyVJjp/6xOyGHP8+yiQdzvi0WrRFze8RB5bHhBDi
qCEQVTcrYhgxGwEzOpV+HN+Ktk9DVM9FB+RYWUZOgVmi7ZUO2HCv3Ys1ov82hUTwM6okHroIlSLP
MiOFlaBhV/r335Npff6eOKvZqupotqIqtiZPN/tPN7MKOHRsOVJ/HcuqXil6k6x09tBbwr3xc9hl
Z1sP5S+pnZCIaoyAuL8fnn0nlmZiILf1ZzSI3Udo2eGuTZxhGfUFdoRl/YhJK9aeY+w/tHUYb29N
f0qxiDyLTOB63UghBj1+3MBV/XNE5GIGdO+jDku3e2ZG1FRJs473tWLV/aI/TWa9+Fwx497v9sB+
kVjkuQDkZZ+ng7e3YORnt7avYffJt7UWo+Y05T4PIUH/tsIRK+7DcZik5rzTVO8fnraqOj1Of72t
Hc1SNEO1piCDrZm//kKVrFTovkOCb6WgWHWJ7OCyhE6S7UA8JRzD+R0LuVPolu0hrx3EDNqsfrMq
NdhrcZteAyNMr0qMS2rcOfpW9N2KFoaM5+cYt07zRB8iwAkxnrZZi2YzmOm1y1WbYHNcrwbx4a6b
k/zOinYJdcZFLgQ6d6RraT3rSwn9ai2iWsA8IJRsV/PIUvKDE+fwhX6q1ggzb8LRvbhyBSsgTPnG
u9jY8AwzD2NfROu+04JzFsbqEnhtdw15ciwwrIyevJZQHtEM90XKO6h4/Si9x77/VZIB6UuqfUCX
e3yCs/ZQ6kq9GQGQEQ5uootKTPgianCKvnEBFCz/7MpqxCDDOnnRnbG3bwvywoPBmoCfva+vW+iX
LuHKQOKplU3CeKOZFdEXwk8QuC3EqDy5sOa60eGHrBrQo6daZI1I2otqNQbOrVM0AeTru/oPIyJH
7s3BtEdT2DReOrUP1FsUXrTR7UHakgSOUPqWKm2u2D5WCYgNHLAKcA+xVLd74vIIBdAS/aZXctb4
qQr4e4lq/bi7z8kcNrcL0TZV82uoe9XazeptIOf+sy83+cIgR3HIRt0+OeTR59qUFGiSyXgzNt54
FWcrsqz6FuNy8shuQ163NIcbnUEwGHrXw8rQhvI6ER6G1iEeXQHLEoOAlMNzV6KLYLhjPtfLZJgN
cohN2DRZqx3S0WnwYWlWfRidTj6BKv1RpClGPcQErDXn+VGdVW0in0IF+CLy9isxz1S+y0Ptn606
so9DioV975r+h9PBjokGg2NZWxkXq0fvzsm04KNsMwharh2DI9KlR9JxJ7113WdiV+3MCXfk0oaT
5Jayt2zx2CT9C9zOKfKzJsGvQLoXi/FkLPaiLwXziiaokp+J6Dx3ORobJSd1b8lRmAAYGNjNgJiz
t8wNNrdSCn5ErBNLRM3xQwhHMf+a+7VGG+H8mJtlGfsxX2wIBm+pj66/sDhWLJVaZYeDuv4JNki2
N9zSPFeWap6HENTh3785xHbil+eSZlqaYxum7Siqbott4k9vDqMIcTeWzPyLpIfp3CIqtM6KHG9R
gEzvrYGCHbp2L5ltN3viyegXTP12iFKinBvjOR4l9+IZ+rcuNwd8ajm/sJ2odobay69hkc9Ev+9q
wYZoaL4STSXFIhQExxNRO+2g+315u2yh5GzIazk5jYafrGJV6TBeiIOVans2z5TIeu2QN4omUOyn
/sSb63mTfXhDZC87jIG2MbqLr4Gc3QDGIVqlt37czJvXmHiyAPp+mp/SLwDDTiCF6Djsg9LOHqe8
5CJPA30lmtJQZ2dYqZuIeFeO8LIKw9tvs23YZPkjBtlkWOrq+zBIyvLvfy37L+953iEWiTCD38tQ
SWP8+hYpi0qzyWL6X1q/wQlayV5Hs3KvYVJYpy4ru1ltNN173/jgBzzHhK1sK89o5KywxO7ejbaP
13ajBmtDT+pl5YN00cCX7JWpsMms7UVT1ESfb6jkaixrF6pReuE9jqSLzIarwAv5glggdrE9N01X
yPnBVYbukGOW8VwPxtkvw/GMKFH27KjGd/Id9VG0/ClIWed+tRfNpAm6eelY3bacVhYeRzVv1Ky1
GA3AjS+1pKxWnqMmO3+CnIGBbA7txCcyJ+34Zl5XXXUAtQfUUvSIsfusolOREbc5LaQVSlNN2H3j
YWZO+b1ENcmPEdt84Pmcb6KwIpgSy4QwIpmpWtROU6va21gu5MzKGayjhZTbODP0zDpmpX4qM2PY
FtOAGBX9Sm1a//DDix/259tUJUZpKLKlyTqHNeXzBq9DirrtHE/7GFSvXGRmDqLWkLpbEfEHjxqJ
85KVobniSBEezcI2r8mI8K6FwKJokQePz0arAwflCDyZSrXLzNWDWVqBqxk6pMxEgVZUerItnmle
rUtssvAct1GdItTSn1q2etu//6PWP2/yVUOT+XPWZJiwmqYpn7ZGkW4UtqaEyoeluK8VpOZjzVPm
p6LvUOeD76iwQRmtWYK49BHUSLfQU9e5FImarSKO9xgpoUFqpJm7K+zA3MlAaDZtPI5Ht+3LVY41
8wX6WTfrtKHe54FCLF7Pqw2ga1BC8bi03cTd6uD3dqKWyyEE36kv/bP230bvffd5JNaif3hU/+Xm
Vw3HVG1FtzXDmQ7vnw5DbExGzuxD+REmyfc0PROed499GJqnYMLyCHyOoSbRAsUjY3HvE7WosdWD
gsHWbUGBRs1MVMNxAhFrxbASFxCTxQBKNlP0w90PJK2HH1DvFoWBwh98tFbs7niDf4uq3FeTVNMQ
LztioOAOIIyqAHrghqnV2RI6JlOfFTTK8TYF1NetqU1TPDRXZmjNDsjAVumlrJIn1Tb0nTAbwok4
vXiyUW8MRHQhYNEUhZibJdFtbgLe354Zhd9sPKlfdaFaQfe1G2XW9MURpLz94csx9vQ2YDwiJBaH
WONNrz3nw+yseg5zAXURpbMvZYwYqzoNIDZEODjz0zPIGu+cjy6im9NAOrB3qd0BM3DDz45NL0/h
IQbCMX/VAUT+/W1iifvgl2eAyWnYAdhqWTYgRO1zZADJylhBy/bD7EGOF1VA8At3gWUoddZLobvd
wqgqc+NPTakDwy1rdXoUo7y6ce8lKjzkhvGUsnUS3YMJdoqX21fUQK2XRgH/YWe6PBeDjooNi8ut
QjGN2tnV77on3ImKk1EY1tHwAnXeoKz8FZg7jCpteBurHNQfrinbNPDyp1IqX8WEVkqrmdkM9RW5
x2jve2O8jN1e+lIHMzEhU1NnkTv+sHfz1MEn3uXVP10aP70n9rfmE7sYbdNrEm5kgnhpJyZhP6/j
90XmaC0rYXUdpgL6z4++MtXLqyiQSvm5T0y+r5XCtrrNu/epIUpJ7Cl+udbn6xcWqCCOSSrZ80fL
kk8+nJD3WMNeKCr6dJtVkvXWhejGV9Z7W8Ohi1u5RK3JNd+tAjtwKItsTFtwJRiMIHJGP/RKqAlV
al7atEfzOoYa6jjFts1J/CEUEnObaB520dD9Q+hz5dDt2Xh0/ouT1Y+2CvZFzaoXB4LAcdRr+xE4
m7bsHMTdAtyIHwevbLG5w/coRLpizsYFhHnfnMXcfsTBKy4lF9Yqcz2FZFiZjfFMjN6KrJ7rTjhe
Yw5EB6NXtLX6p1CK0Dv5JH9yF1nBSHtcY8V8uXeJBZ/Wf2p+ulwDo29RGKo5E2uFzMr9egmWYzs5
x9Ios+pl22XaxciVmgQHH6tNtX7qE6Ny7qi32t/Py9AMXzkyOTZ3wribAu4uql7mPmuNqd8GiE0r
B0cg5MWoPc0Wtbz3AKcwLyJHNGqQIEb2YqCo5fAqisytETNwg2Q+oWlufbWhj1srneDC07xmKuS6
gd8Sqef70tBqpJM6NvMuHNQl6kbPuu0MV0seq7nStdVaNEXRp0oz61o72bZ1Pl5Fn5IAD5YgPYmW
6M8HZ5vZ+XC8dzVGiH5+E15SzagvRvrdVUgVVzGORoRahzdsvb6Tb/QujqToD73in+rB6t+MwtRA
06DehEPKz7O6iCcN1MrTkOTg8mEMzsNBS4p57J1cpM0eHFnqHysv5BRNynDttWP/qBaDdpj4h7bT
pgXxSTygwLmAFGRum0k2ZBReTkr0qPKOQJd/uHIMzB/lPmmWptKpS9EcnCi4pkMxF63bjKFQ5rqn
SmsYy4TOPM7ICHtZ5UpzdW0fqC27vy7dYBNpbQzd7KqtGBBF3AH7XDmGNmlZdeVMzBYjtSUf/Tgv
HhQH8eyiNrpjZNnKyW0AJAEiLb7GCJAlyDq+ZkmSrlP0FDeGnOXPWH9dxYSPQPWsnW9VUoAaHbwO
p9aPvW33xFSG/gwFNjlBBpjdZijsZPZSpB/uM8Q0L09xUTNrkMm6bLNZLm1Oxz7W5L3RT99ZXO4V
DxF5P6EZmzVbnrTTlqg1FChrEqiwejf5qiGgU0Rm/w2jIoDFWGo+tKOHPE5Smxs3lAeevbZ1mxJz
zzmm9btJUlmwKy5pmgxb3scJihWvDUwvTPp6BACr7EfhTM17X57o/IwT0XIFws2Z+eRy37Dqmwvl
gKS00N2TAWKGRWadfZnXslAMGIf4wUoK9ZB3fMtj3qH4jGrjx2hPlCVF6k+JTKhKx0xE1Tmkgvye
57VSfMAbAn3kOxlcmqZ5h5prxmnxMQLyX7vVmK9FM1Z3ee8CD+uHYjMOerUSi5GEnGfw3F47SULe
yY2Gpej3q2BTh4rxnI9yu4s73ViIyyildZJjwmBu2iEd0KA7GRumDlvQ7d91bIxnhSUMisbhipH7
h+hXPLDb4LuFsUH/FvV7f5qu1pK8cTDsW4pZuWyc9cok5QsC+qiZuYRiZ9e/D0aNBEAxi/Bbm3eR
bTybcmPN+roa32qvinB7CoYvRujBWy/Vb1qYbkiTeIAwpT8yuJEhgYpzwYndn5HmXnVZUn6PvOQq
9a12Hb0ghTFt9JcU2PwcwoS7iiJ10vaVGnczqHXGXq/3q6UbxrMS/cSzY0ipO9MUGIIlX+kqSj1U
8sN31ZcdTlhFKR3dTpGOvYUOWKQWe9F17xc1uXM7/lFsOD8N6L4mLUc+bF32Jg5dY3S24wDZHl1y
n4dUi0E0O9LFyXLvygnHnmlQOMjE0md6XXoyVP9KivIQylq313pFP8u1Z5zxC4kmWbal6BJFAtAG
m5a+2ZGKJDLbsGVwZMV/7iIAt0BfIlAkTfCMUod1jtqC5xWDphv1j572PSuC4DmX1XJhDwmeR05f
H/upyNUQeYe03MhuWh9l26KYamJQTCt0LZ8bkPiWou/TvCLusb00nyDtKIdSlcd95yQFBjpV+DT2
pME9wBffA3wzat393hp+MHORniLf6o1LD8TYbREEvmIVxsrMACq9t1SEYxUYaS2ClVq7kfT6cmui
Kq8fhgp1mJm11OHbPdcpBgZlzm0SGkn5XEAUXGIM5q9tzyyeUw05S57qFm4xNNVCx0jUzhC9nJqB
ZVkbHy3puWjaTVvs2GCGtyaKis4eXiL4o2lyMpryUc29b7H65Eaj/AUo+O8hEM33vircmVca1lNc
qtUis03/CvsvW4VdLx97qegJXg/yLh74kWIzR2IFP5+5KavNBYZttJH5b2sqQ32ClGcsvHJQOGS3
3xTF7/7g1pDKOP4jZGc3i7BGeCmCwV+WORDhP+xUTRaRGXMHyKHpHLpC3WCzyA2Q6+ZLWqTaLneH
4TK1ijrnm/L89BkUcDyTFG1ExFROni1PBxLtSeVOjDpKiuYiuvZA4hlV275D5c4ZV6JJ1jhcdwT0
luOQJs/oUemzpJGig5NV/llVlT94GLavgZ9kmxyezdJEmPLVyxyFsF8uo8rCqNP6B9Wvs4c65Qli
eAjbTN1WoZd72Mzigdq+1ujdLvO+ktdilD8WVO7jMgafxSW7blECU3rRkdE7W53+0+dCCkyWYo3W
9CsVe0ZTbqsHHMcyoMkFll2RGZw8pBYXdplUr8ilv8JM4u8z7OZkvJ2v9ugC1JoWGXBP1r1vYBU+
LfJtkFoatsavox/fFpl2N7fL3P7qdQkCFVZYPXjTJyWq//MnAYKrXtPSezUlT/qeFO1PnwSrdzNK
5oxnqQFKdErGixS9KMqkXv3DIW+KdWQiWX/LypMeUnXZJHAGAOmvcZ4mdXNfkuFTWKGvIfzZRHu1
TNWXRA3fRy+szgj/qS++FoFgrcqnvmDr0w3uQkyCi42tMVDr2xK/HnahDqpINCfA5BoVOo0fjkvY
vdQt0CbRNuKKSESCssgjkk/T6BCE5wgLmovCqXxH9Cc4ZZmbbvwYnwV2awh/GGNw8Jw4m/khR8os
6GGXJj3OWLH5JGZ4/Suab+2jGPexHeGz65NoBQqvomSQ493g+C925ZgIpmicxmVz7ZaaNAEJ7QPc
UuhBU7OS0nATRWEI3oimExc98pqOtRFNvTZhhua1uvft4ZEH8Ytqm+mDFbXpQ8SRAyQmEfo2516Y
eyE3b5AmezEKYqQ5/v0vqGh/CWeR4XMc2SBWY8ISMj6Fs0KLp0lR2R0nvH5YEyAcNbKSIw9GN0Ec
q8ZMOzw2hqzvzTLlj4p/K0Q7lwSqORgXN/2qynb4kJdZ9FBgYr21I6MmPRZCLHfQEpURJl5XciAt
hyxv3+SWF3OTaPXZq2zUVvJxG0tq+za23bgZDWCcPuJwb4WG8sZICOxk6jjkgA+/LYceUm/tilun
m66WNzBkHdssjh32JC8D8GyxvMrHbJeTHcaAi2nFBKdI9aQ8JKBPX+0fn+k4VbS3nVSfi1megaCf
wtNxL66BJhLJumEh2WE/74kEXlQU5i455gsej7fTvcsxwMRoPaJtok8ULlY8Kx113dtS5JyVg16Y
rzImugcPf8VNpiXovU21e99/q/39PCt0flzP+bP26SpR4BhroNPkEOVr1UruOvSDYM4BbZxOaeNV
Sfx4ZTRttrj3eUozLtpG0ZZimRhodbWY64nVru99lmEjmDaoxcroxm/gwJHHrBSDO8+Tt4ZGGGs0
OpSqq8B+QP89m5up37yrrfEEfswHhCMt6YDAJNvFSSva6uPv/77/ksjWNM4IADJMWOiEbcX4Twmj
1OSQE6i1/45QTRDtTGtTaekTBK/6u2k3a2OolA/Zs425r1rauUBTf1v6o7mG7J8dMtTvZxnAwRkI
K/7Ip0JC1n9hRiBBRVOt6tPf/y9rn7MmmuUYlkZw09Rs3daNT4EzU5G9wCcr9TEO/SJ0xgroA4Ue
53g+W1a94ZgczTrZ/dEn9xYW3/jZzdREb9+ttNpD7QNurkCxIo0AeSpJuncPvP4sMRL52KEZ9igN
ydlM5O49L/mBVCxlNom/gDade6l6HOqS0Gav46+dxbzkTcdWsE1kRNREISaSge/wrQqyf4AgaPan
BxP/cNsyEVE2LR08DQiVX5NHsOhBGKST/YDJA9OIi+xAfsabjLypWlORqF52cHM45wSwt5/6RVPM
uM8VfbGRodUa63j9TRf5NO/evK/NHIg7sJpCNGH17kFD3HzvG847xAFiIJU+YNBgecbK1itGpykw
Qec9zPmL6AKt1W95ko5o0zIoLtLJ2DhVdqBvkKPrH+S86BDTuBhhxiWllr9Nr2xQbZkWiItIbuHP
gAV4e3ERGGbDKcI6TgwaVRMt3bzTRaJkHxMjZMtJej6aClGrKz2bIbPcLD8NpAla7TMx0eRWmasK
QrJlk1vI6UXj3NeC9smKzeHEF/LQJC3qXlNR9O8wpqLH27hJaJRNcnUQY4Az1DStD1mM541Z1Gi5
er6CZ4MmH2Kl+FETfaKIptFPk0WfGK1q3doaHuo03ejle9lpCD4M8dVQ8py4+H8KMTjaCN6vMn3I
96J9H5ZDJI1JGvQkaR38dqVRWmnTm1eZChlcRqg0ycme3sPAQ6LjWKfn7vYaBiS/wqy1If8+jU5u
PkhwpmQSQQuIi7RFIl+NZiXGxKwgGcstqqsDG5XpXf7fPlVph23g6j8+NUx6eW73BlCEZBxR0MWg
MUZy770CyQIrLXfOEDfts2h26iC9qx1RfA0BhkPbq+k5Sesv+AtrJ1Tl9ZOoma7OCRCXDLPIdY6J
I+ASMRByzsdGoiqWonkvxIoSXdd7l0zyYdYoETIpdScdAbggxqam9sqXTeko+u6Fb3r+3MuDeEf0
ONqj4YUD4FQTRSW5QzYTVXJV8Qpt1HPY+PEh9FIUsOw8Xdr8DIsyzMtlgswGqhLoQRPk6iG+NX94
RYZ+Rtemj1VN3LobVHl5a1ZNc3WwDVI13c3mRloSeinyFj86JvtO15zScDwQ/ImPHjk8ZE8Ne+bW
uvba96q5bIxqXItmhjngTB+H6Fz4lfdSsmNRnFh/jcehhbD8yyqzvSSQZNhu1iFxAbX6yt28GwCt
vbpmVq6zjuNPlvk5ipbBg5iA0tsws3zXvPSB0+6NPENCuHfyr6BBpwvYuWQvUgBBe4SF1Esz6ONM
DACBuhIpqZ9b18tRl0FQNkpBrwe2uhMTjAJNaomgS2vjp5rPo8TV26fO4dDqotHGyblcTSScL/0C
4UTAQxEENrbM2sYNVP1Fr4AcTcOhHYHmNjmvJF1pLm3f6HcTuBjeF9Jzki/tC6E418uL1EI8SxAz
vDza+lWewMt16n2feT8IG2rffiOfkF/xQBtOZVGQngKC+V7p41IJaumM3sLwMDjElXIwpJsoVfsH
FZXFa6MfxJjoKRUrB3Xjm3PRJHZx1XXd3OGp6G+rQNNWkaxkb0NarcR3YfZNO/frsTolcUEKbzCM
29eLEPMiTbP0XdG4qXHlkbe93xePBoZPYmWqREig5QachAoAjqR7ztLpB/8Drsbth1BdRPY6G41O
Da+OsxwX6dwsEUaQWiQvUx1t06qAJwe5tXBulUFUcBK6Vf4cGuT/nzl//Qiuk1ZNOW0L7h8hearx
D69l9a9vZZypNBnwpm5ppvP5rWwYXu0kZtM/6/pon6O4OWPfUbwrDf6YLRota9FMke0wS5WAWUlm
cN41hCCHbuFmntRGfD1WPk8RxIMkKIVA4v9Tk3TLYZcxhGtRu40W5j+kJpEp+fXYOu2sSEuaFga5
QIi0z2cezg5VkYOhftLLDuFNVHflUlM2lo4Yp6jd+5z/0ifmOdkZ19DZICVkpdCMibcBweldOxZE
HmPH3bVqvh3SMdTWSu9aq6HhzXNr406zQs8YTZQ+fm+bOl5oVWntCgdBUaN6DC0pZldmptvADxIe
zzTDof2G+6JygcqkQfoLvolZRACSpWbjZCaapftkAWl5zYELrtrKLs1T3KcFWnNB/qo27D8qv8b/
cWoGebbwNLd88pJRv3L/seebADqDhfNS5uC46XPSsyM3XvsoOZ07srwHy+1XojVEjXMWtbKxZVTG
8NOLLOSnZ6JTMpN3FLTc7X2yWE+UaiVPS29zxdq44W0sOtse1/HA02DJaoq79gK5YK/S5a+EgC2Q
AHm8E/+S0HEeyFzqBG+D9rmtUyK8/ItM/ArmcMp7FLdSy3jPk+CLH47J78EYvutlprPt713+QG2Q
jZhDPk0TAt4Tz4FR8KjrHMDW03bpVhV7KHWI+GWVoanmusb/xH1jVSpN7s7vWykUSvFcgB23Hhs9
WdnBWGzZj9tPpImvmhZoX3LDjVBM9LSTpvn5ySsqXkLTQOOPp5wb69mRU29rBWW7KjoeOFX4uxgn
9ewvxxhLer2WJ28Gt1tqbP9Pccy+olOc/IvqhK+wvFpk/VRjRyJXWoh+vvV5iD3w26Sluu4aq1pb
uSO9+YjXiAkx/lFLtdPKHfrq4VMaEKCZLih7ejm3h9E+wh7WzlXekpKZBhqXhC9KVtJVdSt3PyZJ
sTATw7mEHQwXdElfqjKrkC/LvWeDs0HuKcNra1n5YSh19JOGdHiF5hGs6kBLQeQzGuQIq0pYP53E
aAnnydLTV1SW+lOJbQJHEmZFwTiuB09CDKkJxtc6bKK5jP3NXiyyHG/ZIN32JFWddLFSnGTFB8N7
2VqO3y7EIkwX40Xt2uYWSbPqWIZos4zDCLCjmk5NQag935v4RP1oFrlb7gkt/dwUo0FJyEGsrSd3
paDwCOkm5B4dncS/4bu7wGuNH1Vefe3kT124OwUat7T8y5hYIbnGUotMGUzINkpd13gr+qpEsgPB
OQCYhOwjEjStam7jbJKmc3MZXykr3OeDazxGo/1w648dk6gbCFm77t0ru+nvor9iSzJPKgQBIC3F
l6TO65k/QU2kAbuWxLf1szkW3Qn8J34QIbK6bQOwBnHepZXW1u5Wxa/G2om2SzJmje0mGjm8ZBHD
0Y/pgIxlVWDVc+srCvMYyKO0+wlcM/V5ynUAqu3ysGD7CsqtDYOvZec9WKEbfG+7Yo1TcebP8uRr
gkF4OMubMydjw59lUYiihTd+rwb3bJZ29xX3nW9jmSnv6qj3qIIhcNcT9p6hEo/MrmtZSArGnCAg
sDm8h2QXPc3WJsg1VcUkUau0Gq8o207mok8qoczMJJ9rJOIaZBCCNfqdf4jh+zq7w3rM98ds2bpJ
P3OQOYdrGnlLySz0E2dcGTaromxTJ2yOYLSQiTP86lHy2SvbY9l+oBR3dj3QijNp4aVte2M3BROp
STCbBIvJ8xJl748gfyb+Uz1gTWFqSTZry94CgEZBsA/6Q45nneOFbEQgs6pc/oKCWrvz/OpNmfzZ
ROFMTOLGS44YxEt70SWmmj6ikC46p4v7XMvHeVAx/E0clsZCVQfvrCb1iHuVOeBMF+vHOpTbpepk
6RO+WCrcW837qvVAYCr20LM2yhcRsj6/Z300KfAp+rMTIH4orlR6yo8rZZNBq2ZK6tqUSuNIaCsz
Av9oT42Ybegx6cYYYbeuCFaVJU2+CIxYsR7CQ8Sfcw4SkqhJWG+oJId+qoVKkRy8vKw3GQ6Et5r/
Z9+n0cyruqUMlR90gLxziI3CKpmqvinLO8mgEE1RGJqdmsvbJJQNDRWjDabakanMMyUPLi3Sm7Gt
xa9AftSdrTfVQjWhOqOXgTKYT3QAulpysWMNH9ZpAD20fNE5jb0rPN95KeNmHpt6j0cK0P+0a4eV
aIL72uIkZzzh7ROSLoYAFqO+3eDnylfN7jsLKvcD0/ZgnmSTQJmklas0DtIDsrxgmZHdXRej114V
Zxzmvg97XY5JPmhThMmbYk11F+hbOy1f712iZhedvggmN0MZwx8lSuwDjuQ2h354cyjNGXN1aoo+
UYw5O5cZnEMsIm3E+VAMupYEwOYK+TCEdHOkFER7nNp95YFiEm3e4v9pe0n5qsspml+p/CaDH05K
Of2DAyKinanBeQmggR/p5gNYYXPl23mwN63EO/4/9s5rSXJjy7K/MnbfwYEWZnP7ASJ0pC7FF1hW
Via0hkN9/Syg2KyqZDc5/T5mJAwhKyIDcLifs/fawl4bTlLffhBVCf0Csu+r+JrnWfVWqmhI21a1
P0gMewgH8v4aja16qqwi2+eNaB5YdYL4KJr860Dg5vYqZahvo5nRCuFe6DG07v++8qcav9pu6BLq
jqXKlIUdw9BkDqdfa17UKOPBluvwxahW/MGiReeCWh/ejje1i7qvRbYEnw0B5jolYN3LkuusEo2n
dNiKJUNJboU6HUlCIvKvCTVmZNVNkrbdUTi+ZtXJvqir+CEuH/Ksv620SD/JkqGdqBYQ6FLVuZcM
AgWMjtmAVZPuV/IM9WvKZYYO3g4HLYzPnfik6JLu9zP8Nup2/R5bBeVkrcUq0sfEWigncxXfWDKu
IIDSn1UFuFapfU5fUc5qd0v1gTA6B6UPBGOV/ibJUXZ5kZVQ2Ret+CA5C0FFEQ1MvPbGgW5q4WGs
lM5W+kjRA6q3Ona3xkwSVzhgs0mgSJ8l2aLlDiHVLclp3RUoU/0xJJ/KjnMvNJRqh4VL3o1hru0W
40XoankcKLUEFvVxzwBkuqMCPnlWWzP3NsQxXJL8gBcXrcyCbigzKhdEL4ZOMtSkhI/cVfR4MgOG
c9G4k5wsjyPQ6FQivXGOueZj74UpomZWgI5JChDe1btZs1U3i0da91nf+DJANpIfYMlIo/qcVSD7
BrNsgjIKS1eSmsIvIrV+SFEDIilQr0Cs1WuPxylTEkEiQ+xBuJlOCI6dMwmGgM87DFL0DOPHDNOk
l08qJUdy3RAhNu0RDp8PD5NmftofFzj2wBpq15yoGKSLeCnkRrsgn/kaxdreipkzmU2Vlm44zM2J
anjUR8Wl0PSPU2pqp6iXLT8zwPcya4m8VHF6siPNjh7LE6u64oKZv7g0DNJzDPRV4Mho07B+jPX6
yTD64mQktKpD/Uz5+hYslvmZsfcY24S7kztux+W10sz0Uyvle8UaR0Ktks6raEfe64jphlZ389hC
/VDHBMCRoIdTNnWHYeivwjwtyCCClea5I9T3KnJ7ucYVAhXJoiuONetSh6TMyjiydtakG6e6ST9W
RThew5mibAYzw1ba8CBm9d5mPeoyJNtHsKVAodXpUUlbcbNtVAty4tSURPDFLaKrRtbO2twhldOs
S0039nZEieLPZgy+3yKGFrGtN4aL28vXqLGNj9gPXTuOzw1V7JNUSNNxdoYvBf7xq65OaKM1fkYN
gaunagQLs6JH3Ih+0h9aAAnhYqv7iZmsX6iWl0jaizw2gZqoXF7mabrKZXHX48kjnR59LSZ58Biz
1vtZKQhCL+KAgoWzzyOr8oEo++YUPZuqNvzDsKb8utxmVDMUwzKwe1I1IALmvRIYEllpOa1TfkN2
pH6qZvRUZMdYg4Qhp7ckFl2YlmFIBXWYYq0fjPqN3AxrH3NFIyclIz49y04ZXXaRDDOuYc7tfxh5
f21k8xEtnWoAcmVFpRNh6e+cKoqs5m3R1OnrRDIUSG8yB0e5um9ypSKzdh4PqkWKSk0dyKtZO+5y
pXO1EaXVhhGuF6gc6QxUXMt3mmJ2OxouLFuSvriv5NIJ5CVWd8s61pbZmHiOmWuBXhhkAFXxp36W
/+kv/muVZvuLI7xWDOT3mEL+Yt+klulUGc62bwVAsxPMRfOMYscnRz4llCmHh0VYS+iW+F1dyrUh
yec5keaqjfPQsL2//+M6yi/llu3TkMsOItdxFJrN7737EyJ/dWBA+eawCoF7IloCvKvXwY5X09Lc
+4vuZK6ZQmqxJ/tNk7IX0ffTRYzOcqx0e9/IFmsWyoYH5obTKZRiBGd9Yu2UuIErv0CTFEP8GQ2Y
fNMt8U3WWQrijiG5FkLN94IkDiPYyh9EVX6SqiR01Tp9SkTzyFXMCaJ6LEg0y419K2ufkpygx1SH
2qabGdS4tcGQCkfw5wJCJBpTDpRoOBZFp3qxIQ/eHCktWV0WNqL1ZmuaedCN1jnC+kXuQ+EWE2mQ
gDrfnD6J90bSf1HLBbRiXT1Utu6c1Eg5jYn0CBss/Zhx1rqK7XwtKmCB2izkM7oc/VBGXEAqKU/3
Rqi2Z86UdtU1C/FmzPot4wEuuDYP5hF+bBtm4qLKfY+m1iG0Qa7PfSP6a14Qx2xGlfDgFWduJtsJ
dSLljvAEif5NQlJpNy9vf//7K3+Z1XAk0sIzOPN11bLsd7OaClKq1RhR+a205OluaJ2aeK1QHz36
Oo9drLIsqqmqq+vRWTdVfG8wFvz9Z1D/cgyuvV80KhyIGi3V931gRbK6CTvr8k2p8hdS3foL6o0c
ulwRoVKFFLM1p9WsvSL02LMCi47xrEwBJW3kz2Nl7xJD/UowgbhOhOWChpmlcw5TIJ1L2R/HQb0s
I7Ggf/+xlXelym1gImZAd2xVcdZe6Dt5hpKxnETXZH1LWg4+OTOeHTGqPsGDQELCqDmWlolEZuk/
GnFA8f4IPF37vbKnI5duzKrkEDIJqccbaahdqq/OqbPm3E1tsgkIM/AUfjOmwrbylDSKHMxxdYAP
Jft9F50VG/ZESISh2RU++SnmcYqWzqdyau9Hm1rf2OdwVgryQglnWjHf+adQmsqdNUJjjulVnxvk
o0EThpBYomS4WOZMP4c2MlZcIklFlXZuk85fS53eZowj0sukWQRzNFm7yrBj1qHV4Hfp0OCGnJ1d
JLRdXBntvTb2Bd753Aomcrt2oa6nzEgcZqtGNFLdW3r8blrjt3rUe2HNxNVJnzEGxl3zVdJ148rI
bviSRHyvYhMc2mBTd600mamFhU9Y5ZzjqCdvgnkfrqVt7jzNRxC89aHuetTEVF32zBgUIhWPCdDg
F1kj1hdAiNYO5GpVfXw0116bznKb9MuEhMlYP3ZjNAUjCDMuAUb56EBlPziDeDVAKRZMalTloGCI
u6s7Zqq3CJBY38noZk/hfHHUOjvEzai486AnC9WS0jOa3JuJPr/TLIlY2QaW5Sg7cenSuZDuk/Jz
qSNgIIlCKc7kbTI3LBU/Gt+AjRePXaWbB33oFq+nBC0byh2A+zXmCDdhtfTdP1wG3hmCvh/KOtgH
i/K7A3bvnSFMyKHDeWmF38w2iZlNDaWbWZKzy1Ag7RQ5ETSdh+HGNI3hRo8U8j3T6FzlWNuZPOwm
fXgc1sBBnItPBT/K359pfx0gmAE4hoPgQDFV6y+AGU0dlyWbxux1TMQtsmHlUXGQu7cojL2Qcduf
RZvf9dDQ0EkMnqLOONIUW/F6gymMpJHq3XVK9ftkCxS0maUhgkyHR2t8cir76xzN9VNEz/+fxCLO
+2srcxVNpROjabajc+b9umI0laQrOiILXqUI8M0CUnGsrA99nnLhAl+6Myd1cmMprI54dmgPIYt9
hDZ8Z+XOqVRM47gtpgZZu0rdhF6vPKojaVmVYL2jkE/hRqgrrX7srppSH1MKh3vFjlYQB8YaiGnO
qR0X2dXCbk800MuMUuyLltkIV/r2mhZhu6c2nD0VQ0vZjNGnF9Onv//l3inYtuPK1lm82bKhonV1
3ulllkJABJiy9NUu1C5wMjPiehJi++7sey2ps7M5KWaAV+p1lgiKEtNJmjvjXExtgHsJAPEYX7VJ
bi9GEdfwrZXPFsH1d5otHUksHKRe/4jZlzRIzBo+6sXEbbp88CiqwPRIo+ZmKcPfhSwY1EIWVfhc
P4T4es6tgEX+99+V4+cvvzf6Hy6hqs1Bairmu5OoHQujs6OyfM0NQ/ZR0o43uIEdgraHyDomTHpu
iyTz0cmUV2eJHvU+fgubRfUyWTV2ue5E121TOZR2IfcAMTBQVmK3SoXI7hmqwmNtd1+IYJ4uEuVe
uy+CRGpvCFSeADBQHsXdeKPz2e50gEMJx9bB0SMy7XNJv5to991k5ZfEOhKpkZNmSY4DPJzS0Vyj
trG7ytqHxhRBSI9ey3TlTCg5Wv5+kCHtkhIm0M2U2ONri2sJda9DGKWxJwgNcbuoXJsfLLGWB6Mo
3Vk3JUJNChAgGHRuwRmUl36lHkWF0xBhDxAcLQ0fzBDSR2nOG58WxS36xepGnZ76fkkOLDkj6vQm
pu6irEkZHnIPIbjqLdoHJihIPLvxVZji7DQtWT6M1sDAXZqK2W3OpM5dELQGKYknbrFy+E2jJaq4
KW+YQTpn26ySM02syu0z3TgocTidZnt+mxKh0nUolVO4JrqGavkaiwaEA3VMl9CA6VKT0hE25FL2
sP0mhsKdwTQFixwFDxlozVoK1Y21AjcMlkv0zHkaWqBiaf7R1FsyLdcEXtWm5oZmCG+Mcu7iubvq
wxsN+v42Z/bggsc4wnob93rYZh8R+p/ClhpxNX+1cym6sOhpdlME1btFWuemM9QhauPy2Vg3OKRd
ElrrSxTWX2HvvLb4wA9KZdwAdtYfdCGmgwVNdYRLe6smSCono3gpRXvVTaj0vR3djeRs3QFL9Tql
eCA5onqzIq6F5g21fetTqSymO9N6OJeyejMZivo4K/F+tuvsbmTFA/Ns7g8MS9S3x3gkQijGSYte
72AmlP7Bk3IxrgsnSLmUn1G8z9dIUKpabKe7i8g/+4f5pfWXOa5lKoZmsH60HAW94btxeCCZkqNO
F68m8TFeFs9Mewp8WbYjGEOZMtzadsMB2e1UstxrN40AeZhK5McEM+7NZHkppsTY5xnA+dQAPP47
VQ/LBZPlHLN0rVAxj+f6dyEhEjMIKDyGuOiKN8PNzHIk/SU0XVXDJh2Ns+0r0Qy+vxjni9z9nuXl
QUP0+QAioCJAsBRX6FXGLq2Ut40Gg2tkT3aJdjQmekDgy7IvRTfkPtYxriIiZmHOvzUWibHDE6Pu
MQ/gDY2S6jwC1crWvM+ya8WjSFXFW4angs4X3LUpDeQSNFC8lK+TjdLInIZ+H4U0lLL1EA7b5GZI
h/mamMZdv9Tt91X9//6FGtdtFLmXCqwYYrD+3c3/eKoK/vs/62v+fM6vr/iPa/JCR7J66//2WfvX
6ua5eO3eP+mXd+Zf/+PT+c/98y83grJP+vlevLbzw2sn8v4/6XfrM/9fH/xfr9u7PM3167//9fyt
SEo/6fo2een/9cdDqy4f0IbJPOFPvt76L/zx8PoV/v2vm9ev7XOXwXr7/n4/vej1uev//S/JMX5j
rcREWIc9LOMR5P1ABa4PKbL+G6gMw9Qw/1kULDnUy6rtYzB92m+yTPY1PjaHk1DXeKgjuHR9SP7X
f37hP3B/33+p/xr/t55Fv1z4DNnWyX5ZywcWuFGDj/brRCfXBKilMB4u5aD3yHG8JmyvIKeLU5iE
xWnb+7H5n98XpbyLYycWwp31Xf/bt271WNpVrKFb2BRaQRri+u9XjUmjenvRoNPPGaxEZ3F5xDt2
H+Zjdc4dTK+WOu4bmwQzUK1P8QioplKP5TJawaDxcltRCCZUj7wXI4SR49GiB1OcdMvapXXTu/qz
EFIZVPTAiNdxNVMMe+LSASIMyx79wlNox6jiuaJCNfJ6CUi7iOn2NuKOq6/Guc/pOLbVfArL4Zqn
w0eaPEcy1cyrk7ZcFJyUYuhoHVWtJdQ5lGq3rih3wKR1ZULN/Kj4aDnmM8h4ljbQ6n1hll49m9bJ
kEfZy1TpS2FSzCkwIB2FNkLQJJQC8GgxDlyXmDEJTc12+iSVnhxVoMRs1nyV3ruhbaElqqCN9gkT
SnPBzj7D+EkV6BDdzgJt6qWZ3kBjKT+qaXToTKr0JCi8jXqss6gpHzO4F66gUuOHJCHu8CHENhfp
Wss/RvxQgQURSw9Vv9JGG4TkkPnKgbJHbUiEF2Oiw9BKhsg0BaggchSm38j7cHaD7VSunkIJJsjr
guD9o8MEw6tMuwmG9qk0zW9gFGRPl+X+Oify5I3oeNu4ifei3y1FOQat5nwaUuURZpex0/V6D271
fqntL0PVICyRUNmWUVO6rH/oHbcWRbKhO5Krc7UZlLUmc1xwAi9D0szBOHEcJIr+O5BE2jxjDRvF
/CiPWrWrKGm4uox+QlikvcRWhVUzBVYc0RXBx9vKly6fbB8HUbFGTy4etuKMnuGE6rKRnefBpOJR
wlbbrSLNtu5DX5FfqmGNFDSeJYt4w1wuaj8xHXdus+ZiD2saIyekSz+vJF4p49er6luuvCbXZKqL
NiW6IDH122UqzVNhEN6OGp3jQzvC0gGbjY4uiNYoYURhB6HWDX2YYdzVuXTkKhd0TRHoTZPSxjYe
COax3Yh8URVFkEtBfPVdtKe6aQvPtMaOo62KPFGFjVeYMlcfNb4pomV2SeigV50SZMJ82Aew+5Vy
79e4EX6lI+0edOsB1NurLEv0Q42jQFYSmMZco/57Li2AAhaek2BQWYWPxpES2bd0mEA89vf6oBGI
nlb+lJGup0BKU6P8d/KHA1mZvi758AVxYXswsqVy6758Zt6SegiaWTFqH+w6NDwx8ltJaoMfticM
5euk1I/r+Oras+7wo7GQG5jLN+N06Gnz2SQQuWTPy/sSbj6qlOTNzIoHhsdgoee/r7C9BMnoeJJp
9t4Yq5VLF1RoT2oJ4QJByUGSDcp/Wnn6vrGkyC30T0lBrw+61l3amvdZL9ETCuPGQxVbugoaLwJP
9ilE4DusSPtRJ/JKMYnKSVCKtTQSp4pzwkppWRBbZ7hMMVItg74hXlLOLl1adgwAlKwfpEq4Gvzo
ArzKuZECbUk+Ua4ZXCoOTG2bkYpGl5/zIm/9hDQ+VewMbTSwJTKZSRfmq4woNK/1KwaamykJOTTU
5iAa3YtYtTVMS1wr6qwDROPEs7IPdAypfFm15mOEuUaW/dVq5PHSGgeEYCl+1c5yU9N+AEAN5ThX
CxSZVmCIJXEN7VZOJmJxBxOTaWbPgWQwzcKAN9/j2mQx0Rie3Pu1vCpA8bzp4OuLWiu8SCIXiTRn
VjYz3hK9HsmsDXedvcSusrzW9DXNQYz7jhCMgEjB3+tw8nB3tXOQNoB+ah3FBIKe3IsLwlfBjmDB
9pJWATMMXogelVHcaG2CDg4M92xrYGNQZrSL9FXopIAutaJ6qk7sAZiGxFcHkfi17dyVoR8OUnQC
E9O6PaFAroVcBkosuUhTsXiDsHI3londi4l3E7qG8T+knofeexHjBdM3rM30m1rIxxDaTbsQgqOY
5cBJJ7024/CZAYl702HnCBT9cfWtrsZbLgaXNdXRTWMGXUoo946M4x7zhpPOlU8YWELiu1ti0Y7N
uABTw7xT7d/mcBanLouf0r6rD4NofGrJy643+7d06idPsm2/ty39khj159JQgsxKWMBJifBNpuuM
bflElLv9tvSFRogK6K+Mwm7XE0IMB4z5eYK02+Cvm+OVtiTzRjOMAntbXF1jXfk6TuAc5/kC1FUc
42EuL0O466Oocx01/6j0ukI/h35ZXzoMtcl8Z4flh0YuJTdMWYISAukai6nuyD2hXlcXYKvCK6g6
fB/wXSDgaJnBorrHVhwWr05CIy8Daj5YTKPlRT/TL6mC0p6+9GMmr1bDZ9r6HnoPYnct8VY7heWq
ekL6qLlcli65n4uP9tpM4AJk6UvjWWSbki1rvhk5FVWwVW49qIMfxi1/JsN64C33jcgY9EY5vUtI
VnMVNbpkY0M6tojpUDgkFhSxc9AzQO2VSgrSjMqvaeaz3T+MNbOMqmv9oXYsIjud3JM5n9xGoNFK
quEGz8NaLybOhaxXR1dpfpr156Jh2Ue88JszKF43ys2+Z0oHZIQisAO+bOi62e+KgdgBjGpyazWu
3g4ts4vW9hQJo3Kn5BCNu8EzGdiiIjknUSXt8FjnxA4GKh+Y4sJwxzyyc40pTnynJPZQYzgOumQ8
9Pb0HBK2Az6xs3aDNr5GUGUqvGHQ6v0KtKeapske2Trc3tE23T7Xay72DtAfhf5pM+mVl4P7UfJ1
imf3h1Ays4skF+eqs2/nXh2pIBSOLyI5sExJ8UWhOz6afgSMRX/QpmI/93LvwWZUEEd1LfW02pdn
FobgeLh+G3HqpXbzKgQDhqZVtm8l9K4ZywBOsRK+aQyNA6VpJlcnBWrfWwUIsrh2FaW0iAomd1me
UohDWvFqzVp2oejAWHSQx+RbyS9JRWhmfgVF2JopvCJYBk07UWUerVbb2QY5qYakchpJajA3s7Ef
F66sdWQFaZqpLo5W1xkXBAdz1+xkuVR9gCNIK/XCrYxJvocWWrsU9ftdayrtHibEA4GL2cWQanVX
dUwYdFNcOQaYg+THhjS2oIlCDs9y+GZ12bcllb92rfUYYnOi4zoxZRbi94bWbzAL2zi1KRyjmet7
YBjzB6lOUvI0yW1uQ+3JWchCqqpZ8Wo4AOHwTZ+cQAIW4jOog+jI2bRzvOcaNgYmi9hSEy/qiksg
mTYoHK3fQ6Eg0tau743US0LjaDeUo/WyLSH72VfyDSs/VbiQY0cakJiUMj93RKyhRcE1lRuv6azW
z5uEFtGMgyofi1sqX8RvW0heyC0pSCViTh8t0vAkTcZt1VJgy+PooGh6dZCp0FFZ9FQs47s4RoLR
h31yk1YQN5ZKNTxLitHYSMXgybXCyVs1NPRiZjYa2XdeitCJQTmpL3IaDbsha15l2FTnLoUXve0J
dbxdaxmk101MG62RKhMeIWYLiPXR733CHCjtx2y+6IYwbmKLE5uu5WFOZ3EcuWxSgiLpEMmfFDBJ
v5nwSh8te522YwFwWTnC76pi2ZOikGxCQTV4qI3duGJ59Dk8cKG4EPDcn3OcFAdI9fdzOoSHCZ0m
bXfrNFk9YRdTs5yg2jzkA7wBB5XPMUwb+WNha3epAhkOzkFAaA3wttQKZqVxh5naoKin9NqE9rVg
IBFKdemqRb6b0NhoJDdchGZ+6RPw79jvwkM2EafXLfa5qJtHw6mJYimtg1o8YKBc7hZ5SYgkBENh
45ELHNSN+0Q1TXq9CPpHe0lPwpQe5YKWfsjKYlcOCREPsvKpJxeAmRuptsV4MwLSvy2x6YZwgxao
86BXGuYJ62YZAVptm3f32Vn+kkTMOHDuDKfaHrgsRiKMCoTS2Xja7pVrossqxrN6DS5GxzOeyA1D
f/zj9lAkyGzIydUcVUYDV8xNgLL3LZUXlmuLJLrTtqmKiK6gNqjnqNGek14TOHV1Ad2h6dqT4xTr
LmFFp++3++Y5qrUlMDukQUpGPgQrpHw6JCTXtEiuT9sD2wa9s0/ZXRwEvJzhzEBuHIw0A9GDmBOA
klqdCmymJJmuuyTh2oFQuk8xmsGTntvlT5ux6/+4b5ak+0Y30KJBlvJERFqBuYTVaXuPbSMzsLMA
gdS7vu2PzdDiz1AGYuGmGfbW9i+Ekgwbb9v9caejJ4dKlef90CUwupgXoJMT4extu60TkdurIHbK
ORvirXbQq/+5GypFeWqyZALQg8FpiPhiei8tQU/7BQiEtMvwcZ0cEWJ0iyUEu+BcZE9pop4Vv8x6
o4nq/lSFcIssEQs/Bsl02jYogKqTeSEQh0z3bGHGGMq00NSUX2n9qba9CTyCQtXe1bhqn1p1WvHi
CROzda8m5mrx9Mn6LBjBAy2X65Np2PWpqsVSHWZc8IB75APXheYUa2pzysqcH3i7rbZSQ2yuuhw0
SfMmpMmnvjHa07ant5k4GJYgZmZsT9262fbytteDXp2+DOtTEeX1fRGfEkX74+Db9siu53sPUzl7
RANk3na0Rcx1lGD74vxI64FIeEZqaVmQrN94DTk+CceY6sNY4FNJFXMfZTHwlXVjDHp9qvW6OaEe
PI0y0SPbXcuC3slhGepm5QcDQxIHfllC+FqPIGXd226WOg7ESRPfDNokO2fu75tei5jDrkcm9WUC
1b7vrrfnOE38zCmwSUpNeXIiiWOhW3e329tmuwmAmGjktnRKRLMsw5N1ISZDhmURF+62A0diyRDE
YfE5js0K+tD6DbYvtH2X6UHgSD81Wlrwm5QA/13VGuoTw0QN97Ys9yYCuKZZupOF6OHUJiSfHODm
M5SoD4Y+KjkG2Kw/pVXfsw5gk3Gi+G2VKnjIONa3Def0H3uz2fNdftzeHianmjudIRsDZ2aN/Ofr
TDmTF6rBvE8v1KL9/O7dlk4rjp2MzmriuzU6x933Xb1xEK8QPvD9znSIcau3pDb+9Myhy5vTtG62
ve3VAypvj+rNDAGdQ0JNRVAbZnHYbskOB82252jtZxQwVrDdajNKbYEcyVh4wUyg/SkTP4UL6GpM
Z7+/wlj33t00lXLv0AZC/sAi1f3x9prWSX6m19n3v+32Z6UH3p22P/W2Gdc/+o+b754SVwv1fRKx
UDDwN6HMxGFYKaEcSFFrHiwKniyz9eK2ihk8J6UZqZ9B2HS7dXSxDMGRue02s3rFDWLunOmOeFUU
f2THncJtcHLWccnedinjNv7ScE3oq3tp+zXF+qP9tLusY57dspJO4mHvbIMkl3CGygpoxiHTyaXH
9HTSzMEOakn+xKWvPv34+NvNZH3Gtrdt4rr5soxCwyrAeCTRVz0NDFkcw3/eDkcEOLaQiCbkmzXr
ZtsjDTCYBjU5UCZufbTVNNz/fJAAyMmtqUHByZ5Z4c3U/tbxhRMobg/b7iRptBwtu/fydfAtaHOc
0nVvuzlFLSvQIknFqc+f41EZjoPeCsZtNhpXfcamdXdUwBfG7vuDcD0mzUg0p+2YNKi/7ZRRv/vp
+N52aRGQwTSatrfdrLUYtbminH963nZky71yoxiStvvp4N+e8+PfgD4ue4RmrMQl/l1YYZxP5cQM
NtGxF2wfcHtJZxJF7k2mVZMOPy5+2sXQW9L16pesJ3m87r27uT2gZZX1XQPy/zsy/9SRUQwZWcJ/
35G5Jl23/lfXyS9Nme+v+6MpY9u/0XxRSEwhD4mZ9E9NGUf5zaRbo9G2+7Mboxl0Y2TNskykAKu4
FV3uH90YTf5NsWBpk0XMKsdkNPmfdGeAb63tzR8gqLVLtIo7+WQ4axF4vmeWJFZCQl/dZcd8IDvL
GfvfhW7eOLQBPJ065YkgGJ+Ej2VfTJl9AHZ5jKY584w+hqeJZM/Vsaq51nyHmZ6EY2e5dcK+OppS
/ZxPFSAkRbxOBSwtTF/VKSuY5I7omAZAvJdurm9zKwXjh+ByR04nchQYRdG8n61WBMSI3WjpZ3kG
u62q0JSnzvYpKuR78iMZ/rQ3zvxlh8rurDOLOBuYoqAwyXX3e9FEozuJBvduKjQfFncsXlDHE2Nu
649mOSH2ZF3ia1FMKX7Jd0BZlkNBk3MStEW5+GBVsxNkq0rl3KbZQJFDKktE6WveSZjfZGucxwS8
w9MX2KfJlNRk18gzBsHoRWoVIjuolD/1PYEE2D6/xBpqPKca4hsrjBK/RzXlw7qkMGottBmGQWYI
K446Kv2Ei3CtBm0qSQEYS811rEhmwdMJv6XJBb+sY/GsxQeblBI3mXHAqFlxnR2EX0Y2XLm+tYcq
q/dFmBChFi+PtonQSU2z7NGWv04ECAxxObyCR/CWLvwy6kL2SHWkKqeEYj+nDdzb0YcXSOmXMotL
IXVFzKkfy5BoUVWZnxRycPZO1/JGVeM2Ei1r+j/g743hbI/jdLdY/KAMkvMefU91XJrZMxYpvzgs
9ggcXOB3YAfFJPes0RTYnk32xo1RLc55Sh6w9ZztUG+4zki2K/OG+HkMz2YNjDck6Ug8JoFHqyXn
QDfjhDyt3SMOp9WlKSfcavHZsqNoN/bJyxAbKYkSbOQYQvK26cj4/Onm9uj2vO3R/+rm9kCop/J+
MvTLdosqvYG0eYIqiQAHqciv/8b2fvX2yLa7UEfaNZH5sL1422wfQ18Fne4iPjXkV55+fIrtGdt7
MkOYwV00mv/jvh/P+/HPbvdtN/VMw7gjJ7G7veLHA9vNiNpC9f2Rnz7f92dKy0cD4acbRZDYf3ri
T7s/PsQCZQzPa+2hE6+82K7ky7bpFBXK6ML12mRGcBkjMEzw+KBbrBMpwyHUnBiFp7Jg6jxkP22k
Wc8ulppznwRxKsp1QpjX+6ZRV0Dk7q1m/LK9ZrtX2DSIaHMvSMT0kzF2n1qg60GjrtEFWtp0B7Af
sdRck6kqg5iOJcK4QrqE/SjhTGBPiwsbeKdMRZ1JxTm3phPoluXYoq0LECy5qFsKV1YOJo6ui2Pb
2oXKNXtGol6ooUXoNnwkA58Met/77XG1V5n0dcMltKT5XEqo8WRTjXYDiJ9LFJn6ZdvrcxAL3Tw/
OITFdBo/sMSBtaipAfhJGrxQ5m/44z4rFgHAT5Zr6zPmNnxpndj2yXk6JONonmvypM7Ed+euEmfV
Tl//7vCQNapdtd1eYmroDv3utA3dujMWb8lt+bI9a9sgqIZytr4I11UKeCX7DEuiYvDMn8ewKfaU
RDM3dObytFjioJIrd+5U/p/lBlElrV0lWrW85UsWMkXRmpT8DFmpr4WVfSzr3ty3zVjsOqA77lwV
aiALeaSqW/1f9s6ku1Fty9Z/Jcfrk4NyA43XAVRasuW66DDscAR1DZvi1+eHTt6Mc867L+/IfnYc
tsOSZQSbtdea85sTwmJ7Os1p7Oxc/EdFOU+nav0wpXrn1RqBZ9b6E3p7GeVi3JB6UhxHK76NL8lo
ikAJe81TZWUdpqRC+F3GJ3TdMVSd1FgHEDRTmS7khhI4ndF4EGfdjUzAbYgkq84GjHvShk8LcIHR
JNe0ozMxUq+elFlbTioZsacuLbLDgsknXvjW9fvLGDW0oZx0e/0yXc/862dfjcl+3alOtEZHxYm3
CdQbDgdvQemOQ8/sVr8rTVUe6r4Q/spz1hKMlFK2+Ymte36isZju2c2UVv9I2eplrBuneVq0Ay3f
PdJNQciSC1yxrEEDGUpk7WrDermeWCAL6WLGOfpbJ8zPjVkV56WTndeZc7u9fmkqXbedEY55kvir
c+8ijhttBnsKIVkkvAAISKP7PCouLUIYVINOGFQkGXpZ1OHXAORwYI7Q+eRyux4jW+3OtopdZWCV
TZQy3xO0eKeLWNvrawNouu45rg2h3+2ZOVwRm+0ot3R71c2ftubXLtF1Z/7HN39/fe3w/H3n/vu/
r4/ReXu2rjHcXX81QygbG09Cy++6618/XB/wp6f+49OyyJ+7UI+31e8mwfX3XX8cSgL7s3YMaz8S
SUMD8b/aB3/6+bYklEJfm1mRqhECf+21XT84a/Pj95fXJs/fvnf930Ga9LVNmgLOTlcYAdIdIqM5
sm+NodmggWTaFKZccOKrKaOvHgNBoAL2Fov9oU2tPA8pKaCZTPJdurxZpkoDJCJFbxJcQGZW+BSC
ejCl5g62odxjM7GDehI8AjcqQtl8My1Jve3yfD6AKntV3JbuI7OgbgnMheG9HmuRb9n1Az5H0p7n
h14boWaOkr8ZB7wCmG3ITHyFBvNKmHS0JOl4RoJGPd5333TIUu+1JT0UuXWykrDf0//o7LAKNO3o
pt1IkeY0MCWTQDWlCLqep6+ERWO6qTdWpL+NJcN6JU7tbWFvihYcnq03Lrjz7om8D+bjrzEIEW+d
nhNVbMzBaDYTnTaH/nsLJDomMblQPoqafK4hsVw/mpx9Q0h60FlaQc7YQmiuTIj6IVFXZSH0VJUU
cbJHJW/7QSG7zStlB7Oej75rL4lvVeEh6xEwqughN2EzHeKEVDYdp1agN4LAyChFxu8Yh9iSMwoP
ddpoTYf4daEv53SAZRp3apCKja+5RgUW5tbkZ4Z9r/A+tEmX7kMbOEeRRSRpWCs8MI45CGP+WaMz
IZZsN8AG8DLjO8F4vC3UR4QgKU7J+jwrhrrTi+5NRF0YwAaTm2SmHTS77jHMi/bAVCdfg6oRHMjs
qdZtaJlLWm/7RXxEi4xuYpVApJHTk1pMXGZrKE5l1n6UL/aQi2DJ6x1hoZ1fqMNbB2Y6cCf7a7TV
dqNPGF0Rv+1qgdHYRR3gjOUY6KNCUTFFO1vNmtVl+6GraRy4cK7HS21DAwyHK7MFFS9MZIk22M9T
y/Sd/nVZQrS27t4G0ESmt+HjOhAHdzH2HDHj3ILE8NQbDaLBued07BN39fa4bBrydfwZQS6z6qNZ
qe0zWpjYRZXbI1w1Wy3ysJveEA09juVnVYZJ0KkV7gEgVHPRM+cWJ7Ue4nOp5ju35QgaYkJqjOjL
TWQgjXZ148oDdr7FazTjY1rm+V4YTKpiPElANwLVEeEe8WnlWYjoPadW71pFPhbD0ZaJ5qHjo3xe
LLqLocs7BfAmGN1nN1YA/ZPvgl8dunlo5LsEkgZ8JDKoLWfl4RZKANmRoPtoYvJrG6ghXGTw/Os6
W8bBz+hlXsy05ZIKmalgkdtjQdrHg0iOdqWAWrPP0Vw2gavSYe7zTaVVd/bMa7QkE1VmLbAuzW0R
pQwBjHGvZZvBWAVluekEhroHvj6/uFb/LIzkcxJK7k15FgUFVtRdPtw2hik8pWdZsZKMCsQBz4DD
Tgnm2bI3quI+T53xkmZdzxg6x8zXkuMIz1CggiP+G2ceojurNOC5FuwBuygyb9LsTmiZIEogdnzG
3otfl4o/mTBQ2yTlsozewiFXD9gl3samaogwhAWc2JAOpvrdAQyIYFHd9ADJ8PX1+l5MrvI5MVbf
lglatiXVgwJ9Ohwx0gispljniqNfpEgrrCh7sYA6bfQYdpoOQNkHtmVuhxnIrZEqO/q1CTPVGJ2V
E+mbMiTRmRInj0ZfWDnCNOwJXtV34piI2K+iCMm8OkPAqBVoq0ESsuxnioTsBlmuB6cSguu8qQa5
qXOb81Gh/SRn3ANCszE0R84FG/DaOqKv+Ll6CzyhOO7eYg1RgOxTSLnIAlRK+VKnoR627sFRf+nQ
cfeJXbTBHKEvMzMywsshvdNkn7MJ59DqBP506PBmm/ndGrmaWmPkG0n9HVmntP9yDDpW5iSyAL3d
BzvWybOlRjN3Ya1y4kpbS7sQorcLYi6sOIMNeW5t5qLYUALFFDxrh3FFG/BLAj869C4TyDEbH+LF
fi9lC2zHdByYp6x411Zh36RvWklmYR7mR4f6aYmajPrbxAlt9jBfClgBrmNsrNZBF6CY3xHhWksY
PnYcdC+6FORO3oRztKaqm79iWhie3ifD3kBaNsbiyEo1omF4N9r20BIPemsr5oeutOlx1hBhwacK
8+a9Jd/AM/v+V51Eg19woD3WVT2I1+1orI9nYDDY6vPkqcVvsaF4uBgSE3+iFj9CjTsgKdme1paY
YK0i3Y/Ib0g83NipdR+5BHbCaTRzzMmzRN/mashb5rZEBYq9QMMhy1lAgV4gbXIeiHM4R+oD+paz
GkyA7IDdRDDo+5syZzlRzXcc5y+jxdsgtBRxJG3ynHSYRYpdKUa5A4dZs/NsLGwxJSzDoMamj1Rq
m2rMaEc7TPGciQ+zGHq/ki44FuIH3PiHnlbwhs2x990mITUeAZXauUkgK7/JVmKcuHToOwaF/IY2
JabDnLV6e6mdytg4jXgkdfqeyNeYWzny/6zsvvMy2o9Jbu76yfqBfFR9MBUsQXI/dJH7MKE58RZ2
Q2Kydkaj7WtLvsErGDfOfBn1iMq/iD7LgdNLyVbaKxnFAVucivx6vTa3HHbpzXpbBEud/Bwb810Q
boPskWU8rcNss6T8eBjeQDzN1rEmb6KCuc9RQsScWRkIuQKMrOqzLzBmVGJI/CqN3+3E+jRKDMkA
pKujDps4LmnaRM91sXwD0co2mTkP20E4b4uotT0mq32oL3dVxfsaR5ofsW3wE2v66MsC3a0zp3vY
2X08PSR4o7Wo/CHKJWjTndNA5KqV/ayWH32jZIGFPtgPZQX5q72VTpocSFdagiIzCUUx5+WWEXay
QhI+EPcfSjV7mMfyQ7HqdJ/AoJjl3O76uUVUFUXPTooU6Fpy6ZmDVqLlBk1eZuiBWyEnwnKbLTCn
o91EO1NzkNtaZ8OVKqwVKIyuBfFMCEyaUbJ1M3Rypdr6WNiTTdstr1UJpkIKtkCYPf28h4OKj8br
csuAe5ztE3BZvjmStd60SGwmCdCia8OLm0938/jLwkYJZxTF8YgRZ+tA6NsURfw6DJEZmK35WA7q
yxwjhXJitvAp7oi8Mm4i4wijZTx8ZNkSeq5oOcytaVGDEpA1ljcT5BU8SM0bo8R8V1j2T6WvfoJc
pP5aJ+51nGCC7ap0E6+RfwRjVa453s0FrQ7FDX1Rmew+yQE4mM7BJAlu70QZZYQDpo+Ctz+192m3
qEGSpFqQO9VyGYC69vhwPbtx5gCUubhp6vh5b6jVB4JVUsqMgzKi48I9uVELF/9Pu27ZbWtHJtka
r5ADBe1Q9WZc0LptRvBkjSCrpd8VLb7AwfyFsk96E2wmFjaSfVmKpe+maneirqsy7WvlwAzhlG1q
u8VBArnFy9mUbqGwTMt5wPFKKKZzXE04IZmk8ZxOO7Bzr1noUl3rBSC2paOeNk5aTiKOY0GrW1pU
x4gogG4YZ1WJnktAUCjnEMq3bk7MLMgdxZofe0bx3Gkx71hu+04zXBwESUz9loipH1jEoHDoS3Lo
Df1lnJubdpndQGsNx7fUu1wzMc5qiC1j3FzpwE1Ric59VN/KTs4oaloKawxEG6NuTrpj7Yc0BJe8
4GqeBKG31Tzg6kSfJZuL1OMH1TWLwEl1bldT/6RGeHlKeTQ7RP7dtGxQt3L0dQWtjjussnliK0yk
16GCVY9W6WsXdiTnjutbwQ4ntMStjaDdR869UrmJOMwho0XWhdb7jVX0Z9xjRNLMAwisBORcSJaS
qW+Z273OEwL5iQy12h0fstp8aYyBird3ZUBc8UMOpxBrNSPlHN7qGHrxR47oxE/sXAZZ2uwq4Ya0
NnbzND4kaejsayU+g2O3b5YhFYFXm0V67JzdnOlb1ejKw4CLAcoF+xjRWodGk+ntMOB561DOr6tF
Xc/s5gywsh1d/hjhr/7mRki4wxHkSG3g5yrVyZNxZlBKo/dwFf27Fop9wyYIVwHN/7qlSl6syicU
viUJ1LfjNSmK0UER1sKLLPdF0rt+FXHP/NhAsjBw+6G1/m3kj0OTzbTkI2fHjPoh0etkM7e2sym4
OQR19LOoUbI20TCiUvaHtJ4C1S6sjbOi/cM2TzYjIgDexbJAUZ/sJ6yGikhRPQLk2Rn93qFPvmHX
A4qWmtgsTMtrhNtvhqnahx0jWcHSETYy82WsS0qXu8g2z1nqyC1nsnUIp/FJT+WlxaDqh7OCgB9a
nE0aaCBUImWy7lCh88EvQnXUH8a02C8xessKYaA0w4JbK7CBXNjg3cwBtTTGjXDULcp8WqSRQxAB
28oD4Y6/QlXm+6S0A1byBJXDQDSITblhLu6xISkKFR5rMNosuXGhkPuNCz1uqPqntOv0Yxez6Snw
dN1g3z2sDm1MDgr7QhuqD2bEZk6fNGGU3ML7ByaP0SaSZKMDo6IXR4I5CRIwYZ0SHA6398E+SoIC
t3YyUwTjC/NyTijNqPe2XjZe5FrzBtMMqTsjdoSWtEB/tkJfuphXgTf6TU4OpKNZP22VlPl6jN4R
/Tk93og+NtMtsJiPPq9YP0glA5uweKTyfM4RVCuHEPd+tMf90M634M1ownTpmvqQcsfKCe1ZbLY2
BobDZdzLSTy1IUQfDSk0SGJV31os/bVavEcwqG/C0nmJwnbgGJd0a9w1n3xg84wG8pgNdbOLuvi+
1pYD9RvDIxU14NJ8GLSstQ6iW4OWFY7QeUmUmbfoLZsRpkat8tXSpNDUyTh1WoNGa/HtOto6RWM/
wCXJuFqsY19ONW3Aec2qMn/i7n2Zux5GVDxljJN0tGfG+AnbtoDLnb4szW2U9tG5jcvqkqBW3S7U
5puyfSFOCuXrQiMHtOyWdJytlavcPwjc87IidQL0mOFOjsUT4JRhM/WUpbpavnYGPeBl0jdLthA1
TF4H8G30Zud6zu9j3jF63Cn3+YtBGJvV44TJpikmGFPcm036K5vAlBSSmE38TrZg5KGR6xdwVaZs
uOTG+OxChLFKg61XJGxIF0O0iFSTp5yd2QFIxsOw6EeyWXcgr8+tuoYT6KtwR2WvmrzQNCq2DCdf
6Iri2DH7h369SOlHAmDKFb/MzePYRwmWYy/7WmS7nmpI67VxZkxnhO42yXM/HRTCMWJzNynLHuv9
4PWKPW8JsitQANraTmW2P6bmyygiizO0Y1cWL7+W0eg2vWJy4Tuq3/yAL7Uz4vHRkSSDRtO3tQzT
Lp6VY+s0b+EUDZuSoEbg+u4amOj+Kga0o3VjfSxGru25bcJwyMHhMmW547ToN1BOTQ+xEIzaAmgk
okVEw7NyURnMei7ZfF10ap36yZBQrxJSCb0B+WvbZfeqaj6N+cTpBU+Nnr1NTlHGENIs1/DaDZg2
9sDLl2ZW2gavyk3cYvhdLLaKUQs+IlTLTW6KFKoZajSyN/1xrAiWVUOua2Tf+RjFdI/zt9Yw6k2M
QNrnZtshJEcpQo9F8ZvSdfcFXnUcEeExsueD0dqU1mqQRua3pdhPkA7vyIGxAHtOnyUQeE+bsVcJ
kvyQ/p9pTwbEtOZ7pXiU3VfaxONNYxgfRV/CPmH2Cg4NmbTakX41fVNjpo+2YNpoDfKG8FzgQKhD
ONxsyseNhDqUWRabNrJ96TqOzIBz2a1T0Z+LXDxbmNatDh3JaLqOzkt50V0Gz7GpzEHcjrw0VmwE
mc6ti0BnDx8i3uWq8Z1FQ7nV2vy7zxiB4y0KA0yUDBkHIlBNykvPZvH0JgX7Rs6CFii9Ql8yIktr
qYpttrp5xdweqpb6UBsx1jrRjgvI09JxOLo5Qk4lLgELI0zM8oRTo5mf577DEaJr+XZunUOfNOnR
lGngFiYzqMppYGjxign1seAfasnJVM7QVJiqtMWdmXanmaRuj2zCamfTOj4aku5LZ7xW4WhtptJi
/iDa24Ty1coZjw+A/nplvCiJZhNgQ0VS9hnQ/ZR75ti2m2HsB4T7yrZJtRFhOki4SnMvfa6+Cwsy
khZXWwly7GSI55x0SrCV6/YodSavVIeA9WlXqOUnO6vzoh70RXHuIKjfTuAWaQsqHz0Kn7OkU4AR
HAe0kXdnRQCfm9y02cyWkFtEx2i+y1sJbGyucfCMB73jvtkZuJMkeRrSNX8kgoCBuHo08ss4zCpN
coV6Noz6DfAve6OUJpHx1lz6Cl0GRXlwjP3YrZQcDc2XlRUBTSD65urFoVu6KxW35IQaKepz45yY
4sm2253l9MOOfOk2qOVCmmaSq/shpjcwnQDrdxhtrCog4fW+dGZy7/PZqydbHpJ8OutOU2IAovVo
JRWGCogDiqREn5KNkZT3S6Z/MpvSPVya1Txti5ZcD5j1dKFHkloS9auN3eiBtfkXKQM0UVwG/Wmq
yy1YgGzTaofEsfNLUpBvo0Ej7KPyVA7REcJicdDgcO51Q16Y/HdMcUBRpalG1QCkdzsTD3eQTca1
CLFdneRrjGJ1s/QZBzgbnI3sJ0EnPX6hEjECnZNaV1U/bvLksHS0VGflI7S7bdiZ8s2exU5R5XhJ
OjP3TdEr21mtZn+ShBiErT3sKidejqMC1pDxwLDjLk77s5s+bc4EBhL7Xo0l50eH3sHMEQDrJ4xi
mhfN1fOwapr6q/xyFbVZxcjg8ffX189Qsv75Z64PgWyCrPEqhLt+ff3s9+Ou30uYYuNVSVQuhVUj
CWZsAdWZ5lvF0R//9DR//NZ/+pQwmkpPnTs9+OOHrr+HuyFD6N+//I9H2ml501djSpU2sqdEtC4z
J6LgXf/E36/vj+cpe+2EKNHd/ulp23a4Yc+U7P7+zNev//jB61/SORbCt1Burk8d03pa1Yz/+C2/
f9X1wF2/jIsy9u0SUfT1y99HFIkeUnlDu0mgq4fSotng0qtM0vojR0IcxKqoAsQ1Lc07iUslV9i5
SO6YE0AmFDXcdHVNCwrJppia+f5WGEINnEl3D+Q37IRqgjHq6YTNy/BMuBbWFj0wtegHW35AGRXG
K26x4yYVM8s8QtnRZXyv954SYoidZnxxoiyf3aHZY455dMh1yuWXzDFyWEvR+9aQ3eJqYWQy4wef
FRucZ3TSyvlGNumPdYTRzspaK9RnZPCfWQdfdmis06ibOxctibeiG6ytUiq3uBRZ7xc4DUYKoqeT
BIXQoPDI+LuoBAD6KXZEnJE4nVayurPUNinXFIDunYhYIksJip/89yYFtdPEwFgMs/cTsSM1IcVS
HZ+nZMEIJTAb1oV+Axjra2k5vBUjLqNeBa94oF2jI+FSb70oY1xjc9J6Rj4duLHtldrZ0UjTvFjM
nwa9vHlU3tDpKH6kTyekOSuknn2vo64mkBbeA4zkODa2Vje/I8th50DmutNFCLxSnN1diP20ZWRu
1i9FLr6r0ZgC2czfI6gWNoh4CjE0SQgY3AO1oS82cnmLI/2pyilva1ayQMoahM3roNIFJePbE9oG
clTit0pi7cdsCEGqpq7ntAzQUxim6I5WSGDN82U3YZhoQTvTGTCNMveHntVU5mw3BlvTDj3WVQ/L
w1sz6gRAmdkTSNi9IrBRM+x5X3JihcsCM5vafs1BNORfMze1jYLEY9tj7NMSMZ7sVg8S03psaHE2
E+hY3WYqXyzlLcsYYSGIF6xeUcAH44MTjYvAO7yvO8y+SOCqzdSJF/za/gQ/2i+VvNn285b/Zczk
tguw0equX9yXbkFNm/WfgEEuQK2rwCQ6jXhpsbFIr0LLg4PoqnkStd39C9CQvkKT/iroEzrAvhXi
QKmEro///1NuWhwSapUMNKfmmaFLIRX3aGdMFhItv+Qq6o6E+AyrboyNUpQ685k43DoRXeECeTps
pEPX6jtmKBrujGiATqu49+ZEpFhsF3cZJ0Jld48sBdG/eOF/gw1eeRUrBUpntGoZgr7/X1/4QqCD
mOnRHhgEZwdFWMg1aOdhcGJyNqQ9rcHUYaafx3cWTJTjbGDv/5N08z/pFf9WDsWlSsq++7//R/sn
B4/+h4CJjxTSocr762tIyAYQU1wkB8Qa812d64dMS+MDlZ/mQxNW9lU+OtuQ3YHSUDIMmKvvlris
3//712Gg/fz7m4hU1IQLpquOJsTfoDRZNc94MuzoMBDeChm7NQ8DEMlOZREcu/SNOOyKfDfxBNKr
OTuZhoOHZouszUMddsoZlnhzoqD38HSPALJx91hFzh1di/GURyzTKEK1c2hHNyEUXacHE1YrYDFr
m3l4qzCTLvOw2lSJ9ikcKfdT1ewyt7JP1w/J+hkB9G///Z/9T85dWK6GCSlPc1QHXt5fDz+cHyfu
ZRzBF9ZXdHRdbYAlzFA77W0Npj1eCcASBb05y2VvkdMCy4n5fr5Qtk8n8FNyTzKeudeg5h9Ck6xh
CY8dIEIodzkoVzgF4+MQVsb2+sr/Vx79r+TRhlhpgP9/efTtypf5twAEdv9XaM0fD/wHtEb8O1Qa
whNBB2DU/n+gNaZwXChnDmm1KpfkP6A17iqTJsrIZNmAuW7/CVpj/btrQC61eRhbfWSf/xOZNHCc
v5KQTcclf8EWhs4rtBwTtuZfz0wwn3UnJls/Gd5vT0TeJwYMRmPZJaqt7347If7ujLjaJXqV3qBU
SrQtq/thbg16RdiqZGFqB4SvbLrzNgz9bARQaJkDzej8alKzV/NHu5rSMKDdXQu264dxdNSCGYoE
NDWzp0JxFbVdU2LmQ+10/drSQ0LFV6BJVESHxqWl4RcPZDNSCMfFS145H/FsPKjgwvalvJ1ofx3Z
BG/ErNHulHeZUkIrTek3iqZ+7qLlictrOI1jwbxCB9mX4BydIX8j4NMCO3JKPzKd+zFJb8xw7Tqs
mbRZXd002LCCEJH7ZgrNfa8huIlmNJ4VQUAkDzU/jIp6DcH7pTbEW0P7t2ui+1ntX3OrsTGNNDV/
IdRhZ6GnXGjdTkkS3RNWeGqQS/sIPn6JKUAWhAiBKEa+4eCKqvszm9wAntbZ7C1loyzWa1PMd1ZW
3mtG8mHVIg8w+d6v/p1Sp6BY1AehMtlyhg/pooAwTH0MJtTkxZQuu/UJ+7h7naz4CErLm8nz8CyA
wnhDuEcyr5y3RVK7O3q1yEEqSZJY+UAIoeaHldZyG8NuaZzivvyoI47qZEcwx0ROz0IDRZ2074yT
nsK5edSa9uJ0NjIQ7aVzMNJHY7onwOvsahhaM2RFdnPPgJpWMipBU/rLRHDi2KZBHDXfSNvomxjl
NzG7UwXgJV8YFRBM1Y/jj3HsfjhGiGmG+i/KcN+VG3Z5x7CzjgNzvEmptwb4DBCyIaBPcWhVUBMd
ylJaERaZnSahBvpKklEJ9okHmnDRPfEIMMG1nwgkAj2v4Uau7ZlypjqNrV+I6IAqiBvamg3lHK0L
AYLAQ7J3o6RW4OYax9IeOPHa+CMZG3L27GreIkoxtkgdkoaZNnKerxoZBdSJ9q4s30YVI6BbJ62v
cT7Q96oetVfSbQhz0gqXhrvYqjI8GRO6a84ngvP2lercEy7UebnaxYBp2Eznh3JU7rLFDGQhjoot
7nSJwNFYLHo/CV7q6gqWn78XbbrN4erD1UzvwKqouz7DTzBYPFIr7hl2MNVXsxdIH69G6d6CfFH8
QZ03UUK3aCwGmgG1/m326kVB+dNrJfNyDf2Kk+4t0EqMJ+NqLXa2Tl0/W6P4HlZAQ1ZQo8kQA0Ob
I983ly3DLIRP051B2I1XjRXRAEZyVOToNw2jhaEjXssOa69hcGnl6HOj7BXh7egP2b41OtNXZ2On
6ckZ/METoguG3i6onpIzWehMEUqR04iNHA9pl1Bww1cINntmx+3jKB3eZJuZPngEQoPO1kKNPmT0
fUcruu8nCI+5ehMPvsVBpbFOKmamg0ao51/8gvciMS8K5G+P+cuXWUwHlZj2sGsfYTt+8XnidaPY
O2jSvCnl9R7qRCIWB86bNNEDtHM57ECGLquPbfQ7K+KN0h2UxCYjEN0sIHdYBvqdGBVRmd51Kwc5
an6lvbKP3NvSbZ/6Vn1wozrzUSyPniSSDWlXjqfES/IO2VbyMppyq9AfhVOOZV4ZaaFU40VH8Uhn
I+cuwemVfkgD5HXRiV8dgwwIOITjRMoE71t9dFNOZkp0dGr9+FOFrOjO+yki/TNPfobaBCshHx96
A4sJOognrTIYF806+jkQkmCryW0EDMx1FT7KWP7ojOpBreXHBFgTXU15a+qzpIPh7vjLAxgql9gt
mTWNJGIMxacytc8aojOpm88V3jbSGh0/w6ShlcQN5epDyE3AlvMvTS+foIHtzCT9NUXlTTotW0Wv
mYah/ff73hQ+4iI7cQM7Z4+kGciAUGLq1S3wFYiFCOS6oXxWeXrdsUE2hfhTM1RheSE2LUaSZvHd
HyJlrRjiS+pYP5bZnDZT7PAkSXJ2nXzeWCXr37KUjtczIk+keROBPMxS8zVM1J92SK5LZSqbeDGx
A5n2KaQZ5k7jjT3D05HFcklCeiRIDk1TNrym2leLyZf6agREiRU9qADFfGR8hgGVq7iYBYJTxwbv
OtTWph3cY1KZvt5rOxKL73OZ/4xS47yIjvAQiaYK3QLNi+oiG81P1qtrWgjlU8DEaXH8c7GwHgCF
ZkcX4m5222AkUNhQPsS6U8k6d984aOOjkXktyQ0+9cqtU4Y/JEIp6Jm145XLV69HL9OUPIAMQGeT
wtAZGlT94iqPVd/KsHe2TEzpgDjzYWrYfdq0G/WmPU1KdpljyokxRJnLIl8qYRCLcaday4NWDDOE
brlfmVqtmHjezCRXYqWI9dluTMW+HrVtY9mkqLLpX892QNXarkNqGETpvI0m/T0aEybCnfFVGO29
pMsRJSlC/bcS95c9Tz9d5htKYZ/z0XiuNeuxnNBT2tPwntqEnC7OeOyIYx9gzXmV0j00EW5YlgYE
X0TfOLE/TdW9UekP5hIT6M4QGVoH/tZs67biouktLXJ+yCmf3MbddnX2acJkYMaUvhAUf6uQDOzV
orjpFJrQtlWz3jEtIaWS4XhZIapZsBmUFucN5ja6xT26pIW2hJM3b9ZI+otq8f1a5cylFxaeKClg
wCGR0zlDDBPyMZp2UZtH+lZHKXjBdbI8u1Nx044moD/3nTy95JAu4hsd8Q6pcg6qVvkigtPxa2vd
p4Ijz4xzn8fC65r8ox8t8OM1op7OgL45EqCI73qLoSAHa1LqN8Dqg2GA/VUn5ZOoucRF0XwaJgl/
M0tO2zY/ySnJtk7zbGQqmNQa3VqZ56e6px4KK4XLwXiuJJdrXDsvGObhBz4nkiaeYYevWSYwj8Xt
u+7kd7Oo6iCq0gdRhD8BFmJZZqg12YRytfMrEgUIjXTUExo4DA96j47Yl1Ezl9UjxGjG14LSzxzz
J9IFmZG8F7cAFKkFNPwCbc6KWJjdEwJSxuSF+qooWJYN1OPMpbDDdDxErZzXqa5gwYGkVyWCLVbM
o8nsHBgg1LFKQBsz5KPm1D8s92K46sdoOd9dXHH5dOMp6xwCrcz0PIOI0avqOXRjpmexeulsZlbp
ApjRQBmk92JEom0GSjbp3uSQgRZDtcDLoCLJmLLoPTcyhlPRZ5Mtt1j1Hno9vcXCfabX7eLVhZvb
wVgEps/EhxNRR1En4ullLqHvFEvzuDjGR6mImwq3Jcw6pAy5oEnP39hN8JITZVuk42WsolermmZG
r/GN1Risu0wLWf4CJhdPih6r6BXMNR2iW5WVb1a6hCxe9SWksOZPYVQ2i7YPxpSbUBzdVZbOoLrY
ufreyrPvUtN6hC/HqLC5aTnzjxTEo8rMnzlRmW+deQHMa91QkStm4Xgoxrfrdd7AzU9guiCzJqMy
jJOz6kKFXhASM3m5X9Om/LRjgZvj/AFLEr+7j/gF1n+wd17LcStZFv0idAAJ/1re0FOkRL0gSEmE
9x5fPyuzbt/SKLo7et7nQRUAyrCEgsk8Z++1i2WVDsE7IswvBFkzTCmQGNF94XbWll9Towx3Tv2j
aK2nRKtBD2XR++SN39xo+Dn33S+xOBtG2h+xT2BhpbOvoiB5olMV0WXLT8Ty7mFvkNwe9E+UA/az
Pd7AszxT/gowiTbf+7D1GHc0u7jcp+W6apMEg6r7DZXpOajrz6jjFjsb2fdReBvb8A7oC4FGi/QR
ZQ3igcb7EYEcQwAw3qKSvfcNmMxu5Hx0NJ+Dwu1pl8sbHnLv8VfZ696auje9FSc/euCV9pifuP33
z1bpfZgw9xj3ensuuODYVsJwE1I6LMb/PRbK2Zt+cMF5MiN75QePYwXWG1Vw0SXboAQ5WMZJunHT
+nEkS2VNYUta33HZJi+TVXxBp8vtHxW0na39fAmZbKBKinSN4yWxzgwIdk1vI2axJ1pEi7Uue0FZ
yr0nR+teVBWtzLo9dvXEJKh11rGHukP0N3U5Usgjtw0V8YEG/QZ/5Q8rnJ9aM7MPTV8/zKPxqkO7
DKrkRksc2VLmBKODunGgOGG/5+AdKdRAPh3ILjp0qfNzbo3HVPP2zQR5Jl3im6jgClX7r8IIQghS
JISYMc0l3bXuG0B/aWe8pm60dTx7XwdgNJEvHBI3P0/Bl2REouNIwUxv9SsSmbgBos2wtfi2bxvs
VSZNbbOcDubMNcr3O3LB34LR6I49An8jRJEZfdF0x9gUbkera/aCk5PfmCP4tSB3X0wrevUCRLij
e1exX8OqX3dl9qsX+t6oIdaKr5YYfsVR8DNcRvSC9kcfOa+hxXgbTSTz7wercj/rtHoMPND5blwB
iSFirmWEFPkonw37B2iPI6EfN018PxncL0Piub0S318W7A2zP9SCwcKU47rsRyLtYqdIVmFZfSHp
+NQlSMtSLErk9tUNRtnsPa+ZRC7EvjDji96i5t5KW5vYdm7zvhYRvJ0+iQVJgz9HvxIPdXr4xea+
R1D6j17icScrdg9FYF3YNwqAk15ZOAnOohUIvnirniEjdh9VHOvTks/5AdMZiJl5OSgsiuLr+OF9
FNfjsSuI+vCr6qd6H80csaqamtbCFa5Tyj9fBH6ytZ2GZo9k76htUyX6faJN0Ux3tTqpJzxZ9BgG
AIfracb9pIvmXUFW1MPImdbjukIpBxV+ldcjfM2lRvczR1671STYN/QlEjjSw++DNJrRTKW671hY
E7u0fR5kf8xJ6VODbt0tl2LMGKdHe6ThKAs0mQuLoovibqP4L+p/C4GNiEyblomCCXWyR6mWKsPj
j6lFP5/ISItEcDA5aPF8Q5Wh+i3Ts+WifCjpwxK3t68NTRa5RzCy6r9FV51w9d8W1avdGcIOZy28
mcuipOE5hSOBGoA+prZFuNrKYd1XND449tlzl70UgwEu7Qz5g9zXaq+kHff8tjOouvy9/9U71C+h
tl0OB7WuHkyJB2z76FCDwuvG/kntili1GdWuuR4N6plmAg8LFGZBzcCuUF9SDGgVGAqXwC07yh0k
2n10U7v1WmSi6kOswh0W1PzmjowQm6OOEkjRHUMz2hVLuWw6MT8pa58y5+WJ4+4XkJJhWPOz6syB
DkTcIJOjtAMk6I8//Nt3UIuubOMaIoJtIF95+fXiCKpMARZ2o9yKyrfYN1p5cFqo/E8kScaXnTtR
7sNJdT1rPFQn0NzkDv1zD5p1dFfGe09b2p0ZQcffEgLwXetzfXvdw/CnTsL1Cu5x/KDqK5X68JBL
l6T6LkNQ32fEZO8qXTKg2pwTfRTa7vJSeV6pd6pP/Lfb/L5aaLGiulFHAkHm1BLKgPoP31tMjnuA
sYxQ75+Hj3yBU+ONRbCKvjWcD+oInnp7PMyFvV5wJhYuZalAwbf/7d8F5XIMIKmu/cIkJVeem+pP
qm+7JLceQzeGhqXTkC5GY16dmupIUqvXbaVrof+u94iF4W5iBt9F6CFc1fpXr1cP17P1t0P0sqie
XyiDHnxZB5E7+/IWbPN77bVD5Hj5VYuabGRs5MfrGa7+e+otaptaDeVRqA/Dru1SdhNpk+o5Sx3s
6hXX9/95CKp19auppct71Ppl8Y/n1eof2y6HbYUA/69LTwnCdmWTNB1WmDUyQbBDhrh/cMhdlJcq
4cMlC0W7ErPYJcT7enbLbEj+4qMj3K3j3hdL90iwB+VK70ZkDANlCsaYonZBS4Mg4QLimqrHQiIz
JxpJvnT7l6neHExN31S11h+0GUSPeij9sjs1RuOAFJQb3cyD1lPpNNTd0u0YjQXG2ivwQKdOzTPq
9f96sfCCCnafeE6zajnS+5qtJDqP8gHQBXcBtR4Ip3TWarEXTXOIG31PH3sM8So44Vk9EYbcKByv
3zk5V+hcnj7qwZeH5nX1um0yMTvh9+Ppy6J6ylOH/fX1/+H56yfHk1serEYk0409Ncvu+vbfPu6y
6Mq/99vWy5/+bcP1C14/5V9tu/519ezk2N+LoEGkZrb29o8nr++//DkhD44/Pn7BbrkjI/Hl8nHX
nfPH6377qteP6SiBrUbBXOr6pxIOLgOtWaR4dYpN9dsiBFRIVPnsH/oAnLRkVakeDL7n6qQe1Da1
pJ5Qq+2U7vpA1/Z6H8eMnySxqpYYPfUwq41hSlxkO4XhlqI5t5FI3mP5MrCVrutpTpAchSoGoeq6
fw0ZuIQOXPIHmqrZlabxqDoz9lW2pHOD29pKhKaubUtCTcPBq6le6I3o/qZLT6dWQ4gOzvHBSr0t
82U6QkUbRfpWNXRC2dXRe8zDcQFiQlETFX8xlWRBta5LBp5anf3me07vYGtIupyQQD21xEgCes7S
UKmMMfvDydyFTG2wuBe6helxCDeFJNB5et2CZ//n0h/bmkYnrywZc2oadLA6CQxUD6PkCl62Jfq0
T+GCgENeqecG2t37qGYsKX/PWPIJ1ZKB+uiypLbFo8AbTSTyakZLixqhZfSr2GTT4rOofmG17jTi
NSjLYKvaa6r7FtMZAU4nf+ZrN27G6bxmdk3FWI7rrmAy9Uv/sc2U40fmPj8SdXu/dOAuy+qHHgpq
ap3nI2n53yo0eX11/lChOQtDr6KrD6oZR6AQHgO1OCuswNCCxUzj+tcQV9VW/YKWohpef1G1MSlK
arOMVXtAxcTIRg3BM1zltQRYoiV/22BAMcNkUBIU5yTZ1UANUPnUp2xAgnauSnKDZ+cN4iQoRsVj
/PvhX22jAkO+QmvsIwMU2yxho+qhKygDtJLieN02S/ZlElJd9vXA2jSSf7nEH2bo053vca+M7fDN
Nghlpv/BORiqn0gt9lxCAjiwO/TNHOvXX0L9MNdfJ2oMJqnuDClQDlWuD668OF1X1Znpd04JOTv9
pU4wpY/7Vz+V0seNpagOIeUu9aNUjr+zqhwSpTzTLj+ROvO8ZLABJo+0RCK4lYOsqM/ufEiDAk0F
VqKGtC2zONqohE1GoTQT0upHQCdhO8p9F0oIaOZhJFyp9cuiHyLUhqYDtlzuQl0+XPb336uGNTB3
jGmAybMlToS3bVPvq7pAqnPHnyfCINTi5VwqHaixJfUzQkOWtSMdiya//hq8JBMrCZbQMxTSkS5S
gjTGLf1LyaGUzy7yShEUk7Z1lupVHUu1BcGylA/XVbWkttmaRuOBAYQ60iK5GzT5Gf8vrfivsoAs
pDD/SVpxn9LFKPP/Lau4vOmfsgrrH5ZpGK4tEDQBBvCRavydBSQTfxwAciq2HrXY37IK05XPuAbq
McPzLNdBcfFP+pz5D+j7XFxRfXCTslFc/B+ygYSh/5ENxAYkGgIAnZR+oLz6Q+fUoIgtJsfg+Ipd
acAVxF9XJ9cF5p4F0evY0B+dFm1dUbjd9Noz9E+T6hYRqhEguSLvIM0jGUGLhxQZU3d3qjuATYll
oZDUtJOOZYeC8qlowsbc9uIYjUV87s0986h0bQ4BEuWm+0BlS2GwLenyM9PGlbbBtHzwI5/AGyz4
J4mEx0kXDpskmvSVKInNqRz7tbLzdN20zO0bXXOYS0zuSS1dH9CJTiImPw7gmw1j+6Cegh6P014t
1mPpwsULWyKC01c/m8UJG95fDyEkOOLdoA2nNmMGtZrmmN1BoYv19cXqCfUQy3eoJfUpaomccYIP
7GJrUHBGI/EZtRCcNY+0vkXP8rN60HHj47wMHIwRAgGIECe/1cTpskTobE6VjszSFHeJ4XbHoF/W
ybIAast95gi+rz32NcnOZXBjeYuxGVpmHZ5JZ/H6kNAtQfCaeus5DWh1BfFgbwaf5pZAzHWOnfiG
EuCybe9yB11+3YpkD4IrXiVN/iBG74dTwfwdapB5jp59y5Y820Rx9d3ziJD3Z/cxGJMGTJoDHiPx
inNbFs6qCd2N52lvPXHtNCCy3YCHem34BBzSYMBQj7+cmY27saZa3Ibol2+ncbZmBPYkIviho++S
hriRaEaVSBSTK1pgI1VvRECfPs3CKJDbYYnl29yObXHoXevcJGZ/QwYGyTDiIxyR+cYTAPlC18Vt
rbFqNJh5Tbs0b6vGXujwc3OJs+F5pjozpf5840y9v21sWDGhZke31E84OjtJKsz89jBaeDSrIr+z
Ir9ZRXmDAnskWgU7wdBBKR7nvVVr+8nqFqh5UbgS+XiDKsDCwAGCYpxgukylfaNn6JFdb3lVz/nV
yN7T9G0eIDNWL3ASxzui9twb/NdvMW9DbZDfumuj10GTheeY27d8Ds+HeevE+f0sbBed+PLihAk+
c0rOqzktlptm5L81OjH7w8YkKrQf7tKFu2WuydCGDLS3Mck6fcM531rcgJPEdHetg4not21j8wZX
5S7uENJnaZSfNaLhD7PW7AQx2zQNmG62/HEGtHJRbbw+FBEmEarokuyDVlySaw2Lv5x081mtCTml
IMcbueviUuUWoPcoWGzr5pEMqZcppkjMsSHOJX4gOda1J06W2nQestAAidLPp5gApF0agq5M/enU
2zjg/Y7EMVHHzG9hsxtHb3pII9GdqsQDN+/l31U5ZKSvfyh9Z30pmV5qOap6WrmMq4yUfIGgypb1
j8zLcCz303gS8gEakGXzy3m+2UH6YJaNMIF9MVC5TGG7q01+I/HpDCjItDIa0A5cf4g5dVZxNcC+
cejb6phXtzBYAFhdieSZk/xIp2HYRnIIksgHxRNXS2rb5A37JCWCvSXhA0ucZ28WwznkHQXKChPo
1qraGj+Z/w4rB8KIHCCqr7TAbTBIxtle9mQ/WqCSqGszSG9OhQWciHn7YfZdFC72YtBTsZqtXyDB
mTiwsZVGjGYo10NZoqzoqpGzgmkrCnin17jMg50Vi+XU6oVOMd3MMRUgDLBDvLU1jBofZpLmzLsh
6V7MZQa/TRl/J0parwE7PR7QquQa9H/UDfiEIDBsuVXyM3amvxljh94iMuS12wIawI3TDnUE7Eb7
WUhRXkz5vy/sg2YT+KGmB2paqBZVUetaPB1rD5JhrJW0yfWIDjtFSXUAXMt6bVk+dXpfXVDjqhrs
4D1AZCErykEvb15IdmXud7vK3W4mS5NuqgodsEgEYOLRTHgvzJnpoPghXBc3fh9YO3NpH7GUBycA
BQCCepqEb3b7K5RD/1qlCyxyEOuuEeERm+NL2oxBWkXkOZ+xlzRb9UqC7imSVkiy1avRtM0bomJb
AnX6rZsn1cEbQUCDdNg187GmmU369oikhcshJI8Zx9ZiAaJ+GutpOP7xf1erw6XqittubiNE2HLs
jyVOhm0sB7WmHlSN0p6cm0zMH2NhYMJIHPzqzJC2diUS2FvgjkQeEx5FtkSmc3Sk8gBNpYx/XtxV
I3xibuslIX6Z4OPlbnJNisCaQZmvACtTNDejXcJ/FhoeWWfKtj2aH5LdKeYTmNaTH41uholCYjTT
SadoS+bfafYZBehD9Kx3XCD6vAq3fjI20j3WU8gfNor8rh4WCkOUwuSM3LUpH/hrJ2E2RY7RpTOR
A5pI0jg4ZA73gqohcErOeAkO+f1BbQNr8KhDhdmpy5t6UIEC11VdXvLyWKMwGLoN7rqQe2tfHRSq
LlQ4O7V4Qdf5cNPywLURqHY3SUjnCvUEigwZYaEeOqOncgq2X12D8oVLOvkmq6LwqbSQcczEjzQF
S/+u/q663qrv8scqUE4NTk2+c2wJVScWBR3MMUgr6nBYUqzV4mVfW9sqVkM36if10GpgAtqcPVLq
oXVjuHW9Fx3iQ8Zf6I606CwsbbMU1XRA+6QFTio53ByZkRVuS+UGU+fmpVNkOWTTeXC/L3ViMJja
sbJJFIuMncDDntXpNuGNsUcduoVauqxrMz0j2kv3qmavmhX5MlNXuvYt1DPXp4380Pa9eVQ9jetm
tZQEVnV0h+8q54EyOwYaUsXUmid3SqIQ7rIaplYvTxBGeTSxVfW1A0pEbSvJouKKJd9S2U45nJO6
3NNtgabD1aMQJJAQAaLfJIO73Ni9fxyA7u5DN5+3cVP8ivPBOBkaYN26ogwBmfoR8/pfyRxqKZH1
pyJumOGrRbXx+pp/tc1tp3FNFywFgsBnXR9yCJ0HWq+b66Y/3q+eUJkhaqmfam2taaZ1OfWqKo/H
e3UW1o2Dzx/rmRyw58l64oIO6WFXB3p2mMwSpcnft9DrqloaFovUFvW0Wle32etqjrYvH5b51E1w
dgpc3lt1y1FxDs0wM6NW66M8j2xYaUPeooaN/s4C8fSpRRrZ9d5hwM0wmlV/ox4mZK+bmTsy0ZBg
jisDC2lAZ4g7Mpfo0zz3wymArdUeEEYGZFK1W5xwJPNw4lfhRDqIXJyIdyCWhWCs059P/faquE9G
MJHEZ19eVWx7vayOi8vVZ6tKKa28aV3LnfSs2r+eqVKHGqJ6illLTWdYFtEX2VAxyL6AeyEXZ1UZ
vn6KaG0UVO40ZOdQtqEu0auG6pZcPvz3LdePVDmt6hPVtqkVHiyT9TUqVj2nViP6v/Plmcui+uuX
L6LerNZj6Dcz2RN858tfvH6UnhQ1cAinK86ui8X4336Ly9e+Pn399P9iW5mfpXuwGXZMhI5LMCPM
SdcxShvhbOot4qjloI/zl6mwII9TEt0QHHEHf5o+6AjnbViK1yRG3Vr61WtamQOD2YUsVJTaeyNw
H9p0qr4xFf5kiP7euSR5Yn5JwENoxa4UvNworRDMDZl5cRu9TGRcbQifRR3hL1jekQ7mAUratiU1
EL93t+tAi5hlzJ3Go7O0cEdZOcPwBavWuOlr/StMpIUyr4FiyD2HRXLWorhZIX3w13SGBukuxJ7Y
E0OqceNz3F03ziSHMT5dQ6loOBc6OtgtrtShqbJ9VXS/AieKOX0RN0b68CY6XNSO881LALu6VUIJ
kvKZ1TS7eTK+m3jxViRmlVPPQNuL14uDk83tnVPO6XJI25TiF/sta61zWWLwNuP4LQIHeBdFP8f5
I/ODfWICvRoS+HthEX3tBprBrhkdrZoJaVFOp9A0gchU90YVYuMMiftrw/6nE2SkSPr2XgRUJFBc
7UJkpdu+6b4iJoeRsGkcWcDIZ+6tvHUFP/cpnYKdmYInIay1rXJtbWXEOGbmR0rosE9p4nXIP3S4
fz1Drvu5R/XRMNatG4j1sf5QU3ykC2CKFUsNHIeCGYcFOyh0vi++p2+swgdFk2aDRDWGOG8nyIgR
cPsGZT2ibswXdMAa0sqAVnfv+tJGG9yQry1+/HOqpcjGrJ50TKaPGDaHvWaBXJxA7UwNabpxFRVr
w/TeE470U8Kdeo38dtnpUfxlmYyXwBUBIxKYhg4D0JxhWmE7xn7qZJYPWq+omuglhsazNzZk02dw
m/PaegL59+xV2R3aJmbv2F05nkJaI2Tk1RN4WIFBk3LGJmCX7wmy3WsjeuQw728K6Ec/Cd694R9i
1xTcbTs2IMljLnCtZRDeFXGZjGln4MkgLgYnh21lJ3vR730ahMc07JqT7iY3+jDP9/6spcdcy+6q
GnVgy/FqGIj4rMrZk9sHEDZrt9Y4c3D2C0EfAulc7yMRh0xjhUDr2677UN0HT3en41h91eCEUV0l
edAkKj2x4FrlocWYqLNvPXLhVtkAQ1tQGEfLNRDsOLhPBbRlcDtaZgT7wk6/1ab9Ybf2k4Xz4FuF
vq7iErWehxS0Tg3Af5yWZi+WcbjVdTIrLMhYMu7NEmXDq+gaZOYqCJrpriw2JPgRMJsaj07Ztw9z
8Ukb6LmcW+fMlXWlTxHXvi/uDcHC6VNTlcc6nCwKWBoeCOMV5N0OQOLBr4BLOomHSyB0un2KGYp5
fhuvoeOSv5zZm8Dyn20XDHt97pMW8rBVwht0aiR0/YRITctG9DgBp5t9WqhqMczzKJhDo8nxbbSZ
DMAN+l8McnHNTOa4ATC1KvMBXEuGjbV3iS1o/VPuRdOutJO7OjC6rROm32lGcw/wpw1MpwZ9GFc+
F7gBHIEUbGcBDDgKvubBkCCMptVtZwdSNJ8rVwtOWZciKrD9bVdb51THY6NNFpAaY0x3btr+HDu/
3Qdco3BR5P027pjjQsJcxV17VyDxDAfTgfmHbcT7MvYpVSmUchtP6D9jR5ztmcxhMcbvywg5wSNn
T7Y/sNYYRND5w20gmlezsQnf1udiNwN+iMTrMGSfsBkhaxIwfcB/Xdgah2/1TpmC/9Ogs3eM9M0P
JlCP5RcjwvPelin2ETeEKxtBhJaK2sgy8+fc8XY+YZiEKPUP0CTJdHL2bZk9DRDWwAajPh1DQLBd
FQP3m4mzTXAERMZSbePpvQ/H75OHzmwZX7owO1G/Qi7cZs+QcF8IgUBwLVJM0tF51qb7QjgfQ7Hr
Mi415Bqd/MExt3VBCJE7eptJ/xyjCkivMXx6Bpr/aCBHzXdBnCwcfnFF7kRbLXdgbJk9eFG6g0q+
iiYEtx6JfVsNjw8OEQCllUmIJYCfbDP18UcFFzKD+5oQsI7hnE5IjWYzZOrpcavK9pnf32am7m1N
kIWIrK16rRfGz7kgODOJv1kWhhZocnRZ2+GjRyi11v2K8yKFhR0ZrfTubcT3wa3FOqhSF9HRuiqx
Qji9dRe2cMgIR+fYmAGNumuna0IUm05Kekj0Ztm3Sx5gskMpGI2Igqygf7PM9ATw3ts1o33uHce5
M4oIRFJJCIOPFYVw6jvqzWA5c1xTYejjt6E8TO5H9VgDHOIujO6us3aJG5sEKgJdjIDd1UnnbAdH
FJuIQeMK0wz4IWQcpGba6CCJqIqmd0tYkHz4Rdo2e20ARDFmFL9E+RACfVhb5YzzzYIHrr06qTi3
71WUvFiL9t75MR3boMd5tQzA8afmbg7wki9hdE8e3q0VAZGwq/u8MB68BcEywIN6N2jTdvE7ch26
EJw9WcwIfmVouPnS1Vif+oj7MgWEJ0szX0hJgToYV/pjFRbwWIoE+ECoPYE6gtHXY+8aKgLDuzwm
RNMCfJhMIMp9fb90LVE0rBAozAGx3MBefZhKnWI1P1nuukfyZbg6WJlFb9w9a0UYHcuyshFlZCQk
rP0gS4Egk/Eauu4L3JpzX0QPxOS0Z+x8H5ZM2q0aumJwH+JuFhgaqQVGibcFTkNIgqFjwOyCH0Y0
fekX9qOW1PU6Cxp0NDVQrcZH+uDXjGAH8WTYsCrD5G5xkQxrJpSFCNkxSma446Cxaf99ZFi8dnbd
QC9P0Iz6rUzj9t6DZIgpojIEBBNzr89NThi8uR5Mdw+vbhvaZfiLOQdVfCvs/a+NVjz5VTisDAsA
kadXD3p8GotyP8LHPYkkZvikYydIhbmr+vGJWS43as66xtC4wtkIrZF/ryaMX2thzF+Y7D2Xok1v
xtjYjhm8DZyiXM3920hOQ5b8yWbWuUkBQRheutzOZvVoxLpx1ggMB9lMpmmHUr5BcIt1FgfVUleP
/tBQa/aM7RKa5PCG1bRu6vJMSTxCncHo1mWmqH3TXCpwsNPJFbZmLKQwa6k2FQ9h7Lv3M/7FrvS/
czmqVyaD+V3VGf426yfjbmjSc6PrhBFyB4+NcOJOW0zbPovpwIxbd7bNY4nMsLLm6cE19RxINYll
1MABi8WVRTMAYTZErWRnkIIRUvoq8vKMHePTtUkd77knbfS++FEm1k+SuMAkub2GkYaC0Jjp0/04
jdt0/ALoYNmLUkbVZ/2xGqELlygDDyaXBi6Ivv44dtNNlNaouD376BCD4mWjD46Uua49pM2aOew6
t9u7FDwVc69pXJUDBUrfrRD36228Hzp4v7HVHEcDgiw4NmKjsyreu9PGyUxgUCJ2diWdG+4dH72T
V7sFssEmFkQs2W1wk5TRioFW9Bm3t0lh7HLurwwjg4OdV0+m8wzO3PgSNAapbWO7IzAPey6smLp+
awcK530nXi3B4B7E6mMe2l8rs91QwHs0PAfUPsLO7WQs4WZqIZ7r5fJUCkJPSL8ELs4eJ3wTAm4g
ofdVf8im89CDLLBdAgotYhSdETVZOeYkKJ1I2UzWVi4eOhqda9B1PyAUzpvBI9o1Q8e91gJIVXqz
vOIuZ14QiO0IthdaJXCAUWtxEdCZM6ql2+AZYQhDXwwjDXbNiJY/d5uxy77MeTOt3Tj/aRYucBv8
FczHvBZ6GRL8shanuv4lorzDThVMmy7tTzFqpRIy4KZx6Q6mUVnhY6gBz7goPTIk0Mxy0Nv0yY7e
4m3m8Jez0kYi2WLgHUmv77lpTRZ0qxg+cRpDoUni/nvPtR9qISKeKHXeGpC3XPA8PASQf42mf3dA
mqY9wI5aEuEWagwG3q5g2TYtghpzngBQYSjNhf91yCFj6q5O4nztrPqlYroG8Z4je9xSSDu7WGc4
U3NK+hSAcg+TeaPJ/6WA4pncB9XehUA5tvlwKs9DHH/YMbaTocEgaYNxTcbPZuGuZE/2zgmHXxJL
nMuEScupjvxmTNusAmNQM+/A9L9AzhKrOfe/pouxr9zhV59PLwISRBlae4b170EazcfQZ7Bc+M6T
3hZgmqcvKWh8CIHdqbP7fVHa86aQBlk9X9keJ2SJ2H0zmNNtGY6EsiKRn9x3sQQE7Y6hv10qgQYq
pNEcKgt3WBo3vS4qWpT1dO6sO1pDIOuXtFhFS/6ipwH7STp2TBIi5my+Z+5CJcjWzh1jUq7CPuUa
vetfl8Is75iliBSCXLuwy6o5wInWWOTKdrCO5s+oX+RTFB5DSIW2Y71wlfhJBqS9q3L8uYMM+Cgj
oDYQFsHMehvuz+HNoA3cRENMfHTWsSLTWoDBDIi1fnVCfdhtEi30njh7RhsCtTUGDd4TGnpZ/FNf
Ihh5uf0Gq6udcYkUaetu/PgDHjBFP47J1tUmeivwKOPBpT5CIAY8O0aTTfkZLQDXo2g+RPH8YRSd
WNdDcgwC+QX0oTgYUdMjIsNqqn0Dm4gu1HXvGCN8NTvzuRHDg1loj54R3/sJv1KewClO8vGHCfa5
7rg/MZGve3Nax3H0EroBJlmMVqYkEkdzh9tKi5ghR+GDL0pkSXnEuC8ib6XPemM7+JBe4w4iJL6L
3YzIBSoIlVIgTIZg9N5PBTsk4BZp6binSrsjAJfeTTRjS9Jn4m9imA83KRWG2JYYBnd8hyH4RpYl
fDAyLOIKlUs2Jq+z8R4J4y3MybzrWrtaoQoqAXGu48Fo74hJcTONRsnk3ArTtc9VzF3Z6oMVcoqF
dv+Z6hNGd7Txh6zV67shm9ZW37/E8FJvm1FqhLgPC/FR9jL7px/6ncY0nqXxaa5cggF0fTuk6aff
0J/Wav1EPEi4a80IBaMLSs03x5n/EVqwvDOoJM7uJtPKctfbT1OpvfTjpx9R9XaMl9EmejzzPLDg
LwQRcpczB1JiSvdAOAjE/I5Gd88VgGg+eqlZEq9pfh2jyr2zK0lGJfvnppgHXsRItU4sRg5pvJ7K
Kl4bYKY0vQPF5LUPwNTzVZ1aXB6SB59ohLDXPww4rPuZr0DQO1c+vnNkeiR30TM3GI42vn4r56jE
MQQrIzBqTkj+S5M+fe0R5K8c3dglmhDrMAT0XjkwpyvvIe70eAsUctNj8N4ai/+Sts0nRNFPqSmx
8/h+KDAsMlOBGohwMX6NRt/biBg1V5wxOte+mTGwmL6151s3/mFl+YOdL4CSFwLBc8adBFDNKwH4
R2+1l3Y26BIDI9sMAVD/1zzo15gZBy7GGPqMLvpBeHa8q9FZMbtfd3kFKdi4Navl0Q05PPOtKX8n
I0389TiY/B/xF6yHGtTXEnK06NIN6MZiG+JmH3T/CUTeW5lk/s5H/mI6xypxknVkus8RBeiVB6jY
RmKQBaSDhtED9TiMUmP64Nq0T5FZ1O34xYH7Gw/LE37jxzCej9Dg7zqos4TY26l4K/kvBAT6uPWP
Cp9XOGoPhIVxeGk35Buit1ncnZyYLsTdceIyoCUAykzDdxGYL4voZe5Dv++xfCeRC6KYWcKQS/uy
9uLhga9s/XYgFnrVxDhEy4D/rl2TMLAMj4JfywysLXYuPbKevWX5QvQJ3r83mgpmxgCRWSlI0QHz
Ts4R01hFufbsZgNuaxvrzffFdb9jlKWEYNzqRv7Zt/53s+8/iuJjbAmnR6h3k+vBC22kx1qrIRsU
n4Ivmy3VJxmQz5ldfsH6sSCU8wmlKNwPn+N5DxzxrWCAvVpiLklwO4l/6cr3LCElonGfi5gWkZVR
KJiO1lxsMlE920QNNq3+1TXaZ8Bpu2iiVVx6waM3LVSWh+Yz9dJHP3wFJn4vWg0YSIIRNftR6XSV
Glc7Z1q/QzLirvUwsnbNUOdrmyDIjTDqr1r8UC3xW9q1v/Lwzmxh31cVuNiw825LAfOjj+4DCCG1
Zt66g/1JshGpDqB4154w7waZ9kQPjSoSI+2o2nZuTMLwV9NqD1H4rZlC7Zh386MWMBV0dRRo8dMS
7/9f0PffCPqYlVnGfxL0fX0n8RGVSln8niT719v+kvQZhvMP3zBtwiWRc4BKAlT0T0mfsP7hEuMq
iGS9ZslaEpIkLA+iliAWRkns/lLzWfY/bMs2TEhJwrUsg2/3f1DzGZKNdgXPWR41Ac/wDQs7JYmG
hvWHlg+PVt1rOLAeU92ON0WTzse2C49dqGMa7PNim5syg4EhV+cb6d4ZyzN6qHKnmvtt5REi0RAz
kvX6rZaln7/tyX9BdhNIJ//8dsgMfZdJrAU9zP4D4BTak5W5UWc9kui6qpfSuoXdDpzB02zYrcZj
aQVPtoEXvSj/h7DzWnIbybboFyECHon7SO9ZLKOS9IKQhUn4hP/6uwBNjLo19/ZER7BJisVigTAn
z9l77aTdjDQn155rGAdMxjbAIRFvZQhlJgDaEwknuQQTTQh99JCUGX10b4N4R6cbcYHb0XEMvv6X
jz9vvD82rk84jK4L4cKh+hNMV4eNpKNt2I/JJ8cIFzrtzgnQumQ9sS4n29yERuQ/cc0gqOnTGOrN
U2OY58z1IlIu7fhi0q+rGpHfPAQzAmxuIxrjzS/rY1xoYpNnIN9jqBLHrlPPYLDUOQgNTtJZAuxW
9y70wx//5W+aN/nf/yaPusfQhS/424w//yaoNdBok9R6sKPne86ZHsMfL9xxHjy2JjZyLzKci2T/
2JWSlI2gqLSTY0TjZbCDHpR49SYG4iK8zNrRYDJutniFLNKuibq1n92UjksIGH3wQd3+80dfdKn/
8dE5dkDVGRxVf+LA8jIP2hAs9QOIx1p3teR5NPZ9VtWrNIsD8oy76JxPFT3DUXLNS4fPpSJ6uN85
jtZhUqcjATgt3g/hNOyslqAVQDwxzoxuXfEnAEUyr3P5sB495a/MOo/uc2AuWn7oOravNp43I8Zj
6Z+CwkMUWFPEujYFPnmoFrskSR0Nq7xtxfIRolgU7SqXjqPWl8XBs+40Z/R1SobDYQomqPdBsKkC
+Aut5hvHagxvceQCXp1vJM3zzs32jgvWp5b6dcSDfUTk1Oy4trCORqWC7WP87BdIC1l2v3da0V4T
FLlbThXDXkHoX4nEADGqN919udfL7kliWN3qFlgQi3Tnm14FR5jTe1HRzSXTFLu3fHUnu17XgzTo
99rNakzq6sjoHNCKVn4f3cE/ZrH6iMCvX02DsB9M2OhQqPrwz9/3H2DC+dzmEXjqOQ5wAUO3bJ1d
+S9QTdEDXxi8yHxo+OY7rxWrVNT1PkDqjxjfPgrPvPUWYx6mKG9R7FhbmQmGFWGBxBaL25UGwL71
tbUhiRRlzfLotU049yktnwCwqfav6HP99//yseeP9edu6iLJcT3BKZn///1juxozrcGpDcSLzOh0
N3oOpXu3PEjYJt6AHYtuhsJBCJEV9yl9W3WKNfmi/C+wiM0zXYmfYm559cKGCwpUCzgDdWtFLhFM
+X8VBt+G/wl/FE+/Ptc/0DeXrYwG3AIMrPucFv48R3e+n8tKDsYjC0T1BGV5LUYJDiy9RG3RroUg
qi7JBQos1D1TLi9GmLzFUjTHf95uFuL3P7cbinkIBAQQCM/5U5YejF7DpYlvqc27Fyhd9qV+TyOS
ABm64p3Q2g9Z90kWuf0ST8RwmYMPIsI078umRJayi8c+vdV5Y6Moa9fhGlKNeSwrMgBoxJD0lmhE
HMOmifL80A0ZQPC4e+6kXdzyajz1geHvwoC5ZY1I4ILNYsSAkX5MJJFz//ynmv/HLmJZOkRDB5+A
9R9nMhRRhV/pgf6AUv7NbonI7oVOK58+zobwxee5uekW4qFphC+VwZB+Rk13NcbOheJkEfKd0LUf
6fIfI888m1TnHQrAYT/5JHFUdNdX//yB3f+8kHsexQXXDP7D2jB/d385FI0y0WPN6sxHrRpWb/AD
95yk95PXfivHxrsLhxU/4HKkeUj6tkwJi3NWJ/ZRYexupfNkEOS7tQsahYAsLlDt6FuK4rOtk/PJ
BRjwj7DkEbnEvZ/oR5puZx2F/e6CREMEbtUAElmR5fwGAsqsU+S79iajQbCrdRKGO8PLSBAdswsw
FWZMxdkzh2cJpvKCtc/fIpg0DtrgZSs5j7pEd6tEh3MIshoErmYDNO0pV6HzUyOZLo/hzGvkr1gJ
nPciMV4MP7TeskGr6WwUhF4rVmJ5NlwD19JOWQQIa/6jzNrqdv+83e3/LO88Oqgem8F2LJ8Tyt+3
O+FxQStG33j4/ixC9qbueYym4jx5uGxdzR2eNR8GXUx9cRmhe6+ifsSKNJK3rGX1IdOZ9LbKPk3C
QH2mkTxkIcFGc0+4atgd0WJuSEQbz2SdteSrBpbwd2XVljQmiAgKGmrDfLRfwhyXVpckM5rSfUXX
v06hJk1Wa15FAfSHkJX+apIWNkeIlqJIX7ALWGiqybGMyHkYuA6uAOiU28yRPiB+2lb/vKWMv8N7
l9OYZ9lYanSb7eXof2wpbTDbjrxV4zGU+btdMWYUbfRRpuyICvD0BngMyLC+rtApZRlDYYazbdav
pA3CcQxStbLK8Zpb3rj550+2YIP/ej1wdYdzGgsH3SDm0vjzk2VNaCbEQSoANFZxTnqpnnzHATIu
35A3igurT6hiiCo1sIobgyT4PTpYZyXcUlsvu29pye7gzNlxDfMqEIJEGMRtp1/GwL9OJqGiYeCC
sjJLbWc3Mt5JNclN00ZAj6xD2Nr6c2+99y7XRa1H0z2Vrn2QXvOF9Oj+aAQwzFhwkhFcgZmkvzeQ
MjtWEykeFeHmNqo5LBHs/NaMNuoYeEHb3AwzahQCKE4ED7lDbktnHeE/3FmZPmx6hEyWYYw3Kb8k
cmwvMRO2lFMztQeI9ML8IDPD2HXCIhUb/SBZdn29jnwEUio0FSG/MDmsuAihr8fpfzv/+vbfPVC2
YLmkc0BZnNVM3FazE+uvJ7RJSBTu0JsfmuyLW4Y7ZGdr8C4d3AqIJC6OU32Pg6HZeROi6SaJT76V
R6/NpDHdcZixRN5XMdTyhn/Cthl8TtiXyoqy0dCPnldDLeubEQVwaJO55s55M0srJdiOfq/fChXv
2kbKJ9341DSV8SyD4a3pXP3aFk+JL+96p4UbNpgOKKL+Ruzunqbm3HFynOi570z3JWu0k7RgRpmE
VWxz2jgdsFrBIQ3VIW6v9Al32FQNalUSGGjP6aQ26QmqEOacQ/rMqDbdTBFVUkc6hCvCdSIQJZcR
AhZXjPler1EKZAMYCgVwAg+LHC6/7pntY8jskxcMFqDNILgYsQJVP8i7U/XbrIB8aGm1t/dSGsZh
W62Ug4afCbxxCKX5jJIheMDOdRERuWS6NVXybvRIUBMkrQMWEhBQoHIIpGNPw3O1j8jVSCsvvoeR
ABGJYXrvJcrb87azPQtwF9FwLMZau1pJzCH08EciDSh6b1X6cawB2begydeT0pHBQWvBjDRe/NLA
eaG2yqceqIN+ACfEeNtgPnQbxew1CXx3aw3Ztwn52CGvI/5Ox77RW74A5IrvMA7bsL7Tv0TOIBXu
K6ufyenQ1jIsEgzbaDg63Y/E7NOz3uOvAgW5dwXTqrod1yjU2ofds/fw9aK+y7zvRqIF+zoaUXH1
YDUDvbslnW89kYLwWZGckIs82mH7cB8jbhmuGcaxE+6TXQcf6ySanuKi3xFAH2NcYYdIbG2noVo6
VBgDdk6hvtupaR4HD5F9TUDBa90Ux0Lp05mvLWYEB7/Yx4JnOcRppwrDjwYOOSknzH3gH87p6D6h
m5sOOA6aa7lh/RPs/Ty6iKL9IYwClUutkmtqwDyjsCfxOVDqFoyxuqW1v5mytiazUGRn04currvz
gJ7rLZTBER9gn12DUl3bmOmYbovhQcJfOyva1nSQ+53L2P8uUrMitDMqd0wsEFU6CCy8PqtpZrcu
LWFWYeF09HRD3vr0Z5FygA2pB/aQtj+gqmtAyVWEamAyHoQbKLIuw1fA16uKCpwTci02muWeG3dG
ntZkD/JUfY+mUN3tdAKcYZls1khPz3WKQq1AELSJyC0e0BZ/sPmpi0YOBq0BDcaext8PML1UzDNB
3epPaQOGdpzG/ik5OmjgmZ6wkVRCflOboSvM/JJRThSHtxJjSFPYziWL3C8tPdut400IHAb3bqQd
HpoCIxFTIBBUJGCsIRuATKv9b2Nkr9PO+jwEQtt38OPQkjTM7T32/O0wyOlkTSHn2qj54TXJcPPn
GyawDBMETSHWdt45gNi074b0+5iF4dPU9M1RM4MnmqlrrZrs1yJX17oOwmsM0X/V+nU3j6E+ZJU0
X9zQPEcaQ8dY33v0HlZwfUAwsdt+jafp+xho3r6YEGwY5C1eJlqoFGPR2sCycS6dt6hkLSSnSK6h
c69sf/KellomTOK7GrT4Fnj1LYyC6BCWWbAPJaIrWhnUd11lzyl1TKtUV5x6jwghvERPbTF8rnBl
pWhAXmxpb0mOVFs6zh8dxlA74uKQQxCAuEH8V7z29r0E8sfpy7hznoqIiCYd1gRf50UqQImG7MPN
snXjgmE2ugFcXKf9iBrDOrbkp1oF43vlt/abYZhvGpPD7SAIfRpjpybvhCUdJq5/312gDeN+MFFq
LtbybgY0sCzCCjd7DEw1oPNa7orEv3NWnnb27J1j0j7pW+Q/KMiXxzgv8XQSjvgHbQNa2dX0lAda
ms1K3kr9l5vaP+lx6Rw9TEoMeTjLbj1hfl+4BGjW0AjCEp39r3jr5hsvRHkfoA/TXLM7VAYBg1zu
TlFPDI1pZsck1EZC17ovv56OINC5JsHis3ennm8yK2hObcxUlsCwZJNWmTplNqFfLOkP8QBujOAY
HE/LzeLI13S8UDA8v7lZXyM2QeAf+GrcmoXO+DpP30I7fKvxKe4FicErH2AbmCcwIumILtmKIn9j
dUZ89mbX3VR3+qqcxhcz4kSdmbh5tf6Ut4NzXIAQC3Jgufnj4QQccDNplbMiTSnZ9jbT5k7lH4CV
Es4480CWG5SmOGb+/ZC8G/vQKYRNMx1ice8vyIjl4XIvRBCBwWD+5wR/BIofsMpefq8H4yWZ9cNa
wyXZI/l833Oy35jRSLi96W9aV06kkKI5tOmDEvWExkOOKIsw4WqiOSPe0bae8UMv3WvfMzK1dMdl
TUuYhhQgOZuKiYgNaQWZmUsoe9Xrm7Tv1wKazy31X5uGPHWGwXKrQfTtUV5OfTxbjxjJtp10N0Ff
ksxJIv3M3GsjZ0TaVtjk78X5qq8yNhT9ilNf6z81Ut6Z6GxizePwBH+Auzc91km/rZvwMChpb8IO
CRAlzkXIEZZDER1FxbU/tQ2kw/mXXIuhD+UEUk4KTYRDADhWs4s5MJFjrZ6ujVR7wZEnN1HQ0M4M
S2eTGWjUR0udaQ0d8hnQny4WwHiGz8n5hsvX0Q/heSxPwclELD2/brm3PPf7tb9+9v/959/v4EQ0
B5tOQ8Hyx+/MFgje719TVsRLAZE4/+W95fIas+rSPXOwUznODqbfb17OVVEQVT9qnObTdvmHgtPT
tMZ6zDcysdZb3mH5l98/t3yU5aEMS5OaH4lbiO3PqRNQVfmwSxKOkIJsGI4+FkiiaL4nSbDXBjLT
qdOmDWl+5F+6QdyelpvJNGtiYHWgo0nDCX/EmDV2zTo30KgOPjIA4UiWl+iGzjqm8430O1Yctkkz
rDS/RUnsHmOdeE7QhQ4CMAdpR+74iK6b6KUXgiN5+eflpmUddBKIedZmVdozyixm6j//NFdB5wR0
BdM3uvLldctTy83yMHNyGxeos1HzmyzPO6n4170y1WftXQLxYH6j5Qeo5GccJJOHrBzFwUGwkgit
OWaymU5OzcUzQOVlQgHQ1oIR9SH5GPbBi5M5Yru4ooLQwfm93M0zTeGoJiOX09q/zVa9q8NEXKxV
xFEnqGSZUv42Uf7ylM4Oy+W5xZ/sLRDD36/5DYr7/dzyc8url+d+v81ACCQIRsE5pocItGkXw9zi
iyNXSkxzzf4aNn28Y0KKkHhxwP6+yRfG2e/Hiy32/324/MNvStvyEPI0lp9//hHKAQQNhqw2UUuv
49ers4wI7l93p8XP9Pt3I+Zo9g6XHNI6OMtDfPwLCe/3y37/0oV99/vhcu+P1y3TsN/P/eUPX/7l
jx/p/UrbTtbVt8qnmvZpg0Zx9g4PrWcZJSGnuLDKYFLNy4KOCzJk9odly5Syy7FpEVitMs85LN/Z
7290efjLh54tHKRf95enf790ubd80XHRIYT+9aJf0M7cy6a9lcSHTjep+/vJL7eqJTuOhfhifq7R
f0zbZQ8YJjNRHxfT478onTWrI6PqWfhArnDyPDvK2dK+2MaXmxr0M9Du2ey+3AROiA1QgdctDXdm
KTmsMDiPLm+6kBwd0yDBnjyUVCNnwIEYEOsCE+JsAlu+l5rCd2dWxSuad8KDZlaROX/BU/OWxihz
5235x+ZfnvvLV4SSDn/qr63+++4v12rctp9FG37ztJgpFgGR57FAcT21AkBA5eWPdghg3mqI1Cdn
eC6kJFO+ZMWli53QlNiRweft3WCWmcwzTJvkhq2H/HFb4p3ad36brwtKSUxXU31lBHEFZ1G9O0+a
G1gXkT8CwwmPoCWOIUzoWcCDFykyvk6Gsm9Vob86PShzs7m1GLbOfmY/KlGbBxotX4mlRRNzsz2Z
bm1OwVzzmBKpqsY1W7nEYEWvU43uyUttkL0VMX+V+Fpwslq1aaKjO+8ikKxc64fY/1zVuXEr2t5b
Y6wIjvqI4CEgIUa5+mcfTzlo4mQ6NML45MhwIugXXa2JRaoI8V7JqQJ1TPZDoAfDLu9Z0Gv2+CWe
BvDbXXGOEzpQus7iiQmTSW3gu7tazek40oP8bRUk5xnDt4kB8K4n2WwfhCp80hXqqY3K7fqRhOMH
TLKoxHPvex5k405XrX8InL5feYhwqjyMn7H7V/uyS96I7mm2DIfTjTGW4cYaC7FF1eZ8MfHQrol0
CfcqjI9orLM7SF9rHUdpt6vi4uon+rsz2g6X2MBfx9kQopWubxgB2jWu229aroMVKQcEPXlyoA/6
xAmpOtuTGx3TOL0lidvBQJQP0kaz17YL58gg++tgjvqHOj3oWDPOhUbOHLQvEg/Mcd+6YJubaRbt
iXCL+45LYULCHeKxas338W3yEIj4pXOOA66DAfg8pkM/s4I+JYJKd43m0kCwE6arU8Yc6JK1Iv8g
JGsx63VQtfiSknSC06I1wU6G6d5D3dUM7UW6tHEcQ1VPpsKK4CjCFpThg58WK9FooHE0BKpk5dy7
EZcWQcXjc4ys2WlnAZTTPrD+0UKxRmaUmZDnsIkVu1rCQq/gOii822QH4TFPGGImeQgYO923zaPB
z7hpO1tc0q78EHaecbSL+Fh1QbprAYYA60VtXePaW4tudM5Dr31GayztxwiA5ZJGWbvSs6g7x8ZX
TdOgP3SME0YVjoSwN/46cCvnaLnO3n/qCCY0hcbporyhzaQ8KoT6nmEwuSW+8YH5DRUsK/SdYfRb
ju7iNlTsWCPoLyur87OBlCgqLfOSfZkYOX9o/K9mOT6PcR4gmrc/W2ihnsIhcE7kwl0Z4WU3x0O9
S63SHeti0NdjoT7UQ+28mJW8EtSZXBRK6LymRxVCrL6OWoZPs2eO5KOAnBiuvwot3fZ6MmzzjOTY
XBUkG4ryyPr0iChC3wPfuHTo6/HidMeSuYlb5PW5MxBcmWbCp2MDr+rA1g7pOL0lZVq/ymGVBCZw
E2sXuqF6CNwZdUGqTuyktIqZihqpR4mUmpCDxmFfx7a+Z2hDfH2XYjfQQv0isA/vi5T5AYyI8OzH
wJ0cwoxMioJaNs7GQnpyRvb1PhDzcbHVNJH30U4bfaJHSCIRARyBbZ2powbc/SYassqCXotd2CCC
w8mSj/hQQfFMQgOU03xESO6tzC4NroSF/hib/CMixx0vyXeWSRwX0RLluRra9hnpAbx0k34CDzfB
VFpMWzR044jFyAm95aW4tZFUx9HTiHus0dYRygA2n1g9y41PEkLQhbHrN1MvXv1BvTYhvp+wxNTl
TNckKz8WWn1znXrY6wGzVn/4pDfS2BRIacjBq4PNPH40rB96csQlUH8xPppBPl21SNvW9bH0WuM1
Hj/HHmEnWFU+92brHtqke26c5CepQfVhSJmbgLko0yzClN7Xr4oJ9YpJQ33MxmcRV8hLBxfvj5tP
L31Hh9Gaky4tV81q7xUwGO2NyMKD5wGHTcxXZJubgXHAxalQMTN5QPSpEQ05ik4/j6F+LKJ61znj
+2RXaluGqrk5EBS3RVH5W997IZShvoR5Q6M/GjZD0om9FrACJLg13Cf0oyBLhKs8Bl6kp9rVaTd2
05YvuBRoaVnlPWpxAYjYaC/Z9LXox/oBv+XRmv0LpZyLMQUee9qPHy0lr5aV4ndLoheQTtHeiJLq
VKm6VCv49G+aFXQPDytdPPnIfya3fXTjt9i066+acqsNKMyYBBV2WrqROcvongAubxjXdRf29IBk
+RgbrmkiJYysnQd9HBD1oZ0eXQMRZHkmsMKaNLb8B5JPYkVsotjGwt2T8noRqE8PE/lqhFLFALED
Dhiwffu45PfYSVdew2RAFej0HBfYjGgNy4QM8ZluVUDlEllybzBksVtnTDx8SC/9kN+x7KYnrDr1
ln1irXAgIm7liHaJBCib8bvrNLexMObo5fgLREjvGObzaTujF01q/Rw34qP7V7W/S5uB1v2I6KFt
DhM11JOH6/Nk6YVzHITmbXVYOVx6be0lxSxM7MfPfGx7EGkJQCV3NlwgJlRpiOM5Dvc6HlyCi+QX
KxqLq+pynaRvC0bPQ/MYAroV1gFO9HvGLizlbW9f4dCj351xDaMrarrHrnD7N1or7L4aqVU1aRVz
VMVJkKZJrdR/oTmv71MoGhhkSRG2ieEFQ0lgyCCHW90/wvITv3I69mwFRONE2brofEc9KtcSxwGT
e2v2idEyDdgy6zL33ppCUl5o6E6zGlGpIeV7mALygpc3raPeVLvaHWnN6cx2yyAiKZqYsYlKFV9h
+tb1NsUqLVY/qJrNGMOsjzGJSSc3EZfZctf34X2o6X4mLh8i0SwP6nt66K2RkNxYo7kCvlR3vzC8
M246cVRsSCvL+k9Wroyt64Q/wprJXMGc6TEMCPMxvV48/2kIO3dj5ji2QnblbuYGwGpKt5Qw7BXj
dDcmC38ma+W+8dR9MhyFj3b4ELNqpoM8xa+B217DkBjcyhmn/TT6a0GMn5X43+NqSPd6x+HaICDa
Jp66abKpQahbW0y/3rtu/6SqSw++2ROx5+TsLm35g2HOs9Nii7W0mEay775z9Sq3YDU3ho2uqky9
t2jKpi9R6OK6SCZcCFZFzdhJccaNDjfHBHDmexhjNKf3jyo8cQnVP+hV/tXDY+PHqie+xiDzxJ40
2mxBe8Gf6F/IC7obrkddj3pkG6dtfFCSlUZNLX1hKd760ntoaq68iANsg1bupSEeBJ3Vh2Zul2CW
ZspmlMUuTSuI1INL5B5aXjW4ESi2HgFEgnk9kIn7yQ/TzyLCQ+OkbnXpjW7T90N41hucu1L2OokZ
FfLv0HoSeSaenLzfB9jJmYXGZ0aCB1rZ9FXs6VPlYzQj+RjLSI8FvaUNB22YxkiIqx7jxHOCZmad
Om5zqDRFtezK9Miwip8eGNilFPvwBQbMrOZlcbFF9oC76q3E9LxqQBIhBQYuAT3gqRz88SRN/ROZ
FOUmNbigABnI84E8jLmmJ93YOkDx+F45xn0Yd2Xvcq7OvOBcSf8JFejdNGi2QO8/yglYVJOpTZw5
3lOVFJ9KQ57jtoTKbJhqpU2wSBOmb3vV83EoqxI0EU13jIzsORm17uiLVm4GTfyk4LHOWq2CVe3b
03Ew+qPLte1uuv6xrnqqik7ktHCHL65iAGNrbfzmEOpCBtFpGALKJldNu7iG2iMhSIjCcjjowYgR
9nLLI6IEhSQOcvR+5Cr4YhefYksfnt1Ev6et9alAWnr3/PI996Vxaoia25qlGqk3+4ApoAPky2jP
hezLLTxCtQb0n11h5+/JCguQW3YZYVXeKZrfM3OQsptrt/KN1y4tD5YWZEzaJnGCQs/oSxfPkvNv
OrYOSMymXicj2jnEhdleLztzb9iD2KK2/Ulv/DmKMGUYhcfXp3DJlO54mEJ8An1wpTyC42y5+zoJ
pxv5KEFcD0+dvJA5+amye+MJw2y5MqqqxPFcTPeBb2JVWnWwFRp9fKtdFUZj7YOxeRob0R6lE5wK
+8WtUvtqNI2DicYormbUPdLEJQ7Bja+YZ8d1iWpqlxolqF+4vZ4QAM1meWYYp+bW1qJ0x/l1Tb9E
MeRwaqZBGGmKqCs39VyMS224fe0s5jdtApXT4zKakWUO98C79aP6ZghYDAyoL3j8DrpQ07F1C2AP
RjFnLZKsZkXxZtnHkcluZJiVxz7ufyJD3EcGkaMMX5j2M6xZkVnf4WunptTtc9WmPwDvThtkODrF
USFP8INoN2bGM6FWHyKhXZjSFLdw+KyVCDUFTcgnBNEJEYNc75cbidj1WmXjey+helH5ZZcpcw6Z
wKLCPB+DTYISKRXNOrLJU2F586pgVTbyo6ptpJI+rtvALaHWoRvZ9qRGrpaxE3SqU9IH1jUJqg//
ag2kEE5CqZ0LnhzkhddBk0FuOjmlT3IN5W3CwnkjudgcpC++J11w4GTQnqGuPCopjTPxBTaW5/E8
Wlj3At3Rrrbfk0VSQaExBtzW/fiD9bUC6O98NYecdDMtjw59hI+GNdE5dZyPDPjEUcjIR5Crfy8m
ImK8CSCJbjvq3GLqZlpRAgIsJBMxDQqM1mL5NBtUuoT6WblNX6igB4/92l/bfYX9ys+qIy1g81g1
PAQXYqMjGHXowkDECtiQW5XjuU8YfOxZEdeYj9EO07ZJz3mhJ9uRYEA3zbTNLLRpa2Y3eVwVK5Cf
iJG2OeqrreraA4MI690pMMZRH41Ff2lYjR2pw9/ZZ9RZWc8NXY2HlP5NK+nSYL7KdqSLDU+jCXih
iUhItFD3hKFtPxyf5DWitZSd5NeU2FKSDa2Dq2MOZ0kY7aYSUHMUtBm8uhL+XKK16y5V1PPIukBg
ZMAa7fh9NohdnTon0S8ksYjeVrxNI8/fR6Mu1+gw+73mUWeWqH7PvNmIj3XtjdV4cJWL2q02g5U2
N0jSRn0nPTO4DmX4ZIYdKT2B/2FoDCTKOT5srrsN7loBjIPVoo4wEOQisLwstbMD3kJra3kpOjmn
3TL1rW4ZVsc58TSBglhmW81Khk0x4strzGd7TH4UPTPWUOVA3wOnvfiZ9AklS1MyroyfmtKxo6hs
O7V1de/7Xm3cOD5N7KXroRbtISeJjsk0w+0oSI2bloHsKaJLyciL4Qp2TuZDw6nwwKxEU3Jy6c9o
UX/vlftWltrVtbB9257R4P3SwWsa47VJfLjzWdhevTC9a1WN621ekIQVTmawdO9TG+08gpq/96R+
ZZlPuJXdmm89p0QfdOVrVzcMfjvvVimz+uxn3Q72zTfT9EPW4+ZLRQgVAHBUFGCcsb9bbfYg8XXv
N124C7SSmFx/UlTmJI0hPnlCfmkdA7BJXlpGW4oxtUoaN9l69B7WqHWSDVrKecnQt4CTXE+ZCOi8
7moOFaKowtx62LEPBJnb9LIYnPc18WuNPrJan4uSxDCSE4b5lrwYuAdNWR8q/JH4lhA7llb/ajnA
lQPG/AwM8EAPCV6MRp6CIVI7MxAb22xBILUG/q0KC4PCTcn8Tv/iU0E5Vc02luVHrIcaSFMzeTYs
hiHlVtj1uF4sCUKweNHhGHG8Em7UheFX25HdyU+eQ04XN/BLP7PRXBN1mxwEOOe1ioidHTsEl+SI
ct4nOXZds9RbM0fRdl0aQ3ZXcu3lfXIR410bSfMq5jReFx7JXqg3jay0rYSaeWQEb6Fmgt3YBHBV
RcHMXmU2rv5mpEyTrQnAKjYYONk7jugcoSQHas0sL9DuZj4wuqrtbZjo7VmXYuXMIWfpU9gM0RGa
q3UE+Ypl3ovKfdFV5I94AhH41WKEf0DnTQpxTs7W0l/T1XPiU1HXpT/egSVr5ASkmLzz4H0sa3BF
pghXdlqqu9U/cTWKL5ryPi4tGFyn9prcKOMgP1lFajDDRRBEkjWH2wQ/62x1+kaFst1r9Y+4Jgtu
iHuyfrvuu5O5Zz8N+q1KdJT6ae+svcF5cVSurSvsrkdYBFQHhf/ofGM8yrJmzYqbny4p9rdEf1hV
/JbloblRtEzXllOzkiyxyTYdXZR+lnBEgf65MRKytEOpI7ttyO8AK7Uzo9y9m62O493eDVMdw+5i
gOJOGLE1+B4H0yto/3lU1pZVps+mkb6JLn72h5CYmhAyo91RgLg61j7dL2ygBM5tUF57LnEg6ze7
CMaTU1o/WiQWFyNzcN4nDbwX1BMY/+aYNbdfJxnO5ZA0QpQpot1MsTewTiZBD68OBUaHxlGVzjWS
HeA1Gdz7XN8Jr3C+9OXVnCJxsTL6SFmC+4TQxe9Sg9uS6S37Uz1VR7JCAmru4scihg8G8TUvXfW+
olcFI9QRwV7nj9xGHPB3tx83jvnmDEP/k/Bz2P4O1bRld4fO+ErBFd+byaTvVw/pFc/rU+fGNBuL
1NolBfJUydG8ptu8zvq2vha9uDihkT/TtzXXRuzOJOvorUmqeM+4GfVA7IgLgqNPdlnW5yrEI9F6
dryt08BcJSpttmOlUDyIgdFH7V7cgGwcPUOTlBTnoGt1Jts+s30/jF5HRhJIddGHYJNdJxXwAlTF
7UHpxmVKS/saIIsmR7a3x5cxjcojMaLhjraSg0OD1mMSVoCsmydTDnTptRF2epPArdLlJXG1D//L
3nvsRq61W7avUqj++kGzSC42qhOO4UMK2VSHUCp30nvPp6/B2Ae4OJ2Lqn51hNzYaUIKxjLzm3PM
3mf+ovB8noKkvDXRYl50xcYwGXrCEQuOg3svndg5Pb6kQvLMNdmdtgIT56b8J+SOinEY99xqEPn3
FF85JRfnPLHHjyRy8J2GsMpC4g154r6W0iXTmQ6noHG3NoR2PtUJYtyYInElYXvDCdfQjag8Fxwk
a/xWU8iugCS3jpv+rdxe2zrlzEbWlBczoQGUIQsdGnPNgaQI26OF519PxLlKu/QtGuPkuf5tNJWX
R0Xyxu68pKMhTNQULAsjftFw1m8zHeYdNtCJEvd6Leak8aAnKUwc9ew9tAW9vnNFEbD/ysibIxyG
IfMPTdV0vf15IEyrntU+McVL3i5A087aTPBNLlMGnLyIHCz3dXUkAPcVVZ3a6hnIgUKBfh4UKm9E
/SlIXGwR+bgn44CGFRrmOjEqYqwy2k8xhS1WqPv7XkISmaYMbSlTat0vOWcuI/ZG+NWL1pijN+jh
riV+fM+dyTNbvHqF0q9Znny18+Kg6cvmnickb4ehwHbaxbSQWOoQ5wiFVFq0p0qEXgGd8xbmxTs/
gnIrZ47gk6k/mSHffs6Eco25PdtVKrbXXQ6/0+RE7OHRrY8KhSUcCyx7tnGeUvFbDL3t5aqcd3iA
c+qJ3tsgG/ehT7q8ze0eYTW6+DSvrgNKUc6pAvjkj112rZPfLlC0SBkZRDuSySb2FRI/waVM2mGb
G2a8s/SY1Qh40sYaCXGIQTc/rR5xOGk/aAyDG9aIV7MkTg3eGvSahNpWQUeBVzU/12OfP/nj35yh
/LYPuV0g+UxPNnWntxFEmObkn7VWNnCg5gprnragUuYej2zeXrq8hBFucX8w1EofeutC6Mi62G7y
k1EafCjUJG4M+19cCORr5Lr6Cg1Gaf4Caaxf2HNcgAOZA8KKpnUQPoKU5r537+jeyYsQf9OpLTxm
hsAUl6vOUCZnSpzxTmopTpwg4mmLo/BsJ+YtBuBGS6qTXdPm7d//MHqeCyzZaxFh2LPByp6EiWFV
5IPcRlLyQ+Zy9hoZAw+JHvRns7XaVd9NJcz92dk/AhfGwAnKaLhRMiqiHFPD3hjb6lz1jKyMQBTn
YYo/Fj640nTtqWBg1YSdvU1HeDhOqdcoUcb+cVPkW8D1G4u907S8vwTGT8pqMdjajmdEc7d2tMnn
jo54BzLqyQq4cQb+cx3qI2FsrmW+mnbpYKTbxC9GuBkYnHiz1pxp9A3uUOdiz9X3nMUU83VYOKpA
t3eyTn4Fy3riOH5Ok7Z4DhrgcsAExz0+RgHHyXH2/VRtuVQ/p7k5XJgbUP84wIOqlrFj2bDtDy6e
PQmGLF9OrDnHYiwx8ars2BwQu9TSAO6ucvrmZd8UJ03YiE/swxVYMgPq2zb2m1NlQZ+EKUm5fU/e
jO8JT2Lbe6pDkAtG/b0vuJZVww8CZrKf5BTu/CFTa72sHRL72PlNozXP5aCfSm2Ob9yTS64CsMxV
aDGLyMuCsGiA4Npa+iuCfo/Sjca6t5xhepWxjJ8pDUdQnjC1ONPL0IAnAayj8JXp675cjmcgo/zZ
OCMuEDSKaeCdiklt/BrcRkmEZtJD45W2C3zS8SWTBvEaABesYOU/tpnIg+BcfM2HEjCqpEUzsr9M
MoqODaKnM1sWpk6d6BtyoaBroLV536gfXtflZHP405NNHUf13igc9Lvs1OPmI0UbwrYkGLTCQe2e
GWIdi6CKn3r0jDVYa0wSbQyvH7sFM037WsKF3sxcuM61bXz49hc4kfadN+stAojKvKKGvWB2uAvs
kXsnSINdKI233ix+S6Marr7yjMxtuD9zASp9l/OHnd3nkEDyWIN77MpfhiO2Qxa9ZMaQb0Vnt09z
kR1kFa8LK0zXj8kccP8Bv8Og9q0+8e4ZVHrVlaFfDRmfnOm1A6FAlDl1WSCh1RThiEHLHn5ZyuSb
hLxkFOZecFM6p/K3wI7rBV2wYShRsW2CsmKCGayn1A5PbUFFmNAT/z0L260KSY/kesuYeKnigPyM
GgI8EOeCDDYNrC8vz5Bg2+HUTf3w9BpgVjpZFDtn8TtHp2qDmTlmQ6ZxvLPnPY3zjEqEbR6MPHvD
Kj2eXDlS7cKkaGxApHVDUl1qDCvgSuffzlIqohlmdnr8CmxSfoJm+R5UNXR8s6ABW/Ll8atxNkmG
igktKW0ujkDYtgnathY+gVr3p7VhYBtTUYBzuivuA/EhJsm8zVQSYkuMAWQVDnBcDS7R60SLzLpy
iLHXgQINmofjpWZ8/4iX5YxXX+b4ByPWrZK+/atZ2odd/dcCeL+baVSenKEi/D6Uq9IWzslMllBB
hBjYFDMFH+3wbMZf2BKtl1YmnpxcWkM00J4ULVLnCHcU4knS/i2i7DPk5O8xfkDVxb3OpgyZg7Pt
kZEZ568sAgEyfkotY5kLoQ26yuQSmcXfD3/EGICx8IeousxyoO03gBvhDsBvKT8oPRX2r6EbG2cR
slIiQ313vJAYr94KN8VfvbUq6tj4GNeavfhV2lMv5Xumj3fsee4miIufOJozMMRiA81IP1qzdZG+
KjZNS3rXlR1gsomLoeqBsUlxcv3sXHZBsqFidFjJglO32XbENdwCsrn5FpB7P3JMsjctU27UU3aH
Fl7evxbZ2rhG5WTuosWpnAtVMg5MW9BfcC9KcnRb/N1q12SoJ9FgivUEv89wytcuVdU2UKwSueYT
PGc6tY7zqV0nS3X00gmI0KwjKw6tTyw9gY6UdT2jvcJ6jiI7xZ9qHeILHkj/zWwqhvGs9mvXxpES
OSnaaD59Yw2vQPsfAyHsC1IWx34gtlGjGW8qdf7JKnxR7JtexuQl65oK17uKSF2i6c4WfKR8KuB9
Ml8csCDkIcJz1e/NQdP2IvtN0KXw+iK6hQiyK5Ilzb5p7G1jD17Sxc7PsG+KejvMQwdcrb6pkIaQ
2hLpZujQPwFLAC1NepMiJRegEvvPrerbS0x3zyorPjMkNUq3wYqVelmujNJpd7SJHyMH08Tk5tV2
76YtuRfbGXdjAGu1c7L0Mubdzxjr6JI+HPrJeat0RiSVkwg4SPRSyDYbtm1pIagyruQkbWxsBbKF
C8pz7es1hPr6V2BqIC+b7Km1jJ0ZDcGlUfrT1IX0tGmpv2EhnChoJFC/tHpoBFY07n9HPI/DVUhH
O9Rzc3/kCVqpv2LRLA5ty7lIyvglrot+P+f2eyvBkralM5FSEX8sUO2ozEm1FZPrErcZiOkxdQLK
o5vnvG2/g7pqT1E/LQZS6/8RUf75PyGiGKat//8SUa5F3Yb/Y/1dFzi2/3vR2b9/9L+oKI71H2kZ
NtlGmyIxw15QEv9FRVHyPzhCbKlpOvRacuqQNYjRtOH/+p+m/R+i3YCqLaWZBn+MP/VfaBTT/A+/
VVeuYbqWpruW+X+DRoGn8t9ZFzhjCfeZpPwACJC7RD797yE/JxmrrE6beB9plvTssXyz1IRuEKNH
037+HJtO+BzE5AAynecZsNKC3TDveZchjKJXHgEvAnLI7Xsp8E7MjZHvInDuHI3LcDXwUD71/opL
Tf9kdwG12Hn8gp0EUEE0ZOemK8sPs+bemQC70uYvv+NCl7tDdTXavDwlpOlXyG1clSLdea7c2cU8
6mcvTtIxQrE5Bui+eVeGmHatAVjEKiL3ZPdtt9OJt3D8rODWjQSJACCMP60rLqHSBa/cTk8yZ/w7
j0y5en0aPrW63vhNNP6K0NRF1Vrbsk5bJoh28TFN7EVV6PQH0HrHEfn2bZzsxRo0lZeuxYrZZIq5
VIkRCEneXlBg4RvnZSh8sH2zOTsRVrlO8/NE4zSJtOrbdUDmMpD1dCbVu4dgEttz6HHaZOC+LYtW
v5pm9OFyndw6dggkP+vRrxkvJdOpIcyH5TJ/15hppyVHlNidXws7M7fC6qGm2fIfMSiESf456hGa
DRZFZ/U4mdFikZMj2ufzcH8YQBwDIpSxYP6zHRp8sxOSNZzrTYzH8F07xc+A5OGYduMnZ/Jhl40U
vU9ZjB+m7oq96yV0fO2agRCJCzJ5HHv9SY79Pa97bt4dCFw7Sxm28S0Y9lmoFDcsS1pbiHzd1lq2
Z4xnHBuHTa+TdfxOoHsjmZg9CVWHK1npBajXP3yOqn0SZ3LvTLZ2izgDb/zCfG0S4TMoaYgShc2N
2zKdS5ZfHtwS/1ttGaPH4X4k3FdSF+CGntQYSNmuVh8e97QgZhPIM9RpgLgdg28iSoKd4KQP4i/R
v9+l0Kb9FFTmsyaOQe+bBx0Y19JIUh7gyrGn+xCOW80OjqZBJBy3UkrOMSJZ6Meu19oqXz8iimaZ
q5VL5wYh8vSrXgQonAHMPef25Cd9tA9zLF2PHCFqgOYS4s98Cscc9z6njnFRyCS4haxs06SSyAjb
BiRiPLB07Cifm8oQT0dF9e5TxIECr6v9jDuREGSI3GpzFljXGalyXgaWd432sAD22uoBlY0BTW4y
fJlH0ZMzkNkSIkG1CQlgcryZ3vPJwOexXDscDLMekz3eU0w/sU+2wMgYMJmT3e+cDsJdSXDiFZtP
dxrr8DehJgItGFuBSeIgUHG6KTDCrhU2icfVeJrvQ4TsUpXOk6Nl+TrTl29/mWWBq8QcRqZu00rV
MuZZ/Es+dxz686jU0UFJQppXJwjSH1xm6ie3WBJ2yTHyTfNiBOo9FH5xSgesS+S9V70dcIQA1OjU
TY59TFkXPjsfVhtErFw6IMN0fp4xqx40x+LhjuJT7pfhjml5uEUOSjc0U9k4jZJyE8OSW3VaDxFv
Srkl4tA8aJJloi5KezOko3GlzKG6xGboxXX+xeS0grdWxDSqrpvxTbh4GyQpZDDwOuekWh3cLgZQ
aFK3qiLUWnd+z1F1bo4s1o4OGAczQn/UZvdTuViQZty7q9jKfukYTIsFWF8pgT8gJqiiOTuSE7iz
sja/2u443stIz9apU2K8wUXGkTps11LpsMApQVhLkXW31qmNZ5loN6Nq85sanOf5MSgoKJdTAUpV
5fpESyvn92KcRr+nzj1+Dwbc0Cor1TbfFAAQDhMusRUad3RAXQBMnjlgjmv0mihEeIwMEe/jUvy2
4mJ44UZ7K1JrJ0OTQiYNjT8Gj0QAuSzOdm0+Y9X60CZWfsJaSIK3kqd/G2qRdm1cC7OkcnD2jn3n
Be4MdrGr0ct66R9rQiiycr6JXrvvpj/5V1nrxzoB1j+W/oD7UCDXxtmI71EYu0mz3J09xztu5uMT
unvxFVtkHR1TvE2aCafD7t4wMzQGFk4Ioqg/OkoLSNW/ceQCw9QQDx+TQSuv2Dyw4uwzINCnSiWf
aaS/ME8QJ+VjbkzS5LWefoiv3rrQUG+xEJ/ZMlVAXt7MiR1icRkamOEdRH6LH22WOcsIsqqvMG5p
Ue75j2H6mrX8a7L5nX2WhTvGl+4hgNQDehI8TbHw/90H4cB362dXHExp/sGR575XQWURrwiecHAt
jkAVvsRTYqyHKbqPWoJQjDSc57G4ZKFJtt1kwlC6/Uk2RriPqvzTD8FjDjRoH0vY+OtecaeiCjX2
er+kub6ODc8OjX2DnZjLTGeu8yYbPZIB7k2ZPbIH5m+nxkxk9ZZ2dquS3keCfJ6abXJuYzbj9dOG
jQqZldWLuW4QLgzJwv6CG7DRYce/DTq1J1GsP80RVaG1tK275BkKBjLQhd4fqXIndmcZlsdODZ8w
FZTiVcZfY5q+s44b+aSfYMO671M63DkYfc85zSHVhCQvk+Yt6OGBMsPsmvNMjAXG1zeuCEC9YqDh
4ih0rpM2pVNr4IfJxZD66d+NxJniQwjNfz3FDhNqRrv7umFP7LrW4AzQ6pukphkklFwh3DSFp2l8
G5VmPWO40g/ErcyzQfH7Lq7YqUNuuHAlcrWv205b1XpYvBZRPG9dJOBtZ9Qm16Gp3qcmkluNFnwo
soCwcTIdNT9Vez7umOWHHzu9p+BKcQr7sdfqCkMZ4KB7koKNaHv3ZFK61RPkPjYWZekguEAEaPe2
ZdZVBiepR8d6KooDkjO82kKc+tGnbCu0ib80ZfMMJ/vksgCdCyTENeW3idfUDR6YPDzaFbD6uOSy
76QI6HPFqYDr4robniuUusV2O94DrXtpG2G91nq7SlubZiO9YgjWBhgKivacxV/UIuQHhS201qxi
m7s+zQ/0H4SU/F3GOQKx8bDLEsvIvUkDONar1Pd4n1cYE7OvQWK8NADtl0Og1jQGaNco5dkvyjrf
h9Oo7Xinza0Kfil6XFgaKR/Zmq0IDsMc69gk3U1fqO7W4zUMVTzQn1rpe3/wuY7XltxIRUli3Rto
0VbxT1fToVOM+o56OWjwUlIVP6j6yRTiY8B1fJLVS+uI4iX2HseIRCvs9azfY0oJdlpF0HpIuvyT
8oSOyeEo5ifdSn6cmGOHNJpNJUvnojgXQo0oay+cYVk47q/cuotQDjfpy2/0rM7L6GlSFf2Qetw8
6wYqUts6J5Wmu4obzJla4Vam+Sntp7+wDMJz6weMRIKZTYG+hrVLkSn3/Cw5tXq56SIfTIpehpzW
4vYp46g1otAwmO6eOLNm54yfIhH7kY4mGdBaYiYJdlTiuPhQ9F3q2O+ZQWBKJLO2zzCVr3HNW6ux
19pTwrwY/TGiagjqG0Wub7KB4IXF/dURjJceLgIrHm4hZzdI1fMhLzt/Pbd85ltekW2I17g7YhWo
P52q5G/YYB+tbqXMt2YwPLtGVDFYPupdTE8pDR0bJs3a0UJJXU7YVWwzrRzw6dc1Dljf7jHCyfId
mN0q6azyoPqMvbOc7wl1gloUTpcCH8QYjOMTFuB1Z0b6oRnBkAlMPJAocdkKDuH1UJCibxJtF6b5
nzxny/WFGZ2TnBkUHRnFKmwdeW1V37Hbgd3n1oXVTyAzV6GgX5b+nXW8eE2apP/4V8hbDkO8XgjU
GO36tnxpcCwutwBw/EG5JuLqnp2EQFC3EPVro3xxRj9YR3oU76owfU4yGV/4/8cUYObGZj7EnIiZ
b2RhNGKEg7ItJxDKi7NtcIbxHIe4on0boESJGAufI/uKC3qsa6A45wqe7gF/NOZGESVnCzk4506E
e37Cf2FX09bFgbLvRvLVdk8nYRXwT42oiLWpGMQvBCaN3XJrIecxRC6G+4LWuNYIQI//GfUq5GWV
q5mwqZf7Yju6VnYPXMFnl+U4tLUWDDtOBGZ62M85bMOTxn0SGVW6n2b3IGB7rylIYCRR4y+JsmI/
ZjyVlZCRF5oGo0Z1yV0qLPiboeZr/VZNCjdH99UbnLAs7gEr2yKPKse/jkJhalyoQXTx/EhD4wNp
luQyS8qzHgS0XNowbYGQbAgbE192Vb1huwedKLJj6vYHWntjes1a41qUOl2ZRRX62CwNHoHQqDZp
EH/GCSEov1EpWyzLAG/dlg6UGMvmrZkNi6AUhFwkO5qjcAm3xTDs7Rp2k2EEV7TS/FUv80+35gRc
9O4+4MC4IRUXbPxpDE9yHF8yze69otWUl/pmz+WKnW7kwqKl5D2yjqasJZYWJTXlHo692I5HtXFe
8BXAr8RzTeV5l7GB424DJlV7jhA9bvbp42Gl9FvUq3SBarjLY1lTlaQPZn/MkuRSTuUHUwybxw+G
piKofCrz6RegfpIyS6AnLnx7pxaH8zAjwlVR8tm56Nm9a0ebpJubXa/si2WI/GgNBR8UEJM7oh/B
UY7JKTdkddAr64+u6p7yE6xq2MoZBUSp2I+BP7CvNuDxMfzxJv3rUIjg+K39NnvBn8hPvNf/Fpxf
tn0cxtsw6H8mYPWbNHVxGpHXarl8rsNG8s1lldp3i0NCWwbiEZaM1TCJYFdXjrYpkzzGRc2MsAhB
gE4GXVRhrZBBy3wvdTfcRI7m7JPS4GCn25eEsfNFSBP7GKcVGfnaTpfd0r9k/ZB2IlNYFVuqPQ1v
Aje2tz1XbwKKFtjuW9btnS+rb9uafnCcttw7yWuM7qXswVgX1JteKh8j0pg0+xojLXKoOd51SPC8
hxOjDNgrG7SOFFF6ya3OGPP8/oubK79hKd+dVfuhnN4+lIbVPtXFE04oj128vfnsR5gIyDRWJT8X
RCuvg2g1M9ah7suBAcJn0cJUvNNq0kJaMLqbqJn/UTEt7GPFCAgO2TqPJ0UlrtBf7cA2zxF2Kw8x
l2wfd1N2j/we+vXBRNi/pSmW1L4NQgBBCbODrDnU+XUsDHnGw58eiKVRs+bkAnq506gVCYJmq7ts
foi2wLv8GNCoTEdO6owhJ4u8p9aWO/JMmzYL/fdQb7xOK5NdEJO10U1OO5BcrLU7n2c386KkTK7c
CFqvc1OaE9JA26oItkw7qXptm3R66MsWOBLFOvtu/GbX7XgG4DL2U7Kfp/ppgmF9yhhfz0xEgZ6v
sgbWnBO61oV7B23fuXpqR+3+8HbF7nsycujSbGUfusAvOBNRfeqGerpx46T6KHw0cB9L3FK7UWFu
3BbNwPpSQx9xuGZmeTgcxKye9azRgdN89TQkdtpQPEF12unLABbQjLURbAcHnRxO3UmCnLnYA9PA
6GPY4y4pEakcKYC5DNFh0i8d1+FLlAyfaSua90rNCAb571aI6EWm0edjsI3j5euxY8VptvLhYdFT
V4EimsVbjxBDCXf9EiasL2ZtXhJj1sDMMQlmkTMOi2k2KJ9NsOrvoWmGG4IXg+nyvdUTg3NGgYAV
jdugSYaYjR949OzkjAA0Avx20ewR7fXXmTkSFxFt7woeavbq62PcPAqTHqZcRgcKjlvPDJ3qEE2e
M3LeCwZ9ose2tVZwPxTWeQOtSQ/+2rMzPaWpvQfK1txxKV+MCac8g9BYkF9tY7QjfI87NaZoU7I4
WXn8N5a1drEY3VoZ/XkSifcQQ5si4WMgYjRaeLW30u3UoRohg0DLb/zKy8JBHBq4naeIcNs6SGi3
DMbKueRFIfaV6l4KsGgeRh/t0AMutAwz9/qQaSmRq2LDwDy6YLAzvDKlGSGYyIC5I9FbMrirSh5K
a2g+daC9UkfVhPMy32Q2hnuCSBzxKdxQhXAvWvFHja03kgNd1wvHMtTcX6Hgp6XQZ7DLIAUE7G5P
DZYMbU7obum4zXCyGZ6qLyWX+LJZV5saxoykZvvMvMYiDBBu4kb7CPvW/ArEp++L7hSZ1tHVbf9g
G05wilV65JsZbnYjDwi5tSdjpe3TiHWeXZwWbiEQYzLtWcRMacqIUTuxlUOcDqi5pkpe8q7y3DnH
6WyV47b3eWaLRaw1h+ZuRTVipuopAgZet53p/1yD8WOx0PJ3XOejDY8rtuwfwwyHY0/g8kYpIGrk
8BqBULrJ4RCgoZ9d9mVDH2gbaka6HG2G244LlnC2KZPosxErlcJ1h3COipU7/CNgw49LeH4dDMm4
FkEg9hCKiQ5SmLPLE7IxZU9Uw2gbHH4lGJCHYtHPHYA0KP2eiAra5/HCbPtA4Diq6wQLUeF6Dh/1
GXsQIhClCmK6Fya38dSW127s+vfJ5aTM/nwdpPrprcJ9SWLdfcF+tg5GtAklnwZbTHClCJsjOceM
Iu2D6DT4hworVYgb5pH1HoLko8EXClQJolGGzvCMPrIuRoyFwzxmhOzsClk/WOGBNfd5MmwEA4Lj
pE/BSpgZqGkCInSs/zJQzbH+2/RatdGH7dC8ntTvlfXT91RCoHDQR6xpf+2EWkV9kT9UwMkZp9LB
sZPqWJTV9TEjR7pLnwECvdiMWzFdBeMhneSVo04AQiAJ924YYn/ET3L2UwGHswCWuEQHDr0w6Obr
GP1CmkILJlZH2WK9F/2qVk7O+Yi9IiYlBM6v+d2XZHyHUrDnTPoTHVAZvIP8Wwkc0HMSeNHSLu0z
mqgFS/IDGNGOzrRPqUTFipseKAdZV4EzeHHgXDGaNse+Xo8dQD4CpAx007vABWAm7njUly846SKk
wQySnrGwktrIwp+XdrvW979ENQrosCyTHZAFDvfMAGsUVzLMLyKPtSMszz2eOLzKC5+i6WlJAB25
I8jaHZ2GOkFaY+p104iCBHu1teHfI5p34YokPrV9i7dgtrsbtVPtYaTH3sIvjGwUbUezGI5dEAzH
EaOi4seGdovd0KnDJ64VmxrLuWdm8qoFrrXTYvtK0Cnxhrl6lr7BhRcX6UpkQbF9vE7yrzPfL1E+
M8VjoGGxEBQt0dfCkBerGCBUiDNqpHlRsLgWhoXBlGxwoJnh+qdl0T7azQQSapoHL5uSw//XTx9w
XE8KBq2YWzlEghHdZsG2L1t/Z/XJR1Gnf8qioICsCc6PGngKWjvaItO/TtHN2w5QFNdi5aDTUI4Z
koFbEfzzhrH6GS02awZHtEqf49r9NfufD8qIMTtyD6MfcIfTHJ3lS5DQnhuEk7F5lG1rgiwDEhgR
4QX88fiC5Ntizp75rLhYDqRVJJ7f9edHl/00GsO2CIffbejWu8BIXrCTQKYKwPxP0zKXkMVBampN
OAMoR9BzI9R13uk8uedTjQ89ykH6RNrK7mxqbsNi1/O8H+csO09qNKlEXZsjic182iZcsogbUTIX
Aebaidz9jXnvD2RRjxn06xyn/1Cju9OY9jO8YZDBLmnzrCwxh+aom0GI0Vp79zWnPxoSsP3UT1+A
4+jSg2Y4gGoCSvfUjIpixRIWujIwW4UMxSeNKiY/GBtkNwAqVf6mmQt+R9MIfhBBPqoRZmPHFlhY
lweXxZZxtpONfyqGDh4ezEXMPHhHWVPfe9kbb8VMMCKk+pJ4XXhwKqcjw174JFymNzc1zc1jRjI3
BWHnfPm3rsAqJ+0qiPL9gupEhojTh+U04ljq1msIL3enCcc80mf6bhCn3GpRi18AkDNjjMBLxMCa
3QXyc7Ih4enaMdB9rKDgCQGK5XR0l4xPuMvYai1D4rpNtlT2WmO27Qq4GFgnpwVoNyxfpqYE4GZp
93+fS2NsWUHNBWxuv8mov9ST85q5f6z2vY7CO5kDfJRd9U2tzIBy4XaU9to3lWnWeu6Sv6M2bQgI
TwSNCL0LV7NpegICv7z+pmltqHmg68Anmnviw8YRZPEthFaP4Mh7TDOss2zGa+CyHIp4KCHcoiHu
MJFs7B+OKS6NqW4DJS4S8jyk8o7iiLUFp4uQ7rcyyi8t6vnw5qc+4QBsv4zN00w+jXE0SwE0xR1y
w6fIy4/mR4XXTLe7rfDPGv2SeDCXS7XxVmvNC2aQIxC5lT/19xL/fGbQUMqWQIkuHb9dt9F0suVV
RqVSHW5hbryF/NYj/QyU6cXJ3lrof6Nf4lSBSJWN16CqTNJbC2wvxCo02blEpOuYCGGKy2YUsqpa
WKreyJB5bUP0WKnz0HIdrHQQNtZUPJMR0anLsYNsY2GW23Bh1VYZ7bxzEKDdQWYsouCOdRk1Il+C
S1BCqW01ZrbwKXohezhxfAlAdbHt0Cc5b0KzZ3Q8u9oiaWgADvMVnsAMLNH4J7YYAOb7MqSst66R
DKizXPsh4NvJzDCUyH1IS5oXcCHSabXem1MKcC6Qez3Py2MasEdpsTx2VTl6FsG0vSPMdWCkOzt2
QbwP7NtlhcucZ+1PFmJDM4KZMzPuPi75SF/oA2thg0uaXfeCz/+TAzFsXL+6qYXk1z3wXaOl74M6
gM2hk2lL/ekXkwmuGDHFhtYU8NlYqLrMUAIidQtVLCNx7pZVtpsn7dzj0hw5T6LhdZoXmMVxtkL/
SMQ42I2OxAg2jh+Z7vY7U03v5fLHoOOw4VW8O4145oRAJUfq3zTWn8d29/hSLmu7jGLsp5Z6qrTw
NAI23Bp+0VDTBJixMVPSUhZLrG9yIC5C6LQy2LLWVdxVDO6FKRWCTKiXV1v5/NzDANgCzu8brgWc
UT6HvqILrprGX+EGx1J2t7KdqZBJ+KAnxfStyN0GEXO0Nq+5NC+79PLKH78a0u8+Ig3hNGSOxkJ8
MsCkoTfP3sdnM8feCRetLBfzFQffkuMM8iyAUSNvvLSq1yXlsoSb7+xXCyuwurtFLElqBYDYtI4h
gE6x4pw5F3fUx3Uf9x+Gk9GUjBuVEoB5LVKOv5kBrFV3zd/ucjqxtq7J8kyXpICT4G4Ex1Og8rqi
za3PD/VADtLQTa/Th3fLYs9gOS9Ws5+gx2OcpI1NZqusrOSW/raY+mooyhTYs3WlU78ORe8eU934
W0nrIC10TDyQ3mPzRsDqDqL5NjXxKqMR5xhPCtbAUxDYgDTlnSZoKkIbx8flmsyoZUwRCKjduiYd
PT/ejZrNcJIedGlW71MfBzze9TVpx5OJInSSWridzFrezTqDu1f6LMX2eOadbDECDK8QFm+cbJ+5
rakNwZx6m7k2xRRRTk8VCwR35Y2rScJLc/qh+CRVXQkpvZ8usC73OO217n9Tdl7NcStptv0rE/OO
HiSAhJmY6YfyhqZoRKMXhAwFbxP+198FUH2oo9txuidCgUAVq0hVAUhkft/eaxvHSRGsnPcmRy7o
8q2lv6m+YvZUQAVipPP3UUcxr/f9h5ol4CpxVX1LRbT2I5YsihQZNKYrLy2HU99C80grRsG5MGc6
BW6Wx2o2ZuZheMc44VNWpIwBMSN1qWyXgpFRBArEau9vVUJ+Z+O4K4q32aXIdKJG8f/VZuXvZaLS
QyBwpVCxs9aGpu3aTOpH3Mr4QhXlgsx9jVI3OeqCSYwz3na0RM515FJNQHHTRv1tEyACYGKSEuvp
x/lXnUM807DHtRSANtFvmKu+qz7ntvFZi4mWb+RZL+cA1fgr7vPuqkDYT5aB1h8HOUNJBXkSOStr
6AIhMCNUgf2RFY/gLrlC5wqiOzINpOP0dr0EegQpGN2GmfOTh+PnINrvOlHAShj+0STFPiXMNPeE
vMQxX17jJPVeZE68Qjb96NCwPcB6OmDIEqdevvnFzOiEJCpZS65rG4GmV/yA2Zy+eOhOS5UdDRUm
n719hY1hHTODPPQWprrJlG9eiawxVgoz1riieu+fI9CNK5vAl3UXlUdTiQI8jk5wkE2BDNch+Bki
wWmAAh/wAPOCOhhwd9pPnARrDMPEDaLbZH2EMCCINzApbO502S1JI8HBaO5BmfDJCbMck4gJHiB4
cjdyPfhiMmGd2ynfsF94G50HJAngsQzGfdq4DLh+S6kRV9pOC/rZu3L0pD2b1AHb+2MfUGl6qLHj
g52cxjVKBnUDw+ASOIqEo5m6LL5TvpcXFzElS6nrZsLS2gXgEvqIcl2rKLqn6a1ggY3lz8YNGOwZ
oDBUFiV+TgvRRYtjUf/u12Q/4/CDIOORFkTzq9z7hCz5FIYYrZil6IBvp2sXfIbvOR3AvPE8DMCB
LYdgybpW0NlQbZkWsjHDKjZF7ZOL7trTupFOczBM5627nrZDRP2vzkg5xSEpkLvHNMunzbDVaaBh
Lbc+G/Wj6Zj1EeAbGIghtub+Fcof1B9bXdlk7VHkKgA82Ul+h7jC3UGZq2koI2HI3EMCOJyqA6A5
1OOexMBBV4ZlPFmDXTP29Bt72l25dR70ebWGQoeUo9hJg7OtFy8ObI7Mbr0Vo6BDXilTdlK1E9q4
1CwYNDSLZpNKsq9eX5ObOf/HMM+TVzmOV0YO4SRSZHdHofHdpR5c6WcN+w+BjMljWlYCgJ9cm5XG
+q5L1Arn1QE0DNA5a4McjOBVO1zHMS7TPKhmVyg3aT3FQBBNWzxgmzRqx6OVogMiE2YrtX6Gh+Rr
tNN3GYWCjRl1X4lmfZiaultT5t+UJey2W9s1M4qmtI2oO66Jsz/qdbhzrYFMcjw+Nj7xA/JpaJ6p
sYvxhAYxeIXUgu89JHx3gejvsTd665CzA67XicZoSqB0uQfSLvZQso5y0Ms1OstkEzjGiKtbfKP1
a67t0jE3KibmbILypcdxthnuWeHUJxmRr+4bmLDd6XMVLfGOYAfSeHixi+vAUzX9G+tr2psV1ipH
37UR13lWdK+If7K5RwcHJPXONIK1fVpnW5e37FJ3uK9zMiGLaECGNP+W3tatXYVZvLJQOTVF6lAK
OsamVt7ZWX6J08Y70b8BAOKPPwo9HA4ArDBaevmKJYRi4qg2phFy403wmhoE1id9tfL9xjq0yPOy
tANH5YoVhs1qlXO2llXZb3StoNFM32ITkP9WU0hZlX22DbTgtTbu8iafPpXZfuKMsnqm1r1hiB1S
+3KtHO5FMtOp9Tq9TmyCd4VuzNzQE8dcBIyoy+2XHNTH2lUtQpfhIchiFvfSCNcDKIC1ns1ng3Lo
wkNNk2DB6r6BlqrHj60tnl3aRzAIqa8gE4V7j5kn/pSiQ9wh0WCZzvmBiMxUd2bohmfaVNc4XwXx
OHa08wxxhmHxHHqFv2kbB+DSEGHhIuAmk+FhruI3ykYY0wbmOmb+T+DEZhJ0jDJCbxkfwmSLLutC
MMet72AFFoLTxiUBYKbaaLsKG0JW9+FNXY6v8c3QWt/MlMt1LPNPZVPR5e28zxGwn13ogdIP0xEZ
nJjLkNk5JQ1im2OJICGpSDtME0B/A5MEourc0IqPDO7LHq0w5vPREz5soA+mQVRAQJ1Tlw3R9vOV
ODCHZuzD9RbNM/RKb7vmXNqfXMdpjvo8c//gZL8/dFg42SNWFhmVxUkbq4QiR7rqswzuoTkXFpaN
+GPv330ui+k7Nyw8Jy+1NqFL4dYvuvzUxaAr9IF15mi3OFFq90FnSZhge0Zt1Oz9OulPcdwAM5r3
wj/2lof/7LnlJR/v+GcvsayBxUIETk1ZGKLMqJrdwnV4i/HD3QYC07deYMcD/TxtNEV5BurCNg/r
T1ZvfcckVN9GcdRvfRuDp1W55xwrNK4WPd9ZyJHXNq+yOmSmDcY+5kpoiMqTa3QUBEfarm1DtbDv
4ivOvD1DrDFDC9CreOFw28+hjGFmgYoawaQbDZ1KyhySVu3KaqNzwM/J0G536FjW7YRtqPY/fxYJ
Hlgr/cGYOawLnWGuVaPc2hV8XpAmK0N8CWITsJuvgk2OOUsTMaMkEdo9a0KK74J4cOPVZeg4+vYm
H8zPGDsuY+ATHcISfm5ia23/1ShtcYaisBENTVDboS404i9Nwtvai01qhibixw5FkWG72EyYUUIn
f2qzH7rysodevGLUesOAFG4mwmiDCoBbYuKMVE15AusCh3lAVzPVhrWu3X1StvBZelb2/VB8n8b4
mrkLt0FdPaGHpi49MRSMbnrDdAGTH8LLUDjJFhzefQZ1qNPuURGZGz7Up76296zSo9kvVGN6ir4p
ChSreCSoZfC67GDU7mOuhSaXGg520UZ4Ic3u1pwyYrD7hyFj4kCuJzOezEvR9FgUW4Lg7IatuSdQ
QZ7M2cjdzZ5Iq3AfMae3zHlZ0Q3ZQL5R4gwbcHnubiBrOG1b7VR5DmnDLeZ9v/leSS7cpuIXFqQN
n4rZQzLegRdaVU5TnwvMmfSqVwyabb3F2x5BlEpCfIMeHqshuyNl7SH0XEV73eg2dYc9SBODcyIS
uFi5Y1ZtFQzuIwG+yN8pp/Zeuk8YBfnfUUvPsnHv1cC0PM84uqGXnkcY502S9QdrXuN1RQkHrcMI
FJCms/UKvgsRZMbZcqZnFoozuEpsA68PD6WPh6VM0HyTMLN8flHfmrZDCWXQyUPPT8Y02qy8s2eH
SBA5mJe4R/cWPuG+Tc6uDpXbp72IDl/eY0BBDED5aflFnsQlyGfSekrOoa3tGmoGXVjbB3Qb4wqu
KKgZB4BQPbpkdmjGPhu8HgxIB3tglHtT6iNNK9IVQYklcPTN9CbO41ORtfzdjpr+uHICx15rcJ4c
AoQpLELlHKkUqsTbMcl7rUPWgpajUKf2gO1Lpm/pDP2Mrl0pnptBYtj2/C+qFFdmbO+b1Hmd8vRl
qDs0jQPJk73/apLqQRc7bh864sX1SQ9PbZixqqFlZpkWkmciE1Trv4iq1XeOGVPcj8bXpCxHOv7U
o7qY9FI/Js7C1UP9oZDVG0Y3CFpJfN8iZFjplb2O+3TfJ1Z0n4d0ttopfXKAtxMsy3yd5QPgZJJG
RunGt1kSH3TND0lat8JrmCzeccgJDfEyqi69dVUMnnaAyULHsYb6itEBjXd4K1rBcuaLbaTJVU4c
DvqisXLuB0o5AR3HElHHTo3hXTqvonqnKKhMoVtw6TzQd4w3NNQe3ZQ6R4pZa63mrkNRel9j3Aeo
udp8K9x0PBnz6ddISvWe4msPcpAytJfPoUEaVgA0cK0zI137zDP2fq5uoOXRtyrj57gsTUx9BEbg
pqhOk9NwF8vGYGL0Mxj/hJ2t4wAdMOys/jQOW7JLgELP5qc+lgHDP3fZsOtfOy8aTmY79O8bb4bF
AxYNtiSEXeeCzA1BJ8IFBbhLq2OeQufxG0OnjVDedUIS/0tDY9m0JQIVqeMr61z/aQBFtcJ3QGqO
JJDL7IbvmV4A0PSQOlftdGbKVCTzHSRpgNMEj3nGRBHnBMZmCtYnu9UpO82bqegoETZ0FlsV5Sdh
RE9TyWsz1XFXs432DOGFRU/9HZx3TnGV96AAYGE1j2m2bvzwXIBcfWQ9WfWAe8+hoV2Z9Dy7+tpF
3/QKYggHOEIzqMjP9dzBLlxSA/U+ARGthcfOLfXbTqF+d1qLYmCkPaFXzCb4YIiMmzWRaj2rC0Lp
ABYp7poDfQA9LtalS54E5bjwPGk/Rur1rCSss60i+9ZraGnnk6jf3HKbQ/Yjlx1mG3cV86VvaRTr
OmIs2bvRbWJVV9TP0z2KjJx5WXud8b+vvby49x35dVDmQ0A07KtWFGfP6Ye3zITUdgG/Hr7WGT3t
SZMRHZwSdbIbqw1duycjJF52kj2gNCr4I5aBCWv82jPK6MVovVezl/X3UT07kNngScHKsWxWS73c
WLn5w3cQo8ZFAIKsduOt3xmsDXMEW4SnaxsRBiE1b/+NKCJ01AQVhCMywKCY8mvybhH1ARl+cGYJ
uFfU7mdQf02pLo0u7+0qakmMCJKjcsGiZ9UnalQ0rtLZLZBNO5RxX2R8sYYofMxrQRk9Im2Tpj5X
BiObU8VfjLQOztJHTdk0JrgkRQlBBohKkqJ4AC+E8UFX6IuVznK2uu+RjVqe2X1zG5zdGPDrxzIs
TzEzW4hu9/bYNle+mLbVKEjtiOA+dCHCrrEqoc3rJBcPHEc7dMpj4FKDNcY3Dw5tHsT7IumtH0YV
HsGshwcW7/Yu6vmivNaUt60rxJGhsN1bKCwe8HyxzsXT9CaDg5i08jAxw90QhdOeg1DimGnFpZZI
tYeatqJj21dGW+yBmlXXXWhOl9Zuwz1BQpSAKbddu7Z+1yCXRr6s8uugSuiuxhRTu1oHZ0Q+7asC
RLuLEsM5OXObYtlkrAlPyXMfNuV1nsTldVZH9tYtqa6+P6SQv4ccBW6duQrczf7iNuFLOOLxylw6
PG1p3MeuD3DPmylZVVRuU62abSKgCqCyrH1NOox3Q7KVA+TDxLebI2TDF8eZkqtAzt95SeXGSohk
rRLtk2zJOKYOkG+b8IdwMOSb9vhEO6hjjTqhh7RQS0vawa1Pu4kpawkHKEHkmk4nFUr/pkMPYKb9
CcFpcnEfejtBQkTgwNotWgQS3pDCpBJb1SPHxLzBlNiwqCWVmGagdSiMuLm7dX3Swv86qlH+OZeV
SamwJH5GA9ugARLG+C1NvYWDFkGPjg82sGPgWMq47hr8t0bj3fF1gTBPohPRGeBwqNtsbSh93MXp
/E85phSmUojZ0zFKUbTETx0GWu7zqXGKkghgdy/JjnJt0q/60vxphTJTONVF7aSboFRgK6L4NDKF
RzGQ2o9NSvhO4LVw46AnngsY0BQS9GlLPSk8GKX/ulAtlFfFR6M1b8mcAJ/yx8bNcnVIg/YxEBV9
LYt5UocCjvh0e6K/pkoIEeK+dTz/X3yN1p+zOJev0TXF/G06rslX+Vu4Yh9iiJgM8IJN73wvu0C8
tnXcreHYuStMNzYVji56mV7KUaH5cVITvNRg3qN2hKObpsWxtVLznv4rcA9r2qFZwMBiZdhfKHY/
cOFixmmdR31UGtkK9Qp9SXAB6mLD903VtrDtb6moiVUWUXhHLjl5Y2H4Oa1J1uyGKXsS0ZBvrALU
MkM0WD9b+TeOaGHYjdUZSeilMfDpWao6NvSdmZ8p8eRa9M//+nQzsd3+kni8fE8eubZSN2xsso4z
+1d/SdXNzdYvQnQBh9YAe5Bn3db21b7sCz5uTHpANsgYaBUe6E5Hyhp2u5hzYN+bbXSkPHzj555+
FdKhcMa0Bi9D7TqWTXWQgfS2Gf3G9XdZZsGtu62GaSTBNroZdFDVfoKWEQDqqxbH3YPWW2c0PH/9
2fi7//TD2XxAG7mwsH4LZM1HXKx5NyF7B/ZxRF5K+XTXF2b0OSwVFsigqLiUOBB0r6ydWalhVZLS
8dWtAJV0BZNgMvYOVizTLflxsCdU3K2wTOmfak/2G6fOKHVzWoHGLRCv0LG9DaAn/rKXyPDGMczm
ZoQrv9KMpPnWMUTa+pg/241f79w94p/hhCtX3ExE6m2CQHde/TI7ZhbduHyAbNzEr5HRRZ+Y3bT7
FAfMwXJaA0IWMB20SAgx+9FGoq49U/WxH7BKJKs2jqxtzZpjXcCwXVf0TQ4QPY62CWfZFWcjvNSu
Ma3g2LgP3PQITKFD0Fcp8EXPDm9YzDIg+Hgp65h8ElXlz52yu7eOZpdvNZ+LdhzRuCMFNeR9A1X1
LXFktRKysR5Kavn7MhtyArsHjrLASJpVyPkc8nFfqqG4FfUk3xhaD1Q//bNtDxhqCfFcNa0bPELu
TretkPYNNjscF0AhMV1G3CeoQYY77tv1btKwqPQ7kMTqFdsbwnF15NrFv9t7zZUR43KxOm5HfV2+
5A5ZeR4iBbRY1ikOJUk4Zj3uZYMUs4sN4vaKxtymTDNCvxCvf30Wmv//SCQdR0jH9AxIteL3K4wG
D7HVeHIPC5pWR7psUtq8drrntDMuESlnSCJre0sx0TinIgE9ESXBAQk9K363b2C60XOMdONrJqnz
WvTu9mRb37n6KOn0jiPwZuwdhsIp0M6q+qlxV06jMijz1CAJ6NiaICnXjR++ImxDtEF1dG1l07Xe
8MrU7eUho1f5Lz72fJ+iaxQU+fH7//7nPLCgpsD1ZpuWA5Ba/DawaLLSptZwQvBMxW2UjMatMUYB
XAUyFAPZnrPcyA55kD8WhodMvtPbR1Y0t1oPbGOsVXtRFh7LzjHo/sjgWvNTey5Wmshk8CyXHerv
IOtQDs5CyGn4InD/rUwNB2AQx5+4iMqNR08MVtyNbYYno5AHytHJLh18+tNOJTepkcldJffgV1ny
0s76F18BH/iffAe2JT3I84Lqo5ijtX8ZXElOKHEEV+GhM8rudkwD9xoqLf0y4wUQeXM3BXYISSr6
5lhoN6yofO4BDtZOMOxsR6cgRxzna5rcNp14SMcEFXNmmI+ZE1jQo1LqvtFwllXdPXvRq49M4dL1
3ddq0PWDUQFGjTVLfzJjEm4amytNxfhVxuK2MX3k+7SxwyJ9ymm83U5R/axB3V9HwMtPSqvbB885
+X4OLoWK0KbKhvLQtsUlLfX+tqaFfAVL5rOrK1JSkO2pckQdLu0nNcbytjEs65bx8iW1In1jG4LT
tImae/RD5hWsgRujaiVLwwx7SK9dt7iK1lNgyW3UTwACadVsmtG4XrQljNlHlbLk7/QBkh+J0Pel
FPduS3BQW9X3ptm4VwOCqPuMxSCoXRTH6CX39FrPGvQc6nV5BANL4qaY3H07eedGr2gV9HrEkOfe
SQHnXbMbfR02gbXtNQSp2BSD0kKBDvPkypCKvBC0eNsBadmO+sd3Z/T0LW7qZIUFLF/3bepf0kzc
UnFI93FH6kLpoiRWeVADfcE4r4us2gyug/hOaMkuMpL8okftAckp8r2Idbk/UeyWIkhWU9jHZzTd
CsQuRXMZuv5WVMLYQ21lKHhicsX8L6Wip4UYn9VXKUoqXxNBz8HUveqOSVpiiAgFZyRzvxaDY5lD
Uuhi1g31FP6oUuOCbvNaINm67eHXbiwcpi7CnFXFsutSp4DEbIfQlmGk4BKNIqG1DqA+c1BbjJH+
iM+8uEvDIVr3Nu8MfZu5+uQ+oRRbmQ7rPhSmNjFBIw2e0tc+/fXIIow/B2cvQ4tjOJYtXEtYtmf9
NkUOhUZhqCOVkm4qlFJ6R7fQIv01im5jNU7W945F9H1exv5mFMTPlWAPT30oPne5Q+bjQOFOi+FK
FJ43XJRmhMfW47aWhd6j9NzoUIMs2HVOD9rQtJ+bXF8P5Zhdy0Kq22bUkO5VHVntYdrceL629qRb
sMC7DGESEpw9RndMSPFWCMPZRjmqX5/mvKsbMSGhMIyypuN9AeWUwclT7kJmcm0TtLvuCPnY9Fil
r6WV0TYvhKAzXHyhbU6l2i2u25DUYWK7NBBIwrkx0qYiwToi5LiHqjUKrNvZ2DxnveFcegJ7Tdxm
s09vl4WnTGvVN2dUx4gkQ4SWF8P4SvmiO2gF3fICUi2TiBuHGS53kr4/AA9Bf2LHm54BeUtCmEIp
aUv6Uv50MO3g0uQxkhuWYLTmIMum0NQXH7wEcGVT1iPbazpkVGwIj+m9J2y018lYQaew7vIJzRUT
b/MUSg87YONUB+zzUMICj2gdbNgrUhfM2yRnao4wifiBfi20kskGRq86RRnTY00623mg75Cxz6K2
WQmBuBq9i3yMcd5Q+XIz4pjRYsZJMR08F5Z1hB5kAluxtQLMeKgk4yDOvnkJwgDAVytR+8bZcPAq
Lmfsf30b/jt4Ky7vdz319//h8beipHEZhM1vD//+WGT8+5/5PX+85s/v+Pt19K0uVPGj+ctX7d+K
my/Zm/r9RX/6zfz1n/+7zZfmy58ebBdAz137Vo/3bwop+PK/4HPMr/x3f/gfb/8O5ocZt+Da/K9f
/8LPd84f4X//86FowfxsviRF8yfIz883/oT8ePbfLKaktnQ9U0rLdvmdPyE/Qrf+ptuWa3KTtRzO
P+6wPyE/lvybZ6HSdTw0r47jmKwAf0J+LONvlivBBtkmsxSdmeT/BfIjTOe3dYbu8TuY3Alh43bi
Pu/8+T5PXyZHQl5pZ5iG/qYMfSp3LoFurYFhcVAUrUiMXmlKvbgS9BwkylM8qJcp0y7p6Dswd3Wq
bn3NNMh2dkY3hStxABk7pijW3KCHDLNJ4YJsfKukHQgIhy7SakRlu8Fvle6KMNhSWXf32CwB31Mr
L4vsXtnti0l0faAj/yc87yYccq4P9yLMpFjpxSSPZi3IM8PumwrvVSeNzEMpHk8Trobhm1siWE2t
uZ0zwvIBfeIPBy/Jr2Qi6AWHzjWhguZaN5L7oom+mvEUrKdDXpIhUYHDJriZDPYqcrZlSyY45D2W
Euk2NQZ5JdAvqyjauAgfuHbzH2EK/MgazlGxy7k+J+Z/LbHpK6Isjt2Az9MvfvQhL46ojqway/rU
Qurq2+SJwCh8tSafWYJrTHp1R8JhgbeYZoAXGN8IVtuODb3+pDLuqzQhJ0g+ND3CIJNmNH4JFKa1
9rmR3WNZ5V+oDnegNZnIHEVc0zEzmZ8zgGy1of4Ecq+h+otJFO2fbEF92mDL0fwRIeY0kEWf4Dpd
d0XVQorlhkEadJrwLSgN67PIuwvGM4q/hHchBgkPGI3suLxvYPLSgATF2SZXUywHcpB9hjoj+lKN
YUf5L6JY4ibfi/SSBPKWBOIH7Is7m9+xS9qSNkcU1Zue4rthlhQUOqYRYC9u/ATyXCSHr3WWQPXT
iFhPU/r/0z2JTKX9TR/s676kCNbwJYzoa+7HIT/EEF+23lc3ic5aWSOybn1m5oQ2cawNxHRIkroj
EvBk5eKeOgpqcticY4q3WMnCNPzUmoApw7q5ng2Y59LpHgvXImkxbalgyvnOis1BKmLnOZirTiWc
yrF4zlLWijZIvRViW1ItqngHLLm0hjuAiimOoPCGLO2SGQYs67DLXzK3fEEOPALyeyKi8pksLoie
SNVpwIqnJM+/jd217uXXBuphN6GPXFkoL+jetqtx2JUNZd/evp/QkQBxAkZa9idEthvESe3aDPyL
LZmr5jeOFkRz0/yelQyJddg7Jg+yuVm3W50AKrPAxD/06DrnO/nHhokseqCcj5i5AYTXJMm5oMkk
o12pVoIKg9sAN0cBlbigmacUftBYZZ/KcpZoEGJG82QtJuu1omhKa5wpR+5QdipJCM478y5tOusQ
6IicI938XnV1vMnJoPLq8OiztN3VMyTPjIzp1DvM9pe9j+eovq4KKr6znmHZtMRrvO+peW8ejJnx
ui8/f0jvjbNnFkO01se+Ns1h122Ncmr52S+/LiNS1yoJHSwN3AZD3yBhxuSwPEpqvqYt3usRTU7R
rIzBZ44DrBhEgiRi0VJhh9+GdZFuDwwfelUfyEjbGagFWKuiTQU7Q3RtgWjDK7A3gIxsTsGEqH/Z
683yguNYMCP+x1PL83ENNHKInN3H66P5FcvLRu4lG/qz2Uoj2vxkuEjbS3OC9OAYJBbOIv3lOX3+
wfKSZZOTjkULFZoXb/p45/KqyJlLToj8cwY3cVqee/9NzfL7lie6iKQEr6MUVHN2y654UK30d0ke
WY9ElZ5Hmrd9En8pWdWnOK3awDVf++KTP6GF86rI3VeFU10EHsdV3wzWOaM311ZNfO674rEfx/q6
NQDG2AJS0aIpp0i8AsYQHWOEofTKDHTXX4awuyfD3DNm02GplTszQ48/VPHNlPnW1TB2j1mkgQch
f23lO0RrGVPqnmoHI6cRFJ8UgtO1Y+pXWlm224bM2m2KBqoJm3M7vQwCIZYLuejkTy+1CepEaq+T
6ZL9pMFAH4a4uSlIUAQewtRwUl8qaFEHLTfVASztV2tAT0I7NDyEqnM/gSZbZzYY4ybS7G2pudlR
Ay9Sje1bHrbqnvSV4mJgkTZdFI5a0z5OeRvRMMwvrY/C1R6a4tmm2ZCN4X0Wh/5OUzarthA5kXL0
l64Jp30SVKizPW64Cv1v+L0thxkRdFdzdpHK5OEVgLF/EvkIaxdz5MYPmmTjIF+kQU6zMsiCozVU
mKnJHmbpSJdo9hqENbW0w/LYBa9qdrSdexdGWzc3MZfNFPm3HesPvGc+kc4RHUSM6KoHA2W1JrUP
6XOJKK5Ix+kA25CLMnhz4tcsLpraCBHT4KXvqsh6lkb6c6Zx7M0n48fjsdTxsrbjHpo6KXbGUJen
ZdMwAOOO4wyt351gg8IMQpjpsbSQ9QcJVuBF4L/sLc99PHSm8gkLhbbFsVSeFoMW5NUUUGk+9z6N
5EAUqL+KNFLal5/Cm8dTbWDDz5rIxHSHCwtsQXRc7C7LRoJynN7tLyAdERSZ8tm2O5fFKM4ewBjI
WtHPC1KcTtO8WWwSHw9F2KOqpeC/zlwbCe3AWohohHk3FF59Wh5Tgu62cVJ+sxaDhq3FRK+bRJnN
X0Pq54SU0NLHrjO568UkByLDZdnQSQreHFfcXwyO4bxLwdveV7a3W45yGKOLLYwSLcb08wAvR3kx
XSmtyk/L3vIcRZ435E/F1pvDvIte/NwsJ8LHw2Vvqtpx3dBmfD/u2iwqWzbRfBos5wJoIGYvfm0H
u8yuPi3H3oKQ/fM0oLTDbqCpFyQEcpZGlEc9+grJvjmRswxjO8Duu3yjYOrUadlQgkP+l1Ns+3hu
+b6p7Ig93bsDEfX1nFP/c6PpfMUfD5e95bnJfq2KuIE81KM//jAeLnsJSDBMVC4uvPl8+9h8nIMf
J6KTWkedC2vfaXrGJ0pd1o7FtFssNMtmMepIknypms1jYB8RFZhG1Vuvmn8cu/drdFENLrtRTh/D
SMbNx4FzAo1M448r9eMYmi1otd5pD8ux6ZZr9v3Kfd+XcQlkyFDb5cB8HKLliP32nJMDXq7SPFl/
XK32LEu0l2O3XM3LTwyCVrYV/kCR6v+4eGvFN7A8Vsihuft0TnZk2reKcqT774645apC2ladlr3l
Mlr2REBPVhnWfhH3Kt9kHp2vsewNeyXAV1m1Vp2Wn72/YH6OfG6UKxJs+GJyAUuET3O2uyx7vz2n
1VWwQVBnrSwXEgX3xiaCgwG/fAin+uxBWlisuSY5FKdlLwfIsJ28+vNyCBfX1ccRzRDV/jyiZZTb
BwUuYLkEl0uyUGGob4OAmhvMcaBeSRccauEynL6PsxBdqvh9zEWqha0CbsR6uSRtheyc2lG4ffdG
Zj1TvuVNpSnuclQAu+VA/5IBv1yyvss9f1VXPidvm7ACma9Kj5JWwqxi3v14rFybgIBUZ+KZDyhV
34/wfJjLeczWlyezjriApIlRCP9jeF7qosvDZW/ZLOP28pxfyJVPUfewHM9luARPhmjol11+/yvp
L2EMA8TaefNNJpuHGntMCnoty0cYzIFE+/efGUGNGnh+xUCNKTssu8uPmIf9fO/yMDB0B7K6reHt
LsPwq4+Ubh/MH4m2UXFa9j42/+w5SASMoh+vCUAo/Hz828sH1iooqcMfy/P40HmfH+hnKc1o/8vb
/o0/j8jV3kzY1VbR/H9d3qGnzhenl6jo56eKoUH8VZQbUTffRT/fjnLB5YPk6+emUzOG/I/n+ni+
2IzZ2lsbzn7o0zMVuGxv2vOxWN4WjBG7y1uWNy9P/vZrloe/vIcciq2MAVPPHz6szWcSE0BVzX/7
/de9v7YrByzhLt+GMLtkv/x82djz//f9p91kEXPOiaJZJcOEolOGLVcH44YAqT8quxy3XUv096ET
SXOyZ+d1FLpMC/Kchjk3dzFvYOHz7tKMGXWaQiSn6aGYZwlazKhdLfMFgr05hH5G1glF/kX8jJDX
37llT9IHPmlUFTCvMuLnr4iER2c/3xSbPzbLQ3cZeZcnYy+D+YIVaLOQ4N8372Lv+e5bNiangjs2
d5arQy4x2+8Ax2qi15B9f2i/l4fWckeIc4ThBIGOLPCI7GDk6XRQdx2z1eWzLE8tH2jZBLGw912W
7htP0hdRs84unGcJBHAnGBjAMmP5r3Erc+PTuDGw1JvvgXqcJusWPjzhVBFjXzibOUlFVKdlT8HI
OZFgOs0DqEz1VwncedtWsj6pebPsCdltrEi1h2Yeeof5pctebSMcFpRm29mVgZ+LxnZvcAqKecRe
HvdWSlEJvZOFGr04LNx8Z55OZYYkAy3wXwj9mo2L82Rxmoeb9z1dBid8E3QKSJSL588J964+LXsV
H2yHWPU6rggw2xrX/iy3Xz74skF8hAsGdM4Kml6Dx42YdmSaTNEK1vL6GhTbtHJbPwMZwDKuD0n3
pgK4n9IeesIixYf6dKlkMeyWE8cTGXCqiTRWfG3sIjnkhmz5VxUV9Rmen5106llk0827iy4wN5C/
5m18WBT7/TwJW/Y4RtwXPp7Uu1DbwPkELTV/iI9N5sbOflIELfzxvJznEE2QB+tG+ZRILEwHg6bd
Lb+tm6cUy97HJpjPzEao5zYLXEKf+QPpcu9adu0h44u34gSlRScPDSr9jpSuoIX0V23kTGNYNouk
M5Thxvx/7J3HcvPItqVf5cSdowIm4QY9oado5c0EIQskfMIDT98fVKeOuSaie34H9RdJUSQoAmn2
XutbcToA29P4gn9/oBUWm4NGvQfzV/N7tnl+1jIizvdRQHMzQvXGl2u9m50J6CUcWQzMJ9/vP3RS
egIn8vCHYp9am5Q5eWnTR1Wk5F6V+XDj4yK50XWRsNn/x32iiHpAW3OIy192hcLrKOAbKkKK+fuo
lBifPDv/zHPV3QQzkCGcXeS/d//LYzEBWX5fk4NGTyUvCCfI+nMbgBKh+c26hkJRJxc+oMHNlPVy
2TjaPYzUmA554G4iYO9ISYt86+YZkr4pw98LLXZd6d50JVx41HN3J3zyjUt1X9aTd4B08jDB0tnV
0obaaDmvpjFGx15Fy6qY9Cs8k+KIP7AMvBPL7fjUzsTaAcOKEbtcEGG0RhnaoL4Xy9SzrphT9CdP
imSfdGW+qjv3Lh7UXIVpLNqY7k2fUKgc5lTWKphuk2CUO1W7zaHsu2NnEfY4Z6GS0mRvZKgPK9g3
9EjZfox1rHaOG0GQ6S1E6+g796JOz3lgaGvNr/OtoGG3cJTT7pu2RW8gyTjCgX0O3ekYy1ajFExC
reVbS/CD5Fq5PbBdbSg2Jiz8fWP2Fypb6oDDVB1+b7WJ+q4tIjBtVZdHK/pd5GYEh2n4SFDPtMup
NMalanGq5bYybvIQrrMWEFZp0/09E7RD4ZPd+CbDtZAi9kQyUOziNAp3OYaAqUPggXr0ATmRB8gt
zUB8gacREGq3Ydpnl2REJWpWcxkEF5cd62pZkTwxWmF7ND1ac6AJQUIKM0aoS0yX5nknKycHzFUG
7UdqM4LOEKXCW7vUHlKfnCDPlWujoZBK7/PTJvwO5UaPjjPatulEVEXLPwFWlJUFcVIE3VdhgEkZ
DcR4fblSgfVg59lwCjDA74Q9Pg66Ca05ngV5swsCKIW3jtv2rRBDRaaegZKQyvoY6x9OTRE3777K
MDAgROlU+H0A+XjoLKc95TUpfr7Vm5tqppZPaXynHKPaWipqNkFtlRTHBv22xgRe9UTyTjpm12zE
wU66nlgmaqDPHprE6NrrjiI4pBfU/7Y2Zy+b7cq1Q9KWdSJTYAtPRww5ZAyz9N9YY9bvy8kcATgQ
HNrLry7d0aSEnDMXpLX4WzeA5eFFMMCd5mQiQe+t3aw4WRZY4lbxxqVNjxNPcXQeNKzbjnRtitGF
t2pamhnSU9+NPa83LWKBEzaYC0IYV22Csa8ywewNDSRbc4ABZzXNjsgtTKu+vyINEwq/NNZIs3zC
Tc0e2LF3IRf24GtOclRes4OrmO2TRH2QFgyrzLCa/+3e/T9173zDos/1PzfvYAk2lfxs/lb8/G1Z
kKvzIf+tiffn7/8V1OH84eu+A03SA9TnGSZSmb/38Fz3D8NwPd/V6ab7iPT+2cOzvD98X8DxhIvg
ecBI/iWow/vD033L5IeOjfyYH/3VZvy3huw/G7R/IzLjWrBpr//Pf8xv/+9qJV23dYI/bFPYSJbm
T/6vSh003Ikxo4pBJaH7KOlE/9jTASjTRq+ZzDAf6ALvhsdEZ3zTioD/dN/qs43lC1zmgozxteTi
wcS56/trX+50eWnUiyEwtcnrv/yZ/37w/3aw3n93tJbjwAzkz2P6c5P1X4+2sB2n9Fje77RBvzFQ
78FbKK+6i54vEC+jXx5rejghjhKbImqm37ksksrpPHrdTmnNh5mBNRck52Vsj/tkLdLgJAuPtbKz
x88N2SljZ84lT2aSf3GtbwQ+i2SYx9MLL6MQUCToLcK8vM4vB0tlSQXp9xlJ1W+EKj7n53SEbzZl
TGhsvShsf9dTttUn1Au8VcPoU1pHr2t/H5qfMr+kKo3tfATsDTbzS/V2eVN7NFqoy/H+fx2UEkys
HNN8gL8HrPpNoeP7wz4/P0fycqECIdE7q2CehAuwBqh0TUn8MLcVt+s+wIEmFnN3iHTdNSnml/k5
UeasK3urIn6VHwuoERjxF2p+ashjsUmbJgdNeBHJgOg5W7JEWSq6QfNvC+nv0Ei8EQeRUppxVhKG
nMI4EAAKgnq4VMIGHrhlCbWiiHyaX86MD21X74TVbeZnJBJ+N88uGuCp89v2jf5jehW+H/pS4kK8
uig2Nb+RQB8NeI/f4+LNFQkLf33U+f1qwnEhGG0bHb1YRy6UthBW9Pv/YWfrH3WMzUy1698PwOsI
nCWBJoExVMyAiMzm/+bHNfg8eQLkmPfiT0ia5mb+WU0HyS/gIz7oHBr96CdBX9WsIvj6KRFSJn2R
zAppGXFpkNzgcLsrrrH5EDjZioSMpU6xdsZbEJA5352fXBsDPFFvN+rVQkfyQWeJpXG3aYHDtm1+
mB8PcGN3HWTG6Y010nZ+XTDO2BYyREDQR3gJk9t+Q0OpBf3AUTmmQQLun7/qkUKvYkG3OF5LiYma
2/PPkBYuunUp+GS8Gi6yZiGN5l5Pu03Gr89HMP9aD93HfzUsbZ2wWuvUuOl86JNxV7xnMT0Zx1oK
x12yueb0P5q08UCrrd47kIZVm9wNWvDgh+QjkLD4lhCOnhrOgk76NcjSp75EcyNtWtqejYqN+E6i
J1UFJj1slw07BFIaTu2AG4acSGIt1LZv4KCbnveQ5C9mnRLBKQPorrEHNEPvP3OS+bII1Sm2cAgP
RnQl2Wpd4ypKZvtV39xSO1yW2JNaKqaStE8GsfBPKeT/KmAexhIdy/tXJlH+/zkf/sffJS6zDNZC
ycLg/T9Pog/fw3v93/zGX9IX6w9b9zxPd5iZENO6/5w20Rr8wVRqogNFIed5s1Hkn/lWwneE7xk6
V/evvuUv6Ytp/0F3xCYPS6ed6QEm+/+ZNm1h/yf/gMFMLkwmb1NwQCyzZ63ev0hcdci0nSoKnWV2
1e0cpkW0cWyjQrgEheucEOdD3wzKuyyksuNP4zFHbCAnlqgjTzFTthUBKHaEdxvbQ9BpZ+9VHaKV
h+BcckZGevfgY1ZfWH50W9pYdRrjWBVoGaPJXgZdBJptEo9YOoplopv1kcb8e663KGMQNI7oLqV5
cQyyBaVxY8SzKbRk5+WlG7etn4m/gkgb5Uf2sDG7ZftWWfXZrkDMFDkTBHRuhJbKuqYtV0heT9ve
SzZ0OQ5m24RQISZy3j9j30eOgWeKbFsXZQwtVdcwV32ByzM1SHF391Dl9IUrDdDtyQThqX3KqPxO
QFD4YPkWvu9Dje6ejRnjSxvTXVF9s+hJJNrqISZEmOBeUL8pz4AOII6t6xZwBaO94/L3QOcOH5AU
vaJzxxuZKpIje40DmMeesgvNE05n/eDGMw2Ve7QlTQDW3DIqkq1SXT95RBefJ7SebHWkj0ctJKPV
FPURudNwqDULY8sAV9p0fO2S20V4DawpvBaEDOVFD8B5BNIA+JbMSVthC5xs9vxZW/x5ty0CdR0Z
cHXpbyxzjNbSpr3tdrV5U7idgGrTRQhngucwyLWL7oflpg1lt3SBpV5+/6nmvOPSLHAPf2T+4O6I
vkTu6aXOdIZ92VLSoJ0pMh7TK+L8Ar7lWGqxWFoZeWET6TEryy6scAOANIKM7lqE/tCFbLQEBF3u
uscKQT1UwvJgd4OLk6CAdsTrrGTaRdehcuUZUBCqeiIkaVe17bLSCb9K+/zqO7p2chLM6PUoo+0Y
ynrVunZzn1e2uDX0M13eSBjVI0AR/tHfQmsK7n/vmJSORF90VxfsrtHHzmOXeWB0NflCDTo9WCQg
LROnjl+mUi9XyENnKJL1MhT1+ABYjXz1ovuIe7r1wyTELdB4ZL8qH9ZRoAPex/V6GDmnUbFo3wpQ
Ve8N5blTBtx3eN8QRULaEnlrP5iOdfYdGvGO3stVXpn3g1aMX57K9mFPUCfGt4BygRO9Fj2XeArX
NhEZ0UWDcxehUHgzKEQsyI7x2OzagNlIFCK0DPOFhwmHNjVuLMX3fDsFOQmniWe/eVO4B6QefBAH
gAdwuPhD0z/WLoLNKBo0EBBW/ZJMBdZ/x7zYAUxLvUdBP2BVX/m/YCVIu5syK8TaG/zwKQNVTGo2
utDfn/q9uTVQtixjbGLUqdrx2a2N5zHRCvwFrBqGCnUexsRwiSCp+8reNaMM7hKaAcvBU4c06/wz
KGJyjQ3H36aD9I4RRuOlyOvyIXLaLSlL4NhqKjAqnroHL8Dz5XTmo2+KE4X18D3TpFpUoZiuhaGP
JzTC7HSzgSUuF9tBlZZ7M3isO6DgD/ck4Az3uWnuWhvYAnlv2K3mx/uom9YNUuz17zPcuvJ3VYdU
ilLbkgbfeJtQFbm1RdOfcilv/vkQ32VC2UcepOPoxJuChAQWBrMGHPX69+5v9B6aRY4qCw8VTNFn
20guAXKMW7hLySMhzUCa+jcHGvmJslj+ACD4LPM6vPzeG0ioWpkRJbKEa4K+DBQIGDBLzP3hcZSJ
/pzpISI7234Yh77Fruo/UW9aIe5J73AUprcN9bq8rwXLJuAd1MmzE47s9KSR7VBYbbzx0B6zg0EF
cgjMB6yThAVJz90UbmDflzhlF2MaqO8IQr7CBNQpl3xRrfSpOSX5KacIeuH7I8qq66KtOwb5TveL
p1Bo9b2WG9mhZbpcZQFhby7yq13psArSO/nlecbFS3Xtc9i0hrNP3XB81kRu37T+rAeY766KLhKr
qoWtXmFZeUk5q9LISJ7Z1/oHd7Kxs2SZ99L7WPh1Tq8FZlRr7TokpbVrpvzqhdprcKAZrZZG2fx0
GteT6RgXSEPdk4N3aKMTNrSvusDeAPWiOhZqwW1u2MWCCLuCTYwLXbxT4lqNpK51OpewykH5tz5+
xa6Fy+OIqHxyC76UDPHdYZD5OShK/9JPbF9wSIc3HHL86NopFr90fDHZypCREMp7vPntLRkti1/f
o+pZG9uBU+7sokjxWTXHRHndVSQlOHAvbp8rW9vE7HloGLXycajJ/hBuXu9LJeWjSTQSIhA+0e9P
c7kgIJYVwZxJRU4R+wC3mq62094avwbn38fmu3kXF+syA4RbTs3Jm//5vdXnHE/f2dG6GZLuMLhm
hxaPW+jRWeBSnGTtGwwE1TD7DjnDk054EknBeKukaRIyl6D3yoibYFXc79yk/qEFZmx9IKlL0Fn4
TtCSmhDRbgg/CDeGR5tr4o/A+ePtLPw5S0587Orq1XKMfp/IcBelervPCjlzJZnY2cGyI3KDY4mm
08ib+GwS7FVdM63JbjVG2QURyMZGc74NclgWgklhm0GJWyRmrWa860yq1O/7QMZAeQNjN1mAalwP
K3CRAMGz1Gvok7ocduZ66JJ+Z/fVB4PwxN5A8y/hKHCSFO2zQot26sTwLhQCu7ZsCXFkfqBJjft0
vJfYVlAegwqlAsfbAkRwhWhuLBfXQAyoWDGiJsteiwxSmYZbw4ZUX1fqh/Ic27JKXyniYhZ1Y1y1
Br+OZXZf1jDu02qAGuIactNo+AMxvKod/RTqwwIBtJ8t9LglVht8C/y0QW16CT0SvjhenvIzrNFr
cLU+aY0NeQsmrm1B7wiztS+JnVPmp5Fpp8aFMawHw7IVr14ZbYEl3LZYcQCL9d9u60YLpVB0Suk8
hm39hE9xWztwA1Sb0LoZvxM4gws7JcmmGZ4JtvxE4QZ4bQoPLDVcqydaY9RXDcXcHjxkOAHqgdTV
6x0e0eCtIANhkX+huuJkblrIjSWS65bcCL1i522KDaCgiHK4DcFDhp9mgldDz+zbkt2hSj9lXL1M
wl5hANpClybnRGaABdIb1Zf4IGzjmTCZ+8BFZN360FigErj6T+9QpBmfgtFal+DaytCGbzmnZxIb
Mmk30IxXnE1rkLnLqbsOs5O8wpQBAO2us7T3WSath/q+hjkJlRlIWbFLGIkXnjk8eKYVLgutpCJD
/3eBoA7510TYC0rVLr2ja/BgAqtbTUAE6USpFVf/gFXR+ZwBRxus7SyD473CObWwcGIOfcaVbTkY
961VKNRjgVa68ZnrrRtZqosKkexSMziyfkq2jGoukOEFdmzEt72/SkVfQ/ZZUss3QSCR5BD57oVo
uIUFmo4QgOBgKm7Ny26pM8Bk4QspkjlB3d2rm6kDeInPvNHLba2NDzrX46qpgPsL19pl5nTsSwVd
XHEhIvNHfmZDGfXHK4m1OoefwKf1AlI8+XqqqL0fk+yQQcBjfw5PaSTrkyaXseFUp1zmkSI7hTh2
C+uc6C7ISN+Sa1jpr5MCOVWTC9HUXkj6V4ykxRxYyHVPdWa9UtynT2LYr2GVnrFkE3GH/hre1bcS
XCOWpj6h5feLuq3RnD+6mf/mesZH7H0xA1yDCoaRVUL2ARZBgfzHy8YP4ZhHs6mbJcTbCktpe01I
oGOepCSlje+d5T2NhvjunP57lOooyu+6FrQAi+wo8mhvQ4DjpI0+I1veNj1q78Iu3w1Erkc3Gpm+
8B7rzEWdLN8QsRPmpYgYtIddEZFfknYvAKifw9bGhQAlpvRvU3O8FsXcZc+GV90jlhOJkMAzwdLI
XBRV9EUXXP2egJkYg0VaEEfUxtDnSudSJQ4q0nEdEhcFdjEEVlB49ZU6FBdlBfMQCBLBqxb3tP4K
4+sal+LN1uU1ZP51iNNZFAPZGV3dHsNa7BQIojUGhCU0zLjKrtSSSsyBgHBCfJVVll1Cp2XIijZV
BW5Kg/i8UmBeSu9NJEgr1TR9t16PkZR2We2ctYw8o5j6JYsG+AKTk+ysXl7q1GxIZuyu3giAOq3e
AqiNhebGG9EZihwnqLCDPLWqG9ZNYxhbR4bYs5W+A7C/JkngnRzWdi/cgQ6Urtln9vvEMEJhrdqC
AE6H/bFByAP76iE6iRghvV9HV7cKHmRR/SRjjdC2s9Cop4QYEVQR3sX3XmvdO34uH5LCeg4Cpvaw
Lsn/CAjmsOtswyqr3tszFiv322E3mWR1qAaliUiPPdk3i0COyQYPFqZtxVaOEJj+VKtYv9PSB4k0
Bkd4KVaphemj7S7s/MQqJAaJxdcwrpQvb4hS8TeGA2wZNKe91cgVZux2nqJGFmvbyy9uMsbU1KDd
0tM9JHxrB41PWjfRfrQ6EER6etG03lwp27v0vVejg8/gFfhYBkTlr5CdTyuPoX9pacObU7lwFfC+
2xFyucnzsl1lJ+S4FuZNlbGLz2v9y2iqiotcI+TXp6pZWrQNzWzcpAZl/Bq5V4OPemTjf58QkAOU
2Xk3LYvYkYKx740mm1h6kZh2DTQKBrteLpSlIxEGTh2NAfzq3KNG7N059KwXYWU96abDdFkRdKSh
dAwb7wKpjPRqBniavae61UgIjwOPTtehZ3r1Mr+58SrBBr0ctccajQPAZ7mqfPlip5iAKrufIY8/
+DRAlDcSqHlCOoOhBBvr0N/ULcKWykGzQ/t1Vvz84/7vg5bvPJMVRAbr/HifIZYhBuK/Pu/3xzHu
WXZjavv7qzhG+aAUI/7TS/7+UA9YEQLiPf6+5O9DPZRdrCOzqYWJNrBCyApYExdxhhRY9Nvasvd9
VZxjEk6avP+OMhazzai/UPA4yX2t6dSXNbLpamrwTbX3KPssZAOaoXVebNl9JOX07cbjt7IQlrZj
AELU2lt9/z0l6FZhtD4wiR2yaKn8ZoA/PssoIOMuJmF+w1lOEi9aVaVxKkZZLLuvaZpz0FJmgc42
jor0YVA6ZM+0lr50SU1c1l5pMHI2DTRv/iGO6u+3pjTwFl2vXGhuaEPbXkdMyg9//4maBkB7bz8q
qMvrDrsPLEznRm9SuPGCeKTSXaRDOywH2C9QlUCy6AJ/ipFn9Y0y8UctMJnNCnTug6vnH3AUTXpb
2Abu4xj4XV4XeIupJo1+RPCtk5LZaLM6m8zsORVTtJlctMJqgoabR/Hb5NGe7azQJL3VmiNc+cf8
xy2H+h9LqZCLeJiRdWAm9iNgndyM79OZt1dbZ821v0yHGpx+35jhEzKeA5jdFeHyJ9+uPqM6eHTl
sCPBwTaHc0aOc5IdUTOs59A5YbTbLp5OltEXC0eYR5iPa2HD9m91+ijdVg6K/cwqhT0VcG6wSZkt
XoegQIgzg50zwVbflbfdTBwbcSE47ppI+jdlhMwMbo75w/8qR28v62AxLxFsm+VsFaxcP72FOHFw
8+qmUbdD2J7KXJ01Gc7ySBQMGMTI3KP2xxJfre2iW6g2ejMm/WQpyu/1FHbU6AKqKRWRrEK/ermv
VpiQE5MEwrY/E01FTVOwkEqx2opDt/EcGlWJVh5BMoNZwUPTKloUHqCEIL4kRFMtB9J8FhXW644N
NXX9hI/pcgbnKn0oWgqXRYq4h8yY9GEcQckIM3g2iAsMtJj9BZId8yJcumh62nwEHtqQKobBhOzw
asZ7SyfOQ1jlT1KSZJVqN0Qz1gezaW9sh16Nh/S7G/ziXDLwLwZWLdic9xDVIA6WXbmvcRsPIMpw
VxxVFjwSyq2vUAddYuXShy8vo8i9bSVeR4jsWkr+L1PTTRFfWzvKWQaVoG2J8GLdaOBZaLYZ5ESk
ATF8luyZgPr1YFhgbGVEhTWSD6XYthl53J1iF8CCg1OftLWyup9mNpqH8xu8OE7AWoyPSMgYR7oK
pbF6jSg7eNM6YMe0yKr6UxTuTSMStY5l/BkXmUdQJyvWZOxXZn8SSfo2BG11Y0Gwh99crQXN3MaJ
omVWkkJTBNHXOFrtWQpWj0gyhoRpLPX85ziBMRC07UMsO7YyLXquvH9RqVzGTfrdO/WzIcZtnEyf
jU9jqNXmgDbTZWQI+n023admBaFRb8HikywGLg9NIqxxEWEZGVsTA6d90CXcenmXufolpLWXN+Nt
R29ybzQvQtQ7rXluXXljReW6b9VeJzckzkcyD1yDLC/6YFjMavCg9k+lWSewLGtMdpeCPikr9FOK
z2UxWSP5A+pcpx2BwvI1jK8Q/p9TdJCrvAQepecOSTgOIxrJg5uuj45+F4Sv8Bg+DSfZW7V2HIhp
CMInZDa3VscqxLNgX3vBreETUBiyFMHica+IKxN2fID5cR+aGC7Tnjk6OUzg5WvkMllc7UVTvCdq
BLMg0csUlk96UNK+RsKPtuUkPshQzBYupL5lZhcPUZTcZ1P5EzFQmJP6AZ221IO5vcWY4xrHoUZ2
VeQfkxw+AgYFw8h+SLM7NW15M7ru2xiXb+1ExqxdrWqR49MsqP13BmSfnsQqNwGzCnXBfK3EEO/8
aXoArnUP15tMYLx82mOh97cEM7yVAcmQ9czC7tF+coDTyRtwzo6PbdZ4m3AkcGReqtKY/mlIO9RN
GnlWYOHPkARIGBfhT/hzofMb45zq525QCpNED1mLqW9Dte02pcGp2Z8mU1gZtHPm8qtlnFtWb86Y
n4sJcN4Q3sbddOcIFmUTlWKUpZ4NF69PrqIgw1ZK7TI02U1tW+BDxUkaNEml5d6rmMC8atzbZLlT
8fWoThuvve6TMkc+oCfNtcvaUA8RG/TKhO+dzkGY6cRfO4mph4ysoNO1E7LgmYrhdv4Tt1n54Kd+
uXQYEYhg35hN9KmxL5tdpyxz+AjRK6mV1JQhIDVEm5Hg5T+ag3HqHe7kcPaqCQmgk2FattPs6snP
rrbHE5AcwkNtjRD49NWSgApljKF3Sp6AOIBvfuxz1FtOJi+/F1KTcuqXPyw+HjPpFutwSFdxo7NH
I8HEITCoHyHlJJppLl0YftTONJqow7Pr8KHMgDW7Bo2WihTTZDKdoIKht0uOtMd4rY6GLmcMM7pa
mnS7tlGrfwQRonG4ELI3PlKQBBTl1DU0Gq77ul+PRclVafIHrGIq2PN2uwB6rBehcXRKnYJg4p/5
9skBziVOcMohSD4imGGUjWY7V+jZu5G5Y4nZHZO0/Wgr522wEea5xmMQUeDo+h/WuE9teo9hudhI
8ptRRRQrzi3koRYQY9pOzCvSQ/06RKBK7RGPuWBQSJIfG+76WvXeJhnGu7Dk/dO2azdlK5hQQUjg
ogLaCqh6tIOT3baPfYqRq9bVeQIss2tAmSOOOZgpUL7UYaPt9+BI29Gm5Mq6tKb4pJOk0Rk03abl
JFVBnjOxrczoMRU643Uy3rM+fhppwSyyJKDOMI+Qqn7Vhu7dISFg4fXR2sk64+ilrENTLzPhKHN4
Q2E3jKMNYTrMrd2QU3c3hcXuDI98A1ldwWOh7bVxWtzcMBRxogNARLTBagIzPTiZJjK2MgqvrhY5
gFCaufSaeDcN6W196hqLWEaPVYt1ra6qTdX4zxNSY6tvPltFrO4gppFrLry4qX9bm1RJG+u+UcNz
afnnLqSXkSrthYqtrZPXO0RFvss0SpROJJlnmdCkHD9kNO7kRB4x27yfyZnyRdWxZ6XPtyTHDFOk
y0TQ+/Ga+rq/D+QHZXuXSwhBoGiWuWW+1nM1hWnja/D0tchcvrgoSdbkqkLFc+8WTt106GaLp0iQ
AtpwAF2ku4uuoqo8EQxqZEV41Gxv1fqc4qDm6Qt2oQIKRLqM6OxNY/ifLG8eQ2DMrIS0VdhOHWuS
8WeIms+sEptGuqxdfWkuAsNhAxls9NwqzkbTPhk++6e2vhDaxdd7cEPqSdArL1oRkaXb0QiuiXFI
q+QREiTFqBWLpVacSU4eINKZVGnDwjhGGYKfmFzUJ7000dn0ob+mw4Y6pX4n90Mtw46QvqA75VAw
V2QV8IcDH70g8pjheVzZcFXp2rDBqn28iQN6lvLkhox5fsEGLYnGveuX7ySNboGY7ptsoIjVfXsl
kUwO+yYjNhf4Yx6HPhk3UulU4aN4YzvlPk+AJRbGeB6L+jvXlI3V1NoI6vxG+WQ09KXRSlLMk/Kj
PAx1hu+5w0xcbiM7vgBqNFmZeN9t7VH/p68HsnqhafMIkAla0P2aQ8s2mcpmPUyG6SjXF/A8JYty
H4crf/Eq7N4Jw5QIeta+URExb7UQTgt9XdfuLRvahyjo383Ecxdj460tALnohSwAse64DZo2XHZD
9Van1LcM2caraBDJ2mhxsI/GxaZRaAfoRyKPkc/SkpOGe70bwI1mnJMJ3RQCoZjSWbLjlHCR7ZeV
wxI0hUo0oT1v7WGVdVq9cZyvXujsYFx9YbRWvQp0w1nFjkFoVB1/KVpmyz4nYiZl22xSCQDPqTGy
UwTknU06AoC/dLkatPrNDiK5GCwWxnpgkpdOShbAuadQ0wLGHhwQvYdw3Mm9cdXqwyf5D/rSzsyr
1yJR9YabkM7LisIYjw53jU1yoRshM4iKQ+fXu7LC+hs4XrM0jGo1ZghfS1PrCFif7saauNjRmPC5
q7xZm6A2V73UZ1EBi0n7OXCtWzGE6TKQVAk9w1sRU/NahBL461Mbt/kqKvxxRy40wE2CdXJXbYRJ
VGf14Jamu+oYYG6yCc13Y4KROmXOOUi5kuk8WbvY1eyFFgp9E1idtWkHJpnSqYC6J8a3ZPNH8gcT
LRmSVQH7GaFQn6X7hMiTqK/7XZZO4CqEs0emt2A0rPaspW+LlmZP3EcnzaLbINNhLxP0xXqq78PU
mHaTxzLEEYLYkGk5+HWw1dpkhUdJbnJQsgtRDRtEfgUTDFzX2GFDPtXaC7zRG6mCmVm9qlVx0MOS
6IGQgopVecZajLF506VdswiSibGo8OvN2IwfmD2mU6p3K7pnRKpndzIcpqXS3FPQwiMPYQjRSFoX
RQycO5D3Qduz8MCtRXl2xj/YsBIJM5JRsonpTi6aqr1jH7tpdd1fGzGdWhBRBOXmxRbKVm3mVxv0
M6tXD6KHl971Xeg/BxhV5ILgHe2L6tx6apwtJL+lMTLNCL++BKZHilDcyS3v9x51JaMmYQONC8Vo
wO68sUh01smjKcBjrqbIZYzVrGY9UhEhluhs5+YNU+hd6Tr7DhsDjGtSRFE3E9fksN4MIHku+S2K
be4n+p98Z7cZRNeICAeDOYqYZpPcnICmw1zJoR8ZusZHrhE01ZbaRSXVIXLdR29Ecx0E4OVgJ9lV
uin5SLuwCKM925IDYBlB/4ByCNKIPfCUJZIjwl707Dq209FyZbqiubPQm/qakT++bSBZgLyCvtFB
snCRotNcYsdUudN6SqJ7i0R64lpzEJay1G+9AIqdrVmPQMfuuqhp2XZEbDk76xH92mYSsxSfpuMe
5gfkGB8aFTX/WY7brIJ8uqYaqX8NPg+TgkGinREVoPyYLfpTR12CPRziHYlxZtLeVRQ/ei8U9A+p
9gS1dG9h3l71IfFPps/Uo39bfTewKEjBhuAVpRZEx6F919l8OUTlLJA33HakAeA74ZucLJCho4dO
VDik19KNfu5Mj/ZbThj9VCrELRMYlfK2G5HjRyER38mMHLcKx6OO5J0jX3SbWme1Z+YRMOXUPWuJ
ewgJ0iO0O6G01r5K1EPbsfQGTvOAQsUJO+0r1UF2Ik0FRxGdqNl6C3YU+VJAp6PzIc4pctoe7hDe
0p2bZeYyo7msLZXT1avGpJLNdHvAn2Qsy7r7cAoB2k4gZrW6F8b2kv6k8WXUHhluLklbmQWDMPPB
im+9AJh9RTiMhq53SFj/Jm239dNCsTpcj61kS0VRXllYEuhZgjE16Y3OLp21kTBi2xiQSGeY50Sf
+TkIxjMZfLDCw+wwlAZiy1bpxN5moE3rn9CIKXMlPwIK+Or/EnZeu40D27b9IgLM4VWikhWc4wvh
tt3MochiMXz9GVQDuzca++K+GLasZJksrlprzjEb/iO+IhDTFelNjySG68DWS+xfE2FpgaPdmAak
8QnbrZ+qZ1lnjxlMJP5lAOnn4XnirzGV/JjST+lITN/oUDaJboaJ65FaUlXFpp50DnU1LP+m7EFa
uPdL9D+G0d9FuBAq/mts98tHULFLsHdS7FTtYf2q828zYcqju/VTBBsJ2cR7z/gd9SgLUSC6zzlL
9lTSujd7YJDxLZEH8JtB1custizlvD5dW2yr/YtnjOeO/IZtNNGuG1QJwbRG8JoWn+5kmayc5hFT
1ndEeGg4UvtT3/pPyt0lWIa2dTYAPBGXIJAuFu8EnlCMHpkm7nognXnn5913bgw5m08q4EL3xH0v
7CMuDSC9EjGvp0VLduAj7gvFVIVBoY5tJoleGUy1W5oV/G9kQsPJzMK8a1pIClNo09Eg1KD8cH1P
knXPZclPRtb94CbjOr7uC4KmStVtNK6Yzsh+snHdDOxM98Mormb3gfAqRpqq6NNVU1DgHLQWlgXe
aoZddDQJDVMccDw1K0PW2bv26HqCTocdPGpJ4SC+6L6RdrGJIvOa8JVJ7ibL6lDzuAChTG1XpxSb
hvEy69p3G4/2TdfUh1YP8gf/5D8ZY1Idu9hfDXXm0u+MH13rxy2y7q7O5vsYigoRVGE0JuNlJIKt
X3ZcXd6it1vC5lzouro4g5RX55qgrJ1vNfo6RZi/Eq4kvqKrXx1f19/cznloLedX7eRvcQkq3s4m
fcuqprwHhwbrzoLNAbcFYjxbf6ZhlXTObskCmRO3QpupDXVP1evY8Q9j85p383i4UgB0R/yqOyVu
ysYCdd7fycYi+NqkxKx7Gj5Nq7WbVjZQhZ1dIpFIkoMbb4SwV2QGXCL8YgdDTdOt4WV43CTewbSF
SjXrtzQO6GZn865F4C1YjPWkF1gTCRNM00HfSDr0a6BGWMyGjgJ76E51mkXfScmIbRTNJnMDwJpR
sSNMtAl1U9v0YhwAP6c7wl8vGLa5ZlkcBr7KLtPkPhp1ZD0QZn0glG0hEBiPKbOo/aiDIZskXlzH
NYgkXqKTYFYZPqkeHtBqfTSeDTqEjq3mbU6a8jqvBsJOLf8za2g7Tq1dbKfSYXiYu6vaUOxaiM8x
7F5yvjfVGn1Xfgz09MWYuySEyvTZ4VTbJaw0Fbnz4dTSIYsSuYPV1BE5QJwhG2FwnVXQHdCB6Cwl
H3DSGjyLlbZl9g62CssteSzexDVMv+tEmbPrRsTdE0rqCIMUEaCK5a9Id/KXIiru08L65RQwn5oS
oGRBGGkbbfIl4jYZHgoOBRS1siXNetn9amHkud+yla+agNWZutU28hJgTmR57wTXZbCz3+TnUpgG
Xsc+sLkdpMmVUt0MdQO7XcQH1il2U1XyOmQaq6+FtK8Mot247Di/U19WFztN35ua63JJuzrVqmpV
dDmpsV29t3wbm63GTEVQWw812dvtxiNNCm3G/GGxGR6BrbhNlpP2yhQjlW8ElaebIJfkC7T4Lmjh
ramQf4a2IZCnA+kUQLgJg5SmnagokPsB/p3nbUuN43Ue+g7RbcfK1fJmzSpYx2mKVaPKGEN4x4bF
xiNTm+6w/qpT3YeeUk963MqVWNrEdp02YV9LCEaB3MrOneg5OVboJD3RNyxOKsujm8mpdHzIyXNl
OuXarIl/bEyL2MpZq7Y6Dm8knYnYxNb02cryt8zHBqGUd1fja9+5wexsC+YOa4QrL3lKCTjM1Us/
8LnZFkjJwqsvShf0eE2gpfhbnnTi5PaCZNFwKixuEVHn5GtGVIckiEf+UDs5BgsHRl+8zNfv6Kcg
1vz/32aye8ch/Z87Tssz/H2ahlJo7WIrrI5GBvr5esfrfRrhLtiH5YH08X0AM/95xShv+NX153RK
+NX1Af/17d/n//MbMhM60z/8P9/Fnzf55xW53nXz5r9vibFHh57AuXx0W5Lpr09zffU/b+T6aiZs
gXL/94UbLaeEuN5V5O4CFFn+kj9Pfv3277Ncv9O9EbSF4iA9BOojvuail119wN9pHuTCrDAW2tf1
u2gBfP1zmz8vMJ2/98kQWdFV+889r9/FDQ/8e1sHIn/EcbK/3v7nGa6//fPgv6/193H/PI0DaHc9
w2pZGy599E3aGwZ1Q3z7940IU2MCcX2u//oW+mhLzNTy9q5Pjk823sJjfCbxiq25yvVp6/f6LWdh
dXP9ki12+WT58s9tf3+8fkdUyMnDjrT95/br46+3XZ/k748zVSh7H0yz19/+/cXfF/t72/UuBY0s
OvDLW/vnua63/fM01x8DCdTY6JxkTQdk9/f5/vy515+vT1X1TTav/3maP3f6X097fUw+BzdB1zc7
dwHQdRVlmQFOgt0XP3oRsYXO8uWfH/VRghn559eDDkPB32bB0nHRl4yj5Tn+fvnnNgK0o5U1Qgz+
+wr/vMzfx/7zUv/rfkYQ8Z7+Phf6QgBfN/P15usDbPKwANT8511dn/S/fv/Pi/zPX2tB2eynDCvf
//oI/tf7+p9Pc73j3/d6vc/1tgQF2WbAq9invb1G54uM8Ir6qQbJ6MMorVbexeRJbv8sF4P1ojmg
xedzYjbP19WgXhA3UAXrg23lHnykpftQbsw8x/4HHmzrWtpyEYN/ZRifEtfBjulve5yQIcFh5zu6
da3NFtttNlBTHLLEmgsEKXyifvmkRy0BU0m2y0f1JAja27kk2K48uCSrsUP918PpaiJ1S67xGcYF
yrKemrkrp7upUd8gCsKcLCZEaUsAKnNYeoBiketOIRxyFGmmHu1KQ/8OivHJaIJ8mwhEEeVIpJ1s
HQDRUboxS6qkOD+XS85XmxKeW81NcnJRQZ3jZQ5TWx1TkPJSGmgBGGI7YeBWCAIohZmiNxs7l9F9
I/rDSIrLyhtmHc6Ki5cUGprlsl0dvVdKE7Y2EjDo0FHomD5hO+QKUokxA1clW30+07Bmr8JO75bM
c3fNzEfbRBqBBEs/BlMLQv/52bKLQ9U0Z1S6zTrtYGEO4qaup2JLAZVuHK7tVCinJGYilSW03dix
12FXHaakP9GVYI+R0QbU9LoLY6x5usUUAGdjuh0Enx3s7X3kJ8lTzAxxbrCXaxFZgg0b886fbnM1
/u48PhhfBe/M1BmPqgDjfA6wjiTraMmbNxriypmdnUylJ4ieMvYtbfIq1O8sooDUdSqCcXb8XTSv
PK2Re0l0DJIff5faLp+0TTu96QZ7Q238Qi05bjuhE60lu28vvStjhvboAnmsSyt5Z2nT9GAuqKN+
IHKcqdsawttHp4Jkw/i+3APfJbGwT6BJzsawsyVhJGg0NqbNHx6ja9zn/v2YBu3e73jT44zmM8YK
ABiHfzTQx8QjGo5tGPQgnyChgnNJmuzsE+23jMo5bMfzcgSZmSvPRTL/MMKmTO4YDwj7Q2pedKnN
/kuU5rg2Of3WyADVapyQyiWJ1+DEJFYswl3DmGIIW7whgAzHsEC+Zdm5tptzHb2znBiKlMwWUb68
RmmOmB8+KJo14qZh/8Q+r+WiJAsrOat1P6rppu0ddHTatoy76H4y5GoW/i9QqfYqJr97UqQm+pq2
HgzqMsM6009Ijgk2VidIvmERFugDibU1xvktEOSPuvbe0H68oEJ8klrpwTJ07KSZfj9L0tCsqQij
RD1Nho8/LTj1PtV3TdrCNle4SLX8KxfEYM6CwpjGY7PV/JdkqaCdDCgJGUAw91VFL0SrT9d4tUES
oJYaxm0MCHNTMn3t9U9H2JQ9xAhu+vaxy8UzYnqS4elUukHzbkh1YYZGnJMlt7BgX2o9wndKQgqR
93pJk0ax3zBGQCFxTbLKxLgjI47DsZcgPmE8uJn9AuRQ2NjWioI9UlcKPawyqI2+EW90o98bFoLL
ophe4ZN+RrFomRrX39n8Nps5sE/UoXoKJ6Mzn32RPCvcB8cqlcZ2OAbGVndV8ClBYoS0q8YJMR7x
7nLlRuZvYIqh1N33bHAu6DJfVRGcbJO7lcZwtnT0d3K2s41C0iKb7gTpFLhyNe3yJHFX6Vwl++mX
q3YqKjC99h8GNvBQl9MdZFqY0HgGXTqJmCRYu20GYQLwmlGR04gWJow5JgC79Kjjsk/FhwQKFSEM
NotDQ5DECpuWWEv2iIlOze7h9+kghDTbtnSie9QoEvZ8kMHW8J7B9oRWRZhppdFxKIq3Ie6L0CD9
BmEf7YiuK18b4JVrR5L6PZIpH+fDHLqtTkNmZCKGyn7TacULSUv3alya06/KZeor0hwrJYKI1Pyu
tRz3qfnVCYsuR4vKXQdT03sljpmecq2M8jXsfIeBG1OtZIrfDFQKY4muc5jqRz0TF9GB9qimEyDd
H6ujYWUOvOHE3AYd1jtdmu1m1NwFKt7cMrfCZU+SueXF7Fvj8VAbXBRKgt7cZotehPaodOM1Oa0Q
u269zgP+UdSXMqexZXkHIdzPjni3erTvEr8oQ1sv9onhQXWOpAx7yNZb1x9uJJP12K3sUHDV3fRW
hq59UHnoasxuEPdhVXaqMSQ64Ys0plMSqXFnpaQDTAMaJc/dMfV+gmW582Rp72rb3DnzcM6T6pnI
pK1tFAjRE+QhhDi/pyBwaq1+C/Qa2t86TkgSacQDGuCn0ileplkWod12T0k7f9Wj+2rW6GpoDcPM
JEx7PM9+6OU0XI0OKavhumeCRciJA15Cc80LXRtubYRCJXVhY2u4S1CqvTO1/wji4slt+tPoOqtM
HxC4FvvOLt7zkWMik93W7KkNLHVKZkREEz43vaWpBTf7LiVz22o5P3PktIS5LUI+VTDrSwcXiX1N
tlHsfExy/Ig7ZoJegSTUr2kTpEx8y/xr8NJnS4zvSsw/GUNaFVu7WaXEmpVPzFeZyOn1Q4OrtE81
puM5sBw+j0d7RpBCtLba5AbJICWGVzuIPzu/O8Q9thy6m6DtS6Qf0vvp7G4OJVfYVS+RMFSQDbjS
ci6ReikqvQLajkdIVvd5DE3KQBixwRS1G93g8E402NIgA709MqbHpAbVaLLrVZJybdbMoyh69ssR
gnbbM/eLjlo0UbUidOUonS+9xHikD289b+qgN69pk4uVPhUvAaQgVr7HtI2aVd97fPTxxQBrUDvm
TmbDfqyjbbfvaCGT5QWJgQ7KOsVytRoYE34kE4PB3msuqb+oFyTRLd3khmNwWkIii56UZ4ZCmFQ4
ewc/+imKkfjmwVlXY/uKKuRkBvKu94u11w/3jYw/HJBazCFoQxFM++4FAfoDzJ7rbqapZdn0hmeO
jRwoysKyeBWtMVDRjBt/ASljL7T7aT4ARIrq8oI3ALUNZiA8M5wu/asracsBYR5XXVzfFkQKrHD5
8Gna6DmtMn6q3eKnWYwrpSwGpNf9c0ojft8mTFUQ9Hi4FvAYoDuvYnVEukVuQB99YIMJWXLNrQs8
y+vU2WqDsyQKGfYRWvoixfPFaN3S0BVgoS5z1Kl+7Gkra3Zo8lt8yB4fo0fGHwu6UYa96cE/x8NO
n4XJavmInrrhmEPMhIZ6RURVSoTYRkaufOICRyV5H3zrY9+f4Gqtoak5ez+STxpxJgww+g80v6tp
0lLssv1H2wXbWPlMNdKJ3yKZK2jStExFiroWIbJ5Th6KMIEmUMSMz5j1IUgt8305K/8AhPQVHhTQ
PqQ5qkEHTm08DZyeteJimJ5s/FgqHm7HIONwEemDwfITdj3nWhTljAnFKU7r316X0h43GJfn1nPU
+RcEJ7+MEVXK3HaU3piEIhBXjHvPfSyOLsViTJONdLALJcgqa50zKbUv1NovEHSatUMYOzLd8Yuu
FMMWX40XP+BS405h7vefcZNyNXfvNai7K+JKkW4Lzo5h7bb0bh1VMm1yC8h4PjWYW9jbLE5/q21g
y6NTG2CpHDDYxjg8O/WwMUxnpLAityH12Ae7/R02VIa9Wn5n0Rtn5vqLlli1Y8x2K8TMFHNOFGCp
ldUx3zb86hkF0S92ymLt5ALZq8HEn6zKs/bbjMzPtM7JVmc6mCZAzuxL2ej2OkgQExclhejsxAju
cn9NavESPXtu++AJWOYPox0rsE/pGG2QvIcTTukVVqONVPFdpmwbEYl4H9vspq/mh9miOaOaD2GD
DBkDRGMQIZ8bG8no2ETP/oCAVugxdSemfLSyGMB9tBw6CAHEKYxX5r0iBiatnM+sLwmbho9mx665
ta3pydQxL2WcgQmfMFiQeJGc/TgISsICxAh7xAQkZOqOH/N4w9znmbAOfVWWg9iUBp+TPdiXeCzP
E1bmZZO0ZJp15y53Xom/Qz+o+KIU9I6jZmxdfWQM4GiPpENuyTHFOKEhribqBB/o9OIv3t0BtF2e
s7Bp1tFKuneiXn+BXZ22kakeiRch8cLI1lNcFOu0pSIkPSXD0jUFGwqTmDMkp6Ai8j1F0lfn1m+L
cQVU9P6HofZ13VylwoFzY+r3Ker6VSK8kJRL1Gdwt1aeY346vv+TMl/CKlgfLHOAbm0GTB6MB+EE
SKeMAFGxhXUuB0jLA+CsODJEgLUf/ZzBOLQxA1GkZxBfGKPnXRsBEh7EHW+ZIQ5tJI8EMd6KGtEf
AYnPWVGdE929Ua0IwbiTkyQDZvDwVldusVj+shBozHyhFfDW2N8TkqSmnDMSNhGTWV1/71XDu9cN
X2kp9zNDbdc0PtB3OmFjDfm6msUqGltsfcTrrjsOnsZ+VLl33zMMJZ2iPCscSxozylWdBe8kXNK+
Lq2nSD70ts4glK37qmp94JYeMZpJdS4c+2QbTD7zWG5cGG9hq3u3DbsOBVgiTJgKBPbwbCrtWQ/6
ahsnE+mD0D1BG9yXUcAgPIsObLXe/OABUjDYd7OEZsMceS1h+wcGBeYCAwwzsw6nwblBNrZSbb+T
XoJ+CNdz8SxwgIIdjYi1JsexSazNmBnsxBSCN/wG1UYzYdX4NwDZELl3+PxiUI1Bj/e08jaD0N+0
orjx297cReO0q8doW6sC04vweiRV8isRXTg51oH6Ak84BcbgrRyqSnZfw62eH6iknYO2KE9IlEUh
o1xext1Q72v4PoK3Slho8Pzse/KIC5bJZpowJGuqt9ZZYCK6ml5rOy02kbkrwJCsKgWNqcPV4maM
9uz+La+YsEdMO+Ey8V8L3BYtTDDgdjSwcHp77pYt4is3fx5Hrt5OjaC1GSg5lCvXJHGQuJAQuh54
wY1dfzeRF6/ypLnIONlauUMSxzQem9z8BQhiHyVZz6YNPbKQX+kwPeeo2IiPJztdcMZvAs1jbxhw
Kg1Dd6mmbUBUx7SkHpqdJB8gjxmF1lG8FhHILdWsgJ4yGCCmJUzT7zoqTrqHpoktmMO23mlWc9rt
k5GADJ86e9XW5vdgYeoonskwqXYI3z481CzePNI/CaDgWc13zQxo69XFN4TQTyrqYSvM5DLHCFUF
X9bdMr/X59s2Cfbe3cjVlFPxglP5MzWjremo3yBZLhEBJKuUNcrw2k2pvJfAGI9Tq6HkEOzia6u9
Va2Nrozpn8f0Kg/Mnba0wpNmOhWOLmGrV/02RcDoMmyGqDa8cI6iBjEaRC6DDWILCBaPW5VzH4d5
lhxgez7jQdXClOnfi22iHRlEdC+T72B8Fb71in7mySt7qk2oKw46i3UXRekKUQeKJLSUHrsFCl7O
TTS7tdiJ1t1a77pr4v+wXsay1/hA24eaD29VDda9VsB2l7b1puB+GPGgQtiHSCSLID5hIXiKZ5ew
Agp0mxRgSmFg/whGfPawuGTxd/VWSR8O16My74Ikvm9+WHijGDGfsE4QXO8Lm52a25rodgaBhEB/
g1FPQp1ZX5xieBrRKWynJL3LPHUCyklIHDNZmzFsyCbwNGDzHifr0fhESv3p4VzudA7M3HnxEvfR
dIkPjtNzEpBUIbGgFNNN13K2xFin/XHfWfpbL51fmockhL/rgKlqixuXZkzG9d+bU2ulm+og+ksu
3HPHAhDY8EJbaRAlydria/FpbtFqQD/NTeKaNdV9NWJctAIvRS/QMiTItQaAOrD1EItEHC1UMX1V
w7TUcVM5TJDrSP4iifW+SXpAvxkB4G3/CK7/iMiiWzOkoKZCau8zseSNaQDRy+yHAsBgKGPKlZ3V
X0mZ7DMnv2nxFuu58534LX2qtm2Apxvxdkx35tRccjcf160oDo0a8ZPozUbUzmdudDetySQ2IOg+
y/HfZtL6lUTVfZsSTe6iiEpuPWgI3TycKg36Te4i3UjBXwzWQyQ13BnR77nSnszFs4Zj50nLPxQa
B2c211qsN9RcJtrOsgktaXx5vSQ7PH2EiBMf6ir/ltHyYSfFx2So17zCqlJZOI27mr85HS5TPpzr
LH3EQvFJCfEJaSxBIwJvtZk++iYmeF7nQq6VhPYlc22vZ9ND3txfO5XjbmTJDK2J1qyemjeo1ukm
JB8BlqBlpnoqi/iICvqh9Ad75ekErsTDSSf9MgkIRWIJB4qyk3WNxGAwUdXAsB3St7Ro7fVv4TRf
jlX8ipomooCv70sNlKFHYipC8xuLhKGtCySWUI8I26tLR6/IjeZoFeUjYshVRaigWaF+mQYsTIkR
vWYZqliHOGaORu+YzrbFmBoxvVbHO1dUw1pfy3nMVp6X5ts59o5FXX26tvhAOn6rysjfpBynnCGv
uB28jdaHQVWf096Pd2abrb2hjzeeVq2JIbtoUXVTFWreCVIsSSawuP5AaHGKtW9ydqGiVHuHnFjc
WHi0fSx2yx/VWMHD6NG8AdPErpyKjqO4OlvFCwQZkq3quzaRb4lC+7ocgvMkzFVFebSNXQ4UevkX
7H47OuJvkScvdG5vI+DQ7BLI9yxIlHay5ljY5aNMzPdydG02egll7dDs/GDeJLbkwlilj6gXuA7r
NGVoHhO7KsdHOZVvjcy+2P0+Db6UBw8/COlvUQhB4M1pTi1B7JQH/SFJKFEiGvUnzSf/GR3VGrE9
VPLS3LeaTVsvmyxKBhGfykk71V6jXdhrvo4lvd2597YtOQohSouBPT1CHAw1dMbtIgfXe65qjQEB
TwDDSvti37uaevVkp5G/H2ft0rArP8RlThPTj29UOrBp1NqtNXXauskQ3TfgaKeuNG60Ai2zIFiE
SYTHRs1P4ARGkB+nQBwczUeOPwU+YalW+aBNHZoayBy7649/bovKfcZ5yfgmJDyCnIyqMblWSYdt
fFkvGdlhXI1vvp2eGfz0W5fgW8ye06H2yhzHgffh0kc2MFCvPKvX9vw925mcWq8HK92WRrlma/My
F223U1To7cA1TBEZnafyEbb+Zy9BQKUuV59ZGw62oYKdF/32vAnYS8FoSNA3njtBvg+OTaSvxbvW
TxILE6W9Oxg/uIE5aaiwyyj6ZWU22BziD0OoSnaART7Rl+wPl2XJB94+LCVboiHa9Pde5H0lgYn5
Bd7gxCIc9dHBmtOTbtOxkoH5GuSXHikCHuGzWF4uXSYwlguuekg+hsAnRR4ihk8EEf6bNWHkp1l3
H8rmtsnAMKCseaxiHO4YmQ5tY9PS9G7xMK5az/9uR8fjYgjJyynus2V0EGglbcOxPdp6POCCsDgj
gmra9HAde6CIoYiBA9cTkjWEbpzW1qFS9k+gO+ze4KegExd5QifUjfqV4TUdR5YFN3LCeAdC6pZs
9bex7CiH4GXvIqv8PaRzd5a53MW0t3WHnbIVB1xgJyAsuKo2QaK/pSATg/g3KqjsqLeLF4ENZ5P6
Fctj9lgOL5GFLUX57NGSGHlsjfWbRChUwuS7+UHG3tlDlgdDZpeluvGaB6zWuQRSl9NigQbl7Iz0
eOVEu8q+sMd+cvXytSv9YqO1GAyUAYIi1mCF+eYuXaRwGYpM/okxm3Z9b9M5pEmFTpO2J8bfuWBW
gqW5AdU/a+5ldPJ8hzKIR5lHi1nYVvfdzxlDYjnQqowUwxUV8yiya9kIjezhNAvCUlX469x1iRuY
1ZNR1BSqlsBZDOlnRSAt5IvvPBN3bVAN+2Ja3EUFnhHTPshSEokXM5jqZppPnpd/9jT5uNrUGmZT
OmZFnRziTC0FtPnuuPhf6VbGRI2P7Z1eolkaTORty+gp+hB0WDAuadSu8oRxANMghsq4gKZHMXIf
gXkBMkezs9e1YKcuSlsQNGXfbILKaan5GXu4avAPvaDjl879wLyMAyaw4hwGRxsingN+1+b9vSgZ
AnVOx79mqI/05c+xA1ehp28zFsiRB9qa1FLNIVNYaNhN7RJhgx3oU/0sGbvjKGURI2wYj016rmz9
Nmhsa2frvdiqqT7MIsOgQXBfYpIHM8dcHOLY7o4D/fbcx9KQ5eOLW+ED1eUzUzP+/9UMbI6ObJR2
2U1R01Zn30qME/rCFsBrpVvtehBVepIe81PR0rRvrFE7thzFMMCABUrknmwg3oKg2lTOUn/W0jnO
hC7mrKRFWr9U7mzt8ZxlLGH1dGN3y0yo1bVVb5T4try8pa4tnBXxq2TdJhwWpFuZR+aNpeREY5vl
Oi9lgW3MM6po7dvryoQS4QwNvllO0a7xl1Pythh5CVJ7OSGK1lnbtm2hohMn/LWv0uWzjQzpQtnL
0dBw2ofl+NK6/MXC4SUJuaYTE7ssa4xkXF+9OoFDlA+Gb5+m5DGu73VaKBxRDLr5r2ySvIPyCBJh
E/HaRjNtLcESaixVlsesZ+P6KMGzWO1tNu6wYUttY/Z2tWNYbCVOtQ2QYSaJ4vXEJ6mx8qE0o43K
pldwDKdGeQpqQlajp8RaUU2MiGYAAtDXuZP22y6JonCc+FcDiz30/P4mZoZK4zAwgxaABW1zt/k2
ZcFHNGV3anHq+pH/UiTKJ8i7UptYNESTokENTSH2kGrbiiPZiXBNcSJBZmnO9iRZbsbKPHgmzk7K
Codjzm6M7zF2PnXztxrn774S90GTbRxH3M2dq990KcbyLvpEu8ejbdPF0P0UQZYKx4Yls6DicbVB
XQZmzC7+qSxRmy7R3oPWJvTIaPU16x2SAlsjk2/2v5LcZqbD2AucO5UO+xzwt1Ss7Gt3Zs1aWY5T
HnLZPmRWNN24WHFWKVsfu+opZmOyOMhi3hVN+ii1Qt+2/p1paxSG+vSiRgBVnU5XmLhUqZiIuAO+
u7giB3cIwOuMxcy7j89JJ98LlxGZ9dtU6Z3Pbp9NMFdFpcZX22Q70ONXWyUBnNxs39ZOchvXuBJq
i7EBtcrQoeet1TvwCDTd0RlUPXmT/ffg09BvMlrwhKs/SZoCtVkE0Icrl+aH9awg+3OVk+UGLcin
xta9TbwJclhqH8osuycNBwiNA92GJLt6VQf0rw3Fng9qHM3/pvrRreGXVDoVizvsDdaeHVljsD6L
XzjKIx6LuUTz2RmbXvvAX5RxVOErahun2CUWGM9ZhLmW7UsdtlAbWXew7bObGl3ymrCPmA+ZJNLg
yHFUrQ2B1yaRw3BpsGbZLUKWEXRW0n9OU33LFTajCrZWmEpSmKgVOpBmO2V1d8JZRtc/yKCCz813
1qEFkUn2aOoguBNB6zWpHQh9gsYJBrr+tnLXaal90WsfPrR4z/QVGbtmX1THmG0eqy/Pgw/q2WyN
2u4iFmdOZujzLoZqd5suXxy6b6UWeDfXm/CpfCmHzkOTu/y1nf8EuGAku9OHeYAEggYRmaxaAFmw
VVPYCNbhqDGesj4Ff5zqr12TDKFhmt46tva+i2fMnoPXOE2AyrT0tOuOfPI2YiNDdAq10Koda3EQ
Y/ekvGbemRiQNgqY0pjDnmaRw2HdFmLHyYOL2MeiJH28vwaTOEo41lgXlT07r7zeWG3XX1TjPxQV
H2g141dtjPYiA9ms8hQkJY9HAK9JxhtiyG7baKLJT5sRR+GvoTdgknqM5bPeeLFc4aHu+GhEFRGz
iMG6Bl3WerclE7EQCztyYpTzUaNtFSNWo9C6sAZalmHailyFNZwcmrYft2UpgIdFF6Bk59hlr8K2
DB1sAy9Wy+nHGOihgwaMczr+sOQCY/OWmOf2XvQ5bRgXEsfE/NPmuhQXkp0A3sxI3WURrvHUsVQo
CYTZagX4N2H4vz1H4T2UL6NEaWYTNbf2JhS23cT6bM3f9ujvWws6a/bbczlA57L4EiMkDd2T1H5k
QhDgGB8Hq3luc8QUkoPL7J7GvDsGLQoffJobdObPRg7XwAvsL1u1+OQtA7RcYFrryPSgZjergvnL
RsXuIUDyc9Nk47MxY+GLG41pe80H4NnfcAN2faKtcYoU2zHyCazPiicIEcxNPZz8yMhR0k23ymJ6
4NjRe3KHAoVVZR2Rp9mbMtRUewY8VuyQZRwmBeG+Y0Ds0YvIjRGpjsdzYoN6LSvnp53Hsw3egCo1
TKLkiCGZWFPX1RAEdQDD8WnlS3XGHOXWzRIs3XmHYVNZe+HIgwExqS/HR22ajXOPFshsHC4D6R4u
hUPxbv2YuQXOGFaEVpMs3M85FwM+N1MAE0f01PrJUTJLo+f2adpSntB/str701aTMgg7OMqBnXC0
pPdFDZcvZq2v211nGwdXQQbPASRDG28+Che0eTRiVzK1n9jpP3M7/yUhKnP0m7tB/B9757EkN9Jm
2Xfp9eA3AA53AGM2m9AqNfUGRjJJh1YO/fRzkNUzf5HVVmU969nQSFYxMzICcHzi3nP5XDySrfFB
ZQe1GHC1DCHTtNhbVsoGTeDncyuQIB4uNiYMbGwlb/OAZhnhEyfsJe3S93z+z/63Fr/kjoxcvl/A
0N+ENr5D2iqpf0xmejau/6POu49kw76whYBCmgKut/yOvTPuMtJWaDmcVb3DHtXCc6088EZ2HAab
vlgaWn6brbMfiWvdON+caASzVKITW7dZZacRvuQBsLCyJkZcXYf2Mov56HMHlaj3Cg7uSFmfSJ/5
2bo4sWFZT8cKUPMY4Z5vf5S++RjWmmn0mkTkHZyIJydnOlln4anwhrsJoATe2ZHlyb4PEiR1tlcf
NIVqU/v5Xq42Fw6fV9/9wUIz2MdLeDchSduVjvedyOQnzMLxBYbQZZLLm6H8rgYQRuFe3BSgwKxs
imM3S3uPbE5SXUBsLNXRGSd9M13dHLRpnvGB7W1Zcftn3qWlKdVdY2GUBz1QhE3HCY+RLP0RQ1zD
tNCdRWnxc4NT9BRTHMpbmjCl99Y8YoGIwyuTDVLry/U5SPbK5Jfv4rp9FL3YTUAdeBnJbsRHuwuY
lm9bZn4KYO6mYV2+TWYYer7IbqlqngjoXLOdazZWE0uMqUgZVuXHprMAlNQP3WI7UJuHA64J8GoZ
RVltThVZ2HhX9C4pIe905NwF8XKXwK/eRnFT7u2avOYgPZP1h1AdxZEDgHEPv+ZjQrOYT/hdBkMJ
0Gk4cBT9ACBeNQu9hlxzpFBWsrNm96vqmgfP7k5FmM/7zqHezTvcIdTV1rbMK1jb42Onxbfau2rB
qTklo8867GeIxqHyJMTKIfzhz91Xhl9eE3xgg3KcSs2uJLsKmtJYU0ZM2n3w0+khHpFUjz1qD+dc
67w4OIwHVKEeJxczHOOp9lg39gWuDGiz1v1oJng3DQNTWYBZ6YiZD0t1Xy7iJRLps8eZcgj8/pgR
nBzWziXiSe4F6bavWJApkElpyjQSC1yKRcJtSFVHRsmf1hRylkA8weAZ211xJinjOA/Owe86qhKG
jSGZk5vaym/e1L5G6fCaGXYV6UKa13Pe9D03zYwVpvqE7v41meSPfqj2EaRzQQrP0bYm9mUzIMOG
rl3F3xjJsrDHQMbwzHoQ1fIulv6H1J9OtivOmDKbndW5t2S0VrwsGp2eB6Ik7mNz+4mWet/YNQ8M
026H0DvIhiesPX5Dsv6YZ988sQIOsjND3ScsYaQeddXHJQp3LegDrE7O+7BqUSOFnwmtwraQxDcL
TMIGoV2PcHa6ySJ4wWvFgLsI3tvtcOuj6uEN5f//Uw/+KfVAqcB7e6u+T/+TAJ7d1+7rf4Yi3H8t
yEv4mJjvVYlz5Jfkgz/+1X8mHwSKfB/lSnIPZPBHUMH/CQwK3X/BXVZE/3gYjXwl/x0Y5Pn/sgHs
eYHDf3F9X/AyDF1u/L/+w3P/xezMt0OpPNcOSCL67yQfOOI//hwY5AVhKH0pbIAhfDlHCV7Dn3MP
XMeOM0hW6oq6smUs100PNJzSIS9TNhO6PLDQOLnTTe0sdNQae3tpz3siIu1j7413f3r7/otIIGfN
J6ryWVflGjPxx8vxXWWThCAZBjn83H9+OTCW3NqtC3kV0g2g6sQ1mPvvw+zXD3b5NawjFCVB0VGK
4AWDwXL5+++/pjz85duTaWLDtBZkUfwWnxQin6By871rO0WfCQDsX+QEdbrjeB5tOvdRdRAVasZB
Elv8339vZ32rf/vmXCpcK1KyTLS93372Nh5j3WeOd8WxIb9W0Zwd12IeTn8A3DNx31mpvpKFlFX+
Qi5p+qqKN2tjccVR2h2F4ZiEDw3hazTL6R9e3K9RTW8fDNeq5HpjUxP6by/++9fnpNTEUDn/Y2yy
YbYZCl7BazHTNM1nmTf1oWki51CYhJGNYSqoCWlB7xjsrKQ45r3Od5SRLzmKDYYxeA+m4PD3r8tb
I6J+e9O4G5zQxTQZKMK1fr1gyIc1hT8l3jWG+XzUTTTtqCfQ/0bhTzvL9HuU2kfh5hYZOx4mhHyQ
FyB08oKGl+0SScvkRwmDJyJvZsL5Ov8Agxn3OQSXB9u5hCFBpRPCZVFxOM8++0ClE+c6qulVxa2C
0PwZ85J/wiPO8I2cjjjR1RfVhe+t1PWeaWseucmyu9ChC+tS50nZ6YEM6Br2+vzU6+inKb32KULY
yYw7EOc49T9byv1ou2V4+/t3y/k15WT9FBV5KUqB5PCVj9Lg13crdeKoz3WEDxJwCjBP4+2UdPCP
8jaiT1n3AFODK6BCBhKU7XcwceCw/h9fCGlpUjjc6dxQv91oOuVJG8P6u8qgGy8kkN0VyL6fl346
1m73Mi8AlOvZXGGSncFLnhG9T+/+/s3465WjbIcAGSl9G/eydH99L5IOU7HiUX0dovin5Z7AuzM5
7+cz2s5HL0kPfEb/dLz99bTleyrXWT8H7A7ub1erPZDf0BEpRRqGPE1Mg3aWcV8qHTxWUQFwPrSX
ayFBq3dOvoEYcmfjV2rXtT/l6T/cOu5fzxtlizXABd4lH0Tw28UQ0DQPi+WIa5V16MlGwfIeKD1e
DJILwmc7mL9LnzqzKH0U28mI1X8o7zATLmdkn8kOPh/tHxCpjcEoeRmDOQdpmD8LPBjnCosUU2FM
oEFXYWEx8yGjspcOGWPcbv3m7z/Mt3yeX88BZXs8xzA98Rv39ys7ch023CrzrqM3V1e8QNFD28JR
lFNcHKcUJ3sUBrfaYvLMVNc750YCFpjVF1HVzbMB6zXWNnjsPiupIdm0irHF2lPHw7kfxZUZkHWf
G00CchzuWLoVe7vPZnoNDVLVZ/nSEZuCHNskxzQ07envfzz/L6ccP5SHSpC6XPq+/dvtkuUhGv2M
Ih4tT3MimpJdhM3LHcu+ulKl9hpz1N9/S2e9/n9/RxXkMemA4Bbu7/fHVActzJNGXBMZTsQe6fmx
TtpHpybVFbZgeAiLID6SGhBc334JVpDza9aUxT88lJ1fnz086D3PDm0GKFQo/l/v1DruqrxpauvS
Rew3MSm9oG3J6X41aoIpmY7umNqHOmA1hdFI3LnG8CRki3cKXNND9yDgSLf6pWQA+g8Pbfnribq+
Nj+gGhNKcUt7Yq3h/lyw1NnCKI6s10sTAq+zcn/vyI6A0KEA8a3DeTesaWu8tjtiDc0VVNiuRgTw
sD5X9JiTNd349kYDs7+OkkYR1tW60hcHJ2wYy0jCaSou47IkAXEaA6iObDESbcL95PIP4dUR5zdH
5Pj28jY1TKTJ7XXug0Q1JzhY4W7yoicb9WutgxCOrsSxUOuDSQMb2YVto3im7sviIjkWGaKYlske
5RFj8yVxdylxFQ545hOwbvtxPCVOVV3//jrjI/z1SpOUvj7PcG7c0BZCUf39+h6WwZR6UyG8i9YO
y0Cp3ttLvDBQUtZBlcWDmGB607fharc6lOK89m0FgWP7R0TzvyObG5s2O2FyvUE3BWBKzDRWDFDy
bnYvSTemzPa9L4VXnJcU4w8IMIT6sBkuc6rEJUSHPI0rmzSDWY9eetg5ExQKZBqXMjDpcVTjfaMJ
lSs0nKS3JPnYI9SqDaN0u7AFwRwwtXCpMamATQ1xXL/9eUpzAbp5Jay0qB22tR8EB6L/tgLL4hkR
AQyFWlTXJBbolZI2vIzTCeTTfF+OyyEisvTqwhfBwMacg/KAS2jEPkBHvF3m4MS5kTypTljHRqRg
38qPeZ0NZ0zJz1UgnznX4N1QFrX5AD1m2s95bF5ilz4UQB5cscaCDKVYVWUSgptdeI8dZ+jDaHXV
DtsFVEK7Hs/U/8cmJd2gMAFccan9fSZysAOwwm6dRggP2BleKDzkC7N/lpPkJG/9CYaOXQBFFsbZ
po37ybdZaCYYjLZiIFOOh/BLnn9Jy/STkKd8ccg0RpUA+CCZboZAKWQ29sdq0KAeHIlgoc/3tQFT
x7SbtYYTVUfj5yVuTdaGXTGIy6FCjckqgUWIHO6TXqAKC1NGN9VwLVuDJTH0X0a9hOjNowPRu90x
BIN+mZf5PROt8cZ65USQdHy2C/WjnAIQR3HY7HPfIHqu8HUgj8fSHzOZGQA+QjhNyGQ38ZesnB88
FAkE8AzPvstnPgoK+a5/VtmQ3aK8xCgqo3LfpCCDMkRY8HvhqjtRCxOTwqMo2uM4qe5M0HDO4Cj/
aZTRz9YQ/YxsdoDQWor9EJNYNXUdxazMl7tSf8jqkMg0zpoE78U99sZ544KH/zTW6N7S8q5JUSpF
sVcfKVT7LbHdaOXzgRCLeW7f9UPPLJ/YACvaisDMz0ERk14BKsZiVyZQCcBYJLFLcVmfMSa0W1iN
zj7AEdwszLFyIFFca2JX4V3ckVngkgQHzzJ2Uabn2WrY0OzE367wtgS4UkRcqSG/c5roZ5i0hmSL
6pXc+2UTgo15HIPqnpPM3ZFAHR412RUMU+DFIU52dsZ8s7g13kfic1qOz2GWuDecKMgn6KSPMJ7T
61gOSJxzrLFz82KEPmpvjB471bFwN+hZUkgVofqRQAjcywLIB2IzB8bTUJ0LvVxNDuTRS9OYiXGq
n+a0+eoBTDmhxwX9p/OvEXERHBiwLz2veeQHJKEobf1z5EZfvTCar11R/bS8YbzTvWNjHhLB1uZT
ZQPRJ++05AorgbI5iOC96AVYLlcFFp/X7iaXIX6Gc2Rv6oDCm2SP9sGUGdHpRXHJYU0Cu/gZjo6F
LNtAd1mHf4DKin75pu1yvEAHMHuZCVZ5Sfspsc85atKPwBK+JA7w+HX5CGcCpyzMMsBfYXYXIXcZ
cZtfpOEbTsiKtl3DEbg0DACyPseaiVzItvi0bGawRIvEAJ18K72RmPehpR0+SkRF2zY3UDLC6ntB
SQH+OtvgmKkfa6TC5yHIbuQIRXdM29hmLOWLPcXRgUTF82AtX2KJECttEBE4lp+fmwFjbTN8aVlv
9oU5hiWIU3qjVjO5R7JNftUtCZzTbKK7lOz4JxEeoPvi8ulQoniyTbntKrNvTUcbWrkOjPyT7nz9
rncEsJu8eN966XRDJBl9aDzvB9n08wZ4ZkYbzSsZyl485TWTVPai4QeGbtW9iDiRUj/HSYPTAoOZ
VZ4SlohTmzNTjJqPExUaGgbdntq+n27FEL6LUTVxvw1HMTnewwpenTwg3Wz2UCEgh3inbxMpG7vC
IwXA1/Z9UoVIMnWDtzfVB8ejpy4meTamsc5D5zw2UbOak/tbZExwZy137RCARF+bs5LO+OB260a4
bbFCwM+ojm1f+shZlpx68WUxqHenyWvAmETJE5rkriJazykCecXN8Vh2LW+ZS04bSxcUe6l5x5gL
lBuRBfsmC79AbKueiyXEAIb9bK/GESGAO4mPgwf1jJ0W1ksOJwHE6la45scyGwIpRjGcywjSu0U3
hHCHjF6QhCM9wy6OvXlfMVrlInGftIW3U0l6iRDgH7duJslm6bx9XebvQMPmN2Fu89Bap7Bq+h0L
bD2TpFLTLdbTowkQdnm13sYmkrfatd6HLbmAkbXC8FZk1NTXtPFZyzO/9a09wpoMhxHKPMsqLpPt
iwd3zLAL+FgZmzH81Jj505An7WkqvP7oEouFKWj4BHVs2UYOwDxbkwZQNnZ0yhY24/XaXATeaF4B
PkJUwzZzzSrMGP3E1IiU55+FITo3sKS4NbH/1KmmeMC5znajq1mL9sFtGLr2iTqcnS8pnPuQkLS8
buNrbjy26U5bXZAm1P5UXgCGeWcx76W9iANSXoxCJeaZA/rHPUhcwJfzRHdJgLwXAtFPFsc+TGxX
rQkfsttN021o03TfpWnL59hL6qCK7t9jfuM0QUsavXWRE/GRyeDmUIOGEYbG0S5piSF7+PTjw7hT
FfsYJ1QPbYVdakD8u0m9uDvPygGTPOT3Yd++Nq6YCTZeCzAXxRNSvsl4kBfS/t5ECiAZWGjWHOF9
2uBMThEqsHwQ6NI7Rl4uoa88/N30wPKk3RECs9bJWXDCQzixRsLwFRh3ZUkBkU5FER0KkaR3c87A
YYNjRO7fvmPaxP2xVniJM/k51854S6MQdCoX125xU4lnFZ4dT173hs5bFB2ggHKWKFDLYB/1KmM3
BjxKKIi6U4uUo82tA09GZz8urE66YAW1j2cTeF+GUr3WdUq769mAmVJIKqH9LbOihJakiHejNTwO
RUf6XTtx/bvhoW5Fu4/a5QZe4R4IJ42K1312rfCMsIj1ag0Ho/7hSeeLCF3uLheTZTSlR2dKeHZ4
36saaLQ3FJ/6KotPQ4bsH+b2xjjqeSqm6RAFUu2aMv6i1HUdhk2xIDcQ5gZdys+pxMU1uMU3ljAf
JfmRvq0OKpnInakKTREnSfXAI9Yu5mXilt1juYaSVX8hJiQj6QGY+VwMeAmn7ozXAMEpaebtanyJ
YufOa+Bjwbq7s1xk/HZ5KHuH9cy7YUSq007iA6lb+An52MZu/iKnTB2SeDrDdid3UOKb1sRQ28X8
tXfSUz8730nadfAGxnb+MpCYuSPoltVJ7bF1/mD1pHkXWRhuE0nkZUt4Ry4xQGWIsPBhsYLGQzjx
YVSeocQOsVtVNUEWOOXv54EYjrEBqTjnmdyK2hAFkgLxaJtli/XcYwlWPg3IDBOfLA4HwilubmcX
1Fs4Q0h8l3QTt0m2j/3m1kyQQzLI8xszYgcs84bqV0FIJUE2tz0DRbe6r1Kv2wOr9iFL8FZ0L30N
kz9vsDHsQnI6iJ9AYmScVUY75sBehvwwLNPJUTN171DTe2jkNLKm2enMaXYzHrJIDK0BhXS9Gs8L
PUYETiGuddKu3TZTtHMSlOM0fVWXjNSyeYwzieW5WgCp3gPF/UyK3JeCiJqDp/DhdMjChCwfLL89
9hGE1SHkQKdT21Ej4v80JHcHnrPBQPGDjvdE1la3b72IoMbW+8CD4ZFa9BVmdcWZxJNb+zW0t3Hc
Id56CqwEt4PxsD/I5oBpDY2KQ6RLWTZ7MmsOVOgIWTPSBxER96z3mdiDBGl+zJIWQ1TZkWPzYxth
ByDhcCNFQVmpsRxV2n2xY06LooC2vfjV1UsLg1Iue6GruCyjqfZ+DUKEF4pZWMycY+oU9nUCMG2N
5DPsFvMeKEGUvQax/DFOkmeGsMmjn1O8+v47oK4zRDviPKI02hcFeG+l9c12RHMQnQuTIhjIiSii
p6LO7pNgfK4pgjk/Oo+eMvw+WByVQ8uYnrUPsSwTMhxyORsFvFS+iBH6m83WfmzFqyAP9iqQ6TcF
5JK2SYZd4x6mMGNXqYBiVBWVY8Xjx3QQApz+mygflzxeOeoW7nt/ry21hd7GfFeKCj41YuCqwgI2
s/dnsH/K3NdsGNk6V1jIwSYTU9zsAeqDQAz0hkDmz4Mr263q8pumENxCCzyVPgJPT9Y+J+0Uf1yO
XWPuSZ4lAGkM9Tb3zJPr8jUJHIb/GVpnGfFTGFuBpUeFY/HlgIZmXt0Sm5PTrfukYuJLUkISokhe
oFSfZeustptqepiHU5S6iJ5SiRRpiMnlhXK94dINeP+zewjuBfYA2nEYq/7eK7xLsEpyB+dbgi+S
pA1vmr6SvsKjPqRSDjDjEBxG1sK27Ax1vixSAg69fhPgu2Lb8ewpxIH1ql+J5hgjila3FCTTAQPs
Mcv9j8JpgWZgpW6dk4uLz1fD11Z+wtn/aoUZ5UlHKsYqF5j7nTbe1YgEL3hC2G+1OLekBWcW2xAk
wEtfvDEGb6s/lHb909Eczz0a6HQMaYdlsO2C/F7zlIvWeIwsVI/QJHAM5bD1GE+fsKVjyLPDZ6Im
dzkRuzdGoOMLKnJnT28BhS5kSiSWpl2zyFD2WVm6d6BYoE/Kmq2Yw20Uel+YeNqILZD0si6IdthC
8pOjUaZBDbIhppbWLkcyuG0af4ZnlLhHBGo/iDl37hQhegjM0ouTUGjvQv9gD63auHal9gHhIvd8
nfT+7Xf5VKb3sS4exRwv53//velgLFjL7HDqVAkdlR1sHHIb//jj29/RlNQoWVY9eC2IDew90HST
QVU25A3CPCEypFkV7JyGBJpu/bv27e9mLHdxieuqmlp9P7oW6WrGvvhNrO/ffpH/93dKROQ76hk9
uw7ei1F98nIxnHqsxNBTzEjqtbZu7Hz4oz82pKxLLiFk4qHDnqAhS6ROcuRIh6ru6w0olOIE5AdJ
djrjlPIH1CZWtiYT21/oiqedD0TiEMLszMBz2FBqkqJ+NWVaYFKHimWi4SkYTyGBWDytPejilrVK
OKlhYrQms+H5bSv/wo8EVvbQy4xkdcvcrd6EeOhSvJhI3HqK152vrFcp29vixeRgauZjksdMJvuX
NNUPfR7bR6+Kof84Dwxl9DZZ6OZC2C+bDVva7JCkLmqLYX4Ht+XrnBA6S3vys19NE8pruIHWGeNq
yLWaeFdIptTE1fKZ1q3fng3RXM+BM9yMK+LHHhmQk8R3I1JnAqiDO7wpw209KUckIzy5NWVtmYqr
pSFRBNrYKMXpBqvFEO6bhwGEZdAUAWAprGPlg1mS5R4dSnXkIQW8SnDzRGliPcveOXkusXo00e7Z
2JMkAHt5nUUVv7C9uPPdLr4FQWOdWkCLUJ2i8AG1dylN+2RnPpHUlBaI3x3/xZE8TCINbcmKScw0
siDeDmZurvPxBHq9OGXZHHJid9PRL0MqGgSNIm70hazj9IzufGvhYOKEXvDimzg5tu5QPdqMyjYT
+VIkYMIFSiHzu+PHIkY/xHpD3sDwvaimeZAJAPiqRbDb+OpurN9iSXnJuIWDI8/NEcvZY2kbn5D0
wHmS8XOWBw1kn0R/HExBYKUTf0NhiEiUoRsJDbu6gRdquejpuVs+V/iiAeaj0cunxkIdmbenyn+f
+h3H+zgtJFdv8MNVBywzLb130r7k6Tl3veoq4+p727TmAdJtclqGAKXxzNMVBsOXcPA/LK6L7K0l
lJofnZyjwh3206Qv1SguFKo4IAKPALrQU9epBIRNc5uBaLkb50d3ET5346j3rCTDTVgr2CbGibZs
BMkOle38XFPed3CNr5Wu4NwUWKumXJ5wfFi3oClfyPg9hFbVkE7G8x9faXGrCuYneqDxIWD9I06z
r1bgJogqg+d59Nobgov3GEmcqzPB+1fM6C71gqsdgf2zIwS5FUGwqxrH2741n24FfbYb1B2TIv3Y
G02uSwmrPhO6ORbMD+9qe7Dvci917owN95l9LOGFZo1EfvvLt/9nLOVwF7yU+PcsT5mn2LPjl3FE
GZWwA2ZgRQmwHTG0zDjmn9APoXpL5Ur5yoGC9Ei4bhX6RyygggCcwisHEmLYBBDVxnSk1Ec/eAdd
ob3gQL0XC7idqqzmfUP7cxpH9Q42Ynhq2mLe+VWLpUsvx3ok1itw2YHz0tlruaN9rlPa5zxyiTrL
iDEw8XO8OJ/s6VM6Rj0aLeK4QA3ejI0h0fdxJMz1ZOErjbB1lpSeHFg2fegeg5JIuBt5tRxyxGXp
NKKyC5LTmAJ8KyqYvQIFsY/3wCvvWOcj5E2wRBReuOvbh5CGbDNOcw4EI4u/CxVjxLCs+ZImgGRi
FYKDs9wLURPqbOsP9dCjt11/4T56Rgz+3bMCTtJggqVuM2pZVipqPzKzf/sdsCdm+HXqmj2aS2an
nSbSgaZ/FwoieyZfzdTlknclDxhp4mQla5TAZaqxy+KY5DoM61KOvh8rh+wrazcEDnYU4Fzwl2Au
DGVKg8H8JBA3tQa22xzNNhlohzB2zgXUOgSZeX42LU2IO6uXeVTfjfYlYI+389V5NzaTPJIl8DS2
uPQmjuv9JKeHJNXMpIZNHBneZjGAJ+9xQCLDB0oiRrr/Pr3EwlDjCXBAcf+jaLzp7GMCsgAacZgv
aqcKec4yptGNrn7KNrOunP4npnCwJ3pvZe4dSfDCM6XECOaxhalQh+/rxU+eEhwwZAT96L1GXaqZ
VzxJC/RZx+lIS7ax81bfOQpTQF0QoJVaKVVWmVabAlr2iS5WQx7YNJycmzrBrBE3E+L+Nr9j0AR9
uUO7+GaBs7PwgxgAK4259TK19joBQeSsFegDhvuB7jR7shBoAwOqkKhafPTzGQUhbA1C4f2Bizud
o2HTe/uegKkNLo/s0OdElruYTOcxaxC1MAab3flC27nBJLM8CucMSsYcmfIftfLWSAsUjUvfrP7d
dCHiTHZJuO+xSTIGUfGxALDpSOJjU2oSe8ZC5/gLg01LfE4cl2CcvL3rvLY455OzY3mLrB6ANCuF
YBsXtdoDzGE0BxuC1qlVlKHMF31Nv4Pr4tVmSFTkPiNcsln341QQBFB/9TNsCvH0tMSzd4I/+Ojo
ujuinIHOWAb3SYEjqnJjXNAWISDV2BOe07LGJnWghlm3ZxiC3zkpdvFikxBDIogFD5CqjtyCslY/
Gq/oDyTfPAn6bBofuPpWRTaPbIlyo+txvFMko89FaI/7xoFdwXBAk3UFTKniXIJLOSWIcGEB0Ffz
xVimIAjfybp6GsCOHZz6m2EYflLhSPgy2S2FetbekO86N3ptFZwajS9tiICTUPh9SdDzgHGhuPZy
VmmNTx+UxP4FlxxR5Ux5Y6d4sd1A77WKPo8FhIp0CMrD1DIlwHWTMFEaAfHjGIOiRKyBjemyFB8i
rTEcQQSoxVwDTg/0DvSFs6vChFOBbjVOMLhlEctUgW/ZarBlllO+X+jbjRHuPTHzH7pYsPHI2ue0
7b8vU8eliOOTaqFh7eQmY32NSnjibPeClKFIQvqK/WlpE0b4CajfPIOMWSOHX0LooFaldj5+5CsN
vJrG72G9jjjYSO9GYkLTFmU15nPKdLKAUvvIRpgnXj4hznLmm8OIgjA98Z6Awhy3Uf5BKpADCZXV
ppAUzWGN+zYBEbfLcvW0WN6X2QZvorzAvVSgVWblVXvcDO2WufO4myOUw2rlxzrWT4mDcddCK9ir
2QPZ7vWMPJwrJjhxZPnKGT83r0jEuD0C82pHxt1NHcixLkXSjYr4kK2+LQz7IE4owJeBQQZ4oGZc
3ltF9RQuwTG0UDebbrQvTT00+9qbp8fBvqZrIcnwC0plkrAjZarNIm6CuKGd9GWihb+O1U6gndvN
lN4AmFJqUgV+AGVNilldya2lGu8ik5YrqFk++7rr3hOEJh9UPKyWJP3kGogzcsyAeQUsVtuoVbcx
50yIrDo9uhb75NGmiCfne8BKyUgDU9mhL84ILeubaY5lKN+XQfBV4fI4BbN/arIOeE7Vb0Lm9Aco
HikmMhqLwqV9ckz+kCzDtejF9EJACjl8Zfdugf94jb0yuOHKoL7ydqMAcL/0oP1rn0KpBkHHyEnQ
B7t0R0Xtci02+8oo1vkz1Fj2Blx/vfOe5F84jZj1yqy+WIOnX+SS/OgtAHk0zTiQquleEgd+nF3w
LHZdfC+XgRYjNeYkrACqA5BXXQv7g6sB/XWgN9wyM6eaAPI+w+JdiOmxpOC6xCWTFy/8WK3LjsjV
X8RUfSxG3DEs1/SJqvS7W/HTVEM/bIOiYGW0LAawnV8S3dYJVrPOI1lK9rH0iwmgK+VKgrvIGfYw
n4hkCiHwBhqHX1kTz8KoCfxVRVgwn+Jm4Bu9k7p8rfz+u9fY2RF6xZ0ktOaG2eeEATo/twEuowoH
BoFe4ug6+bgXkic0OyR8nnHtU03U+lTyzyFG4sIre9wTox0YZla9c0QX8419NCzgtHkKOIuPIsBR
Oaum3tqGmGs42ikxR/N9kVvwpBIYni3Ty0TWbLgm70k7xVEJOtGiyS5M4ncy4XTrPYofsrOptrzG
3WtcDxS9zrFPwue+lfYl0gKj4xSoPcLUrWmKu1KO2CJmuCJ+ozGAAgqDK8Vakn24ExMiGGoeulE8
+weRuJ+jgU8uRhyRY2hAZ5CdIT2RFpawFGWgm8kuPy8DVzvYadTzTCGpoZkI7kxqTlFjxRexr8BD
rfFl6dTEH+oenoZNKVKxudna6FL3wwKgp/Hxw/WWEmdZaufgwgPfDgvyqHBR9RV89DXzO1z07afW
L8rjsO4GPRvbi4zSn3MCIq8exTcs5PapD5aLh9GbuYvWu87MR+z4+a1dLXH4CKE3E254tqzMeoka
kKRy1xKKyUYI7YjySbEof6xEDT3V3g0oodohUVmDQ9B/wi44kWRV8ik9ALbd4TXj4Y16ZuvF7cnq
/YTtGbzHeAz3M5u1zpAREquaKzQmm50xaIqBt0NfAYYMaQ7WfEVQchX0KPppqCzaIu2yErfQKW2Z
jdMg+HFywKR4arXv7d02Cy8BA+NHRFTvbFRpawT5fT561iHoqOBSt4mODtgN9cmdCngy1Co3vBN8
xfQzXXbA0zUkKq2VP5ugdPZpgGTQwYuVgJcicXh9bAC3qsPxwgP0fshxJNGW4nMc2I865ua2bbvN
lUZC29e3QbV3QxN1B6Klrt5Q5ffNAk7GLI7P5ADXWoeWHKzFRHbZgC3C1ybm4TU72Pmb9/7MrQLb
5H1t9/WBQD7m5ba5kkfi7ip0GTs5yOW+X1PtTdpdCHUmYsTAGl7CYNmB/meplvSAIOqTdruTCBuX
DtciIIBSjtUDvWvawnzzQfxwYSO7WlXzmzhlgzLD3U0JedzPqT8/jtKm6ARguA/65oZqoduX3vJo
qdLsBV0YGZo1wgafeJvQeMU9MenzccAavWldf9p1KaFzkwiiSzZ8SLfK2FhgKislhNMma3FCQRIP
PmTO5n+zd2bLcSPbFf0Vh98hY04gwnaEax45U5T0giApEvM84+u9kFSr1HK3b9z3+yAIhUINrEIB
mefsvbax0U3K7uNAJ6fo6Jk4aXfnIxW8T139GFd8biXEqIOnustiaEE3dE8hHx8pceCwiwkMgO8e
+8F9tKboRWsDsmlA55NB8+tCbuv+fIfchnG55IpgDMAhYmVtFjSjcb8eQl/PD5GwiIuTq3KjXGCp
jJZ1bePAqrJqmyPR9Mq6OkR6VB2USYPBJG9fNuJNqw4l1y6I//Oq3LP2OM6ChiZ7KgTz756zBZz5
2fE5Pxsx2OSZc5mM4RfO9TreUyDfjlxV0yzd4z3gApIVh8ui7EYsPpfbYmQcGtrRqxIF5aHkzztM
lnpX9SOBglZubRW93sr7LjuopWczbS2cZU1L5uPdaj6QlYV843JBCkp1EG136sowYlhPTgGobxbz
x97z80/SeIRI5uUH2qr3ZYzh2ZpvuTHaPUy2G3mf3NQ70NNq37yH+ZRyBiUPCEJZvg+psDYU4ad0
mxtjSCAVbdYy9Z/tyfouHx7PX1JhOnNC4kMNlEDoA4NjxUXyIFV2/7LwPIwFRpxn0NHZKqybKnxt
fjXjYAvQEWH/x3//599YeG7esqweE7JDw+e/eOAPF48wP9mubpu4bTTC4sBM/vsfLh5H/WRpZKhx
t45J2Jh1tBnmgQ+rDptsR8UGprmGYWE3+eHiMdxPAv23LTRHM1wG0/+ci0dX/6wQtky82KaBEYKz
r9A06Vv6VYeapEY9ASQdd0NS3PcRnmAvje5N7PV0YznH2tBlFe0aYjnQexUskqObNDVQUgI8tHZu
KZK7Ql/MOOPF1DAxcqcGeUAIaim1/XYhBhVOY9INsJbq255Z5TpVCOQaAszADm72ANWLTTvTY6ae
tvwzfKZexnA39EO+cbWnzAPp5oUT9ReTtilUVyx8hnKlJwFXArz4lneTv0QVcOcqBsxi0b2cejcg
5ZLZvZnYXDozE3VPGYNMi1tnixtj7vH6T66RMLJUrBZPRUJHtrejY1sznA/uwghp2+h2zK2jjouK
+IoFgt8bHk+afe99bW9rgwR55DqQqwv47blGnVoflMXMjEyYTQPV6lHHdom6LG2j3mBrpEeXeaDA
w0xfJhGeEK/VRmJgKOfjHqSTrlcv/OTfqcqWq9xQHm0KD+tpxtYRYQsUM3H2xKSZq9DWz8JLgNZF
eEFDsz7Hxrkn8RSWsr/PwE0ujYy5tAd6c9WiRd7joqZ16LblftKZaVco4K7GYPToibmH3O7OIRKC
o2a/1EEdn4zOPBuKIc62SNLlENXtuiro3lcJtFDVJsapG0S8MUjaNG2vowLMiHMsEmj7s1+zU01n
gRBA2RpR+GTqdD2CAZZxTrzxIixo2+UTaaCTQC40wVCt+mnnFs4u6MDKUCZnaPTqafkz5WPq3ZN9
3boivbbgYvChjmKlqIz/m7o5T0mi7JPcv7byXOwYz+lXzDnJBjS/Ci1trj2/OA0FoY/EbtAjF9pO
UQ3ms8wQDdxFxMIzOKsHwLtx7x7HyWJyHVf7ZG5kgZZ6HNweeXYuBPOfIKXTbyw2WUPIMJnIPXl7
xC84PhDQ2Da7HV3CYdeCXSZWu2daG3yvkpwxJShu8pm7rSa4GGTKG0mV9TIepjmcmLt837hrCFLo
FbGPpm7FdKw9ZbUPMblnNq7aiXbiIbRXsOguvYQPTijowW2T+jEcJCo5erufio4hQSe+NUEQ79Sh
oFxc4GquS4JIp0b9MqArXnY4IJbmUKIqL7/3mcdDhvrepZhN09H7lir9KVWz+ynQOOKy8GwyWVr0
M3g1jlEv6Sq5lJ3xBRTufT2p9UonOWTV1hXEWjzVVVLU23y0z/lzOEET7gbwAKN+P4ZquvOz/tZV
gPhqwGFsJq71mPpkoXoPfq+8OaGbLQgFKBeGNe4RgzJViu9HG5Z12qj1stDQQtHQmGrRgAKk9oep
DxK42Dgz7Q07EBO7iqyBrOa8RSv6yJs1bvmUX8KoJzgaHEDGCWmd6OKlFPk2R5Z4bbjuQ6VVp7oC
x2cLK1rZbtocm/iRkR8ESppcVCnxaEzpbfxNG3AE93TIpqFtVqNNzS1kttQXTbnm/D0gPMQrPE1T
9MUrNWvp04zNlwGmkk1L9w7NzFycMo+eQ74dIFsNClZMaaQ0X4BVTwetDDbZ0JXbXnQcfogHN5bu
PmT2TI8XobXJYo1eKWSC9YB2FNQ0mGKUoi0duOWUdBs1t24rw++uCtwraJE5GWmm2PZTuKtL5n/j
dljobvaY6LW7z9NyC2clbsttUA2Q6zk/YBugfqPvKn1ahR6jktQpv1hOj/4kMcotntZFqRpPeVJo
i4bU003bjcGuR723sDSr2rVD/LkLO4+C0exJyKhYd/V+LFEUDo1Vf55I7qXn9dBY9ggR3vF3GpPG
5ZSCBS5p1NhGej3q5q0gA6fPQVAXPuWuPBofi8TowXM3zt2XCevIIvaIpZ4cgBUNmtG5bKzGK0HG
xHI0VNI61YMRJeopo4psGgdqwdHVRIgiI28/P8d2aK/A6Jfz6drF1++OBBS6qXhVXGvuzpPirKOG
Rm5BCbUxPboGTATt/kCg42oS1ncz1e6gNyHU85D8VEIjoYUGTZmHL/CrQLSipkerQ/64Qm1ipVJd
WqEAIC3AdvbeTrTqCyLOct2gq1LgoKyKQiN7mI4frYq9EnjAOqKJM0yzMnzjvbSzzzHITbJ1XEQN
VbhkvB1tNAeuS2shBA3chBzO+I5gBA6FBhS1Vxn3hh6eYX7MKRBlu1MyfscMRLYdcCjk/kihIMRB
PRw3FkGeo5HSpgLyUtCLBTiCuLa5AoByiyBrY6YwOJhWYY+3t3SUv5ZBQmpGPQaQm2nQKjSHcadT
f9c11NE23ZbEuScMoVmmJBRvrIaIAXSre/Tl+sYoUPWQrwzPHTkUQN0w4zP27Xxbxgw8bM+/rbRp
n+mI1ILiFmbSPo845MYM+X/ghd867FxnX1HXURvzp4DVREksSLgm5MV3javUzXZKHU9LNAsAblzg
/G4zV7P6/hWZDTQiZ6tH3rM/ikcX1OLCQO3gW+lwUNG2xeX4GisUcBvDD/l6eqrh5qrxSZVwxb6F
XIAXjMmY82oFlD/a6nPtKNs+bm40s3/yu2kkMbS+nsXO6Dip4LvHxo6uyUNCPhMRYAlK2zSrBUWO
M1Bim1hxLrIkRhMCW8L3QffKtQ0ug4fXgtEGqClvH8I/q2hC+EpvL6CFvDBzSwFuKLEdHPTKOWGw
Yjhi+ptWj6BbNsZ13nWf41lqFw7O2W84uBrDOOPN9LfRQAqMGul7P8+fqpawxIqzGyGSgjCn+tF1
KyLWRvJ9h9LZDIpxXWTd4xRVkAZJU1+6VrPqB6Ef/QaVt4+qH53DoiwKvndq0hEuhCJJ7rKQMMmy
/K509iZOiTNxPRtkEkKZxHkwXSui9SiIfBvXNnHFQMw4+lDbbsJhUTC2KqDcUmwmN6i151jBqDuo
wPZ9R+2NHVd2fy0Ty+Sib5ABUeLI1zEBXcWix77TevBwUaoPh6rIfl3IbfbsDpJ3cADM1X7oflGb
lIfk58KxnOJQqfxkFX8zzlNRQLzMkeV8VN7mx5mgskY5V1K+9OZZ7tQhT2qLIACBl9NCKu7TmBSp
LiTxBeUzWXn0Vz4W8Tx/lDflHVbRU5uf/xCwEFRqUAyTdknzj1A2Lz2MTYYyQqu3cjuJbtlBrsmF
3APw26s1dyEvm+SafI6P57w8nUaeSH0sRmLto/Jlmp1MeXfvh6q7t4Ueb5E4oLzJLANIZ2ge5A5i
GtUt/Je9sEyoElidsoMzZax+vMR822ujGedJjhWu/OxQdX5+qFJiupCDsCo3Xha/bZPP+Ns2SILQ
pw008n9+/OWm44Xoy6Op5rzFiRxYKBWSec6PuLs8gGEpD4Xdi2kpb5vC+pwUZAH08zd6+VqjeVZN
LAxlB/k1w1KpJkb77ET75HMaJwQxyG0q9XqCbFwYcX8cE3LttyesYiSVMOrDWaFIrNTPhSo6ihfz
Qm4LkYesKoEpSr4F+VSxPMbkE36s+p79pMcopIY5jbKdYyDlWjzNYDaAbvPFpP1ODAjHTBJowLwx
mER2Jn4kldqUr32tJsVDAAejITh/bT6tcoLD5br87CObs3luNYhJgaFwwpo/80InCVSu2WHBpzEv
+uYcF6m616V/jRYKf5Fc9UviNROwxBZBYPxZsI3mn5FcCBHxLRTzLyqjv0pUEJMaovqs5eTy0zEQ
LoGBwZUkb8o1db5pdhHx6PK2S1YtM1HEtJmwd0aRf1Vcpz3mIU1DGu27Ma6rGzYDBy0o52uHrOJU
oqMVrimIxuM03FG8NMcqvnMAmVqV94UGTXIQSh+ibxj0TdyUFYp5L0Ile+gzs3jIcuDhsZPeQrr0
iSbJom2Qj1wuCcSZz5dM5uwQV8I0jzx0tC8maVgL8qJL8neTaFdP9quuoUfuWuSaZEYTBiTwzkTq
VdkmuIpCrD515UYgshhF+LGyJ7YXU5xdx8e+pXSvdV56pes5V0ibhju2FBrihh0fPCKWB8sHc2EN
ePJV/UgcHPLLDLsZXKkV0YD1OkpoVpY+xX67z975hT+YXOj3lcu8TFGIS29VNcFN0BLTRTYDCseb
pqbI5tm2vx/JJTq7kAlhXxA5TIr7lW4wItSqKoSpizEIPWhDQzxiqomPOTukYEcPvUXkLs4LLi1y
9bLxt33kvaiXfzxE7kcT6mtFr4V2pXuW9yUfwbzzbmiG2k0+6DcyyFUKMDCuFB8Rs3IbnSPSNxJy
CqvWxFfJdGZaJlNp75Gt2cXAce+27qq0+QXiUr0hEACT+vwc9U9NRxWrBfA5ksbt4eZyn4fWeNUp
cb+Q28p5iq+O9lE+UCpCLk9xuYl/Fm/dSJO8DnUuZbEXJLuROARkV9mhAITFtnn1skicqN7iHN1H
yZx+YmGUG+afAgc7v5EEOhVTUO1j2+UOuSYXdgXmZAEtCIdeJjhX8Fi58OPxWa8jlRPJH5uQrptL
jXEePnY+L/m5RIXAkg7yoQhVvkPTNk+JQt6fmL8C+ZXYDljqhfy+/BQbIfwQvnd9vi6phvWE9gki
vYqsRi7GNjcOOgjgZVdNDrJwgkLalD+tsnz90EeFvsNMRTuLcwvj8pwOK2t08H6sXbbh9oau2usu
XDPTw+PCnwEmrD64M9llURFGiuotjMAA3+ZpGO4VkLToLCcMLuePEnHHXynXujQdt4nS73xDLw+m
XYxbq9N3TFxpgvDTgPAdEusg38skT4j5/N7km6l6DCR5RpKRfPXBHi10nMaVUcExjmAZ7h2Ms1FP
YZj03aJQSRGZL5C6HVYboMm3xvwX1vL6GBGTcpS34fZCYq5h+a6jwQ/xx1loTIQ/jfSyKowO8Rvi
gewgF1ED0xCXA1cEzLI4Iv1ozLeumhz6eZtc1E0MHVLwcWvzESYfJ+9orWiW6cnrRySX7VyGD1KO
rV/2mp/o8oryteTD/3abI4OKL88g1+TjLtsuNy9Pc3l7l21RyY/V86mZ1SL67F2eWe4sZGzzx3u/
PAbeb7CbNH192fSxi6Jjgbatplm0BJUfJujtqLx8GztNfK0n/N4RIIXrlksvU3wuaMp89FG8CvKd
dGXLjfk0PPZ45jZ4PW1iX/2lrMkjKAxXZmVos6+XQ0YeufI4uSwG4VzBp9M3eD8KFDi3kUE7wcEg
eAgdLv89zoPVlKWAg2HNA+uar8MFBsIfBnH5JtSqu++Jv9g4zrj2QyPdSUe5QBiychzA+E6qhQf+
BIrNDcakMtwHZhVhhuy9aC+7FeGo3Wj4mcMll+xFo8WkLSuiPnAVB/fZT1azrVDUF7B9t2GTvlO1
Lj/AG/9qLPyDxoJGaMH/11f4n+T55Tn9U0vh4yF/cMHMTzO7S7VdCu2c6ATQi/6tbv7r3xXH+UQN
X6eY78zoCAlm+dFRMKxPqiosQYCuYdpgE2gD/NFRUD/pULzgedlQZFXD1f4pLthvXAsmbbZjzG+D
3gUFtt/hMJFW0B8wTGUHU93dYOFCuDi5hFn1+Q5+hJYWGbUoH0veHNs4IN5DvuPFq18+s5sP2si/
ka5zg5KomUFSf/U2ZjgEXRT6Lv8H64KoEpXjLEIpi5w5dKI7R8jfL6ImHRpfi1/SWg/rQlmjPxHL
BvnBKsB89A/wK78TSOZPgxaPYZi6AQUCWs6fCRV0haLa7Qxvh1UEHxMps+tRU/T9bJnvxJ4R+pfY
9m7s0P2SEC8ElRjdhob4gvRrhQZDB9Q6xNz0Dz4d0/wzw4fJmSVoH8FKg2SkwSGZP79fsFygaK1S
ExWVqA5gYaq2+daMymstD5wT1TQsi4M5rKCJK4eKfgHCWvSGA2CqYlHWLeEBHQYtSHP21mvJuihy
96QNSXUSgnRvz0G4n007gtBuSAg1T+PPRVIIaIhoo1bFyOkr63NrjoccrqcyRG2rjE9emRbHwaMi
aeAOOfsj1yg7V9+U0rEP5q3l35UW5U53QG40p7ZRnlGY12TvrucMqIlp0YNspGpX70RJUUxL6jU8
o4BhR9yc1bT+3g0UBSekrfzZ2VmNpnsnp8SljK+e3wAZivLN0KyFf/C6vtlyds6R/HVHP95rzpp5
Bp0HOzU2pVJeieg7inFyd3sMt3i5twhvJopJyXjM9P4B9Hm0cdrWXtfuUVVwIul6dsLPZ280F84R
bBaHMNhTHsbRvgoypBF0m+PRMTfkqhKItXcCbZdEvK04fR9LNd1zSaJEHrhvlI9XQxYM5z58Simn
gnZo09Xkd/CZIxKlJjII+9pkvIihN2ycLWpib1uO4VuWQphlqrSmAv4OvOomd/2b0gDyanr6gvrz
bXSPAfGlFyk6ni6rCC6GK4lg4jquCewswp69wO36lA0tA4y6AB9JGPsWIAJgz5YpDPUtBE/6zeRV
O4SgOIRd615De4hmKtp3LSnwPl2fRUECjJX2j45O3KMy4vNWBp8rz1C+YAjeeOKGmdI3X0zKBhEH
1dTAe3KHkPISPKmlYqi3zdBciTh508yRS1lqMNZJJ7GsjYFYjb5jcCa+asV9qBEJCaM/vI7UF78r
jCVyH+HQkAtSBrHqoBLv2L8NZDhYBYKFunaJBU0Z4EZUsjbw8CmDZMMZaS+Oab81bkykCqukIrjL
GYMtdQEsWKn9OvpU/seIwmc+9u+JrZvLWKPNlrQKFiVwKTOeP91qxFwhrPLFKjIL60wn5mTFvbcK
S1DIhaZXOzehINMa1iqwzRYTNws8kGj45ao6jysvi7QJrFUZhQQxzHcoVvkyMuJdy8s93YBr26+t
De2mH3oFbGg4ceRtuWja7JFWNYjln7vINRqaPx5xuUNuu9yUa5U1TNtIsXbtPAHMQNrjgR3MJ5T8
9lpukyM+uWbqE467MXkiCR7pmByl9aGZ1/ReebDcUYNizQBGMNX9Odil7Ix7Ut7mkKF4wUeKRkvR
sqV84MfGj6XcK0R0QSvYwJk9PwnD8l9HspPdOvQU5EN/eSejOmNvRm3NDBgfLRqcj3d4eW+Or1Cc
+3gduXWUb14+/ceIVK6W8u1yCqE0BSDPtGmOWpH71kKjxerF4an42ksfg2rU8R9ufQoiy4ps1Cbw
nQ3phzekJ217+JFr4mBW1VD1h2DoHmj2fk/b685DLwwV8pSl9iGDXXIryumzabTvKGUZuuXktVtY
/LFTkkaHgmxnTPW04Heh7hVO7CS++c5VUlU7T8W9iGtkbYWEX3ciuiP2gMqRce3Fqrujs3ur+467
hXDxjYSOtWgDY2HTMlvRdSDT3acloDnmVZCN3inLvmmqc4YCBmKeyciC8zdoe7d4azrq35ld7TID
tLanV2DCrYh6vqrdQ3UJt3lXXCmDFxymINmb3Tg96BBJPKV+rcWINtXU11XWD8vUymNOz+VtNgFT
H7yaskOAEzM0yHmB+W+tVDEqxPcVSLAnkEC6tveaWXDXq/UaJo+KEpHcHsJslhVV/LUIU53T73QN
xfut5Pf7tWxR82K9DhVj2jTfY4Gbk55RsSKUKFrpAXqsFuLpVJKM02KBIG+XtIy6bTclFhu12aTk
1jMFCEmrzYdH4AYzvEOvNt1s6uICVw+BdSMmf9cD4cKzYlmbsP1e9embOU0vnVo9WkqVQfAR5Q5b
P5RILnU+js1ZiUH2lY/SR20j1LLvjPdQXWJ8z4ldAs00Jkugm8/1gJlcoDldGiLM1zb5XDgh9CPY
Vk7G6mGo+YVVeBE7zCqLbiK2Guca/Uk69GVH/CEGnTq5cVTiSXQNWWRRBO9h3h3SUjvSifiuOUW/
GX1nXZTX0O+/hDTeV7ogyVCU7YEwrrXoQ+PJbp+zLtSPmkNdO0zKYafkCq5qoM+dmW4NDYxNhuxA
T8s3exh0GP5luQZiDI3cpYCVF4gShnPigNAgsulqUiiHTRYkb10haJJpGn0MdBAqR4COqq4WBu1j
azda+ilOxi1DjJ06qeaKA/va1oNxo/qMN03bL3Z6vtF0srbbblj7Y0CscRMrNzmjmX03vCHym/uM
/rSJvGnjN/03pMITqYPM1PzgNgnTV37i+86yCYAU4M8Ki8TAFAN19ug1oG+DvHqwwTp3d9Ak187Q
3KUUx7Ey689VV+wMTKZrBWLPInSCL0z+l7bqoK7IpoE85utoAnhVdji5dS5Q9JFit6RuougJbmD/
Rg3gglnTXWcbd/R4vvQeNUSBX+8YeNFG6Xyx1O0bRn6YNv16CcZqR6UP96U/3AE5SYmvg7CtTMY7
0CWOLZ2oPIIQ0E27664otg6e06GE3h+4xauZIZ6E19Mg0cHhXc6ehTi8R87j46SHCNUiuD7bRnGN
VAR7BQ5ZbKTuWvMJnRwAYjUHPXVuHFHe1DZ21EGh0TnGX2nBgKoUn6uYU5OLtaNTDqXTkfzZjzdD
6PNBj86tRwkTAOQD2DafwwPRUOUnJFUp7p3w6Op5QUDCHb39QVhchKuxXhHTtCtE94RyZraEIqme
e0kgsAgoKDdNBsCtNMKTTTKRAJ5hd+EOgcrJbgayjRX6xpDXhqlrj9V0p0/4uR1IavCPim+FEdP1
NbXPmLzSRW8aD2I6OiF+hNALztRRH2A8vTmD+jwOSxgejyB8DrFZXVkMaYMox2idIniMxhOqse9Z
nz5RM0IYHe7Qn7Sw4+xU4H7z3eSKeT8SoWwc0ivKn8Y6zEZmU/M9ctvH3VpiM5ayYQvkxUPJRWaX
dPoXuZdXpGhLW1h0I5f/K4VBzBaFWIbI0Wn4Y4gViGjLXVH9H086vqkpSMerWd/a6Eq6TsqkJA/S
nZPxbOSgVcGvUScxRZQuGtkS5wTNuqXnqO9i1wHOO2FhxFEaZncAHfZpUYszZANx7jVGerjYh42g
9RcWCSCKiUuapxbDWVMeQoSgV8n8Tky1mdZ27aWcVQUfX6fGa5fY2h6azKpoLVKPwne/mbLrwchZ
DEQEmF33jKGjI3CJiqCVjwUJ4YN3bsVonImTpEFC0zNHxaE36dkt9Dfd7QPstcM3pTBWCaIMpkje
KWoGxFVqflOHxPZkmYlEnsh3fWqvnDQO16pRvCuKfR0LYzhMjX/d64bBRa8x8Kt3C9RYyflFBdLA
Q/I9Xva9jk2BOnh1NnutJgBbvbUSXd2LtE5PBe2DwFFqHito389fYoE3auMngUcwKRqisdbGtVOS
jV1Y3X6EUuCnWIgUYhwwy0F6KQuyS+s+uwJaj5QnvqrRuu60sXwJc/9gmGRI416JD+4w3UkqoDk4
5kFD2oop6D3A6Qg5amvUHS+TcmThuMqvQMWdNcS0DMGtJ3QbWHBqdadhuMob8dWx+FaoQhbM/cbu
Sq/UfYfQnusSnX8nu8bz6+3nHhlArQylxFTCnXEh2WvjSA8vL4/uGOwzWvFXybxw9f6tdwB6pCoH
uj19TlBiLKxdBLZwZTeMXEyBR11FC0NMY/ji+gMwSQ8wmKgAU1Cyg542fXfy4cZyXyADcVj0B7no
5jUlFzgv5WrdapOGNJutht86XKSY0c2NwZ8twoheBvapn7fl3WZRFYDP5j0Def+lpfiXG+euYIxh
dgFhtV82s5DYxs10kGvU/qu/vyl3qeZHyLXLY+XDLjfl2uWpHJNEy2FuEsgXkk/A+dtSGpQmc0Na
USmQy7XL4m+3OZnZMmj8i8eVnPhDO49XnjlhmJ/3kAuhz725y+30Zyf847kuLxUCxPqxpxkcU68z
9xAXG1VEH8/0y/2+OWfgyieNHbJbfnk9+Xxt236rnFEnJrdqoHrOrxmXFidquZqgOkp8/TGZVEYF
XnQdKFnCwNMgPdUiUCT3NTiVkJka8FBErhTJPvLrZpnF3ZzdCs+CvlyzjgFPBLD8woFY7Aq3IJ8N
8XF2itQNxw2xOaKCZJDWm5JMlLOT1tVGCWpEUvPNDirpOVQC2vmBNWz6ojdPWm18jlTL3E4GU2mk
q+gnk96Ckmi3u5BW5d5x8PiKBGuDWt3T3OsDE44RUU6nKAiTUxFUwVKFGdNowYy5qru9U6nXkXAp
a0/WWJ1G3t6cnxpsRncnmimHf3Z4ZCI+nbpMmU5yzUFkOCd3c6Wd74AkOZ0ygyR0Bg/7ugx/7OZP
2nQy7LGaHXc+uDBiXXgnk/U1TO3sHIU5YriROUEdqxhvMDY6DXZtFclhBbEVk7Pnn5p5oVG7qCPf
QmtQaouABOwVWc+KctaZqRx80JtHnWALLmx8Rjwh03kuL1M+nDibklbhpw+lbgnOy+xR+egUYwWn
7ogUHpMrkBhFFCnT9IQKwxB+RkhbnNEaJYzdaHBj+3oNXMKGvBa5p1uXO6THx3RSLYShuHBKZoZT
gpModyP8VUP47JWoj5so/FK5drj1nVw9qYmjnuSaXBj9qGL+V6elnmTMlwhLp/ajGHwFGJkIpZd7
oTPINlRmqOA7rnUs08w+osHaZYR4rUZNvILcMU8kNc2JPA35Qtxq5yOF+QV1StPuuFL9sS1Af4El
YlF3/V2RMeqNptQ8yQNLrjld728iC2Rfq+kjA8fm1PatvbPSyTi5fWNs4yh6mgCfFSt/OcSWdhLz
XfJ+uy+Mk0M4VoBLPgBlQM22X/sq2G6EKYdizJujQodgISxy9GhleCedptNJriGYdZiA4ft004K0
mpNownoXtpZSrgxLydYQJZ/IbT5UNhJzWHkjGBTYpraeIDYWzVc4N645aBu51VfGCrAPCAMld6KT
+Lmn3F0uhHNEqjCLiHBhjzQwjC51V+bIlTicv6wgNZulM3+GzXzQy4XWhmBhNa3g2lowEbSi44Tu
6GOhhIDDGAFx+2OVqKdxnrWjPlKmz/KOdn5IHrX4tn/ZUa7KZ5P3y5tCRZplxIb28TKXOy6vKrdd
brpNaazMliHvZdvlRSHY0E1vn4wILPpC2rPknXJR+DZTACgRv7y/yyvKXeRzlvKdo8VH208vYCnv
6Tm4XOLutpf95Npvb++3m3KX396GfA25H4KoVyLSzxWyJSiqCOAHSOeKVcT3cStOTh+0q5Tu1MrE
nnGTU3BGyGF8yRNTuYoqHcsdlZ81o/QQDVFgnV0iBXtBwJ6Xu0dDHV7VSimWU0x8Hrm67SqzEu2Q
J7p+ovh4gz/K3jGqD8Zmuvajp1qoZErAmsEz9wpdhFQyGyc6oQol0aIgIA1+neTGo6hQDRAxFkhe
J9uGObBdZ8IJ1kM0OZgh9vu0QQ9m69rWbJ2vXjaqZ7tNvgTMa7ZUN5iOGgOpgo5AV2dN2M1qhoMW
Ev2Not3QwfXPk5d9S9XReeqC54IeYlENGgHsi7TqsA1WHUyrmZ3RhO1yZPIEaKKr1nEWfw0g0zIr
IqbdLCkkIQp5JS3oFdSqiWEIKVwXoUJrgCc1Zve19pyb1ALLp5hLPyB3LtKemKdB0IC1P/EdrTmf
e2svB3moOD0seKeH9BC49x4SkiWCW85EUEeh+Zazve7IuH8WaJL67UEzLl3zxSrcZlmq/R6z8qw7
jS0q6AEYWL8Cs4YSeVX09fVQsSnLm55q8LDUoOjhQIbYAav2pS/rb41qgXAiH5kwUGMTFl+myMIB
V8dbYHv2hoPk3Pdc/nMzuulKPdxA7LmGa3zVjRR0+Cmbh2Q3gd9gCkaWSGNXt6oLUC4Oi3XbgVvF
I9EfrRnTH14TWVhvI9WDeWzap8FBup5DNqAA3RZXzbcIbe6p78bigc7ooaF8uc8JXkAH79VLil/W
JoBSvNSK3L42W6ZLOdyUhVlPm64rrLuZvppVjb3ocvvcK7129lRvGxWpcSBJcYCtFDjHMuzfdFKk
tixgxo4JxpsGySS1s5gowGnaeqmuLGoPehsRccqeAQkRU4GyjpkSr9UUol4ERnkTmB2R3OOk3BZj
cNU6fbsHeU6Vo7XnmPlC35Gk8G4GTnytmjlgFo4oKm3EwYf9lmCdFsxNB/UJ98u6TfoXZn34cm2c
vI6l78mE2sca5GPZePpX0/cfNH11Q507rn/vJrt66/9t98yMOAirtz/ZyT4e+YedTP1kazi/bPq/
+qXxK/RPluXYBgMYgpj+1Pg1rU+GSp8Pa4uhmTQgafT9aPwSCIXvTDgYzIRmkVlk/DONX9nKvMQ+
WBjJ6LcaGMgcVSXrx/4tFYQC8uCXjsDH49dgpO2zkQZrBwrFY3lKgM4tJ31TigMD3hlA9NA8m6/+
Q/OZQgz26dHdeuNmmDC2PDXFscW5bJNaij9haaEyU3cEvaYK/IFF8Eglqsz2hXeXbNOVvsmeafkQ
fI77KgVD96h9Z5K5Ent3hbz4l+/kr7rKc6DA//kbXa4OlmUI/psDCX7pmlaePmrUsSYKiuJzq2l3
QQvc3jFuot58bauW+oBCTysOvxIcePf/vzjVn794deKtHLS1xDzR7frzq+epR8aOb0w759Htj+p7
flddE7CsfqPcjGOMnMVF+y7uzbvcW2HKhh5wjxf87N7T4YbWWazNW6064yU66M/p1bSPb2NKvFek
P/W3bbGs1xjCnilPQ7Oz7gXk+2iV74bX/HNwMm7UbeGQlGnba8WdPsdvMSznG/MrxhBK/AyHeMy5
SUFnLmhrLNpv5WP62NV06PaUfVOxFu6KhG2GXuTyTuWSihy851O/Ub/jizF2GNdwvGU4u1Cjrqr7
8kqLl9qx3joHY5V+yx81spBfowf+nM3wlL1PW+Vuwg5/JmWLSr6+6J59Z9ef2utoDQkkeht36apd
TSSOeYu4WLxT5YVuQtxgpEB4WtQvmCtasVD+l73z2G6cy7L0q/QLoBa8GTZAgp4U5akJlhQhwXuP
p68PiMxfkZGmq+Y94QJBEvS4956z97dX6UcNNFRdCbvqDWd7SpPhiaCChHgMQjYwzTzmuW09eUB8
out4R2txjqDFQPCYX+NP3FFYDoRT/qhtpnszs7OXtH8E5pRHKz4O/zi+Zu+6i2mOFpD2RXgoZVJ9
10n72F8DdfL9bWe6PXxyLOK+TdgnfgYdiDQ1fuU0keaTSOtMvKqiO2KmvFZv/UH/yO+8S5Of5Yde
sU2FAWcbwrCGhnKPXeGMkPJMT37a+nckflJIWumkYyhO8Z5QXLXJaA2uME6+orXvyi1jrE1HgUzn
aB13bkDDU19pjveKjLzI78LHJjiZBxXQV4+ByqEbts4O00Z18WbUDiq1kDL0TfrpnQrZ1k/TK/RZ
a5VePCd5C07ySSHZa1cXK/wz9BhINyGkO9oYR9xPyGjHg/lCKmEGkwjQ7Wd1peY9nGXaZRfxBvlN
u/d3rLEDAzWAk5MLj/fgseOTwGtJ39k4UpKWt9F7u6uc9CLfS4VtPvkf+rmtDw09oBfvybxOgGrO
QHm6ZtVqtrLTz+kFulKzTllpXyFLC2RDbLOP3s0gTG3LbfJqrTifWNugdaKTdWc9T6WdtxucKsMa
Rwv/Djv57M6YHNuDHD0Sql5e8p1+qRMXbBE1BxImjXjfv8rzl4a9p+1s2aa9m6ybd30brqisSmsr
cKY1wULYXK/aHkVvcKppAlAA63fSWkU7/qNyxvkN6m62NnbAufyJD9KW+g3A6q1XbIFYVA5EVAqm
u+CE4FWiK/dExx/qBfEgwHFQHHe4G0Rb+pk8BWswnrcY/8UGL9F2APdh65sR49cuemrextV23AZP
qugIsIx9x78YrEFBkj167/WXUO8p38qnjmrkS7Ef1iqMvWvroRWxhc1Y7XD6DpvBd2oioC9K+2Rd
u1NzIwxXt43beC++iCuKnqot3ksXKsL/+fzI8PeP52ZTkhmFsHCChFck7Y9AHTmZTK3X5XJb+80q
s6aNnBovJtaB//w0/3QSnp9GI8uPzBkdndUfmTNVJYyt6GFh1KT+cX4Kaxx2o0+3qAYtMaZkyk8l
Q/xfc4F/Me7I8j+PrmCwZAzkyGwNEy7HH3odCuuwVCx4OpKQvuAQ9uC4ZNG2GPyKuqkivEl0xAg3
cr3iGS6EupLM91zpM+J9mbsagr5Ti/Ex97xuO5nUJpIkn+B/0goIFfEYt8Nl8Gmmg3GvXUkZNScU
Q9ZJg2y6lSwx7QdZR+ekPjd4TV2QvysrVw9YaaMLuazlUe1Hc6VExh4cNxyH+lmmWu/oRsgkVWwt
J0HPuFbM6R4gm+fyKwe9Nm5lghVGM39qNKN98LVaPtFQPpQR0P00NgS7Ij5oZzU1NYYs3NBrxBUp
FjeLxA1fuyR+SoaW9qMli6LEGeYC+yJ0doaUpS5ONiSxsbRRxGlntNnk6nGEuwhyBR4+cvpmgogl
wCXvWU5JWXdHd8Vc8bVThEmAr1oU9SpJ2Oci2eNmYL3IRSWsKmsqUL6HX23VQBHuq9qmKfiAiEs9
hV0JHWaiYpPLMrE2moDZZdxqZXXVk5DG3pi6Q0hnbBZz8yLNL/mRDBfOqch4VvzkWGGR4rrSfDxr
Mq7Ajco83B1goAtyTDkhEo1TQ1MlUqdsZYj9HDygXsZKGTe6oH701qCeWfyoiZzSvTWSbdexlhAx
Xu5i6H5DH91hev5BJqKwz7TpUZPffV4vXMP0Z4WUeqsVGAPxJV+irjkFAujkJtc1l6SR5zbUJjDJ
DBTgje2EkiA4R+ZoFdzpSdchQvkPIrHwUSydRfS3wqjdScNPoIP3UyEoG/KOXga9eC6G5D24tKhu
1vVQ3w9B9hB5/qMc1j8j8IqUIwtcou0c3fIyb6tEzvShSftfiFwtJXtmmKSVhpgKaIi6BeDcZ1a7
ZsmvENctr1Q5bddpFEE6i/xzUGhPoQyOFMO4o1p80yZ0sigXAOmhUaxyIikBWTtKjIeyavvnbE5I
Y0HsDOReucLwOQsIRCF5HAr5J14LJNVZxYkPCwd8KCFuRxqqbcVAod+JBhXykZGhOUPHB8cE7pFP
h6wdiZ5Ugfqx7R9oLzgNhGtTRgLXJlSsgk0mtrShOKInuEPySe6Ya+CNVJD09JmxRpML07ncqnd6
gVZPAwOAiSbLoYXH5cpMW9LxPDrhBq3PXYs3NAV27klvWgdIqBJt2hEwaj+j4H0aHqZOWylD92TW
/dFSgp1piBhFQseI0YZQXayZonVDqB9So9IPsBjUTZhiyqXyRVXZM+iEoray9apVjh6gP8KEjfME
Xge1007DKksHRetWYyaVO0TKI7DbdlvHHsJBTRraQ1ZW91DnPOjBMJmGOKoc4mWkvQ8piF4M6egF
oPiV2cn+duy6vdTSTyZmni4Y2HpTEsP9mFMGmHGdywVse3lP5AZzNtlqgk3ZmHde02UIg7R6FSEE
BcU4U/UCMT4MKv0wQ3+PYo9J67IrNF+yDstCHqYJMDbupAUWrpt5q5N/8I+gQKhlmmP4kkgMvdqt
/YqGbdCQFEA2QOLtg1ZGNiILrozuaX1H6OFoi5fpvp4JBw5TACBuq/oEmA4FBIUihymjd5Ofpq18
iyhErqpTcqIT+k7YQH2oiRixVtbdhJQOTMBtfOC/Xx4HUORfACjWHTOEo3I2b3Z+JfdEvOGsVS/B
O6YmF30aTIlz/pEemLKjN4KJ88p3pL+ah/oh2AKOUG3D4Dx/MYoNjUfO9DhYqRtEkiPi6VRXwDCN
s3iHvIpah4+BS98zncVchXbANHbSFfqTb8OrrG4SLAzjKM1d8BXkVQOMoK190Ob/ae7Kz7C7BROA
uRWFWLXlgd1XSfnhuT/KrZMhEbRotzDrcWISQc7WxnjOH5nI+3doep6NjbEhNHwDhAv7NBkF1lX5
St6maJM55sf0hs/e2JT1OseBQaoSYxNDHmKxQ7OVsLWjnzrIw542KK74AYISPHGk9ZW20Ylgjde+
7I79llTZmbgOwo2APVK/4LDxb6NrCo/sVJGWjpMZ+CoUZnob5Xp2pSIIQd6w7vU7jWYib+9acm46
pOseIj31IdvoOSEwnjhV5lA7gzvuF2v/BXpWAbLSNs9IDg2FSWiBUPFVLhDAuFmPVtBBU5YAFwxs
7SLvzXDHxSnj7dU29CzNdM3Sxh36ymcc8/8aNw2RIgpmdceklkW4eu9EoIS7NdInWkHhOrzmfFrM
Lj811MbVofrIy/nrwUoxrMmOp2ucgCSibYYLcKtn9323G6ybcOYUZp01ba/fyKnvtvwsUmHHR0wP
LPUfjLP6s2s4+0HosudyKC32hlAB5ozmo3HOKruG3R4e9J/aWrhOz96F9VN9qyDvZvfNI9QXntt/
Y+r7mh2LXfeTNVkGBviT8t9ZP6XvbU5/y25e+ifIZxCVrDN/m3jd5FtqlBS38qfCrR5AG2cg+W/8
A5SPlMVatOokB6achUaFH/gTUDt1pZ3jJ42p6rSSpYMeIatZe6vqBQKX328LXj/uQKbrJzmal3FM
oYT1QNlWtB+rmVxvU9ctn5B2jP6Ot8mhu+4ul17pzmembZpHX1sR4EEoEB+iwULyjB5CO0rlmty0
vckKlCzqnG/K5RhlvOILggXgPbfxM8BkbOR6TGX6IHyoJHLc+9IWyD8IhpKJ2Nm6jEBWJ5Q/p2HX
HeOakAqXX+4cT2SXm+rQxu6wb/bxCbUvM5vkJ9io6FW0jsnRy7asbXXPyZhsZ7v8oypt7NSEFjI3
8W3jld8VSYNDaBN9hadb2MqcM9qPaK1uQTzUx2CbDbYBWfs12TSEepzmBRjUiWcEpvGloUiJm4Q+
N50ompsw0agiO73JT8SBudMfSxbk2Wo6WfxqWKJSF1gnbxU0ih68rxNcWZHjdYsfuw2zPOvRtJz2
JWeGM2xMR9nVjvQK+W+jPyUbijm3lKI8w8eObqqrPGXUFdbG8UBcwfTQp+vhDtZieZdcWc/cGhca
Tuiop5jTGICDFdZS4yc2XH+bnvG4vXav6sZ84z1cWemSuRfsu0032T5twWOCfnoNGCNfDRdfcsbK
AS+S5a549u4xODZOy6qucHqMVHZzj8H/Vh60B+ryzat5tXL7LdjVB+iKa6YJVw8RV8ti2xm6h4g8
9M3ESX9H+umHvE6fGUKbuwwR5nFw87N/rn5MCinRrK4gWFgXQXEQFapPxUe70k6cYdVH5Rw+xQcf
QP3eV/ZkYHmzo9Ae0fvEx6LZFeKdflVPxkP+nNZ0agE8rEA8IHVDDFf9ZGkQUFCpdtIrRp/pwpIO
KZ1NKYQ1YvjR0AqfkY9rGNy1sTJaAjmcNF0V3p7PPV2pr+UBJGihrqtXisgK4M2LeYZjWUmuIWw6
bxsIW9p3szIAQCmYw/gqwnxSd7BFWaSiwvJaNwNrbsNXJeqIVaX0sy4/mFVYs7bkqF6DR8GG7CG5
5lXeWA9SsCop/BNVAnQPA2LohOuqtasdTEBSNoZjSMN8bVrn8kzmm6ieS90hF8f8goOj7PjZ+S/T
j3QWxyQXde3v0zeqKz1Ng7fU3zItAsx4B2FtH1/9cK9IH4HgRObV70/hW8/EKzlMFUIMWN4Hs2iZ
8Z44+UME9+OD1z+2Er904csG1mIa6zy64/xjjXT0rcd43z2M6+CH9CJgMeX9npIbFQjlVbpQAOkU
W7qAynTLqwQJk/nc1X9jXOJkoCjvVue2p+6S34foG380LsK99EUUHZPsYJE0kDXL5oihjPMj6BTG
YcItkqehgInALBxJ+wZlFlQ5BhV0y9YtegNHiLeNeel1ePW8BxyNMRPQncIvNpJXWrUC1wDm8w1q
eQyvmayMj/Ipf8u9o/pchPfRnQl0U9siybnNE09idN9hz6BgJoIOLCsM0sukbCcGihdpW7jqhsYV
7WMKIltx0+xYnranEEt+tSGCpv00NfqxhFniwEGpbrc3ICG09R6yrbH2bu3njB9hFvA4A3ISQCfA
hW3/LK7TJwPlyF1+pZ91XxzTyYnfadeXX4rbvtH98r/GffouK9cU1zSLOvo9J9i6ED+YhD8w5oVX
yxnvOnGjhbtmH67HN7VdlU+c1RUaVByV2tg5PlQPWIIZRYgAftYpU0KLvFBQeldc8ZMrZLn0/o5U
JHDY6rABHR0R8Ck53iMCqeyg3RcUS0jFSK7ppwKsslunn9oMT7rigYollySlzFWMM7ByIr30ncew
OIpvKuWWRP3oJpHFiUgv8pXkxhUOZJsku7wmmZQKFgvbHjlg2ctODC85YQpUhhULdYSnpBvMaoAN
7TwVVYqbvGaZ450q5auuflTBqrrjPYFGNUjb2fmfzGGyS8Uk4QqqxiN8h1nC3qBtVq0hHRe3qGWO
a6ufHl9jtkcjjBC2ferReoR28Aj88Kfxo3+DlhiDlvpAt4uaE6QXWsCvWncHBpqeNfOeWrL24g82
Y5aYOcBv99MJGdgx3WC5kFZwTPozlvRbVcDY3OQzpndVHJrOLs8hbFBSvlz1p7hjikj8Rer4B/VU
bin4cXop1/45uWU7jPiDU38A1Tcoaz6S60BQa28zUlzMTXk2zQNxxZ/dp3nmVymQwPs4nYJT9sN6
9C/NKUU9+GHtwmckG/wKwPw8D6M7Zl/SdDdqdpZAVcLLscty1I/u8MMwNwVtCuxDkg1xfUwhpA5h
qjid6ZMkNIziYZJVPucBj9J+YhUbaIZ46P1EOgzLDZLYnIhyEzZiPVbrJmG0bedbl4vlfsvW8jCI
x5zI4xjqft5KB2wvEsrT+d65MWF3H+/wkGz7NAqutQgNXhsUQrZEaOacZ0hXUlcmgm/YkHxeheIP
m7QgCDUaUubySIW16OIHA39s0GROWkjhSjPia2gFB10zeW1WQ+VWTUU064wgE+HOtpeVcHDigjTO
Lk6pH4GMbvXcRYzGjEowGtcbReLezMqOK4gCnqVR54Q3Q2hgc5Mg1azLtu4fpBS1LC5Xt5SpsIsW
E+6GxtYK4xZ9Url6qGuF5rNnvsuBysAlIFdB5IYqCq1ulcgr2TKqdZ+Q2TnIXoqPZgieCdjVSlV1
AC5Jbug3Fbo/r3JLDTNumTEU5mXe3MP/9UwiFS268naFwdpJBpXlWt0f1JZxnWBuCilmfwii5Cp4
UDU7UfJOQa3c0Pl3c4zaHugQIsaRSqYqRPcFikIgRge09ox95aFTYKRNCc1x2FyMdh5Kce+NmIt6
3xAd1xHBMTu0mIZPRDUibPDzai8b+S72D6yv75pCTHAEQP0f5TReAw1gJUI+K7VFdef31lOAQNiJ
wpbIHgRbhn/0iuFVjzN51/X4GNNGv/Oi96RFUuRZ0icYCJZlnUn24RhFG9Ejs4wCSNSqyU01Wax4
cWchNCjIDZ3ZjYI33E/+NSU6/DVtX2shR74hNresnSgv96sw8h5L7UsCr4EPIXlGVM24WsYDNTXr
C8noQapRCQmCR+Uk4zWkmGlIZVj3simw9J1eUCZ222YAQlKKwdfkaZSRWA2ZfrIKcGwRYc0vo52e
SkM1t20k1E4pmNS+9Z4Og9+/jPOTyTKrU2l0ZAu+1UCICwI9a60HjatKluCQPySipJG3aIwHlEnW
ZorVHBJk0EDqJQL0pS+Fl47c4zkgqrMUqo1d/tI0LMaWx6aR9iXOXfCCk3XP+p16WmjAsxsS85Lo
yN2qUXxsRPU1G+ItiQ6EzQgEGYolo844Wc+clQMbtTyvwPghefVLrmHgSVkQFxlTVCVvnrKSgIdM
BcJr9NYH4Y5S6H2oOlPjEOk53GAaZhhVDKQGlnqzEum1aqk4zvzqusFEA4zuiMbY9QuWDFgbmFmV
obEGJ7WRqtTf3aM79O18ZEWHgHWTSyGLmVrEJ2FcMag8C1HPsslAXm+It7joP8BCQYbJPMiX1IPS
ZqeBQKlk8FpWRNSbGj0BdwGPo3BKSURWy0GNOzIIcXHB7V+XI/BlMyx1nHahvu8kBgDDf0QrEWwM
ZdOxLo2aTnQkQbySc+ZismscIXz0guhdU6WM6pMRr82m2ckJZBWlLhgXZcvCLEvdQvAVAEglFb2Q
DiKnyLUyAsSqMKqICv02vy0uppVdw756kkryQzqw0vCzkBtKzb3Vz7pMsX9CGEbig6yzkoESbKNE
AXWPqqLPaSdD9tkWWBJ9IuQLKb8qfLT8OuVsi+AzvmqVii4jbl+iHFGTl9CL4RyeHq3yWTFZoklZ
dDNQj/BJeeMZjrgT+eZj10fHSa9Xnkwkl5mRpZizlh461KoaITSrKB7lS0EfUBDzjnxjHDGJgUHR
mjCgxcNDZJJuIiXWe5mwcs2DlMA3RqSO70qxlMoehwZvTFyeAb5smsb7xDFIKmD7UuQRyOaR+FY9
ga9ejDTWRHWAObEnAvUtGJjIFs1N1A++VJzpa+CZINXBbOpPa6Bxn9YrsS6Z4GcneHDUZlL/5NwT
Dr9Ly/JBtMzzUGDj6XU6bQ1SIEKxfxbJ3hrFd99PGU4z7B9mSNClUCcUm4zkFgsu5FX+7VpwSvJO
nuMDmfCwxBlv7/oIRUQrmdjPqdJZR51UEeQjmZKBXQnzWpVYxNAkDj2OwqsIuFtLNIxt2LWiIUct
lVsPfhWlbkKgNYDEYlvX067Ru70XVeIhr4TcicTkfuiaW1fMRqd0Ynoi+yyWmROlmOhyQXgfuhZo
u3Lxu+yAdOLSE/zEt9HWMG5YShLdbgrG4BLqAu5d46qeytjoYnETGKyJMx+wi0Xm3yq30qd86NlV
UFar+u6QBP6TCCe8zjsHD7a0KfsEh1rfU/3t5E3N2Yxcx5hyR4etYJKfE9jimxBsrT0Rcahl0/uk
hQew1MIuEqVrajIHTZriqR8SFtF68zAoVHC93ri2/E6dEZ8TddGNotbxymxRLwN+Q1bKsqoztE3t
FW6M7tALsSMpAik9FPqUxJKcUMp2SgKa1QwfBN7/c0jxPM7j19iIA0ZipPkVA5mUKcRCWEQ9qaRr
iERn2bKSUkKOFM5TlRq6QcHC3gBuZMM+ZNgX2nwXkVvQTjC7RD8KXS/ruksMVaWL0MTqPRJOXyYc
buolV5mJfyMFIOR3s312fFdjK8JamiZOXsS7SZS2aW7u1Khp16ZAMHLQEiKQEX0yk297FBurHhRv
PMm1U4t8/zpeLoLWSDhFxEIWpHA3ouBG4goiuDKJPGjT3C1zI9tEvfzVlx1lXCAs/WMniJi4dNh/
Y8TSoW5PtRyEdHbh2KvZdjSbhzo1qWs21c5rzS1oA2oQlXbt4aetiqndEZF7jvmInNAzjoXuCSto
UmFE0ypJwoeSZHLM9doLAQuaI8bpLfbEp74KQNLoGo0668UQ0W3J3eBqSu85oVWnO/Alr6pJNkMd
CStNUmKaNJkxYz8xnie9i8LvFXIX2Ss6NQFzrllrcnJP+NUhKKaHCiccM11VU9dSwd84VftHQh9h
l5rSzzZt8a6AIaKOX9iBWpRu5zX3RLMjjfzQ5VBc1ZmOm2T8inIfKrPemTMzysnVOSSJ+pokMGML
1QDDDznduATRP5Q/jLJkZANQZJO7na6agXTAGDRETLpWl8FplaUnT2z9Y9eyUFBRR+QevN8kCh/i
NGpdGjQkoZiogkpa2XGHBGJyQyLfsH8EVCqpa/iNcZIVZgac2E7GnNTeWlcP7aLTjIjswqy7dIpL
kBt9+aBVNlOVqfs67eHczVt/XCU0bdwFGCH9Mv4I6QytJaXU9j3a1N8uln1mBVguFP03EsrQtc8X
ePhwIUWhtE4LZm2eJN/gLSj7Ws9+aDmxAFZswVMWBXC2pd+Abumo8AWklPgSC9kIit5q6FAAhuB8
1YSV2+zR7nw/36lUnbSknYu4yd8u2rG4CqlikAEk6Ps6Giv8m1pO6GOg6L8uMkSm++ZmSYOxF/66
CJEXqJNW7qKZSviNtid8vXENTbxP4bXiJtWyO9Hr5U1HfOQxAUy8Wbrd/18k+P8QCcIQRdPwly5g
9d68/5/PrAmb8fyewqr/v1U45dn77+rAXw/5mzhQEq3/ElWAHijEVOgr6jdrXpKgxkiqDpFWkk3y
z5GO/Z0MY0CGmeV6ogm15R/JMNJ/KTJSPqSDJgpCyfzf6AMlcnf/UaHBdADoiGQBeBV5Qaryh0Ij
LY26HmK9P5pKQjgDpIz9cjEM8UQUrDwBEESanhV+5xDfxMqhJBCC/Iu/b81Xwyl5yRrdJ/0bux+d
n4DB3cLhsmxBPcJcF/ziVbX/SK76xbya9/0y6S9MAKGM240lBztxiDDf5eMjqez+RJLpTDHLQEu/
kpp2lIPGc+c/4v77QqprxGrL9ZT/GkwUNQV1DttggQIsDIAACzH4kl/AACC+nI4EetSQuPfLhVw2
iB4XrBREvr9vyon1I4zRX/l1Rv1rubnrEH//umeUZhTvodsxc+xQ5OiLAWv5xMwxKbcsD0hz0VFN
L/t+3dyXpJBme6J5e7KP9tpIJgUTI6J8/rqaJAGgqUwIoj3zzTiHHpVNsSY6y6bfz9mty+ZyIVhS
s6djj1jIy1pCuPIucPIZ4PB9Ienz2/ehGMVQTfjktQkzHQwgY9XC79gHBXwto5tZWCauSzhrvi5R
k593L3f4vldfyc9arwjrCQ6JO5bl/UKD/CZGSn+xI0O85X+DRX7fLIaDJ1G3ZnIoDNKjZ0LRi5uC
D2k5znJdXiiTv930/fDfjpkp80c7NrSHkpHm6fL472eHyvj3gy47l2P8eqZl8/ueywPTgpISv7VY
iGe7lIkwcN4S1EbeKxrxDCwq2Vx2LhfllLyZKlCI713LVjo/bNmCuzlusxw537zre//3A7QaUF9e
bFJByvdDZvLJ137F5a/tZff3hTH/Vn7dvuz8l9d/O9SyGZaknMWa8vj9kGXr13H+PMRvz/tPm5H1
U0n7fPfnM/x2JOQoSFE6mc768mb+wzP9z575+0X/9r5/O/b37cvWcvHbzb9tLjcRRDPXzBWG0Th3
5Bk0+f3zXrb+7b5f/4s/bw4TJdv+sZO4v7/9o1hn0Uj84xmKOq/EtTBNfM1qNWCT45T2/Zjve/9x
2OUGfboGYaHtmGjCdp05ucuWNBNtv6/+sQ9FEYgJfX7IP20ud11uWraWi+VAyyG/r2pCxxlwuZ4u
h1s2tb7hyP/52Zc7LhfL02gq7aW2T9xllxyXeve6bHZR0MERR36yEXtjo8wYQAqgxZ4aDi2IhQi9
7FwuTDKMYQIvNy33WvZSi9HQrk8lvdMy6lE8CFF3WG6axEifHpZNUQOTefntMLKOLHMopBi1m09Z
5dexBEW1owNwVc+NQ2w0YyKdLAEVfKEPH2Gl3ryJLkOKjjojps0ZqvYjJhjYqZqBEh9t4B6ZCoAX
clbIvx4LokZ6+vEQYYo1ceqoSum7pHvF8H8oU9cRZzHQLYmlFGQ89v3fXuWvtzGqECrGsArWC3QY
z0m2XyjDy9V/u6+eaTu/3WUeGZbH/nrEv7hqLXTHPw79PziMYmrtRp1LhfNTWstguzzTr81l73IY
c6EGLU/wb19JisAoWCCav72aGi9oIY/3xTKSwZ6HgJoO6X7Zaua38r3vz/t83/x9n+99xYK1/b7+
rw4rdzNEd3n09yH+d0+zHPb7Wb4Ps+yzoviWxrBBxxnCvGBhyUCof20t+5arjOB3UiTSAJnBscv+
LmBxbP+2udwULePq8pg/jrhcTZcRcrn51z2XB01/0Wh/3f59/dcxA1VYjYKWrCaJxAdqo2cNz9JB
EiljCekhmEjq7sWO2cVIba3th00tUnlRmJFiXqY7ZcbiityQubOtI/MOio+4I9zVHMFgMj431I4N
ikFabNFsSo+1ZeXbrpE2FnncThybb4qKHKoI93H9pgvmTgJ/vevNErucR3SGatyPmQKwRKRYJdTl
j2gig75jhrEOUWvpPsZEANR1MZhghefcobB8FA1BBSVdvyah8INGDCJXqbUASWtnvxdNeHETKSIv
tZWBlgsxLWo9+cFxgP8Q8FAyC7MSort1wgII+PgRe7nHlBgsdi00BCL25AHEbloM9bobKAZkhrpF
M3jnCeFXnPWezYpDRO+vH1kigHvuLd2u4/h9JAweyVGcHUJm5CtTN4h9FF9SJR7OaViQmYfyirk7
GSjGQ9fn0U4rSaKuFKfMSwuunIA4vBlhC/XhvS5Nwkr30ba9dxk1VrhKAd+kSHOPsLpj2E8YP8N3
nOqYePqbWD+0fnFXqtQgyi0J7em6MObznBawSqfxX4yA+uOQuA/NZIFPAIdmG9PgoLPXk22pt3RT
5Ep2lCYHDGbSy+5hbZmNL3Ba9FBZBMpVVn4m1Pz3qRd0T4mB+SQOxns6J0dydG+a5hGahDG0Ha+U
PEmCKw5RMXwVqZTthRmTrBWQ6rS+aFwCoWC7BeNEcyygtTxyazxWJ/x8+77hpEpeSuaqNY381qrX
Zor4DX7KjwjUIrVn2TzOuRuWXvorzcpBtRryrQtA3tDwJB+1JfG4MhGPksg8p9H4c9XbwZTM3B8o
sUv0iwBMpd8NvXnLSKe7dG0xXdtX+upDi7wmRLil1cKnQFulzAo3CcTn3JryDdBzO/EDgrAm5U6h
XZVnrq8VeGEsXFeNNqCWoeJKDXaaVdMZPeC+tGlWuEGW1Dti7inmkXu7QjNurIKyWwlhaKw8z1/3
WlqSwdjc/Lj9KjDsr5SywRMRXzqxIURprLWLJh0QCXSx5Z0LpdEPpu9R5yOKeCh+CrrvuT2KFdK1
4U3maHebVtpbdfFFA/JOaz3JhUa1mdZBRalVncJiY8V3ZdR12MXkhGJTBKANH7tDLRIziheGVFwZ
ovWElY2qw7ky/Y4/zyTdFzAUbFXSOY4XtnbU35ppuOqNXq3ruXLdynD35keMRDqsAnE8ZXl9RyhZ
AQ2FlpA0HRrDcFP+H3WcArVREXFG0bVltm8XdWIedCnoVx4iqFiEaGrJ6r7MRwnfSIRAq2SxRvn7
x6BVydrr1QS8/FjcDZm+Gwdr3FaJJa4KU3FocbXXgn8VKqS0Y7TPcW1IYXoH5w9JuWKh1xnNp6nv
GMMrEVBSSxqnofjUmDX1UW6H8lhGzUOlBOZ2mvbpFOJtHatidKRcY0HGFLqM/fokmvs0CLTNoCR3
Q8/yr4tRG+W59oQHOQNdPG67npjCAW1z19bS7PjFKmQ27hR172qFYHHoMzpU/PGdXKhQo2DNa+SK
Zoe3aTV/cOWYTA9+qE9Ci/lKaxT16JXkAFkjgb+TrSt1xvm0SJAUEuimVxwg7Cpt7VMartWS3JtD
zK+RQJTJbme1scYpQauQMQdt8pKLo6P0dEgKXtmKyvep7C1cVR0aLjFA8TRltJpEaXhtGtr+WoQU
kC+XnnbwCYv2M8sDtPzTVo+GBzreYPgKbWM21iERSoOuEEiDRqBfOOTNYy4L/Ci8HBWhkAQb8lUe
OoyYqym0dhmdijWnwvGuj+BoKSE6KRCPdhDQ9W1SzbSLHP+ebhRu4+GqyNNpgwFgXZbD2VP0V1B2
Em2dHHc4BfA8n27IquX70iie+fehWKzawu4tMcPNASva8ty8V1mPxhTW/ck/kAALlhIzjjgSo07b
/ynkb7pplXcph8XUN0MJ9B3CD4Wnh8GzyE/qEAaMDUyzqKGGLOjH2JcepRaCRmN1R1F7Q+6MK1MO
tlaDQj31cErQaXyg0oqGrkIOImRUcQMx2ehWoz0kdAI6k3brRafme+j5g/FPgyIShaONl4daOtqq
OrUO8kgvCLeqSRDLtZuAm4YF/8me8HCbNqm8G7Q7s23O8MCrFY3hecramlCE413cvFQ6nnKGRtHj
dNc08RsLBIxvsFCtxrJcysf8PvSCYncMd66pIuSxlbqrxGjVymN9F2NUHSM1usZIkzjbRVBNRvUQ
5uh8+OP9N3vnsRy3smXRL8ILIBN2Wt7Sk6I4QUjUJbxHIgF8fS+U7n16PemOnvcEUY5ksQpIc87e
a29UhPxILyZ5O0mvct5Xc0+7ZVDjWnn2fhrCN/LOKiQgwdskTKR7FEbhUyLcn8IfrXKQkmNz1VlB
fStz/yra3Nh444RSqYwwqbMTQIIonks0Hqjdk3abe2fhxmiBmpDOyRhYOxjcSE0tHDWwGr83PmS/
gCYvMk0eamvTP0weOqKxrL5TUStIY2ZFpNxkZzju6zhMO9cqXmHLQUlF94h0xKMtg1YmDuZL49s9
u/XupVTkEik5izXmgLvMrwjwmgjka+hMrzsf1eusI+JM0vv2yezFeAeOYuelQEIrrg0vC/WOgQTo
xvBjUMk2CqEIJxCOpZcjxIqEwwlNJDs0Qzz6YP+zZIISYmd7SAlvJE/m5MwYd56yf9q0OYhtiIj8
IT3c8YIVBql2N0/uHX28fG8Tpli50yVcPunaGu6q0mOzVDPy6R6Tfq+3pd+iDvaTX4hb0HbbLBQ6
CIQQh2y04BX6BRByBj0HIhLS8oUwra1iPD65UbCLO0tfyzSBg+gItbXBbKnYdEmmrMV6MqvnjpVD
07hEevX9Q0B+1Coa5DrvRX3vuOINNNa5Cvejq9AsEPmBY7HGBmgSFJQ9q8y68CK+Nvk4OhYyoyK6
JGL4WYMCsE14EaUJ9spzvFM7hM3FEvGTPeZou9N+p9P4Vza+uTgZJjF+5dqgs+IZgr6jdewWQKa0
M7wg9mKEAdOJbUAuHTSzyWnOefarH8TeWprxXTggyABCZq0ab5jwYRPfrYi3XidZGR7JQtmbbXWp
67mEoGx3B3qWuedXKw9Xr4rpJSo4XPzF9azalI5h3m3sRprHhuboXNnywBi3LawgvELNhIE4fCpw
33ZGLnTi88HFebJLYbiy8lHnJnZdKr7uucGKmU/JMUBHQ6spc7R17oO5ZD1P1GaKCF+QkB1Azduz
fcD086GrRt53AO23TV5m4HvGTaGGz5KYy4j0Tz5xUGT04dmx1Wwy91VHtCdoHTYuxdNolzgayvoa
SfNJ6EJtJAGIjlK/om7AtEUXq/bi9zyFleSPsbgYdrM1E6EOcTFu5yVxrIrT+Ax+/S6jDD3SfYL7
/d4mcYB6q3GRh9cX5kGWW0tioF+na1UFwYqmLnrauF6Y1fa+aYI1Hj5kyA0C2cj8GPrpw3CGXSQV
UllZPRWBn+zJ+QnBnUTETM7TxhQL/TLEdK2SdN7SQb5P3RZZGJNxLI2jyrz0WqfDnZP8an1x15Ib
8E0Sxpcnpxr043bMqHXPuKVnSWdsaFkcBQ62fWfmHEWDaXjIr3xEuyzRjJX2iVaMK4vup7a4+JCP
G/jaxvHRElim0lDcIQpCcNLTc4pIYsFs7WJPTsNtb2HEKHVarxS+mqRXEdYOkiuj6Rq2sbkro/wb
ZvpoX7ZkCSr2P3Ch6tcewCmiiTWXF6sDSzmbXFPuQO8AfzL+QSbqixnR6y1D/SV6aEbBYB2tafhy
o1fK8YiruulLF6N8c+IGp4lRLwvLUW615dFZq2jiulhfRHCI7PBsdBFK6gENuDKjvW9ci0D/RHqV
Xakc7RJHQs8buyvky2bdztExoip8oEb/w6mAeel+djA7Ht04nPcErf5V+yhJyIyKzeRzEHQqG9ul
aBMgZQnAdcR5/6stwmDXwOz0acIm8E0wsTAp1F7w6RrkC8GkMdrg6njd3m6JfQOIChskevTb7K0S
4UFb/qvdDUhd2CSvpDe9tGHDt6perWjkl4UD0SFmdjeY3YVROlk35FX5bUoKZvVW2eJHXOkLkDws
/AN9dvzrwAvmu8pArZFBGMNfZ4s9WbHnxLAesTwaD2ZK3m4NXfyhCc+2ESDgvz2kx+GIIiC7/n7M
8pDUYxotjn9+KhJhDPdnBHuz/KbbE8Msf/QzioimHzYynp+75rnLbf2gMTn3XitWbFThG87ZsCKe
N+WNRK8GMgUDI/l8ShvlbYehxzWenB0MyQklgrvBGqPHfjlMefjY6rVfFtXZizTM3eVAOXJep0RB
7UTl/f1Y6U4NbJqYS/7fj6kZ2ZlAegDkgfhh3wnvi+WgOBlRyjxwURD91PdoQwsB7Hw5UJrF7jV5
gNKXu10fg4doveReL/qRf7/s9njn2t8Slr+n2+O+0YiHvMasUuiu2v55rRShOEJbj5iveMl/PLHY
/1m+/HkE9hces6lCKLX84dsTYYwnKejlhs1pvbk9dHsyyUwky+70fHvIoTl953nGRkdx+kitsIK8
+NBbVvKom/EL42p41Ja8mlOaX8bRsR9uB3/muqp6XKJ/HsunodyHnSQBjmAFg7D6UF6koU6ZkzkP
yXK4vVglLu2cEI1j3HfrsvTxT4V55IJgqn1Ib8v9tpqbXQsZal3f7se1I1gZjQ9p59/PAWPIMDck
gzbKfgiCzLhHHRMtdyTbm98HtlbfVRrPp8nO+Y05ke6Q87Gz/HndiATyACxwCVTlZz3onWdomw8F
8ru7uprwFi1nFOh7sGkoCIO86O4rVl+PNjmRjwKsax1G4/n2stvBbbCmhX5ZH253b6+1fKInnEab
29tP3R4Tk8g3RpVdczWO68CMAiB4MngALjmfpFQfUdgCIFgeF14x3Ls4GMLUN/k/lpeFajrWnoiv
t1ewC3wwE0tStuH8q6akPxhR4D4QguE91CVZulbsz/g/Z+/h9gQhot3RrLEJ3u7enoiyxUuRE/eZ
ZiAU+gBJZVcQDzCQ0ABZ2rn8eW3cNGCus87b56Ih6mDCizQbYfxYl46/QVibbaUXQhLw+ibcIVZT
665pkke1HOy+64/UlEqyoUfzNw7g/1UE/6uKwIEN8D+pCLIfZfej++8yguVn/gmYCf5FUInteSKw
A0FBmzb+3wEzAWn2FsH0LlnxAIduafb/yAjcfzkmEgP/d169XH7qn4AZ+S/6/bwa0hABNL74P+kI
hCUW1sF/UHgsi18HiA0tg+U4tuOic/hPCk/DPGnXQmHYzH3sYoDvNlHRneOEWEfbS45KJNSgXJv2
Bj5hMoUt9+gG7XdvbEygYF1yiBj0fLf43hGUiE4MuXrFEpINb/QaMMRVGKiPclbjVkhkrGA3N36E
s3Yat6kohk0aUk4YlPctmtJxHxgpZVYSfKPMP/URBUbHm6/AfdNxZxSEPuQWwWBCIM1KQigsmfWT
oJIwZUo2y2RYx4RPrHqPzUlhwUNAevaVDdJ97hD4amFvBGPXPaTQQ96RBoUergZcMNEjGk1sQwLW
hmWPoMNdjCBT/GCXgTjmJtur4uPY1vEr63fKa40/bVRDqWuY7bvCr+aHNEmtDdxtRFyPsav7Cxpr
4jA8tpRVlQWHKj9NSy5JUqXJw+wgqdZBDdogHQlbv0cusvAxFS4js7BYhQOhtyEUrSNV/VU63l+h
J3HvtdV7gIydlLiyPOuZhPUZ/x+haWszH8LVnTV0+lgp1uUhaPqWxRVYMxQLcu+l05suxHPBEnJT
FvG3YG5S3JmZvcN3QRizZNqd9VeYj/d9Gz7keLo3jYkI0x4Y5ZOhBtJTkE2oEvsMdHLlNGZw7wU2
LHSW2VqJGsWG9S2sYDuT6I55JQt3YZSAkXCbXcjSu2iMamcHmIYq7Vwdwu8Q4u7TwD8NFQTWegFl
jjnGG9h20d4iIBKfS+PSUkBxGDnBS+2Uzqpp23ZP/BGU8To9zLr8qMzsqerao9fVH62PqbApAkxQ
BnXorocwz7SWHKeguxNRc6I5Y69dN6bxYZYfjYHorY5eOxA6xI+IqPxMG4yJ8fiEuLpkAD6oEtFc
6owfMRzMde5aa13AkilMkLeKOEe3tg6967+bkBN3eTugNQ2sX0aTvFKfJqjhpc19VBk5+l1peT/s
McUmwKLUVXy7jVP98AbKTZHO8GX7WJMTw/AORSSuRUXFn2ZreKasktXM6yJzqcv3FF/QiXw36+Sv
WQDIF4TorGRt7zT1ip66ZZ7Xm3TG+JNOBuLOIvqB/d85ZuGDkUb4KIvpPZXiIApYNSRiazwdJCRH
wRMz4kEafzlzbD51o/M5JLm9z8rokJbdL7DweFTzKeYDFY+d9p/JM5Pbtyr1613Ju0adjyLVzDGl
gm9oM7lmF2N1QbIxvKYkRSE9DzbFBJliCQ1pr1idWi2NRr5J7B1CflBSSLcDZdt1FZDpA//Cs7LF
Zw7tiaU2WO6nytXD3p0HF8Fc8hardFOCFCCzE8ukyN9q0/6OmnId4zuPEtBJNf44ouEqfeV/qnR2
tRL/KeWK6/EbO4m4C1voQ8JZCAfBgtIf2LHmut2LTG4M3zgOOZ0QI6CqrNdTo9LDaDfIfpHBi5ku
cmwWn2JgFTEVxUODPmk75clLZMTDJhL6GgVIFYrSEpuiCUZEFYiIdam/CMKA8pPTHIHdAclpK402
PfmG/dHlcXxnt4hevzfk5MYYywlqIgNYQrE8JCNgQ6t3vijB+SuRj+E5evJrMBFZ2BjPuFk94f3K
S2oeUDvsLRQGLp2+wKdsx1sTwSWLouFIpZHAxrbfIkV+v6UHMwdwmtu+v6ooDa9Z8XzX5fQ0jpKe
ep7qYx2VVPNDeU19o+S/absNidZYCcZrJHoyemoaf8CFycBiT4v3ZWmND0APWPCPAJzGD012ycak
MM8++KedXFun/UU5Aucn9ZzZq8tN1eXFriXzfM+3NgbzEqKa3kvUmLspw9zpRl1L+yE1Dv6SgdSR
rZxiiYm5VKhfRgkOJCO59POELDkLD1lOgkf+qxq9bB0BVqsi/wH4Cni13DQ3QSb8dZPj4avVsDVI
iDsrHT2JvjLYDRsDqGOxNh16jsZ1MoFbSiRV64RdX1RbLqo3ZAOT2+X70eHMAKpchN01xrmG1y6u
N37eJrtRpsa+n6Yt0kObExpTrBVXmKR0HO36pngLndJkMhvXfdyRaxxqOhMDce/GjJ20SvgLcZvv
BBDLH6OViwPlSKZY2ovboC/vh7H+TpfIX2DEdyPNQiLkx3fQpuZxVO9GDwgAyHK1qeAWxARhrOm5
+LQ5MneVZOheI/vMYMCgDMp7nQi9d2iUEZPLiBcQFzRme/SuwXZo4f7m0nnzq+itIdpw2wzAe1Kn
iDbWAt9Jw6reEf2CkUDdkdEk9zrPIhyJBsCMKPtBxNVrWrVgf/0DRHd/o4hqwoW8HaQ+lKBiEd/w
+fRUYjhn2O4pGBxjc18Oc751AhzaXUMdGdZbZTAjuskJ09mhLTlkdQIvX4Oqt4K3wY1fk8Cn8YZf
2w32po2z2q+HCxVq3qqK+Gah8qOpd4CgMex6IbPq4GASGKilMgMNW928UZiuNm4YEBY588J6Njy6
NvSsQnEqMwAipbh3e94jTj7i7UGlHpKlOY1U/epiqMzBoTxOhftBh3rmnNTHObGCsxPpzUhGwKql
oxK2XMgVhX2rVvE1TN1LgiPt0jnEoZlk+5WI3HXS/CDXoEjFuQw9QLa1/RUQmbyyph2KlO41btpT
HVWMufiSRh1UG5XQ38LfcS/mIb9C/CsxjBZYGa8hvmIrUe7RZ9XkV3ygiQogL4Z/Bf033FmkgDgV
5S+dHeJersMxL+jJ63BreNODc68mTrzMaj5cEziDoZmgqZSuPAazTdrW86onECxTWUIkRoVRQLWM
LfbPlgtxk5vqfTCwkk55vYfw627md8+Ej1bZxcWErYtLtzvnxdTtoMRGZzQDH1ba1PgZyUdganxJ
DfAm3jJrK8JLj75pBqeUD9AL4cd4URduZNG9k2WDZ8RGoW6NdCKiF7ZX8c4s/hINZqJ0cvYVIPtQ
57geYM53NTMpYWom4xGDVZd06cEDbwUw7FGIYMQNw0owsadvUyKbjddRFimp1FD67cieN9EHcYUh
UejFMW0p+4bKCtchjFgijTC0B814nLWTbNM+9kEjh9CBZrB7M8HqBHIHR1aBajX4x1HyrWeTwSkq
EQcNYJmCIVGXupuTTe9YeJfjTGyiMDgoUqPXhawRZsgYwE2Ma61qIYjhHbKbcetVctpEnttzRnKC
QlL/JujVzeplIGNuHXbavOZ4w+PU2w1lWhG/I94dD5pliSnC97vx95orM5LNhBrjSGwyZ2146owU
6FKFZTtXhwJGSi299KhdpsDJbACWxKwsyNwDImzT9nVksjEVFJmwxgEZ3wearBnZT7ylxnya8/rQ
h+1TnEg8RzOYAQRjm4YvoWUPqyz5rVP9RO5QXe/SMsy3wONYSmh4lkPjbbQKhkPeO3sHhOvG5ctc
F6MLgAD/5NG1TeC+7zlrl/2Qpv1GjO1w9Yi9s4rmpwqjZtOW0c9kVlsxkLlipcCpx6WDmuYjkTER
xna2HOtCDF9Wh5UpKqkeeWTtIQUBo2038bJss1lustSkIfN9qLS8019a1j+m2MXsIq+FQBWWkDm9
wg3x3tAgUllvb7DVECUGjIDokB1LRJ/WNeIAseratN51uvaOwtKgwJQy8dnMTx7FzE1etCkud4Kb
u/ElG2q1GWuaNNCh6PqMvmTXQbW7NdHJul721FUM746RPs8ecKq0J8oq6FmCFyL9kZjmPWVjlpvQ
pzIvWCd5gETBbcx1efR++V4EokeBVTBKrhNwAT5WJDcfzlXxa44DA+MrkgYXHzg7V/NlYVQlNUWl
st0lVffJWumDlV45onepKlttyRPdOJkJBmhS3bYfieMREbVuEYWr3gW5BRUNz6DbbAd3QBRGe6ig
xmqybdmgtbhEk3lMLeVeFeVv2HLh5+zqCku5hDZaSpCfgB66bkf6iUF5lo6M3GXxgFnHgkMwxeA3
iry/t230N/PgM8RB9c4q45xxAR5bKe5jUnCghfbf/DhGUjCkH0UHZSU1avqSaDqKxh1WGMUGcgb1
GR1E8Kim9GrEgTqOHk2/yEdko0CEyXY+tDVYJZk/Dw1DqWtd/ZjK7xAMQOmqYJtn5n3U7czE6/d2
2F1Kt2Yb00qQ6AKIKUkHYRIejYzwNr+Rb5G3yDWUrvZujluMORS3NOzH4eyK+yFiLRGZqJrL0V1H
rUnHlTJ+5BifpLyZPUvZshtskiQKao+cyDs7hNVjLDBh42eq4XFSC8CtXDHDOZI1CZsdGnZeHO+E
GZ1s3PQxJc745Oc3ZFOzoGk4xYQV4wBlIbbO0G/5XbOQiLDp2YWfrplOv3zfu4s7b5dacbCvsnpc
E9rwnbi5b5YZ9s9UuJ/MkmCmtD7kNjKLNHr1Sr65LKHbGbFlLyf2Js2TXbObD+YBJagbupuoBtBi
1j+sDHWYm2TBzgWDyh67JPJR2eu8yl4Cb7ig62oPlbJfjCCGM9UCIEDPocwXIHarbsRx3ChEFLFF
j0klRIEVM/GnfvM2TWDIpqmHL5U4P43Oea3TlK9dvAdOQZ5tCvVnWUZJeHmxVW61TpMN9PJp12RA
QRfDUIZAQnWTXMUOeZ0ZeJ6h+t53xNNWiTnAlPrQSVydK4aCpPT9fRqLZ586JRGm9QvpbYMp6KS7
NHla88HssO8Nc8+cl21Gpye6KerwBKSfZRR/w8TqXKjzXGcDVy7z5Wh9IWv9iBSkJAhJdjvDUqHy
gipKb0UhBQw7RcCGO60NGBoumSHMIZmFIgfOHkGnOPiYoiLEOEu/f8ovQgOWnDV8FFP/UuWX0EGw
qTSkX1OpdehkyIO0draj0axHF6/2HOphM/dAftwRd1aUIi+p7jxXh48hIGf0gO0pEzhsG4yFwO6u
uAi27N4MtLV0bx3ff8pDQnQxfKyLnl2l3ywQtUnpwwR3tcr7S287M2MqNaouLsknMV+EbryjL+dv
0CsrIwvXRcrgUoXWNUMlc+hZ8biphS9b0wFqI2RorV/fhcu6JArZN8m8vFoOusHex1jfjuZbPQSv
reRKc3ugJT7+Rld86opCuptyLtvNRfusHBRVf/IKxq0joiuV7ZcBA6ROltbwoLg2i/QZg55GVkxZ
Zp3m0XO+WDb6Yrr2DaWhvp40p5Mpnso5ec+E2T1ZMUTItNSYUve6S2uwO/LdleP6Cj7iOZnjl1ni
zhMdA1iykA+XsPsOjQE5nsvN2yEtfiHlqI5G0gPfNeZt3WI9uR0s19+7XHP7272bQLyxSkJ57fBB
gMKfCs88hnEZnOC/GqS7mPdDYqKWLdSxK2xyHxcfjzPhQeZs4qbO/X1P7W0fw7tAsKIOt82k35Ke
kUcjMXJuNzzGKN2mRn+VEnlJjFMRYFz80HniTXUYGmt/KA+S7Z010DbvGZE/tfHgxo76qfP62OTI
KIfOKc8E2bjENLqwiXM9ogAKfd7ZyMDU5HyeUfvpeuPRNciBTB3FiGY5Wz7pcmsV+GYskd0vlysK
jYw8hmfTW9i5pn6QoXc1NEmy7GfVJoGRavaKIpCVsKUzEX/201NoVCOLk+1g5v0TeXyfDEU0ZaV7
tf3ilOn8w9X6rorAeFWGuUa6cye8c5vYrxon+35OkCqgfiGrklO79ottHKBFNc0P2vyIGBQu/jT3
8XT74iknq3zTe/V3pgcEuf2pSdNuVaQYLX3HAU8Bhoz4SXvf1hZo9ty/y3r3O0ls7zUN+KauO6pB
iAPGoIGXgeqmMNe2a6l92kQQKYdccNIzrMw1ek+sopy05oMKYJlP2JW9yrOoz4YrUVrQg2DUepMp
D05ePs8GWPj6cXCMbI+diWaGN7wXZEF7EjinLgo0mnRi8yQl01Du2jJeZx66wZXfzCFaLICRo7yz
pbhMk9HsnMHGLxXADBwVCSamh31K/PsgFzOEXF5ye8yJwwV/PsLnWxwQegTNJ3zjsy5ycSL+7r7j
VCLzjXthU7xiHf6JAxO9J075zZxjRL5dHG5SVyebiHMGmW7tL15P0qIl4DeieOoT1muqMuAp5Ni8
3/wD+uZNYA1ZYydCI9DZBEbf3rkxznqfzOz9Zg9p3u2t9kRQ5GyKYn+fRHIfDdlHZc+PbcqS319c
ELfDb3vCn/sWXxS+hvj45yKeypHP7ff1LA425fRjxc6ol2mwQ9vaCuxeaZBh2xhG19uhPr1GnUjn
dbK46thtNsfe/3a7GKVHRQvR+8Fe/vfbrySr9p/fvvxtmSUUSCPQp2f0OujyymJ/+48dSL9/+yhu
98s4aHeemJ4cqX4GA0K0mPKJ7vh2HdXuwbUkWMsVgbnjbLOcYj8GsmUx3Koo0ic76I86yfq9UQ28
yeWd3kaR292qlTNgYPZN7TKU3d56K/P3htmKKQZ/WYDWV7mDfaDf0h/KsIKdyvAbK82yUahHpMMg
O50U7+BYFBH2q8VbYQQkRjVl8PS3UcHGD1cNe9ZgjAlFENSHOJ0pS2FCmIrR2Es0PguzBPt9Etpn
qwXwPoyx3gZtpk9m1BerviVIuZgndHwxDiSE/fwdEhgXfsIMNdEiP8kz4MI5hkSy2QEcN3CTriku
TvVhWWHcxt8sFv0pKLu7Ht03XyFxuwQRshoFLgJhgcPt1u1wO+PMxPiazRHJb7lYCwViXdIiQZDf
LpV/H8Ri32Kd7pHLhD5B1YshLV1cRgE/jFQXIl2dpIozXyKZxXOOLUey0Eu2yCOP9dTE7DCcv4pI
4XfLHfCTKtiZkxpOt4MkLHDr9FzynpcPJ1k3Pue8HL11GmBCr8Iuot7NaLM4UjuW6myuFnl9SJZ9
mpxJyoX53LPruV2Mt0O9nM+3W3FitIce5jh5vViVnABzVwQl5fdhXk6NT+UqZllrMX1H9ShPyn01
y7Q/3r4HkeO8+P2NUM3xhfFpDA5bQTf5iW51urDVmy8dzVLckWm7j8z5dRQIdp0ELK/h05FfDk0S
75QhJpgq8ZvpsKUbfXIvb89ZrbF3UpfMw7FyLnmI6X02sFzWbJgKKhIX16fSlZN6eXsBErKOFvvC
0eQ5q9CXzg2/tA1kRDYGQhQ97c0MBiiRqIMNFKQd9pILDRFiWdwN6L6GPOgOHdVQa2jhhhuhE18b
VOgrZ8TdoMltuoxVvaF69UxtgQpuyyIJkzrvt6XHhTQJIhULjWs8si01Bu4a9owURzE9SnXpPfs8
dOUhm4urCnLKFyh6r+H0BScrJlOso4ZEwY2Qrik7Jm168CPX3KU9u2etJ3BPnOLWlSETmH2rvI3w
aSjYWX6Js2aG5WMQUDTku54tFvJKMI/EtHcKjL1RFWc/LNHAKYQ2GzIyH82ggyk4Fh/k8BA/aubv
qpn1lqwrHGra/0za4qFYRLxTN6R71bDGNi+JXyNed5OLhYnlrGixw3KsnY1rdSnbEwLA1+TIJWts
3sX5z8EbhYugEQB2Sfja4Lm72A8eKdyaJOdOTX4uACJVau5Zg2CiVglTHQLNjbMwkv0FmXy7Zadi
a1jCPZBWCyh49vPfB5SkFIEQVSNq/WucvGQTO8U2CVB0V1MkTpYtidlabjXL4XbrzxNxV4vTGGI3
y+iYQrTlJWZss/qrHaRM//4Ft99ye7FtJW8d9fVdY4IqGGwBn6BKO6Thy83As4zDZMcbIor0CUfv
7dE/h1YDNbjdLdsluc8pSAwZJEs0sAZl38P6npeZhDr5KQpRtY+mQBBWmIc2RJfFinDqODl1gyJ8
aPufFFcWywO5I4XeBzqMz/XEFRPUcstUwPfC8BhJ42QycR5rRlU9MWwWBpL9JtcuuNFMn60Jd2Wq
AbwgOltboT7agnGtN7Jq5zAKrKRjfTqxyeXdfUv6/C+qK+vK7d9lBWpMottTVfeSZOxxMz/4pjOf
HA25wDfkgXKruivD+Fde24QuwGBZS13Temu3oitgA1PDPMks/0C5mk6aOgaVtMHFPkJm9OdoEqst
+cjytvsMFkSb32+DUb6kwbs9URhPHEyEvT29MmWLFXmS6Fw1la6KGEqfxpfvot5rARL2hYfmEcli
nLyg9MaK3vuAi5W/HaviW96lu1AKKo9SMcky4jkxutuu5lNwKLeVICW7+BTmWE+aLH4Zig/8DD7j
2r2cYKP4ZnGPqh7TQxESo71c7NXWtHNUbWV9tEpQHkHDYmEGZ5qSKN96ZX3nU9a2WperPgRtJPIe
0nd0Xlb9UtZfyKJpfnkHtwGAP9nORnhMpSDafjIz6J0v7nNjPNHHfxircY++9r2Z6LEF+UtP45QT
i3aWu2p1+dJ6ITapZMEeVpwBjJT7IBjBNUVo6SU5o4Qr3A9UF8nA5TPqE/xeFRVjHBrt1uzss8eg
CIzFEXBY5nq6KzJUfPkLNK92M0i0XQyAXMEh0HcuYPAAFG9n89qE4ffeokyZNEvA6XH0ybwvkh81
nQCviAFENnd5RTfHeDAEaED6JG6QPzbhpldYzfqwvHOtYGUl3jEeg1+DV97B2qOlMCQ/EG5slzz7
Wg7MaI+hTwZ51sltUKHbqRETGUG7NjDVFRh2NNpP4JPKH/YWJb8qNVCMkgZsiwuFQKwEvnnVISYD
zfJTmlu6EBfK5zZK8fzLEANkJ75Vp/0c6/nql/km09G5E9Fb61rPlnsJPedXK++ygjhb6n/Po6a4
RgP52IxBep4Md9w4LgbZGZfFmavdOt9u3Q5KEmI++YylRZx+1DMmj8ljyZbZM1moovgmnLDC7ZaX
VPrjmM56DC2CIYCeAzxJrcy932HcaQ7BQge42Q7NxQcJqQaX4+1+13nzJqlYdWvRB6tsxAGQUmFU
2m7YwzHy6iiT32PWHqu8nxgpWavJZZ9JrYIvs6daemqXg4jR0Mb1lHJ1du02AaOvoPclUjQnFYEE
tAL2sYmLOvlGrrgdPI+8mmJuEVBSOl4hpatOky/red2NP128xuu8YBPjLTsOQukOPpEF+7gOFzlB
BWJ0MWTfnhzvsaQgtl92L9ZyGG8rtMIciLeh1IxoOkV6gpMkTblWcJZNyFehWHsl13BmtePJcE2+
eBp0K1QO5OPNALSLLFgPsQOiNJiThEwCE7B14WoYQRwKtjwn80Mu6+1+Np79kv+kNJYp7/aiRQ17
iEF842NrT11MEjKbtQ44wXJzTOvwOLZbK0NT2/nRN3FzgRfJAi5wlv94/L16pBlkK1QZBhA1dR4j
FntCFZTilxWq7AhjHuwKu/Wf+6XlHE0d9fug13R7//z5dHkjNPbodDO2LCSSIrP9tdvAPv2NKFke
u926HQxRXSoufdZHwXhiqeIdRi/ehvn8Xdpdz861fHMGC6mqqyxKcBSZsC3QpKsk+V1KvZtdQkkY
otGhZfnrKhPz2XKIPEIcpsShCeRazEbLIZq5YCNj3JfUhkF1cHBib+uHRnrob/9hB1AGxbSeqASk
AqOWQRnLArmV1PI1NxgWt2OOOdLyqnZTtybjtCI0oljW2uy92G4syKGuY0TlJg/mCxpI98HzTYL2
/2K9/0Ws55DL9z+J9dY/8uSrasvkv1F/fv/UP9Qf0D402SzPCVxboocjZ/BvuZ4l7H/ZpgO/J3At
my0BWUZ/y/XI/jMtH3KiZTLXSWHKP3I9wgSlBAYEEciXnh9Y/xfsj+D/+U+xnsnbQsHnYhGWpkSr
v0CB/iMyD1NvhVdWjXellqQ6VyZD12hfBrCc+6jGQ1PZY3lUduJv/ouw81iOHNm27K+09Rxm0GLQ
E4bW1GRyAiMzs6C1wyG+/i0Hb7/Krtt23wQWOhAICPdz9l67SdCMaogs0Ivg6EzC/kmGVfFc6PlP
yAlnyVmboUV5TVxcpzHtfLO8FTDnjqE9fSSaX+/QHkhCDOx9F9Qvg++PtzKdxlsgfHf7xx9x/y03
/F8lfswqKUX3f/63o1SGf6gQ1Q+zdUJ5PGBLNkFQSqX4xw+zQaJlQdzLa8QYfTcApTOF/XO2W4d2
dFSeK8+L1wZyECwN1NP7vvPP7TAa1zq2f4t4Bqs9Qvp26/FiGjn1xF4TDEWke2mzeqMPbX/vJbG9
Cogs2aM+llxbCRUP/fAXLsJkr49oi7zeePaKql0ZZkfaF8FJJ0yHYufq5V8YRIdT6/qg/m0yjcpm
OAA0TE9WT8RxJrp+NXoIdycitDeUv8OTFQ84wzVQp6G0XqjGUab3CGqPN06pRQBvfe3JnWtrX9qT
JLkOuch/3qYu++q/bVPXc4l2DRyPmtY/wrXsxIt9N5jENZonsZV9nGwDSVcuElBEZaSvnHqejiQj
sbKJluzKGsB5Nfzy7ajbJUFjnjqBxRkS401KvBmiggpYIpW4a9JdS1TwE1f/7BGqE2ZP13wJaKPA
D3XesV1KymUuluAa6GM06psIqh6BvtS9y0Qfnmlag012GZEwcGXAh3hnl8eMKz2zqK4kV5M8gxhl
zUFnqGyn/IZKg46yFOm6wQxxN5mD8Wx5bMtgvvdjt3id8BpKWFR0zOv4khnVbZL90aux1CTTLJCH
OY9ZQtpkGovi1cT76PTN2aJbt1wt/17IIBmP05Qmq//8fxj/fvB6tqV77OUux7Bl/kNp69HhR6KX
d9fS+cIpVJ38rGU+J9EztTHBbwiOkpOkLXcZpZ3sMhghblhuGjM+CRw7KLacay9s5rv4/axY4/q6
ZvCuv/7n9VTgsD8PRc/wPMP3rMDkHMNC7VZ/HIqOPkZ23UXlVTe17phmzqV0C2fjxKhscCMG/8PX
IVj+9+8LdFiwts+o2fP/cehTzp7mpo2r67rTjPimGb8bkVFU0ExnY7SGfZ1ExrjHmoOnhgPqDu/c
2g366kS42F3U2/qj94glL3oVll4w8ABH3XhfWFkYMibaa0Vd5I62Ur2rQsZPHaTeSzUXDPpMTEud
HrqX/2H7/UNRrbP1TN10TNuyoR1zNfl/N6DnWUkclUVydWzrg3llfPJidv7RN1pOVxEcfDdDXew5
ctOhLjtbnIlOLXHu29RtHpPEjMAXxpi8eJM1cTbsauN+WWR28JuGjXewEg7ByZiz9aDjTR7nUqy6
uN2a9DbP0uDXoWcdtkOPsDlsBoIqASAwMTSOiGSMo5409rZrvfyqeyFhJnPqvQVQblaM4ycI41cj
7T0mOrlPsrhYRcHccQqoO9DIg4+FMxvpmOQrQwT6BnHjyKC3Bq3V9X+JDiek1tJMAsxoo0dKjLOP
FRTOREaEppsT6VGVA1ImUV7/83Z3/n1H8j11eaQGgaTes9Xx98eOq7s9Q2cnRK7nr0Q4mijQneHB
d9r3IdY48UoGbQPMW+Q506/M8NPfFsAx3CbDZ5N5Bl0b273FWqofskGTO2F64SMSWnjX6rWyI3Zd
m371fXbF93ygeJR+pBWIUjCl8Q3ixXTf5EjnWii6a4ks9dM2Qvwc9aPdENRAoQCJilQRVs10n9YU
AudsJpDEDrRDVBpPg6nE2GZDhZqc8tXc6OVec/RmW9qjTTgHWbFaOezHmVkrVOv8irDzTobtD5mN
9Y2yRvtqew+t2Y1vfueIi25s/vMGBvv+b7u2RXvG8gh0Dwy8ix4DnT83MdWPRG/RhxFOG2J/M6Dn
M7szTnpHQeQuSoxdPrv+fnliWYx+GGqAB3hNC5y52f79HiOkfTPX1Kv++2P+eInjpfD5lw//+9Nk
V6TkL5L/9v25y9MhmnEcrOorvl85u5q2AhcAtdklwGN5UBva4kDhZvvHG5cnvr9yWUGsA+EWoebr
92MInFiDv78ciDd/Ruj1+qGLKVD//37T36/+1+cav4rIx+ijfuLyjuXWHyurnvhep+WZ7y/t6+KG
ncBoJUUf4eN9Vi9bXhACMNG+t/zyzLKYls2/3LQ5ZGFXx1zjd5Tf5g3l+LNmhadE+TIJWFIuTan8
mpJy1QahS7gVCI5WA+PYV+nMf1HJybaTeJm04S9Z0fXtM+tMSOJf+igQOkxk2GIWzZVrNM7Gr7pA
JJv28CYG6kDYVynA6vULiYnXtCNphklOpICwbybRjluwIRf4hvACjGiHtv7EBR8Xq/KzpiWZliZI
GQAQLrQJ5XptGCZkGGFN5YidxodBOWRhUiOuMu/E4PaU6ZJkNQtSnEhvRI2Dw9YMCWHy9fFpKDmN
9sqHm/geOVg4c5VDl6a4tSmSI4rSVac8vMzIrm7yq8HaK5XHN7G0A38bHn7sv4DwbqjCpk2WDh7V
E0JtC1eQz9Zru2LxDysnsYmlOFbe4siVWw7fDxuuYNGqYjEqngTtkbP4kpVDOcWqLBfPso97uXD9
Va38zJkyNiuHc6e8zoFtvM+L+9k6ZirjBPHHSRNkC0PPxVIc9PtWQVXK1jw7DfkHCGDeQRwDAcZn
beTjr9Spn0y77deVaz6mUXsJCPNDvF+QR4Bbu8a23Sj/Nj0crQyf8SqExEFSP8XoXWL49tCetcoB
jtsYpTg9yJtlf8B2WiH3tZA118hhgO37yhSvueWOtgBhGmiPTQOxBp7ztt5rWNDbGC86V+xTptzp
WN3xqWNYd5RzXWJhn9PxZ9Lkj4VXaheAq5tJud1rbO+RoemHyWu6tTayg0EgGFahOBd91d+V0jmM
MbZYCHJJS3SHkTpc3mO4LM60c4FIHHo655zVS3ysiMJpK6Qm4okYU12fMroh2MzMPOD2qI9mvB9A
oZGLjZTnzK7feDNGXt/SRxqS5qFVSIBCwQFmKAEetIB8fLWd9JdbgRpBYkjRLn0sqTSd4bYScwpw
oAJxsW1gEKSwCCwvPlN6B8KSPAqu83DvjXMJvUBSWVcwg8Qmj90YJjJn8n2o4dLPndeRIsttqLFr
xj1K5E7etwskgZneDDUhVviEviJGPGrrq6bQCtiL5F2icAse3AUyVKNjAIlBQmSwIDPoNCWA9wBr
6BW2QSiAwzTiqxE2p9Z0zn/NNthpUwEfRrGaFQCiViiIBiZEX8AKswf9TGw60iqwETr8CEeBJEDh
IiCKCb3K/Og4oFAuU+9LatGNE1ZOtyR7nXp0A5ieoGma1nEKp3KDNvCI1wWMhQJaUB15QCY7cmjh
AQs/C1cTa4vBxjZS2YKOQ5d+QhXkRtNVPntpfrMGTA2cEJFmluFqnqmtdX5Pu2hMiay2TShRADhS
SBwN6uytMRtnzaNEOXocyiNu0pnxJW5eMnONeZumwcvgRukWOdrZ0MGBC7P5wT5Eixy51t6ijkpR
DgF2M9DnnRvnh+az/UZ4OZu6zkyF4ELjgf7+bszOvkseKsYfg6xr+8lkhHrHZbvcK5XXytQaFPSB
/3voGrz+TlcCfPJOTIe+wJSuKrWlE8cFfeJrr1oCT2ByI5L27B1TMSR1Cphiz8QvpZcRvfpKKqTK
BFslVZAVXeFWHAVeyZkVzQrFktPelQrO0mEnSqG1AJlI+AMAuLgK5VIrqEuo8C4znJdRAV96yC+Z
lAOoEEwBIGFy8RYj4cEQ79MoABqDRaBdB3BkJlzgC1YmBDCTLqgZBZ2JXVy+pr+xFI5GwKVpFaAm
gFQz6aR6jrlOlC2FeIUwP8nboOA24O7pljhPCeL4iPMhXh4aBLZC4uB2ekIOzAhU4XKYF+1DBdAx
nA8UweRg0pDPSosgXv/swey/m2Hv+AuER+F44E89mQrQMwraC6aC9kjrkwNMkhqYvGScOAmpA/CT
QfqJGVXPCv1TD0CAADvsCsUIUnigSYGCWoUMahU7KNMfIQ/NP0p60hSQ0V0GqYFUxX1vIQ+BJdjU
kIh6hSTyYBM1ClLUK1xRosBFg0IY2bCMRgU1ChXeqFKgIx3i0aDQR71lPRkKhpQoLFKtAEkTpKRe
IZPQ0TWkSYKKgctzEgqsRGHiHjTBUwpxqYK8pENg6svsN8GvMQKrce/Mc7EyoDWBY0ZypQBOiY1A
K6npK6Vjf2kQUq1tBXyKwJ4Kp3xzFQpqZicndw4FL5SoLgZsHiuqX7vlBEP90/6J9G0/TaHxbjqa
xMZoDycZBdoV+TSReOoVy2K5m81ldNPdeDyF6HJBmPE29X6DDfPTx/OIr3LWHgX9gD3IP28XEXLx
TCjGX8tndMN0QTTSvzWNHW8JVQJ9g66U/n1ermb1GaX/IFH+frlplqwrx4ivo6iIJOwtZF5Bq/2Q
BU0CtVLeXGBjKAP/wdTGCndEXux6ALmnNC4JSvTyT/pd7S+zIPEy6cS7RrCKkhVUZ8ouw0XTY8Km
9b74ALNGtAcvZdPnsFwiyiOxnJi9Daje5rl9aG123e9Pk7QUu/yn6WkD6k9U2Xrpw3+OsR2BibNe
EIO8O+rDENFfZOjF7+Skd5tRj+Lz0AvnEmVcMmobxNcc5fA33ObX6NHlmfqmf2LIcxqZNW+mECO+
lIbxoPch2XnqZbr9Ztm1/TV1CNWspGxv5K0bR6cTzXbQ2+TVM/3X5ZUO3ta0iM23PiLuKPFG+wQE
lRjodaaieYxAah+QIEiCwsnlRwnULtdKn4IWgYQ5oeL1IDo82I1poEfnt9gxh4xedl+4YLCbzD7J
1V4VHF2UNFtJq44ZvP+8bCAjb+65XDVvuUPvjONgODVZ014dj4idSjfbz6rCC6k+tXbBYFGfJy0u
C/O9W9lyX/ZJ85jjN/je3AGjXT/2w0/NSQivNTSCvS03O2larm0av3JewyB+Wj4t6qNHhL2UDRrd
37S1U50K9rtraxVU8t3e/hR58K8N6dNvKOdSPhrh3CGKiOu9MQj9Mayk/P7iASBa3ftwgCI+w+lo
K/ekV59h79jIfsYJAWhR/RzsN23OzU8Zxvq6ka1+rvJKXE2qg98vKLVTa9n5VwrqZa1pbXiWmhZf
J9ZxFU4WAWxk0LeD8VW4WM9se6gukz1YF1kR+7h8RYGvjB1Od5HC5r6YL6HrdZehJxivSSfvy0ef
u6xK21NdFV5w8UWbXHAndWsSQbgmA6A4k3e/vIohn7MSfNe1GjXrvLxAJwLsc9Iel/Vxww5LwZTo
V2C64hx0jrUeEKd8SiSG3ysUI0OpKoCFU22kZ73xgnUpHP/D489aXkEdol35ftHcOHk6p3gyU2Jr
J/FB0vn3r3aCoVgx6TRuOdNpsEZeDR5Ghj9wBH7/bESByYoNFN9HvlOcCnVqUpP7H25S8VK2/Sz4
e8iJgVoWWf4Ra6C5UWSLHyWJSstvCSHi3pmVuydbJGFu0MxHmZTBhp0JI+0IcVR9jtAcBX5yswdn
apFucc3duq6WvssIL4X6jwCrjnfIyMeHztQiGo2gOBwk4G8MD4if4xVZBNcx4ZB4mJuarE+s7NsU
40NPntlrhTTOGefxM/GzAGXMlJzwoZiPGLHRy2bjJwePTj3ADW9+zGhfjylpeOoNupmfqUs6LzkZ
HnvdZWITxojRje60vNF0UqxM1DWOXM/zDSyrbuv65cvyZF35MQXU2r0Ojo/LEPXJ96em2fw4DHr/
nLadC7E0J1sR/tinOzC4caNPQeNui7u1OhAU37yYFPiW1dddMSDHKaxLGYXjzcgTgKNqNaUcP4Tj
ZU99Z1nHpPLTzfJ4GRNb1YnhRz1VjE5Qeu2H0TFfZ/CryyriecJsGE3GORWJde9E9KyXd7p485Sy
w39IUtc8yYlz9fcThJuYeR+/+yNI2lJr550euNm7ntjr5SNR/E1rH9veSdPb8EFMeJMCl0ma5nfB
fV0agmyZxrivu8Q6z2Ig8VH99rGOD5R55teqdJifEQayTfGx/qgJaTZ6gL+0OYgPtzFzj3VrHoGq
FE89kqjvtUI4hRyiGm466pGLr9EXWJ7o4vmaRR5RvbNbHwRhSFtz7LNPRDnL2vbYzDZNlzhQkAgk
BmVEjdisHr+3TkfeGBknHefy0Ls6MSaC5VNbgxBKCqNPnjHkR/iUw/cfmGsnkwv9hw/QZWtZJbvM
WLkvfpswPeVHEgtkoNRkF+ujIbwtux1dc/vDTHe6Gf8cJZfuyMjQgNhgKi2u7SL0vbuqzlHhAlw4
tKn7QeMUsY3lNJcqjhialBa+brvyLnUG/cb3MNw2UnJV7R8DBHiH1EMoPIA5QDdl7AbdRgMSQARk
5OffUjE/TqK1LxWme92vA3A3RNy085c7gUYyE+J/rcGlr94Rro7EZFrTfvnw/Jr2jAEkkDCW6qXy
Ca9EbXRXhI11HKWPxZQ5IFJR7+JZzKoju6cVn9B4m035pOX2B2WMfZ76zmtvxjhaTSn3pEaZ29jj
GO2cGnkqkrjjLLLmFDZe/b2I0GLcedST1J9GgIafoE1Ybo5Kh9qjrG3HJt75icq7US9ZHv/n65YH
l4WlxPjfd3vC4aJyPi1vWz5geXyWinq93Pz7QU7jwQo8k33X48Jg7oT+85hJpBA2+iKpdZQL/G66
8FkVFg8t38isfAV7TP0lYQYUawJ2oy9ek5hsw5HwOK/IibhHAIEroT4C/6mPWa8z1q0lY/4SBS3R
fQM974SNqxOx5EP58tlE29z99IQ+HZYgjKqFzDXbYJNkn/dcBMZ048ubZ+PmWF4glVhsCc4oVLDG
d47GSac4tbdG8ykDQuB0cXcU+u9K0/hB8PbB+avFhOJ5dgKo0tFgbnFOoyAupk3SyPeki+Ba4RAz
MYZ0HsYZ22luhWedPaCsu2XzcJR1kBgw0VUZcGIX7eNd2siX5cdRHa2PeDgKvebMMVTzUdhfmeBT
iW8MAUYnL4Yks6PrxLOeqqzVjDegkmBbGboORQvqWmKQ3bo8tjxbdgzRXQt9Zz8RDjZSpPewIpWl
t2agQHaRtVpWLEZotq6Up7XKlfoZ8iN0JXfHcOy5w5l7B8X6Pi5CualMebUxLxU9U0svgBOtZDm+
j0qnnqzuSPhUC78YTncIpeIYZjFwaKtDzqD2j+9Pd1qkxcv9ArX5Kh2dHlWdOBhhuu9oGe5noy83
EacqWiw6SEa61mvXoeSQJjnK1dkDtCzTbiVF+9DbZb/TYxqp5AOMO7Pzzq42IflKMg/Aa5vTEKkD
bTu3w2tCCJpXNf6+ioLgyGTRFg6MeR1lCZZE1EBypAgpSbp3/NG4wyA4HGslvjBSc9oYseUetTH8
OXTdr9QjeN3v24z2mnW1ZVnv2sq95TMKe3McXhfF+KIMX3j3y62Wzhklfm0oIYhiPhaZO+/L1noF
Uetewhzxb+/da1UTk10LDrRMa//Q89ZLN8BTzrvA3raNxjwdy/Um9RI0Stiyd6HX7ruetDak7C5y
2YyYMkMGG0sa/VWDnHxAn/IqnB4+cmrlp7Kz68eZ6M51MkXuxXEra5ta5F9OfUzcmRd4W+jl1lHi
pj2GI4ytaWRsMYZMjbk0wAbWiOmyqvLm9862bCgQY+er9JrAQn16juwhvM+qIN1YeY7aG13io4au
647vqY9tT802i9PkaEx0OFKnme/ywSCxWvkvYju4IHL3tktSxLcDpG+qfNdZ2SlVGqtlgaLzPuhI
2p0q8+yrE1is4r3+XmSaUa6GCrmc7mk/oyx5IRNJrBiAhUet6l/dWMPeONJsoCDiYco+6hqHvCc/
YK0b22k072Ml//I6hym4n+5jUnvJTmXkz3Et0VPFOD+kabS7warOhdKX/b2oXDQCM0aLO62ovsK4
AD9ZTYipXP97/QcljxpljhW1lvG3on6R1VNyQu/jvQaVHOHMES4mRHpLypx8WhO06/JQ+d+3JMI5
ugrO66xMDvk4onmNDA5DyGPd0ZwI6dG98Z101nhHtea+MBKiWO2oXufA2ikHdwqcs+zncEiV10tT
AU7KeyCiWYepn00npxjPGR7UO90MGRwp3T6+qv57sdxVgVZEHKlnwJTyP5MRM6hfsiwKS3PWYVmq
YlccHme1IFgq3xQQlO4MPbZW5VxdK6k/Lz6JOGQVloWPr+f7Vvjft/gwQhwbevlZKhCvKfnVcsse
wz/vLk/oxBsVqVvv/7YBWMoVkGHziWwzxcqJaGxZFERsHkNGbN93l8f8DKhOquLfNBV4FVp4WGPU
x3ex7yEEttyXPnLBzc8WCGX11kyJ1GJrrlZw10eU8njKZoxpnlHXJ/K4cqDARVSs6bpRGvU5t5uI
3WpUX7UJQal6teVMocbWH0KB+aEIcXENBpJVMXG+iFQPVhNIWfNWNUq5Ii4L0hKoE+pJ8b1JeiX9
I6OUKqXaK5ZfksHt24VM13VtX1p+vx2T7FPvnfTkyGjdTMaw/zsMpOfoRCWOw9fXw3vKa6AvZyvf
RPEwHh2b1FKELnBcg6G8q5TWLU1JuM0wRTFF4qRdeBxqZqkD9F7uBz2u8bDPD+aQkspLVW1lFxa6
xoDwnbbc5FaIels5WkRvYqTNvajcxmH/vLgMFyPKcjpYbv3jschlRwxEQ8eV/aIXWKVr1AaXdC5A
a8YtNrIqK8/0CgP8+rgFtBhOzaxH484rdEF3l8mYWdnPGYDYLdFj/m10zW3PNPeTHgwEDbLiKEwL
MnhDNORDo4FoxiHajyB15jbicSvau96cnS1UPCopbZtg3vwIChN2edg+F047nnxpobB9ip1gfCy7
ObiWaAwqS5NYsWgIWjG9JZuWOJwao9tNSTTdhgYgvCsg5oS+C7gLGVSz6cyBNk0u8UAiI8C0UJHg
7sb3BUBrBOJmIdZxEVFSJr7bGwHhongZHohV1Tc463WEjsPwAFKOaRSWaiSe09actfK+IFZgwj18
H/q48M2A1g3Y3DuP4ss7ABqEvI06W6ejSeiFzM4GOjFYIla1dc0c9nAdzXRnMB/KIgqec5n+avWw
JmCde9TiGQJWnFRA92arLnDst7G0V5PmGR+9rbkbyzZQX5hF8gaJYrM87tWSLgIwjINrZe1rW7Rk
9abOYzBUP1ocDDB4LGpKjXD35oQAxpyd5xoHw5tNn/9Q443EOFZ2b5UxO+sxKmkKqWeJHgHBkOMA
rfF2dUUEvi03Yu2gA9nEHz+1b1jGjwzng6/GJjXcteYNxI9sp+sippSzTYoBwtc1c9Putiysrk4Q
T4wAhRpwEowTjU+htYgHCucZTzVpoykDj87Jp/uedjtzj9dGaP4rvNBkX8KVopHSb7QqNu8jdWtK
ZkyeyViRdFxy6ODfPnaQ/x/ivIWR7WDDnmYSptF+CTZ1h4U6TyfgvjoyNwifR2/mDETwbnvQY8fc
d2UO5rzX7/qyrl8DmdHbSDqKbTZxIMDwoo3v23LLuEHc6Vwrv2T0FGRyH9WW/jr6yZGsQGLO3ah5
9swxP5SjbFcouKgn61ei9xxWAh9CaoAYA+o2I/sbxQWbGQ5tFMJ38OC4FAaie2gbfIKjUYW/rYz4
CeSsHiPIrj8MbVO/tjQ40FvnN3tOEX3h93SDEsesaT4nsSWeoRznHl7fZBIpgNu+u5X8Ctebir2w
RHlejvTE9YFu4u+ewFpPvId/jUtd+ZiXeX+xzBZgDvcM8sMfNb2hc+PhzbciHBzhHN/22pjbb96Y
79q5Kr4gFMPbkWl0lfn4oxnr6UxblNq3Y3kHz3fMB+CM5gOkgbOTUkcvdBu2FrO+ldmwkwVpLu7R
Pq16pBXYIloy20N3erBI3zvImG5bSGhvWCEWKSca2mbI2DOUpfVuUqwExqmvvNqIv3zYKhpECfra
/Q90V+567DqHtMWoeg4CyhZ4zT8iVUqgVFmfaRARbVLAQaszh4zxdpp++rm78ed4/hEEEkVUHhfr
yLf6da1X3VazJ/EkCsCLOKaSn2OUrP3ac39rKZD/rSZB9jA88wmqE3CXKHAhgIy2hR8XR7T6C9aC
edH4ZgSR9dI4ekIDkQuBGevmixM2/7q7PEuHkyYpydJ3VRc2T+7IyXmc7HfQ2/OuAbGyxVdivzft
+C5bA8WdOfzVOfp8lTFgfhnkN6Kzkb+lRPBYNhVgB+TUjaplsXLbiF5pMlE3obyruz+DgvY9Eo/4
2Q5pBNAlmfaR7nuPs6GrNkzV3NnWPDyXO8eJ7L90Ib/I0iHVspxIstDG4pZHShEflMTxtgl9HFBi
NBvaLdrE9MVOxh96VqWgITL/0+z8h8Y3m9+DW9GaCbGnzNWe4g8Aug4KvFM7nJarnBKpk6lkmqg7
Tp7rPoeK458yIthp3gyqx9NAuo1yuCW58SNPovlgz5242LMHkjqtX2vO7EVqv0jXHZ4KjvnSssUN
GHOJN8Q3DuxEuDIcv9q0RBcDlegFvF3XOdVSPFVN/mw0ltgQHP8BejoGcmUyr8H28thpnbFukZ3v
o7mWb7znPWttiJgNB0ZLqxi4PfHGk6C+NQU1UzQIfG9zNUIo6lYYVdx3iw5/UR7GBsSh1XQ7Ym30
bWOHPQXTeG9RStpTZkpWjjvY+1KWurq+VhtNZM4mNqnLWGHe3egKM2GUoM3sLBSbqjS9p3YCKd1V
pXvMM8g/toN/SmRQFKkezWTFOZc00+MfcQRnZc61r9jQ6NGlI3PXaCKvijPyz278ZWNjwW9ugWjR
bBIgWmlcu7R/HTUzvPOrwjmnfffRtkb7lEc1/h1V33T91vn0f2CUjHYdUKXnwTDzUyAKA/4CwfOc
TXNGvqX1Ms/eZ1obay2uxJ0LvnUzh2Z0wOFHuk+aprtupjDnV404SMeCXdQGzM6En+9oi3AR06Pp
jFSGukJSeTu6X9XF7gOImbZ2SRFpb+gX1491a7Vb3IQQr7//QQG5GMvNs1t049qHAvzZJekWNTJu
0yHOD36ltopuPTVZYh30jDTxOqSPa5DGZUlnfIznUbsaAveouue4AEG5psAABZNcuXMZ39HcWjte
Yv3K5upX6xj2tuDfJxcVQl/eeZ8Dktj5LmMotsKY0lyFoJHRNPNLNyK8MPzE/hHIl5JAt7M7+BOC
yk67WLpdnAghUlIi/YSd5v8u2mrnaf1vOhn3QxoiLNQshhZEYJ20ajrnsZG+JNrkIYuC0BKTlnCD
vxDcOConxN8GNkk0W79HJ4eNENvznjZV+gSVrG07/9jimT4SDvbUWRF7IcH0XM1NWOtldikdvBUd
FpzVHIp4mwH335pxA/ZATaa7ohenMDcPw9AFT7mhIYBJkvse1xwkJDChnKK8yr/mA9OqWv1C9E8a
njEGWM2wSYeXAhv0heKFf+2EVzCvkM5rG8e7IiC3ilzU+kDTGDR4AzgqKXmvcJoAVkbxkunDW8Kk
6tUcIduGA9apsKl/qM7jZxI3JYSowd1M3cQIraCBwK/JL3aNwV1QXzhqwyR2Tl3+pMJ7E3liPkA9
9LcZ5bF13YHh6H0Ieg5gd+hK3bG0m+7V1amlRwW5DeowweYL/i5pxodscr70unDVFH54QGJfnGyG
9vDLFMqj6nZCUuDNrPAlwtnLRTuPf4ZqRKmNexcBLIllYDr9B8uCWd1KKb98FfqG+XZDvShHHmTA
uZWqf08yO6m//YsWphscYgmXOugrzlyBBOP8RwJWlp6dznqyPbosbqLNN1ODEjwgwt5HwRhuc3of
tPC7z2KgCdS3xV/UaOiqGV4BjIXRkukmj41fJ2uiG6u948thVVqcsGfXyU+24kNiZ/MOmp5X+843
YLUNPXKxWRvmu8Qcrb0d2+vaq/I3gIyUWKjXlyLjmu+K4EvnYqHHUfFUewS1eJ2+tqUb3BLTEjvC
LORpqpIIs3Dk7gxQWDezp5flyh9F1UQ0b4v8NHrGrgsE17Akencib2CFQ1Tf2roy6u6SpNYm13Gc
gM2Q5b0JvQQKYKbCzZkK8bNZKeslErNA3xA91GlmbFj1fEMBy3jEW6Y/cgC3APgEnVHbZuJnt+dF
Ko5/rd1oSZcBZpaAPYI4xMGmyx3XD2RRvdmerEa0pzrhKl+10yFCgL9jxBHeGYEJea3MIT3xzKn1
x/bEXPmKU+0whWJ4Gdv8QuCzdWBsUq5Lm6iwOY2tE8Msrm7dj1jgEB17pznpmXbJYzO7+hnRaBo2
5AuVL3hbuR6fs5z4mUJ0J0JxDoZeaPdhNBvAEjiUcde7b21Gj7LsX0VELH1SXIVv5VetmY0DFlgS
AnioyAzktOTamXU+XYk0eY4A1zxLQFjIS4M3mbTuQ9K8yXGHlbV+TMkiIvinIXd9rIjbsrONX1En
8YD5xhUHTD1jIG3LXaQx1CmcnUm74sNy6fimlfOB36x5TJVvuCsK90sB8Kwqip6yyVNJedhoouQj
7SWwDsctFc9gfBPoktJyBN9X2PlB0+zuKXPYYWl/7H3QTi7W2IjSX2E1qF3KJ7YGRalWxCeUMHfR
9CV6Nd21PsYIFGQ6huRVzNjikiQ7T5JxTtX6RDbhrPgUyIqlDlHYyTwTSMc4Y/xgS6SANd8wnpDV
gZ6CBpM3vjFmQUgJjK+3rbUJdfuBOQTZSiXgT7dy271DAUPVDqLLskhGcB5Oach1EIlVawvveVlk
lHYns70bkmJ8GzDibps0SnfKMx9FwPn0QdOPIYFily7kcmxDtEeQJzJAfrF+JOkIRG4BwZlK1b2w
wnfN0TD7dZKhFaeCtGf66vd+fi0/zInTXdqDe7VdqNmdcgxTA9OQbcl8N5HzxT87Zc9iplETMBOQ
jXbHVcq4hrUG8UazmasnBYCwrIIB5t2nEdJtwYSGwIPpmPQdCRd1W59MDZh+Eun/xd55LDmObFv2
X94cZdAOtPXrAUEVZOiIlBNYSmit8fW93JlVjJtX9evxHQQMAHUQBNzP2XttNOSTbd30iPbK3jDu
lo5pJpThhrGJlh4Q2Tock8zb5il/Gly7v0tH/zZySeYwhwqRWUHDWUPUIgTa7L5uiDql8O13/NCy
0TrZ8FfuhEePiiKm/+x1feDn0efOEv77oRJkAjMcQSNaEYs1O+X+PZP8EndLXj4gMNmNwpxu44Oh
V9FDRKrVOydOSFjQp7vGlN3AojNgvdriBg7hR6ONjQd0LOeyT5oba3BL6GvGqcSUSUOmiXbJMtcU
K9Lk67yc+vQweWb42kzL9GoSJWO22Xf6WP2d5kTdEzPggv4eoNQ51CgvFFWF2Sdt7sRE41XvJgtt
1kALQu8FoBGRHLNqaTecPPJj3/stAwwWLtkzm96azziDilsnAzDBGAhVNLSgTVE5tIcn3XmN+/4h
Ku3ii296JGOaCFLa6KW21jwYh6z6RNA9DRzh/LBos7ulTwSd5TCKd/xDU3rpqXAq444ylX5X0Gq5
Q46H97LVbvuy2ZWUpT6JEWFt08fJuYrCDz014SMdPMp9TN+pOT8mBD5HjVW8hr05PFmg6J2ipEvP
OLTQW/3LAPF9k2v0jAdDR9xG1/TG8QQlo6aw3uuehVF00Sj/ZzSvTRe5AFCI/GUqDEr1Xvc9WfN3
okamA9l6Zfra1Xua2mCDJzrJZnjbGaP3Uoj6Ls6KHUUr5zSDtYbQS+aXw5luQ9GD0ZseWXuTqs7D
PMLx6/rug9tV9oPaBTTW2wHfq49OXVEz5KqZJ4Sfc1nNgr6eqGois7xdTOebTUkrqAbtQ9Gs8ykE
dv+Y2NH8aDh1tPexANK5GRAR0U1OHQ/d/6zn75nx3WNVArGZDNmRfozY9Agvj3TfLSofkXtLit6D
QALRe1DTJuxazz31DByN2jtBEv3aQc7DmgbwUrPg/Q7JGYFz/ew6/JhKrdqaGkmmpp/TFFkoTpYU
VY+eJA3ibTS3Wl69M9ecH98KjRtnys624Y+TA//OTZLmGEUY6CejQssAiYeuGGJEkqF3VbhGd9AI
fy1ACPonODFFwXmq/lIAzT+rhQbzDTZQPVJy8Qka6XXKCFXzgtjfeBJDlR31BDJPHeVuARYzaRBA
wBhcZ89+WlJ6B23/lMqFpCZqNgokAeC+p6u6NUjwnPTsk1EibVwWY9y5y2qcekYrlLqtFBUnMPfe
HaKNVaQlCUuDsSNY1gnauTYfElhJAW6//jhqlA2XSZsO3TJD3qSSioGn9E4E/3h7I2leBld4GP0X
7+wTTrPt0rWBf10VmzXrqttEK9eXLn0lBzTfRuDSD2Mxta9IQ5jId2AstL77XrjITOwlXrf1NNcn
oiNSZlhdcUSlfvJrqYIpv3RhEd0toDl207oMD1PCDzPU31nj0N+FGdKrrDG1G82InpdVE/dzNbiv
S8/vPcEodplXj/GyBnSkqVGjgevbz34zrp9mlzmoE1rpXm0iELl1qxWNOCWCjV6V8cmcDfuhtsgg
so3VDkqn/gjHzXqcpu/TZAyPaxdhZahQAw2UYO+YS+4zbNvYqRZAjrnfbD3UJaSchx9Sex732aTr
N2YyPPJDo5Nv6uM2HNCLum0oDoY8VOOq3tDTWU/T2MBlGmUDWwKkZrWY76n6NKee1mqFIV5AeA6H
k5uZ+j2Mxn4LDeN9AcowQGhsfXLB5hSr5T4BH/UQSd1UleV+t6MIXfGQzs+TaG4ZHfhHyG3Ibass
fUc70L9PpJzcs9qT0zK29iD9PZfkHdYtNb3Mik8F5agWK78IU7SQVj0cSJOlx2+W35MmYsqTdPew
3gnUiuLxxqCgchKQFyzb9J/RTaeBkcX2UW0i9hq3Amvu4+oZt3NdolkbSSzOPH4rlqbfoWaudlRK
3QAmmn5X6SPk4cnkjJ5ySTSsqHuZh0+AH5NnU3TdC9i5gxaZn0pX198lLv+KSCt/ral92ghkZS2I
sug15JOYrl6s3L+jjDJ+WhdKXCQZI2wyWkkLARkYVZwySNMEDkvwri6i5TOF0RdraueXpIFqPOYZ
BgAXwfIwFe2D05kJDODVItBidN7ZHmLNRbJk+Eg0xpK0+jL03juo6U8JP/VD7KzUF/X+cVixn9Bm
Ydreh+4aOPHsfZUuWTMVKLRjoMS5juZJh/d6QzUufLU7tNMmXH8R5/O9pWM2i5NOOgeq/AaTLTgL
3QhP2T637Ok2zcdy6/VD+KV3UrTxtftxTB1ol737fRJUfo0hR/liIsBqcl17poQMx3sts08IFz9E
NCfP5cpTTMzGb9weeULla9ET50/k9qALEaAmDjVKWgV5M8cvaqERerWJVl+cCPFrtqvw1y184uRW
LZKBBkcTW19UBTdGZ2loESTHYfhhcoq8aaLHnrPXMdPm4ZhSf6WfPnq70KXNbGnarqLThrzawAWZ
NEA1V6M4oMTCbRUWNHVHwssahDtM8Mjz9XrRH/RUo/5ka87Bpfd1dCj7BllLG6+JfaZAdCaP3lc8
aP5TT4Er6HIPakQluh2nNCBsDgVl2CuOLA839mT+Jx7pBwNAautL/eO//+vL9yIpt4wK2+Rb/zbq
SLgW7uF/Ho8UoFNtv3yv/v4xf/IWdNAJtkUnxrGwyprSK/snb0H3/9D5sQvklfT9fJ1X+pO3YMBb
oDTAI3VfGtvf8BbcP7Ammr7n0gCzhKH7/xPeAm/jN3OyR0auwO0oqKA6nDCl5/Stp7Rgshxqq3am
XYvwMeIkPnV5A7vqz7XLvnoGgZIuCeKeSa2re/3dbXOIa47pMmRO+SzX51ObalEZaBZg8gJDnvxH
yqPMCzomFmCte6Y40O2yLsbp0HXdHOBSSwK1E487TEW5qJHTY4RQd2pLZJrS/16e1L1y+fjrXd88
3fU+15vV2oz+YdMO0ycAAui+/nqZ3151Ugqy681q7bf7XN5ZpwmQpz6Bitf7lEb3QWfWtNPyngQ2
EHhdWLZQWED76DZ26YBqPMAftVcthNv9zXYGyPqkbiG9htORA2JBPlrtyrFEn4xXtX69o9pUi+s9
L3eXD3zzAv/o5t/2RWXl7bvMJWYm2gyuXt9cn0mtWT4iQr2BMSdFaDOhJmtwFaWlf8nT1D6TsiC9
ZBppF83aYOnE+PmduHyV12/xty9VbZbq+yeIZN1SJCUSyK25KrU2+FE8B82JlJd4QygKwQQxnbqN
Ogiroo6D1qhh18o7qn1q7fI4dUhj7LD2Rm/cq+N0UfvUzQWD18aKKQ7Kx0Jv84Dl9TC+1Gte72dO
9qM7iGmvbrge/Grz8qTyDVqE3hjavRKekBbp8pOiZnoRoiSTMd4M+ZdS8nOWqJUoHUnRyeRCiWrU
pi3lCxScK3J0UdFQ2Ivbo1rtaZBWUUM9Py7KLdnNVM08ibWSi6FDJKXz7QOTH5Kj8HB9yv2KVarW
9Cw8kJyjHxSCNawhU9IPhwN13bbainKeW35SzFS1cCX7Va0pqCzM31+bIGU/rEvtYejkHl7EtdAv
7eOFYoqSBVGml8QjIj5xVPozpUmLhISXvlm1EoKP0Q0x4m+2WZVzq9JRFWpViatInRxvnOKRNGaH
qpR+pz4OmCNeQq16zoBqMC+KifSlELOlKcziQROkDaape0ztBbP/9e0LcHFbs6E05cpjVxE8FVxW
baqFAs6qNYxzd2DqvL3iefZk0dNYXEFEbhR2l4oYU7+lo93OfwENYHMB5apX0wdtIXQJuqgBJmuR
cA6YzrgIyoW8m0n8iZyNEkmfxSSIly3D0JhnpjihsRdBndTaZmHusgKO570yJYBxFaccoRUe+EC9
KfWd2FobDCHAVrVLfWHX7yrc01ErT3m4cpLP8uJ9DekMPIrcJJu8OS0p8TRtKHH5OmbRJCTTVh59
Utzlz020n+wVfUE1HpTUS92m1mwmqqadS9snAiRNQrDUmj9jftoo3VITa93OsIbvHspQwGcS4WVl
gK83rVxV2+WavhheVu8vfOLRAt6rVhVMVq0xRUs4mKJbJcExJDMWeerMP0YSvxRaOULZuSEXU8JX
o49KUrdIXZ1au256K6A6UHA/1a5hiD554+zu4mrgkBCSfuuReba3ovXuCsSNo948kMB0pNn6obZz
zvd/fViPiS8f9q/tGTo8MyqtJv3kz094+ZgKYuZK8ljdG+YNRaMrMld9yisyt7br5mSPI7b/NjzQ
jF0C3R6TQH1y9XGFkjddRE5qR9UQ3SAm86iQucMMbGYw02z35nhVR0eVdT6AAVJorE5e/C+/YHkA
+9IZHlvG4brLtot7RqoEF7YaZ2ApS7wuImCxgXDAK6pvpfKaCYbn+KhkkpOUGWIcKy+qw1SHZ4JD
mG36d3JePJIZqK71g9ZwBpML3UOfqTXNuGdGR9TcaPnb2uzrrZDHvCtFdoXIsJ0W9EnAzM4ntS8s
l8+i6lOqlojK1AK+D2T1CpXmFBfwFFanZ1DO1XHG6XxSa8JDB0iOTjvftOIFAzMet9JzAwic6ImL
YuZwkOJMXy7GmXKzLxnGkW5w/VZiO3WAX7btpgdJ7CMTiCNj61KF/XWAt/KLVIt18djZkE6zMRUu
eZX4bVMgOlcg5F7Ti3xDR9/vq4QrHv++q/LsutmDSNxhdR92HlkZ2A2Mk1pEkfEBcSj8jYofuy51
qWohpBb/uk9tVmvpIziSt6j7qJuvm2qflUYxbjj3rLZsrtDUg+RTX1bV3jfPc1n1wNqiGluO2Ni1
fds1t6aUaCtmotnN4PW6p8p0x+1AF2trG2TVYbWOmOegPptILKSSz3GWy6EktEpGQUbJWcOWOy+r
6nZOKg/4alMCpIjDLqXRYJIGhDbSeJdqVe1UC6wuDCLlQkN+wUVDHmnXx6jN8ckaUGNfH6n2qs3F
ldeszFxHbOxuzdBEbifySa7PFId4rc3EARDDAAVnqry5UuMZtUo1iIux3EncNIJhuciKiS/huv0P
b0b48uc91YMQzTJGvj6nevh183Lzb6+WXh/j+Gl16If68g7U4968y8sdL88hGkwCUeiZcAi46Fez
vOh1UvCvtkPTJigwhEat9qnFIG+9bq4eYld1Z7V2fazaHNYmPuXORm3YkeDCqlZ1vONMg+VTaba8
3KrVy97r81xfiiuiHkQ5EFx1q3o99ZB/dOc3z3i9+be3qB785vnlp1D75oQzhZccTXnxMeTPVi3W
v9Z+28Qq5gcwLh0UttzZHKWxRPLCrwvbwc0bOst3tYtYFy7vFCHf3uW3TXXHf7oP4zS6+iHTN+p+
lhovXF9OPe7yKv/w9gFWWdC4DQEr6h3/9UHVe1f78N5yklKr1/uom1sr/fOW693VfRyDEM8RnGo9
WVT+sLDLJ1YL9c+bcOMQlmNMxV7L3Je6Lskeyodxi76XQV4xjnc0scW+kxB1Rw6EhBryqe3r4rKz
LY1QkoFNLkxyXHi93ZKPvDylehK1rW6+7FTb+oJw0ChX6P8k2sc4ZTHS65R2Jirrfb6QWac5/a5p
4XN6bRohyIf/v2tq6M428nAGt/KyN9vr9GLM3VYsTXccbdAFg9HqnK/4LVHZR3usxpKrzGcwY1zW
gdfKSDKaYbtw8O2Tv+qYK+Va3BSo7eSanYziwFQfJBxSb0VDvZBKUyp0gY++kKQ6+seBdjZMzv+F
GuKhFW5OcZkz5FJU2UhexNVOPEBaMJqdvaGI+WzKkIQccTKu99g7oQRaDiPCjNMsFwOmppuEeiEy
qv6UylmLWitIpiOhyDhgkNaxLbGYRLieutYydlHlfFXc0lHOg64Ltc9lhLC1DOTrk9cldGoRqVQd
ZG2zA+qca7jejCb9uLaetyvU5diTV2K16HD1U1z+QH+ej6X+E44cV6l/jFpTC3VDjt6fmJmwhCOG
p+ayMPMYMr23D9W5sVdnZhWMMMlTc6pW1V6yme8Xm/SKZYrHE5RLn0FzwueNaF/9fmdDnq3Vw9Qt
as2JN7XFl1G1OByuCxrkbzfVDWpf0hi0rf3Z2VIbHJFZYkhwU7vk+6UhovZdb1Brs/xX+bMPh1iO
5tX3q9auC1L5fn3nap/a7A1Z9LluX9bW4Smm6bHPLrMF+YTqBnXAqMdJRHHv2sZ+VZ4/eWFlbEiQ
xF+bmrpExmqy18nbG2U+Ih7p113jhCiYUF98LGHyaqrulFvJIUlQn41MVX0CWbvjLLMb6ETyj4df
yuDIqJn1gjMg5wEh/yREReOvHm7VglZfIPrBIwxxxsUdSXuFWgwFdagNijHEBUN9OYE3KvHkeg6j
tzrvajqYCJW95ZQTnEgjdTopSjFGHbx/f20OKiTkuq3W1H3UvdVmHRJwoUqQ/8Hj/rtiLXHx/7pY
W5Y/vvXJt+Fva7zqYb/qtcL4A4atbrgCQaks15p/1WuF9YcwHaHrFlIFA0gu+L0/67UUeR3HgBtH
bwj8oQ35squGPv7v/7L1P0iyp/5BX1kYwJ3+R3xcT/xWr7URm6Od1k3bM4RDpsVvzFOHkbbvEoh9
bHMdcmwYBUPU3IJCTQIYjH7g9P3HXvuZtdazp4+pJLf00K6Q5WSp2xH5ndsMCzu62175oaZvrvfe
qzd62Skq6/A8Nj/nIb8dPbtjkuveJxUePz2hwYOEVFDAxH+H2tan4boRY4gqC7I/ihuKtC7a73Il
nxYnDeTGewwLT5gak6C2xBfUx+8Ahz7lBnnLejTdUYkoNuJR3znh1EtdzsZoxIwxjDfZFjSxJ9i9
xpfUAEe20LfU53eht0LNTewnf3kmMuS1nZyttkLZZ5Iet+6966Rfh8l/6Nz4bgIhMfcMifX2PjMg
MZDAsG4GCpdBPbYf17h+hcL2PIbNpy5vDws/6g5wPOHL4r1txY+DyH6SAczcks4qYuCfVdRbm7ni
3yxc88mtnTP6UmYt/J+yiPccifYjImGaTHurMA9hiF50Ku/Rf+x0w2ambN9jhPtIiv0hMgCeZysy
u6j8bpFS37beTaLzbws7pnXgW3Zp6BA374egbAtrI/Jsx0T8zqTdhGCXb9XOjgQKY1EsmgDURrfJ
x9oiYyk/6oBLCOaWqdrerta9G3t2P4ei/xa2PC4ZV1gDKW7+qcCAUDhBHCL6d9WRonXYH9fPhruS
ONjSMI7hPCGfunHRURAQbD9Bi1n5Ok1sKt5Naoe4COS3jYb0u11/iEiL3tRQSXbN7H1IBxjwXUr7
lRrsUxfRUqBCR3pdQPMTGUddOjfOxNlznHH7wQZKuul+KGVcE4lmQyPzt+mzb8F/vqMSQWddDN6W
lIGfHaTUXY5EAFXifYKrZ8PfoYcJuRlEZwR9JT60vTeeERl9C3OCa/vWf01FSwsouousatPliO/j
AZS/DkAtJnpsb/dYrgyxPGqj8c1svxnESD6bBO9iUoshBdU6/qdt47th4IQne9WzfSsQ/CBQmzwo
t1bHe50ccQPM5iYmbV39WELiHgI9HndrY9jBqv+sxahvEa88ocZNyDT1X5s5+oAy5j5L+H4J0oM2
+ISaD6WfESFAKpN9tiBrtmkFpk3Jx6z3sDfiYAnr+UYGdYxhwFAYblFpPvt9326iZ2b9fQDo+96s
qHZ6DH2G3P+BSj1OiufalIbo5ZDb+k+CJ+fNasofXpPd5DHFi8Jx7ucl+znTUd+YJv8V0PIfnElq
4omDzfgl6B8MWRYOnXkzGli/0GLaE4cIAiOU9XQ+yJTFYoll4CMqZ2/bV+7IYdoR4trBKk1dkMeS
P0hyC3KiQONHR47HoamLW+yLM8PPV+HD9hrr7BgZ62nNvmZUFzOvwLHC/3rgXehG9NNuje0w7RFy
vKK63huZASmZ3rAn+NG0I2OAuAA7WBU3jT0zSi9CAsZEhuWO210v/WoZgua4JFdPTfixbOPlOPAV
Clu8mq2FUQWYNLeUmxoowgZVMVnPLudTmBGkpMcTtDREqr7oPoqM13UF5hTOtYe4W249zp6ZK6BG
1o9lzRmoQOmyb5CabOqs+IougGjQvrkhZp0HYYQJwNPmpvTyRg1+GN3a1Dpxu21uPA8IQskRbYZj
QbgUGlB8N1OLSN835W92qGHcJQhMUk6WVdt+MSv/JyaoDGJtTpBkM2/DZsHPX4eHytbOXkcKQB9Z
j1m8nlo8xDvkX0ngx++7jtNRJhDtL5N1m6CX5vNU3bbpSAnze7RdaVJyMcjuLP4R6MO8uygkSAyw
oJ9YLygPd3Ov2WTY2RuqNtVWT7OfVlWEoBTKak/Ww/2k8Q2OttMFJb7IzYjPfxMv3juMnscKpVNg
OJvmTi9aSiRDyjyqgNDjk/vMGnNkmip4PPXyMMFIC+Zs3I0GDo0x80gbsf1HerB723rQpE9IC8tb
sw6/UShnlGdk27hOCfrM0UjwbWXOx6mfEAWJbN1XdYuMbqm/1hmSp7JzXkcuvoFrEdJEMRJas4mY
2+ZwkeeSqDOfljZLt5HfPyMcf9Hb4Tssr3etC7bT63tOFm70KDIJRwWM7B8hisYYKdC5u4fJnlCr
d0uyQZD9kCCb84qJ021ptzeNRXKEumDhQAZKpvFGSVgLAXs05Sb0LZI2neQr6KgHAFhfBLGlMcGq
6Tp8oq7bkE6dfycdiRBG5M8BWudDAep/R3z7TdgBPPB85p6Iks9N6jdElRFsNzuHhrP9ggdQi5JF
+vPv10ncTZMehKnOGTgczaCJw92QODsGR5zwV/0HmJv33opINc6Xp9UCMraWzadkWAXyMC5GmkGO
ujXjThQuv2X4HC0XJ3TNnc/nKsmCFGnxhTj2D22tnyQKOgE15KFIrXX9B8qkNPBCgDlYUzaZnUcB
yB3btsdgrG+dCe11BYmjdbpNaODOb+eeFqrLycbP3BufTi5D/L7cG8R+RUWiI0AiXpFJLy1uo98N
NV8LepHXblw5VXjSrDCYT+PQBs0wz/tVniDd2SUaD4nkRrcgPJAS3czhpolgvIMdS4IJkQjOa3xn
iy0waN6DwAwKpDD7QuCaV5dDfjzWBuHQx1yOvuiC4nc2DtAbiCiLtFe49R/RnWUoHYn4LQE9to79
RFcMaIIe7/2BK2Vs3TlYhhm/MWzQnPpFw9gRxP6d1VHCoBmmb2NQysgnmUcDzZJDl6Q27wSuR3Dz
xv2y6h/VkeNbFYFJ8AYg7zDTx9MqZo1sMi5xe7uEGpCt0CRbrQNUGH5Av06AsQP1+N4XVsaBxOTS
mUW/nWPiVNeJ+OQUmEiMlD41sP1UyGTapPzhTUZzgu0IC1BH0zM4zm4cYygkIVCYTdWI90XFUCnT
GGa5GS0zBFtU5Tcuzph9b9jP/MvLo+m6/bk351+LBijguZ1GYu0W7Nhtu3Pn0T9Z6HS8vjaOjMA/
xQ2IOhhT264r1OCYHLDWN3YTtodcn7e0mOSzPTux+BIJJ917dY1nOWypjUcdi8u2ThTdthzJcDKl
UTXG7JkikoNUqL9cISKKKVKJfU9Tc4deaLw0cR0Zv6IwCdeergImhHvMdEji7K/TX/mJbtNXgbtM
JKglQPBxRz/Y7uLsVbPX9wgbbDGsBprVnX2zJVK9h1tF52altz139r1RxMZBT0i2j7MwhovWQGZM
MRkdCrME59JjVFeNZNU4nov8ndP6+b5RN+BssAOCpDRG3kiF196A2TVIToz8PlE7+cztb5LOR5cO
QiQu72HSgEM3I5INFyO6FW5/Ww/xELQ5jHW0StEtEoZbrTL1gwV4gAbZQC6bbRFdZ2OqQUGNe/Yl
dH5gqAxfutViAOaP36qqHW9joY+361Meu/d1Y9Fzyikm8Srv3PgzEAL3ZIXoJunE3OR9mlNY44Dx
On0+UbGRuCa5ihmAIY5LRLfcompBiPEg1o1B3zCVNR3VYVVrOV7HUkRngYDgnFYJsAFTfCo1jAVQ
mSgSD+5HobvdvjIN66RAGhiNIGBet7E4mTu3jL8rpgbNPOzFl1U7wzcuMsaOODo3WkvQnaGFKGbz
GPft1CVbhjlU52cPulBh3tIxhX+XUveNHFLO5JY5JUyn/AhL3uyN9Xb0oFapRSdvvmxO9XsygsO9
W/Vix0QFu2rRS0xcb+zMiaKNLtwRuy/9QDqM8zYrk+nWDWOxsUyYSEsb3eNmc86G5zvnpijdyxpA
W7G1ew2yuNyn7jLAJAEJcMLcae/UHjRPzhncKz/elgz0odPvDMu5C6d0JKVOO9ez3n6CIIS0z9GB
q4VhwYxmGM9TM7l3i6bdpiuj8NWeXpK+0+77wjmXEx7sxprycyOjSrSuBGMGqOSgNp01vrfQK+3E
xNiMcqv5ShSvcdutc7yZxhyErFGQ5+F7EdxfayLTKzrAF8ieEKRn9CfmT8UgaGsPvrPLSwYItNEZ
nrvYqgf+27FwX9/UFx7/PvXFkLPxN1ETcrZuu0RWuy4Hi0dl9W/VVbmv0VWt2uHYF115MGVOW/wz
yRYCeEvvlSwDJg4QV5ORgrGdcPX6/3l92/B004VDYum/VQv8xQbL29fDsRPzO2dt7lvBYJKJoJVk
3xnsmx1plINLvp6xHv71a/8WVnD56GAMXNNGB+97v700g3/NTtZyOOYL80Q5YewG/3XOF2MT2VCm
bf0Ihy+6ZJD8p/b1b2pfZC+hLPznQsXtj/zL9KX98VaoeHnMn4UvB52ib1mG6zqcyHT3TeHLoSYm
uIC6ZCJwAyWpX3Uvy/+DY5uimG/ZVMYsWS37VfeyvD9s2zD4abvgiFVk1P/539/m/xX9qH79cLrf
tt/GJ5Fu8dsvCQaeaxierXMyokDn/nY4ZekYp8bqN8cxq9wtp8TTaowNrGyPbiywnqQAW8aBlWys
jWqcaKO7o4lUHo2RfM0CT88mYnazcYwiClKNKPIUaEpFyu52yURzxlObb/aEpsMz7vroPJagt72K
bm42mtupMnu8v22QZ/Ht0AEw06LPngujtnd6N+hcdyBKiQ61hWdiazTxF90njL4TEiu5FDcMyKh7
2M45c7dlrNsAwjzpRap+MD1dD3YnRyN8RLwA/m4su4/27NxXNR/LYHw65J+pl3nb0B4O89z022VB
gubH4v1i6RF+1PDes1pkx1gKd62pi13YMnFYQ2nzdA4hc/qXKs3PesSsShucPoDEup7dJSIMzj4g
e27uWsMJd4vH1b6gfTnoK+VxiLl2lz2aUfTZDXPjxUsweWXeLXSK9kRAtBHoy+sA0XyjMQtCtAO3
jbxZ/H0pfa65keP+SP+06t3GKxnCrqbzMk1mvaNLnL2EkfiU1Exw76wW5fjUd/GutY0faymmIBX1
vZGbBiAvP6C+323NYtE3bZd8HnAdR5oJjqDFplYYc7AkuNHdaVdwrtvTA4KI0u85hn5mEyNeq6ZQ
0ab9i5qXuAbf/V43e/wIESHxM2ddBxh27KLk96LvjoZbqwwLkI2x+dSO0DOyoQt8P4u30xDDnh+r
zf4hzsx74EbTFs39Txo/21yc1lG3qGNWpAwn6aawwSaEuNJF5zZB1y5nrtAYFdPmuyFNXw6podsM
NnngpMVjzAu51qxLLsddX3FxGkzziSCtzWIJuLTDnRFSc43n8mVkuh0kRNQG9IYCWAG4srJy3DC+
vAFO/2R6xW214DTTv7Z18Vg3TC9ovNClB8uZpnwpcB0+U8m6WWpGWxpKEGo/loVlOvvcOFwdRFW9
DJiwBJGb7zMKTBSJih4quxXHW+KyZA60dhx0KhCJRIiHD6iFH2Yr3IWCYXMW8snHgcqEg52mw4RU
o6DcF6NJx6qhAjnoER4ggr0jrd4V4HoAN9T4rSJSPPmNb+pxPlbTZO/dRhwHpuaBr03zDZbPLclu
lAjwaB5Qf0FSbwCd1GAVkzR6xbZNjmzfN8xJip+pRzksPneTRwiqb8Dp1059RI7G0AoGIN7L0HbT
g9sWt4VOlPVav8Dk658BGWImxQmJk/C9VedI8JKfhrkNC5gR+eQcKUN7iKH6hkKzf0yXl2Wxul0+
M62Eq/I6YP3NCa7IszAgNyE59HlNCd2vq4BwF4ZfmdhFFq33tNCpEjYNVmo6q13GqSZrx+Sm/trm
Tvjo3MMwIT/d0u6p/8b7Wp7bAOVpBJBH6TY0PizTXO0jfXwuEgEjh77XyJR6Myymt4HCVhIoLNp2
G7pkZ9vahEvJbZ4aGte31jonGwJJgbz2S7SLrbLdlUltH4qKlAhj4ew05s9eQzIec2c8t0u3DzOG
62LoKZXG+oM/rv4e683UDFUQJvFLFTcrhbXyBXtEs0n74iepNcahX8FkLbHxTSQnrWCKNb2EXXoc
F8o59PYMbRP5xqMg+WXrL9P9uDyZVnruJbrdsmI3qItw64X6N0If4DmaQOTM8iWJaL+NJpJJZwjd
s0vOyTmdR+OmdHGLekVEjBM615xJ9bk212I/8QaUC1z5wSF8ZbteW79DONvCcNtby/w+NfDrugYI
itHxDlbU98dlSJ5wKZLZa1SIDEKP64Zo3bNpor2uhwgPODm0nPhNYx6QP831rsrRJBBF3h/XKjnb
6PGCLExlV6bJbp2cRKloiW9ybzxU2eSAM5hmTjqcR5F9rrK4jbknJG+9sLqfuIYknwFpPh1r7Zzk
nXOIRvNRIwPqXI4JFSytJKEkb4pznA86BQJeTqPkCK9pve9pnRy1tiK3fNHPSGTJMV4LMMIMluPG
B4dVWh/8YU0PlLX88zI29dEC8VilcE3SciGhorXdbdLbRKnId9HKhVpr1p+xSMVJbTDjmI8caJd3
WZKYQwyKTDKmlLwy8yFo3GFipFabxL2Bpur4gEMj13qtdIgZ2hAfF4aRiKbNp1m2wGk5jRJdCMEb
fqFcK+UszNYWym+pQ47wOv4sCIXZV0uDngoGdc7e0M0PoKmQgps2NZvFfsROCyPeX+9Utm6EfO7G
oJLEpJDcZm29a2aqrGpY9Z8B6L8ZgBoG39W/GoHuccok37+8HYD+esyvEain/8EI0mMa7RiOGmX+
Msp44g9asS7hp2Sf6b4le6J/DkAxyujMNGHLcTl3bNmT/TUANe0/HHq4vufpLi05F+fLbwPOfzUA
VdmFb2dyvos9BsQbphtWdTnSfeuTiaZZX726Go4OhIdtA2npQUur9NzVzUPPuWfrkoN3SAotw7mo
G8FgEntSgS9N60e7XmPkplh6+4yRUA1rRjhteSuvjg30oY0/lN1Nb4x3nQP4FYVMc/Dj8d/NBn+L
Z3Rk05iONmNx2sourZu//QhNg91tXGe8ZnxVXJbpLGmFSZWcgW8J2hmGrbkZfPFdVPBb33zX/w8z
4cuL+0z1dYGAgsnw3744qq/R4BzUH9omZqRbHZqcjJ12iXcM8qbNEEYPtYuMPYPsF1rJ8O+yKX+b
iavX52vzLVdwjNnS1vX2+1uNOasX2+4Phdc94jrMtsaECLUjnLMQEbJ2MsMTRnP/l7IzW24bCbbt
FyECQxWGVxKcREqUrNF+QciShXlGYfr6u0Dfc7qtdthxHppBUW2RBIlCZebea8d5i1cBGvpf3j8K
gH93An4+P+9e8PXGaeV+ev8jZvI0kxx8KbFYMwn4EjbsDa0Jm7wuIpfLXccVxY3fGpo7a9Awgh3k
zqXhxsUAEiBUvT+/pN+/Ihb35eQyPPnpiHR0cQOr6rqdVrLEG8kYbQpD1Kc/P4vxSbDAG4eEZSC7
cQUmeOrIXw98C8Ct7euAwmU2KLXcknn3aCdPVTCsU7sLr/SwCG7mls602Rt7hbH71mlw9MKfME+V
Be47G237mMTC/b+1KC4vzWB9MClc+Uouqo1/fydk3ZtWZIAdaet3J2AGYGvRm7C8FYLch1jo+tom
I/cv34T/HnZYgKZHg80F5P6fQjaI6OO7Vql2XGclV3svW1e6V27+fNh/d9RNbMue6+jAP63l9/+2
9bmtmRhpylsjWgrIOW+jKZlAZJZR/+V79KnRczmK/36qTx+wLXTcRjJTO3diSKoy9L4qeYfhU60s
B2nCxNw8jqa/hJBeUlr/tSBfnhbzog2BjDhM+/OCPEUprfCBE9p0dNDcWlfsvVw/drGTb9lsQJnw
zoC81HVVDQ8dSPfNVPd7lgb84pqT4o6W1mZItJ022OY+zRzC4Ugo7XGk+67qB1LDUpLWqMh6EPyb
QIs/GmLBdlpgXgcTSoaiCT9axBL7Kb1t3HJah6lM2Dyb8ckllqq7M5T2TdQy3v/5o70sVZ/eOTQX
B5ESdA3zP19bF2u/WXacuJlJkKExxneAJUkVDHlXWtTfdXqzqode2zi999BmAt+mmG6Honf8cSST
1S7uiZuoUaiSPazA8lZuOfgWBiI/jJlF93xZzJ7YtrahlM9keeM6875i30gWr080gHWSpiCXq32L
c3agoTvo++AF9UfCXkydNDN5/vNbNj5HCy+ftqVz7VoWK8l/n07VxMvsdJZZt2N8lG8UlPChTn6M
JX3TdnicQQTQsic3Ein+uAdTyfxRfkzAzvQu3lagJU5h+Q6GSzvp+lcTh47fVMbXKJgNgndh/XnS
2NpK0izo7G1oZc6Dp4K9p39PNDd6zMeO8Y6z2HdqEhJMVrOuzycwRjpqpo7cFa/FN6LxO5Hkd2Pv
3nll9dipk5Ei1sHIRdCec212OjUKYXDjMZlDb21FjrmKBxy3qr8jefYRzUo6Mp8rcwXcWNzrunx0
ZXbfJFLuPVtDYlCoTde7lJZsk1MIcI3QnO3sVJZfmgPXURE/oStxjYoxNHNMN3y0EuBvTn+mx4Ii
lerenYa3qTKrtVYV08YI65xjBwAtxZV762BcyLV9X6kHodMoQnR9Dof4mLYi347VYx0zUCE/Zplq
ZldCr7tVQvrDapKNiQpJ+2KUJOWV3lvUyLfSaW6leLBLpDl5Lb+Zhg12Q7w4OQYYtKuHnHYkwh7L
XnUuf6Tp1aMdAl5IJIUzlk3a4wYUzqLpzlk0/eVb9d+Fy5X0OinXgKTYjvNpSze2oVRy4DxSuPOq
fNy5faqtjXh8CEaabagM1kFWFH9Z/3/7rJKrrgR4tlwIfl2ZvYZvhzenXHb1p9Ya7lSZfSjUa0Rh
PjYifU49++UvZ89/9z4AS7kSGJ7hebYwP/VO2xCaqpYp9l6i73Ay5axtCUyXrt00r9LpZ9LMjnoH
BaKS8+2fn/y/m05MYOayPfc83bLsTyduqOgnDX3J23XKFyJhYHTBRBFzqm2rzryiUna0dw1Qzl8O
s2FxHH9dJXliAFnscy3L4lD/epyJutUoTTnOQjk3HmfYxspzAgrCaTwwCHvNqRnWsu86pnLzTcvi
SQhi9mr3T9DpjL+9mv9e9Xk1cPdcmuUGMtJPrwYx2WzY4L1p37IL0pdlI6zSDVg0IjndiTNzaIF8
MgRlOlKeIbP6mKDBCUbDQ2kzzIUS6f/5kzF/99GwH6axAQnYoLX/6xGqSeqbcQq0OxMh7DqDV1Mt
cm28YU9VOH0QJQN3rC4B5dkm3Ncge86t8svkEL7TQn1NRzBte4bMV9gfJgTiJE06Ns1IPle/08MH
IzGvOyh1N2xF+t04kGoY5NdwWpGsBCPRjPzpP7+ly7bm84fuIcClIrQ8arVPe5FQaJoWRFa7I7yR
jBy/C9WNAURwU+BQQKKBJ7BPcJb0loAFnY3EeLQC+KNcTvycaq3V7Vc4YNXKpgkPLtYfqqrzoWZ6
G9AsvjNk2VaHVuinYWAdlHAfdLOkoWdDChoFXsnGO3loJPay5A2H4hBaXFZHrK8hx6iMYSz8+S2L
T4nVXBndpTI2LItZI8vZ8vt/7fTgwXj55A7trk/bdRdF+4iYAyfCW4fm8NSDOg1lJA7RQHaGKnCD
l9EH+W8+FJeI9Bmh7dmeo28KRhuiJ8pRjs2MXAdE55CUL/lYq1WyFLMdYrQu+665w2MTwVnOYBps
EKiw/7EtP4f3ujKXDEVpkupm9+kViIdwA2AUCQupSnObL55lwQglaCHx6e39UNrvfz4al13ff74A
/zoan86zocsGEZZTuwsx5dJinpq1ORsNxpV8wDbt5hvWhWo9YI6zDRJ3EdDhAHLkY5905z+/ls9x
7f//k3G5SLMKGc7npc+dejFMUrU7L3f63SDc6SjM9FkFgAdrYzoBNVu823DhYe6wIGTGOR/L9Ox4
1cEjI3fmhZ8CknZXsvI6SlXwjd6ibJw1gP7LHicpwKqL9Du5uAHyxPK1M1R/8ELaX0Ftuz4H44E/
+9C4Cr6WE2TrqAd7g4e62ORu/JGBF1sHjnkmijfYytx+ySvZrFwPJY81B+MOCTD7d/0QmSxRruXm
vtRdbzt6Cr2u/myJ4BWq1KOtEq7tlbdxuvpZde3aqqP4FNfWWjThu2sk2dVfju1/F3fIKQYTRlva
Oi2NX7/0TByRVyQsp65IX7EXlgjBdaAPM3v6Pz/TbxZJm80no1FBLqSjL5fzf51ebZbaaFlRGVVh
8ZFU9RpA3Z6l89bFMLyKgPAVOWpcUYiHPz/xb7a89MIwDJieEMgHPhfOYMZV5QSS5bmQG0WU0Eq5
ozikXftmWih2ZzfwHVOBcC5SeyVDPd7k4LDxy2iIxbLSrxz3XUgV7+ZqtNcTZCyYttvANqK/LLu/
2dKAqjFtrAlsLihsfz1GXRjXJkrBdldEQGuH+li2yWuvZ7ejJqH4xx8tvOG/Xb1+s6mh4wcIBy61
JRky//qkXq+1YwzLkhB4dYNAjxGH5qPI9mfbOYVuAN3ehjCoedaeLsMXM3APZotMGjNtsLJKcTuS
JeNHUddvm4CN5hxPD7GBekb72xZoueh8WpN4pVw68ZQ44j+WjVh1vYRj2YKaLDtfrxybddCJUN0D
4JVR8vHnL85vv7GUSFhNaLfR6fv1wNge7FPCyloGZNdDZ14LwbOaBTnWPYrujO/v2psJUtb+9oX9
NKJf1jsQR2ymkbzwdl3x6xMnrRGWhqjaXT53z8Mk7gyH6hC5UbqOxuZMucL4g/ozHSOysUI8gols
/ajXqMODkKQqyCZrS++3Om6UeWYw+ucD85tWFC/QoXjUOZld+XnVGCaFhKhNOaM08cqqwshUQANI
q/aauvEHUQcdymR3a5vUa850X4mQkfuM4KgxUZEl2Yc1cQj//KrE7z4vdsh8UlS3rvj8Re7CPjCt
QseEoojm1nMGRIx4Dlk7Jz6DbwcIt0cAGZzWbQjxkoEz/G2TJqJK3Px2yneFKeN7axx/KMSo98oI
76KgBfNdHD3NIijPjW5mVppT7dVElAWy2IER1W8KrgteYlx3LsO22ENQOldcJoqeLVxM7jlKOq9/
buvroqJCiEc6PIe2616zUb7MKisPmpU4T2Ydvs91vEl74puGIhqvM4PLmtXM1Ym5Y1uzB/jzAfvN
8cJQZdssxg57aePT9zvS3HiShV3v+lCurTmGly3IWB4KFa1LJYnhUHe21nwkw1+b2L/Za+ENYxym
A95y0Zb8+g1HbEa7v3FqpMGZs090JfaxFgDMISEDYD6ZLkPTXPXwJKGo0N+0rFpiobf+7zUVtZRE
i7NMI/5zZaiwE3SVK+odaZXnRuQw7FNd38RDUWJrMV5Ht0D1WxanRJjtX76unyVty1nOk9PNpYhx
6OV/OsvNmekzYmXCjJwJw80Cf3DL70kVhqc8XKi1mleswxkQTB9uq6iO/nIW/2aVAYlmewJpmSHI
E/r1M2CnVHReJGsyzQn6rryDFawTt21X6JVNv9H/+o4phX5TS7Kn1KGkwUnDFPLpWuPCflYgu3nO
Pve+l+bF1dHZtyNNm23cEcNQ9Bl45Np70KSr8zUM3hGDR0cHztUuHAPvNtFeC8CFG6IYiXaIYzKf
Biu8VWaHcBsnfQiKdt05kI0zx9Ie3aBdV1NDLq/epifSbx28GR1+paC6N6PsuZ36ae20TUIMrccA
u8VileUDU4RScgXUKXuLMX4sumrYxFUe7nMg8M+pEN97O5IbdJYAzamJrkNj+UPCCF5TR9sl/dow
df0L3RyNPBK2kc4gn2IAUAfaX8F1EGcgWfCQ3Eq9b+7mJUdSDdYdg436scPp4S4ZfL397FpPajaS
Hz19/QYcYaPiB4cK4q4cpLa483Dk5QU1txsF3pfE8aZVGE7HSMHUR1f01BYGuMbJ8l6QC6D1AJy/
6kwhzoWXPbGTUQdM9fPNaOqoahQY2c77RhGUXlfGmJxcUo7RuLrF0zglD3oTYuyDJb71jG76GrFv
y6dufBWlzFg7zNTvZo1QTJ1QzWlS5X0SO29mVM1vemrc4Zj82uUx9G1TxNeTo2Jitbr3aoKijYUs
I3k7L9UmR9tDvYcFOS4LKrAumxs/TpsJLXUONyjuEbtmVgtipWJXr7LnTksUPH1+ujzkRLOLYkvk
vqU78Q1X9vimK0tiUWiTXB4y3EpewRXeZYuON1luSmA/P+9dHgsQNLT9AgIa3W2SWvJE6xEm8XLv
n5shD/tNNdCTc2WVb3EOcdkzyxjt7hRfh2Kk1xnCngoD+OHE+2AR8LSuRJPbfBttwsvAzXQg5AfU
7Ms9MMLZJstMzIJ9OJ+1spnPxHGaZVCfL48w+ZsIikkgGc/pvmxsmNSBvP3npi7UOmavcgNVP/Il
oYcLuDXdt1MBad+sxOMI3nXfOflu6EjwgOcOmj6lpLpCqvM08QlsI8cJNxkitnsBNN2YCuOZgJPy
2EbUMhrbZL2qtC9YBbQvY1nf9Rk6qzIptFujoXfsxd0uIOrbl6EMHsIohRHQok69/Jizxb+eMAWA
Tzs0vZZrK1TFwy3bhAaeroYoAXIuEQSODlYIUsBdnXmEwxDTdCDjPVgbNXE7iW4nd6LskzsaTP1m
JEHLnyeb9rsNwdTS4/6Ilx4E8oJFz6Yk21Vl5Wy6wgyeyPHS1oXosPPMqArtcX6aiCNbJWE/Xxda
MD+ZaQ4IxfDucr1pnvJv2fKgABt/GFXByVA5u5ry5TEEFHBvdwVRtkb9WE+wrNsUjU41WxCOy0UN
SUl8ttvYIsSIe2xdB2qNlQN8AVR3xx4pmazm5NSzs3Xq9NtFqe+4nU08HmzhGTyY6ILyBmR/uGa8
1uwkIe057+Vx6VGuzJSs5EiG/TYpLONez4t0pfW3KMDajTfztr0+8B77qLAx/brOzkp5YogCmT8a
Q3WtTeZ8HKt225pHoyEfhOl5cEeQi/oWjuKlV8MRM1FxtgfTuilbvielSbw7duOOiFJk1nYVvUc2
fiVThMgRS73elqHMNz2uESrqLr+fc3U3uaP9NU/cAlorRktt1NoXOT5h8s4R3YuNVWk0joukR11Z
u19VdFVjzf7G/Hfcjs3c7VstTF+kzaB9edwG973JKght/ciyarll+2gjaFmbjYnpMMIL1szJE4ny
31hIsm8FWrqsSu8Ts2xuXSO1nyKQ4WGcP41qUHeWG19H01MlauMBm0h5RrT5GKomeISyld4kHXmi
y0+ZgLxftBnxPws+fCAJfCfpvd5xkcFKZwf3WAyC+6kTKCmjWRwzRqB+lZjN3ipU5880l/aVaUyP
XmALP44ri3lbOfGHCYrKHP37OIw5loWkvVdjZFx7Iv7StH173y03xkj/YCyBAwEmh7beS9rOhTdc
DQVJCvXyY6K65D4uKt8edOIIAWPW7ujsB9t7QeSXUq/ZnItmyndEOHtjSX5rf/BBD3DAB8XFxxW3
ge1Qj0u/QSJ1w1guXxXw13Zu3TGmGJp6w4Jnn6TmVhvZxZE/LsmFoVtP58s9GNwIgdNsLWctIVbV
Yp43InsdQUae7ezJq0NyxHrp0RoLTUKYLQNZGR0bBxKvb2u2eWUbXHu92pv33pQ7R4v+WlpFN87k
EBhgpNVRVLlOlFzi7QY46Sol5YARbXtnxmgaLeh/x9p0q2O+hCu0DhDfy8WuFPw2SgYK/YB0scsN
ZOAnI/X0nd6CuRNevXFDIHEiCF7nuDvaEZl1SU0qdP9mBwbXHPpsvIGjB4BFQYncUlGTo+yMm1gg
czZ0nD6yMBLSX3PSWOd9QxmxkiLeaL23s6zqPU7TL2kaoEjNpm04xz+ILt41uGulNohN0QpeBfu+
fmw3pePuZywPqz5ITm3UPncorgOzeU/6k+A6TgGzHjvxFQPcF12bMp/21x3beb8YkaQ4qck1v5eA
+9lDark4uap7Nqfudh6WqXJ1JnVzueoyWQoEShJMPE76TIDDXszyzTSjnWjj3Whe4c9jWdM+kMnd
IId8n7sRZSi0TC3ERqQcFywcYrlRJwqMUShiyLDsN46aiX0DD0MxlFwZ5fykJvsWRvmMC7w6pM18
sKbsri9WQlEyoes8jBBXyCoxtlYx79pY20y9uQMI4MuMkaMz/aDivKsggviT04h1Xgk6kPlkcdjY
skreVlWwV9bTI0xozDnVY5rWYNcT+SUR5GWrVgB7JWPHt0gI2AS57rex++YaWU1EOSLlOevuCi/4
Aky/BhA/kcOTsDMBv7Q0GZ01qmpOT/ecJcrdzPPQQZ/LD10L9ceye2aT2jkex9d4treynA1fbybe
kGV8Kyr9hlYJllF3V+im75BH6nvt/B7BuWf4Zx5wXhlrrkn9utZmMHYNDrVJq7GxgzFCEVKu68q6
1RuMRORKJuveSNaZ+WIq94YEKJrPkq9qmmcVceNJu6kJ5MKSWRBwajSIAXuCB2EXgg8wb6RGHVE0
ZFi2vYlY0WZJEM4PrcMaVbrWh1ZY+hq6OJYeYkvTfr7TW48K2ZDmKrDtjTBJ90yLLtxD2SWhcQS4
S5RIuOpjsNuTw9DCnq+dqFdXYxThT7XwHA3lyTTiR6BTHWYxeUUn8KOglUyU1KpV+Q83ST6stgQk
h/OVkGTErE7fbNOcz1j07RNYwm+1USEwaJqV/CKIv2MYHXpY9QcsCSMkSLKZcJm7FXGpmsTTlHRH
z91CXqx8PPwZ4UrhdjbtV1QcpNjUEuiATQJWrXouu4btGwmUwHrqTlYiCJHRxxdpaNrOGYZzU/WW
HzP5xN43HFXJdYmM+kNuxs0uAJxphfp8aGv1VnABTKopvuum5twn6PhVHDl+UVcoOYeJ2JLlXrt4
aENPHaCyXtPOEbthDkloG63yGDuUufQZ5ZIgnLlCQwoSHb2iLle17jQbzPOFX+r0jF2ydYlbbY6u
ChtUBi3IpVLSgr88qBKrPlZdSEjt4GJQV/XR0DBBDpVe+7qX1keT+qZa4ZY2d/gsr53lCWsxVT99
fFgBJGepC1uvoTFeCnd9ee1RPhZby0neGA3ExyQc46NN7Y41siVHCIk/y1Wo+9ja26OsE4G8b5F9
NOO86WP3pkzTvRliryDvgdhRMgUJjqzhjanyqJaDkCYMF8DaSqYomjpG0pn25SR3EcN21O3DIccj
yhBo+R8oAq/cxkbebLcacVVqP1XIRoYh0NeWY7bHyw1zwa3Tmh4JWhKnZx4fmk4KJGp5VqyziPl/
3bjFMZbac6MFw7Zdfro8RAl+igsn2cwNhI+yLo5zHhVHd5y/uZLNkqUQltGIqjbKJu+HYBBoqMly
lOu2LX2iWYsjL684kAnoO9BHDonLhT/Ss2MXNtkxXe4ZQ7QjIrvbp4V6cUkmgfH0P6nZBFl0uImN
pyIjRFpvJCFlyy+TzGOpvNwdZLKhTefs62IKj1OaYkdf7nnRvNcIF50DpP+tIBcmrvqd09Si5NOo
n6OqHbc/f9QiLzvylVLQ1OSMkoIqD6YWOInkeLmZNBkfx/I5K8P858NuJ9xVYSeNP0C0Jd5eWC21
RoAAUCntqqnT74A/gw3DDBecU0/cYdjfWCmEj8hpr+t452LQZoamD0w8ua4Bj1B+1lna3uATx+MQ
EwlDBbcxB6Tpc6b5sau75IJp3IwVDEdPr7a1Vpmc5BAty9ZptmH0Y3aN4EiTb/EMNITWFofErvWt
DCTFteWSK+jN4MEhcQhmD1pNrZql+tuggM7BGE3Wk+69T2YHAzYaNylRnsPQFWuczxGExAW5BV8A
hOTl7hyLsj1e0Mr25VHvwsLsF5zZ5dELYFXWRkLwEa0KbSKKTScX8/K4FRUGJ8UC6NJtqBQITpa/
f7m5/PnLPX2wYFt4qfvztz+f5+ft5Z+WS/B9rmAR/3zw8o+qy8v9589VuDR8pPq4Gv73tY2XF3/5
f36+EpjQz9KcnZ8v6Z//MQoiezOO4rk0CWQEnsALTjVJ3tHIZTqETHdxRF/uXTLr//nxcu/y2Kf/
DylHtlWqeLw8frkZwoXP/c+/dcIW9vQYnS8PgZycN01efm+7glLZDXC3eOBMLz/+czMnFNLlTODz
6nKXNV3B/gPs5mbWFbT8Zh/VLeQ2SCR+U9anXtfENRpK269m2W7TLiFcIjcCvxodd6Uvs8AxmQQ4
jO5jTAwsQqEhF6jdGxcihPEszru0iQ5I7WcfnoZFloXRAnouxmvbpRIHp4mLiuZM03rGTlRwbAcE
VmY6/MBGr+/mKGd8uqSsAWBSTHtj/btL6XKOaHVQZ9/nzld2bJHfsJBjIp4drC8WFFbB2kPa8o92
7G4aad4hWEH2OZLDExBEU9KxJ9ls1rb67HzznFtp6NtyrL8HY5hdBROp0+AMqP6D7jEjA0hTuNmS
3o6xrcSHqJntne7J+6JDXFTM9Z7S6naeCMP2ekhEuJ8ACJo7y+hOWUNKn4t/ae2h9rPsAOsNVCtr
YAgcl57f9BgxiIsmGS+rv8f3RN7cxSIwV5VlsX8Kb61yJMWw/OiEhDmISYvr54++N8ge7Cg8XKvz
+1bAB6ypKhKmCCMKCwo7mkX0WOiINeyQOopSAnqMsnRPuVV9HdVZ6cWXIK2HXRO6oCxAld0C1fne
Fwmpk279XoXqQevqiVSfoVrHxXgMk+g1T7Za3jh8sossUQnfbAhFzGvy9MrCO4YN2oSYvZFRDLi2
zB92ERj7qH+MkG99CQEZrKo4OGnoU47GdJj6EjWSpZ8Iwao2qZdgNlNl7Ou4wX3QowaX55ukei9F
CDSLEnhryBBGB9ku6zk27FWvL/jJsMEJg80pm8JybbTYNNompa1lpDea1oT7Nph/oHFMbxyxIMsb
95j3uJIm2Q93FsKzOK+etaxqj45Q2MsTxW5H1OV1FhON1AsiGtOY5Ln8SeMlHCWtD2wqwJWgUo2b
WWRiWzpJsG/N6pXqliwfMEa70DH7c2yvdMWWr9AYy1eqC9fF6DR+z3gTQTqBwEbuUBCSDbimBbZE
kWFgaab4gYJm2sVLIjbso/YY9HfomDx2JuwNkBoc7cZ+7E3IJum0mjQAoZhSEpVrhxlB/TomTv6Q
20V1wmrFlSiv2AentGwD9N0znURUUdFX/HNc4Wcr9q2kaU4d/aF2yecRudusK0LpNu7gvoxGlV25
39NSNec62CVBk6xnad6okA5DO2oE0enljW6g/uilwdIfReM6mfp8a8vW26F99fwoFd+GDCZMK3DA
RzH7fcUAl7JiPRvxszUiLo0LJf2kpHAi/gn3ZVjAQamzraZlLd2PGOI2Pj3aWOBSykrdSjNrNhF/
xKPPdVCqXQmdJCIVZ+5mIplVZa55k5mMhVNdsLXHPLwOShbmTH9dNGCV1rAZ4ehQ19HRz+aPglGy
VsZftbL6UMMoYHJjgWMnb+9yG7kWxqJtKL2c04h/T6a7udGM6C2Kg+1YSHK/urj0o5hwimgAwQM8
khCeAjknEVIIo734hM7J9SsE21w6RbAVzTjtm7Kcd0kXk3tuDu9xXE53rIAIYXrMjE09qqs4TWpY
nz1cgTm3DxrVnIHiG1pCdA7tujwaPRswSzefBHyrbY6v5YDZWLIF0rz91AfHWiUDAKEkuu9G6z2Q
12V1Q8atTt0tyWgKRHI7l4ZH8Ja1zmfJ3qyBUH45iwarHg71aJydsKGI8/qcGaWzs60JWSYb5et6
ucFEGwl55RQdKdSOJ3Za3Zxar0qvf96YrI2d5X0EdcQGiyHERvcGRn8YX/ljTh2dygKZioxh6TAO
dBgB0hzESCqHVB1bhPNHCsoR5yHzizwMQH5ZBREFOSvVsps0d7IJD15DZ8WMc/QIWoExMRw2heMA
/i4AfxPR2AWqWY3FqzBgl1RWFTMmj0z/qe0Le4udjrHwSBx55EZbkOwhMldWa21KaAx5w17o6nUq
5ujgBD1/i7DiwCNHwCNwgEc3JOZWm0rBbnIX7JDudNkxttJyVUTx1o7D9m3I+zdTH9dAGbhqkG4H
Sqgw2CdOP0rTOky2tZvSyaYXSnpyoxHE1pKIyQ721gBMlFDLABDjG2kqEF1cg15iMxRbKFnPc5dc
RwFDjXDIkx2zHI2vG0aPXJX7kK7XFuVVM5HZwiqL0xPulwi/0myUaza3aHfMYqWNZK3PttccCSb2
GnNXdOZiB+fM9PibFsvjuebwTdGZbeqwrTDWrnBDJWvyYgEhJ4+0vDEfeVtVWGdvdj2UtQQ2Omac
EYg13AwEIbNj8NzNkC81lptNV16mkUyvxtuoPXaYr3G+u+eUHWCYac1dY1VvcerxpRN9ej2m7Uta
J/FuovmyLVW/lXTNNuyTQz8uEcY1ZH9s69S4jgRVSAl/aSiH9Ei4BiMDFm0/DMW8HZoen99obiY6
9SRDq/gM8W/TWv0XYw7RzyU1dNzFEtNXsbGZvmLpyL/0DJD8BGwWYd5FQYyc1m9LgYDN7banEY34
oQ/T98EIqzXYA4EHN2XAk1nfs8wzd2JoWGPpde2NZg42nTPAEWybA32Z6SAX4k3bOHiSq+CAcXVG
FTV+16RnHesu8U5QdInGQFOJGstk2DZ6pJ+i+7uhFaCT+FuvDXBHt7Wghg0m82x4SwK9psrk9g5U
DPxDxqv7UII1YLXVQanZo7nHudXcWsGXvrEIY85CPyOj4RaNQnGPNj7dupibfUN9bVRQPcgkUddj
FH/ldKsfOlexrZdRsfKCD7NP8pdY9QQTVxqEk+VHlHG539lmemX15XiIMnoMtUNmxzgYH6RRH13i
rRtv9PtaOi/5hH8TESBdEodadSrHMw7+BntDR01AK0kGSbI3zXrwHWOYzxaHeSUTkR+ygi3kxB/a
eVq2neromxz7Q0ac3l1lR+ENM9ObbqzyhzhTe1pQBnK07AOKQg+FpQm3Ise2351xoBanevhOQ6K9
TgFXM1FDWhkV3lWSAy6SCmxdEo8H3WgVZ5eOfUODLpMwzMLfG+5yRD3Mtth2TrUOLr0fGJJQvBRh
EO8vZMmAbYrki3ulm2+xqzZy6nElZ6GxEXFAgRt030yrvLHNvLyRBu3CAA/8QbbzAS7edowxK6XT
vNWqyL4lsG4nJss+MLTd993wRQrZ3UxJgy3VNPptVU7mKsy5ugYABtHuRTtoLd4pq9nDDsVLY0aE
gdC8RFXp7fPK/O50unXwEut6tBZey2gBOFDNjmj2nrzcWEGcBIWjXHHKx/AH1joaoo4zbNJktqHb
DLtML+0Daa/FNsw6tRCNFPAz0kWDYMroJ4wkHZZbIK6QDpohOfesukZsyLs4lnKlB7mzyqtEbM2C
jojGCAyhybSxY2Gt9aFV+xns0wEpz2GOMtPP3AxZFSvF0Nhbi1aVL0tCoppUTis7mJ6i2pBHC8fC
KjcXYtmYe9vCbbL12MbVvZHlG0ITEKeibtlVNkGODKpizOE56xbtcaIw2sl3GLwZentgRRqRftg9
jY8++uKKaKUjq26l98MQQX/oLTrDrSVX3RSz6RuSCu+zy+WFxJ5t6HIZ1XOhbUwBVYFI5G2uIC4u
9edxXkAJiQlMa5TxN5MW60G43rdwCPrrRm6MKIluwxGzSKbgdzJoz9lcOHRUKqo7KloYd4i1rbEu
TsMELcmk8EtaMjQi2eysON4hwkRxbo+HIIXxWbfOtB0I2fCH9DZJauemqe014pPxkQTlIGm0/8fe
eSxXjqRL+olwDVpscbQkDzW5gbEySYhAAAEtnv5+YPfM1K3u6bLZz4ZWVVmZZB6IiPDf/fNXY2Qq
49W3bKqirWaNvyb2iueCOsRFXDv7WTRvIG+XOy5MtK/t16gE5KGlkfbhDr8jr3BfjeyXmmS0CZxx
Ott+7x9qyPUmFmYWdZFckoIEjGEXz7IYm0vUCuOhH56UMAlAYEu4JJkvrrLlTYKUvxMYTm4y6ZCH
8tS99PnV8TnLxRTzMAqPYQzLpr1F7GC+p7z2rhpMQaN3MK+6Fq5RX+P+VcgLlAjUoUcN6NlZvjR2
3IJUBR/ItjG4BvqNsdcZ5sc+rumdref5SSVtdmZEMT3U9ryitI6zRpcxfnLstwpK++3nC7LdPhPm
lyothnd6DnC/XujIzUQYKJ6eZuq5L6wH/YPd65Dgk48BmRjVumdCA1EZ7nHQXOYuon131Oo1biA+
Vqu4lZYgX+91A9Jwx4x9zilezPE++2rwF/aAQpWLatB4687ZBngXade1po3n6sW2gzJ7tpJm0wp/
PhUIxZvU1EEK62ieOgWZeuMwbq4ciq6naLgJfCMDQ8oKgu6Z7Oh4DGLM26kavtIKbK41ztRhLtU2
DgfWMoV13icVsVpJr0yXmPHWANQ4GCeRx+qxcFI+pZVFaOk85eQ/rCLZ1o6KljIS9u9REqxaLYrP
qV9ABbVSaK/VooBOIDDVG8N33iI2LNoxy+TapVjxziqndsV8hDadPOpATGf1KpkYBhnOH3hRtYOT
KH83GrSlLILvzxetHoKVGvlgVJnKm5zKDcwh46nniT9mfdORItD745T670UUf2mEN+8Bk2CVLNQB
M1VJtbY1sGUs1GYWUlIDbHXrsjaZHMP+O8g2Hle1rMB+zV21d9SQIv+j3E3TiPaaLDN+gIWOs22z
qNm1A7vDKvXf5gZEQFdie7eG+kRznGIoUrwRjG25JYJ0k2jGH5Ots/+d8uHYcibeZYZfrTNX3sy5
q6+yT8e7KCpPNBub60lazrbgLbQrBgGc1IWDAxPodWqAEVtt3mzABCUrWsjZCmUDxEwUiTsnpvr7
u/J6uAzlgK/Pzd9LjXzoaI/ZO7q6WkXcYoPtHjhYu7y9CfwNiVVhGbDqbSKHJ2lk9QVAyuxQg9W5
rRv6vEcPRGBQB3ai7dM9GfunAkruOgpMCzQ+hEmn9d1tKtrukAlYwS1NRleAFtL78jvAaUkVwY5w
pifblfaha7uQLljMCgs2mGJSrmjbcu7w8Ql0GN6w2rSg+jQ3Zlw7/3ZtXLglw3FOj6pkjaOzuNRa
apngDC44NKgvahtleU1gwcOyzqlItAJTDiY8dK0Z2mABX9Cqu2ItUuOzijaNYbLT1xj7tSrY5Qpq
XBRQOWxPJUYDiIQKn+mO5rJ9Xyi1HhWmd6HWg0+zt692rl3a34N+ID8C31oPnSi17jXDoEWh0val
nm9EjnBljug/btRdaqm9j3L8FZtoIbKDXVNQyBuq2TYOpTbdzb0XXJQm6rNRtv4aN5VkoMkQtYJ6
U1hmumG9Xx7dYiVGWW+t8S0rTbYp3rFqJe97m0Jxt6pY6ukEsoMMEgfbqXSi6GIoxn1rkZB3IxPL
JZIMewn8dWqAc800V5aZH4oseas6DaUWjZ9DKn4eNXGUG6k8rufpqHSxE9HknWJnaxgN3nHQemuv
QPwyHSq1tSA1acEqrF1UL5g+1qhj6bS/0cP1nW9VTUhQetgMDNlyUX4yJnN3U2wha2lEa9gFbWIz
scLU1U/SgeA6wtN7qBCXppF5bUd64aT1La2HRftQiQTKgIixQ3Sa/dgWnx7VcJB5mPe1cjLWVaKc
fbec6zWEtR6S334i3rvSUlILDlI4mdsMGb1i5yi910QLfORFVewqPRnXlZqpgolGb8vb8MTFGsk1
1JxN9Mq66wvjSPyOJhBbH9jLYhKvideEBKHsFd3x1hnIznyQg7wPvLY8FwU8nbqp66vnsed02/HM
S3gOx0gEd3mKDpKiraVZ5YRj0z6xg6q5WS3MMklzsHwzW9OyvGL4GQNyr4PdrEvsFGPoV6W3BlFc
A2udnwwmZYsi5R0NM5druyupE/b54AY1cfx3tQjJ03iqxNweecMd7ckVhG6Gz24wwX1mlPI1FvJe
srGjINmYFdu3uDT+SPI2Z8pR/G44tO+osI5WWvlVUJx6xmLnbz0n+z04i9QFCGufEbl3/IEGelKE
W9uP/jDN4i7KfnRbhOzJZE7WJIR/O+7qQNPdg1EkzmoMmL/Qw9is4lbBqnEyNrJEC1eQf2zes/KL
OS+HLMn2JZoz1u0escjXMoQFNV6s9gMNA7BOKl694TC1tXcURmuAgc64On7FVBTK/YYAP1031mft
Zfo21ROYVsptMfKDukz77lAVWccBnVcJ+8hbEX0bXl3edNuZcEP44I1Ulu3cmCfTg0+O5hgsNYFb
FRAbia1lYZXBQeTDe5vX6Slup5sqoEbXlTrnJAtWmVsyIZw5D/sNNqzBAfBbsh9Ic8SgSdi/IgOJ
xhYtVxlIVOkNfeg6I8UpfWAdHV/7IydIrJNp3SI5sh4s9fSjxV/PHn2X/AhUNwl5cx0zcrwLpmQP
qVwuAdt4bVeRtfMYtggqtWPpl+EwGeUBwngO+dkhtG6/65PmwycG+mykQ3rw7GuJyAInU4yadosN
B6aEGXAHmA0Pcl6/Wl40HAn2lTs167TZMX4abZeBvlUpXCSK977dBqefL2Cvfiu0NbS/tNoiXqQH
ZjL3ka/sc1Jbf7Cn1H/ltX1zIj25JlPlb40kvXj9kLG+9sYGSajfAlXjee5sLnAT5Zw13T16S/qa
BSXA6Y4uCUSwTC3jsTZ+arGzsmHKMxqgALiLJj/G8OsOxejcrAKAj1nx0ppFxXhvxZKRxH2Y4/P4
1bJd62r/NcprNucD5OJR2GIlA6DnoLqeM6/Yy64Bkt6IJ4UktGNchsOjt6qr7OonNlXTYdQlVgLo
Z5RiIK+01qEP6jYkCA7iTHBMUwk86XSw6UVAMJ18AvZVNIVJaybHWl+I+2PE2bByCJg3gqPATArD
iLNjBdDgDNx2uxjZN8UY+7cmKcFBj0rfTlPw4WFcA0oaExwfyR4Q3epWednuK7O0TuMUO2HAWazN
kN8EWASEhsHY1hZnmrnULwGt5Io54U7GzGLoGIfmxkH34gZi15QBRx3y5Vzj6OGaR7m7zYLO3NgV
T3mjTBSapIguUh/3+mgHx5y99KGnM43seIPfycyvCcj+/RgDM3Y4l2vZw1R6BX6bKbkGRAYTyne3
ZmzkO8mckhHU2BxmZXNU1i4ZLOyVo8PKo3BMHdqiHba0WBhrH4I0cZAeSdN9y3lW7qUx1WwVkkOB
g+pOKu0qp5peXFc01yCOQR+oJL8MPJcJiPGjI8H8AecGhIAXLhHXpLW7VZM76VlEisvTU8tZFzlv
q0LPVj8vfr/nNOlpUHLL1qRkMxmv6cRWUa/UfRlnd5aJ6DvTXpdrWX/iYnrcQi0vcqX0vRLdBVW+
WtVV7T5GLsOJpDYfy4I9SjRgPuoFk6E+Nf4oMlXcp16z6cvKfvcRWlZEgfiRyHdsikpaL3q/b/uv
VrX2U2Xp7b2ftU9Fg3+K8zA9IVacvzh58lW6bv9Vluh7zhSEc40f1tE4CqfzdO411zo05iguvmnv
5mBU7yyDBR5EE5y/WybHzqJuJegm7wopOt5GcSlXY9+tY6PKDxqj9Cg1n5o0eEjkzE2kczqfSgs0
YU9CECendW1r1o8oa527fmkzSAARlEh5d9XyZaLtjbRsPd7bI5RyfdDt5xnXeJgML+TkguWMC1Zj
yO8nZY37ZlTfUolq5WdeRUmtjqHInsb7ITDia63rknHDQxFx8kW68U4OOufaJ8yAfA8i09RBc2px
5605WjuHqqlTQgBk22bFvr/GS5st2PQWyZkNPIc6c9DI8cbiw3CMO9LJ2g5uSrI1a0xuvO4/6NcE
bK+V7SEth4UdXIvNbAqXBFXS7G2yTo9Czt+K+zv1++LJDjprX3GODgXP8qz3+t0w8vrJPOie+gyd
HbxueZH1Ymyx/W7p0I1OslZMWeb0TKBRXE3jHNcMt8vWkhhIglubx+Xd4Jb1UfTcdSSGmpPvRvql
t4vmajb5Qa/KR8vRkJ9J5hz8umZD0zor02PHZQSx9Ux95gNif3vsfWDgRATCqYyjRzzCL/bgAyEU
lThVkDxvZsMDX1pBuvYsUJUTat6FykfEP5OA7piY8syMljOW6vcyMKZtl7XmrRx/QsHOuupy9zy6
cXPtdLDPvDPWTVeam3xZRbQc6daNU5x3eJsGBlhOPpfogl37EGulfguSY+PuCFvlvwTy1Mod9ea+
6e/LNs/P9AlpHDyF8YYxkQC3UWMwZ8zwynmxHy6Rsv13K2tLpj8sigbyD7tDj+kS7FU0y+6zGDOs
i66yj9JoPjgR6CezZk0IUmsDdvLqDVN5avGTc1V4OYm8T+6HERadz17PNhIUkuWLz4AK5EZ3y1i/
74lB3AwrDaH9OUc7a3ARZUZ66ifalduKvFHjDEBD44G7li9xy3lbm4dhn3fdru+FcaDJNXuIMMa5
erXxeC/S0NCDYEXA2E9uPCDJyOOgEQtUgRW/1Cmyayyb6MxVL0gwVgjQtig+cnCODFW99CaLzgQw
a3cvzLax6d1Q9lxb3JkSw51sj8r31IvsltMzdIG632vEhi52rD9HDDS/S6tiCfSce7dD6esbnT81
8q0rU6GbGNgM+W00bSYoUeuyk1eQeyn7J47o1IjoFx2tP4xF99hiUOZzLdLXpELeqXzyYsNUb21K
bjjRGiuHTWgve3VRIocbiiuTOVTASzgDcllL9xO4e7lL3P7R1OK7Gnz7SyeKcRe5DYe2iG9T2/nN
mXz/xJy+ZBI8ZOgkebQvcsA/vT31t4F0yUDu4M2tET6FSG8GaUMGJaYb8kyS8ogOpP+2bmO6vzty
Cm60ESXa1M+XzDG8qx3b+gUa0zpea8yD3nK7qk9uzg1viEJ/a+u+w6SW+CdrwN7XNYm3y7VeXkD9
4912nO454eZG7BUvmKmyHfIhR6o59g6qiY0wGAL1x8SIaEoN/ZxkoA8UAPWjac0dBzkXfyew85Ml
rV8+VqFn+lZMdgNOtfI8v8ZTMYwPQH/Lk9ZGXyNy0EMa0VqkCowKwY9eVeAxLVRiMbtBvnLrRp79
6dvztHFcWxbOTqAyxgrCXber2iV1kGYWSHCqSFKzt45N1FvPFaUT//hXV7HeQYubwPP23V6nWGKd
F6M8TMNEWEDGH1Nnpc+5eghUUL70ZhQ/DNaA5yLLbsFA7y7gg51KoidUnencWEFykkbg3UQRJS/G
zyyiG9VxqVsMyH0+Jfl8bgPHQ04R05MoUdoImZ3qHBMGxxzrRFskR4ygrt7miBEW4QIaMmf8YXWN
5hDgZgMs0AVb0XGEdjBhF4u9fHbqcdfIwSdfkhdXZyIHWVhMcies5psesOCW6S6OSqcpl7akb6QG
f1eBUN4F5mAd2JHzSLDZCEfJgD+aNF4z7HRXejvO2y7gLMveerq4bPhXqhx69neasQ8Mu73rZ468
SsTmCw0PL23ndw/8YN9TXQfrGXvIphPJsC+woYV1K6Iztu92w1STAWtUu3cCR7EvaKTsqGWL2fDK
pvvmciIQxk3DjdRZW5qQl6XYsO456dr3HCs7Ij/OSWrOuGnHUmzs18mR4qmKtfqJ/Vsc6lqe7BzF
/mgoOGMPcztfHRi3aOXeKxUX3TMWW464npxujHaMK8Xp60542YUIh8MEcvqo3da4/HzReoNhDxlI
9Av+G2OyfV0F/c5P5xPXKj/i1jMeIueYdp24qSayTpEceacZHGtcz3qajccWSP6r8Stvuqs/BvFL
QtXOHUSR19EN1Dp3vJJ8WzLc/eB6pT+fScBGwRHkTWaHM7rBtpiWWl+Cr4yJC33b0B32QzQ46YI2
5sxq2hXoZfO+s/PPLMB7OWbKesUnlWCye2x7TiSZa0ATtfr6kjTFnWf32h0HBkxACVjZcs7qkxFr
x0Zx5YGmvLqz0e3t3gOh6PXvnCyMA8Ex64RkF+/H0ZDbYCQzU+dUmQX4QBFOhO2OHFUTb2PGUQXC
1IxIm9UvCar4imH3Z26byfPc3bttAnk5cobN3HRfvWofJmX469EuhwukimNfWg7wuPg5Dir91MkW
mPikzWvWCX83mDTk/ORt/z/R9G+IppajmwQ9/+9M/ZcvzHtF+2ei6T9/z/9i6hv/ZWMaCtyFFwqA
dGGz/JNpSpmkTQid7C4IC33hnf5vpqnt/JfO+AHW/T+Q+qD7mn92SZo0UKK+8CswewAteP8vSNMl
KPsnLIEZ0FhJopUf0LbI8ep/CfL6cBPmtPSdfewGv/yOUpD0NhvDSKis+ruQu7X8YX/6ZjbBe5YW
4HpweXQ+j78kp1nGK2apcbSfakNsTXRlvPIjhOrKSjcVyF79d9Poh05sKn26BIX/VmnjIZdMbtNe
fkhPHsu8dMjbYSeitmstOAkjt8Cb8Iv0GaPtk8JfvXJdC1Iy7ia1jKZ5ZQBIE/5qXJyRFGedy9jf
D42OSahn+NBr9d9Es/+lp2D5i4Ik8XW4HYbH5f2f8WS2LzkBIh+LT2zvR0oJQ4vpGQ4oBy/UvBIG
EGi2Br8YJnzTD4waWN/rNDGufoYaqWq3cST3C7+cGME5z/th7QvALS7TR1Ege09uihpW5uQrm4HW
HeNVdEl5JHXS5fYBGNahR3JHfbNNGpmsC171S877LtSp/eMddWR7U24DL3tJXbs75nOCHpoUkuUr
4TVl5yz0NS5LzWPywBQb5PIPkNRjgxhAnCY21r6RKm0ADlb7xDeei3TSafwDbeQH2Z4sNvYvy3KY
LQBOz6Z9oYb73uUCILCKtYnuOn9VeXUv9PjbFSbmN5E+qg7Rc8C/yF/LX0+2eC8r1uUo6D8xJGBo
cfNh/aen9f4fd9+fSyW8v3BLfm5KD0im4dAuwRP6l5tSr21lyXYO9glaDAao6CmzxEeAIb4vGAsU
7FVoLMJjHts4XXtmxOwXmZa5GInBmVEZ1u4MCqJjjoGElxKEJ8/dRINprs10OCoijBunwq3XuFig
bDajOk7ULGFkGVFqU6uaXoK8jbf+dDNeAaYwZonTbwewDWZRm12Jx+49K7nvq17b1MMAhcoO/sgT
ezxa7ITgrZ9t7KNw4Z1s7WMKSBxxkqZ66YbiXpbceN4osCP259QQH42DZtfAcneOZY/WamKwNvJr
Fml3Sw7d8Vb5KMkaN0sPNmQb/oeRsFT6bRcwwRM/uOnGoIcRbuEwybK7IGAkb+dPhOW+/VocuVAP
MuCO+Zvr9G/eHXBjwZlAHQDl/BdOWWNbHcLFEOxTSw0k/Mka+bEzbQ1ca635iLvz7T9/Q+MvjIGf
GwMuLIgFqG0OCOn/+RA7vcFAweA7Yrs4Kde9n/1UruzlYQDA+KrS4motNRG4Rt4EKdkwLbnCXmmK
Da3QhzpdyKCbuIr3fff+n3+2f3fPgnwAv8DL1PyXRiGTQrtCcsTee+Y5aMpkBzJArljJcNui5a+6
pWuzmP8Op/dvvi3VK2Qp4B/4pvVXVhzeM/oFBs3fSyf/Hh2wZ4r3ATDfbyJE1NSODJga/+k//10N
/S+Qn+VCOCb/mRoulql/WaMyko3BwIO711uqUdMYFOVIUdOQnyOFc9VTBs7Ynmip/Rw13pMgBRVW
Iyjr0tO/oYziKUarCliWeOzkxc1IsWe8ZChGwcnLH5MbwY5DPNa/bKIvS/eg8YIapeZT3pMlTFf5
lL4WtXYrbPdImpD3r0drCJrapuL7UvuQcLq20VEVNca1fu8uWT/PbToQTPJABwzVwOwL8eKE5Uc8
4drwClg3VjJytJupEyzpaHP9Gtn6WSgxrKNuuAuiKuIQwPSAkehHS9unwLZHBoSBr6gaIpWBCFYQ
eL7HjvouDp3rLMVABcRy44ucvo2wc7EyTsuLJx/ns01V2cIKoEmFy6aqreb6DBhH7LdWPj3hCHvu
jOX/ZWkNg2l68FrWnEoDAtulwZMN54J5MR+uU1lv7oR9rVpWh4k+zKGqCmZGQHsSXBoSRavjhD0S
tQoR4P8G/mGYf+Xd2TyXOoQOxwMpDVPSWZ7dPwG5IpATXTLX4z4OKEoYLFLk/V03zQuZF9hEH9x8
fUSIN9TFshhmJq13mQccmnkVHyZU7XW/yXufcZlOmC/y9b3hEyTOZdZtZcZCxF5l5QxM3zpSDpre
xefSNJ478EYrU6JZEgLhhb5uO7Jsid0HYcHoNdScX6mHIDzJGR1KmsssLV7LvNVhzzmbiChmY3Ek
EGWcMKqfvtvCPeLDxLDugBTRD3UyPDD2r7bMS1RYNoCNgeVdytn+LTTiH7i2nkZFfQnvLJRX0IyU
RKr50dKTc+4UtHVQaemOUPhUKZxQGeZb0OXDlpwkE1BKVvMuoPYig/znz7hzOrZYjMMO7Wxgr0Xi
04qi2ya99oopm0lawpBOWs/NXL5jAnJWdeO81lMThTJPH7NMw+IbrxATtXUWYUPKBXBaatyquTuM
MkrXfevd+L64mLwAv2uNOdfHzgKhyGK+TSxn4+syXbtiuNRT1q19PiEv56OyX9qBaeJY9Q9FBcS3
wsKFdrotVN2FQOaQ0Dx+7ihLbgkba1D6nIBcYWyJKiis8ya/N5lWY2SyOs3jms9qnVMhvtI1h08v
nbtNZAV0nbL5UuIwUou4cvi9K9OdPtma+eFMz1/WTrR1VJaBkhWtpyjrsXAkaNhJdexit79rGtKo
/Yx+KYiUVZlVHkaPquii4pZIVYnXHH15O3D8hMoiaesQcJVjYZ7qwtEPalmcLdzSPt7fDd6OZC0M
+TY5FMOMVfIyx/lj5lSnNFPEwRKsYotBOUsTZlfVPq+sdRtxevdIGdrcDFPB/Mcrcag7lBTLfI8D
nN2TX3YrGuBupPxpZtb6x7ip8GsY9bPkcaW92bolZG4JdYqT0Zjz5xJUIlWA/95xdyqyX5zKuSJZ
CjwXCXR+x9oVOqtLNVa8Bc3Y3OkJDdPOhN0P3AzlH5nRN5h8dRwhuXoeTTwdc4DjJRgZUSNB7Txp
1ntbsJYmAvNDoHnjNqGWimg/e3kqPoYpSVb97N2VqTrNCRyKvtsoTfuU5Xhj0xqy2niUROP6qEdJ
523Uv/dm8RDrXH/J+OCE6HMEcXUwe3aoDruVcgGdFJ32aEW8meeCV6wdMx8Bw4OX8gbmgefJHx4a
DZmPNGAS2pp5nusG8ZSo9ao1UGkFSbIqHN8tHptwhKKrcPaG2pDhT814RcsdXMD32sJS3aQmfaZy
Wsp6GCCOufUZtMco6X5XvG0O9cBzHIBoa5zomlfVY+E7h9t2CJKLmghB+Vpx0cd662YtFL/kRcj+
q/KIqfd6tOfNdm3GU+dW70jPT0Fjfgj7KKr5WMEeh+QFYV8skWYmNqRCvOE1d5x1h25Ywc92RHWl
A2LmQ/DIWvQ0HaBchMzYn1H68FnmwafwSUY7YnzMg5kWFw+cpyVRUsu+3+a86gvNBxmJuLGesDxs
YiZK+GiMnWbaYktpJsbA/NwXEZqsXFFSNF/7hnGmMvP3rODTSewXpQ/0LtUphVCu0glEDa+ByWqi
ZTo6EQipvVeSGQqM6mbHrkbRy5qQeLLXxlauO6CVnBuZt0xumJgL1xqPdMif+QwDqOH00T9UKHNM
jHzehibZVrt99oLiprXqTlgtlLMFMj10Adxpf1M1eKia2Xv2ON8cZqyuoRpT3pFzQ9hYRkxO/Q49
PMlJFhBiDZLsM0qfSMfBx0ZWThLrVsTUBcxxFxIYwFqLSJdkT+Si0Zpq9ygCrFipitq9KoMJD6C+
afuqXDueTXaxI3iU4oUlt/msAmAUjdkhi84dYZdDOuBLE5MG04drJYLpDy394ClvNhFK+Bo27At+
ydtosFbHAcqxqrGjw3NodcIAN72W8cFt5E5A7t5YCQ6pBIbZSvUdrDn9rJMNXbGPBK/RASSYrTcV
MKe0Q1NJjF4l6yb2ipPjFkdlxb/o6+nz+Je0sUww4aWVfOyfW6KvK2qusrVyhqMZNa+6FvyKZLp3
1cAxItJehDvTHoVHl7N+Tx8XcJ9Oh9ZCAELyegmn3L/LvLEIWy/fBwxQxcAxUuRH+ki+swy2kONT
m9L05etAJRagYWp9i+RaWslbFL/BgsmLBMYPpK5VZgU7Q40jfXTm/uf3krkjj8Dy1swBI43cCa2A
rcGAcrvCwjJXAjhTPLwmQGPCWsM42Wca0oFn08bSzc9al29TAo176FNIz/x6ofPObcW3Q/wwpJ9r
2BuT8VrOCewK3dmYlW1sdBvaE+84tAiI/CkDjLEOvsflm81+yaPGZDdRLSAURctbFT9jwPZGaxmN
YENhUsbS+cYs3Xkjd5Gl+gMMK8ZrXkvaRJsDhuu84otayndRajuDNRe2CCaXngCco/IshO//lWR6
feymzwJc2TBo2ZppoXnQ1PjWevG5JZjdF/02KDTgeY72jH3RxvzQbqZB9eHIhmdjYI5aswyAP/Ls
e1gmZlsc7Fqrjhon18aGKOpAI9GSZjkAgr9bvjiz04Z2KXsiB86N7SoV65Y1rnwxyVU3a+g6IyZv
oifV4SfwOg5Jf/z5p//zJV4ECkmf8VrvMBeOXjQz2qRuu8j9HeUI6mjlujq6Ffvvdi6vIKPmY1K1
MxEBQktBPmMjWtK0fmt6uy4fd5UT7/Fzn2Jf+mGet9fECBi4VsVL7ct0C2cesFVksnIMoEgSjyoz
kRk7sgYX5TD1Kqw1HbVqsXlcMpOcm5DP3OIsuzZgSEJpwBNidiOMzcNKk3SnUxs5432pGlJ4sSa+
ujq9H2YJu9cvvkgVAJ24qZSzxzzF91E0XtgmjavAYygJIqhoxGMlUnxs5Vc9jKfUtNcwxj/9zv2w
j5RRv2EvonlAll9o+/cmJeiGOUiOPx7ISINCYF9ccOuxrnfPY5d/sYc69dWyTbETeBEzSx9imK9T
DzL5CfATTNw57Jn1TKHmRgXyg3PfdHT0bjoOVlds4IXzp8K7kaFDmK01CTX2GtgzpXbjEtT+SWe7
5hhtnK58cdkJHds+LvmQD4ZonFMseUS1lEBpM/nR8edLMeTaUU+Jh8JB2EYatyym2p2N72iHSFPh
qBEY/1JZu2FVl0+ZaH81S6j65+r+/NPPvZLOjrFOp4h9thV3yS4yaBNLskjSb8s/+XZHCLZyJRHF
gEbG4Mk1Af1jP/+D0Q9VbW5ySGv9Pc5Qf4a+eIn8aFcsgoaeie+sj544MO1tRtSroHDOZhs/Bxbc
i8kN+Hl1Z5+OrG6FLtvQ6OKjP6HvxO3AwbUngMFDcMgW+l9aJi02Xg7rtoWtUQfvS4b9tz0Nhx8N
s82I+jPpBALBAL00OLClznauuzdObWyPdE0HwXZxSRxk/AIUzpGxEccTpkZMkrJvZqK8Lx3ta+wz
KsRr/gKYHqBIj3TvgoMIbbaYR4/jZU0cIRynydxU7rdYlvVF+vs5JEagyJSLY9eW7d4vbSP8OXLP
PX+2kboT/IsWDqlcJhP8pzSynsG8bQI/5f5AwvuRuTQZPGHh+KjmmX2tkKTP8+xXE4lvvE0b0ngH
l0BHmNXXRNdwI8c55kFoA5u01R8ywJJhNPA/edOd1lO7GZSsrm4CPaDjfchUN9RUSqxjjJnFFUuD
pIGRyw2StWveR7idWZ7ZwmWp+mSa/UjnFn2NsBlqS+y9vKMDYIJ1CsomRyI/U9ySE1DFhgcQxC8w
M7nmsPfQU9vPBqhfuNwx45y4awrK16Y7m+D5t72BelC3pN4cZ1zb5IRXse47yAjI0T5moFVW6FDY
QBWE3SIrDmUS8Ncab61X/47cBSAwTCdF43oItsgPMbW84qzbeRMKh6OXL0Y3Nys8gGgYYjjVtkk3
QMuqPdT2prTYNKG5F2sC4LiFNH4oV2vviVyBeegMHu6fy5PwpiG53C6NRh8tF2LTz8ULebMMPqH4
GJzyLgsyBu7YV9YQRR5mjDwhPDoeD2FdNcu/6eS4VmnFbhr6/oOWgpEeA1QJjK1PXoaKkbvpe0pn
ohah9f7cdZB+N9LQAfmM7E6GUV/xb9/zzP6BItUfIQRCoo7tntrJCMWR+QMonMh/AhbYcFvwa5za
Km6oAxmTnwtgJcuRelFiPOnc6tr+RZoEjQeqGkLSV6pBtrUf4ZxjayH4+POR4tAdNlZK1oiu1iXy
SMEXuWp+8FJ8srctl8LL5OzJRcfVMBC7Df4/bvDN0IpHOZJ3L4kcMHlDZaOHigLTJfK0gIFiaVwA
te0LxIbwJ5Q2c8OHY8t1/RG3C8Q4lG1SCwMBVIHCo7my2JAmNvdyluwXMEmaI8Lwf7N3XjuuY9sV
/SIajJvkqyQqp1LleiEqHea0mfn1HlRfu68vYNh+NxpQq9KpkkSRK8w5ZoE9aQvQA5nliPs5yCzE
9qTDFGP8EZhMYTTl2GkMJWRc7NPMvPlOlawZ33M5DgGI9RoJXqgglnHn4A/FEVKbebN1/UdQhtGG
sBvetBHDGrnN2wKUO6k567SnU0AxttOicScV6y1g9UBXgDEi91FlJ199kHS7pAV4kjrTn0x9Rnfu
LqyQwZriJh9Rj+wRnudiyvklCXMzTaoPPbzBzGA6p8aMlSY8xMyFGFlw4DG/IPcqOdx3Mojr/jBe
4WXuHRyBmMMn66H2OWwpoCCaNp5dtpQ78CTvx9hk5j12UGOt+YQWRJ3UPbWtHmo87IuwSP6oE2fa
Vp4MTpULwtzIbR0tpmGaTmynqawY2KtZtdH1iFRhmK2ZWjNXU0poAkQXqMBtOMnU377vn+Yprp8c
oS3cwi54VTPe1IPQlVXqQtBGMMMcjSo4wE4FVDlcjbyfeYT1b1UmkqV4eICHNIfTGto2NhmQunG/
VTinoDSfNOYPrNoA07H8d0ufqOpbIoZPWeGEtWuw0+OOhv/o9lgXVCaGC9WmShxoc2pzhDjcoLDA
KAj4oqhIDNSrFWGwidlv0CcWOzYFr5HZQMHqt+RLUxTE2DmdqGHrhkkI4Tavx4toMooxiLp4qd+l
lrLoSMdnMdmote3PzlG+ZYMzTGqKCfxjWlfGTmiUhUheGEVhUkd5QVcXv5ZpmCyjcfiwrV5Z1F2C
Ay89JplGX5NreIURWS06UZ/xnGxJPXwitXfpTNEZoezZAD3VFtDr0yw6Ti75wSh3t65Ug0NViC+t
Td+agGYxclLP7dTYi1OOR1tFaamy3tci603zJ4ysdXVWXMDEjGxjfPixu1IQd5sNEiIO1ALtLGWK
aCB5MM9cRJCXpmz0dMv49Se9cpaqT4Qtc+Zw4RsElN5vArVqs3/6WOLzTZE87pW6cA6IG3D1KcFN
8hfstSydUbqcQ7pBGQ/1hOVoSrBqcV5aDEB09kVojJivhFT394/d0L9oCE2xPTkZ00UjP/osZKce
7KTW2p7KsIDwDD3w8l7diB6c4agY0G6TBK0VV0xtDxICA+t8736TJLAiIq7d3j3y9H4DbDakx0UQ
1YRkqf79hYmQBmb+gxfEzAllATM2MB4BwkTHchXgMst45yUFoVaMRba5X3oRI1Na43rXcjmyDqrL
L0IymS78mWv1943llgSxm+3ghTOCSjHlXwEQ/y9K+B9ECTN9mZXyfy9K2PwCQYg+/1mU8I+f+Ttm
1WGV4yI+0CFScDj+pyjBsf5NqC4RDuyt7zmZfOk/glb/ViEY6r8xfTfRMxA/R3iQ/n8RIej2PXb0
n6UBQLUF/1mqIM9DJ8nhvw70XR3dil846Zad228Rc9CRRqZO1R8iKwku12lvGGtEWXVUofIxG4yW
Tgioj+7uNN6ttWnnBfPWORvA+qUz4M/R1WBLt8s80Lc9X7psnWcgYN1rD06rnBkTzf4N9t0l9EDK
jHKFWuN3giuoCsU9xEYXrdMQc34Rm/BqwBDWJgYlbUYTDjOkUEIrNGZsYToDDPsZZTjVQA0N6IaZ
/tbDOmxm6GEdo1IShXVlgIl4kYjAlTDqk0Jmz1rO2ER+kjKPMQWhNMYOwLjCXFT/weYQrOLJAGOJ
GiCCV0ngfF6YH9oMaBQzqhGj93qM1U9W9lc/5Qpcz1RH6I7jjHlMYlz6TJnRCNfQLQTTdS33yH4j
fNa2NOzCuM7iMHxEnPlQ+UyAHLcAaAxdkhzFlW5Ru6kzeLLBLLWgqZ/4K6FSznhKq3xuZ1zllByK
GV9pwrHMZqAlJ9QZc4tCEvMaXVLQ9iuoNg8KOA0TImYMGTNihpyQ0a2jb4sgZ/YzQjOcYZr0l5TI
Cx3GZiKw500VwDsqep6rqwqN05mxnHCg9mIGdZI20Xlyhnf2KhjPCoN+K8Hc2IKVHElVSxjfAyMM
5wdz5llCA9U7f9Uo+0IFnQErlBnFtws7lIy31zxwOB4EsUHWd8IoaDlPCkcelj/Jqw2F1IdGWkIl
jRof5doMKkXoIDEdCMy37cM0w0zjzLn1jfmuEMZtymJjmPSI7U9JhYW5kuCf+Ai8GO4glFRRExpv
wE3NavipM0gVyiKrdblRQEk1kFYdOzQ5FJKbDoOVMnZjIlfvKto3A0prAa21yc14MQxwIqAYBIee
ySIZZO6qmTGvTlfvuhn8KiDAWjOpUx2/Det3bAH7DaHqemQnLDRkr3BveNbTBDilrTWnujQph1g+
06SkJ7Ihcfi2vrbOcpxGtSVQ3BTjbW7v1lHth6dWjXdmMraESq4I8au2tuZkD6TANPrQkMc5PA0d
/jIlHpdGjY8P54i/s1z/bWogjTgjdf0AfaximuLEinlw9OHUdehHImWuUeuA5CJoIUYAoQufswIy
HgivQmLwghezIl9kU7etSx3I4Tv69RPD2nAXhtW4ytv+g2x1P8i9pOEKH1dYv0JRnOpE/ciVwN0x
73qOB0NbRLbARIM9p5+mY6ygFCo4dge8hgTMTO9hB2Io7OQxb8xxXfvDUij9uGwg0hcJZCaImwkT
/Xbr+0Bgfc5S69auHzonYr/4o4zkFDRJYK00fRCsVKsO3DKGfKKzDnkzP+hyuDo5l2Ft7Lol37AN
MMxtqWJJfgvdTa9pClOw2lnqYR8szaQql8g+pyccUhxG4VcEgYhGuHocRie5EJ7ECtRN99K2SmSc
XcXXwB3GGI5x5yqISvxqLey3hBnhGYI+C2/40m5kHaUVMFtJ4FoX+guMFLEtep7YsK3mjR/UTN4V
RFea2JwdyEnrjNn5iNRkgcSrZwTmFKtBL9/T1rbWJkPlQ4oBV1JETMO3OWXR07ygmjTCiETfsUfR
0Oabg6g8JG8zJ84+9gpLTDBwPJ6A1b6SHBSboRUbnGwCaCClV2kCgn3nnuKms/lpli13A3Gvmkts
/PiVEvEC39FeZZxokJ7Bf9OT9dCE8lYE2i6AluOpZcqqoBfpimvhoa5AW4HyqC5Cats6yJ/ha/hr
tAEbQwzFgUwxuqzogwsodNfJv0U91ZFmDw9EYK7CyXAx2gzy2Js1wMsJxpjCIuGlyfG3qsMphlh9
0RwuKI7rf2exwu+XyQqiZIh/4kuJWZR2NXYvYUnGBpr2rNfxSwY7d13n0YGhIjiciAbLVfvUy9Ty
wnqZjWWXEzlCO0Km+taKunEVdrnu1ZbjrvWxPThDwLra9xucaMz4ovCdGY9+HSFchqNqrqHntwvM
MNkmqIf30G4L4vKCl25s9r0b2QvQCyM4cCaDluZEK6ZIN2tCfyADFaRNdQt7krpdUfdvpl5PZ0AL
t66w8v3Q8KdqoY/b3e5DRpYzOrmOpudCUa8OeNUDgG74X0OVbUp3WhXxFOK76Ya3sNROXNBqlORG
tB/La15MqYfBUoN86dcHgeq5nmEpyYSDHzdOfQmLne7nCWfShMw/yPNpbH22ehvBXUX6bzTy3QK4
N+uk1ZUx8vrlY39sgzq8gGc660FJ2W9hhqqt4otrjXidbPN51J/SphsO2EFzL9fdxy6HG6U78jWZ
0u/OQIIMZMxecSxtJ2daCxCwQEYIc88YWqr2T11IQNFCvMUhGyitjM89/M89pstm6jahQeTFaBIX
H9TmsijH6VC2ntErbL272UKbuhcnLLuV4Q7xhj1Ytne4GKdZm5yxQp3wxLp7TtU6lch4Vmd7FfgR
5YnNC2e8sXmPbTtZm5Wab8BnEDvljAZPLLBvUNno5WG3e8EUgnpKDBBWJYAvq8zdVSYkbrE4BGLX
7MYYMMYg+41gweBzVO3kxDWQeW90Rui4rTq5q1iplEDHcOja4sDajOrk/W7CT4ryXXXT9qzPN6Na
fTpYFjTAbCXJQJ2eMDKj0yuh3SyFKcOlLhWNLqyGaAqMaC2LjGfG1VmXlFm6SbX4I1E6TiSimK9L
5C4MzMGXpWsnnpGEEhG38Ig94GypquqGxxC+BvKlDf/UzceIrA9SX41fwK6eAnS2t7iBOGtge5Xk
ShQFhYQeaoEnE8ZtxDqwqxNBcjEz5rs2fI98HuwPBpkolCKqivepi7tlNg7KHkLQieQrZKx2Iw9J
YX+GQdwutXB+jZMURjGMe5ke/AAgIsquYacHHJq2WmqeKNNfyiGXWUvFDj9xCLaQPBlTrHHRnPRX
qeed1xhWszIUpV03DW8Vk6Qb2ejLprRQEkR7FdXBH93MV5q97eo8fDMz9rGCWdWC8CZqrII1le93
IGmtbvCoK/1tZFJn635frlu9lKskr79jxwi2Rmmhz4BgAn5kGwGnqFqrP6X92dHEeIAL5DzMhwx2
Houk41vPngMFbyKZawHfE5A3PbQqe9RCXKfaSOxdXXJh7tJba4iG0XvCMRsEp8Ge+8vB3/QlI6JW
I35mTArwHI69Lsc8v7K+XiVO/YBFt74iGigujZMwImwtBmfGk2O0TwkMNzYXJXpXraqWjMGGrZYa
0H/ceEKA0LieZksDtoloNkJA0qtbYXMIlF9gJ5hBCfr5PuLbYI+qnhkmXpnr+sUVHxnCoZXPznpr
Z1UOPmZ4A1RxHDP93ZoJck0f5kzaEtChYOccNXDYnnCRRlWtMffNTa8suRRgJN5rznApMkJDu9H+
wDO21Mos2UxTfAmadNVpGOst2RosFXYDpYuSxV4eubck7z6JTt4poU9kwOifyGv+BVy0raqXSnO/
bIklN283LfbVpHe+/L74DRuw/NG767SXMRq3U0e78SJdC0XcZxdZTJ2azRAYu8hyT9SmF0U1d74v
lp3fXIah38pQXQU2U/8mUU4GRURrwCzFoYD0Z40LY9NEDrqweqNMct0ozaYR0wvL6IVSxPpKNeCP
EaNESPi0NQ3rZtSQOxzb/rLaaeUEzXGoSzItViyOu3Bd6uWDk4knrrQN2MnfjsIbXijj79pYy5Yt
SYj3ZcahAnyyecbhV+etdirZM1cv8zfpWKUQcG6HkS1T3N8q0z86mRWtclN7LDR5qHXYUJHmAiSp
uNIa7iEdCSEanT1H9p/Wcr0giKBR4sqfTT5AKpad2q7LNFpUk7l2ZPnYFMFrLx8Cl5F8lT01wdUC
QQCbBpw+IyrD/BXmtTYMEjT4hZVRb7WOvsMlpYSvWx1OZmSJL5VJ9A2/l4Z6kWj1qbe5xiuI2Avz
UY5kknZavu4V9BQkj0Br6ctsYTNTVhzfy3pYpIDl5jcITm5EFXa/EmN0sCPmfwVMgjDIl2MZbQkL
YgdR7EAasIFUsVEhGN5YqA8mPTplZt18k8/CLtpC3uy+dDD3mlx7H+r6rZf1cWjXg1Z9QtV6Vsge
SG62r+nnUinXozV8K+64m5wP07Zf/TDEwZY95W10gyjxUZvDWaG6jrIJIkCJAiHclnXxZYzqtdN1
/GgULJAKHcHkUSdbLx+cJxiQxkYJ9LdZoy5GYxtr7S7rHrNmBtyWFwp6z4EKjMpvRLRke1aePlld
ug0vpeTiOqGAUjJjXCl4u0Gr7+jI0mWg4HmPC3jbYFZ5N8TNGiiTomfX2udIKXXKQ5VZamOzWKgH
95LtLWpKxFO8ndrmYAaauwSIMI8ylRs6aN6Q+rVq55QPJBacItoiIX1l8mb1KXyGG/4ynoxmeETh
9uRM2ZEdKTKqdh03+tpqrXOfN7NX7aISOSJ1O8PPr2wbpzoj6llotGEiQgmnWEdGA68dxHRF6Iuw
t0CRmcY+q6P3NlEfWM/Y4wywEM0+tsybUNq3OgF5B4S06+pfUg8PJsohV0TLeBrOPNKjyVV6sGY8
WvYx2ixyRudsmdVvMjxJLbtWrDnqWt8H03Oj1huJG5D6DomhA2qYyaWhXV0RPCt2vYvseOVm7r5A
mjJC7aN2W8cZ60Pk4ps0y65ycLYBGIIgx3DB/Pq9C+P7KTOHxVun9XutqDfhhJ8qgcp4HEhB+gYI
6anCeMxYVo198YUkmwiJdiW7+glWc5ikFxdoj2r7C/zMS+bVO8eMHoqcxUUVYl+s/5D49CBa/wMR
ieswgW6ql4AT3JQI7A/iSabipwlRwky689xl5jO8wB+3Ub5AfOxzG4u4r64K1z3GiFNED+Mn26iI
/xbzwQKf8b2IAQg7FG+hCQONsWsWvhERlc8LfUMlCKVDMFEFJ7MgDaHrleXQk+swWbztx6wGGobQ
Vhv/6D1vObtSX/OB+VRizRXwHNGqvTWN85wlllcr7nmgmMhL6603mOePcH7K7twmhlem760Sf+a8
JqyRH9si9GJXPY5mwW7NzTetMiBVpUe32kdOGAFSA22FyMNzy3yviOEqWElkWbhB6YSWetzENBZG
TBgT26E4DnexqW0CfTy1Foc2RjWrvQ4YEQGEl/bE6oWWSCexPY22LBA84rGYISg1g90P+8yg8eLo
VCMMx+DqRrPkJ3qJqhLxVdo2DLfDHwmQrOrMSwRjl7YdQQkxkihoOGGmHQpc9Hdmm9wqzq4Z+Lil
5erLURl+sjR+Kcl72wTEnaLFAIEGHG1EqLGoEuVJctlc+Fl5GqW+r1RjXWj2y1RyVI8lAK1IXUvi
NAtNnBv3oYyrBwSMqPPK/B1iztqOJU3bdJ1M5E7Q6vtRvfUIUioDFa6Qr0gWHyqDKAkrzulMTYLE
UlkuYAShrcHcHShbJnITHTEnDqYTasyIcEAIvoF/86EV4oEM6oksxjxKL1mT7YSibrSmv+SzvdBC
S06CtpbQGg0Va9Znsy+ec1EeRrs7tka8GnE0xnX+5o7TU5xpj2YJQ7QaT+WkIF6CxbcwYK8uMtZh
dWEhbCLmbi70Kn/aFLSBptg2nExE7LOtLjaMc8CtLg3dPlZZ8xYahNHDmxnMm2X0V2nnb2F2UaL8
ELNG0un+VHfYjz2qbpAhrfHGgogy2QTxk1AaiHVlkeoQyje1i5+QxBAJEnCO6Ab7xOjxDP2et31R
vzSU5zKqPxwRnCiAqbT6BCYS8YPiwZJ+483/Vq6Ox5ApRT6KYdlEygPelMwufoju82LjfuADaN1S
OPGq4CPvLfNXpaMN/PZPrdv7nEjxZCo83R1fE61/6Hh0LRcKLT9gB0DgUv0GCZ6lUSfs1JpeZZVD
25q8FAl+a3RXIWyeN6UEVkmeVRwGS3sYjvPrVbXFeye6F1dvPrI6PYO23ADI37QFmNDyppdgAwCY
6FyP5Skff1Iz+BPFCfK79NO3keBMONBW6EQAu9MKm1McrXyQFHONiDrJWIU53z3SRaF2oqI3/Eug
2I957z9oerN34tieFcEYsorisZGPaLcteP2LVEEGZsMb0Yd6m5h5utWidc0ke1EH8OYsktmRTDOe
lJD8+ERAxMCagcoMAmxPPot2z817a0WD/hibeIPQxGYWBVNaULGND+m0QzH5CCSH01U3vcnOAHFb
lBu4DB5ywIuqiHfc/wlLyW41GtlPUo/7of0NSPPjBP6S4kNbGamic8imm96AGTxozE2rliQ9Jcbb
7TNXaB1oy5KuniQCd2UKGOYmaK6mK65F3Z0KjuV9atGgJ7NhIuqcvQlqQcki9cTUmaquGL2+Elt7
YrpdAIosYuoj8kv/pE1+5/Fsa5d42Fbx1ePE+VNoVEZWXq9NI3SvDQlbDEA41dUonhYVLTx5wIG/
cC1UIO2YB5zVxh0dwMJB0u7adM4NXrG6fhwKXXog5ULPqoNtK+Co1mHwREfwNYUIYfFpyF3bMTIP
AEXaEkGq4UBF0sMxmWnbT7Fwr75W6ZveNK6iNy+1xNaHuvEFcwUi0CB4mhSIKj5CJIvUZqtJ6pUx
tMoqbCpzG5fJsEnJN1mkukbdnCM7R4asIUL3hEZSCRJKUAopgHqc3aQxkoSQDzv8lxAVxJulGJQ/
tHqwbtl4ykDxzOpmYXhYSnKIVnrbSTQIEOYCNUX9Tz/l6CDcs1JCcXJcxM41z1A0rhmzN2fkG7a7
csNqhxbAeC7Sb5YMn7I/my0pVqb9LMs2InHH2eY2LyE0UlUH3wP8ig4ZMqoljq5tUQnNOxyczXwv
wG6GBgmRtuAxgiL+DMuMd3DW7iyWptRvJWnoJD4u46zaGWnlQABGV+sX4zEe8bPWIcJmF1k3w0H/
w+opT4MIGpBSS1TzKFfagUPJSODKYJqC5NQReWENwULvRHawiuQROdBv3E3bMnXrtSv487C5c1ET
11AOfzLH4XL3CnuIDqCYlqnxrMTmSxHCTY0s5bGej2QpWYs0zhxmOvvVUsLwgPY2iwHB2rJAS48G
aw2TB90p3DA2zShM2nBFpwoidwZ1gYU1ngateAmh7JlXcpUPdplfytzxEo1D1uoIDqn9/h2k289k
boSTbUWKcLFQ/JHqn/CB9LdVmfBOMToIl2fQwpuTDPlL2ZMlpVjjrtVNcpeqLy5xJ5XIp6Wm0uGa
skeFUuNB0YAVGt8aSAQTK1z5len1qnWUasVgmcMiiKEL1jf6a9iBTfqCZZDRYYmSjCA1EEPGzwx8
5fmZYw7JQYwoEkD+E8eXZ/ZKDZWNGaCe5CXIeANnrr4bWDpAXdv0g/0EDefdrzHyIBafMGyYwtoB
cnv2I8E8TiFz2UWGwBFz7p1WW7Aw3OpYOFFY/dBWsbpqiQlIYEcWQA76VGNxnuTvmtvtHLROvard
+jj6QY++JPT0MYiNL12Op5gYjhWJKN/qYG0Tp38xIpoS2/aYDj2rPVcfV34rxavRmeHO58pbNwKV
Fu9kRtIkgjKwW3M0hkSO8WBhXNNdVEm8t7gqxr4hgAwrX3ag7uu4vCFMQ2uHDbcbziy5XlFZIMoR
w28YyoeIqV/v3NihrCrVX6uKRLI/ycdgSJ/0rL1oBJuomGGKNj1YmEKOfaPumDB3swG34iKO2kgP
mmWpiD0cb1YhQu4YTv+Ixt8mQwAohpDVCFyK2ze8E/RT1aWfAfX90vSthz7pN0MH9U3t+ce03SBI
gRHJu+U3b6pqXRpFtl6YpY+w3RMR/4z5bxAz0MipG82GcbptHWxEUoorPN1QFrBI0LGM7VniTueB
jFsoY5+Q1IdFPdqztrBdlWqM47lzHmeDBjCzTyBfnBnViTqGnOVuGuaD8xT0AMqhLB1cVQOPUZa/
8Bj3IztFOelnswgfosZ+R03+7EPKm6wUMiSekoXaU4zI2oNeeXXQJiwy2bwEiOI14jyrZ8BpaNE7
Z+nKcCumdGa5Fb9pjoB1yK/QC71Ia9jKYtC1G+RwTBUNthToHk1BfK2v2oBE5xuiD/q/7t0/VOYP
/+Vz//Lhv/zY/Sf++veiepOMBqunbKZdiscoLjRycngKkQzZy7u+ldCNfJ+zK2DFPN1ydK8LM3Xy
vT7f3O/9ffO/+NzA8gRlB2MRu4+S3V3FO4aTWCELSAmTycs9TrLir5v7h9AGmp09PUv02g1Bazo6
NbXgH3AGm5TJMNPhipcpSl7HoC+Z/1xzAOnh3e+Wme3juJs/OzXaxTedYe07ESdlN8OXfL+Ba/0f
97CiFcIHg5u6zUYtKxSCLX/v/c/8624y/5b7x+XYzAM72M4lab+UcHI/kCaBv6L/x839c/cP71+w
naDjdf/PL9fzPXT+6ZLrRb8kWg55/v3LZf5iDkhhLTdCjz7fNCahfqbaozBIcIuxTq3293t/39w/
lxHltXPbL6fsrr7S/6SI2XdCYtDwneToBIzjoHN9TaxvzsAgRwoArGJRDxbL3GIEoRVl+JYiLupm
Gb6j979J4/R0qdwQ8rRL64I8PW0cV65LQs3EadKwYHVlAzFjSaL5u8DJL11UjntpjuQgqJxcx+6c
yIE8EcseltDE3gerBFzIRZBumWQ96xUTe7rvaAJgTxZnODFY5+pu9KYCxmAgwMmhw7OrvTE45t5t
+xGuy3Rz4j7Z66bfHMIi2Ktj9SXjsNpiE0rorRdx3efnuirbc2NWLmdUcWDLUGBEtL3C6nZ21fno
N1EYTzqwP9zXvPwZyUcBm0tqUmSwgaPU52KET50BPzJTXd0pvfpg9Fp97ix50gpUIxNQ/FKHR0Yd
vniGhZaeVNBtQd4Y5043jDMBB7z7jWHvK+IyGeUfO0sijx9pz7BtV1luogyMxIzXv0bN4OxszfCP
ie5TAUHEVYYPDf7R0in131pvslOO0yMmhurUhpQs/D92Bp9pwcizmriMf0PJmdqtP3E2A+w2ivyi
1FN+maI/2C6tRScnaHBMF+NOxb8peFUIraPEVRvA70mWn0Pbzs6q8sR2aThZUyBx+KSsVBi35ZM2
oFAmY4D+3D7B0bNPzEh3QZTf9KCyGWVV41FsXUf9YzAimFixLUTlGotcnwKYhmWzGrkwUapmE9Zj
WgnmAITtlLSbuFjP0OnxHrrjMZr/EnZPCts5yhtNhV+GDrjd3DFxRQs81C0zyZXITQno1N+43qlb
xnRPFCCeOr+IbJRQmrBQydjJ8V1hzpGVVMLw7p/768v3r4B3AtDfFjwxhykCMIH6GGjvq+E6P62Y
jgVo3UUQF4+E+TBCk2fi4Pax4j8PA4F4w6eojF+1jZ/GLDgl2Yiiojr0g/YUITRcNKb2Auq9QjRY
fth6z/hmYipbTbd+wgmVpcbKVNSj1VApaoIMdhYwW8VeVlWKRSo61jl1Xlyt25Aozcgg+9PG/Bap
nYUto3s1C32Lc7wmblIvAfvijMQ/hi6bOhV0161CA78sotBc4lFjg6J1Ty7XKmVwHnpyixk2jFdE
2CUDrT3tLckQ+MOcxnrp/f7kjMl7r5iUqTSeOPGuWoZ0RpP7dMtqm7JkcD3fIkylj2uwQUZ5yexT
wxqVrNDOJdBGziiOCIF5y9iqsysIu3mCytktv/uKIszO1I8WqwdAFtfrASatFO3gOGgL/cn4Y9Hb
LSrNzNZWMNz8iDP/OBRM+oJ6CQVnp4mrD8pq6VrRWtGL4dAnE3CWrHtrhXEzp9s0p42EMri2ip4e
YxfNRkr6j64ni7IDfhZFAxXkGYcF8cU9VNepAvyJZ9kv2bzqYEw8trRbaU2fPplYNK7y5mim18c3
yzpzxn9ym5zpsJ0/j9BhldE4VpUGz80SD44W7sqGkFDtitULcbHDzqJwmo8cxUdSiHE92rR+7fCb
Y+LbgexSrsoQ2quyZaUGgeGgQaoSQbmdiA1bWfR5aEDiC9YHEyY6T0M6goXTj2pMRVnrwG50Mqo0
ZNENGacIzJfagIfboMkxZnU9IlSkGYQAh1F/KoKDTRW3imqVfDB86B4DCn1pZNUvoR5fNsCoRcuu
Um0NZpKx+whkdMD8qgOwzi3tUAWfXajpr63FwMWq95ltB7uoHYwVjNhXDeM29VlZoEAxZfWTVhqn
6W5flCEYBc77tooOWaZXl+Ksw3ffjgFaMUwA0GXJwClooBU0wKnkChzW034uJWtDPYwWKzvdjgD9
S/BzcmASEY31Z+w0TOrB1y18i7YM0sUi+HFqkR/I8kGqRvOzCGApXAbGCQt9dLa2INKPbje/ybp8
RjH11Znxb9z+GNCS1p0++isxBVvOu+Y148kiEGWhEzO+Huj42QcMz4RBjYi3R5vZWdOsP1ULR2DF
eLkRJnzryi2WTTNctHBoscOwfKx8dIFIba2j9RkqxrS26Ch5uS8lprx339J+q3C6CFTmpD9Ix4uH
epmzoV/I0FW9qVd5bzfMCoVO2czQIxzLgI1mq4Bn9M1VaJQuMiCz5e+ph1U2cXSJoHpIaT09RYfH
DQJV96SNq0apv/WO/GwlnZ6UKSZzBc5woEG0K5poE6jaY2hRM+skeCzR9oDGwCUeNhAb/DT/HZSk
X9TxODtosK6UtjjFFhKdArykY8I+LFG+uaTEW7U02Z2h/bJCx7N1+dESLroRpXxgLOtuDUe7RCyl
pBXe0jlpFJ297rlqcGNnvWUy5JwDG2p73ZTqLg7L2bnaZluX5A7PsZAmA3GCdjb0e8No/4hqesn6
vOPfFnsQWcfWH+OXtL2EZv0TDN1ThfaAQo1svl71Pemrmzb2r0xZyJQKKqbPwGk525ibjtp44Qfa
l1SGfpFpc7dQid+CCfCCorT3hjkelZhUdc5L7ebk1IQIVXD/PARCVc3cdBZRM5PMU8YTc/JqNGew
Vvku4ZEtZQPYdJxzWpXgN6/JbeWcZ6xYjOmHiOvuOgHaCJ6bpNfQUZ3TSPir1uM0Uuc82GJOhlUt
MmKThrRY1a4B7zoYKpo5S9aeU2WJPaOEIYSEkWtM7CzTl3RjzUm06pxJW1XJFyhRZW/OebUQcUj7
uIfYZgL4gD0n2yZz9C10CSiixeswp9/+9Zn509OcjauHT1CZpmWuQjQi8CM9CFlxqQpKUnVbWb3+
9SGaEzx3ZO+SQoK3kzheh1hemNgBGwuSeu/3BEPkLXxFb5yjfaN7tO/97iQZOGdz8q8xRwBPZAHf
P3+/IWuoANfRQjkIm61KiHA8pwnXc65wON+LiBrGlGDsRuapvAXznTrnEZdzMnEEVhPE6kRr3wiS
i3WbDGN9TjO251xjm4DjcU46vgvOObkfwpwUZF6gY8mjP8j5ppqzkkNCk++fSuYcZZQl+bJq5nDl
viZnuSJwWczJyw4RzKiZ68P9ppvzmfE8QNMmshk2r7KyJSTBu+S9n5OdU8Ygq/Tf2TuT5Va1dss+
EX9QLqArgWpZluvtDmHvgrpmAYunz4HzZkbcTmZkPzuOc84+25YFYn3FnGOuac/xiD+Y+OeYK44e
kERob82GJjllCiCCEpG9JkejLSE0fE2TJnLh24jJkKwImpYETss1eRqWC1qRNY06X3OpkTvq8MyQ
CmDskYGjo8RL1yRra820Ngm3pm2tdiUq0vNEe0J2DYuLrMPmuqZiM99mPbUmZTNbaM4D4dnF1Jh7
4ydQG1Rzex6bNQFufZfB6BK1PZPBXRPGPWRUR3LNcKkcgMbGmtnt/sR3//xHFwwKtxRD8BQXWrPm
fXtr8rdLBHi+ZoHbPz8Q/5FLSng9kxc+rm9CPLMwkISJt2uqeAcI5ee1Z2vi+M8/DbASA7nmkfcE
kwOPT+/dyCfN6H6ba3a5z863WNPM69E9Dmu+uU7QeWLb2P3X7HNtkbeh5AWk+vxhsoIPyAG4NFUP
4EMfCc8lRL1d09T7n1z1mHIO4NUXb/RumcheZ63dBJ63q9EJxaBDtq7HNEnMcWBEMRayiejDmD08
jtF0Z9+xY03UespviQgVnxYB8BkIt1DT+13ZILnEcLeGoDIwdwmO/9H4/387xP/FDmE5lvg/2iHe
UtwQ1X/3Q/zXX/pfkEbnPyYjQ0uY0L480zMgMf4XpNGz/iNc13ZtJs8OMpLVKvG//BD+fygrbJw7
uiU4v3X/f1MaLfEfvpvl6UCrEFOaQvw/GSR+fsp/Zyfy8y04jcLiZegcyP/dIOGNoq5rFRuHYWnv
YNLaDSBoEtRpQVJmyzHLSV9WiFOwPi3ueeBss8dV/eVw/JdWNJzUaoKfIDIfTfehHrmD+XQfjLlr
qPC6nH5kPcSZWEHafwWnHqpRe0Vo1bFGkgwPYNlYdCUEJqMTRhNvzE+UdJtYeixd+2dhvi5ej/+g
IuDBJaLXEEQ1Jw85Vs/uvYnmj8gl3MDyOZZVPH9O/WP61jk9i5+J/m0E52A2nyi9v+dUtqcSczYV
yVNqiovX9+QD0AKO2lH9S/susF0R7eK+yhlLuaM6kJGMvYEV4KQTNBybFTbaStzw65qnvratg+fK
IHeYAG7sZNY2eGKOLHwFOZkM5dF+Mh1RSwD9iE5fd7Ylf7ntfEAevjEFSrZf2Uy03ZhnT53+Vvh/
LMd/sdLxmqX+64yiaFOicz8VPaoMLh9c5pFUd8tsT+n6pXQ2pZZBX3QY53dlE4c1AUJMRjVvWydr
cKheKR17HbNxTacqnP2TsGlvEbjYH5k28TQibWqgjtjmKa+fGYVgn9rFr1HSftSQXeyiYmXc/8ON
21yaVJyLll/7J9TehLrh1Hb6aErMCk5U8fB1NDBKOBp3lY/YT8XprdSHP800yn0yZwt5dpH/pmxl
vClsig2JPGaLjw6sgHFQUwRcZuF4t3NhHLzsbuUuR5I/UUgn9g2xU3T0UvBNFimlEJke1cp1kBpr
jcWCI9FUr0hNB8LMqJVFQvNj2PGZ8CySbFqfdcnsGcdu1vh7FEAkm9nJirGPjU8Zsc2J1hFq2Ztv
TkqAmdDb/pQC1WAofUhdLr9X6EC3VkREVvx1Jv9lSow9Iad/FgJYEoaVu8nMp1CPFA5lGychdIK+
2apq5Rp51aVbx3ysiOtdmngnXESbdGFVTfgEd0CVP9WQyXZ5PKLuLjnN4Zxu2QVAfloPuw7L8thh
QwHn/dwsWY8aQX3TpU1hZmYdo7DxEosx34OFHU8OivCgMjM67HU8+/OlK1kkLBomf3Odrmrw4vDh
GfAojXw4DesXe+0eJjpIfyUazMWvtPN/2Xp5iTrOGBpJ7Pq/c8/bx1gxcFBXA84lDyF8h0ivAp4Y
mhD8wGNgoFpv2bSHb1ZDY7CT+k/hlu9dyZKBeBZqACbkoDfpnUApTfSXAh3Q6edLpBXHFJvR3iHO
6wQMvT0xuV2shGYeXLSrAZbLEjbUOTASyn83sNY3hsija1Z2r3k2HLJuLvBDO32YjQK35Y+BsIxr
sC6QcOo07s+13t87Mj/2SyYePJFB+cidhxbC9l4wOdOa7NFtO9KtHcJYJmQ1QxxPYCqwZ5p4ZYg/
WigM/N0Q62iZBX0FE4UtDSL+/oZ8LjWVeggaP+x6rT646KdBmNlEZtudJI7OQ4RItEOLQZtuAJS9
K5PD/3ydqfOcxsm0G2u2m5VOFW3VOCbaWQuJmf7ykh7WDP+T4Y7NqStzdZjSdrv8AWMxn36KfMYl
ZME/5dMAQ0hCyzIGFH5Lf7Jc76GhrtizY9/mdVYeoUfRMlFLGuuN0moGtmUwnuQkNvTZXbx32bHj
SfuaSqvcSWU8xhNbDsmjYNtV/bdyzZTQMFcFvTQZKMJUcgyeNJrLVWrT3D25CFoZsmTqqfC8C+6q
JHBKbdkPxzoW3aMNVfYBWhvEFHc5E90ouHl3HqPZ09LEL5iuqn3B8oGd2+TyRAD+QEDRqbXZRiY9
F8PJ/5hqikMhmF07PwEMfZFS4es7luGsVTiIKAevUKKaQMXVdJnn/LnKowjVeX6Huto9zIZeP3W+
v4+NrntTXc1zq+1//fxbnPTZjln5EljD+1SZxtU0evsB2zkOrUKL97WRE0GD1ZmWmnyGPBIJ0du6
BlTKILGwNf8OY3Iqu7q75x4eDjvdkiK8fJlJ/ZB0+UqBsugkkUgGEdNRCKAk60k1nBUz10tVDtvZ
zAdGvClM9sVkAuA3DSQVi3mViIzY3NhT1rLX9gNPmc3ey0Z7k+cDd92Mn6xinLHTCwLtegskGjNq
98SNz8651zF8L3X8GCffdrQ4Z1JkSNXtEI4zpmAbvHg88lsSCielNnDPims9x99NlHns1sES5YZH
zl3tnkyf/Z/A8dtBw9y7HUlf1Zy/9yggLg6ZoSAhK+tSD4Du5AJb0ENoF2i1Zod4C+k546EPV0+K
UEDkgdrNaHAieeJMb4MyKbyTT8ChgPh3iaXGkjxF2ZM3k0Cb65mngWC8zQyr5hlUnB0V/Y0Mx1vi
1/VRurogmhBoZ44vnk0WK5Sy+FNZnCKDzzVtc+88pbY8GtBE0snQDxMVGc8JuihSXdkka7BBjCpm
lM/3Cn7+gLewCt1G7nkosV5I80d81I/ZIsfnyqrEvu7jJzQh6I4R+z0A3a+uDaKyNNWzp0JS0Ue6
/7IKCTXNeiMSNUIhg2gnHfPm2hloBbL8ebQwfbv2eGK/IQO8och13HT46hTbgUk7JUtfhlZfRPvM
9hDelAio5jXGVe+yM+tuhg9jI+anyeqPrqs9ZlPt3+0JNiVwMLTLZ5JAUH4DT4N9hK4YEIQHuLGj
jDP8w+QNhJbIMhxLCEmeKr406T8xkClvbHi30hnbS+y56lI1F+kbWPGRtJykO1/dgfYn6Xx7V8f2
bXH7ifTHG7PAGHXliANi5H9aBHVZg65ALl78aAzVvjJbdPIDrSVjrAqVxzOXCMKVuFCdDk+Y3HDB
GNoHbI4yINSufC1jG/Y04j0QiZdoylHezv1y1rtnCJ5kN5lT8WBHSM5VadRns7efHV0AyMH3dEt0
lVw1hBUb7xMZzjoSXin6eTQfJHg1iHtqDVcAXUck6+toAwSRHWAMo0/lq/RyZx0zYRZZUCjYfNqU
V7evpfGxSKM7xKCwTgihy6Rz2QuxZtE8xeUwXXsOCisTzKyX5yFNjcuQp/l+0GvzPTX3eA4E6WQL
yi13di7NkJ41n7AcSNDlJcuWa4S079T0JnLuxAdKgy+CDwYvwdISgo3t1LowXHYO0exf9JnBsOUM
5G5wf21hnaowEfFXRzNyS7OJ6ICOKMQsrtdZ6lTtpzolR8fGgDGP3c3P1H1c/O6FWeAcgoqW15zZ
2ynZZR2JTk2mMG42Gcoby/zk0bexmnR4TedhZ8Xr7jDhjqMKw7fMjJV/TYsL+vbfP3mCloZ4c8mk
85HvmK58mngRbgklYqh67HVlZxNmxgl5U9J68pXvhDzwXda4/cqAS8SObD+MBkWEnbV3cX+AIz/F
s4Obzx46ckFjPIC5ZbI4VAj1G74d/pPoPtfD+0Ac2oaFXvOqmzMvDIHFH2ds+Og13mu3uJh7c9LS
3O61ygxUrfPMU71dml8oKVCsGlpMCCX7rwqUdEBizLdL1McpVhaBfHVFLmvfvlY5Czoj+c6m7uaA
QkkVD3o2MwJcSIPCIJX9Rnp4ptuCGeY80OhkQr4l5K4eI6sqAsdp6kO+AGXgacdjqsMtq5Mim8q/
bOf1rZpciqeE43zIKYhHwd1BTqOmgaSpSorkqHtXkdFB5o1p5STR9aNGiJdTKvugDdAOs0ScO3/B
JFfiTPSl6yHPjIDbC+eu1Lhq3LpLDmlpg+Ct2OduOz/UfvbFd4nOVSsg2bi18zX6sXmzkrEPU3+K
9/R94RLNqI5XUvISPzH2sDbLWFVwQpKeX4J4bcPgfc9iHCwsLB+xRyO4q/oYImFSBnpjQYFMXANj
6vCPcU7ynOezvUVHCCgZXH1pURzqEVsyPv7HZbGubFYGJlM2t7FDdNmURo9jEd1l4jh8crR/7O8y
tLFHCbkE35SPLCjvDv1QLztuNKBDg2Zuy3iyD55qDk3Ua1ecE5eM45Otsby5GfAfTIoYfmvu/CQt
2wCSJzGRQrtSfd1YvNMZwdPddF5/5JCAXSdBp1SO851M+KP6bLVc+A0r/7h39+kIq0eDqnadC3FP
5fBCfE/Okq/3wnlsfLrg+NIgcMYRadZ8Z+bGHTiWfuE7uy2LsMglZgfsXwAvEpvPhPITQVT/1GVz
A5cowTiWreYkv0KYgDztVDGGRgIJC0CjwkAgHz+gjJAP0S9GECQ/+n13KBli4FhA6Q6i0joS2HJP
cVQf5hk4VTwi4WEmivRgzIuLWVwXBxUdJxN+UATjR4zSH4rceUBRxWsV6TfNJjqlTMpLsrSwj9t8
jzgV1zBXLcPzGQzOPAYE0GLNzRFmYDcyT0z2GIGPfNQnjvypzC/+YidnmS+8yRHGBWh9d83lxswI
Pqzg+FjN8HeRRPlg+OPVV+Kri3McLPbYkkA76CcNHOmGeDL/aIzZNs4wEHa9kHdG6r+MxFTboklj
qj4kf0ZtF3sti6dwhDx6KFFJZnlmMap21hTucT44uoeOV5WPaTKu+IPa3BnCIwxr8X4Pyq/PRKUA
CKrMM+sbBvBtPl0IwrwBSgond4GUW2TyOtb5i1Yii5bJs/BiZpQsBXUtXk5sIZ801l3AEuIe2ppm
X1lfXgBHz2BN3UudCP+WOMw/V6piuUZP4xHHwPxHrwd1JnMdBE/Wci0LUBP18yR7i8A3/iiC8iKJ
jzlCd0+PnjnRdmPq72MNykNvRS8EyUEk9OuQVMjPoey5g4zHqnMT4Lcbpjjtbk7Mh36MZt6nriLN
iKhDHApk0Ti487z1xMXOI3hilmQKK73eFrG8z27P3Ttl+iH20j0cpR7umQsgtENCWdnmeWQHes5S
KzBqgwLR61+UryBukBe+EQgjA32FwJq6Q5olfKfdYIHycP1NNjjZJ0e1GZZGpU4CO72exPKY9DY+
9LI7GrZ4jckRRNgEZlQQ8wlAXTNP4hUuwDwj46zaotjNPsLjvHdBBefJm0DOfIkLPk8m7/eOI2DT
fGMMm+/zgqJ+Gcc/BpujpJb2PsudgzW1SBVS+2+r+38xHZj70ih/O/ghjsky7ADYiCvNcLVZ1w2b
thPmm2UfE7Rpr6ZffeVT5B0WH6DgbDTgLuXJBBJyHSockHbZVyDWqob0NNl8JUb/zDvxYWMHOjKT
pxRM7hWkBtxU6yih+EiGh9as1HsUL86Rzxy719Yun6COHf06VkfNzS7jKN8MZh9gN32Og6S+OXzE
z5o2oRDt0DizJfTuxHFtenSSsYOhiy8BwkikEo37nKAod4txp2FPDF0ycM/OSCBhZyKYoFy6ERSP
Q2xU6S5m7CRw8uU276iaGBtGovslXMiOSW7HYWJBWnYzhGRa+gxJ0NuqTov2bG/6bKR9l7upM5qA
/5aFDNqIQ60a1Ik7MHDTLs4d5oNDw9NtSNF3sZRPzHHYlgxXgqhcFBkFkxdwmcihFAz8RoK9l7IO
H013fh+ndUo+1xyF0uwOckESXKAjkpNnP/Lodx6LUkBjAWUUCNncAb+TDqe7wK5JwdV8QHxt16S/
zGQ80lAVn2AXQ9vVDPTKbXItfazlnttjQ8C5g4aA7OquYxLTz7K/GTrzF49fKxBJ9MfJa/hlnSD+
ocMVrzBnHsdsuFfeYj32mmVtWw9OxWwx9kAIKA9Lxi8twNAFIP96yhojOXTccm1NjJtro/Bp/pYx
Xb+BGN2w+zFoGbA+2rGc9lPRDZz+JP3qoBgwchnosJAyhwPMz2JZtX7xtagAmSoOdOnwVAYawUen
JLyMBLEUUdIZsCg2H1m+wLTj8y/SnZT2czoBU2wH6OOpDEffeanbBSXYac55/9vkaVy/JKL6bN2h
vDuw5xa6PtQMEOLQ7nijz9nYGzefxZdEtEru2LwG3uKH244qvprI8UrFmnlYXXJ9bVWrRgu9Jmr8
rmvcLZnv6Oaa9FsbJ+w97bsh7YcWMu2cmp/YPPZd5PTIvapbN1moDPCLLj5khQI1Oe/ySAycvDlm
82uOUL/NzLpZCC2cg9Q5gJErz0L7pLBM5t+sIDk7XzvHf0QW8iJMpHjYpJg+x6L/Z6dYZGocVJ4O
Bqyg4mFbZ95Au21z09nLSZ4ZW2NV5E4E5jmgjU1e40ldq6J9TbB3AHzRXqsCCgbkf1zrOeCWBeCH
NslflrLiYHSu6GknhlgojgtLIE/wU3wSWfk+mRTWcVO/O8xG1vBZZwIbTj6LrBJsBTN/q6mXX2b6
mCRUCk3xwT35aZPIy/zRIq9a9L+GxE73phG9+VH2O59ze59r+rlRcjpwxoMRgh4ArlPrc4pskwWp
mRlPjmJwyoxiI8RMelLhMjHibcXxfM+1J9doG16KRWpeV7zFBA1uyJZpmBDYeDlKc8/mEIWGl73a
GJLNAnIGA22azJrgMZs3MjAgWshea7c1M8u64/LpVfZLMh/c5LaIKDFxYU/8sgNJqoXmXfIYNe/M
OWnModdchIcTCoF9bTfy4PZFhwO5/Zbe/E1GL2Njxgd5w6NWKVJ2iLc7G/ABDXBCmMN9MDw84ub2
r0ijz0X0S9DNOdepeGCD7oZYnM7UDCaoX9dvD4btnE27zEhyy8FAoC1yVLWiKd3HOmdKM3Y2+4Zh
OngTWL+l7j+j3AOigtUbLFW0Q0N/VqxDDDc/EJLcTmMe1oxZaKbTLSmq5pZ80K5pfsc4IsSSpjsk
utXVcM/+tHzrRakFTFNIzMjgak/pd2xP5JB6AD1L6zHTFTqpFrtzmxIfL3lGea51EfyRRUZdECVY
A/Km/xu1OHYWNE6lEf9eY98+qFQgKrvV1UndPWqwN4zrxNVpOFR0ktfJe+Wt7Rp8d1Mj288cfN5G
am5+GxQjh1ZbvB30IJgoA+ZYnFnsMvkEcOHGAEAACpYaWUhmt5sp9kiots2HmECSS8W+Q7Pkm9ca
J7EKNWX5qVuQpkvtn5aZQMwX7jhSseKjA+gcKlca6EOpeFDN0W6pMPIqCDUbCByviT8DaW76R0Qb
DG3QgCGY8BAwY6yrRyqzArfkhvVG++JQ0s6GxslR0c3W/B17xO6c9xD804Tus7Lbd1qy7lcmIGuo
edQOEXzzwFlJOXOE/KJk5IWubJYHLV9sVMbD1UPs41cNgQnwdOWjtpAIampTuzdcpjC9Dn2p9T1c
Yhhd0KGwZR+rh6pRT2Ie2AyYsHDoPYOqt+8C5SCUphd9IXq5hIvLGWbjk5s8LTQ1JuxtrT1aAFd6
Hrwmlnsp69syFU8LOKsQtWy+zR7KjoADx8RWm2CdPfdZciNWSBz7cfmEU/0tzQY0GA6sLX3MN48b
A//LHrw2xpb+O54MwleTKwT39VAf1c6NnXrb91MTFn0bhwTLdxhbEhBK3H9ZERcXYLUVsdsptU7v
72yg6AhBgqKP4dQjPLJgqW8HJCvHuho3Zhf9i9LlH3wW++7orHP8bL7nkk4yzTkU1qkVkmLUACnP
AH0hpcIBUuK2n3PDwYBY9SNxYqbuzWZu57uhvDbsTfNLdLFzLlPtkSX8kRzLDB25MQR2xf4O9P+D
bzbf3BEl6vsxapqrrZFJ4elGfq18KgoWS5ACluF1GtcUHLkMF6tojtPgkx3naahtWqhidfeW+cOT
gDK59UAbocoqN2yCqNBF8VUVBDwxmX9TtWAEsLRGgNnJ3I2dEhcXXewyuK99q+NKjeohFHrdH7rU
PFvQxTjrKriQ/rdfl9NHoX/WCdEJFvOAg8Idt2uVZhwWkLM8mvro0B6lmGhzgDDm7rsFZMBl5hxG
fj+/T6TdzsDe0yjdL6X5OdURbOElecV6g2ra0LBnum5PiqkZf+L6CvEvlje3jA+sJTdcCMLUsDFU
6cdIWXkF8ouvlhnsIhDeFAzNIsYIS0kgiUGF52OALCML/ZvFlnCCRZIZ5hMW/Zz+0HjJoojzCEtx
HOElSVqDnS4xFc3MLMHmJzVSwWPBLFE5ttzV4g8QA2bnDazxOicdF7VwAODvJlveMTzWFuzKdFaU
heySDiRIx1tnllt9xOBRRo3G9kY+Dab+qXhxoHxddrju9KcUwF60Uld3Mbj3see5RR4JwkVIr46Q
6zJk6h4KcFIewJLElHdl1oyqulOEk3LX5Uci0QFUENXFSH3B9m3uY3Zv2yku1dHpgUFkI9iOSb77
XeZBbHnrewC9w+pGWupXwBnPInPDtOnJfhOguqYS1Y+ePzajlj9mlIUQ0/1n3Nv62bOZyxFv/ODw
WK0tod3YfYmGdPChvowDh6zupkc3IVBHAas4o0eoPipy9hqDh3fee49z2T5SarfBlFhHT4uNBw1J
0D7Fz7wt0zcszealZGrSOZH+yGeYArjl3OKg2fZ2Q3WBqxCG1drQKxjFHd4+sh1wPjErd5oHjzSU
aaHr5mBVzXwURXsfLZ260G4/5O+01MdDtYhPB9Uu4S+l2uqyeFamw/uGvM6mTw+hc8MfYgzp4R9C
Fc0aG3H6hFagVT7dz1JW2JQJNHCUee8wqmYViQz+CCnALomL1bg8/UFE/ktuz/Lqs2IoO6nvJrxN
blc0Jy/XjHDNsk6zNT7cZe2ftUHRsB5pE5soVFDfjeSZkVvnzKX0wk+8rHk/bQbumUouYAlZ7AeD
R13irE2Hn3dXtSt5rN+HYX22p8my1+f2uvhmFxiKBKeFLQDrA2p4bsxk+M4awwjcpNrV8wS02uAJ
XRv9BNfpe2xiFpmLehE1N0psTRO+M/BPufm3AD2EN5n1ZKKJNyf7JzPrL0kOF2SYdjgXoJa9uIr5
ZRjqeSmZWUs2b6A5u3eX+GiForbEuIqg8Y35GtQ/a3hzG2M8zY5zS+lK2bWUFubdJbSm6E/uQsy0
K0dDyuZawTzlXwRZEVfmPBkGz9F+il69xXuaow4xeUweMv6vo4n/lM4YIrLR1b8XCdnIWvL4MLqe
sa3MYd+QtDVFlLu9v+LZ5fw1GgIrVkO8hfs1uyRE9cUXUfGH2WuRMydLSSCeTqK8BBAn06XZuNKw
thZWz6DWsgfCtLc+0DC2DTf803fewZ2IokcnMVv0nMOB3OOgI5541XWuIfHwwgo1PGrxurlyPEVR
3WxBg5KT3U1HY8G6oWp3j+fgr5a/tw2HM4qtXSeshyWf01AuAB4ApmxG687s98Mg8yVyaS57K/Tm
VMPZK/ipzmPlDcnHvHRTKEbg00MBVESnq997lR5vS2feDWnzkM3LH6A3fGzU9IdfyNnoltT2K2FO
r578O3CY6ZWF184RXnMVg/PgsEJUOSgez6ahdaLoKS9Jrq/oetfVHpGKRJaaebvn9rmKtiOU0cGD
OCRPRhpfPag7G8Oam63luKchQQlTZpDDU784yrQHGe+F7DmmfSq5QAs1CZtWf0+Q40K8J/v5ZIGI
BBmgFC6DjAIqM1F2NP4ACQFX7qKakCZDtF64srQzF3720HbTQZsAHCizvY118sHKT4Rp+lnnvobM
xr0VOARbw7xouvUk8TdSvxdXJ0bGYJjMglAIvvjzb4xk6bZRJroMYuUMQk2xA4wDbDOBZNDg80Zw
8llTWzlYzUeekGC9apuoXTGjy34aw3qMYC6QK4+tfdh3On5Wq5VNkLiTsZ+9gr4mEVHgunjCB/if
EQD4HUMTL6Dbyy9Roj56b7jWJE2c21IiKh5QDw7iFKfQuQ3aLpvYZsb99dkQQ7+TKZ4Zw7AfZIlv
XbB/2s4ZAvGk6j9lQvOU+AjrC5YrkTjOEbqkXHGyeJJTc/Y3elN9rX+aTvMVKN6thSlL4xUy2iMv
/C3jlQvY4Q057HISO9tGnJNMd7B5b1B7wyXRXuoBwGrRmC/6AWw6JzkGJotVBZC76kgaHWQI8eSn
5fwSFVpoJHkWIH7Kdm2b7Ig3wdIU123QrGJUgediow3AqaqMF+iq5rpIFgFrCWxizGOXlwa05uo2
ioSlWPzV0lxvLYVlSaRBIR0Pk/f4PBsUSbEPMdTWcQIZOq7KonfwTeYZEDgbSVOfxz/ck/Wy6XZo
TNAwGaosj3ksry5abxTFSRqY5rOD7CNkJk4UdlRdI2Bt7IsQyqeUXaXhQSaBBjEikJry+qa7uc+R
omg9yIk3o/mcc022ZOztMOCXF6uavibF2tmxGcb03lwfRw+PlzQDsllDMpob/MQtfgmD1C/ielYI
vublbpD6QBfjX1E+w2ctAMlltkZNNIAAwjWTSMEpd44rdN3Kh/DhJhHwWpdji4TEzTjrVZhl0W2o
nC+95zI48EmXtWlQLcPsztnVI7hEpY/iCGsk7+SDMAAk6eWRwKev2YAHR79ehLmdd2egxTeZMdn1
ouKvrRY80Pr8JwGZP9KqWdno74uYHtkivOkutEODSOpQ43wIV1YciMntWHdyO9Rgat0iIg3CmkJX
6KiOSMyqRvdJt509HhowkZKAnLGGL6h7RrolreeGmDEFpJhSfHsqGJDcWszF+OQ/m9Y6ukmqgzUM
Z2l5+75gqTDOCZ8Ts7GDuiqgste8Mhde+Inx3nMW9e1etK9yqdTKH8AQneASV/1V79UroInXzGRc
qDKwbJBzR5ehUTEq7GXul1+byWH8HpT4UGwfNqmNfGdKjScyGqEUKuYifiq+E68g7AUARIiJ7R9i
ollbl7cVlpbCoWRv6UbcunztZw7Z7Gp6YesZ7OriXj9IfzkWqQhXqxaVVrU4X3k2q1DjkDhlbLww
bs/g/uLqWhJsTKeBuMUqqo+cmMOmyv5UTnnqptg9W4Ktk08ROHNcoVO3Q3riI+gK9abaa9+p8dNJ
nAmlk47M8kgt5vPP47Kdnfra6vnFZibPhPm58uu7Jc0eZHB9IsmFrTWEOhDKFs0nWXE0yWCDa8nt
RNkF+kU19RcOHIz+hCA4PL2OWurvpfUvgw951n9X9KeBLjXniImIOWkJ+CpFgsBDAC1XDugiTpzu
krQrU8/4l84ESLH4fDH0iPGBcD+kLfdpKYxHQ5PGI9M5YzPGDIYt1sKs9pZtxEpuz3wdhOJEasU8
Oh96StYR61sdbotKKg6pyflVGul0K8z77D+kQ2W+c07we2dixh6H6NpZJDMVjyA5FzVVntZTaA/t
ptDVPq+5rk3OLNboJd2Sz4MM3dmyKTLrbRg/I1aG50Xvij3wmzt3UbkfhzRw++hSaB3FKekt2cCi
qW8e03ERodcNI7HKiEHzLn0HqmFoA8l3c4lUXBQ7qCuk26kuxIOGCBVcYaqyK5egfUYZ9aiATxMr
lVCdFk9KeNexrX4NrodZHURO7hA9CaekCkVLSWwK1lE4DDdDU4CTsjCHNgiuAJKTytz97rOC7bTa
UoafnB53mjBgz6lFu49zTgnZ+Cy7k5xYB2vnDMS92KJIScdeOwO7L/bg2yiwCHwFsedypgZFy5aH
Uoh8x2i5LiVyTR2S6ooi4MbWee4p56DccjmWCa7DzHQYLkueqSOCw+3g1t8jB/5p8bAMaH66wWqj
aH2qd+LHCbLyoxtqFGiJeqIOTA36rjyAmahwyOMBzwXzDOGTIFBlR6NG++IPN73nM2EtlSTdzGG1
FpU7lFffJaCffW5CaexKBP02bzcuyQiXF5d/cbU+aBKRICDO3AefAspbSALM0VMFymsYsCR8BJVv
XyuiMWvXd4J4FDwJHO3at+XfKMvGHZ30rP/qkoXtHBGgXffkSDWeO7cbsCcbh66GI0ruk9jybAtT
C0t67Hv2AWYN+rMAsCdgMGKgA6cir05kzkMyjIgYmaNxpNLAVcjyuO02BcDGsByKkBUQ3dhA5bKw
N1Nz9tRUhOECQHw1+y9jjUv70QMXhcK6mfZu0KdsQBObYkU1Dvw4t0U7sWr+KqB+qV3IUM+Mv4si
gi22VqnymmOlmFO1SkxHrRmcY9klD+jbxA4Bd0aak969FL5Z7ArNMIHccb/8LNRGBITxHOUnvZ2D
fATJyFIWvj0INWzrZFHZONRRRmGrhicVzMmbnT67hrGwkY+eLFm0ux+JZwV0uoBddHA84BCzbTKT
X8WWnAQ3e0FC5nv5CWvQuGfePZ/4hF0ZPTNcGZqXfs0AgytsQLPv/wd7Z7YbN7Zl218p1HMxQW72
BdRLkBGMvlNrvxCyZLPve379HZTrnkznOZWJei8kEAgr7VAoRO699lpzjol8YrgQ4dd4vk8DfNW0
g7yv9Yk2uh/sPt+OTyI0RzvEcUn8MNSAc5nh4KM0cfL/VH/Pi2qQZK07zW4CjUuj2GOag+7QQ3Tr
ezJ/HZWeHmKEGTumpHe3zi8nT6cImOLFrmsVDnhabs2M36oxkStgKDYt8cXDH+RC30A4uWgIAjak
k7wDQt8OAzcHnD5iocOopYBuqrVtf/QNfIypRzKuGFtgIjQmYdjOCRdik2X3jn0YLsEiKi0W3a1k
5m+FnIk1/COMZj2RxETExevAn74sSgzGNObjLHcWqkPUnI5SB5pn6sW2C7Ns3czSV8BQHeOV/NYq
vu4OXW6uuW1P6NBjxqLiaz7bMvkIy0M1FLuoYkAcFo2rBdQwII7I8tLAmxS65Rrinsgl3kUiOiwG
hz8fqiTcc8ON3rykvw1J9GrkSF4V+Wy0EMQn+tpdgFMtUjajnjOrQ3MS8CVClsZLbYVPs/kG+K5H
1YFkGHuYp+oEu5SavksU8SOQepttdkLyZy9k+jRefJEWiJiyAoSPxIkyM6GQ9InYRj4Ii0ZHtt0q
w7MqFNWrWORsE/Y1EAxr7ye+tcfE4Yoc8oqlKvhMN+WipQ0n41tK7g8SxrxywolLgoy+0RFt+cYR
98UalRF4uXliA4TeIXfTvkiZ8lukPmyqtrojnR7WUWbebY4DOieSbGi9LMA3luZ0NacpPdB5rpA7
cfcBNVUemrF4Bv9UEIErvRoNFt2OQMEVRJVP5bBJ9fFT6zzRRPW02L5xcKB4InoY7hTIwjnxCq27
SLYd7GeZ0NrgjFqbYIS5xc9FLRwEACNL0DRwQAZtn+cky/F7Q3a6kXXuhI4tmvEW/D+bVmap6zVg
+/Th865SfLohRBs261IO8U/6V5XXXn9elp+q58+HuS6Y7MMhG7FBtNKN5FmmAss7L0qwNsKanslN
7zcUHS+DCQaFrSf46fPD1b1X/E72MNMp+w7YHwObI8s2wuTl3dYF6pVquVJkX44P2hSErhzTGwcr
s+wO05dQUZu9VAW8BEzztsRNsCIovdgPfnXRZ44rVeG/5qp08o042qqsSUaf3VP8CRswFQ1rcijx
8/XBd/hm7HM10UcTAmdUo9mmh7qkgd7Zthjl0JUTnLtQSuRFbt+GgbYlfMKRDYY/A4axVg98r5o1
lJcqYe7UUzTmRhDV2Nxtv3XtbcR8GKnu+EGDnH0fYmdgsKF/3oCBypIgiYFJpkSzOgo0J+iXRU5A
cFSAfZOt2iTnTtE7p5lGhGFRcO8TBqo2GavIPzYmYp+VXTbcbtBsIH+Ssvu3ieq4h36JX5FV3cJ6
o9KVU/C94HH6Y556YA8dB/OxRqEef591zXfjxbOdGwyTphATNbmHYiUsXSOzqARzZzI1m4w3mzae
94ekmuvPb/pveZddiyhvm//6d/7RP70ZTVUsXWiqyVFE6Hix/vhmSFyZCBNtii1sPxpGulZvUsIF
DjQ8T6KsHjiRQEepgeGhvqIVFNYMPNTcbRRrRrdcBM9A8hJuraMZJflxUULTar6XxGicDTpleU8G
gjaFdJ8IqBxCK3dNEUoXjXIyBrFC7GWk7ltyx1yMBc3R10xElC2TTiVqawcO6LS3cgqngbTnSNGS
e9sKck7mc0nwww8m99/kXra2iihDdLlIjdhyOm545rFylvuAqDvtadI3WAICwlAj+UaCIav70Os7
EjhyTy+o7TWd+idI2TYDDQfnEEPwJj7lS4GGV612xdJFgbt9FiPDwiwcI8RPcvQy25SWRpqvkY7g
UAmDXWxY/a7T2h1OduMCr/BV1AQvB6FUHCKVg83k53eprK09bQhsBXUPrBKYsFvWEcskYOc1SRzs
mLOlXuRlvpiP/tGOpeCZJkoaMDPn1K1uLB1AqmnShWmYSiC5VSHT+QjaitjayTqECq5J2xMspYTK
tKSwYWvZFJL8Ctsvu0u6ddeqdD4VNKPdttTAbURQcViXGg951tKLrr8lfo4HGbUvHok8WymCQBk6
hx9sFco+IUeEzBuaiAPMi4Pmq15kDuPRzFkEi6kdTygFJSfT9Asgq+LbGGIatm7sEvkbQgOQZGG4
ZWqpE9SNU8IS5XPkj8lRYkqJqg1fMnCiY6jNbPS0FotMiEch4XMCq/YF28nWLFNrjaqtRSGozS+Z
TRBfVKY/1FIQkp5xMeFHmdBPJ/WzbbZflVQZ6H3SCoM1L580o852mp9du+VPsdEPNDuWpzkX1EkV
bbqxykIm0h0IC9eLOdMRZNovjx2GPHj2I7HY/PXPf8PtR8doysOff1E2JdM1+gk3skFXAvlZstda
Ero6vGzwKQUlqR51THV0dRfq9nhvIARtNQWZ29jQ8rGetRj9QM4gGjo73LrAnNHMpg/FVFSnwjZk
wPWxzF1JL3WmkkIFAhKEezJ/aIYD2qHsKmdmsC0NlehOazra9mCvUqLC5bA1doZS1Rsh1d8r+Nfs
7A07QEEXA7cX8Iei1u7Um6iq/Utacel3nY/uNxTaJih87FB8sJd2AEVsD4l1kmtiz7NWAwJPs/CO
/hxooWXHO19rGHj7uPbIyHBArJEFrv+ogp7YcJQ0utIG64YQjzXKTP0QAflOfYwvidUqbIcofE0j
phc4md8sSCJbS/Ta0Q+6h0YKytPYG8wxoe1EpTps2rLGttjNtPKKOgWYxULmazOjXBo5hKKgoQnn
NZAjovGoi8NcPccGLAC1KNZpUnQEUAEFoMfUckaEBxKAiXDacRgOpo2olOF0vUEwGnlQMb7R4q0d
xH6pJ0/F1koJ6tAD2jJ/vTgr5j+tzaZuaJoFG1wjIUz700aR1IrwjUYutigKHErfGjZNHu9lkcVH
fYB/FMTJd8iSZLmSJO8KKyrQvxP2QvRXdBQgb5WKg1KeYyJh1vKDbuLfvEWxOGF/3ct4i7ah4eLV
LFX8eS+zaoMmHxqoLfnn6hqugOIMFgM8tF5EBqUkF3cgo777LOVaklVOmwqqU12Vrn08uIp8S3Na
7yHtQ6efrdbr69E8GYjVooLwR3RJCo1u5lX0DMGsUtBDoyzE3+yCCtbhP/0Ulqxatm2Q02arpJzx
/9/f7lEesGcq/1ESI2DKCzcHuV910gL9igFvZXD4cHVFz09Nti+L/hiwBtLDwm4+ksFs0PnbsPoM
6NvBo4Cocu3xjXESqrmiktDrZnjC/vqS0NR/8U41IVs2QTeq/U+fNzZEyS/8GiV8bCCEquDTNKVs
bIU1uLCqccg0wzv8jlvVWvVra7yPE6N402hqrwUlapFocjDUPHdHoim8IrNf8so8ZPk0Hi1E3ERx
sNXrdWVTYAtiosiecA342HsSjhE2MgBdAY1TvX6oBXDyzBOcKV58wIn9fAF1Pt7KMkADnWrbILIN
3LJI/eWW9k5iIoygsx/RTSI+k0ne50fzf4b8vzHkK6jZuF7/53zC7dvwFkW/xBP+/Cf/bcdXdO03
SzaURdOC3/0fXnzFkBefPiWqYmm6SWjqP7z4QvwmVIXEFh39pGYI63cvvmL9Zsu2bslClU2F/6P8
b7z4ivrrAoMxTmXx444Uhoz/jaTaX29NGdvpDM1KPMhlLG3TKUU6lBbTKs6VEz4h6SXNZ/pzQ35Q
Wgo9a16M03Y97RFG216vzAgJILOnfk6PM5IVV561cd/KpOwllXRgrMXJC0sjDZQG3F0LmqpsaX53
cOdzwuvviIfyo5o0j2QbbOQ22po4yfcTNLy97KdLtrDitLZEZ0/gv+sUEOV+D4coGJCeKKPx1YI2
BhLENB1ibEduwUHdEraNsC4fzK2a+7iOCKK60l1htGkUrVuEY7KBWnRjp6SrIZNp0A2gNNsmtk4t
J7m5MZ6qHK2n3TxUxYjgh6TQWWrJegdrP3YBmlh13tK7xYFskh8KAkTR4hRYFrMjOfIDEhqpXH2T
kOhQGwAh98N7QysHS5kGzAoXX1YOnTdIxjc0DC/gVOozzfeb0OqSfENK5HTCOFwl2W3SyQu3GlNf
AYLWVtCR9PtQoqRD1/rSWP4PEINs4omdbUbEGCtapMSaEiNE0qCbDEmzFXYHkE5p8u0YI1Toh47E
hODEgaHfxSaa3dTQ9kUx/iiKIbkMnfQqRfK1KcR8ZzbMDDNpgoc8qjetSash5Nx96usA1D6J4Duy
wH+QJDAcolB+p84wzrgxYIaOGF8DuW23JKU/VtAynbINcw/XbgXNCu/gH+65f3HSMpaD1O875eeF
bBgWxYIty7alWNxNf9xjMggI8PAa4yGvYOxxoN3qtPXX4UiJ6us9AX1KiX8zciC7xl8hZaEUISbb
SjUQtqFoLr1NhpMEbt81hsIbkl65mWRWug16wWsFmdMOHpWiJAttsoK9Wfa3KJF7bw7jaU3TdIMO
PPKGTkGmk5Q7GkOOTSd+PwIfDobK9EgMw9NZmZGLF20+9vagcJetZcR75yJrvJB0gLWRdjTtWljT
ZfJm9nODnZWItNl87hla3kNcsvQBv0LFoqfbcKnagUGsCVixWJmW5k7rqB0JZ+TOCJIiiLnLVfoT
RpvZD3/9gQt52bV/+cQpmpZFyLJkWdNgjfz6iZcW8kxOYfmDWWHXDKd2GeLDLodUf1KDjABznRTK
MLikxzEpSfWYpOtY9l9bWZLcJCqRtKMtXpVd/a53xPDSq2Mgp2T1cYqQPCXiFClRvIktwvDS5QGd
YITInJySphyUfTwOlDA+fUP0J1clxniLOAz51bcg15I96pOXJpEsKHXRtQqZS8oRFIrZyp6RwjN3
HaMnRIrKgU8pP0pC9awuMPdpPThqUI1X3fKfA5L4PMj60d4oFSgk+QApKKLbOJvlF2hoxzQtcy/r
ZqBA1rEpZ+CSRd2uKyLO8FuXXyIZuRNKlD21UbaVZ/UjN7ojm7uyNVncJiLkvKxHuFHlcfE8BcOR
c56rZzIKeU1CT4BTpLPGchPGKM7VGKsiQzT7ME2YQwc5cSPUs6s0C7V9zKiZfeicynTTlEm3XbWF
Cg6+KYsYp/QFcZBl70NNs1/NJalkjo5JCOmz1J6ypogedI0U6rYhcLaJAydQEy8swjvqQiy6CtMF
aWAmLneBDNC6wwBMk4KOH/JKtAJxKp37kHI0AaF6QAXwRGzWBVx4tZGbZHSnkY4t5eqwsUMr2eLZ
QP4Tmlh9ZwRtHNgcEXXI7cpqW6UJIoWAidI0HKTQYifpuaXnvpwOFfIsjp/FHluYS15gt9PIoPVt
pJ59Ci+pMtHW5iqA/0BB6ELzR3+wrG7LeHnaT4j6+17PPG70D45z2E+o4VedQGoFn/Y9J1QeFxO5
G6CbkOXKJ64rxwKRKgQdIqaCbhjL5aFjMRFQvE7DMOWbSVE2Pqmkm6qZk8s43WhCaFe/i3Kc+bo3
RqD+OxLbPQOYyenzwUT1XVZwYSZ+MkCtSbnNMxpttt4SaOfTsxmsr6qIiInp6mSjlJh3LQFJCz+R
PemNJ9F+WeWDGLexrKIXjoNkrza6M4hAxfKmNe40m2xPSXDEKs6GbZXX1mjeSZMdtn+9DGBK+2UZ
0MH3CGwbMsk5qq0KYS8l9R+KexH0vo9/TrrHaY0QO1QMWB8IpmyTvPJen3ezrQEhqCw41hT8tdnZ
ztw5oYRIkJulWYOQmA5jhF5ozrm9srx/DiAiOgrb+64Pxo85kGnVZ3vyCMquG48Nw6VUr+hbSYYn
4SheZ2XZ7iVGCFmoYkmyytfRJqOimsduNxBu5gEeQU/XTuJoB2m0NtDMXeQW+LkIahiPQjmSeYvW
p2naNY4ekgPU/LuBbvSAwctahUKh51L6/WEGj4T3KJ+cID9WIeJLjsPAu0Of1x+jeK3LiKXxPgv/
25gRPpfJWnaocYh1TH638Fz3cmouRHLWfrIRI0dX9ekIcbUjOFkS64kb66iWJDa1MjjCuEPWUxip
5rWSmblQZzP8aMiS1BzLQDXJz8jOvva4UAzSXz0BYNXGcX7IFALt+gCJoc4ErzEH5H4G+RkASNcm
jUrHxs+xr3HK4YxkfscNfDBsjiRBjxsW1MFAyFir0WNSy5U1gRXJ7Im6DO/0IQr49bYjB0wDHQIL
QOI1qDRCEQ3bBlvpqcV64hL9kNNXGRbwc/JRmIqBcPMeSXa40UzgYyjqm7uI5e6YVsYj7hpfK7Kj
ksNoq8rs2NEYv34+bMe++0kXex//M/he/KtqYbkof9+7lotWpXg2ZcswBOZzc2kN/OGiHeDNYn6s
/TvBtzayzcA++EZpH+ZWNAyZxXPJMFjCyHnv9fd4tqeTpm8UZgEOTI7qDTOwJ6GnZgpNE7AXY+NG
AmdmmIjxmA2YUqT5LmErIzfUkLyktm6Snk5frJwkIAu94Z1THpoWW448/MCEfuBaJ0etd0q9ZhJk
1T3S8Gw8VQVrmWrW82aORjywQQedyRh8j7fxDVuacmj1ZF7DIFi3jXrqx1sOo/g40tdwjJy5rQQN
4677Ka1eyOqtAfHJDn0CiGdlO6gzuURaYNDtWLfcOdcYJyXqpRTRIRa8KuqkzV8vF9qf+uHLB68t
ZxvFELJqCv1Pq0U+J02thIF5T42ZxmKsjGeEjcHmlVQN/5oTMufJGu1a2hOboWUiKYWHAgDCsdRR
DxMvGt+xhuUgD9f0XiDYRonhdkn5zPRFJ1M3kJxa6+0zadeo84ndLeBpnMEESSvgvQeFymDnF0GK
W75sER8gvC1EypkAQz5JemqCWkS/pIn1pc7DYo+iPUQt6udHI6Hrwnb+0AY+7kQ5DTZUyTsJfuX+
rz8jxZb/+eqE0cY8WgiTBIo/f0hDBg1rRmdyp0Zkx4wTgSz21jBB3ddhL3t8z1dDxAlzorHby/Sk
OK4gcK16RSNujqUOx2DuJU3XUvuOA4HRxFIYWkUb3CwrXK224raxArLRnk+yjZ5B9bN6YTQZO6Cy
/Z7o7BPj+xci5JgVNccQS7BMiuKmKUPyKQRUXysgutPIbM9uzG+gs/Utq+L8aOK3qUfV3pXAcmer
iTCAAs8osZjUMmmpJRUjrbRsdBVmD+dUY5FLImTlUtSQL4G5q7ALbV+1uXXMZNIzSQLpdhMBtysr
OcdBFL5Kiq6j/3/ppa4+Rp22mbokPJkGRrVuCrVHWZnQlCazcciaUkVuPbGQ7IlF7J04yjhfCYxP
YT+QCTUiopPRCzToqHDOLgpR/dUYuC0Hzjrrcch1HPZICHGJBdsB7ZAb54ZyIKBXkXHf2YjWJIqm
q6IN0Vqya0JDGbachnoi1xpdYFMAE+nS7h4x+pRaDOVMYY3zXBC0G0dyeESD/tqpDctGMzpqkXwT
hM+8WYkAEmCh+dKx62JgcAdKcVjTKrN5B6B4vmqZmbjY5oni6ABPfu5AWphfLRaoI0PJc1RKl3RQ
rEtdSeBdwxRVrnDnPG3Omj7sKhl8TkG2bmEWCpMPp9AXXkhsgvsIjZ2c18GzmkB7M8jdvOEy3ddL
1GE0yS9ZaylPqEIJq4EflI/SxKmTpNtJRIxXSDDeAIMjdcsyr235lNFPhTnFKUe04UbQjXfyhpUn
YOAkevXQjEjpq747DFpkO0k6fDeVjhSVwsAdCIsSxV6WAKgjnVgKj+CNi02J0YP4FP4I1NQzs/gd
IWmxm0aqOG4pjr0Il4j0Iaoz4WPXUnGkWkpX49A+qOqUAWki4NBsA/I6xoAZA9yzv2klspj9+S62
VY3jKNM/jAQ0bP50IiUGKutIMySCyKA4GDN7IYl05r6ho3JmU7rPBks/SSnaxUykBxEiYhNVg5Fp
wAw6+VVIfIdBRbFAo1W9PqDk7NagJqQsv2kizh/RJxqinW8ybI1tRBA0zYZQPNmEJxBIYcDj6klL
LkT52MaW7skN+/bnOqvWjFOA2g270MesEgTdcLES/6O3+rucqgsnCE8Av+ZznyBTFkpMt58GisOe
aa0hhZSO6K2RbGpddunOMBUuMGY1A5glUGn+1ldKyGkhmj97QRKlg7mpaV8esORZZ78qiJfKCMst
jSrnGwf5Re9U5NIRYGDbpkOaB90Xs5x3xLvPjwxT+nUaIAKvRqED67n1eavTkCnCJ3Wuqm0S8X1T
aYwfM//BsJe/Lc/SafStdGcjLUNODgC6gqIIKiO49Uomn/wlfCWT1WPs454drJrOh66+NIaSoqsQ
ydEgn2HXh1rm4iuP13ZnvmcLrDvoZMNpwggiN1wQxoDb3FaHg7KUMwGjWDo3hGphwmM2Qsl0bxU0
GvQQvMYGCxHp7FxR3u3UhAPdqMxU85FUIV3qPbTM7SozM/8sKoAMkoy4LiS60bNCDHdtK5EnMSb0
NQbpOeqLfp37pezVEyQk0+g4ZlB0wIfQDzkaazmsSHzqCWBitu/4RayvOxhhzEir1ZwNxqrv7GDj
k19F8p4BIzesqhbfapdsUzuAWR/EL2EckCA2yuhPsc6t8gAVM1NPzrDIEfvYmG58Dq7eJO+DnkK9
QUrDuFcN9hFQ2gvxBshV2xiXLBQeRbuw4/pvEHUmLADckYEypDvykVUaiv7B17LkHFkRepUufSIE
6xsNG+VULX9qK/tgB/O9qlKV6YZBkHneIiJj+r8xoueskcSlkRv16oeqCechYbQIVR72S2bxK7ST
+6f1OSk4fmvJD78evmELMG7xs1AXvlBDshwAiVgtbpH0EbWh5bR1bR3CFJhuwMAVdzrKInht1pM2
p5lHF7FaS3FaeMnAuYtt4FmCkkOMGXtlEqhQdwhHVkP2X3hE00rMWfSYTkCU2hE5YaADjQwKgo7l
XN6X8mOv1pQ8hRp9sfpsW9UnqMoF4W6LTL1oPxQ1tg5TBvrdbFGLzQmsAyWMznLeRrchIKpF6o1N
QFQqy2s5PSc+lx3FURi282s14iZtkz53Mx3bycQqfgQRjdM3/1KOmeloIGO3ItaPvVYWVyAFDPT6
Mb2WWv3QtdDkU7uSNoVuA2DpKlwWPu3JPhqpySQC8oIufskjoeOUwgnSWXbmZTluojzow5Uu8KXg
Q66cYejNa6yX9BzqD/oU4hwGcGfGCB95jpVjY5up4eH3QLmJCCsKWutxm1MbkcZr7yRyP46WFj7F
fiuty2CbxlCXqmkgnrHRmbnA4HQ7zk/4fzV/myEA3aAyq10iQfu7Um4AoRZrGRITeuowmjFj+ddR
p3Gq9Xm6ywK8G52m+numaDUfFCHcJlL/Vd5ETO7HoXfbangICsJVEAuNntpP+wziCdYMyuZJf2tT
DMUc3kkznBLi6u3YQ3YrzkytAPR7ZRe/p/GQwsSz5CP40dUsYTAbTD90iqJBmDv5R1y58xnvdYBC
plKR0SHcr2UFXIeifjFzc0tI3xdTmcVWJj9kZysUCUkbGyiMzeGsxNXXmWbxWlazJUBnuDNDsPnQ
7Cs3C1nycjec0xJfeZWrP9IqwM82KtOLNuWXoCbLD80kaxqy/XtSGxvbfsY6nb9a9M7dNtXl1Rh2
ONqo3X/ulP83Wfq7yRIVPsef/3mytPt4C4tfBks//8X/Hywpym+yxlCJEZIqG0ySfp8tKSYTJJXR
E70Zaxk6/TflWbN/g65ky6ZlmzapB8uotim6Nvyvf9eU3wCyoWwQ6lKwMJD630yWmEX9uf5ZXgLH
JRpplRkX+Ohfz9ikMVWdbvrGWZnAqyQ5CkJ2zV0nZsG2GaVISNOQQNDPB0hu/cYIwvtPfaUC1GX9
+fTzIW7QVjdxYzkdbbj958MsASMbl4fPPxb0I9JVnobgPQQqukWf/PnQIW34qVT+w9ekPPMCHwA8
vD2U8wiC99Hy8PlMIHnEl1tbpeObfkWICbpcuHPsZ59P/UqAe+qZOGnFy1wZNT7IOltXC/Xf1K0t
Xtyrr9lkFbfVebQHGvhhhvLE0kynQVXDay+KXAYK6Cqs7BQ2Gbb7kQxNm/gnte3g4ueGvCptc9dM
yTeb/ZZlq+r3IYmqBNgCIJZ6+o6VaK6SzpfqNu/2mmQivg2q8j4h1NtIJu8piK2nbrJ3pjBoMsjF
Tl20sklDoDwVKIzSGdTa6vNpUzc8FUR27VUFVTXxBNvP9/kpRP58FkWFufPbTbVISj8fFFAznjxE
l7FH48Zsfvsp6kbpWi1BfFXgR9uRuNq0NPqNwuGyfYuj5IBzf8VibNJHHRD3D+UOwdGKz2fcaYH2
kGVR5SYMT1qpyvddE+V7ZVA1GHmDtVL/ARf+fBYsesXfvzZNc7538yG+wV3uIBvTLP5dEPn57FN7
+flMWMLYcgJdfaKHP9/55wOuixwOKA/STDdzzBb/IAMYpKO8n3bR4weJh+YyfZjxk4PSdmA1Ixdx
qpt6VBqOtqvqSegPJjqvj1p2iVKebKdoSQXeUPP30kZxe8rije+FDhquEl/32zIrkx7gKcFNuPOM
Jjvi7ey5JxdeuA3QLPmChW41NBvfoKV3SJbyaIWF54fikrr5UpzCaE2dBwWlSah73AKxbjNf1PFB
Kz9Qs9N5r7WQSKTOha1ahi58z7BfDU51oEnQyIhJVuiItlO/A+vxFILcndGVrKI7mbImOz++S/Ks
TMhEOyZppBzbgqh6wIdHU0O+gTV2ryEa/R5faTahyhdIY0nHDgEOrvKH/EGNN8az0YFJWT42IJI6
gUcasaVupO3TwYs519IWCu1tNa5Scu2QCuIcNp06OJf2t/KDgQEf36V/jG6UXDSZg3V7bB96eh8U
m8iIVnPnATwW9pr50bTEtq+iQ3EDJtUgyHOA7azM9Vuyi1flQTrjkCcpu/xC9DGDlpSEqh6BmCuY
f2uODBccwsVK2zcGpFdviq4lcThQlr93xmqo32MMwTbafYavuwIY8jvw7KQlFRmJ8KoFDQfYEW/U
G5MIm3TvdN2cx5AoEmekzSr2+Ke7uzoe8qt4Ul8yFJk6awimWUiFbnPDW4tHs3zw9/Our9f48lSI
MViKuTfvpbWFr0GmJlpiZu1EH6cPxhGlffuSfzOf8md7nV7iAY0NjpiDXX9BD2huyV9Ht2t3zux7
VHkcsi1WpP7dpB2cPFledErxwl8n+Letm0P2fVSPaL5Dhx+Gy1Z7076Pj2R/BgdjX+5a4kadnq6H
cHvhph9Fswm4HWDDvoP4AAAN7iU7CZWVYqs9I7IngCxYgcErHvpj9TxexVdmYvUr6Z+o37nYemTV
JK6tyNFJ97ixSGmymzUXlJ5uABJ2MBkIA6AdbTjB1/qwjnaysS4eOb5BfeAwhWGfyRdZbuv2BqBh
/mHvU6fHLM9pYG06ODl+2O9kxhya79oHQIO36MO+se5Mzdp4CNYooHTI7/OTn9JyBg9PC+JQXhtS
xWFbvRAhhlVqD9J0gMfBQfqSbzkgXqZ8XbIdYHqZV82beMP8XKRbi+sho32xDj+qZjPQjHc/+hOA
tP5UMuZ90Y64M9CQ9yek0GuBxXNNjhE4CP81glGxTk8DMnC6RYfWrR/hs83E8rBmAJraWj9yRJvP
kM9h/Knta6N+Ye3wJ4bZq9H44MSamnc9XPOkJptrJ96m2SkYjK7YelJeDkgRQ9T6CxZFdRt/tIFn
IAdeETV9V0KXz7x5I599o3wrvtssoaBkt5OxGbC+s0TVTvw6PelH+Kssi4MHh2w3kEm1wvygP0Vf
Zmr9TeGxWg5f+3gz78orcHSlX9W+x+8yBDjtn2XwHI8+wnovb7fpVXqvsNSnoHSYgO+59/LHMXT5
hgLGDKzgY/fszzuy3eUlLs61JezeDBhWcr1CHi+NBwTnDMhyNjrWHbpZjzEXJbJCaR3QSwMBuVLQ
SAE1J1gz3ib+2rhxe9+yU/wtjB37Pbi3/l6/mADvZ/U7wzYOUrAJ/dX4WvRPcXVKyAp+IB94lDa8
jF86cYdQ+GhKX5sppyzYcPCr35WH9tU/2WSITVcsb+RSBM+D7GXFs24Q+FZvQaYlQIqBRinPNCll
+daMF1P+EYJwJMs+dFg8omztawfsZ1n6PYu3cu+qaC1u4yv6VvLF+bHNh/nB77+K5jtWuRV3bzW5
wtwwqenhf3FSj5kwGtmV18Ags5LHddJBAMHjvSwZABsB+cSk4tj8ZpDufA37F613s3gPaKv4ke74
j2jzjT+u+cFY/2WP2mwfvgeEU60eGY7dgvQ10U7ijFMmap35NOwc/7Um6IKQOa5ZmYaGtCoQnATv
Cyk2dZJsB7g/6jY5H222pRkqCjze16Km8btW2lM/eLw9YoNpD0QZjjvYvysYnCQvdjvE63BMV3S5
dyOBSyxjrtbcMA+slPKQfLH36j6+G4dpq53Vy3yBB7HnikZRfZBeTcbxLDEJ4c2yU77yFkj9q5uL
FLmhskGnSjPRxe6r+Ns+OufiQZDRoO85Kvv3dD08FhvdVTc228NOyRHDrvPoOWrPyQhV/USe43Qg
gHjzTIoTv0H9QwnftXDjiy3JFsChisLVagcd5yqi4xhw7osOuNyZrjUHApiqb6SdwKJ1JDhK0nbU
AeRv4UtXCggNtk9viB9nVKf6Sem3veZa6cnw4RI6Ao93estpgnSrhGMiV9edhehpealhlV3wEVhU
tyv68N9xzddP0lXDdmuQPrjixMhviSzd+HuU3ETs8DSEDDd5NFXI/6J3OoBIJWSE8SppTdW6wtCj
Huzk2Ry2QpDyzXx9Fb1rL+XJ/pJZq/zGV6fa8w8hevYz+BpwxC8VuLV1eQe4CXDhOHrWN+0FpuAR
pykT6mU5bX+g467Pgb1DnOC1ndt7yB49dZ1/bW+S19/mdXCVsN3smstwUL9U2xs07fx7/XU8ExZq
XUpeY16HB22b05TBBA6o/5S5yatMCvxjjR9OcawDnxGZe5MMRmcVPeAKbHxXUK7a/4+u89ptXFu2
6BcRYA6vjMrRsmy/EE7NLOb49XfI5wDn6QIbG91uW5bIxbWqZs1Ar7AmdnzIXqH4dHYTOcjAHxmG
63YTiF/Wu3jv2/sArf02ZO5wLnyEo+113lIr8S4CanZtDno9gBWXb0hY0p30rG7z83wf782N688v
S/ptdRawVj1wcBCs6JTr9mV8wamLFVthdIkVgbPkh8fGeJVuy288ITpbFY/9cms2tAFjBZfOxng2
+u5P1afqN3hRPT0SWUOuCFEGJJvw5ku/jq44Uf2wcJpAuondHWKD9oq6TELn3zk0Ebp4N5crVgAi
7+QT+0DpFeM7aLR1t2qGC/llWhloDvFYhoKCGXNyPIrsHbgvPmwDOzwWGR/puUOyGfpt7+UrLG1K
dJ3ZBe15PwQ6mTmFj3Cp033lE9Mb2CnSp9fWx/KHc9rCu6rwlVdGTXFAhoknBN2h79Y4D8rISgun
PnY38atwF+vNxO3Yzx6+9DTOxOFrj9olXPxipLo9DZfm0sh7hP7DRSkDK1tn78mIpwSrvj5hddNb
fn3Nvp/SOsUbIXc5M+YM2E4nm/rEnJW4zVb3BH7eOMiiKyQbxvztccF+i0Kd4Ehp9bio3To3CEDE
WNFlwacfc+uEh+wY3nlHPROpJXEeET4iAeha2vm0TdY/jfJc2PBZKvVM0niTXI0KKsCq/6nB1Mc3
RrGZ4jLSAvLaaNJxXHPNMZVSd+NCCh6xvdSc6Hgau3nmy9CWmRsNicFGGed6U/X/kQj+6QRx7rE2
gpDSWjYfqPmHDWAnicB9/98//X3t73+Ryr9aokqFYTbo2wAqtxUkQQWvZrdp5dGelKym2qddZtBC
iszfn0Zp+u+fCkHgfaXPf8nVFueDfNhOzK+xznj+yITL2GP1//60WlVEvGFLZXfaysCXq86Et7qJ
Bk9+UClq7R/3DsFr//yFMO0RwipcaouU8EKaN48h71YqyUZt+Gg21qPm2P/7o1LR5885anL5xMAD
dmdX3iEJ/CYy2YGOuKdFw0kxc5IITDfQGsSODjG7iYGfhz3B+ONJRqCKjemvuSZVb4VZ7mBszMp+
fGFmYkJvsFPm+QeRTkK1xXeNk8KRMUaWMdmGhGTTYO4H0S4nR0ixngt4UVU/4LlsG4581a/KfkYZ
lG4F09fw8RQxb/KK38d9PgleRy2K7wq/g/rzTuJruIudaN+/y+80SMuWT39ICX6zsXlYoa04z7EL
K/6939cfdJ14QBIwGCNdIQgetxwEqQ97uKO71t+JpD5JH/q1+xJmN/plls6FVt9LFDS4srnce8wp
cs3DLVL+HX7SE01qlV+0L0j5Z6KdhmWVxRftgOB++nr4jzWFB7ORatftGHIsPIX/MDHv3rLV/Bv7
0kdK3fdunNEVcelMez6kPxTFdHqj7oTv7W/5gTMt+qK0c7CsknD+c+tfisuYH4vAPqD+WLb82lyH
0J04kCoc1mxtp3zJnH/nNuCOdNTD+wJnfqpYwpIUG2Pa+TSj4Vpp524TwciyMU2SgIo8eLlEND2Y
TP6MKdJ/28oo2bt0NUHitQltrVE7lh4MLn6Il2K64LZvoV8haStdsqVxOXBwyk1RLfnRjlVZpc7j
K8VABrPue8zlxBHrLnjfk4MNTpDswhfDSRys2NaLaGf70G9mDxu7jbJCVqHQ1Qfdl8wt+OFVa8V5
Ogavuq3VOtbXA3PTa4funp9f8YWLcMHEIturFeQPzvcL/bOyBUeRthIbyxUDdtUeJAy9XLwlGFur
7y1DoIs4OqwVo+CXVKv83uAywan2wEoeOqWfc5DfyIiQXKILtqoXQRZxoYiOQX2BJVYlhGYAwth8
SYcEGeAIzWZr7cU15EtCKm4p0QKuca83JCRPQX4sP7DKR3tfuvMP7MRzOHgGhue3LmRlOtwXyxu+
AJxhecb3GcuQk5548o9K801HJTh0+HyOp5kkJfVVXjerpz2gXQeWXx1DAKF3mVCZG6TXYk/30j+L
wFXyoVa+RSOQsQdjiaSspQvF+blCSY6cFTp2ibmjU2tOyGAQbIvxAsov8C4I3v6E06V6Afd/Hpz4
NdI9SOceVeMV/9z009jTDhTmvwn7f2GvNWtGm9Y3xR/tqR5U6ydYJiHDIhDXw0p1fDr6PNsufFJp
yP6ZuHXs6CNx1Ro/ll04fBLqHjOM5ZxoeRMYyCC0Y63Tc/r9p/ZVrAzc0QA9ACsJ/EFBD9M6f9Hu
vvg6rasjSR0y8lxpNcU2qSIjFmCKzbx8AAe7P96xj4uWoCcAV3SX2pu+sK+WtnAonnhL67Qfz1X0
Yf6CIkAYvLIwsszmMXzydWNacVAB4Y3mW/tikcRvS2dPglN/KIurfbXzuSCyPPVzAIm3/pctLn6v
alfP3BLfuX47nNrDX06TO9wrGf9sNkneF+DEWj+PugvKlZ7GDxgGQBloycCxZu2eVSCTUP898Tdv
vPZjxlOLizbuUYQvHN9ozhLH/NeCf+W+kdjFB4w5WK9FIAD7RMlm3Fs007hNfIUIBljqewWjy9fF
hZN6RLCZwvu8Fx/WZdYOOE2MGHdJTp6f8+yFUIXHnVC1p8NzE0Tjvp2eMAtbqJ4eppCzF3Ao2oWC
jx6CJKnUZp5KWLqNmoCNnv0yqXfLHRnnZliFVzyFuJ2lvZyBtdA24JLiND/ZmYckUq6GxhG6X5SV
YvrFHBTxxiJVU7cVt70RYHBGAcWoDxecW3EmG7veV+MrqBcnUaidCNXgwebIab4MzziAoJGLeufZ
7aBD7KujfppPjIj1GHtS57FrKRbQWWwUX4HgYT9f7pxUF+5jPa7n23OnSJ34yp3nkRPuuM6a5ySF
78jzzsP4xanRziTQsN3A4ujZebflLduPJ+MD4qKFrb4r/k7qqueRy7bCV6/hQuWL8WomY6rCVmKV
J/5k2CVlhHWCH8VjyN4FjlgKv3/XmxujeuJ5YBMw311RhI4Y4EKEbzET6qA6YlGpSQ4SXTYfCzcy
ipByVZQOTkASzSeU1nreiHMAhGX+ctTC+E3mQMjf9HTLCcUuysIiVdzAMJdx58t4IQGL23zlcdNJ
CBg9IHGwu5SELNnHY4IMO36hqrqSYcM4EHhQZJvNPj7gskXvT0AUoYZMAD8RFVdMAt5gNxdv88e4
50ljw0b3mCJ5h7wnEQl0g32GKUm+btakKM+MD1lO5ZoOlWslKDeqBQJUlhVPLW5caaAKF4g8pBvR
3/Leud4qwtIVz4VeoqsFnVQ+tMkzHm6OYmZZ172TmUE9+SZmo6zGn8SjPSbKBosALys8XXrRZ89o
VrPGuedBxxRHlx3k+vzM7Cy1B9bJcmScz6TfK1baV06doj5veDjs42oVGacsgZLMUqCr5NhmLksG
eohU0FExc5U90teeC0UFTvG7/NyxwbQca+OeY6OpvYQ+OYR16FsHtl8bs8FXJsAxNZS8zS2Urc74
S6IAljrtQHd5EG8cioCCPV3ST3luo3UZpH6inbgpyh0LzHN0U7Grt43DsB3w3b9PdovYwY5W1hEl
r4VH93d6IlFiwvhrXWQBz6jKAVvZJcl1dqjb4g0n3AnyOEviPv5Se9WMbBkOOdASrIsaOc1R+iL7
AWBy+cKKgEOnPHdYMdvm6+wlo7tgUH1u2UiecHRGt1gSJeL646W96ZviM7uInv5R48OIRx2x8X+A
fo954x364j+LXKbFkfzYYazzWAvTN2yRNiDT/ZPtV2VZ3jgkF9UXr1zYkKRELu8vtTiyJLxVm4rJ
wF745EjPNngHbsx99SZJdvRPN+i2/cW8dfB0U0jqYgBik3EPnXBD5vKDL6lPYFUEsuzBdIoDPf+H
YTBxo9qTsUCv3BrH1NvoRa8FTwAF3sjB5xePlYSlExQSW/8XswMjauZlNBuMlEqt4TtteTPt5H/s
ujDgksURjtGWVdZdHz8qlBQyGd2JlWBXu/ncGV74i3qaHVzH5AgcKN0sDD/GX6IiNumpvkQrVus3
bzLEk6fbAZZW1ZGbXG/CtUrpFmgZ2Th28mG+1gfVm7ZJgKtVT4acTX4KQg7R6f9xLFu5k78Q2yra
2jajKdnkOwl3jdM8k1LGNykuxfmFPapRVrLkPwMlSgINnmVGKG0jcxdX9D1+JzliiYekPXxZXzyc
QkGRx2KRf2R88w3bbvfjK+E2R57e9jbd59TlgXK5fD8f+cuya67tjU0xBT8Bv3lJKBM8ea2+L1/W
Ha7PfMsw3PzgXNLUY94f4vmbg4byP9wpHyHuSfrW/KY6EWCdPhCKreNLQfnwop0rAJ1rJvOW7Zzl
tpNfDNbkfVj1vzl9zyY/ZvvpLL5pjU2kFgSH3WOrEtkUMjvBqsOGRt6Rfkuxv648ax+dMDWLV5On
EixLBa55kGF8xePZ2SWessK742Rtp9V0Gd+kwNyRJIddlXCYCTDgXh+BxBlUxD53o7FDrKdyj+oi
xvH/CyXDcGWPbJ/7hp1/EWk1DyvK9whx2hNzNjHFoxtj56OarLymDljhKnTonRZYwZON9SLi3DZh
qu4B6ismwQmYdzty75TTdoZJ5mVWALWnhOdzxf/xscXuHaMpfkFGesIA5cKVj4tjrqDbzcqtYmPN
wKJAG7CFcAR5lUseBSKuF9/Sptl0H+PL0PoaJopvk6O73HQq5l72YT08jnR9FKYXXOqlD6LU1+WN
jm/LQGBNY2HcnlKHfX6o4nUuOuB8C88ICZ7vGPlGbPrRCqIWa0f4DFfj2/RP5OOVtrCv34TO77+7
V7xIrHGVoyh28NfFK1J7NbfiF8CVNnjqXdg0UhBfptexwWrBB7oof1IqJN4VaL5OQyauOmUDtz9d
bBlpMEBTyw33Kh04BD9Ku2WMh4QT94tdJ9LgA6d8aLEj7sB95uu87BQPddq1fiPUMWEERTFuzF4B
GANMclGzj4FPlKzHt2REI+Rbs4NRUAw2vwNJ/161ApgXpuOkFIU2MhyANzwJbFMiahhGqK0jlrSF
n84x/imvDD0QRxZRoDFik1bJSVn2OL21LAsn6kkeubV9ULUkBK9j2mD8h9IVmRLGzAHtIrJa4Zwh
Puz84cKyAVH8rmzJid4Qb4qqs4BMy8/rn2BeWtrTRcIWMqTSQGdN20mLNx/zQ6c/QanyZH6PzYpv
pi/AMsvAsXLPrk3iItOM6Gf2VR5qZoun+gArBpmaJ/tYdvHwUCpzkER7zav88rN/1b66XTpgbeVG
nyJQcvPcfrN/Jcbj/7p3E3+qyGXWpwftpt3Ge2as0T/lJQ2sl3aDbomGf/5Q/01wb7GtTJ6z0dgh
lxXuF08akqxLKJzIL8WNjRnnEm4a8bQsh6f7Mq6vb+FjO8F60nmYbDbrtEcdhLn0plyg9u/IRGNI
pyRYUTrS4jPYTJ5n1k36Ehfnga2LFTC0VKIAOvJYuIIZLO0bFPl6YejmMCZq7KkPHsSsPesIZqKm
g505vNP6olKUwz1mRvemYLI1uUXklxMxZR7HAmGa5ifFcXjQ4X3Dcl2PGwoC5oU0fi7hlsL34x3u
2UNw2S0f1lnDxjN/1VbNVbL82aSAsdPvmPwvjiw3WxWfmJNGDRaKbsY0OD8y4BgtQGmmnysal9qD
pmocUiRutrgn3o99jOrek1smXNw9KuAMvaZLHCfvYMGI7Cx7XBxJtmN0szvZ6/fxMdX2LXkPXsOB
aJB36EQBW/aBj0tlnL5RLRfV7oFz5VKuqNGsT+NWKM7jNfuJdI+lXuxwOvLMd5AAHPPYjD6AmYrz
tIsOjE+7Fyj6BBeT+Dq80MMzULTeG0hmACYpFpIHHumx5BN4wu/4bb5zyMma+zyQhpVFsfGxIHvC
i4a+QYdXTm07HtTf4lxT4qyN71K3ay+L/Vleh+GO3GQ90N6IToK3yQnLk5T5zPqn2U8eXoc/8YwS
GKItQ6qA0WH8gj+QzzSZeZnhGJLdfXOAKk76M99K04PcTZlW7gt8E19HbzriR+/JTKYWapt6tC3F
Swk9V9ySPownjXUt2PEt8dsruglR8rJ2az5W8UdeOfWpupXkxMKcV0G2PSkFs/OtYS2lp3l8tVKP
5CHYQmFEscFb8fuvDJwn0IF3sPIDuaKVaPfE16xJuVwBHbEWqOwqd7iBy84JUTt2djVOGnvpUd5w
PKqvJB/77V2BOi6gZ3CGm4ynWgpui4AghhDjpIPXUYtdo9flCqG2Vz4SyJe8QcYQjLJWJjh54Rmd
k2pOIpTPSZWhr6PYXxqCWzdK/KEfdK/dZFwpfHLfEsgG6a1+vtfkE8/P0An5j2Q3NRjmEwNzBkZj
7+uGC2RJuYEtlafuGJ4uryAXHmOst54x5U06CeviWL/kFw51q2FmILhpoPwwMMIsIsE2dc3AIXHY
i6+iekw341HHYRw/t9/wLt5x28spvNf1+yNIN9D/caa0lU/A7qdhj11tyHDsJYcUpY+HF3oEFNyS
Kx9HdUPiaJgPr+N1AsGA7Roy8j46TvtHIMMKBlR6TugSLFg5hrBRfGleeDSnFxYZGx5eX9pVeUP1
IRwnMtHXuDLi6j+U7yIQxqsOGNMFIwqLh0/4E7luRochkV39PpRtk3mQkiExLhzRXHvKnQKvz1VM
f9Uxc/HxB9bYXkbsw/wy2+DIhLQS85XYwN8xiA2PqLRlYpbhwyIrQl/PWP02QhPmDwh6zR6zO8/K
7nlFKWNsB+Eg7TlYcDVg9MXVQ5r1vLyaK0Z2ZjCPtpX35je5Fl8Tqs5fBsJnXp4V8/wuwsJt5HUl
jdK93Ta/jcgS4Ui3jV16q1TbvJji89Mp8LWZLAFt1TYjQFysB1C/F+4OnxG7fiJYx7u8xUlnrx+h
CTkkLVyYHU6NZ/xoqeeG4BCNYzAoVEmt2erb4XP+ziSeQTv9x5xj3R2aye5qYpmCcXyN+oOk4P5M
TIr3OEdvSE1LkF1jbwQisxGR2lZl0BkQ9Es6FeUGIaQmBHXJnr+SO01FWARN7MKEII5o9vqNxnMK
pefL3GIXFZ+rW46GwBfW7A6ir6RBU+6s0l/GFYZZksdjULuwWOUX9RT9ShfECe03vrJEY/j86K8A
elsCS7jynd+HweldBrPat3dxpdwYKQpueRXe9cv0HqUraU2OFXKt75YS5ad3OSkA4m5CtO4cK2C2
eDPmgC2jvTabGDXmPbqyKegijp0YaHsVGvFjdDD344o5Q0Xu3lPT4NR+cpKC8Ts7dQzfhFNPzBes
u5vyrjLkSa656lY38wvGtQb4s+1fGJ7geMT1bAJCGecXXqM7N2fxS91mR4vP2jgtA84/Psr0unw0
gRI9R60tQAO46JUhs2ZroQf7TX6T3eIaf7DsoqsI2OyYR0Y+1ewWu89P2uoMhGE1BaSSdb/GaHe3
GlDIiflFvMfkqrLhXdPbcoUb8KCqZQfH+LlfCwP2j3b9ZfEz1u5fzgW1dnmAnpuNE+4Cs9FrEbqM
lRncwpvy8t/5qvvxud0+K+SJgxcigA2F5AZgue0OxVE/CC63NP2oeLC2id9cqrO11k7oa09ToH4p
DAxHG1rIFh/Vk2l53RvObewWm8R9nPPD6DJdnKetiO72jomVQtl5dqX1g1RSR/YRD83GCh4eMAvA
/AUVFzx5PkR/7z6Gg86nZXz784RscdvfMaVcXJweNXvmOtOux/bjhs/tRY+8nfavjrc8X/oKG+yk
XnOff8Bi4sgT2qDXbOgdEN1YvhBvQB0YIhL4flbktX6kxMzqF2sjbotnQINtESH4xRgqv5XYL3/q
X3ytl2zlly2ChSK9E2mRU9nfm73sYnTcJ1REbi2fxs5LmdTMxPXAp3PYsvmEahQodLa1A+xM0iNL
RHxpzvA+BUZudNQFaPkn1XulkMeCVZMnyQEpExYZDN/1jleCLGsSUdU7zet4JcyM10kez0kwznDb
kHT7z/6leEm3rE+G1yWCHJDtYpNdu72wyV76NSwq/W/KT9d4kXdEy45rKvWKrY+3yIlJgxivzDsj
7DpzCPd6F9zhd6Kq2kWvuA9CEYtcc/oI57V1rD/jNY/WAp76BieEuQ3x0L2d7wSOe+hzXmUdQxix
8OFem7eWFnx0cZ9k357eaqa7oFOb6BVGh7DTz6ACKLfDD066lyzbmGeIZWdorufunbwrl1CPIver
T3ZsAXmaM2DhflaOnCCcNPoG1pBKwhmK/8Wh0JTqfYSj8pkq2zhJMxokp6Q8bs7zS3vVTuO2CfIM
M2LHoLJ9bQI2mCMKQmFrvZBUqh9ECCSczMAfy7eQBJELKWabTg47n+DDeQRmoeqdY8KKgzmwXHaC
t8Zwp1dm3aQvvVo3mlISxRMOm1tEG0T55aFL3Lzl4R5LGYO6FsSYr1oY9NmMVOd/qN6st/SFhqHj
RkZBTtPk1afmkFJz0NbUDu7WpUyl7BU/3SedajIE6cH6CK8YNrMlis26K9xYXBGPSz0ZjtsHcR7i
Sv/WvzPSa7hUXMSdYbhatmKMnrzRU/Vv6sw4xNMZXIlHg2K3cLLT+CN2q/Karh4HhQezd4xPYtwH
jzyWInqv4bAoLC6VfmpcifMOW1HrcUnyM6Y7YYwHAvQkZ/itmf/dqSEweabMKIGxEBP73S36njJP
DoE5HB4fdmocBgt8TCuvlpwpC/rmjssexyRHUw2cJsGWXbHKmhJ0mbkr4BWzpogcC1vel9sucPIP
XmumrOLrbC2Dp+sbA392rwrGr+SxJhkNQvZW0514ejbU6MxV7JklmsVnRRMVHgpHi+xRhD7XedX9
ToG8JXe4HJ6zBe2lveOktUSruNzhkauBfpAOoKzKfI8VBTQqdj5UNyUkPoOmzZG+5028q8AylmcJ
S3cDbhk5uCrjXckaepxR6lHkTqQTrE3GpsNKUaCh7jinGUv7ERsOOtP5QpagMm1qSBD6Ru59KhLe
cJG/SdhXT/gICRSiGGGSQMWhwjCC2lp+Xv5a9rJjheeHsEUM3pWXJDvKxb6oVkoJkR1ZrLsIr8K4
HocTGbbm01hwy7Gt6ptp2Cv516xvVBOy2OtsAtc8VpQl1GXUQhQJaHMawBBKdspu2TMTn72S27Gk
cPV2lhCEkOoQvmLLOLg6cijAwzf1Yp2gJ/Ud3FikYMiEENZjnGyTliCVn2QzI37VJjgcr2zMib4e
bvrXcPob7PfPaf//5vx/f8WGAvJLQfbH//4hNqMnOtLAh+MHJj3KSD9swhFv7Hj997U51FXUU8Zp
CAtrjaWNV/QAY2nLk1AJgHKYvnebJBp7oBT+ZFQw6omA19Z1szMFlV7x70t//ygvOHG0HdD239ck
UuAAIJ8/8fd3q1HJ76qJqlGh2BepjMfFlPxI45Nr//e15vkPNTbV//nf3CI9+Pvr//7h7/v+8yME
bj3YzXEGdweV8dbfNxW5qbDjPV/o71u7qKQxSeVsM2h5c8SpesJhp1Wxb5r7cKXwZiU9MYNmbEs/
jLpghgMkp8S2TiOJD/rDS25ZP++baD4T/9K5EZJIYiIU7ag/kmOex5+WUlwUVfiUMTz11VzFJpbx
RpLN60RIvYbntQ+PE3EVGMdIKWjvWyigBjfSfPJz+HRZNOBQTDSVX6QlTR4IgvVg1Jg/c4PxtkE6
KtHSmAZtcg9PNFfSg5Bkb8VQjushoT5FccLRp3Nu6sR92FXbT6tCZ7KdjBiQlzIuqdCiUGrPpkpi
0NOdimukidiWI9NlDQKNjqeik6WtpTF9QDGBFo1ZvKn4lcF8Mmtds5k/UIW0dr5QcPSDXpC0GqAT
pDDKE0aWCfxODbYFHumRN/fQGkkfZNPCY2wexWmdEys0pPLm6Xv7FJIgd2WGVlUrUcNEJEl7nwvy
cDTEpFC+a4iXVo35RwLJa1FTyHTDsI90+bcVoTPrMQz/VvKXhXl5FY+iIy/GT1ponw8LPCNPtBDh
duZqBsyEyYT70gDfIHrDa5PR3oB3uIudCRueIFZPq/fxQcd6LGLIdhAC58ePOT1Sj0DlZEou+Kd1
LWyxZqANSOfIndRldDXk8Y4QWzkeX69JMzwuYZlBeIrlsyRycPw5mBhx+QgexQIS1+bFptW+pnml
PYTNIrAHziU2/FxyryWf2JaSfMGEvH8LxbhaV8U/MYX5EDYQ1o0pHxE4ahuLWcCA6CGRwByaLkkP
aVd4fffca/LHZ1KjtpAOaVVDUihNSAtLR0eeGR8xrr0Bxp5fFmEJM9kBJUoQmMei5qMvZszHJ4pU
sE051qdDoRH7k5fhSns6DeU8amtD6b1ymJ6J4gts7tgCD2amqOjla81KJAJIAoes1yiiIEdmbGap
mf9rxrjZ4nJwXBYwETNBVp0+eD7CMSYaC3cypH/UrsYHW2D1Ty2in1RvgNZyzrZMAqKSWbIdGJpc
C8NuMeeNsSg8JSnVgJq274LJWVCBoBF5TLWt6mRu9jqbgZx/ajWpGXKTvhmJTCEXwnU2qquY0RIM
wgNceWCqKoIbRilHW6pY116NgP2qTHMbtrK0KrSjRPcvj6eQhYRFK2CEHJku3hywc3PY349/o5D1
O7zNMEOQFdd6SkHFpEiexkYakahgj2E0BeFCxksN6baUVXiG6M+nLhcDJMgaB2o55KU/a/pW5wIM
NeghgQBYmS2g4BE2cnjQQvFfmnTXJxQq5JF71qPKELl+Ju20IV2aWQ4kA7bYaKVqJHirjCGSbPwp
cmJSs4T4TRTQdmnkkl3KWYDDFumpTbYEcq8+/NaceUxgqkYD9jvfzULw8NJn92ZZXtXsNFWMpjpm
iASWQH7uWcHx04tPAMQqGXwmhEVjdC2eDbXojqVMC5NN36Ihvk8T9xqN7OwJc/ZMMPlqS3p7PItk
bu2sHE0VyFFQX3GP4Kz+owCRvcmuB9m2wN831JrLVAjqewbcKCvMKnGKk6N48HNV2IwUEfKkc+C0
ZrfJhuQj783UQ0S3VUiygBWJz5I2MCCdImQJISyRZK7PltTZZp/i6a8wJk5rKodOUgiTILv7GQtz
lLvZk4lPI6wAmX7YKFf01k8VMZghSmB8wzBmwvS2QX5jxMeHFMkHUe7fGrm/4c/qlcQLed0k0sYb
4BNx1MaHoqIB1RjaLxp5NWIG2E43Z4xVxeuyvxEVexHCiDlFTbYSXMQaY8UYtz43tRiSW7uQLbI0
38QMmDIsUgb4KBSkdO5WLRlfgp7frOkpV9D7j86MQzT9lMOj/pXrxe/c6VaA5clAHhsYfOHFukFk
Vgi1RJaL2EX+Jh37Eqq5JZWZa6r0S/0IpCVHerBEPbSJNvas2HpVSzEHaQan4DGDKdfiLamaixux
ymH6OW2EvoeJ8/hI9XVu+kME3xAztIfDafQq9pd5bF/bEgM1rCxDI2ZRxXgBKSRW4uWrsU7y18RS
Yj9+aNIG+zM4x7icMMaB4yFZICNmx6OIGWfnWz3F9IPBx6ALPRRo0WmlWXCWOAp9LM2OWUg1irl8
6VkNGScSCVt6m5+LopgxSgEeNXHJUGUirOMFYsMyksBYzCFE+xyM0fizb28RiPAiEx1On7rY8B2x
71U5vQl0n58wdUshribcU0vs8LIb4K4IFUbSDeBytQymQ8wQx1MoMoTotHsuAhoU5m7phMVTa9gT
5dh2MJeWVVUN6aacqk2oRblXPighrQJpXxqB8hMd05OBi+48pAvLhCRhgkYLA/FkhLIQmaCGyowv
mtGcFakSvFgTGRJONPapCurR6vR+AycsIQuAX4Y1o0DMmWEKcLFhjpBNTmCS3lZB9IDCZ+jaYcZv
Hl6rhcrfefTM9xMswYmg5940CGUIem3dyNDSVcKgXZpy/LEgyKOZvksm6LLA+vY6ALUyJWUY4eTN
ylvTDc2CIeeoAX+oxVV+pK+EQKxIRMdwgwhAcHiaEfEhu32E6OXRpuiWOEyKxsC3UJNfC/UwK43G
QV6tyKtCVSYS72Z25Q9XnJbdtO66qY1vc29+h3lxnbACORT90G7HaK1MzANkPRm3moybA6YYkGEK
UKjGMsmDLj5JaySdSWSKX6anCRP0jbL0t6fPDouVsobqrhpxpUQF2s5MGtNQNJyC2gseF2nk2JAy
hlDfcJ8OLJzJnNQIaXwTMCxFzHPYaNKPkmmvZUPM8FSJWOnMuySE9DnQv7ja0OVuJamEPkFdiNvL
YhhrrJ/J64LUIEt1QH4xUCExDq4S6R9KO9Z0X52XJxMgFk4YlTax9BYEYwwPqkL2LUESjj3v/xly
0RzKuTmEQvw+T2a80kfQGHdOC/WsduIqmkGTChmvqdoYvKGB/yO2TLYJAQwmkm7WJEBv1HY8kZ5I
QqwSB3ECeiURd8rVqpEhJT1ixWcLJDS5R3K21A4c04l1iEZpXhs96EuTlm5GLIwvVgzp8zh1H+pe
F0hp1yPGq5qOkFGU/mlj922Kz/D06AQNet5S33HBqhuhc+a63mEaol4XWUd3K9kVjkjbheIkWF7j
NFF9FOD40EqbKmGYo4asWmnRdmOsMUypBVsy4AoZcrNOnnkuU0uat76cqqhAcDsjJcW7wjC7GW4t
2aXLYsC7GveTxSkxMvtpa13CFx025Ni/KoqSrvO8OEFEmOQGwSWE+lriVifdpGBj2ngP1L72YNRE
vBr1Vp3U6FKlGSGOZKw2UBWxBiMZsu4+DKsad4WFjaVFu2JpVTBMHw+NQIxk1yIV9gTDZAQ046GY
GPdY0q5dPmF4yXvlMqWwCYswo4DMXubI/Eq0QVsps2L57aO7SN0Q7QqVrewxZ+9aJvxmHRdUAye1
tIEwgOq9wdmFmq59K+SEuYZYHhKy5yEBT5uRJ9ctdIJ6uo6rQAQXTUmOpEm5ioXoYo11xLVitqWg
jkzRN8vBsYgs8urHshu1+McYixCV41eYgeyERDh4FGP+o6vmg2JIhyIWVCzZYCn4qlRBOa4A1Xq6
XjZ/qz6LFhOVLinboPo/9s5suXFky7K/0lbP7dcAB+AAzKr7QZxJiZoVkl5gGiIwT44ZX98LzOyK
vGm37P5APSSSkxQUicHPOXuvvSh7k7o7+G4tVqGF/gvDpjP3NDFC1p4NDpHamV7sMces6MVESCWN
ufGd+lQb+aZsvDewP5BdMuhzJr2jskhRCjU03yYwrBprwZPB0GyIm7d8TJpVZA3oJofU3TkI89OT
6iUltOyhmXP9aCNo+G6Rc2tCO2eEll67Mfo0x9KkpyLV0LHNCebLmOdkRVY4f+l9W+OBJgsSCdgU
bpSDOZT0cmSKU5hsg4BSb7bSxyC6BHIyq+XbKFedk25AeTYbM2diRBVNP5+c3Jiy42AJdQdKhH5X
s02N6SjQTYw54yGPIYVFlYqEmcxgLlpwBoYDR7L/0FTXOgP31C0dN7SCHDxonMj49aPhYIG6J3yF
sfIUtff0FJ6JUsO3kYu9FfAFClPTAxm797QrgK3Z3obVvFg1rXEdTExrDSdHBUm7cUIs7ah7RTV0
NJ37wWAglkwvSdjt/ZQcMzeCjpSHAH4dDnaCG5Phh2MKexUFJrJaf/HLNi+Yu8cTUOX46tYuCh98
zwwN1e5QxDrRzlLjfd+bVN6k6JHdmNAKrb2zpei9hiK8mYNlsWyyc7IuRZDT3LCf52sPKmQw+Z+e
7gjTa5OTKfq7JJQ3l9QZD2jplRgaPOx9fXaN5D21UnCOsJHXXc7JryTO23bTB+hZ9aa3WqQlE5+v
sXzvYE9XlhmcJHFNPwwFvioS7SlZcji8vGcCOWUL2UvsMkC0w2gwdxl9etN8lTZAmpWT6uxmXPp8
TSXOOvrsRueoJ/K4IFixd3g2Yx0d4vJB0upRVoSTxdCaHOZhsNxDlDyUcJ6YbLRfkYGmQtMcqFuK
Hp+5+mi3a8PF218MfLoVzZktlKuEw4uBtygpLlSNa2uaCAriKoABWlvodNEjqloRmVC628p3hqWV
gcdbIoqLZdBtFCQubEiyOHQafV1nz2R2QSYcLNTkRlB5uw6Ni17QN6WtMFXpXxOnXsePJiLNSeVL
APAgYkR9NPhOsLaDYDg3KfGgPRGHhkxPhYfuj2Cik9+1BAfqAO1gEG+cJLiHy0JrdJYnaxnvODYn
JjtvXlTmMoIz1mr4MYehQeCZ89LbFmKuvnGveFPqiu8z2tsCAjV0OeaBIHOsosMo1aKdniBkD7nY
Wg6+hunFygjOCY15XCUVyiqInlche/0wl8Z2LIBHUgX/QJpRGVp+zfUj3E9zs5z1Xb5QDKarJj7L
OMYbbMX3JcKOSqIwrKaa2N9sXZsieDQ0DhHgrMxkN5mZ/ciUte3ng9XgrRBWfGJZeE/HZEZsMewK
Q/7iRPkdgfpaucTYMecaCHyz8nXQ2OJKt0TcJTJbOYVXblTsU9B6/lMBdHeVKHZUl2HhQA1/KznZ
YM5yvwhFQhOC8L0DE7WVanjDQdXyJWrg0w5/bISiuq6KcUt+IHMO0Ub3k/r0wgcsDhU9Kch/5NO7
g3w3WoYpwzI9ml7dgcqFDJh3aVDWVdsmsF9JoUbQYGVHo0XnkXXRR2vQFEpgBiRlAjZ0YFmVMKRs
6vqVQ44GU0DOq2XYb9rqiGy2EJ4aqpDI3I1PSw2Ps2am0apzqkukAI2HnM9EQDak35EbF3czUn1Z
MiorlzrWoYQzWcNVQ3gtME54Ay2QMTOvgzn2Hh3NQGRgeDXR/Aqt2DzDAlyXDjaqpkeqmVZj8Thb
xqdHvvgntc23E3BIm+qp8B26mlbzzfXtLVf0Xpw2ZJV1W9ad3tPOdMZw3IZ1/GaDBsQi3g1cUGMb
My/Y8l3HqeE6X3I0C3z7rYRLltc7J2QR48Jq0CTOcOliNGHDeh4yb1WY/WcgE7hzKMXLgNXJFOgA
13W/j+yM0D6P01sxmR8ZcTjFnOBfyS4nK4ZPwXgGnvrmmc2wm1XeXNej7THvEuZaxUaJIKf+6Ad7
t5QZq1IDbJ6UPZ98H5xVwrqlnHWx7c3ghhNdcgKHbF+FVUFzwzOfKr+mNsxHgdQTU5zTvXLxiu/T
sZ0Ic/YfPTf0N8EMwLGpm2ePZBA11TYZqDW21NJ6tFvOf4Vp63UWVjtXGGKHRlVW2J+g1xEgZ9Dj
GTn3FaOhoY7A+cr1kjpXqL2L8sDK3G4XCBahHk5OKyg4C+UGfgRWSQZ5NR5L97wnYJRP2YZWCl6e
cB9I5om/t1hbHMPS/opz4d/GSXU3G5g6B2mNWz+n2ps9HC95wULeVhsyQwFdG1siL5lZ+kV7tj4H
hCc5J/4VFWGNtjdd527D1CH4QQbKxpstRPo984wo+dCQ/+882tFUDdOV6t0XH/FdjtUPz4s9ARUU
vwryeQflKSo3cet2+juk8bYpNVqJobLmnY8SY65o1tcBy+6la0/qZLkNXSu9GgBT7YdgOnvjaF0F
LjNSJ5hYyNUsDlyBojgQaBAmyRnDpH8FyVAiZR3Fyu068q7ES1K6zjpTVMlRVbzKac730klPQQAS
fRqwH1rdIrJs23UOt5qrJifS0qTZbDV3WnigGMKcPgcZxFsi1UUH9RlSmJwHTB2KzCTddIC+iPJb
9yZeHqOYiQ2FwnzVzrQjRq5wq8T0ib2W0N9ryacqRuNLgf23mtx58wUaKy+p3okZ/jBastK0uuZa
ezfwzb5UgXME1Ae7sGhQrDQcg3lmE177OlIV7wMNR0agZiiu0wEjf4L0neRHiDbYsriQjFfUI1yf
Vf2VheSQx6aHvBjwbnH81zejSd/D58VQ5RAcPfpOmdxeXh7WrjcxqF6KCCK/1hT+Be7Q5UXL5vfd
vFYwES73/7h5+fF/+fzvH597zfv6fd/1mDAOO1MMv/gnIzwSFu942VxuXTai7IujXtJaf9+93Lo8
dnn294v/9tjf7l5eF0CbqfovUwebKcUq7ANNJrKz4q+Zlj/xj5uXRy/3Z2vkKQHvciv98pH6pDxe
NuxdOG5/3xdz8P/vE2xH7xCq9Cvxxs4+ncHTCqORK5tW5pFcvZm/UrRLvtpVVk3ePhgtaDke09O8
r51jZETOkexZbw0bH8nKcret5z+fSJeXuIrwWXaq/e8fuLzsclfQFNqpITpdHoodm6xECQcX6UNq
41+G23N53eWZy6bMNf84RedDElsYt1WBoYu8Aud4eboFw30o5ddkSwfBsN/jbgWpvI6hiJ1YOEDZ
WmhFbs0wH1o1SN6K6a+dtI9twoCm15NeKQCTx8tGji2CiKjUM/rGGYUI1BlQk9+jQGtReA7dz8SM
TykXcFszMYuahnGhENBlI7mHt1kckwUUBd6P3WW5e9nk+YB0u3OJitMkP5Vmj73h8kwfFibxZlXx
Mxvoyv/+uayJuKBOnToGAMh36eU3XH53FYqFPCL6E39OvPv97/3xr1x+7R+vuTw1tkxSzAGw/O9f
nv7XO7u8+vLEX373f/v0799QeUmz87vm8Pu1f/k3y9jbx6k+kZ7Tr2BmcfrzckAKDqjaKPQfBxvh
ojTx2RFSfJ3SegYnBT2j9wqGYSKmdfmR2ma9d+tgQSRHBxIniwOYYH0tuoGpUsocvw33fdSTQZcd
RIhupS5BeYFYWQe++Oi18UvZUX7sawbxOmOpr1m5UHE6VNmQCoRS9MSYWUqSldd+YY0QYGAQkSe0
C5h9QJul395qGm/+Ewuw8pwOnNL8GjCtaRibsE2DdRX2NWYlhvV9oRF+wp9c2SNQgwaGR5H/7MNY
bHSFBoq1ADhxgNG06NbY5VEXqfKJtAh6RRFkEBMlRU+XjFRKl3k3eEz0j3Z4qEfzUbrFLcvbZjVm
BkKEONlnXIL3vTL1VQsbe2VSlwH1R07l4ecqu7vMLLmYxUF3HslONDsmmKbFmK5b1OBZ6B/7coSW
mmLaSgRaYmeuZg4toDguWmW4HxNCSa8S+q5kthgkt1EwZ6t89pHQmO23E6beZk5qdy19mNXR0CE/
DRCjwywPPQwghuv/IAMEhoYdrwFk4yDqUPQAcFaz+Og6QKq6aD4Nd5tmWcug0WGin6Z3DZEoaAIq
NNQRft0ANahkuHaynXfXsT5k2mGeJdJ9tCdz7yi041GJMKC87VPkhm5W/8BlkF/5HpwT3YbhVe3R
JzXT2OESCMu+J30HeWI5HmqX2iFkBguRXJ/cQZyZE+i+faoN1sUmlWlbwDCZmnjFMPg8pOb1QOQV
+rEu2bReeUOYZ70dnOBWSPuzqJe+LW8H+Cbes0wKkjA7kIEFxhjSOH+5WXzKggHjeFiLm6igh8bl
DKZQLPhMMnkOoYxYRq9XmrCdTY0EZqpCuSpS89VorZ8qFXsyb1YGP3pDO4ADJprvcqEee6XHO3qP
MmSxlhIgeKUc19+78GhqmiFHYRsTrqk0PZgeVVDhi5MbPKZ279wDy/3lSFz8cfYcskDBUV+g27Xf
+oawCb+df0R7EZqUCbNM9na66HpV+8UwcCn8BrHxamq9tsTEZ3XZpko4q1m5OTNcYc1qFYy0kcA2
hWusGWPJTZm6X2GvI6Jne1TLfrWOhnhbD4DbAvq62yAnmyuNDzQzn2VtB4eaT4hsZkGrs3SezbK9
znIfDZzHSdTOB2x1trPvrcjbt1VwAzNYH22bsL++zI+0BG4MTFhj07/VmX43Kt5BXiGCzYN74nnu
mmik9OPz7sWmd1gKWt30baZK3OgYn4BsaOEJoPRAkl2ohcjAEyd4Jc2cOXJhwNSJchadeIDbKLgp
Z5DUBscH9AjxRbmGosI4FD4G37A72SjsBow9jQapxOl8aw3Q+CqRh2hq8/ozV7QNGgiJa0sB37PR
t5m09hC/pM3Whdj/mLcalWGCUIbPFgFzG4kza3oAfiai26k4tW4c3rkd1+SQsZBtE/IyWua7l/gG
apgC/aVMnyc77nYEd2acblyHYJ3gq6WF1pkOSAyJvGvseF91l9zFbQU+cLZwzwYdR/fY98hipiu/
pzPlhIim+iHYOvMoN5XbDk9dOTC2HJ7qpjHQlkY/pdVZq5pmwbZ10PyOpjRZw/NLmRKjcekWJ+Lg
+yuNZzpr8hbeSSI3oid6t5Nr2ZDJpjtaH/bY1LsCRiVjfJSwI2mGRTi0oPNQkyLk2M1COJshwVQB
DShPURorwL0HaQEWckR0S3oHGSXjQkJgercNEq89tKFxS4ZLumNY9dzNBLeQujU0hJZIQkGvpsrE
XmiE9nHwuq8EUiqNtuJ7TEASDjoqWKUZL8KoGz51jQfJgZRZt9PJcDyMbZ277ZOOFn5p0eCx3AUD
WmC2qMfHsZXowe2YbrFYz2T9nFrENcCg85tFZMae65Y96UnVnG90nl/TJ70VxkWAHtubMlE1ZYer
dx2ofwCGc3qcNF+0P0PeD2PgNOQw0UYY31zQ5xCZxtuUvv1xqBis5ED/5ZhYmIZL/2CM6duA4NUd
x7dMMUw3VHJD3BT66AmrhZJYmAxtrUIHKfzUT9edTrJjvZ2G/D6rTM6phf8BjJtmfovFV+mX1DNi
NDPVo2KoVcyglmvFlTkX7rdaDlUlGeGk+bUeOIDo2bHam8fPgDyBwZgqoDn89QmOd9PAku3lWJDr
6AlSsGMi1fXrA7qcvEaIEORHfl1+HBRwO8bM2KCWxy5PzB5svNq1n8qmDU9+5LzGGWTDRBNw0S0E
m2HZmEOKmSIsniMRRcco1/5xssfXiHxpOv3WdDRZ7SEvYaOFE26cHDlBgg7qlNaFeaj9eS2X7mHQ
yN241ACGS11QU0d6TWnujIXvednI/7p1ufvHW1x+oIljBnObywN9K1nOjcs79wbzSaQZkB93MNYe
3nJ0kT/ysT1VxVTsWD7ONJymtD160uMmg/TyqlSFtTZ9AYBE+7sCJmKu36wQ7b/po/O8LOkvG9tj
VyAP9s9lfiQ8OugUbGu71d0xDd5DuxvnP96U1YAu37RTcx8te3hqcz1oQeZfgYMHRrYUEbUEXVIu
m8utvz1GRgLXTYXBSMuE5uRSOQlRsaQNrQ71Zeqcw66joCuW7/L3plkWzl3shCuDifPKrhl27s2F
zHpBpJI8Rc1SGLuxaWElLJvEdZAyXe7HC5R1runG+Jm1V6JP0dW7fYXiJSiPuX7oyZc4KBdikbds
5gwhr2hrIsKNYSFVAYs9dhWuM106N5FbcoJQUh6nrrSOl1vaEPJYDYoIRUkrNlwYsTVZaqzFHEoO
7l3ew+WWotQlGwUJVxSTMlObx7bxzCM69j5SxAbW0Exkiug3rCJM8JlpT4fIemAsUh4L06t3UeIB
ZWve5oF1HrVevmJsUPMVlgY51gLLjttYx0qa1rGxEr3uuIaSxIP6wCVN62pBJ8O69N0CWgDEmyyA
pgAZXVVM66bGJqu8p5Zhjnm3RLLvzNxld/IpeTdtLH4NSx1z2XTLLXMIENPPFo0hvozLxoXxv9YZ
DRGY9sWp6E3sS4Ql5FC9Kh8hbhKjcGZDf/VQtrO5G5mPHudlc/n8L3ctWopZTjOHjzsEoLd8B6zc
/tz4IwwVD63AavaJFXEzCiIZWYhKh13ZoXipWfD6FYCn3zvg5e6U4CkvpzlYd41HNsfwVlV46vp5
0Uomc9JsI2P8tLDHc953D8NYnf53bvdNZLdiPEtghLN/oLkDfDPkykvPGvhkuivTTboh/WhvvM/f
EQVEQpuQjKM1PMeN/1R/iqfyxGjKQKSKUntZC8JcTlgQr3A0udfR8/wGXux7vGViETxHTzlaj507
QThd5b+AKC4H5bij7ckEscKXxChgurJs4nZYuDMsp8e6bV+LBTgGgmTLSX1+hCetB0Cv287YQXWM
+r3xMN+2XyV3J2SDVzZiCBBHzADfJIevSYzjun3ln1LM4pB/6SvjATMaQ8IcNzjCG3Udf5pUMdhT
CXdiD6T9tC/FCe9Um2xYOetxhyOEXPHI+UIMA6ymAjT6ZL7dA7DaxHdLOusVNmOEFk+CTqnYYjtP
FtCUdz19hXfyGnUa4IIN/liIBBmj1++Ky1m2Uo/q2znLR/FuHYNH+vGs9RrsWBbs3asgIg+ddKK9
fEt+TLfB94g3/McAA7vdhddmfLAx8HergZO2opDc2vVaMMVCTn4NfHauKLqvylf2AxzwM9MJpkbX
2Sn5xHFZEau3MQlK1zgKcMSit8DYC+ChE1d1zAhrhTwOUNRwx0qM8waSeP/+GrXFbvwMieR4+Om3
23ZCKn894fP2ai6Ge7ve++6jyP5N8LX0/p4z5hlkjTme45I1Bo7dWTI0/5IzVhEdkGSWiVGTnAeB
ZGWT/hIn4qU/Cad/gHKaoVvYGsFd7K6nfEdb0b32buYv9hDWtWj0soXtQraBudUBy6aDICye/Svc
Rd4hKO5gdg4VDNW1JXbCl8zYWTfsJJK/V4gmKANf5l/Q/bb5Nn+DwnGDB3RfvfT3pGg9VS8tHYcV
SW0/kyPE2tfsw8bgsuvP2ZFrPzpMgx0WY/3e2k1MJHbuPScztAZ7ZDPYqZFP49u3MDZNOzms7DVH
xwrMG8rS2cYd1b64N2CYR7rZ16onQGX7U/ff6im/Bscb/cKYgKHB/YUDyplX6kSVtgaY9pZ8IoY0
vulbI38dHhksPNV86VhtYBXzDEc1vAaBrB8p2QHDbHDt3LPLtowfHxCb1T+QWHjncnvGKIFXl95w
xud3RBL15sYssvfZJ1r9rbi3XqBgbv1N+JMsNYzd1i5+yhZOo3z1rE183R2MfbSzz/hC7XcCCbFP
bbDet/dgABE85z9KyCK4XlA2bZA7Y47kOHVxA3wmm1V8IDqK7iRH2HS7IACeLGP1EzBZ7G5YHazb
VbzeA7ME9skEO8JAeOoW48UJnwI49Y35wLDSjFjpkBy+gS6+0BvYbZHxnac1q4y1qPcQGQ78ieHW
ujO/8/xQ78cPSnDeKhfwnXOs36aT/0ZduWPltmVtvhc4htYLaOH85ryjJEQhujkmO2/zl6CCuz+S
9P5X0eV3ZVy0hLjLv0eYXXZ8JQ3TVq7yfbnkTv9lxwdk36DoksNZev0Zz1K0Xs4x7F7Prv8qF4Xp
VQyt6x3bDMomjEbPOJKahfi9aJX/zZtZkpb+mva3vBnTtlE8GyQyuX8/Cp2EQELt98M5lvQK+a81
DlGxmfiIQLThsOH6scZnl0DHYA52W7W3IQNcbJbP+Efi28vb+Z+8i3+Xd4FAgt3kv8+7OP0s2u4r
nf4p8uKPH/oz8sIjo8L1Ten4riLmh1yL4WfT/p//EJ7/D8eVrjLRmiubVBh2gT8jLyz/H6ZNf4vc
C0sp6uzfkReW+ofte77lOwRUKMNkx/i///lPIZLN3+7/dZ+3/hZ4YXvs7oS1O75lkYgqL8fEX/Z5
S1mIhecgPKJQTIoMWkNaIyju1CgOhIcSORUeHXfWx4zSJ68gCMxeEe2NkdQhqNdiGA9Fi4fN10mw
NdwlN8svsUi36NMUBS1woxxDOiIwakZvHaXJY0oo+WZABLQ21IJyNjCVU2cdhnr4qSXi+W7++MtX
8q+ObGqGfz6c+Dv5pBBVGlJJ20Su8s/H9tgQKZpKTx0CDU+BzuN2jNN8H9SNPgbUA8sABuAS8eiQ
ug19DE0eCxHp095n+JXO2b4wjZcisI5IhKtdpZ0czf+yDNU+5K1gQwuBStA3n1XrNiv6oo+FwGW7
JOteNgQeKzSNo8HSIMC7hFGBnONYwOcl33DVMnvY5KpnNjjNKSnCGdlws+j28ZzXm8kdWUgFcoC9
SNU5xvZHagG20+nko6PQTx7tpKNaNj7VzJH2UbvkNF02TTsYpNOX7mEW978f9pfya87DgjY3o15f
QvpCi3+8bOhFhavAJMzhEi9y2fRxB/IvCO7HuKSj5qCcxJ9D/EcZWG/lvnJhcpb0XCY7ZA6nW+iW
U/1aGjHQi4jQlKjjMyt8KGOhMpa1RRjuCuWfY5wZ8Ek6zzlaHSKT0MlmsrfyadOWIPDG9DgPEUvJ
HMNs1gfHqqSZZyur2lAVYTVZ7iJA9v+yuTwmKoh7NkbdKi+iXczIc1xe1bD7NZim9nKMECMQWk9A
GLiRVE7oLkxeDGNuCjGLQqbqfJssgN45Xm5NWFqO2OtE3UNdgiynHKJFQpbMuKFwKc5gFS9RJwG6
3GPD4bAeBLNcD2nJyrbwGwRtvbSazY2BVvQYmVYD7Me8N1oeQkqzzbOwu/YVTk8Z9fBblk2lDKwc
YRnj+nfiU1c24zatkDcuD102IcHgpz6fxRa/yv1sRALeTNeJ42VTeb/MMocwVOBsCu33Cg7uoRyu
lcNOVRuju47nZcxWzaxPB4esFcoSqaH3W3636WvoBqW+zqiIUXXJd0+9GR28tTFC3D0xpT4KRBXI
OSklS0u8lIJSnEI2ObT4LvAfSVIfWBKhcGCkebrUfaELhrjsPYBBjf+CyC1HOZ0Yx4bWQ5vP6tAk
bXRCZK22lh8/hQn9ogzT1Wq863IzPuo4vck6jBw1YkQSjb29RPgEBY5aLynokGfjkF8ZPv90rATh
imgbdqRcXmeG0KtO1NZK6Ak0WvDe2TQN5sADM+P02DmX6J1L6s5oUDOaZJugwC7vL4kylY86DEUt
aQjlD37ePfB1yeOs8BxrpxuR1Wbjvp0w/kcO8eY+hyhKBvPKKEEBwpfA2GBvidlZEXZLywebtqza
Fx23H2qmOTN2+3GmjxB45E12bn/qhihDyFs/htXUnxwwfQSebTFEPddIbddVBdGvae2lXqfZgsEL
pSUUlax6s4bIgloPoLsmfTsII018NX7Kpc3BXkzssmVyxjPr4qVoFTyZNCOzI/wqJ+Ue0cmSKu8/
cOKYDikTnJWfQSC5nCi5YNZ7O+836E9rkBX5feOSypEbCKlsu4OUVDzpDC1cEyHkaUsiFlKvgl43
Qop3TAibVpXdioZmWOlJ6+CHhLaM1nFMixNhfL+IAIfDSqeGRDgCUfqfCRquYUZ/6cnkujGHaCsy
/zVC7l6YBAoZYfZilUN5iGiHzERQrj3PxW/t0Kv2Ylb7MlEfbcOS+tJ+iWoIwEmdPg0hSMLaei5k
Rt/Ag7PV1eeyw4+ae8HPyX20w+I9QCNCdNv6spuj/znipmt2ysvfC8NAS7yECoW+3WODcCkFwoZd
WKtXoWbepWSA6Not+8Oi7m8y+gURXSQKAikVwSONfGFGo/ecJx5c66UxCdTrM4Y2fonDkx3iocfD
Q96uQ4T3xIwZM1lVECnZSuopYRQHX3f7JEqNtR8YLvr1zjkj08AtjIMuKZAJTdmapvF6cFJnH1dM
6jsHArqw1KrwZwk9RCIk1MzkO3avwnrIRntcF8q4IZT8zUa8QmxQE1c/1RSdbQ/xUdgkaq1HMAUm
4meFXI2pFXPKtqvw48DrqPgJa2pdQB4iAgpPTnGQznS/NcVgiUjWkkTbeaProjUmLMBA5zkm5TYW
aXA/hzCUjNAI8N31t5UbniwDsJNM/W1CMISz9NrSqC72jSz2eiJtuZr2SQ79y/SD2yyAdF/G9Q9p
RgiPfWalS76ojlm+RD1UUh0BdAnxiItRVJtcJC1uJDR8qVD7JKz2CIonuOkLniHqzH0ZzDejRnGX
1qnGUbhurB5kcIXudxYARp05Y5qKOjj0K1z2fj0ALrQRBeL+Kyfx7MbY4+dCiHvFqC/zE3Uuc3mk
N7/yRLYW6osUev5fKWfV4MtzFK9nOBOSWxRPDKirTZeOxSZz4De4PuctFxjJUBdvscHKbHgYOZiv
VAl0IfKCO7rW9aOqshvb7TZtljEA8Wy90cy4llPZ1mrJZJUqfy46/rn0ByUQqz01UNVIR2Ep0Hdz
SSsDOk009yi8UgS6FdZF18w5zrt7w9DZTnQVVV//7rTOC1YuWlg2vR2HWGA6HKmAf7cAt7EplKCv
GjwHG9pz8wqxP+Vpq5gcMsq0DZxn9dSk1zUrth9ZeetEDwHGk9sh9N7qotHrZs67DVqotByg+ruv
mQ9/2S6Q7HeNZe/ktDQgPfc1keQpBYu4MsqVeYctWd7l0bCzy2Wglnu7qmJ0NCTJ2urtX9miEJri
5pqRwjbxWZGxpiFZqgQUSX4n5ZxL4CrewnANKjxt7VNXUO+2wa71HPMQdsQ8FGhz59guP8oGLtHQ
Mt6LFdK0EWEVsMKg3oUZVSH6NGAaQXWk7dheu0jlRfVky1zuFVHx5ljfeJIPJk5qn2LuQIMen42/
RFqFw/tk3NiDN714ZX7wxo42YCfWWjXsp6jse1W5J5Ktj0ivvhFTrvJmLl5th6iDCtenssublp7v
VSGQV6OZLIGrWdMGN5z6oL9W468AD4DZ8VjIhuhrZvVgqafryg3SHcs/HNIIwHOHjah0fgMgu267
11Lnn55PnIvH2j1pvvnSH0urv08doG8+NgtbECmR5VgWZWKset+G+20+N5d1HkScLMNWM2ElIl3y
c+5RcZtptCsca1vXQFhD+96dQSAWrkmSBHAffKpMuEf/NgQVUM7Wpu/GhIIBqIFb4N2i8f9zrDZm
HSrYRh5hmihOhTfceCrV27LVRKKCfUUC/T4CbZBR+jplcAjc5EO1DZM72zr0EA1b3jK5IaSMhXlz
Z5bIReUQLsIStKxGZSxixUPRgWctY3h3QtN+pVucrqUuf7TT94T/6ios1HmqfQ2ei5ZW0uEjkOPL
OLqvRQWoW2KJ9dv+s1XCZeya670/vlQFofXoOnGCBLsYCS9puujBwOC5+tB2HMGxBTSOWc+atO2l
LUT82ICFFNamGXM4tVtnkjihzZExeNOee1JGQ77lbeHhiEwR64W1v+kCu1o5TnOy5uylrquzuzR9
Q0TJzP/wuTEWtBcBwFjI4mQSYhX58Iq7j6GRz1xvdkxV1Vo53a9K9lD2RvbXeFgsebM+sOb85XYZ
+MG8OFlDDlpC+Td+GZ5Eej+zzH5oWI6VllbrIp4fTBk/JBq/iTLovdLgnQl07QCBxAHLoF4iM2dh
GjrVQ4QUS2TGM64ZA+RGcTAQl/BtJD9qyK6lwgmkQm8+kCGPlikgz7C9dKlnxDqMMiP8J71JGAGZ
xfdBel6gCGGaXKsKBaiZPmhlkXGUWVRyTnwTTN4El1jdydZGAjTUnIdra+HsMW6b8RHW4WFMino/
K1qCg0t8xUxY4K6uuvEqdaCLBCbeBnegjRvFB5nWqDYz+CCBZ9VoL4CGxuRGqN4HRhUmfNQGC8nQ
A7aWlfeWMwwHbd4NKetxzd/saMvF/e2esQzDjYA4LSr5PS+D6nCpqhwy60ay1AIVRzu3YSATUnKP
oLOtGUdeFTWvbgn2LGHfL4OrOmcRwzD8QZMKuDVKzoWtMWcbP/PfbauSN5BN55mci7xk/pgBKhzr
F5kjcekdMcJihc9KfUO4k/jZiT2uJeDtBYCBDldiUUH7I6RjpLITD1GA4nesJ4/Ors63sws7T2v7
Ka2Xj5RzofIQvQQV0/4RNm1B7lOa5qCuCnVboqJHhsSauGv02esIHRk7/Aoylh9h0eOgNOVtMXP2
8lLzVAvnGQn+jaFxEobDvZtU7kplnCVITketkn4lJtrYPnbeHBtUshHlKQuraRUuaR0F613AZLEz
F/jcin0I9KquwJ9mtiqxx9AmDu3+zMlxDlk5hiY817g9Z8xDJ0EIlhh/dVP8NuDiXowWL76mBzI1
TIKHr4pc3YOY9kStk6KJjOcqRZ0KqS9mfDMsixL6flfpkH11DTOH3P8qgcRYHSVimZVkKncIzwdY
zwK3KlKTW6ZwJ7dLyJf6NWTN9CQEaw4D0UPcHKywZcWN+2uns/LLCZxhkypSOhQCxNYg96Ohe4pR
ud6as9qpEUy4x/l96iT20YDhi+4wBenAI2Y7iYnajIGuG5iyA6J6wQZZ48pLWcK7OdIrJJQxAYPp
rm1BoYMbwHji/z/2zmRJUiTd0q/ScveUgKKgsOiNzZOb+RzusUE8JmZQ5uHp+yOyb0ul39sZ0vsW
qXKpqqzwMMMM9B/O+U79YLjhS2HHHhLJctukwPQL/dN2u5+CXkTm4NDNnVTT134EA9YkWBmKYfGC
P8U1Hh4jvYoElCD+0AJQj09UlAv1GUrmYHOEjWxH/MB4y5r50EgahwyujKyrJ34xZVPCA6zxyE5q
QBSkUN+ssQbC61HktSVkyZYx6rls3+NsKIhMZgE/GWLLbVzQ6lJDhxc3VQoE9MSkXoTXjl6OfZwG
0AuyWEfzMu2G1mPaGBgw6qwlT3ejp7l0swl9Rjjgh6XCdnwNIM31EgIs2QHMs342wwJNey62kQW1
p4uQsWfBfF3+nR8zPyY0cCTaIIIVgJDlnQkiX9eRWf2kod9SkEzdfETL+lYaCy3eKM+ZB6SI+Xym
AY8R+JpSMXA7UBYgis7ibqNzxe2/XMhUiy/epdczF0Oh7bAzOnARNGszxe3iwDptGT2igBJf5cwu
O0hZCQylPvmDWfEr/F9ZlD6hWmCB/NNgFlCNDpkK9gJCks69Y/oAp9h5owibMe3m5pHafpGj7z0n
ePFtwO6j7z0XFJFruybEICqDBwMrnz0GLE9oi+ClZChlvB+BEZvr+dEnxKhLrFMwsaKoBpheZkIs
FIySYBWTpb2G3sLC8GCKJQyLwSOH4/fYiokDEQSOSAWQpEnBZM+cE+EICyNwuW7BYHKzlaRqNgAm
h0lOzN1YZpt6RCtSuc5u7mxCDhJS2HFDAhZt/K1e4qh9V3/zBW/YiOLHYLkjw77Jt75m3xF07JeC
iPGJ4EBKXnUoX7PeSvcjDDbka9+HoeGMbb/GS9CNVoey7e9qB2EKCFCbzFHjybH8xe6Q4we9aRdK
eM7OJuh9/m8ElnUBYMSAgd2wC1Bwf01T6tfdnE7DL0qLyKgenQQWmeeMUCoqTAsB7tEq9XwkwzZ9
CBYZ8hZtLiBV/stoIQyRS1QFByWnHuBOl8+uDu1s0/IQxYcHtotOIKvghXnlBFIi+EVd1V8Lf3pE
ThAesjRITxhgN5VBmnHdHBq/vAhJNZ9h7sXQO7/Y6JCCJr61njThZUU/tZR7NDs4HSbn0cmqVxnJ
BxbuttO9ltDEGxPgMwYEJHxrXPxnXHtPrc3dArMEy7R4zKEiBwrxch74CBPU2UdwjXgD+sSiNg3e
A7obo4sZVRGoSExBHLU/rZqI9cFkNW7n4KbwMxrtDVVSyuPlZ1UXX0pFLzGPdFx9+30uDbgxFvtH
uvL7tmv0tvfb57oQL4H1ZLiSzMjS+NW0050XglCMjQ6msB5HUg5yTt56/J7O+qBmRVwIMkaEFB+j
gbNeNQZ7xNz+tjA/hhhna9eEb5UbH6eO1Wk9dix1+vi+6YjycH+JPsXJxHJLW+FHZBNJQccZl+Rm
FPKXYeRP5fKecXC8uHiw8o4HObIo7NLWQg9yeUQnEJ0E/I6q8O5YaFtjNOx62f6wJIAfruJVm3cj
Wq6jnehjSpm6LmqPyJ/Ct3bKHIlYMdxdpuNhN9YMzpjv04FkI8i3aUaiN8WMEBNvPk1UkhU4BscC
xEEGNlP91jiGhv8U0yvYlckpnbwagTUfMkoOePsWTUcA3iKfuuNYzx4bfb0LzdS8hQUUPoVSAdfU
xmlJrgZDQ9hsuCa6WnDSY9Aa85p/jrNwl83WewlSYNXrtNqnGkmpwiQYi5Rpukk6oUsaASU2I8x5
+J63CCf7DjJrCTNYD/Tmbu7VjAhYvTYmPd11kNUrcRQamYLVWmJnxvLVc6hojB659aiza5UC9LWN
meiJ0dhOfI1WcV8QSEQrsfN6/GFxBWB8Tr80Sc0mu3msgszeuHmUPY0QA8fR3WYN3vpl+nSoyvJr
2eYvfl2WOHzLH5Jad208ZG50Z2lwSFNRk/HY9uMFbeiPFkX7WuJA25fTSECKnaq7gCKfWmv+GHN/
PMLakVc580WovOk+nxcP2BDiFBfJnYZN2dYhUraJM4QnaN56tyhKaTFIV18p21T7UhNvlNnhsA5m
azosFpyxvcYzxrfZsldRp1zwDSbrc6Izu1TvreyXHZV4kdtC4pZlUNlSWvK+bYa2EKM7PSbU04yb
/Rkd0FA+C7ML2K5n7s4y8GXnPchkww/oQMbnIVIMHCy08UzHtwH7jy3POLzrBX9OD1CPigCMnNvr
zZj48Lo958mHiXKOQxuYf3LSiNTPVMk8vuA/7BtVf4vz8YdmLHNSBY4Rnd1nBXqTfu41QVmms1cu
WuUgUd9qB+C/8oLXwrOvKuy+jcx+zlU5T2v2YiziB4OQFnCFgeg7Hvfw7ry6Se4qaiRXjDwFy+Yj
SYGj9GLsMIME86Xx8p/JRLIAVs9yJTw6Ahmg7TZ09tAYFjQFMG+S8fUuTaxsz1s5tGOmH4eam3t0
7WPcV8PVNKLXoCDgz9PjR5tU1QXzKXVvSJ6BHJ18o4CO2Phnb9EwHadxGVbiuTbZVbcLuU2gcM9q
qjg76SE/TvYtrhSoK5FAcLQUuViLJT2P/K0cSChIEjk9TuXN6CP8XKaGKFOYW6yyR46JauMsm2fp
HIv6Vx0aw4UP78dQJXqflDPLDMQgsUWsrNnHZ+W92exEEAJT4iujmu+6xnnBnVfefH0tbIEApqMO
z/emyTohxxy4HUpWTV7UkOze19yht8rL2lOQQUdncXphNNvsbA9NQmNWP1QHZ3BKHvUUkS/svpmc
Hqns3lJjdPbVwCeq6EH9dmwJZfhZtdAzNNwf2mWANt6vfmZBibsMjXlcUQADHjbT4RQapGlPGPFR
h3SPsgzvGR0Nex6FK8dovaeiNxZFsvcc+EW0FmU5PDRDTBIpaWj0SBt/4ogf0vJ1iCMGXtySqEs/
ihTg5rIt3MTD6Gxj03+LMWZYbdHeglEjoITr39lT+BZiS1/hUnqYB8yldHU9SzAhkfDHXzRbgl04
fQnn9NyGDFFnrd47y35sIO1EKNip7YCUDp1j31FBdDgwGUaoaR0X1UNiE6nTQ7zinEDZhJfx2A8X
1TLHzJwEOps34IwPmpNK0wgdN5BQZUV3gE8OjhN6W083FWE6c7rNFMYsK58PZersdFuFyPOG64Dz
MPeqq3MyJMFcSVAhJ8RLuRJKXfRdylrisZEKND0jcHfpJqN0JKBG46ZBgLTOo+anNHidUYJFtocv
75ryrraYhgLd+Y6HBoUzMBQ7QJvtV29ysIlXJ2y6y91daaQOz8QGl3jn3jsD+m3qOxS0VuKyyAM+
l6RU5RGRph68PGCDK7WQWc3gV1CSuY2n42B1cmJel16DOf9OcxXtE1TPyEM+Ro3jUmhwC7IE8xTG
yVHVWKl6sg1j3NSmQJFvG1JdneC+zm15MaviMU1p8NKJKBluvZvnd19Dsnz6ZsKPaXhYSPoPPC0R
jkZQ4H7CtlOU6c7mavU5MdVTgZPGaE30b3V5S2mbt1UT7L3INTc2tFtoBtNRO4gp+57qD7PTs3K+
ptF8jXMJNs420CA70EI5SkRaVDtQQogxTcc9hNhc14hvd8YYDsd21sQ06fKpM+JX3YFElTASGCxm
mx7GdZIznkm6ZW4/IyHGMSZ3acC63h0hnb6XjKq/RL3kT2O+rc3e38ZdHl5zUw/nFgJ9UuOTjgaX
kx73SpCWl9wams0MJ+QYVeB1RDw8DmnoHtPnNktnOF8RegE7Pwd8SXatGUEXtAzxMCX+1p38l5QA
z8MY43+FgGAuSvK9ECabGzP+Ttkwb1oPEodQ9kNaLR5Exs2r2KIC0X1JC6fyx9QYKO4xWUEF6GCS
Vzjs65IYBImCvmiNxzZrFddF4XVIM5ifPZD/DCx6nT3MuXRvc6wxzczElOecBn48XyUNIQ/tbt1L
pU5Sie8F+m8MKZBgAuhcX9L2Vne/AmrzB/AL/rUBK1XYoDpnRA9TahbrTnR83R5KNT7ZPbiBNmAs
N4R2c+tM6xuYg2wbp8YNUwMRFkl3MSyO5z5ro7tKpwe3KjB8DdVrDWTPCjOxHwrrVmTpvhbqkiEj
jjv/Zxp9DCo95iZ3k5Zky4awjVQpD+FADdhZ2MinRUHPk5biP8nV3oqcbSRTH+B/4pG41WRnzyTU
4Esy619F3VEit2QX1fY7Jlq81m5+cgAdTnV5l0QK57Pd7dUMEamGHRPpOjvPubXBPUD0gKNoigJK
72FacaU8bgBUgiho1saMtLUvPSbSaCmzYXgsAx4/7UiMhjM2CIvRScR2+E1NCaqr3hIbncxYypAb
DmB5dhi3L45LvkEy5hecYN3Ko3FgvQGRaQqNY6a7/mxhi+tAtly68Q2jWHM0qY3WLYneoxuZlzTH
3pbnzPV02YUbLb32PPRkG1WD4pOajK+MjHFv5PODO6TTph/mb1QbIB3qDxTEi/Vk2QoV7ik0ATbQ
d5PQM8p9Cu5hg7Usf7CX+sZFGmc2Ne6QIVFXnO/rYOLAS3o7u40BVCOjb/eVJOnUPbBb+57UbUlU
GojSJAApHdN+WMEcrn1PnFRDmr1kE8xfD7C7yB5juJ4zhrRbZzCkwBFIVFI1f2NdeQdYIvk5K/NI
j8dhBg004l1Q4DSP0xRdTA2/w3HUt6RBBNB5RIOaZXjFhsLZN0PZDG1rmyxBeoyK7jg10PvN7c11
az4+9H88svA48XcSH+Q2QM4YEjirXHTlvYgYnagYS3hWefGhD/SBrTtLY8FUuxgDuOPcuYZVvPtJ
cXPKvNw0omb5klyy0UqflHmaYSJcfv8gQTi/OCqgsyCXItJ8Fxo0HBSxDVtJmB3SZ0JQQC5FcE8z
H0PqYXPkgaJSaOMz1e+Udr/GpWJ3G832vW9WPDXZK6IaYBPRVOa5HZ23sC3Ofhb1myQKb4WT5F9y
UuLrluV74cY9CmIHHcmy6bTYV4neFS94KOzpVrMiPPl4pFaT7y0aY1h8DE2Kc+ciVY6rZyxhatto
6IxM6vLOPxkNQy/PEfvKce310JfILQeiLbMe/w658fepwAM3LpCGcry5Xlbu08bYzb69mDmmI0Xc
z7GY2VsyxxzIU97acChXrg7RT7pOudXWHGyjiQKlZkIkreGMLgVCQZHvQ9EnV8y/j6mZM7Wee4My
GVOb2ZL4Nrkt6p6xR5C8bA4J5mp0SrqCK44+1Mjr7x+mQiZKFFPv2EilNbyE0o7MvR55zDKTI/nJ
T+ovERWVO/V4ggKmOFUEqLDwgmtnNvb9mHVgScbhlNqMXO0+oj8NEPV6auFE2v7FzmkFiqK+xxm7
FMunEizT29iyAZnIpysKsbPQE0wh3qckew0rx7kIsEp7Nu04r83sw3Nktc0zDYTWCzGpTj5+sCH5
UrLYnLLU3Fa9uIwjD6ZSV0fwChLtBl46YhjnajjEDYe7sANusrmP9hls6rzRwX04UnmHA4xPy+/n
RygemOxm+xJ2qXqCSvHdW/mdAHiA7DzDp2YWmnAGmH+XpPVOncvnY5MOFrt5fpKxul9Q0LXwqq0P
YWRtVJlxcEb9y07jH6oyvV1lug3euFpunRhzV5dLboG51HuMDEzDnG9YGRHa5LjIC+RnpqFQZCNF
KUIA3qn7XsQx06XWJ9dpJuGBxWMCg4OymCdj9lJZzXBF/CUAHgsnvLEJoaMrvCO9P6cMD37WsNt6
xgbGQcKwsJx2pSLytcGxoAUfekO3QNAAC7UYSOm6C72dGN1dO4f3HQsyxndTY+ybCnlggdWOU+xa
A3Sm22zO4UzUJcPCVWf20aaOmKHotpYUdbCVPbE3JpXtRDfySkl0F/l0ZA3IspryAKZhvKvLxzAm
c92PY3kwi87aGFPx7nrPtsVqyOzTS5k57GsKphvM1f3kCFSZdLtM0G0zA/Lb6ZGWPzi2CdsYy0fg
UJMVp0FuPaLVpVdqjkxbyHFMBq6ZcE5D6TOKZx1Bj9xR35rwdKPMXyXZQwl9ZqhGnGDI+fa+BN9s
D7ApMUiXFvjqHJ/EjJlnnSU4aa2sfXdTgklN0liDLjZuFaQ9olV57s6Ik4G3uNtS6ui5dyHweHp+
wMJI8p0doMIscVl0DqFAWKnPeRcH4HUKgNpJvI9b+cOf6O0zvzj0A0ayQtYnxGrEGRbWa2ol2Y4G
fjr5y4/f/0ma3XRq3ahG5Wj2DWlkLEytsdmkixHq94/fagykCYQ/ZObIEjpCY1TbCSYYgUrpRMfB
wicuKVgj+inUYcXih2IazV6If/T7n//+sQCWd63hvfDSWfn+dnT5Y8Ho02ruo8Xf9ft/ChlHVz0A
tWSRtsUS4VCmwMBnYJ9qnhkM4tN2R9W5nYHb81BucNrxA00hApDEMenDbDq+xSTEhLv768dr1vKm
vUV9VhjJs6q7FmCXO//1P/lwiv6Sdv9/LfWftNT+b6/J/11LfSm7uIk/CtS9qKpjOpkf//M/rL/+
1H+Kqb1/eeiVfW4VT6pFT/1/5NS+/JeJzJd/oZu2/lJa/6ec2v4Xil9h+nB4hPKFr/7jfzQlMy5M
APxCH8mar4TwUVv71v+LnBoh8d91xgjObEjS0nIU+mxFj/53nXEMdbYr+a7jpOhpQ6LG33v19FzN
DHwmdp+uAIJdRDztpxou4pgPO5Gh4ACpbkaMSyIyzyfQe2wf0ouHIgXb5d3Yds5DHeQv3KgUbQO4
K8RY7G+BrbUQVPaBrmxKqOiYW+xyJJUjY+8TTtv3TFb5Dm94v461ASaiZtlaf/FuTVSluD4bkpLI
Q9DlW+YCTS4SG6hGZx2THoHT6KB/MAJ1mX3sYONMz65zngBVxzYUt49XlD7Cb15ElX8s0L+DK+vn
uoKYWzMpB3QEC6OH9k+tIaBXA6GrGJFahdH9bFVvHjs0VxkH9FZ1Nkstg3i3nNDlqMg+dM4vqPV0
Gqsp3yGsKNfTWI1ny0PrSK49iJhbPTUHVuvmemQKso17HgzuiB7mPbKIivWVEcJYc3HdsCDapSXb
ypzJ7xpMaLgJ6Y186da73GIWUjBBJuoTzG+HktsLVcNDSH6dUsc+/LMU3fqvXxApkaA7fEv4zjHA
+vsXJJm8ui97DULe9p/N1urhUPEj84AwO26Dpx/u43rOupvZ8aIk9rU5Vv/7Yv7za8FE8O8WE76r
Uvq2aUtpup6yzE+aeGFYDP3TVB8HA8tUrMlmJ/SpxozX3YcifzH84mcssz9dgeUW+Ddny/LXKkR+
yrOwHVjC/nQF5s615iZys2NjxMxMUiYyL797GRAs27YV9X4yIO8naD5XuibQ3GiGYh9gzOdtuEfm
s6//fB3EJ6/N71ckfWVaLjesh/nt02diigaeeZMdZcSFQD8s143f4vUaiG4rSd40sKgjq8oWohhI
5yKb0aAik0tIBRptV6xR3f7sR5yprosX1Yeq8/tXLZyX0RYCyUPy9M8v2l5e1OfL6GAB8aTlSVd5
nz69kDsgpnriReNm3sVkzbWJh2S+N5B4Ja7F3teJN/ZQvbsW8yTYr+wqAhZu2I1KRn0/Khfjt41d
ABtiCUk0wExcvWSBva1GQjdLDE8Md9dZlXxrS+yjmWgg3+KY4GidvgHouTJC4UKIGIbR2GIIKBmX
RuKRyrXdol56/sM7Xr4Yn94xWH7eKZsJX1ry0zse4dMi4jBxqbVwUA3qv7qK6V2Gl8ibxcX2PcD7
CGZMIZMTOiZzbRgW+ZMzOa966d41IJ6673Pme4ybzNqhobE3MT4M8AX+c89ujvb62gVMpV3NQ8DX
yFqLLPjwNXxDp6vSk5NCxSic7qMqx/lQw1JG1VpsqwAXbigRUwV/ul84nD69bfyYnlLSxFCtOPX+
/u3MrEahsYVk3Nb+c+l3A5d8vtVB9s3ogm5f/SoIEioEiRkjdfWGMSeiz61qQorgBkkxAgjySwju
ZjB4/cNH8t+9NstyBA4iz5Pys32ornDDtzVS/2o6mDW5g3NWvpVsSTZV4z5rg452hqHx+zgQPcIt
dwnRCel47Kzr1wNxhHQFK92Jr42KvsmZIIIWOR9fy2bTwYqFGukQmjHXvxxpeqtCPM/+dHJgfHrO
fRVa9YEACBN+RQ02Fglig5RkY4QxwkOdn5C0fI3JV7n757dt/ddHmINqwrJ8yyUpgpH03z8SZrxD
HLoao68bsLbMknvZzMAV2ZascTY8FJW9kQVhkS0dRsB/mYFpICmLHsF55+DtEQz+4SV9Olek7/Ay
qEZNShnHMuWnlyRjY7D6iMzjCOAjpuf5Zkau3Nd5cSzwbh2j1oOU1Jtn4XsktKr6GkMmomez/vRK
ltvw327T36/EsdglSAzE0rE+fV8T1q5GbXCbtjHpU/IHMBziQDFK7OIEzJXgOZSizzvNDB9pIDdl
GelDm+vxNA2Zu7Zb9ZJ5gkkFWpydI5xtCT7on6+W/cnq+ddrtF3Pdzn5eJosV/PfbG+dmyHTL0ce
JY1zhYbtg+NImRmVr4bwmq+I9ubQzM8qroKDjr6pftYrZxAmubr5lYLyR5oQDuDpHyncsafRQqxS
A+pKvPxeGFm4CWI22KUvF6Bk3p8TYbx0XUS48CSau2yk2vNq9ghK//HqfzoWlndm+R5nukVIhGt+
viP7CSJVhTXraMoJdznkx6jqp3PsefjyGzKZ7BapnmCX0FoVZUUGcyqwJwa4TclgUZF5XBxUmhh/
uGecT9XG8sKEklxw26NPN71PX9CeprmcA0Uod+LvVctcsgEmy1k/PTsm4poxwfcRp/OjF9jWcgEB
cPFzJxEUCkYlM968Vc1Od9OM6HEdP96U2lZHKeB1zRn528zxXcCrN5NVyk71OOz62LNWHur+GHXU
s72Mabo5MT5KYPKO3TcssAHwpVJv5WyR5ye7y4Dndyid/KGryFKYSgZWCMkYw4loWvvlUF8ir/0R
YLY6p113LUTKwL3nc2xT6Oa6/fDm5G4UJy41yvcoO/iLK9yHaG2k5AC1JZqEYKHKBLyQh3/+Wqv/
5iGA8or2SNEh+aa7fO3/7WtNuRoMszKMg6T8OAw9irMqj1Cj8cazznHv7bx/CHw3WHtBXyC79rId
9kK9cy1EugSl7Fl322TBj85RSXvjRDnLes/cTH2pjwBcf8LBq3ZoYr4Emd8cuJ+9dejXzkZQZmLj
HOKj18LpDNLAZ0ylb7qv5bsmXDpgPitBMzgZfLbZf0vCyGVNJGLYREFwnHobvgoY9DLC65zBdaB2
Wp4P43lgGsaG6tfQqHbjDEDjQonbCXIPLHi0F4J7+SNqmLpkw4TngX7BVpgyGj88tCkNf2ww2AmD
mjUiJBaYpfNKQ3DZDOhfnZAlU1HCe0jxrlYEG81GmZzkPLJ7d/w/uLqtT+clNwHRXJ4NZdehVnU/
f0CmX7Rlk3GVjLjt8Hw2xKAUJsPVjjmxNe0ThxAiQotQc7DLNcfi2YVdB8+tfIgconEzJdh3kMQD
3hbgW9O023/+Cv1+Ov/96Y3hnNtTKeHx83NTEBuCL5HRMMNdauFq6IleDcNtaXK2IzhaDdxmaF7w
3gTlvMtq6p+wKr9OMWWyIrloBab8IGfF+n+mAfvDq7P/y9nimUph5vXA9uE1+PQFn7zGaSTcl6NX
C7mPWamTS4KYNAElFQiy+FD1TWdDQswq8thmZXbI50Ss/jr0IrbW//yC7L86+k8XzEYpY+KsNG1e
2qeqNKs1Ri/Qt4fRzsTGsZv0MR8puyzvWPQFwQQi2CEKLy5hjFo71z/9TOgPu3xngGgyJLfr7x1z
RcOI8sMwe9FZlj8pZ7pzoIYCXbxLFEBs3xOtMW6HiHRFjG3c1z13BQJ3sDNMujt8UX3UwiAcw/ta
wXdB8q2PfJR3ydj8KHWZ3LlJqQ9NO98Hgp12E2KkVVzJXRSC7Jj93t67dfytTqLoMjqoQ9KyBoCR
UAU7JLnbibrvqDBOkc/r7NmnwRL8bk6M+lgl1Pok7dE/VEV47jJ+FUrgZuegyQSnGj76LrEgrL0H
BB+LRi3I45NOAnjXJZnUUd/84uMmB5Lt1w5jzw+71rieSBk79XAx2kXmVmBJOpjgKAQSoHMZxoBm
Ipk8C++dix3d2cXwGJgy2KkBxSUATbIPaKA55DwL0T+W3yALh9eA4XHXsC/zi3pDDFgoNp7Q9ZkD
9auhhvnBHpEiwbvDawYwJh8ih3BLJhdoTsAYldm7sozxHMNEJ4cC+idtU3Gae/meM/Om1os3qa82
GiXdHZaU8ZyjcoXx4nkHvyM0ouzAFvtREIFNCdy3WbAXFPs66qdjm4tfOL/FY5clH2omVWli2wj3
i1XK6C5niOvtWZHLzRsPwSthkv4dwuJjM7TBNVu29G3BKDYZBz5Jr98JPxHoJogxrSOId1r5A7b8
sVpLhqL3WuQYEyS5WwJ1Gd2N2LeCu3ouOuM4S/KEbCNAxFmq19BiLTvp4toMI1IfF3pKZbKORVTw
7rWwO5OwKE9T7KNjHLzvoM31DjdkemEGtBhMyf3JmaU/0zbnO5eVCH9ywjlulN4u6PkuR0XZHt16
+DEodFahQYKL52i8yPh/Nw0KSIYXd9JpQjKOkB6O+Pb9aXiRsJ9WFFXhxgXQSTAbgERa/W2PYRJp
g3uWfsNYaGgwLDZqL2R9ZyZZhCgFYK5I0l3nFsbGslpCGhyWclLn48GN5YOwyYpUxUid2rELmku8
V8mIRi0L8vA05tX93C1/hasuKivNB7OyzlFP29iyMPtddNdFgLusm0kOyBExupgd08La0+KIY5mR
UxHU1jY0ECPp2qFGVDD9amWPewxYGN1l9iWwCraDDVrptPfje0imzmpuOL5s77Vk/fVQk0lAvhQY
+aA0+zvfmqxXO+CGjMSLMMLxVSxLL9mgaRIUTIiYI7Ea+1DsSrfZp0EYXJB+0I95aD5t2Pfp+NQX
k3tHDaSTPEA068wYBuQNOFZ4Z+bfexPTzywh2o6pzyJ5edFx49+sDCEPkRPE+iK6WRM8xqzTJlCw
j8KKzBLMRxqrjB2FVzF9dxECTChA7tJ+NlYyKfN1LVnnGUnhXEx8+zSDVriP5/5Z4pWLcKtc+hHD
kmlwlPsmermGfQke1UtvjXeBS3a1KCLzwRi7jbW8cWxqw97qvXork2589TTM8yCZX1JLXKgfjQOu
nvrmCV5cyqroS9TOr0gPfPRqvnU3L5hbHBBHHBLOnow6+1UTL7g2yqg/9zZdLqdhHKXkrEXBTjdO
cSGvAblqnMovhQjdDaFDxXkSCBRLozHfwQy3qwRvUYMgck/rznXymE+QCwjImEWeZUEiskbveznY
PTs6YO84U1EJuuqxhkPx5BLluqqnBNCuk3yFwcFGk9uVUvI6KQLKPUbKYzW/yZpHT9Wh0s0QvtTB
z7xnakDX+EOUVbOrHLsjrgIOJoZYLmHuP/Rp4/LtQ1pKm02HU4SHjpy6TTGBtI6Kg6OgiA1jfTNL
4hUkbjT6cTxT6XCnghsfZXa0Boy1Ptbu0rT0EVcH4lyjt6+MSd4sCpncaRvYiHF0lxfZGRjAfs6q
ByfiHixrm+W374w865seblbTnLIBJSUkUbsePopSvrbouO/SRIsNFPVqh3zlFKekqDIZv/7+rWOD
O9GMPRLqx6He4vyIdtL6KseaZ9XgFOuIJEfIDg0YZVPfzQ3y599IEuxdBm7Ykxb+CWcBX3H8KSvP
ImxUR+c5SeoHfEzlygOEN1uBhT+8f6pzN9lloV2tc792d5OVoGYrXeSItXWLGIerzgMqJ2R2GuZ2
XsV2bR4tvyS/C/MAfhOyQoaM8tvF50JmyXmKNZ5shq5Ey+J/KKrpbijrF5Ag1NB2/5Z1HwRs4gzK
tb2qvfQ6RiirkpoPOIapMpDJhSExq3c8LzDzZAvrqQBrXzuXwnUTYrXArsXxwFLVZpWPJYZTjUMQ
lrH9FLFSltbZIAES+UN9TAzggwX5dyRUFJatYIwtUr45O4Igf5t9ZV0iZZbrNIJL2VbkHVEC4g4E
JOWXLW1k1xKtnRIp+uxHdA/+1J5yo7FIGeO4NU3XwUzjgeVqF8ir7lGm5V19Nt1F81gb2yASFhFY
2j5gWwpXJDtZKKu9FzygCD+j4s6X0WnOGXIReNdhFcTokQbTeR6aGmZcsiU+lBy+xHHpY4BVu+F4
y2Th48LC1d+j4TeTe7j0j5mso22Ts0OZsJNvMjjPWvXpqW4cZLEjeVAqmY8SlM1escMBiAVw2ctL
1C7moI8oGV69ePg6GF/G3B0JJ8dJ08Ft8wIH/DEDDp7jR+4CbxX7VIZOHbzoYV2ziy6UOjRIP9Yi
lNZF5FvPi5/ijjEjt1zDoQuYa0KyzVpn3ttw0ty0/YDIfRo5iccpvxnMv1d0foyd8LgaGdxUD6/M
CNphatzXkMibRTLoMDMLHlTln9IcAb9LSh8WkQX7Poa7rtVEe3WsaaiddjVRQIl0niipkeW5w6XD
sRlinQbOOneMYQjY3gZF902HEFFQuGB0s99DhY9oDGCwyfS5ZjSyMo3urRvw6PQcA0cCUPAPtgjU
2K/DR5lcAGQBZRtxQbWp400+q30ag5YwoX3zeCNcfky7YMtWgGg0YcYoUcmgxrTSAx7UXwY0/5yn
Kb61jKMZGObzML8JzKPbNOzijbTLHkMxPORR5e12qKYferChGWQuDgj9CrSR2N+xQXhuJDvDo5zA
U7CDi7PNPPM9BpdRpbjIsrpBA+rwfEerQURHuY7EePlf7J3JcuPKlmX/Jed4BkePQU5IsG9E9YqY
wKRo0DcOONqvrwXGtZc3b5llDmpag6CFJIqkSMBx/Jy918awTnbloH1YakGKTJ/s7dF8SG8Xt2y3
8/HglQZa0wzpETbkhqif9jVmA0dZ4W64H5mXWhVEcf0lHOx8TgG/i4scDZj40pe07FJnBw4Y+LaM
IfSm/pHsL8ArDO5mUsjSUXvIyMpC/LtGyLhyXdKHM9QgK4be9nos8P+DHFS9QiGm8iHIZoENmc4/
aZjxgxktES1ki4CDZePUxagDl2aQXxufSVdf5ASkTyHTbLT8h4Gk3o/OBMqQaz/hmBc66HQqtyv6
Y8XlmsjMOPzKPHg8bvFcO80egf6rot+wmmlrBNJnk24h6sjgWJSFvvcjFj74znIV5pwuiMd/ZATo
FENJbwJ1tkJTRC9RLDBxtiaaf3CySATf26ooHwvP38csBYGTYbRNl26g3hv9rqnj57ohG5d4t+bC
CJBTQo7E18/Nd4ojLtk9IdNO7L+SmMOlU5Q7wC8YoZabfoHBetj+1glwIAS6fHn/wf0u9y//3CyA
0sSlebrq7/8dSFOCBfB5vx/0Ya5j9zv6jA//us/960nqybIKne5f/bkjji9/64/6+c+Xf3uqOxA1
8yB1yjgM90LDSFEN6a6WBR/Ff39kQ9UGuPnlFf/1sFMLUj1HXHL/5v113v/35zf/3OlvjxL5xjMO
HeTCxhIWcX8ZOmZ+CvkUD9PyWu6//o/X97eH/Md9/vHG/fOt+fM4y8NC6n/1W5pRU3TB+MJ8VunF
wW7b/oGp8L5PUQcM7vjp54Bw+qjbjdhwEanH81FrCA0imCdZo51FAseKtk0xhOLn7Yeb6VHgp8Xw
UcTdNs6Szz4rLzkZFoe2tgGRqi0R42bQqPhtUKPDod55G11lakUot9qIsX+P4tK/uJANpD6EWFni
kkubBSCiQBhYZnW7EmZ/0+eMoI1QKw5NGB9bry7PFbN3x4UX6RXFzfQPo+ORVmayBWMDEm+I0iVw
1tB/t7EfPaX6VzMgiTMycizKxsLE7Vvj1jvMJfW5Ns6fTZITxRRv0JOthU66uYOwWdLtC0yY+PCq
xgvS/eFADsO0agYdAJn52EzLHCKE0eONZwWOoU5yfV/1s0vmZc5WylPdDqrULrYchJw5vulpXBMP
i2HXQsrmaTeUyDLgrw5Kswf2WC9xw+Y+sjXtKdo07NjWUWWFa6lhl5X40Mn80phudijbLTw2+nNC
qztoZveH13fGWpk+avMYZPpwcDh0iPT8mVOzGSbvhsKZJuxawsfJI0Zu6oJwwly7hgbytOyaC40J
6h4iL6tCuxaj9B807yCL4UJf41MX/a7Su4CkiHFVtOyD4sGeVq56Tc3QOxNNCHaWd8/0p2+18G9o
B9WuSQWdXLit/QDsk1KxgRqSJvRos8caewEUWt/dj+F0s3IWVCuPTsB6tr3TXIfSziFFDcyxzHej
x8vloG07SjereLW00820PTfsqB88bIuRBOgaglSYzAXmiiFtrDy5C8n3PEYt6vB5SvldH0oA3dek
HsO1OemvGVK2tTdryX4GAUcUA5McB/h7lk8rQe8hFIO3K4nZm52pOXgdLY+YSeaEkdklzXlVdFwD
J42QWE8HT3CvFx2NwFZtEm2QI7IO7DlK9rVIfgKVKbeFbv4MpzSGnLygR5TjXWM0VKLnFaMzwUYB
QxyjeH3jT2svBdOEkrnyVUsxmiburzZH4KKF+ACNpBPr1La7fRenG6TzZY2uMtTQUJvgmUUy4t3g
wPJklD67409Lb/UDv0QM0ggqp1i8N5XznTRHkt1QHs/PqAbzPd5gGvhme5m8dd0nzWZGjItaeP60
LSrJMhke8jJ8ySLrJ1Mkq3EBV7gLrkojwZw8aklQ9L53PZLxLOIM6whhuR/aJhp+v95wsfsYO7hw
3uJcR68NlU7JBzPFD0XnCPRDlp1DUW3ihomAbpM2kzQ+K5dsToZVIYKevzyd1lkpNib56qsGv8VW
z913kCoIA/FNct20Xto2e1zGA1NHppbrOsnWTNqXrI3Otv2Fq5yM0iXcdEbXEhdAOOC9E7k34TDU
9RE+UdQ/QNOa1jksLz7aWoCltr8DB2PRsEA0CAj/qKrRjBgDCmSzVh9QVUgPEEgkzfmnni7iwekZ
N90u+d2FkVhjSTz2nd+Soi1+cwAO62HMqSFS6024iO6o81GwWwj6NejRvmngLp+nfWgaHIBIUeI8
X+Ni8MFco6KRk6A9Z+TFJv+ixhhVlJxwQAFFy7HjKoR4y/A5Mponv0zJcuzwlNomKXHJm6+bq9oo
6yNmzHRH/NEFH8Sun2EkWT5dVKs/2FPyogHJWjNTjAIyezTmOVaxa6DPDBun8ihCbRotZWpUa60w
3U1X9C8pbQtTpr8LzXv0MJOsVAhme56tTfLUFlJuc9lyjkz5I2Ftl8k29A3DAtMVP5VpGkTzqHMR
yXd/wsOXLh61boA9PGMZTQsMEfDXEGiFytmQebngQPKtW83UMwQ8NRbNBKE2juBpsqmtbijWooum
XxMdn3jdMp0wh88Q2QRmXQJQpm5idD1Hb2lm/TLkFILPpb6dZwdxJiUFQCP3yVTx1iXpY8RNY0vX
PLecAXGjfbXwC1eD+6E1JRsWbLuXXimQ0fabK7qjLiEJ6XKNbb9n8ZsOUavddJkQVS1Q02eLG3x2
IYu5zM4IV+12Wum9xQtNkEjebw6FnlRQCY3OpYTHkUhsiPMCK2QvQugBLWdoNsMvcrR0XSUV2bD+
wH62YE5apeNeT3syhxAMJ134GVv4djJTLcHS1SXp7O8dDdytrzJGH+6OpuhHLxQBWL7xy4EtiDOO
fOeKTWISAvyvU0n9TV/YSzgyYx8KrmeUcoUgr94Tpe2U7De8ZIIV17VEH7pHzMToxdESB5T50gOq
kCXZdB4W6oUYKqhRUj0ZDj0NaeUvLXRlR4NBz+rJVhWle943hzw1xKmJly1e2xpHVSnSE9nXe4C5
1l1to7F3en2XWFT8XKqOegvYKk0m9oNNgh+uBHms9/meoMnfITp2hCrujlKEZXlgsj23EDAitVg3
6SbCGjaYP4YFnBIunHo8nSDe76uoP9RQ0C2s1CycDi6ToMwQ4kHjeEWlTc6iMWKjScabYU0gF3qa
wiYu7kqnm8fyPWAOh1iZrd3IRN1LpEE/VvvG8RX5Eyi1yVQJ+uUk1f0w3/CMOFEgfvkRGHLIk5ZH
MEIaF7yxKYYlgdnBm3BTAA+yN0CixoBmRcMYBhZMN5xl9KtMciuYG5fMYOKxN/SEnlJ0/rtOEDyD
02muzPInffFcAqtDZlFj7MiTd2hm752FJxKNNcWRkCdtMYKX9SGcbWogRPo2JpQH3E8YaDT3xEn0
066wKQ5xZh6nUh+xAxpXbShi3MWSpaE3PiKRbL1jhIVrz26HRl1bfy/acdwYVX1NfDu9Stc5NGlE
vDoDzG3rAtZzpLn1UqJ/+vQYsHHDBF3o0AdwVU9x4e8nfXoawx3qOW3TNs3OSZue7Qy+zeQ71jYM
TZukJkm7EISZ41N8KpTfB43Z1eu8tt6kP+C3bd9kzDhbxs47rmljq80PnRUCPjHURY8pSaxCXZDw
nciuvmFy4h0YgMSr+MHh9F8zcL+mdl9wsssQ6CH9zrZ9DztnZGVz8Qlb+NpGLo2S/RjHCG4FRQiH
3SJac0XZH0V0rkb1wpwA+LhGdA59/6dZ3FRDaLYlUDxJgLgrawoDnJnVqsPkOmvNGX2gtenHnpLL
xyttO/Ia6nV8sYvhqRM9vc+KfiSTd8LtcRk8Fy0ZeHcrDq1bmtJl4kAEr+mm/Plm1zNebxAHGW7F
YAl056rQtJpLbG2+RgYzqi7StFXbpgYTGWxjaq7KoLMq4K+gYdK9E7ubavb14/3GJbMa+R2lU6ow
kyw3TjjDK3eh1dmd3h3d5QYjC+EdurkHUAXxtYNvVmHbhMllHMlxpVhUgJDV0CanwXlVScycQMvn
b6hzN5nZuXuR+eOxHhsUaGZ1Dhdq8P1GW3DC9/9xuXLYOlje+v49WEH2KEmoNdLmqHC+H5Plf3hc
GKKKIVK7CkyV1U7yGNGWOg73v/C/vja7AuJ+BGMWL6fZneyOzIa+VuTKwmY9OgsdsUzYP2AywACz
Iujt3cjyEDn8ZkprLA3Lc5Zm3PKzfz99QvetBa8BR9EZiOhqU0LOypnEh1l7tjr8OO03Bs0o6Jef
3+80jijeRgPa22yGLNCq1YD/ZAsUp7TXTs3+I3L1mtyRhjF6Se5yY9GNaPoJ9GJMbJmZlOtSkg8D
E6xbl3qvcL5SVnAEYAzQl5usLXB3XmFTE69igTlYzSBnkjpMDn5I0CPtoP2fHy77dz5IBoXj1+yZ
0BXTe3aKMolDVwV/CcPux3HZf95vUi4VwUjbamUsmSdTAtW4gImF2veaOgUa1FqlAVUccKIIGOy4
3GAyRDLDuJwolxTPs5qMI8SBfjVonvENRKo6eETRoeWGOZBFn9KR2sYsOX6VKrbdEqxzv6GfHYjO
pVQepLuegNnR0YDpdf/h/X/58mXj1UxSFOmgZcfQM9bAf5pLb83tx7c2rxnlSKhUSwfHiGuKy9fK
MYkwnSEdZdM3VkCsqOTLe4ho+hzfs2sgFwDUCNfid1Tx7bkfHnPvlIX6G2AdpplhT5dXf5vZ166Q
rN6M0XwXhniz+6RdK+gdUOCewqTfTvMIAsnoDtTEv6qIuvl7ZHcfUMZsVH08tF2WD642PKLAfGvh
tCHXeR0dKhC3/8QqzHMLqQJNfrmW9Yn48nFsHDabtT6u0SwdCgJfiKtmTRpomRsGpmCoBj07Ss5f
C1pKX1AysiqREeROZ8zPbOqWb/3XTUs/iqFDFx/KSa3u389dKXdayp59+dk/7prky8F3f8j7j/VO
uZtmtN7/cb/eX3J/7t+8329ubQ9amHWpsoKpUFlAEpsItGXU8BvvzsXKUbtIP/mA65MEDd2mol7A
oFQAK7fw1bFvCGMi+yQNvVPTachOcxgtcDDWzAUftdZ7CGGfILKA8SJNhTOYD6QASJf04ZNlLpMw
WyNi2WcPiwHUNvlR6zHa6BOAa6Oq3WdOOaH/7rATPtQwk0gn39hVcxEsHmcH1/KQ5IGXxcHk9+kT
0IqUip7ipqzI0oZrfBrbYrzawKHXzdK7i/KSOUatviQyTzJrgAUbxZ5GgoH/Sr6w7Xep6cjFtuFr
2UrfGmiUgyIp543TiWeRyhG7fkTRHXIt9qgxyP2Kd6ZzNRsYmrFsbyNcVdnq4LFD49DYMXQtD7Bi
SgJazJaFUhHFdYzIfEcnkr2+Er9d+OjHDLZTmzFJSs30ox4rWjQWoVNc86fhXRdef4Sv8ymSXG0N
x/nR5t7FddpHTEk3R0U/LbvUT6CzgygC4RT3r0Nm7PSstTG+4cfUKX6ndqdsryd8L34tGs9gNsyg
ThTTz6r13qRhRlu5DALayr1ydrwmfozeQERqVZje1lMxttrhg9WeP7E6WKbBXiKOXwBC31wbkRPz
/jmH6FRknGdqqLd9JQdmLnO3Q/L1S/vJPms4p57zIpwIUGECrh7vxAuOE3W0LeI6YVzHoDTd33U1
gOGYMe61yNYa88gck+hcdMFEkNvZ/GyxWSlsQ+xE8W461g+3hHS6QLrXzNWmzaKFVkxjR5fXY4bJ
oqWCctsxROqw7u6SprjR6qXKZXNuxptBM/Zd253Lca62trbkVVr92tKTm0ZWoGvGtyHqbyliADtn
QzlYMUCnEEbs4Eta11lga/oGtzg7zY3MnNNU47g3GV5lKEkMu2OfbIwvkWAIXDbxT82cDboL2qmU
uLy87jIW4zcL9+oqNocbrPvHxqFXoewnfejf47z/KOMY8/O4T+nZ2ynZQ+lUfPdc9GeQYVYm0VQc
sdW5KstPPv0Md0j0CEDsB7XWDLw8PhhTdmah15kr/XTa6tw5w69RWL86RvIs0J8jkS1pawMETLrb
XBYNXskW4LBjnN1i+ipa7ze2TwpiG9NMo3N2ihth9GhgvnrhfDdeYE8RzrIslLOsfkw6CaJj/Gv0
SAtyAfutIUlc48L8ls1LK8BgZtH2b5NvjOyJUsQC5Lo2BDRMEhwaAvdvHJfJJtVdmuyVeZ0i/U15
Thyk6ITpw5PtuDwOehHAwgJj6zRmJ9NrnoWH66FlmkjrpFjbRInD9RgWGaBLrQeNTy8NZrf4BXJj
PpuuyZCeF561gE6AEbykUhHvM5eM+uUp7tQ3leslo//3xMsyPNhiVQhiktw+hFIGzitriN3W7Id4
NOWOuFnaoJIeBRpyUQ5+MIjxava4QxEYpFOX7fpGnp2RwQab64c4Mriqg4rGNmTJ14YmrxPZZzXR
u3KXNcuwYd6H8UGPLZB9XkRrzfox6MhwjFQGkyfiwIg6al+9e/Ha9GloCYel8zrWC8W1YgKi0frF
ycNqxQEIKIz2XyH3WuPtOUsXnfAhHdrHztQ+Q9974h0me2Hk2t7fpoilp6g3GmFIHThyrVMPYM2P
VWTvK8KEi4Hg0mJ4o8FkuvpvxM9l5zMhcLOnqpqee1JS6wFumC/yIxCXM4jHbkVq+6630T8KGlgi
+YEwJMvNRzPDouIq/0vYOvkvPSDZeDC3baKjqLFJ/y6TdleaFSrXFinJZ4SWjsjN8Ps8EPwreB05
Z2Ws3WygOJkOZFgyr+zML1oTp9nGomSF9Q9wiu8WfZ20bh12Gb/qDhla44TMrlwbwH77FifOK1ML
mmgdHWSwi79URapIL7xHeAi7Tn4L9RCvsKtf9UK7pAJ3dOK/jRGjUCaFCOLA5tkzRUP5pjVcbSu/
/hHFKa3AOlxwxHLbe6HYtjT215PP9tRqPxgmWesh9eo9VgVsXn2Prs3QqR7G6WAY/c9QsX/JuvnW
OJDZwrgg5g7jmDeWv3Xaolxc+0fYOpyUqAmmVGKHjV/m9oeWYDvqsoajRamT6ImMZnJP/6h4LhqB
cUwiaqtigglwf69T6C5T5CaXxG/eoxIcNAgE8MV0U1fMkr8EQ4E97ifQvUQJH2LWEktjEIEwoQg0
nG7BrPF+ppDTUIPSAp0N81zN9Fl1FzB3H+tXf5HR6/WShWxfvdGxnuUEOSRDqVchrxCo8YikSJlT
OBv+SnQ/S3sJitePkKLmJOeWt3jAK9KFw27uIrk32Yht3CyB42dGAoI08vXKYX9JOI1g/Nz+zsSw
z31kTySmsL4aRh24aBlXc4O0isAldUwg/m1HDzwHVMOX0MtrItAzWihW2+8oNxOStICA2SpLTqU9
PUrmeWffUu7ZSaSxxVsSIxSzq7MoSO6NhHHxjfwr6t35HOKjOIzMxAbfleduufGqRG1GwceLd4/M
vsV3Mo35qRppkev1XEIDZIOYZUtnaYkBaPLO3y42zCkvyHaW7oOTop6733gd0CfiPgtp+7vMdqdj
0ppogmjrR84APKvjIios8EVD1tIf41Jyvd+ICeWe5qM0t+abx+AerMOwuBIRfQKT888LwWqbOyPO
whTMV4/q15CVdR65GOIn7yBfkJQN47bVn6lV+2cXo7RO5J5NKH2u28bJ6SqDxBCmX30xNC9KjMUW
VwRVYpoaOy/lkIuUTShY9Rp1FdyA5QsnEtNWLDP8iszE3rIhPBmcXoRZoejOSKK9xnPMddWhmql1
UAu+4u0hQ9U6x335q7VUsjONxjnnM84q0SR7hwnd2pFk2Oox4h83NK++OyKb64hocDJsEYSHg0Z1
B2sDR1jtDAj8pPlBBh16vPuTrzFcLxSP1jMYnium/JNOz0X519HbDWY9PfMogZEq6MKSSXcKIsjq
RYUMrydlZXB4zB00LHGOJi5x4OsRMxoamQPZqOHM69gyxGAipk7fh7150HwsRjHlRJ6K9NSNPRcs
2Om+fFKzGdMIFND36JljomOIMWtw/u0u8GJqd6dDeYc8RgWcZhZLKgFkY0pmrCcnBKMbJbkyJS2/
bOrR1uEt29UOjXitpq/YtsoLhh71BeIBTJTWMUwQVLZmS63oHqPcukG5Oggaf1RQGswC483T2Xvc
Db1dbSVrPWohFLHzA6KDP48L6Mby0o2woonQluYSjdK9xOmY72bVPNSzdZ5bkOuj23zLeu2nbw0W
WlJgk9Eib6nAurYFbwR6HbauYXbKS8zHFIHkCI6sMHP3ZU3Tde5LAJM9KCof3E7VRmQ1UcOZFZfN
ElNL4mobu4mSjVdMZCqC0s/CodkrunlInMarm4an5d9sc/VNXXCC0pfvMSIxxppxMwAQCo2Xekqm
B28gW7pn/TdhXY1T/A02wlPVaqtRRCFClgyF10QyQUKZYjE7A+bEUm1VQC4QQK3BOcCCVd1CCIu+
8hSuim9OtAYIF76kyQ9y0X2Sk0oaqE4Lv7mZaljayDCTEEux5pBBX8qFBIYlO/JpgjXZkcYrAEEz
hbgC95gVVGdG5rzjkklvKho+JPHUIu46ctLZsM1DevZTULB9YZFx2i2WadiEPiWTI0ClRJkZUc2o
eG+O7KzTQscOWURbg8jdo+kQmtnruXoCZ71PrZ9h5sfU4CiuR0arpzCNb53da4eQmbSKBNkaSYlP
KRanNh29oPIiBFh5X2wKeoTLMa5vOpPW8Oxn8jQpspFLLhhErx7irm4OOuar1LYY9vTzYy7yWywJ
jyQJCDaRK5JzaRPnm43uA9fDV32sv3EKwfvT0Hp6c+MfXBHB7qWTZxjVm8EUaud06qtMU+Js7eQJ
VfHiNhnPUwrbsCPdPMFStWrL4a0hEGZ2BlQnzDxGh+asQ+RKDAl37aRMSOb5u+ybjraifW517ANW
zY6KaBN0SUB6sFKmR46vhF5efbOBvo7kmxDQUOM+L61DNyOliR7Lurfwj9snD7CKjWiZqYT9nqOI
MO3ew2FCbDV3/xKzICg08+ihM5HYJGMdhL76ulvj7+9YUap+kyUPMcaksMUWOr/W9l4HD7iqPffU
8tYGZUMAdWVRIuYCCmdGZYXCHPcnChH6wDQpPIuMGt9+7AlUWd8tFHeznz4o++RwgK9De+xWrm3P
extF/7W2nu73alSDQtPH0wqmALF3SQ3Sxy0KqFj6fOhhwmYaIYLh7dzB8XfYMKgKUo+YlbYKfAkL
xSrTi6szN5EOwpGMbCUfcdyl8luT3wUvoOT2bs3UI+0rmooX9vrMzOZ4z+zllImMYhM3TZV9xUOk
74VDM7idxSazk6/SQsSKpAVy/eK1F721HQYGuGWBhCnkDICgyr5zVuUu3izkl3WxoAQwgGPSRKan
WTaehe9mPUTrGNnoppog6IUMOL0S81zkfstpxq3ZYb5AocEOb9YgEGV4yE3ecXRRxwKj1arFAds5
aGaT/MWSI0+dYTWmZ7K36v7WmVRccMJ7RlmoJcOGAEk/7Fb3e7oZG9r7kprZkhhhK/yW9uFLpCZW
OmZIyNfY7XYE5gy+9tvsoVEXEipOPzOhyTBQN1hD0FnBDdboXUGLkTh02jS7iZpenDGU5kp4PEcm
0yCOkUIMBtT/tD8ntvnpCtYjiPPXKqai1oFsRQbrfMz8GDkj54L9oA0WH5JhP0kOkolX5bUaWat4
yut0+qY69mIEh3C1SviwLQhu8ZRSGGmozNo2WN4ZhpGwBz2Ku3aE5Dai8KDBuXMRF5pF7gWdiL/u
15NZLsFV5WFKb71h/wDQhqLW51fu7bvGRBPEXUdqybHsP+KZz05UGmihqsQOjQgFqMtCbX+whFnu
nHosTqkPRqjBQNB2atwWMZtcz6Cc9/JBe3ViNR4HYe2lrl/n1mkvjezUpWLmDkI5P7hZOR6WGtjJ
B3kDT83GYbK+ddFg3XrKSH00Ggx/+UYzjf6WqWXCMwfM2spgGMZ0X3bOtzaCMne/0fruexxr0XHS
antDnsBZizo9JPIVebVgE3IC4vceDxryWeIzLtNIunw44wRnHX1i2N7vZkN/qm3lbFlL7JPZhSfE
KNRD8G9qtvh76cnvfi6MtWzFYwwGNlCTthkcLpLLQaUvRIe4sz40kiKCVC3vH+21oz3hTLMIq7No
gvJXnkefWAvl75Y9/zQqd4XAST8ob+/K3N/R5CcxEH0fsEI9yAe9OcAMBHG/yG5F15trYUBH6Pj0
KAzIYKRMGJadmtEY0YZAcJyLjP44ESPo7MlH2qMEzVzcDNSPj3ZGEMgYYSmbgwZ3T1u4qE2bhGNp
0K4VlQwSB4qm3MmeLWWXyHB+4bDzAsdEgC3Yra8Az4GdlvW0rhpAlYPzpmqvYRtEuRSh7ilb+dZQ
Ga/lyBp0X4hor4B/8k0fBDSX4zDXbE72r7lcdqOdy94/gR8uOftd5hLM7ilu5UqOIOVQRhwKl6k/
nbUezOtDoYMsGcJJ7nUoEUskTNAbFooOOIA8G6tx1/bvQsNwHVKWEbhJ/5vtIRFLa5U3R1wvqG17
Lqr398lxPrQBbZollmhGHEP3FwxBn4wjqi19iF5nCsGA0pVrPQwUAekoYYi+jTkEEKaIXxD0xoBz
MtAqCzdWh1jCG0KK1pFGJq46Ogqcqwl8JxCtKT0DFixDsNRkyH2U6juqHoYOMcFPnnsghZBovjo+
Nm78tZj/VZt/FSVHE0JaxN5Cg+y82M69/jkS6m3isMKjBEnlr0NQbxh6p3i+gQO/CFIsWbEyWN7r
Eui3vGb+xPXROyQi/sBF3wblgBENKgRlCXeqlLubCputb9hAoc70XzoGdrplXqA3LPnhtZgn1mRn
uNC6ntYuOBgSNdTKjhCZoA9oF5w97wBWF1E8sY+/ahEGQReg2H0lJ+u4RxSBZp+VvJ3Y8GXc3Woo
+TCI0Ko0SM9up8u9pY6NxFwV7OKRSVS04NIp0Czn7C59Spb2eRvWC+UiK261210SFpmVVnwR0iix
EfPX1HqxmUFWS2veF2EbBzbtc7KA+Bz/rIndcNRENmz9If0ibwbgo4lZhsiixOjNU54ioLAHnxRT
znZvemBPEl8lU6hVQd/2ve9jiVukira5C6y3wHOoD97Szuh+JTR09nK09ZtX6b/G8TnyK+M7jQoU
z+U8nxPLSfe2OTfrCLN6oNGgqnTYppWsDoltdBdz7A9Fz+bPJzX2AosYhv+MzroiNsgnygI3L4SU
Evkm2n4O5xrkAZHsBKhEZMSTWAdVXSu/7FIA8Mg5H5cjpBHdD+VPr4ZRXmAKXIcKHEjYLGlWXHf1
xjrQ+2aT0wnGevSZh+XosXXJIkWVqC8rweiTXR2yqJhEynFKccZZkfd9Bh3m5vicHSt7X9ZDzhNU
By7BNMlX7IYvVSYfy9n6UFP8M8+dfTyUrGopWDa6GkQk0MKHHPwsKa/NgQ6hmSyd/Zxy11pOIjny
RG1FY2+2FytkUT9ENVBzFD/kXlB24Lslp3ai+aazIvs5SPXc3d8v2CF7W904YZojsomg0SBl4NGl
p/5kNN5XrXuHzPJxBxoHkNHYs1T9I2w9jlkOLr2zX0aPOTm5VviZS7+YVqVkiYY9Ss4bF18C8Chj
GaRw8Uu/HMzUq2j298u5a6TtvC14OaPmvYyK5a7RyW7WNAX9kFqxW8qJ0SQZVuJW9qqHsOZk0Evc
0i2tbjuyrhU6vNX9lTc9Lu3UmUBla89db2mM47G/UUXUs381Fm/wNHMhgCvcrpTPIhfjtRpdaPYc
/ncQ1f10icBTYpC4aGin6S3y+UaYELqOLCO7ZlkC3LvBsPHmLN/mfBhXfWMCvuSqUuGvDQrAH5Xw
19NkXcEU8i5YbsMCBmE5seZyt3xfn5BaUbp6Qd4jFUIy1ISST9JiYjqRchZ2wf25lvu2LHDgkVZV
BGr3vt2pXd1YGyZnUpdccEQtXXouOnFJqIRnKjRUtENKjWmJw2JbdxwUHp6m3Gn48AquYV2RfxmF
eWwyD/vYwslKk3Kfu3QUAdAjsHP4s2c/nTZTcbI9+FTxsrcvNMCylf3DrtmphAXX55gWtBvX/i7X
SH6k8nnrgdhrDZs7jn5yz7AM3K25Hmx2DqClU0h4X0hEn2zZihc5JYJLQIcL/IjhDoYMbTCfpWEn
K+RtDlfxZmlXENIB8Fwul00OjgpP+rzDoqFtZon7DHI/x9z3ik8ODKv/2mKsEYn2CPE1QsruMzW1
gHSiu1uHjaXvBLD6gHSPZ2vo3tSyy8ob96R68nGSiMu0pzMuj4dbirc7yOfkazA46RvL2XUL7tXJ
KGslLg4MSM0+QuKPxnJGUjL7tIyX43G485Gq3uLV/r6v3XjpaDQIFOxjte/h81M38pGNpvnsyTq9
upP1Ky++wJiNH4xB9Qk6pV0ixM/R9OJkPsC5nI5SNBnuZ8sPbKKd1sgasoeU3gOoxJomjOMusWQ+
M/DKe2acsy6H2Ah4iC1GYeRBuO8EZ9DBSvPN4I+vWTfFgd9kiHCmlhG/rpI1zUMY3NBD9UGEF21m
xTLc6cUz0URx8uPWIHTKk/6879v2JniNp9RFyDbZzcFKBrltpoeWjteMbslLwze/FA1w7maLDsfZ
9RGuwbmGpwEzQkAMx2rqN1tldlxjIwogzA0V3Pty3o5S3cAeYWqZsvxJmChvKpZvjDSEU1pGl15a
dvBEVxYBmdLlbWS3+DQj4OzQk/xB+vx/OuH/SicklOZv5v/gU33+hSG8fha//vM/Lp9J+eu/kwnv
v/EXmdBx/kWqkW05pgHawbR9+CbDn6B3V/yL4HEPp7nrGA6cAPhjf5EJLfdflu2BWnB9HToilIx/
kwktoIW26wIa0gX5aQu08B/B7v9T0Pv/xXVA4wLrjQcCDuM7wvkHfkW5qa6pUYNwN63s1VIXCmYa
AUpn44c4Nt+7FyJcgplLwAF70d/eqNsfGMLfU+bFPwBrgICgNtq2JyCTwGa885T+xiWpSruS8DoI
GB+hIGPhUCfCA9C509fF3I8p3XN+oc//f3zahZXzt6dFTGf3TcLTNh9k1MYFOOwdYLL/Q9ib7bbN
dNG2T0SAXbG5FUX1si3bshPfEE7ssO+KTZF8+j3oDzgX/wH2vkiQOLElkcVq1ppzzGCmqt6dBdiT
8v/xkv/LPvrfD/o/7COs5USpjbwioqxhuRkuutEwRkafbvvs7f/+8RA0/P9ezjOAvyHeMXUXQd7/
0ia7QmvQLbY/M3N0Qhyxh9qyau7YklVeyzaYVAdrJao7PkD/mZPb1S8VoWOuKDe0IDG8IMzItAhC
L3mwQTXTmVUtCQCLLAUMCwu3ZqcPEFv198gdjU2Np2w3l3giqV2yoG8mbjyCM7eiOLpabKyy3xMu
RKJYC8MpU48R1RJ2CqhhHHJY0qXLttjwqq3zY4obSRai3tjX+tGuzWfit20cPhNo+BnbycLxA7r8
AzG7ySlCHQi49j33Wfy1dLpbHudEgMAvk1tEL9chNTmsNOlBqUUPI1cH80jtyaCMdnDkZzdPjDyL
+RsLdl3Nd6EDg6wGYmULscqC3IBi2tVV5AgIcSIC+Egv4y+RdA9mRFipX1nfoP+vadN+UIe4q7nZ
dl131YR6n02AvG7PlSWAkSQ5Khu5QV9dUXl3OqKVFqTChfMHAGrDCQsO3TLaLTJidZ86Vq+mkR96
3HJjkLFXqbabZ5DzZQ1AwwEjsbXqQ5v/pTn+TeJEC1+fO2FihXRMfpQZ503geWVgVMutNup9o4o5
lIOKQi7bQWvnX5V2ctAogVdcaEU3lBAKnLapsVLu09C26w+XsnKW0gkc5u98me6Jg4E3RjAkp/tM
rAnZdQ3ZpohLc3f5xkJ9j5uvquw+h64t6KOvu6us03CTBXOelaGrmo8I+6PmOjuzoj1oOeNdNOW3
ruo1ubTYrj+ntKa7PovHuX5yWnbWeWdzoiQVtxEUwNj90E5/xinWAErAaV1p/Je6Dm2zAwNPMhB+
LbUdtIae79poKyxKPGXHVfNwjCsH0xWy182RQAac6LX9rQFw2aMyD2zyyje5BgyF5GA3S/916/6w
7Oj4JFp/yS0D15gFoMEs5C/qj6i66+7LrxFfaok7EcxMGFrO/9YW61svyDUqYsacuTgBafao0muY
rh5vpLWhLS3VUgb6iOpVz8xrgdEIfWAeJC3v2e2qm2/IZ5BDbG4M41JnPi48jXKXpaNwLbTkiIIi
RMBL0bVl/LQ5VPSEAFGisNgigXRM8lYyZPiGsSVwjRvte0w6bfQJQ+eJnwWMrGeOj7gYCsBmQ9eA
V++3RqKu7LVvcAT+G77VmmoSIT8hQwVOtVfcIJ+QnhR3y6a34cPjil1DOrGnawbS5iUH5ScWLChO
flzHDQG/r3mpHmZTkPxX9B9G68QB1IGwrunY264P3sAnhmU0sfVOSMeBKX4XGq72OdEP44DOXC1n
13Sz40D26qaxyKbO5RPKNQgaQ3cF6HDXKomXnPxEQiu4bzqpG8y71dph4GDNY1ikbbnPsihMZRSH
Yn3iaoTdgbuniLHzRzwh+J5wx9lmdhipxwxmg48YEThIE57OPCb4Q9O/S6N/gRD/QLBgsGJRAmP9
zcLAEnQDc7wt5c531H10ucadkB/uanV3/QFLnkPwiD+DyY0JpNWQhYxv0Uga5iCQcZcQ76hwT3bA
/LlmdyzYkcvjOpy8GjjVbDKZxX2KuD69F9abbE2yWz0ivUTp3ESN+9HhgUyIwJnrmcIb2qJI585T
7YDiwpT/Mx0hJ5i71WWClHwQQ74ZCizyZcSHIotWd3iRLLa/UfCS/jJzR4AR18GkAEpGzxDG+Wdu
qr2Y38T9MBf7/mGxnOfEohfKG+snvlj59S21QZKMaj/I6q6ZxC9TC8Y+QK7a+v3TQlKxW7/7prq3
43yX/lrIjh7p0OH/TlHLxNl0X3tkqCdehqUNmVSRhyscMTXvE7Esc4wsP2Qq7m0VjnFDppC0ACVR
wBCMRuYyWl3WTdnFzdDLW+m3//zF3Y4Y+mNzfY5JWtssE5er0/KdPaKk0ellBjQDqLcjKLa1lcnW
XQedS1FO3J2BVk7CZUWi6gYkxm8aOFxc1gSdHEgKiP8Ea6asP4Gcp6ssNFZNH0Ub5ddv+qXMnVn6
WvSPQG3ahfJcjqeV+VPz+WixR2TZpM3Hzpe0web7DCKaN0npAKvCpsT2B/ll+fmAhoaCtx2S08+A
hzH3gXsJezj1Wp/0U14zmA3W0bQm3Kzrf7MiE2FikueUccN9gkVCvStvrt1dWdo/Eiv+JXPc66lr
4wld8gt45c3gQiLxUwpKU0IopGmFgyz+LIbTBNk6q9ETrTfKyNE2yKUFqkqASarSkGDMoFYqv3lK
zoe6QSnQNxEiQre7ZXNFocCHdeNJZw2VwSVJ3p+RyDkwVHmTFQ+FOaknu07A53TXthLaZlXDF+vK
l/TFlZ7szdbqAc1q8sIafeYWRttsrDnQI+z01L3B7r+zhbls8qwmyGXy//VxtS9xLW5RwDRbg3iA
zuMjQOHCBSDQYy2UmTSe2JOHZhed9XwnGz3I8ImHzLLavmlKwFBpAnEIP9bcnaV6XVAo6W7+2JsY
0QqnXbbe5P2SLYjTwSSCOcG/0Lojlg/ssy68z6CPuyLUBT+KRfWrE0vYkMaAdMNgAZwuOb/qHgn3
HPXkJozmO/KrrSfKfTGyrYmy4ayyfjhnDrKaVuxGmtiXRQMFZQ+AVcg3IMpI/HZchnJbK15qMj+U
gV6/xhKUNB1V+WU4jk4LUi72Hxc53VB+YLMekF1HZPXlNIGCUXWgSIqKXo3Fh0oqj8tZOCUAo/x1
XKi+mzgLaDnDm61zInWchbUCZTxxDZrOpL1mMtnAIGrSMKcltldnBRQO1R+ztrICn1YyDb4bZO0/
NiEbAWGRH1oP2xrRJFdjHg+pG9RUmOiuKW/DxPesjd5R+tTsM5M+EkovVHjTzgXCxFiLm20pcYHo
w+IdNFtezKV9tJRTnbslf4s1Jp8RbUhIFnZIztgkRv3g+QbsKaMhtzpFXAgSlG1ZhF3IWKPRaHAd
Rk/9XVwSJTNLUscTcKSI7Zz78RXrtE09b9UFE13RJ7q34ddptljTpa0ozHRfzHbq7JDaGFt0TPsJ
c5OnBtSCQ01JPPrEIz5t/nsTaQtuYBYHe340teXiT+kHqqd0tZ3jh7cKWEBkNAJUwsxtgQ/BWBfv
Mk1/1+IIfULfHBxAloeFmGmkmM3ao0vQMvaIsTmEbvLEfp2t9NlK3DUmcIxPkpBWnO+QsSw/qrZG
zfYHya7ck770YFNIrFLKY6y9WUvxJc3oPgj3CG/kT+TZYK7IktxD4zKW6Wt0eaiixGiuKeBpJmA2
BX3Uo2zG7JbEjX7ozfqZ/Cl2SW33t+PRpEr0hdoNQ+2Y/LXxyFKZBA6YFfpKSVm2PjvebTb3UUhH
PhfT16KPRjhVBRY5tALU93KeFqbcViNgDtpw+t+IYqJIXS/leYmuKe2ArT/tIldiwGL2iOeLoRpy
iYeK4rhtQjSl5LWeJIxNQnInpAMc2pMWPRXiKy642R2hqiHGhSvS6CLE9kJMOWapqRZpOHtRG1pp
+ifvx4Kc3pQTSIbw0Ie75IuFXhMxwoHt5RGxIj3E4xauvEvoTDgYCAk0U7+nFpTt2CRGj9NX4Bct
7BMlPktiMtlsHXH/jk9lOjMNCCS3cbSPWMJ32drFsFT/j8xUNm5T/odTEdpUk6Jc09rshUu4Nxbl
yqaJWdHRfzOMgYxahLvBgd5Vuvm2KiKD3qD/+0NhNuoHUFVaYCXUhwlKoTOSkNitY61eS/UgNpK9
b7TDRiIOBB3W4oHPmI96M/AJJ8AHRwBeLayLnSIUqOg7tMuRxl0ZDGv9f7LtBwLrvwYOrLQG6WLS
N1+7/Cz6tvtVxua/isDpkxRsbcESkltqcl8dm6CEyWmPSM3yoNMpQFPqfC+c8dltqGEbtbtKkZNj
7AFSLsyov8mE8C3XUGHiZjSWhn9CTlEomo6D7ZzdLb1IAGUrdWSP+iCoo5sFCJrUs+qdYY7tuWNr
gVpG09uew2aehewpiZltOrzs3cBhgzipxBnwLuj5zplRz8ZutLPkhDqh8371uSG20tZe0sZ9NpvR
4TRRdvvCWkVvsMYRrbBrpr+HXIxN7Nx0+yg7+KNIr5aIXqIrOiXx3EFZRK2A/QI/HjGcCOZrQdl9
5HszqC81nDm8RdWRv/1xlz7ZGmT0Kh/NS4zLYosGgNlm3Fv2O1K2Hg26/4IRqD+ys6IRODkRYqYV
tOqTesWIu7ARLvfjxHPtK/8RxD4nckoGyaAgrnayoovieTs8v6/IHYAuTH9sWWDapNc9FPFDhkPy
WFGZjQpHAbOc/qygTiZFnjMDEU+oooqzu0d/javLcO9JmyJAfevasX/sFX5qz5b0JJyJU1zXXyYA
gqGdSXVwsLXCSvY2Pz1NTpsMTx8X0BRLLNZC249qHWkF0dJInPdWayIYFjuVcGKUhk8lmtmSgivC
VTLGTmj+SM9mrw8yc95xq5I63lKBOFSejkfNBcjTUW+o8lAjjwHimgsEQF8OhHWda9Vc+wJjte/M
e5Oeo5vCHkrsBYhVsiP6Wd86lfW7MppQGmCjRnoMrpZ8qAwB0V+pLyebXc2mEe1nbQNB7SYDiZl9
anWgezCfFm8CV0UnLcrLm7603/k8Q5viGvoS939CGBDzP+OXeuHB6arf+gwZoK6M41w3tzrVPhsc
gPSyOXyV2LvH2Q6q0WBNY5tDQ9Z/7oFqbh8NArIYsfJLVzkME7hJG7MCgwPWmihxl+TdgeDtun4e
BCfZqK/XbNP8T2bF3UavbBXMNhJ6Xualsqkc5isEIApHSPBbh971JXJxLVU6cvQ3bXKr/eKIhMye
8sH0KIGlSJYhTxZhWZELhqaf+JdlZzfDN6FZz2OZvLgV2btr19IpWo7sSeVgL2JSdbWzpQttWya2
pANav8PvNLcw/+pd5IUm9agNUa9Yxtw8oK+znBs4qEXMO+DqXiZp3brUvlqOBOKkw5jOGrILC2s6
2jbvpnC8gy3si78gwqKRctUiKikZt41drfXUYPLcIbZcG2YlXCrN3tucULZuXu7Kor2TKdUEEyqx
aFWFYjeyt3FTPjmrFsKgmhTODce7HqbTdmBjD/+ESTBqEMq241NvTZLq0Nrv0503h00S4DYtKOWa
SGkPDgYM/Yhlhpb+YUY1Azlz+OckTrvN9j/99arhcpldzB5pbV3D/VwzBsFoy5IGZWtEpwJV1Qax
dVGSTuvUtRtQfb6jvPR36/kO9ZMM5/adMGcQqbQoiEfdoQchREafafOvetO2eRhcHsdkLpJLkbH9
mW3tVOvmc6G6X27Vg9uYMQqN5fyQu9JnQoH4YqXOfnbzZZfgThgMowpU183bOWUKW5G1ORld9Npz
mkrTSKbNhMksTTAbUBI8zOUKPDXq6aBZMkDQiX29aKz3IXMvAyL7Hcbjam+jHT7X+YQAmv63pTfa
cRTZM47f8lib4ma1lnWu2ARF61SfwyzWo3qHfLfjmQM+QfPZQGlA5deK4zJoNYwYlo6qZ16sP0kH
o7RrHk0Xx5m1ah78eUZSr+TOdF2bx9m/ojuSx0EVx9E0H4u2FucJ7oMdt2r/k1hTQsORY0LBCesL
No//1mpn8ItAcUzLEk5Nvs+CLbqErW7k+pTT9GSrlva9Xsp9OYB69FDqgYnhCG+sOgvT8djJudGT
b9VYRjor+BG+NGaBIYRKJkCZx0mp94g45o1j6ngC5+T0o+eqXUseW/UzL2Z3mOXySJ5VdHLIIOtk
He9xffbBaJZFKG1Kra14h+pshSZQGunIr6bUfhegkrDVTbhxc1aFQviIjLiAJl0wAw8dG0pv19B4
jPPZRjyX+vvKzWQwMvcaSSTAWfhvnkDfC+aQCjMK9FCQiLgmscPpOBWzPDvw1hMSHdHrsWKqqWbH
km8zKm1cmWr3I6xi1GyMOacTuQoabV1zCACfd/M4dFt7HV/9YKV7IqKQ6pYtXT9GTqHRSp27v05k
U64T5hv2iWtaVGEXp8k2lzFHo9+ONNQl3nLinvaTlMe6hI3RK4qPmOF4Vkg8/+l450k27IRgWw43
DrmnwZhncE9nKr5fZINQFCx4Z1Kzr4WlPY4ZYdbTdKkqYxUNmvmT3Wh/SM9N49zdmnrz6UtMTArd
Gv3F2jjFH472z1zoMANFwrSE4hS1bOLjVgPxYo00FVzsWhA0C3RGV0OChlg1VHwUdlmDuoHnvGg2
Bwh/MUTQ+vlXNTG/z36b7as7qOUQiVcUjEKXm9ZtISqsQoocC/JEIzGwViFS5xKr6SeU5wTjD3Q+
Psa1Z25W2uuPwiq1lAhAqiThEkGvcgmY2EiHSpAPqk5vY0WVFjHq+pP13nvtvBmvBoze3Mz/KjWB
R57LWzp/Lp2f7amiXB0Nq0KCiGBdRVMwBAEJVxsN5SlMI+HTkl2LgAu18Vq1j8qkTcphr4cEUN9V
Dyw1lrQDIPW8o+da99amA9LQeVQaBeheP2K8CcqxfNW+RIQ+fendAPWMG8yJAPCZ7vrGQkul2Tsx
JruWYKbBbj9bcZxljla15UjeieiPE6W7CLktm6udb8Mi8lGruKlBB9rx3q3JOhMpQcN2Jsq0Ny4w
jDcdzNWy43lXfAqvlp+5JNMALDAaXxEPmy6s5fhF/BkqMqN4cMDdizxm4551c1g/T87Fcma0euak
hb0o2SK6rHk99s3G6S5xE9E9HoxXrQGK7UEzhJXEhdQI/hHJLcawKGRtUBmAYKjn1nuEas9u20/P
nGnaDNqNHepng4AQAM17FnsX+gS3zmCyU9qpSWk/L6b8nPK5CVRTH5yUjyan+pPC4Hs6Wa+LZr+q
HIJVr64aPcdNbvnIXRrQ0Yz4T1yTL7ZW/bYlX8g1efa7gRwBAdlOA7/kaM1z0QAj7Vgs80VgVUDB
Qh3r149Mp0n9S8lYQD9V/yXoHimjRBDxIyac30rD+IDNymWxTQJkWO9+JC9uzUxOpGXQEjMoQBX9
p8eQKWfggsBzzlc6dqK93WZIuEpwBfGUXFcVh8GxFsjStC1RbwXCfq4d238hqBkvJ4dA5HZEkcJa
nDqPaOWGPbegzeJk0gnG3sTZfZx5JMmvjUaC7aW3UV7potvN1A1Y8wF38odJtjkH7ceO+lKY2R5Y
O4dIVwDr1M8RKJbUmkznmne4GObOfV8E4fbOmG7Nkq1TktQqhKiYrAqMH8H4mHFy1+OBTSeQxR+d
RrJKWX4OeUVMFcEe2dLp2S7RwLrn8/TQCab9FGv9powz3gNnv2VG2NO7bgOGrn4xRstDF0pFb8Zr
is5nhiFvNgQ+RL1/U+VeL7/V6P+pPHgk+IUgw7e/p5HZosfDOXqvmpx4vQwpS+ET8CFipD9sjEi8
0AsvwK5MNzGbqSmvB9veOoiIfEmDx6qwDOSk5c1bI+2GjAlySuoTWaWc9ge2Ja7hvo5G/IxumALq
qLCrN6efDUuLgAZ4xlic8T51VSYRZ7tPU1bVF6Qpzc3Rj6Olv5UKDEwndeckpvQ9G9oYtR+hIUS1
77RaT841vToioZy7aJV9wKdDWSDdA2mPziV7F5sWU9s25kGW+TO6jPbB8YZjjYx0v5AKuweiTjyq
hmbIek3m6avTUGnD9J/PbPbkWWD50qbSR79BCybiND9MC6tJV7PoxtwIM3KYqbhmnlsjMRrJ0RP3
UkvjI2qU+KC9t5BRMJccF+mdULeDN1v3qT9rISBxVL7mMwoAVoPJeYgFSzaIogfi4LnZFFXDQlxb
y8MOKIBfaI37+iN/lFMCrgHLaRp19EYn2og6N+9nokexUG06Fd16gbKtRbr3M3QhPXHE1wsBzGkN
AiSSywKC8a9Amri1SenVS+9JR+6+LfPxAXYpxi9kWC46L2Dj48eqQvNG1HQ/zznnlX+W5L4jl5Op
QV25bf4NcRJ6ET8WfCI006a2SOpF1ruOhpFYMX99j/UaENjmy7b3KF20NUcLJq2gzep6W1c1PbGZ
QigyKKeh3Ytwg/R41E8/CrAE+yqmggVrvucEKflWJzPzP31FmxTJUdgU3nzIcnYAmUt8im7g/quh
em8jm3pHMUa3wX6xKCwCFFgo0BUhijukZAVeQqrDCYrc0F9YlZduoPUNgGnHFcpGNZ8McCPbqlq2
MOF5Bq1yYX/CmzQ5b5jwZQ89MBp/1Rxx9oIrqWuhN+n/UgMcjp/47ml0T0bvfJGg55+sLtY3qAKs
beL208PPn5A8G1sGqkFDf0p3JBIApCWpEeEq6lydJaKPSUq0CWPZKHbHQYO4jozc5o47Mz8a+cGd
bqbGM5v1JbkHSdeQLDkD+PeYrWPj3UyjM/3K4mSMGk8yGXirZcV4xEqIzFyNZJIjjkwyEm8i1seD
1KYnUlGA4Ppl+tjrxXdhs8pMjoTgzPbRicziV5tZe6n7e6uwf8Oonm6LmDlKpk8JlZldvGRfle7S
JjU9ujYG4VpD9IFJyqXdb0EHLD9mFQ+Usgt2je61Srb42vyN5vTZg7/6adplxPORtu8VMS+hx2EK
VhdIL6wf2a+Zd84ziQpUSM52TexvcbqCvPXAAQgqC2ZrISRsm3Tv1s5fRQNemAXPbAOZU2Apr1RG
METdPql1QUOFaTVSZ8HLsE5ZGSkaKXnbRjr/G3qyoHoMiOginkbOERuRQtep2j2l/6+oSa9aX61B
xzqltwRhYOnT10hjpMFuHL3HUJw/1uRyi3D1bHmtWxTjk9t9+/TltxrwT5t6b9OjwaRBjyQ9G9kg
01rd2lmK5tAVwKnM5aTn9cKb4rhPrPWjkbaXhiR4eoRjd2yb/KFsWlB/JiB8kXdEl9PAMqLxE+xd
9ToNlGL9HEKH7O6wuuujSlFosmNdrXsg6vw1WcPST1EH1Z/C2IObz6u8OZ737G7WKvg0XuzGToDq
QYq0o7vJ8QwXlyBrNHk1bBltWfg8toGzfYz4Vcvqge74KXJ02MEuaOS48q4YpPtzUxqfRY8mcoJ5
v1eMRlCX7OVQXS4h2e5yX2o0P+0qv1j5/M+kIbIdoNeeTGpLezuvflUkjiMCnCgO0eXfJdNuJFPg
jDj72MV1tHdEz+7INPdTpjH4loWEZYcAHiMeae9q+E2VSgGgx6t2wkCd6lIonSv10ujE8jmCJZSN
DZJKen2eu7TPrg1Su0VfWftPyqTQ6RBfTNcFU55m5bs+Gx9zWxmnZimJVcjNsIKpfEg5DxFo7u1I
W4B2EBscO/ykO/38VrOKnywDgiwS9+X/+6OpM8AM/Lw69WHb2bVV9/Dft9I/5J9+/m/by8X69fMT
Uv01i8xNgViBkwV44d6G6Cy5j9Tj+bEku6U7K4vuetwIgLXX1yr15GOhyFM1qtjac7IpA4BQPgqU
xb/5PAGB1RgzGIvGPxj+LteqGM5k/OjDLvx8dpZaYpn1I3IMGCyV+afq3e/8NseacUx74kKaOXps
OnXOE3954jOkJ73B0JUJlLTpsEHy7z/qZtNg5I3DOTaJ3kvpHhPPkiOA+RaCeazUbRdhW05/n9d7
MVjQF2TTEXykvPAv+K6OlejrXdY0v/Mk76kkqN9ZaQTlFI1XHYfvXnkwBwmLwCPvW9dY2nDDC+6h
hUlwatSwo69fIZVP83NZTns/5YqU4FY2ZinGa1vDzYOzeWjImT+YbJnKrNqlvnWWaZSzswYPV9Zy
p+X1fTIRZmTEgy3ovpibJ+5gObz3NbCevHmZ4VCFhtk/ORJ2sXKIPow6eaYmBZlvwRbTF6M4aSua
KzFy+0iYHlJuPKD8tWZC6GGG1/8oLbJJF8W7X2N8T92dElHD7T1B8aNS2hIFlp31cn3SAbhgr53S
Z9ARD6Ny3U1C5TA0SNc60cU/tjrdZZxuOzTuHH1UvM1KvLax7iDpA4OYoIQmKUd5O9e1uodhYQcV
d/2DpZsgBhcfUPpEHlxHW43qgxjuqHQyDt4zoUdmc6QAiCNT9w8KPDknUvhk8/cMFvMdQcUG7+CJ
kBHCzzu0H2lCt7mtcL3NglpeNeLndHxz2OUVgx211qYtIJIMXULrq8njEGyFuRk0nv+8ab6WxHJ3
TeI9N42iMtHQxW1nWtPZKkMaE5Gd7UkAfpDOaSY3Agu4+mdmihQC7A0+vTt3qf9llngTav5LLA2y
otS+CFec6b1tKQxRjIRes1aW3pHlAXgeqlcGsXiwZ1JKe1lgp04W+8V58rR0uA0p3BUzpmCpG9kW
ulNFFk7kwP1Q7rGCEKW5JcxVulvQwizBozK6V2DSai/cgqIZB/KD7EvvjP8YlnCn+acR5Mqxhcp8
UoKPwfAvj7EPjr7W644ziG9enCFa9lNuWtcsajxyXEbxUEd02LPk2rV29IAeiqwaM9OfXCOqQpIu
q8NCtweFC9r5Huf4s0EdcisMMT5TgR22ShPas4VdZNTYwHlxOb30Nq11qfXpa2sTtqvJVn8d/HbG
lumWdyQ7sA7dmg0wMcG4WPvpaEQcqGyesMCpIvmmOMZgMc3lGygdRrhIm7cYFGAw6UP11rc0kRpC
k94MD8c4IS75my6bIqB8mb0hvy8CEkGStx8nqGHk8Vs001/q2aTepwoRQZH53p2JiYJ817h35FV1
gOdVPmHWDjGam1S4kUd5EkXiz1+zZDEf4G/r4ZT+GgrShBpFbz3yNVqLrfZE+rw4pk6nHqLYHh/6
PlVgpRvrMiT0Mdev960ipMkvR/pUrrh2Rn/GlXcwBsd763Pv3it0kdXyBzpiuoU+Sk0Eu1JYevHv
bOkx0SWS9nHcuVtnAvzoVNm0qxXU5G4Au++N3AhtqknNwiJPv3LepVJiXh4dO2xreqNSN+aryb6E
wkhuhXlffmrzcoEBUj9lTgYspHlQyqr3RZu7TwvvWMucSxVnJz9ri+dSMB3TAS6pvfrMZ2OFLor3
H+XYDXJlRixEdATtBqWEjed8FTn2kFMkBXAtlGnioAtwx6uwR7onKvJOiHawmsjhuY+zcy/rZd92
im6NyJ+ATh0GqbLTtGq+ooVJfhzpJ5PAdolqTwX9copa18F8kbKzYzvFItB/VHq9HGiydWE5yy8v
yii4YWNdZ+2Y9HGwPoMkvAEUSyMFvdH1XEuXJIDUKpjcmURw1l9aydLgJC1dP2e/xAixEII1CARM
qjyJhS2DVB/ACXi3/WLUGVUelCThONeMzSaHJlAk1jycDUANm4oS8KNbZxc6X2dAogDuIq/eNV6K
YbCQ04Hht4aMPWrj1CJixe84phTPXSAM1QzH0YYNFogiEYfBcTjTT9UWQ4UR4oLg5JDRWLSze+cY
7VM8T2CGKIoxbRMtUrd4LCy0o+nbsozLc0wZATcd2pbK0qNrl6gksPB0D2QWnJDEAYQjeixKCqaS
WAb50MKinKgJ8CEXyIEEy7mLYVKpu3q6kT905ErNarAvBcHsIbEn3skeCWIe0qSEbjLjj9DWc5n5
SFcQoaplvWtZ8z0X8p4gZGZk4bFraJZPwrBWc0aJMWckrp5Z61DEgqJlTa0W8+tFjzqKAtkMfNpX
jwgtJpfp2IefdWLtj8LZSaoAj9V7PdEfmXUfr8lQgV+ZbHUGLWntTfcRCG+97RIaNkNjlictGXVm
/eEyIS/DqATGMPPq9sLO7CFeonE3MN5oredQQJL6lWOdgdqIwI7Jn079ZEtq9yN8FRsk99wPO04m
xUm4mgzVjBKvjn9ruo/snZLxfh7ap3la89jw+RxYQ3+ZJsegxPLW4s9BuvLBN3Er212R7arWK/ZE
A7WhH60eTSc+DV7J4tnIW2dxAh7ZEMBUV9RQK0J4lmmiFxvpF3Y2gKnc8eK6/Q7gt4Ts5zz+HBy5
khtZOto+aZeDW4AyLAQKglHs0aQ6N82ROJ0HUYQDn2cHj/oqXOS4RTU6Ya5zjm51E2W4Fj8spdlc
uoXjhWbNICocm7IOeQPsdii5qhLd+Jhlb1YcFad8gbOrm87Zd3rwEaI/2Fn2JOqZKkkREwTc2sMR
vy9noT4ujHNcD8Z5GekPwlCkELp+7ee3cf1TtPjI0oScKVaXndiWDmAy6XQkGLikf5BzpgV4rHZ2
1JZHa5r1c7r+w8+fzIo2f+WvjOGpB6V79fDw3MZ+L8xggYbEOD2lywaVqHcbfynk7q/xtj2mW+Op
+uV9jH/9C/mpdoLXeKdR+AWmtbXfOC7Yt5aBYIfqhtUt+rQwwqlb1+59tITaZi2rwAq0d4m/MX7H
467ZZwf9UOyr0PnLFx7rF4dvRUZvcN6oN+Wbic/rYfntZsCIAkR24onUHIKH5d29pLvlquk77fAm
MdDhBGWD/0g0k/9Ki1D/4x7Nh8wKrJf8j+Pu7Hq7gDzYT9s231ZfzWtOoa29us0jLGjnFr+RUt21
f8bmyoSwokJYR2hlVmejC2GzWOZ2wOmKc/KKMrqECllRsNv63j5tODEUuwz60R4pjPnc/qlBUhzK
4uq5r5r2l4+OOG9n3fM+QNpDjUl9tUeEJT2tyE8Yq9ODjUxLBs2p2bf5a/nCrtuGVQAKA7kic8cN
D8lwrN6yN+0DKQGlJGwPYb0fRGi92X8K82zqGwvce/LdX627f4JQXRyGEu3xIaaZuBnPAORKGPCb
7GP8LMeNdUu23hMfbg7sv9NevZNFDffgdXgzdsRSILW9EqnQAOV6YVVDQrTnxGmEyEXGB9vdQL8u
UGFsqjupTKhJtNcMmA1uzjEc+23UPyyPndrCjKno59DwoVy5gbevsgB04Ys6YH+pdzR7tCyku3UG
m8a9mU/VpXwzHsVrpQLbuQ3moUDhe7X/D2nnsdw6tm3ZX3nx+oiCN43XoQNoJYqUKKmDkIX3Hl9f
A+dWI5OHIUVVdTLOzcybJIFt15pzzA0AurYBereyTuLROMvDQmbgCGuSVDhePjcbvAEjteFwLuyS
rbmncMxF8hyu434aAR43jsHxLjTs2lX6Ve6LF+HYE4G2UuxkPS7V7SPCySV5bfyYC+xXBDVUkz8q
jrxvJIkcxIP02VPun4GuxuZwByS+fsUOcWEBTpR1li+lwO5UGyVGzaZ6sNY+4utqbqyHZCYq6/DR
FOcNN9l+Y1BkZqoumnOxSg/cw9ESDMCSN/4TkWaWvuCNVLRYykW1k2fhxjv1j4IdHjQ7WBuPZXqv
BWtinl1vcZGO8r275mwaAYi81NA2vsptMmcZrCiWUFtdedCgUIK+QHB5Lrcuis1LsyIs/mHitKNj
m9WOP2XHzfxD/xZvyr1xn9tvvT+vdoqdL1HlFgs8z5foFUPIyTiiccmep8BimMxLNVoRGuqTJPEd
fkOwQTxRFTNEiAdRua8daUvRp3tlKVPe6fNNgnoU4DbV7xhZ3kHhwaDUdNKT9a5Fc/ydj8Kclgnk
onO9NTvkDo70Xr2KE+dtbi2FfbEWmzkqUGvez83nYm2eJIhRH0D5FqXd3CWnydGDFJesMCc6xZ0j
nKkVhTWvlHKQeAb08lE9h2/gcoqlYWvH0ZiVlxwU7Il74vgNbLGOnWQnnpSjdfTDNWUwdz1SQD7w
hLisg7E2Z9W7oC5qm+NGuqRNpG/8TXanP3cr49XdlVvPTp38u1r57jx8x5w9NDOLUHW6J/zHZ7k6
a8SZmzn06baN8RAfweQFq1aYxY/U7Z9FZY7lU11ok6t7UTm4rREjI63rvj1xD2ImbNgSZ8YnOs6B
7BTz0CGtwYfOCnTGs1Cw1zBoYFUO0E2Q5pFEBlKdZK41T36WP/lvgoHXaF59cGPtl/VASOeMZmw8
IxzOke6JWEE7QoTUttkFJS+bwUROwrQ1TdqHmXmXHzGamxkkIXo7W6GzobgigEZepy+rjftI9KUK
lbl8QBDZj/fCSabv+BA+oucWKAXP4sTGQCrtBwfjnerQM63nrLof3sHc5yAPF+Ky3gmn/t7ajXcC
TVRODHtr52l796uDN7gj45AKMB3RMzsi3Ir0WTsb98aLd2JLeDHWyqewqxzmX8ilnoJBgh9t7jvl
U7lBDBSgFJ2Ld9YSM8Pcf9G/vS0ycY/m60wmnngOwZeOBCxFBjDkwVlg08i1NpWHToE0ICbzwrKW
5qkk9+db9JbCJnwFQOQ+SGvprmjewl1ygTNG1Y7guSlIfc6tDZkMXJyOr3MXs5QNrlOwHoqdra6r
YuGtk2EVfls1KRozc6F1bJkqcUBzGr2CtfC0BTOLDGFoNi/JusodWkpoKgzG+VrY04JFZT0sFMQy
NECc8eintijP0qUHyX3uLw2k2UdlmMmr+snaS6KdbzFBasassPudbltME+lOeI6WtcPRXb4Pvrx9
mC3MT7Fd66yp9wAv0C40CyOx0QlzCFI/Uqfe0uNM+InFI3y7oZvL6bzfTgGoy+yQvljPnNGlXSGA
4QbuuBDeqPMjx3U/tUMEEfY+It7THdGzzOp3S0Snh8B4X7osCwt4fievPer9ZtzGi8qu5h4GILvY
E673nl7k8/Cc0DR6p/Tjb8wtlBZ1Wb34T/mwrD6YctC76q3yLjzwdFcSwTgLHpjR3fEgxmIO7CU4
R75jWcewmzXSWqaNRlqpwFtiTs+UixhsdHPZr7VoBw7dkewRkcZz7dQod80ZjFT904XV1i8ABIpb
EoONfftdA+Gj9iVTC7LTpwrB4Lx9FF5GnnS7JPSaoCQQjfSblunwALUy3RI3y91/Vux8R31XrWMD
NBNlyzAHKPThrhVhbpEC8BBqjkBCwyPhkPgXa5g+eLZ4eFsMisOSRBUvd7o7rdnpvo0bA/DuN/my
hE9pAN/29OS1I8h2RTgNnDeCufZUHjtk8u9Q67Hy4/S4B6aNpAZlrYEyGUDjkokJ4M82nQR8HtkT
EBjuk3wtpQtfnNOwQv7QbOMahPZsSDfyA/++QVISboN2SUZEuyWZfNJWRqDLZ/SRdH+lpCso8dzZ
A/3ISSHMHnV1X9eLyjxzkRSaPQe2/Kt8qC0omo7LMfQ1TNbSkQUK+ZMcPFIUTB+qu+AuxVO56Yql
d2ouUWFDZmTG0K6ZEZWzJnVglX8A7fXZ9J+0u17Bp7LiVowyQHe8DBjEhuIcxzlUSMHBezNf5T2L
RPwVHttXg9qdQ7zJa7Yr1v6m2dYv6kMe2wMdYTSlJ8iARNQR0jL3RxJ1F/myMBzrtU5sE0VRss1I
JUjvyD/BAugDKLnzxlP2mb9OOBvcm2geTI7mX0SIYPdIv/F2JeoX3rLhGe8iNqxYB4aEdh4L45wz
I4HMdyVMlQ1l0nNqB822OtHtdC8CMMH9+J3t9FP2HJpz1zHPHsevTfqEB3Wu1PMeb94+1xY5Lwvr
iD4vmKy8JQbbsZDmJQqUefzIOa5O3zyScCmN7nvqehe+J+ZQzANsXxtIJxh0zAc6bm5+0dqjcJ+c
cMr0oBWZZtw6kIq+I/Ycv9jYCowRW2iq1CjdrXhBt3KquHVsAEVo9NoPpkNGFI+PwG7tqO3R0YdP
w8rljPrOwBegtGw4t2L4IQ94nr4GxaL8anYQkZkybE+o6hDkPwHsJuvK4dyySI7Am8uFtso28Qqk
z97c5XjBTE7Bc3CRd5wcvFfmTLxts02OBUa1icjKT/pIEvtq8ttGKNiXgEqIDkVNJ2kb7WAAoN5S
V6dOoYLVRMq/AghCxzM/0f71XiUWLE5U4QJjSbqNTDt+ciXycD9fhNe8fxWzY0uc3jNVZw+e4YoT
VGAjUUBIzfGMRPBeJYjoockJa+FYX8MV4+wjzqxPXga7asQxngvNGijUPjn3j2Ywa1+JOC43AMKo
sn8O2kw7Y2ihOykROHNf0vJbFRfCdgFcP5AaxK09qLY+Bz+ZDKOVSZ70IxM0Qzm+Ail39GxEtibr
54aI21321pozbxufvUPOFcrirNQg2PmiEPCgvtOf4SLKgdVcYpOxdiiWIQAiFt8E9+kDX1u6F1/B
VZ0pZvCxuKO4I7zg9YEGyllc3GYLXq6wjV+p3XFRiL8qd4uAZOqyn71PVmPyg1BU1QfzgmH3Pfwu
nZCW3jpfqh/uzsSs6XLn44w8y/bWA15G6nr5rtsk1Rws4tL/TEJ6WNyHHFINmUflJlyyRzFeGvIH
pv26eab0URdz0p+5NCy8O/VBeElW4oc4rMAZggYW7iPWQ4SfPPL6jdAN9aMEro8lfFGPc8hH3dpv
FyCaP9xtdfHKbYiYdy3vhIWxSbC5+YsC7oe5Bi7+YpF90jNDedjfSOgFsOcbfCAGWomF26802zqW
x/oRMefFhBGC/xHhJ3MVRehq2PmQlJfhN6ufFC90AD7vAwU+b/bV5nOOCByb0Gezy9eX5ugru/hT
e2Z0PgRvrk08vLvog4W1NQ4S/sJPeguILqzxCSJ2tjQUpPAz9VXYiU6BUX5pwUJZsPrrW1onC59o
AoQ+y3BdbXws8PfSaVpsJpEYdzhjLd3n0yXWpMNgU8/zDsOj9PxcSLTlF5R9aNriOWdjLF5jtOzz
fqUeGDi8JP8ob/0v7K/mAwjQ4Ds8tx9sAsJJWqUv6XlIbHIt9aNr92vjxBrFpDA+6brtlN2wARVk
vJAyB2RmJFBn3r/U3qKBDkLmqMIpbe6vORG7XyjHua6jvQ2/VK4YnIxUCL0zf4+9SnxglfdmPXaL
fYgH5pwdsjfk6BZRdHOEAYTauQ/eyWc+zdxL/MUYbp85Qg+QqObiMbhjOZJZcrCczWh3VZfqor1U
F5ZH/4EYyllwX6y6C3dXdZ/upJWxXUdHcWk8l8y2AkFptmLxZLHUXjhbP7avnUM35pI/IlAjtRUd
6ablKL0anrmww7usdjk6yWJRrURafjT7nqwNo+m9PBZE8XpzeJAsGd3ZfB76rbVoD+5H11/CaiUk
tibaGeky7Prz2jEOpLVz9ZscPlziOmyMM/FlmkA9BK9t/k0gguyM6irhBNCQ5+F4Nv9iZmvb4ZDf
sQqiObQ2A1+2tMsHbdPbPAFxpywrGoKPeIz9GdHElCTI/MuoC7FR0tw6TMdnvITvKccyf9kvxU+i
B6JqyQJ+EVjIJ+HCLHeMff5WPWOnkLl4SkfhMdDmnla3TKVGtQ1E0J0VA4+nNbP58yfQtC0O1Nxa
VMTeLIySKY14H0PT6xSHndHXJAWarpsEbXsJNTzaBn/+foQIK4nqgqFiRdtKagnoKtnH8Ty5oCox
TClj/CzESrUyao3frVeCvBG1lD96JlxeldpZEeIuCTh7oVJGIdo195EYFnZM6OPCz1uszgOToZv+
EiK7mTd0NvB4jwoyuGqnSj3HpT77P3/pzXLfqLluR7ofb3rygNVa5UAZl3Gxsb6sr6yy2p0FJB04
fZZRhEWfsExygZvKn7/oI1npgmfTXKCIicCYZMcy4PjgmxdElqXj5xzM0T1iQaTwrOI9RclBiXYg
GlELz0J071Gx6HLPRDQgYX0uD50qf8oRePE0nLjX5tHl924CCG5omZpFVnDnIt+pmVu4uwtv+FJy
dw9hXuYI6zWYx55DXa6YKiL+Y15Eo8oOeuWEzLeR7bE/GhUxBiNWCyozNM7c/EmtLoOKenX6c2D2
MAqD6lMIw7MFSr3sq4daGCPWSHWe9fFbp+eUUIfLkAuKXavQT1t9JQ3GfTR4Ti7IB4WLJ2z/h1RS
Twa5czNDJiWA4FCiZBRCityjS3Nn2dXmU96M2iryUAO5/fjYjfIdr4MDDFmv1InyT1MAp2S0zQLK
84cpE65puT6OPp88yHJXpX21bnBZsc7E8ZrINxat3unEwT+UAqYTzBiD7RaN3YpeMJ+gYDAzjL0Z
W/22TTlkkgq9UqCD0QYaVduy5A9ypxWy/Qx3FiDOgAbv4h+9jI32rXalgkiEWRc18UqLOS5MSV4Y
2A9h4XMblsz5f//X/7rC6PwXiPr7LEjr6n/+WwIBlP8HaLP+/J//1lTTRLxkaLql4s7kQ6+ALnof
y2krmKXTqXAGMgtMQct+IRNDVSXEuiSFXarhJlfgShJG/fjzx//Nd5k+3ZIU0dTpEKlX0B6j1/pa
y4wS7lf37fbqQqw8SgchVQxhEigRDkS1S8Qr/fPnSmCH/vrZkqwYlqnR3FLl6Yv9g5wjVkBd5V4q
6bSQ81HiFCt1OzC6+0HHCz+KqOmTco8Nb69b6DlpJ3OzzZS1anWbX77K9Buv34AkE7BB0p3FN7p6
A1KkiQPy0NJxRbAIYSGAhRC+fDjYjnDnQ/6jPzkBYRi+Pd2z9pEAi5FwvFXWesMvw8G48V1k+FuK
YqqabF1/Fy1wJVnIAnrloIFZHtjgJ6xAPORvPl40VzDVX96EcmsAylg8DCwmoq7qV28iomM35rlA
xHpKuc/okkdD0dBJctJqRlib0+M3pPo1z0k8T1K7wola9BztkQPgMok3CjEESIxDYgW5wIDZ5ylp
/J/caIXtFsdVWT6ZaEDyAWVqnfB6c2JPkFZS1k1JSyqWgVkff36pt96prCgGFllzol5djevBU0k6
iLzKMRM2QvLYoOQU3S+T588gvR45iszc0UT4W4Yh/3sQ9zidh9qSS6cttTNsmmObGNvOoPhdM2Ny
SrBGlx7HvAXHYPGHzlz3obbH/wHnsIuPus+Iiqv8viOFwiQMGB+0qX5Z9cQsyV/jotyPAwCNXC9s
sXLvxcb/zsqkXP38sOS/6FmsQYqsa7JomRKIz2mI/GMyWpoKOFxWuA5YHE09I4NWAOKwodUyJLzT
sQwSB1jwuof2JE5lZXOVlvGTJ8F09SMII3r/Rej7lxmVAANhLigetIKx8+7dBF7vz1/35tqhqDTu
2LwMWf/zz//xdZXK0jMj4OsysuaNBNUGw9V8nLBTUtI+RrTUJ0//a69tQ4XapYcAjprMLDbF+rfv
cmv2KCzcooqiHmHo1RDwEJZIgjmUTqTRPTGKaFhMtJHBpyZUyIXtacynuqXF7tHG6Pzk8+eHcXP6
KpYmqyKcN52BePXu8Jv8Zwz2CIoWpSRTZG4DRKLDowlmcyYr2ayaZh6+rAggyPRyWvkUmtSVJpxM
j00OG3v/RQAUbxqx/7wOpa/aiCi4evs8zmH3xNyyCXMl7/zc+u47nIgtNkoKpmG7mShL9YSh+vmH
3dwYFcvUDXZjWTX/WpfQoDKAxNKpsq3WUGLXFVyBqNZWPagZ0l+i9ShZ65jCeQj55edPv7UvMsIm
4pkIcE+52hPU3lUbNWFPGCZOj0BpopvY520X2pJnPIZaSoGkq3/5zbdWLVWEmKTC94Fkd4WTi4gL
b4e4K52x510iuHnVzez151/222dc/TLwyTI+UQYsIr/9qJe2aia/LL43xySTQeL1MSqJBLgak1YI
q0WumRSFtFI6WgADq4jVM8C0LD2Sp03hSw2WWtHs8cscMTXRjEc/HMe72C22QdnuWxF/qClLZOLF
dKkMKgb+4L8GubeqJyYpkXADLLDhEQ4JldEJGOUZD3ngvk/AMdNFpfHzg5Omqfzv1V4RRc1UwHOK
FpL9qz1F1fJGEYAFOR7i9FnNNj5TCSWXEUFBJGeaGVX8iLublgO4G08o6JrkHH1zKPI/fxXr1jeB
5MphVZMl43rRKXRDNIdcKZwi/RY8mu2+TP3aqCX6uANhl7W7VQBW+Mr258/9+3SCatJEWGfosPXN
P0/oHwuv5Un1WEZxQaiLvzBk5mTFw55neYsfjUV3yp/8+ROnEX/1zPl9pmZgnNcU9fp0bFVBMBJV
gDtMhdAboszmKPucl+HT/8PnqLIo8YJZzdXpl//jl5F7gLmsNDLHpHYzuuQuQeIGU/3LWdNUbv2e
f3zO1WFLUGKd7E0+ByRFLVjqAs03t3x9JvTIAqRMpa/4EAfZmsC7nnU7f1HDtVGEZ34+tYa2aVeC
NWmulGSpoMeSFF9chZyEZiOp0YRvEuugUoIidDNwChXATeNRMyL/Eft9LpKlICNvgRSOohe6T2OZ
iCpc7+TBWpZll2t+qKy1ovJWY7vKEj8hLpwOHTFY2dzyVATwWb30s/EDn7mw7rhQ4pnskEfSy8+b
j9YUkRdEPpnORYprp4/eOmPB9ZRW28RCtmLzRTJQSoB9zDE3dfUiWyNDks74GDem5790iS4iXIWu
o/XqEer2twgTbxG5dLANzaSGOUrGqtS0Z4I/w/GeS3Nhu1RYM4sGeKtjtwkjxANm7z8F43j2gruf
R4p0Y2PiQGloLAYiyjDt+rQUx6OgcE3LyDMGCCD73amN06PSySeztN6pRrQzcYiO2HkuVhLeV5av
AmnqsPrvskDbDKl6wrz+rEnFUvLzx1GIXyWdrExZqcl4j2V7HHwKO4UOx997KludeEXfbeaYEu2e
4KCywl9tREdsbXSpVP8pa2mdCgBBFes97rqTRurVWDcnGTJ01QL8DlMaIol1KAt/qWIjrFX+D2FM
HEffLPwOL2d4TGR1h5fkKNftCcucV36GQ7pWFOlz8CTbFUB7qxQ6lFJ+a1LJzntajwGP3SXNVw2C
mFLTEpI04go8C/Ppe8pqFy0qozn5uvT55//X6rsqq46obxdVC6FCRs5Xx9YGKrmj0RZsSvGtClvH
7VnTJPVZkdM1PotNHKT70ZfvPU298yLYEH75KIzZHrcLzB3ff/S76KUkQXZX+zB5XE94qNNqrzbG
JxnmVPPN8pJhR7yPWqJuUvjGY5M9cAdlTE1g+19GyI2NQragpVJ80lBlGleLiZtALZXLAXU0GLLM
K4dNDbl0rlvUIZNSW0HR/gwQsCPJKJGziLz2qOppgrpK5/zyXabt/GoBVWRDBTdhwfKwrq8oVFna
tsuTzAEHgjydmGkhmIxqhCGil2t0qSWvm/QrIe/eeqP+kDLxVJUoa3zfVJdZm9NNNAVv3dX9L5uY
9PetQ+GGJuq6LJlQMa/X9tIbWsFvdBKNsQxQ78pNpLI0XhCXe1u3L1/cZIROaMixUxlwtnyhWzfk
rPyyqU1w5OtHBN+W/cw0yQHkxPLvtb8eIiI0hga8rPkIESCx8f8lwvIPNwRTx6wP+2GbxogTFRJ/
J5pGPXnO1dZCVhzDQxf1Dy3ZxtgJKMv39/D+xn3mCsifMJbIajSXLZSzblkvRl24V9qY3xLUMsQ5
2FoqUStuo8+wbMS/bJ63ViruR+S/ihq1DVm+OodVUZ3HEZ4qCK3NoZYtWu/lGwyqWRuX56JLz3Ez
IP1RRmAx2dvPI+/vE7Q67aaSARLasDTt6pwZtTnuJinEjmLSbsKvtOiH4Uy1bhXoxa6Tk4dRQDz0
84feGFOc2sFdGwYHI0XUr35xXmVZ47VN7GQRkk+0hHlUvY16A/QjvNNcdNIpHrn+LQmNIyrqz58/
/s8R8N+zTRUVfrYsqZKua9cHMy+I81SNC1LvtFqlt9gyOnQZ6R2ZvqN6F8b6scUcQHtboyctgLbo
qE4UrTrrRfNSNsq5mf4xQe93Q4WXP+9NKibZ2zA8KM0ejN8mzLDoG+Vvb+vvZYIvzqWDQ7um8fWn
Je0f559Co26tNwlfHNO9r+AGHs3PEBM+CMpfbge3BoZC0U/nMXES0q4+ykcq7Jq1FTlRBNfAwOHh
GXaiNXsDnTeWMW6UtXX5+cX8fWDm50FMV4CcT4vN9bFLzQFrCiYhKax3kZW/ZYN0BsmwEHPp8c8j
j9xkqcrGL+Px7+OrKnIlV8TpsM4HX00CraKIUbtG5AhNsxniliC76C7Qxd3PP0+69Uw1kXKXQn4L
j/VqCePY1QcB/23HS7Wj3nKHJ5B7KrixVWYvhaDsIlVehaK2MmELqBWrbKngtGqGdYAoEEgVsRYK
oVWC+9vIurEI8QwkkfO7KYs6N8J/D61ekHvC/LD9lviAxsA/KVrPGuDu6qDeNu2LRCDhTA9hREm/
DTVt2mmv5+O09BkakDB2mqvPZgMhgMavI8fSgEuoGP2ogMBaEI2MdT3r1jVMtxkGTXANkEhSMpj5
BaiKE/IVp4i3rnVHQqKC/R/grSlhBDSZ1IqE97hPIog17AREzDPtKZhJcrnAGYcoJG/SlVulD7GK
ibyfCDJ/oGP1lL/p4SbBJxZPjrbzH5aBUJhLrQNe9OdfB4hnwU4C+oSJnFIrOLiue60rbfMnlWXM
xMkUT860qRRz2McgOYJ36noo33rgfkLWOoC4rLksFW8Anlf5dA34ZcBNk/SvB2taU2lGMi31esCN
IQxXX2WhGzrh1Q3Ry/naUh82SYkarQCI4mrNJkshkWCa+sSds1Ty6v7nL3FzchE5QPvCkuH/Xy0k
iVpwePCy2MHTiaSKny1G0tk06l8ubTfqjYxgS+fey6KuU+v79wjG7aakeZHGTqfQdEKbaDYgO1in
q6LdcIQ6wzxADw4uo1Y00trkXem2u84cf/sif59Upgq9RJvIpPjJ0//3FxlDERsxaFZHquBeNPxl
0Zd25b1FyfCsTVbOP/k2hXaYjPCJ+f5//8B5CiobumqK4nVFjmmgt5HPajZE7uf0vEv0ZUnp/rJY
y39fkimCsTLSZ6B8L1/P2r6KUmnMWDH0iBaDBed/Fucx6izjGA1El+isWaFSO0GrW7OuZpQDJCfy
dFjJRBlxlkZpDpFztDjyTu27QLUuCcwc2SVsoEceWEkInH5fhm+tNsRQqBJthxtlGVMvTRB+bYSy
s9kI5HoLef7Go5wTOb8bxF9X/ZvPSVZg3YG9MP/q3MQ8JEOn+uUM/Z0gNSCRo/ytoWwKEtJEWRMH
7038rgJ+6QRwVR0nUr3YBCkCmJ8HhjHNgOvlgBdFk1eVFMJJrvY5q5EBPHlF5GAyxqUD6N8E/ACB
kvCqKED7hUkqq6t7n9MER4KjZVa2aL4YpnpO0NZkX72HdSVIWqfiuBSyQYKaJqNx5C+tRWJR12t7
zXL3Qy2fzZ5iRs5gEJX8Ta2jJ0upT0mevVm9uMsB1ZMFhpepfClNbVl4JE9ho3yjVE0J0jqPUvGg
QGsi/GoCD38FGc1230yUZSbrOzzGD60CAiY3yq3fKOAtCPwhONI1DICn+iUNuOYy7EUUp70I1lLe
+QyHGRmmsHZe//zZ0BNCannKeUFFxc/eQ/G3XVW9+e4NKqysf3j7ro/2pVtNJYWEna0oNymwJTNq
Nx1NzsU0IcquQx/kD44mkQLekxTGkw4t6RyW6VvolR+NX61HUT0LAafMumPBLsriBIvjflTLjmOp
NY9K/yN8lyyQI42PKEEf7nF4ORkssmjiTBmxjjJa0D9bBpeZa9W8VdA9TmuxYvCPRAj44KVy3Dot
ToLMe6gr+lmG8Ms2cOuAIYkq10gM3tZ0jfv3qhgbTR8GAEQcoZZmUp8+eL27IfVP8orHrBzexByt
jhsfrWz45Y4j39iCJBbD6dBMs1a5Pu/LErNaxb7tjK70Ca7tGdj/kyH5y8JKT2H+2kiKozjDlz4Z
yzSEO/6zmBm7zFXezLY+pQVAPTOn65dPlSq76hFQyG66ot6DpcqqT34Zr3+eq7dWV2paks55n/PY
X9fuFtpqX3pZ5nQhijYjXRcN9Z2kO5VRuh7zaCN2xkrxcWih0hxSvhw6klknNqe4Rh1h+Fhn/DtC
PT/CXn1OTPFzhAUXmo9SMrxFlfjLnerm65Uk2pL0YrjTXe++qmCFQWlWmYOd7lDoXYlo6Mmr860o
BkePw1Ya98sh9OzB1H7NFbpxsOazp8qzLGkWa/W/xxZLXldXasHYIjxlTh48A0zdMWtsLVtoQnjC
Wb/xR/Ezj8VP6tQriG122rkHTW5OWPNnUW0iYwY+rYjp/uc3eeuyy5fjOqNwBuPmdrXqJuSvAZzn
TY519gxubDWM2nOosVx6vjHjfroTU2pLnqYddM/aqL339Ms3uHGv4s2IlmLqXLDM62NgbqhBnaRU
l4qhPU3vp9Mtx6uAmNfPqtWeCLd+yhJ910fmgeheC51HFirPJBV+1oZ3JIjyOQWyLxBZi6f4l9l5
YzuWFFQ1lqKyJ/3VnW/hW5IBWaQooRvu1dmXphXnuGIABV5xNJv0t2bwrcGiELMla5Isc927GiyM
DDeTqzF1qA6sSgLiSngmM8iri1z3T6E/8Df7X6bz9I6vdl769aKmKHSgVdmaVqh/XNzzsetL0aV4
hWP5MqJj7PGGG/Xey9LfCt/Grbf9z8+6Gm+WEEahqk6FMgs+VhW4GEwlSF3ccKTgregzAGwmskZV
sX2xOIx5ZmDCMbfmYDFp9QWW9fNE9E1UY+XRzyvzYS1m6gVQfUInn3QScEvxaOdTbG5niOtKyM9Y
Yn0Q+kpNsRaKxNbY5k15/kM+RqKZ0H6EzZd/qankEL/shFoLdiUc15UvrYvUWKZZezcEn55sLK0q
RUlnbEw82JRcZNID62ywxcLa5mV7sBKgL8Jgl2NF/nNxjgD4NAJWUwygcbtP2mGtNLjUiuY7DOtz
W/EtvfTQpxBMEnc8aTGdEtki0ijDpD0PDBA2Mdm++bu59qfg2Uy1YL644jNRNi9RpRNi2MyEQRnm
gLStftGKhOQoEGlWBX60P4RLi5+yUlFJ4sZTNzqaICP0ilXSo5QWk7ccaRaVxYocrHo7ekMMCzVl
H9ELknwyRiB4AVtViPc0LS/YMINxgtJqsUOvQ7hZd7DpAEV1Q0hARBM9NAmHRMVSAYPEYsx/YqLu
I0uElaAd/N7wbchCSMapYM8IYXgmZ7MnxkGxU2KBTCE/gtHDo8OoH830COp8oeScxwyxX1cpW6EG
NS7CL9ySHWRFXxb2ICOozqZrTsmYX22QHb0yPQpVjZbCRfOkYmnPPipTusgxvsU0yp7Cfg3LcGbo
4G5pHFwM4EhujskbSLHlO77Gfyty9yKhVg3gAMXXVrWwnoZErxdHazC2pj5gIuVLTusAkHQbfaut
RHAPXX/XBc1zZnj9Im0G++fl8ub8kQxDYnFQkK1cXVj1oirqQWdBkit3UeqsyORiDjmJF6iE1EFf
NqO15Sf+sg7eOqRQ/+D2ipgCrdLVx2r+AEPFI3S5pv0jidYhjRLq+ekvK9HN7UjjhKnQsaWNaF19
joo4CHi9lTrdYDlN1+CJggSf4NalmpIhp5vlgX+0SnkfEItTSL+fFG6t+Gyqhs4zpgp7fXG08qRI
8k6jo4CHIy5QnDbo3ztB3/G3DwgFuPSZM9cbH1j8lz7R2guQiDuxBJBsUnwkl3ZX1+V9JBOpZepb
N5HpYGnAkl2CaDrImbNESpmClet4cfqZefVD43sbuOJba2iBKZA21WolDoWUar5HUIiHgTjpmsWQ
6WelAQMXsVw2w9QjjIW5XEIr9YfJ6SQOb0o6OsQ1I/o25hKByYkvIuT/lKsIYU6LAZ9cL0LKg4ci
P5ZmhoZdxTQg1uPb9DYzyGD4v/poYYb6E1epKCGjOR/AZ4XHEt4S5F5OIq8uobD/6dj5rBsKHL2F
5AUUatpwb3JIJasgBKdAFapKjHohhy1p5SUYRwmEcEy8MZEfpBAgUK/j/AsjFWBSETZ334LlRxjR
eSqRBrV6znsSTAc0/0Zee+AdLBzaEhwKeo9Gq28qERNlXHqzpsdj24ZPY5RD30gmkTiez8DlAyas
4M9z8NZ+qStc0S30bgzVaY7+Y78MxEpL0qhNoR/SY5IfEz3eDp1oRxJxNf9fH3V9RWtzeMMZyEfH
NyAppvCFU2rsYBLnXS388rNunpJ17lXoUpCjcZ379+8SCznPCrXkd0VO5ZOm56VLv89W07k9lIYX
icT0ESc7uOFffuatUw9VGkpSHLW4h12devQSWUEas7z0tH0hoCcJlpe6Phi+tZVy3i//++cHe/sT
NSr5U7DpX9UG4NSoW+AYOmVYYgArz1Bl3iR3uGRx+VWzh0B1Wv78kX+Wjutz1qSPpdaJWtm4Fv+M
VQ7VnwQFJ+xjf64SctiiccRsaRE0KpazsdZPFWwmsuC6+GSaZ4KwEcQMnBHKbmr1ZXjM66PARlVh
dsVnmtScSIPRtgakDZqQQZ0gecRItG2E6I1Cl4spblzruaHPRyKaPTev54bJfOtwpZE1QG1728LR
XTBXtkEAX4rm7f9m7MyaGzfSNf1XJnyPHuzLielzQYKLKInapRJvEJJKwo7EngB+/TxJ28fuco09
Ee1qSQSxJjK/5V06XIkf2gJiXI8mXBlYe1GaT1PQ3FZaNa8iKrEAmsOkT1ATDrQ8NPFPoDYrYR0r
9nnTIZoEABCTMLEm+6zW6Pi/Zj6qEw7ieH9/V386ahmzFq0gWtNgUP9z1MopwistCcq9bOrPYsbg
mEpKtFwgX3c07U0/hBl8x+WfCpk/G0DoAVHIpKBr/yUz6EZtTmrTLfcoVH9mC48vWLq3uejfSoXB
mNr6Dt2fx7+/2J+t/nSeQLzr6p9zdP2nmUcP2hxAMsqHOUuIQK5mHYDTUkt/K5xD5hs3hWgeVXzy
98f92Yz3p+P+mD9ni12MwtFLiM3TzseqHp2h7ihN46UV46/ezh/Tf8Wf4vbX9+HPbIbgJxVqXIhd
QGKkpcwKP5TKe+lj6IEp096qsvtpGmWYAluPqcaabdFj41J/OZi50X1adrOewGX30cygbmjwoKOo
81ZOt7fi74VA/ch1p5sstu7QqpzKCIFTqwDkpxnfYxcuVmcjlhc5rxkYyY1pAsubsN3r0BhMMoRz
nOWpH5A0WfIH5ka0e1Ge2ibVBTEttGjYJh1sbZzbXs7kEtfPdGyfoN0Fx1zARmo08g0D+esVmRcF
Y0Gsr1WP2Gx0UEKoO0fGLh4dPO76Djc9jCGBUm0qR76Oiy0xgSPtMXpnB9zrGLkxSs4S8Us8TViC
ezQm8nVsoiGcW9OdXSQHFTc3rfXiExFPHWMDS4VNnEwvdrxgg9U/ZmI4YvdQb7xcu5xyZyORn021
5Etb2nnjJP0Bj9n+6LQJblGQX3Ho/Ycl5mcvTaAMqGk88Lb+COosiroDd1lTV6/JroT1MiJH0ev2
i1M7lzR8X3osyv5hpjd/NngDMBmwITxaxT+OJ/LLGN9CJgi38I4mgvfAbiMzNLp1gxJuqtyhDNWC
69Jg70YZloZldJzSLNvHWfnQDrQ1a5O2b4lrh5l9VVH9Dbw95lbjoqQl8ku0eNFLGBBURzZrU4xQ
gA0HNYi/fwd/whSw4ViA8zCZbqhV/vBexNpcgKks0DyKyi34KRjuOhXvqTWOdslV4b+FOTukPm1G
fz3XEsz2ggBg9iyokMcQEbWg340Ds3BfPeCqB34LqtMO1wKYuOi3Y+lRPI/WNnItxONrFC97DQOK
QlfW0Dq+r+mY7P/+ov7q+I30I6ABQwVTPuUfNWL+NKMF7uyXvWkV+wmL+4aiOlJq/mMv3HHdmtPW
CKI6FCXS4aVpPCboK5DDV9B7Y7xB+irfpTlpAKqVfuL/wzz0MyAGoG1aRypK8P5SmI0nZ6mjkcm2
9pOrIS3etKK5SwTEaMeGiNzjcdKi49050yPijzfJ1F87tL5WY0Tm2Xfes9yWSfXZ5zwoVOqBuZWf
M24FnmQXQ+VfYloD2sfWvv7hnuo/mUHBRgAVAOBGY+fHrqaeRbFL2agEn91ipJTD9xtmpo1IP+D8
DEaEuzstIr2QySGQSA+ILF+uAx3tBpl81+fGvKGBRne7QDHIipQ/59CAejPmt3jhdZmLd/whq42s
+hvUUdE9wVkxqKlxVC5vi5OOWpihq4pvJy/bjOq446f3TFYIVFbC2xd5YOO2W5FL+dZBmDjkWAl1
YdX5QjclOSCghkhfQYFiHJWuafQJT/H+pWusBKxhoG30pgZ5qln3vpO+VMCQVtZgGytZEyv5mn+V
Bx+eZAp2s+F77Ohh5BDNVOMeIFvYuCcUSz/jKD5MMdpPceaEsSXu1Hoyek/YYJ5UUNgX1kvXto/G
MHw36fWN/D6mpkH3nx1bev+YEPNLOV4EdU+DPLlEtX4M41R+XUe6dQxYDWI7y3dUC6Gktw2WKYF3
hx0y6SOKgEyxI5pfdb9fCqU7OuunSswf/zAWfjYUAKRZOqAVktofu2ozzYSi661yP2WiQBbSWiHv
e1/G3bQjn+P+pMHdaGuYeKr5C55NXhr/gCz5SdACQdAHZ+6oFf3HAi92101TqgAtEDw+WdTProfE
8Bg03BvgpPtgbjYLPNJVitbyP73FP5n9KZXQ06GMS4T4Y/W9osc+yDKt9vmAiWRdZXtboGHmIXQf
Wg30KgEZ6cp3HhzegW0ZJYiHdvuoFvg+J72/M6vsGA2NeWHNygJwDBAhxJdLdy7GYYquUcsMMUx6
TH2MQ4ktdkQ1xIRt++sq9r//IyzqzqTPD1FjvBon/Q+//vejKPnf/1Hf+Z9t/vMb/32Nc5voxFf/
t1vtPsXxrfzsftzoP/bM0X87u/Ctf/uPXzYVuJr5bvhs5/vPbij638mqasv/3w//1+d5L49z/fnv
X96+8whQI4b2/NH/8ttHitwK7c6nRPM/dFh1hN8+Vpfw71+u39q5eKvoCP26vz996fOt6//9i+Y5
/0I8W4FEdSrPFNcZIvLz14+CfxHAw5MBsKbQH5S9KtH2yb9/sYJ/UYZiWSIltVz4bLxYnRjOH3n/
IgSnQuVCKfB0T7d++f36fwtvf31wPw93jR8LToFCQSjuHz0QCgo/vh6VPmRtmeTLvl4GbOLHhcXB
7uhloLE0ayVcagpIOVHqumkCh44x1lhF7vkrv0E3aXa/ByDsbWXpaWHW8Kdb+ZNY/C/1OE7OszzM
Bk0u86/wAIDVCaRupPi0bjgojDAWT+g2OL28oY0OPqBsn2eb+nA57ozSA23oWt0/BXA/Fh85CZ/U
Dm6tw4r2lwCuBwI3Nk4y7ee+wTyLmZKalIQiU3NTvIhCfrEqY+sI0fjzHXtlrGFHAiPtRc85xQIN
dYrmD8JDMCzrbXwv0nJd68UJ33dbw2sq6DhnLfH/CTurJjjClz+n/Co7ZNaB7uObjLQf65nDMPvp
OHs91gIeAmzDy+gV9YbJal9EeLtlE56sfpleekmmhxDVnBD1vdFdXlOdq+y14pZgYVyf7/WSo/aq
Zy2IA1x1OR58QWgNFmzb0dAfJzNpD2ngYq8avXKTLLgF/aVXcRg8pe/6AEONGmfP1cS8G+sDch+D
ibN146f7lCLZatkbXqtcxQdzQ2A5Y9meEeUWTIt+fW8C41pHtoEP36IkdjO5mT3UkYO4ULrfDcbz
a7/KryfUnCO9lFBCNARB8XbofDND1ClibXSqC3uoH+JYu9WmGLlCwTZF6fJkKiQncsyMvdTc5y0X
X0S+TwRSnzx0bvrJaUJvLHfohMObWpw8dGBxu0iYh5aj7qTauiXfcrNbBKqp+y1DiuBkTB5TI5Tc
2fCKENG+rD1rYyBri1AvmmFW8S2uvBRNxQZB7chGTMSMv4JYZBcSP67V4DsJ5prDKZb2N+HTBGnU
AI+UHxaMAh25N2tcB7TpZSq4d/klaJqPQrfz0Mr8PJy1OADWdsPX4Z7ZDtrvZiMRZpsJwNJq7Vqk
lWn2bONjG2LHjiQZUle2sK68zMxX3VLfNtSHELsrUGnK3F0VYBQTBcRb3clQToX+jW1rq6bp5l0v
a3SJkNxzapQR8z4uV11tfroeIq+9hmAFfDvEGwAvnd9SbdS/aMetOp+D8DrEvqOUzmmWefKlc7OT
UyXHWjnxBPmpJbizGstbR2XwSApKCytx1jRvu1WLHtAc6/uZnazmNr6UCD2kins0WdnL5OSn8yel
wWMaMUmcHPsBZkpHUIm81EI+3uULkpioZ4zJSK/Z1RAEkt2TraNIOmf2sxbnm8aNCtzFKUnbFWgc
LPb6hnvn1bzWzZJ8eXV8RdH5CRroytUcdFoHgSSuj92XaNNt7gdoQplUiVH0kxqNQ4/JoyX7xYy6
OUYGA7GShEAGNpa9TdurqHQ6PsiUSWEwLdd+eL6COEV7UFTzgy1BVcYBIzVrEZrSR8A76rkvo/0l
XWC6rbyyMvkol7JYa0ZDUZtHJ3IqcR0ZZ8201Gpdfi+B90RTCKsWxXxJmT9CPbKyUJ30rfq2o4W3
oQ4VBlhIjyl7mH2csu282QzY7mEz5cXY+CBw68WYa+atKEJHLq/ZqBT+dKXxl4w3S4oOXjexfUwm
sDRoSeOOGDX0twJtvhmX4pmePy06ab0D7IZ2PM/5Ni7FU4v4EzPHJyolNZZDGsqoUj5XM1CdWnMM
dNUQGtYRJ8kiBaC0GL1pAFAfjNMTPH3y64IvltWMxU4PA7gLeKR+U3C/uHNCJ13o6JBsdQRV1r0U
V6D5ulU6MpR4zF4Sw2JSC01DbwS7efMm1p5B/n0MDp0IoK5XbTNSYzTWXo/YRjA8DwYzm5/BhTo/
m3pgfIigOM2LTpLu77BIQqNd0SwGXhJcUQKcuDlA4pLTGbVxrRv2e1uyROC1iHsv784wo/SbTbzO
2c0ImGOdIZe+snNe7fMTgUKkk/tjNjhpn86U3LcTc8SMXp9vc9ZTkZXrdA/wl8J9zNVV4IErExHG
qWDv8I52JZpvScUzEhQYRH0epnSZwH3DiRKIB3ptOImnhezMnhXDOj8ZVoOxrzoQUQpv9HRwBstE
Jr9Nd4WePnd+c2OhbYOAG4+dtcHcxDK+X0w8tKqFV2PssCQL3jJyQNHE385DZJHMZoUef3UCEZ4i
0YHPxVvfGFGiS+/JvPwV7vOnoGjRCzTyL1NnAao7Fo8hgwJumFirjEZx4zg0XUZ08boYAaRJPUDL
pYvXhrkIbnCOJs2jdY7gfQhPRoZaOYe9YX7EEOZW4LsVua++tSKkoeBCCK6B6wSgzof9gDSS/dIV
Sghiii7OAzOaWbwxdvnCnEcPNYReZ4tKnli69z6NKMgBqkao6OE8iqyAaYWa2JuVoAvc+hsvYpXQ
TR5nowZ4Bw2f6nx5NZu4jw+NMoOFpuoPCwO2ZWy3WF2uNVeczALL1CnOt+3ovqraUGAyqZRqihbt
EpYl5UEdwcWqQQn+/Fld1oc8bj4q+jkAnhCnRkMHxaRm45dMxQuNvTNXUevVjkbov1X67KojY6oM
4Tm/Ka3qVLOsUmbAoB4z9BFBBoQmgRWJ2sJNL2BKhqHqM8nz4MGvQolellUcs+5kTRYiYXNj2FW9
psL1nW41g7hunjrubeTjausNeNA0Dr/2ZgzKbDi5+LC0tnJNmjp9naJtd16xDbgC4RAkn1nSbemI
ybCAzLd2Sgv5cudp5OrD0S9P5zhAw20bfgrLJM9khQA78311nFFLX0ce2a81vfQNi0qW042cu/wr
r4fX2vZuS0dbOwIeDsad9KAQBM3yr2p6pJbQrKcmOmkTg2v2ahU6X40Cx26WWpZBd1eC4VsNNROZ
uZQXFaJjCVFLqO6ZpcdvY4pwjAo9NDx3Gm1eFxqr0KITSAN9/UBkKQ2G9W+vBfc0xV7JY7ZZ1R03
99cQxMCmcGxKJctOkbBjWPQYxs61G5Bg3tQWzkymtU0SXvNYNg9jvzwHLoVoe4WY0dHKq00Kem5l
QxVdexMCZyTFe9tNwq4Db4/TAt3WSNvQkwIMn1+31nFutO8kJdTDCl6VIerzXeGbl7UdKAmn6SUu
MDip1bQKGacj9uHutKI+wbtmEoVNtDaPbgcYz8Ii53wvukHPw7rEYFVAo8CwRa7ikvjKcjiFbDoA
2RiV2TvflNGKYomyveVd1mJ2Znvz99gHMuTaTKQUjLFWgiKHDY72GdggqvNhwpK7ob4RqVB3rS8x
LFUDuF1sa89CFl+ez9LqBIwfPMPRkg2+yDe2Th0kYcsSPFfmN1QAoPej0Qveq0uwTSFSnneLiuMn
G//Svng8G2Jb2OCybMR7RUrpTGZljZoIEo04/8z2HksJwqKECXScU4qfOZACF2VDE9+bVdWVH90w
3JsNNaiGqnBoedzXzHlR4N/RWiAWvnZqvoWIcpn6WFbbE/COQT5TWaBLPn5FBa8OaDGU6NEP4xUs
1onZ3/QEevh7JF++On455vSngNbpUm4Kt7wd2uKUZdVtrWGbkgIQjBTA7byOits+TvS9B23ddvNT
oZzoKsE6pLX9ocwSDTkj3dyUg305Y6qg25O+jQ3GamdhtgBN9mTk4nQefsGImn6HW7nAb2hp3soF
JeTJvwZWwzBS8ZyYyttzGJSar4VExvE8GWcG9rgqBjlP4lnH4mpk+l1koak55AZxT95STgOazaMc
hu4paLFPqGi7rqzKf6zL9HaqulNWk9WYlNem45Q8WbURxgthRhCzOpe6Eonq8o9z7Ou5sBojjTXc
0i7LkRi8VthJ5gPkDNPiCyQubzcBd9HlrwHpzcoYCSFdPTqkQ4oHYX5Kopb50i0xJbARsEcr0j4Y
c3vrL9FWDDPrn0+mnWUdFc4cjp0KURc1/S857KfGrdAWVdGGTxvPM16jkQm2bcd90jmnvGQhBWfz
UAT5XYVNCyFAcfI6G2XGdg2HntzdWOvSfxzS4HGqLObI3r3sZ+d0Xh0XjcTVdIdjKdNDQwhOQpH2
YebcYvt+SjuiGuEt3wlQQk9F8UUZPVL7JBjk2ieZXAXxeDuquCEoEamOUVLyRfbFEyINYd1z7DxZ
zVwQVCq2ycUVlQ+CgOaq7VzYwQT/ceq8mdXnkDJJLMKFloq4867W8s/z2Pdcme7SKA1wQWGLIkUw
0sOQeSCKqYbuoURRyKvU+oKvZVKl31S8AHX4sfBJuseUeNhyc8RruTe+XK5TyFsrZxrfRX/KGxbM
82Nekrt8oEQcZPECFT+5jQ1/D7rkSibMPc1QncyOc8XDaZeCt9vRnIGF1H3Qi1A2JkzW2ZdKkWjA
qAntQS7MdudxrNbhxrb3+sxplQNhe17ejtK/ksbdDMeN4JAQaTaHT0LNE32WYdvR9Cid4qu3AJWN
47yZW5XnyoQCdYyyHCnfIdWme4lOEainq1ov0+u6zi+1mgdhYy3euIu217Tm1Uqdp17335IgOHqF
uC1c3i9h0Bsv3OJ75XjjjoJsvr3JdaaYZnxMF7dmUpIj0uKaSv7AhrLYCCzWIrleZGg6eFMv1B5N
DzPbIIJdFuThOahUNQCjI10XDsAJG2n1c9Ip4q1LwZUwj4DQqFMspKJvnpivBqvGD0ojtACc9OSy
QK4CT5vIv1gkF7qjohTIp9vWWjTmvKtT42qoA5T4I8h+jaEF+yS2bqoi+BojD40gWYRZ7uTb4N0U
Tb+LRt6aIY6206iD5xyqKxbrq9gnEuuW4sJUeMGgXXjZHRdtUQw7uTNg61sekhrnnjdeNGOGaqWL
FD59oQdeRnFwgrQ+9F6NjfxUiCgU1G9XelWiGTstnggzH5HVAOYn8sdZe5C3VZEIfTOWvrENYOS5
aS0Of/xTE3ge9Ary2Uqa+HfXsUhDpgb+iCGPXXrOHh0+PBaa8clShz6fRGQSrOxpSYnD+Y9DBH1B
eEa6MWn1H4oxvaGY7G71eRgPI4HYwXNwa4gtbwjzZUZaftCa6nD+RzdMbFj9ZP/Hn37dBPx1kANf
9X/bUOsSvqibKRlwhOJsM/15N+dv/7HxHzvDOrLCeoN/zn87/3r+6Y+/Bec9//HHP7b5f/7th72m
JYKxI5Wa3y6vPF/k6GQIwP1xnPPpdR6S332Ptff5g/M/eC0fkmwWVA21tgODwtnScLbLP9+U4LsI
0unibANl6OCCLLywkIgtbZgZLVC3dTvGPJBRRh3KzlYFu5HfY8+9G2q/2UZGWaEE2Zk7WUy7pq+G
g56chh5vIe6lPEQDOvVTF00YkxXuYUCekya837sHzts5nP94/gev7iS0YnTQndhCAJlCEllcDsyu
m7xDXGT+4fwT06l3SJXX+dQbEGe6276O7K3A9PGgtbV5wKjWPETzeIe/OTIsLhkmLZCPnPW3jkg4
LmJlbz8NZF9euXGNEn2PApNUqWc73lsuUCcVKTWJQwSqByJA6CKhb+VWeY5wZQ2wMLCfCs0Nvg/z
JputA/oRGBYA11jH6CsbJhIbjlu6G8xWr0dBKn8RONhL+HqU7xoTZFAE38hESWGrTND65Oh0aPYl
2H6yRuPiN/gWL31KANGRdY5o1uXjXT0C0za66qj5Rbeu2uAY6WgYp0+xHh9kAVSNLiIQW+mXYWcs
0R49iC3+SNe5K6/SLgVD6bkfXZTf1pbtroCHDEjTL6Q0BeVOHFnXg7P4qyWKbyYYG9YQ3y4aUExN
YJ8wmA+Dn+eXskhjFjq/2qKM+GnO9odf4eamNRhojLL8jrc72MCm/2iAlE7jtJmaAvtrp96JtL91
suHY1QZRcDldgSwnXXGZeBtHIkpj+xe0Ca6rXoZjh4RrZckplMP3wpjH+67rrI1lI9ZQl94GTAFA
dQaEX3h7ERnFxeRIQNS4t7SFJW6mErM2BpBHzczbl/hJr/oanmKp2u0u6tb00HJqO6hGm21yP5Wu
S9CS25e60/poVIFjj+0BG7sObJb0HxzVXw7gbpoJzfMK/hR9AlwwEK9bL0C/12ApqfmW83EsNWPv
ZTPNSCS1GoTd1nYPWAZzvqZBiMLuxssg6MUap735Akxc2NVAQ6ne4kYyngw8b6nAjKEMHsyUMjRM
sUtTjgZ1W3lV95YPZsBHYbxq9rUFhr90STLrqP/OGZCvGFGwy60aYDUOICPM1ybFToKShg9+fWfr
CaR6WMkxbnucRrYpU8TZ4hTYSmCKY754V/gUAb4gwgfeTD1OX2eIwY9671wE+LxZI3K/Q1d/kBru
49o82SyNu5xIjP6wvhmivCaNoYaYtRwKu1jKqckWXMRlovv+caR2zQACotrqUKKbdGsiUu64S+hJ
YW+drocI6hgn3yli/OvtG11G26rT0E/vDGweLPns9sktZYQnN/J3g8VkgQHfrXCD69LwHqOIkkjr
w8ky0ptOk/Oj1unvJK6UVNzsctDEi5EMAOq84bbuUB5Ha29d2DVGJOnoX1RBgy5PtodVh/PSDAmV
EurR63HaySXcuL6VdLGnCzKVd0pD78mSXY+GdakVkLvT6uge7SQbII/QJzFkymJMq7KLrrQCGRcX
emU14Uxf5m/GAD+962KGbUTRxjhWE/jc3qVcFbsSPXEdmB9x+b5tvJd58oobE8NfVZ2r3AVnZtF8
lkGJoDOR0WLOV3lFFaHERSNSZMlsmdpwidzb1qrbfQM5cjaTx74ur4MMM6p5ULXHwLiR43g9Z3I4
wH7AwDZv1xS+eVGLaOVk/oXfxZslqjFGlUu6GWrsj0acJ6ktXCROh/McRNmqwA3UlPNFNmnpRV/m
t7LPa+ZOY9gI1H8u76zRdh60lOwsc8dtlCCOiR8pEQw6Lf3sPju2g9MmthBkL6IbN9qArqEpn+c5
uCWSC4MRC02wafOq8ndL2r1Fy7VTZo8I5uyY6h5TKdfgR9apgGFAc2+N4MhLP1LvbZx971qHAJuD
0pwQU9SClUNAkosYzr7VPNSofNe0gqJ5Dxh1S/OUDgc5olLTSpSVdT0i5+WGi+nd6hEpTs4i5jvT
XdElHxa+KGkkjjOoWX+YVzpRfDOVwOWLMDcwpMecTyKVp9vDR5ZM1CYaYa77MsB3zHm3VS1Do8JI
aZ1OiRb2+FnW0XHpzOta1I+9a5wQb7yht+ViW3URjeU7MJ49jrKPmhFn26vR15KrXlgbDY6CjBFV
H8urvhaslig1FJsJ/mZatzdIGF4nTf44a0wbgRDX2Rjao/memITBZtPuK914lrF557nNNu559FAQ
KGs5zco2CMvBKB+nrrnMs5g+wIDANALY3POyhei3mN+Mqb41ivjKTOWN6VI/cDwK7YswD8Luw7TA
RkgvrtqYWA33XJzO4gya+GJUeDkllKnsbAm7wru3yLlWI+9lsWBHlEzokbfPmm5dltQjKtt+Vo9G
7Qrt4X2jtFeojJntdeZ/sxGoJWMHl9WOr5HvfkyN94giQwBOZZq8p4LHMUz168w7JIHt+wbKwMm7
A7EHs+gwKhw6Xgl4ssK7iBf3UGvlITCG0MgLk5qLvKYGv7KhivmUwIepv9Cm0zSjUG9ROi38ZoOO
Wghp7416yv18P8c4wsc6flVUPO0I8f0CIH6yBPdaSYeCaanfFUVDqnq5aNUSSm48YpLPburddX75
Vi3xoRe3PkWdomuBIDcnLYPcayXaW8dM1mdUlhCDxOfCAF1C5/7a0uDGXPeTeSU1nKvaDFCm0eT3
kzN/UhN7IVQJm7r+aNNLP2MYVixXa+oHF6D+kR4vL6cS8AqAdz3oLpelibaukY9ktv7dTIHDk05C
hi2xWkWQu8qzZl0Y3q09V9i3kUpSFC2vItTvqI44ly7lNSNoDxovs7Qv+8yH3FUciavjcHa7JUQ8
+YQa3Gc9oanedziiG7Eb6samKTXnEkPGfVZXzAZVr7pMddj703uXN+9ux6pf2QxCPafF6lBUrq+Q
6N0YVLl90EMJlN0JM+ZkBKAHdm/dOdjNRlVNGuXEr1JjrCnh9SghPMAhdCM1OBOl7yyhPvRI1HpJ
h5V2c6F52ZM1kx81pbkrJ5v0IqlqbHNJqUr0dG1peZdYqdYYJN1T4b5zNctaZwULvYuJdGFiyW3P
8mBkxv1MkKQqL3kI/oGCMukgtBExD3KfaZglTLm9Y/b7MIzo2Ym1dNfX4+uAwsmW+tK0aqfhJGig
JiDIjPRWiOVVnyqwbxVrOtLO+JBicqCxYts2TkfiZTQZIzIrX4aAwmkOUHRbpRJUDeU2Ftdrc8aS
PJLD64zH3aBj/uWJJlkvAB+UFe9TXNjck6J50sb52k2Tp1Lv0ZD0sFZbQNz0crjMTGcnXRP3DfMm
j6ibePjA08JLN7RB0hUAsy9UdopV6NDrWgk/eWyc4FaWvvLWca383V6Ir4n1XI+q1FySC+dlepeh
ECgje2+b9es43Bj92vGN92ah88p/M7gI4vX1IE06cHLrOtBW6b7Dy5ZbELwrerxUxbC2X4Edogxr
r3RcgtXXfNZu87fP0slc24T3LYJgrHI0n7GFYoDoHMJl92pvKTyfpjZ2Y/LWgrL7/atmUjMbARZR
mwT0ribgxxxOOMFe7WKo6HNG0Xr2hs3M7ojk1a+mVYVW+rSggch+4wbNeMUjYuOIYwwJwv+RkTMT
claTVUGvGdZp/ojtTSsozFE7C6p8a7Ag1Ykb1vxsga06/6w+478a2mbAyEHNBmEztiFINZph0ypf
PP1d7luhrSwLtzf+v6a9S1YBHGfXagxGHLQCvn/+CMVG9bN6HQP2k1XBNd61e0uA10Yg7YZ5aG1Q
sRt7/UudWIUmGy1KyrypvKszk9rcuO35BiymgF/HMqCEU/Hi7GrbgYVqgt1Wnij1IRFVqM7V6ZoC
R8XoZIEMVgev22FzvgAa11aOA0p/MzVVqHanzksdVlOXA8XyfO3so3F2MdmW+nbi6zctnWyjpGLC
pq2M1ur2qMtTt/D3Sw04K3MimqNu1iwkEzC+UhprYrI3zN/bJmO08beODhiO4KH6WW0j6Pfr7rtO
2mILqhls2uW/bo5S4E5PceZhd3kQ4QPdrw3qWFQomsTbqj/FfCw6f682gdcYLgMZCqwG2yg+1K50
3LAQM+ZdLddz275LUd2qXaptAnEslhu1hTqnSnwmx99PSvknqxOOhXOhDsUhruWIhyjJc9YZ58Op
3blyAB94tLCzIkW5D5Y9OtdEL9nGrcRV2aJ5QBPLV7qLJoXFFkXH3qKrhyzUqhraJhxNOh2xlX4B
g3+0eKsyicvtorn1Lol1jeV+vj038Os++2K5fdQmhmvpNAgllI9xhrKdXur7gY65KU3awRmOSj21
aL1iKAKNxms+mnbAEb7qoNtPE91sZJTSbZVHK1c6zd5pgWQ32VUTv2FpLVlszDuyhfdynEoa7t7N
GQZhNwzUsTyySFIsU00Ru3m0BebQMP86KAWzIJHvqguIfIlZJhdWXD2IEdrA4oPWQZ6iIcah3FAc
OjHeqf/KoDE3tYKJKShYB2jIhB2/HbeG19HBYhFBNBwR1GgU29T7AAWOu5Izv/RRi5ejQ4laT6l8
L0RscILMjdV6T9aSvVqV56/dpkU7SkGFWSHq0+z0D3lMPLQ4FNldk26TNbNm2CNpnH7hTZVzMasF
q82UhkBD0RiXBuauWH88l7th1LClSL1QC9uyvELAll6V6sBQsCvWrU0/JkXvQrPTfdCKZE2NleFN
UXgu59t+QBo5K8R1jOzgylUtM70HQdFV+Yfdppgax2SPpuT8q0/hC5q1VvEKfmKjaz0RE839C9ka
e72kgWSmer7Wo03T1y9VbVTo1OZZGClzYMveLgaNlt4fxNoe9AeoW3TJzOIUiUG5ElaAeGlSiDhC
I9ci1zk3J4md95VH7aBKKHSb4PpWfWTtlqinE1uwDCM0APdq3lmuqLYmxnt6XdgXdatftgHFiFni
OChVM9MxxdW5hF9clILTPCOvBFCxlV5L8H/jNp1guugRtWxDtaGlAe6tEA9xRJB6Hui+hzHJULmb
1gicDXLkw7Ykk5m9Md1VHU2/qqw7Iiz6zoMa8rWG08kinWzrNFfu7FgXs8ZTHUYfUSDiRs3395Uz
y2sA5SFtFedG9w6B0J6XaPpI/cXYpEG2PR+6weR+5eZaupnMCotJO64usBcD/6W44zYgkskSx++k
giqv9MAx8rICc1NwsKq6zpZUhl0Myz9lXEjdfS6gha5rSeF0KJztGBC3LOlNJKDepzPf9DJnjSYh
b+KQPFoKmSGZozPoApMGXx4kw65CuaGsKDUn0tMgRUQHyzaLEPx2MfBs0xcnEj7GS8GDC5NiWxm4
csrpg4hTIA0yo9ZRicsebSgon990g+ZEIosr8kBnPU8LdpuyurUS8UG/O1mBvAk2iV0fhqi5Hbrk
ynCzL7+4DgJCo6ZobQgXVJ3VuxANjG2tnJ7Augzr2mUOMNBfMEeSCEPvrwJ8SmPqhFMCeqtEwRnB
MlAW53bq/2XvPJYjR7I1/URogxbb0IqajGRyA2MmSWjh0MDTz+eeNWNVWW1VNnd9N92VioEA4O7n
nF9JQFGxpIqK66HIw7M/eXNH68ag3vdyKCLdSHnUpVSDLa8SY5s4iHUUxJRGtjsCdQ0Uenly6n0o
/MBFCjRocnA5yo+3TDLyEfyBIPEr3a7uncV5LGAQAvYA3LCASaK/7Xrr6qQ0cKW214Ecs6G6DK7Y
chzs9NQF8xn7bBd6IAJVT4xxtcvC+0nvGeBCmV8WeHGlRVUmP2QEiS5D41teV29t7jxlMTwgyfLi
6KB6BCxbupLpEAu4kJbHuZ+TSah/SvxMEXOWgX2YDz07FrwJZsU30RyC09Kj2THKZiKoHBpMhdlP
EfM3a/DPIs3eTKO4t2rehTKIv2sj0aItoLbZp94uHz3W84RFQq9vnJADv1sCsg47OlB9+hZHxJnK
MZAzwORJYqdZoZKjGpqyZ2NhRlTyDZupnuhJrGydxiScuRHEShwVPiCIWYCqKPoiRmRahDiDCtzf
uM14GPucPCiRB5dC83e1Y17sbHhEzZgwOuQFcQeadQKLpO9ASRlRNNtKVO3Wr6ynug3ECZBtk1SY
UbkGTI8qdfIjnnB3VkVcp2v+rPv2h44l3NZaqAFKsi2SgUcQ2PQX0Rofgl8wI/z9UxyaDaQ6aPNw
eghLzJDlYhrJjZQwU9/QPdgEZiN7PRSAc03UXjHR3qdY360bD0zb674Io3n+RZ4a2/ey/tLGB3zK
S7s/Z2jDtgryyxP3ZjENEr14zVvJ9MQvjiBUg7lJPUCoaRtII1H5JhE7kltg4ADebOc5+ZKgoOvX
19YcnzIjYFhDvzHMvL0MgpHs1e4D781j2WgrXUPaorAzWPyrugpem3F5HSc2oCoF+xRBzCZs1BG6
j/RfPByU6OJ3VrCB0xnUaox34J3/VfTUmCw0OLAdMgM4FHOvQFGQX99PiagvnacFcuihaBkj2lrI
0CxYK+5C2nOTSg3UXdKj9I6Nb+Jgl1wlkfA2VE11r0kmoxdRFoWBd1S/csJJvu75G/dEnOLIxXC8
c29miw5Hr09p3tO/DcCRgQTwRC9ONKCPS8R9+2c6ufO7GkXSoeXXtjxcz72/xSRB46qKOhXdgTbt
kLNxTItxE3iQRzWOZjJibrL6q5onf4OVkrMSvkEUqSE5F1XKgqCTgxVAuVLBv5slzSeGCbAFWfqi
CHkXrSzAluCHLwYIJ/6ud7h76hRlwLYmpeg85BxrZlw8DU3IQoCCHGrJlyybYvmeYnfA3N/iefzi
2kuCQ1kyCgrFfE+V9X1s2LHlDle4hKRArTz6ukgOWXyuP0Wy3DUaxsz/fNOs3/Uz8qbxRU3L9fEy
/FueE5KazBs0qz1oiQUBrg6fFzBKHN3YyySWOzVPnSkTMSXrR9EjQF2Olc04Th4tNCwXrwrIuXS0
l6HUbiNh7hQ5ZsEudLUsbB6eO1e0cfk561runMsrFOvxA2PS77/YbLb1MpjguAstkiQ3RGNyWLLm
AQkTh2p8lLGJMUNpuQL/+et7f39nLBxBbFQYPkzGv3kDRL3IzCAhhknXW3OX5Bst9KO1F3NMFFoE
vkVSjSLT6yYmsK2fnBVJT7N4lEkhSeCSTR7O4Z2DubslvC2b32Fx2eqK4djWUCxVwTAJYi9gGlTy
UIns4m32uTMldn9lXvCBBCsVcCDYfzRMPUYwomD5RR1y0hjKHG1FXutYFYztdvQqtGU+TKp0guGR
TwdPR/a/zIqHlI62ODltfXR9DB0Q59Ngx7jBOol9rCQRy4/IDzVyYCCL8RF5Xtk+aGB/Zm96CPco
ml8yqAmL12L/Lk9X4KqagpzgdVUom2mwgcfNAMw+CphYm39+IgQV/C6qwr3TMhGtEFuFnBdDmL9u
YA7KuzqfCZlJK5whB4rVfecTiGmiJCvK8dZdXIxMyf/ZlKI/ua4wN80Qf3Em17ivr8wuepnly1dL
nhUxZWfkYTdYr7l4/PGPtKT81hDiGZTgV782pdY42hgCtoNIt5phvuvj8uEl0Rvcs93YJs9mkH/5
GRtHoT0x+OBAbUwwFFhlWePq67byblK7f1sKYoVnEfI83O9C8jjx20q2xAcm23jOt4WnvYRdjEdL
3Y93gTdtu6U7a6LTd9lgYgJZOufSGJ2zA901y9DVNcAkMT/6MhTTKQyGht8pjWM4mpukEHcts7oD
rqoZhVeLHUPV6rDJ4c5u6pFxY64XW7Y2xBvVm+Tge8Jl2MmGJ5lhis5mdTDQHetD7vhNTo0kizS3
yb/ygBQbn73JsakCFZNK/blJIWc12oM+RF9lkZOvhO7NbD9UQRkV9b2rgWA2ZY+PjFwZkrjVeM7z
EjYX2RdHdfLqpc0xqMIXdso32ZrSRZOULWdDcd69joHzGur1JnNIRW6GEOlI0OwZQ17EQsUVaNQI
SzVI+4fvkhhExb+2kSPv4DB+2cP0IIribOqxS5MIhz6xqMIXgpLL6Bo1+UExVbv4vYr6H5opf1ZM
D4Fi1CuRRDhFgTmWrW2HjDdliUHs9L7aahmdaCLKS+N6z5kGg1eyumTF2eatKckg+RpS+cXP46Mf
OUhhf/Hbetl3lAOLTi96+shGHBI4pD5DBC9m1CEJdHYM7JTh0GWXXK7ZFrjt1ybce7t+7g34/KId
1r5shalkty3EyF3bWw/Yl76GchfyFj5c78Q1EearWuBxU8cbpySROh1gANQRAhhh3tcprpPo0wxw
FUnXdtDHNt/8aLx3LI3Nhr5n5RAf5dCT+xq2jtiN0TwHtEV46D9Oonqsk+p+lroJAo5WHe1x0HL4
62GOi4IdPmsMzzehQaC4Rb6Qars7jcHJYDAKWCjvDUl/rDT+IR5ZcTJe+uidSb+mqdc2js+G0XB6
gBnlln+uXRj+aWcl54abbC81JImyfB2LZSt8hGzZCHANMv7SZ5Vx7qGnYVKyHscsuU/N8Ugqz3io
zIBBj4fR0LgQNIIgjZEFPmJVOXCe6IGzt5f43qG3PGqZm2/qUAcA9MfLOC8/nGw2nzL8erHeuuCa
/VwviFg678XHcgwMptARBjBxSuB76gTAN/gIMd4qGch2ib0r49Zcj6Y1bOnQSYhBWNH3+d7tyIGe
8LLfVMEkp6QdnaoNcNfVEHsgaZYHr3W2ihjUIeuZ8cPgSZCJE4cnWGUnK6vFLtPK07Ik7qaZdAvV
8HJjMjXfx4MGkaUsj0U3m6clWG7i0s62SGDutd6o+XH1QkIN2av2okPoeq1nQX6mI6Ld6LRfk8nv
OhozhgqnyxOUNOvkee0f/wVsaGBDf9JM/WEx8MGFvnaodcvcxK717AbVcgq664j7LPMlqCgk4Dpk
RMr/7ACD+i7ZV3E2wVcU2tnEvxbKw3QQ4aKdEy/1Ts3ypX7Ryt9R/4WiDhC0saHZljO+8L7lQAD0
bxbI6wfb9oJz2C/p3i+tb4kIsssUTXj7LMUmMAoHaGrWz5g93vT0P4dqXG4jz0sPeZobKEd66Oa5
IBZDIzCjGhKcOyrHOceDeQ+Jztmrq1RXYXk4aJRW+1WFcFjCqmwgPyRAKv5srEPa0HU1Wg6u28Pe
jOb46OY5+I7IiApLg7WT8HF6RRCxrmNilzM4NwAPt5bMAW5hCJ794ip66HWmEx0zr3HPtSxCQgOV
sD+hpUZs9mBHXXcYHX/vGYxUMupOgJbpig58tyTzZjLND2tMs23am83ZFl1znmLjp4Ccvitk1nBc
T+QH+0W0wyd3m02DcfTsEjCHKeF5NG3CSyNgQ/bipzDyr1kykB4e6tBZQkRHhbvGEwIdvJWex/nB
6ebbsmW5xIFxbxLnTXrlAn9Qa9PD9BSVi3Hyk9PCBfRLVDIYwosEktOwb438FPVzt9cLly5ZiKU9
OZrXMsmwVsMCiLJOZ+O+hOF0gmCfHtMqhHuMcoEZoZF1J9rCDJHJyWen5uBJvY36GRFUXlzdrGlt
etjm5Ul8m8AQxxuMESjNWIJvEGBca5wUAzhrUaJUVQczSyvXTYtQ3/Lig5JwVV3HBDgbviKM1iWv
7qJ2rVJqM6BXf+Sx+2IXy4uqLrBcrDbgZPvRBM6LuvaVxNVs5wP3weTO33wMR7Jl6ja61DM4uIBD
K8H+OtwqanQ+Tck+RlA1OxhhNdmPOYrOip5dmrm79iikgevIXDIRrY2udgs/aqeuUhGm5YhoCYv7
Kd5AajwZsXFr2OS5A6qslz4A/mqfVZ3UzBwfY1Ts4xS6VR4GzVrD/1iSnfG0bddOuTzI41NxyBG/
wOpv2Pv5Frhopo/EjUG5bbO3UVKDdWjnlOnN8yKKN8mHlexz14KBjrAJKHHatEgCEkSQYUX0s5ya
j9G84dSnlHb5SfUINQe/gDakuuwQIVoZOFwt1hnxPylzxVXf8zkd1OdMQDrTekFrxe8okcwS1frq
TXH7h5jO3Ut22N/DU8/GvdGPz0uXDMeywJEuseKbJh+rnd7ulGZLEYRxiivWjU4vOsCz33oCZRlE
yi+L/OsV4jn0ZBb9rZgWH8uA4mR0KF/TSmpQA/MwaeK20YPnyFnAKs17ulu0Ie747MDcLfLkaxE5
axUIqteeM2nl7ro5o6z5DeMWsep0sTVncS88+1DOLkIT56AaaE+yjfvWu4MtcTcWrbUbWlhcndcc
czVNk3rAQDuSTHWvS0eHIpqRRJBr31enNqg3S2495XKgWUt1jZYyj9GxDR3jnqLFujgmvCk6/aFF
+cL/JyOzytkrQ1z+pnWqi4x8eqZo5nSyQisDkEGSEYWfQ4xNonojlthiFkkZuUrN+pYielypYcsU
0p94Q/7Nw/8FI+RXpGnHCHwFXXE2bvR0REnERbfHooeuYk9UT2VEXYRn6MbqlwWJbvHWatquzbVv
6gMiJ4TQw/5glVO3Sp32WYp2bPYHdlvxTdaean4Q4mPUCSfayPq8Fc1TBnSNSIbat2Bok6a09bFW
XZJGIxVj9B7z2boVWneTeLCgwwamc0vCBbHckGql/wL+7KtArxHOpPgjuzg/cWl67zyPDp5q0fRN
x0J7a3oskG7k8eCdaMJD4C8aTJ8JkSTOS05dm1GKwIpKPiH30x+Caju4SXDppBQ1kVIkPDy4NBuc
TrWIGj8i8OIbf4g+tOimQnPOtPpFt8KvWltIj4Q/SYia2ExeRU0+LvdjybWGuEqDHnnd2h6qO0Ig
Nuw+SF2mfJto0Q+j5B7KKpUDm+wL720ZxduhmoPvelF8GSZiAbluOyN+cPGVGLr6MwuzoyEHIAWT
X3S9+jGbm4+Byaklr3Gi/q29HleKYOm4xADmUEn3USxVeFqa+lhYJnQxvJhpNA6jxtIJQtvZaBqO
U4OFuLEX9t6JYetaU/qlJiK4sm4iIs3XHoPAjQ3orn6bHNhVOBhPfua/+1NwywxqK+uleOi3+uCH
kmvFHZDSoSp6K4mZ2y49Fqntcs6k+v3XXhbxoMcqfQsI+iO97xODQ8E0ukZJ3Zd45mNlPhm7OaaT
hyTOdtiimyATbbJGimprX1c9DY7U3LV4iKwH4e2kaEX247IlcWbaa2oyPiSL1wL+zFwRcKj09an1
jn8QgkGp8FD9UR1zakdxjXimy3GUDJ6VcEopMAz5UolZeylJay6RU6sBnJpbm7Jq9ogLzrsR9Q2G
CvBKIyS/FH6F5FPZY5mtLRZqxiDy0E8GMnsiGBUAoPQ5RCnyIsD+MrwBKq3sOgg8Xyct7ovHxnWo
e6nsB4O8IR9OR3DbL92+qEwczeCeHJPWgIzl+qA4SX5K5rjkaHnpbZeH4ZxTOzoatumsrdbDixg/
uzV5NxoiXe12WNzHri7DNeZZYDzdwNTb+jnLXTajBx27JlxpDcRz+jX0ZG7NIioP9rSrYyiteuJ6
W9vamB1PUSli9WTmJCqDLXLaKcdkyyhp9IuRbk9dgp2y446h+G7HOvp0Frc22XftVHK6siOlBc2i
sFHtewxo9ZbiIBvtrQjne2M2IGCgusDillTBWvdWRDCxnhrjpASiY3SwnZ7WqNsg9dTKOwVwqibX
HNDtWd6F4BNwdqbvTVF9tzptF1XLbTuyUJXqNvTAKx0x9TvrRx9Mz4HWTpvORqCWTKV9THVsGEn8
qpBB7LrCu9TExgCoMcivZ50YPjxgqpjZg26i9A0PyqZj7rX5xrSvmGvr62IcEJbIiY8T2Wj+Wr+8
MJs+eQHaAzyXvpp5/KoyDf6nh38zPgTrPL9PE1hCRKcwPWDZKM2yUp7Eiziyoz0HtviuILd55qzz
u/n7EhiXVF8IE1/SFVR4BmNBJlkK5UYE6XeleEMpyrka9z+8cLmb4G2PlffciemKRSUWce7zGA43
TeXsfdm/9owqYI2h2ZK+DsQjVttCqrwk3OwKxLJcvOonNR2/hlGL0lVcZYx8kgrCuVihOAh+nXxp
3dy3xDRCI012Uo2pVldmzTtbtGe/NKEuZS92xFepUnEMejh0YbfKZXknOrZnteQKicgoUEMCRf3w
A4/Iigm4LvaYQOY2vXvHy2Wl94mjf5Q961LT4t3gsnMGBW4HcnLse3Bddcxk1ZHsZ9EPLSVfUToV
/IKkjWZcQYlypSaqX7RLqDnSCpVdWT5DqBZg9SlD5wYwv6mbY++BTbTeM0ATJ4uskSqdnan3kcvB
vz5OU5HisYXlnq59Dvbw2oUjcZnglSKLSNs9JC7Lo2aAod4GrUnqrVoXaoagAbAA+fADmU/ifeg9
ypoZ0ma2UciFArA6551stCelJQqQNq80SI3OkmIQ50czg8TlGk8alIYw3pXUw8weuVZ8ohDC584a
qJEfnzGCEjmOFnocoh5gfTBIxMZAjjOm5RLJF7Lu6Z1lLd1b+CnQgx61prwPsHmFdVhejJzNt6Vm
SiINxgNsbwqh6WDJE8+H8omUO7+X9ZiFC3GBdY3UC+INIWdfstIyKD3VXU5j+9tI3elPDHyUxMt4
8RY35Sp1cMlW4xTLcFGn9Q3782xHXxLrS2L4KYu4rYd0r36WI1HdpQZJTRvxTOP/VWpIonHzOvk8
+bUSFkunObnrM7bDBirZqxnQBOtEzZunyIBwCiYhURf4Z+5ap9oDwa13KdpDMXbLTkKYUM3AvHwe
S9HcI29+bWluFxG8IH0AuGCWAaPevMny+FWtIWEY486bGgQrXrWNqnnrdyhMpEeNlMS5E26MuR/d
KyGtLwX4Us3raR85QwpUTMEebQllhlyZ/pC/MTjSF/pgtVP0ANrGPG0zCqUpNeXNuCqIYykwJajd
pzl+6T8dzKVXk83ZE3q36HLeSlrqVcDoAn8G4KUy/yJn7y0pxvskmJFbRobCv7HhFxbcY6WfJMSe
4W7NyVm05WWWZgKFl5W7etrb6AEqm75BvqxzQm3fyemULFvAyJINJnE7pSqU9VwirRCsAvmrVCAq
2ohjFbvcThkZC0Bt6FOoNbWDRaSwiypoWyYhY+OUt1YuLGCfk0P0LzZvNcSPedzZiJ3H2sYWtPpS
hAEo9mCmZbcZrajbvDWNZsAoL+6TpadAidw3tDC4Xxdv7HSvejDvZDuTSG2t3Rb3sUd1LMFvueul
db+F7V/SHEXWapzyDzmDHHtqSKXg5vy4Rnjp4OTAe+1nSIN1tD6yTq8Z/fboRJfQOY4uMW/qK8QD
5pFBSQRTRRStQ+yDnNOW8t2c/PBZ+VpkyKw5I2H/dtGhwhMgq/V+nTnmG+6vgOKsq6Rinu5jVD5p
AGcC9yL+HL8G2pDaRK8atZoLGRhNi43anBZCrCJDPM65K+h4af56HktQo4/tndWgISTmtVDFCkqo
+7Ikk8qPv+QdlZ8WWw0dmVR0tKb+ayZd2OYG9KxeOU52KZkgL06Z79SYX6cxNTZlU3z0eXIjK6cl
o0Sjtt3laYKquOTdAVa56gZjGNzW4ZVg+Wou30SPANdj0OHKQsIxbQP/juWs9oxW6tLTFEJThn5y
hY7lHDbTjrH4lsul0QNM/yWLp7KZeo/W2WeWa+Cw1LiMSatpmddUGxmSCrrdqNhI5wvGRMA7UuFQ
NN2nDuChYWOyNgc2kuIL6ijD3dA79kbAPIUOzJaCW6cbNnDJcNjD2gs2xvDTTdO9fN3VnpilCR/X
pzuFh7g6qv/cA1KiBFNlph77UPmdn36FBKIvLqmN17Lvl+EJTHM9Cs3dyBm4sizwE2dHH3WrrAoM
KYqPZ6a8lYNYqqCGVOsntjwEHIx5V0VOTlWzRBdZe9keeGgdLbfTmIXrNmlg8Xkvs2hraNwvapig
5hhaO2OyPphPyhyjyWfYtlkL2xM90JCxjfpBTA9teacY32gr5s0hSmKPyW+0a58Xm6ObqE7mTMTe
9fXXbGOARIzwtBaO8xSDgK9KbTlMHe9AWXKw68Fg7Krs0Eubl8KrbrTexoPEnd/98VOp1EORQS8J
uOc9sxqfJtWpE9KnW3bzgaNgQdcVjKZYS2JAR0fEGL5eEw9KMxIyhozZh6xQcFwnGKIWp9jowdHK
jUTfdY/p4yCPurG+dmzJcrJSVMxjjPog6Iy8ANIf5OEv1UB3S/tkWf11GCd7bfJ8Mgz698pjKQQu
0UBtx97aTOMU055Dvh1pMMjv+Mzq6jjnOiWgS7KkJ6m+clAPu+z7nBTvZswWATo3rMdFZ6+DsmV6
kDM0RDqJ2No1RK4xd89JqM9Q6uyHQjI+8nG4FY25gNckt7YPB6tZ4MEVkjxVRxTvDquS4ex24GiJ
Ztde4W+crART0o2Oka2iXHQYza5cJ7q4FClrEbAfh8unR2ELNwfVS+mRAPwLdV2K10KgxnAaXIAa
j583YajJCoXYlblbRR6KXbh0c0R72mJNisVn/jo5lmIxtMbwnnYYIidcste8WSaArAMldy1PcomJ
KeedxAUAEQ4/VMMwVbP1rRqg8KgFVck3Za6SZOKG5MoneW4KOOgM7vszDlXIyGULn4IOeQbLvI3y
n1X/TW2haj8r07fEpSmwariU9rc8SPZhwnzAHSaiDJrmxgN73dHmv2lEVBpF/RCLz8Hv32sBru6n
PLPcpGRLYNWtJw8BppVdWuwgFYynrEIoxmvy09fMX99kd1dGwcFPxtUAUccqXYY80V4sF3OIpT1A
y7wG/vLOroOzpoX7wsh+KFOOQmOHK+RoGg3BqpGkjyj0n4OOCiy0qMB8tnM5/fIwBVCcjnGJT6Of
vMI4ZLg3rdSYswbqWaMn3AeDlxyUMZRieo1iZUWcA4o4IMG/zIVE60fZJ5QnKqOwD1e2yD6VsRBm
t8BLlUU+rPWtT+3PtM1fpIGRPDb1KkWkUTUfftXeQKL8UHAdbL/93NbfFtJa6Ha7Gm8X6dvAlFNy
hoYOtmULshvLxdd01TMSzaMCgA0PxI4BzcoOgnu8AO9C6H5bRBlstRGc9y58ku3TNFHeY+MIP1XK
zQZPOlhRHRaS4tfbxY2bBeZ6KbVPNRw2XSknnkjdwOoFhAQiq8NzN1qY8GVD2gjNAQwiwll18DlE
Rf1ugPy2Vi8pwOiwdgZ3XWDtLYF4cjxgz8q7z8sNrwcAsujqC2PCi+QqoV44qNpP9W6VdpsU4Xbx
wTRzN8GOH7J9VhGc10LMtjBogqKb7Cc723ep+80w2ZJhm/6IJaU2Nppt0JpApNQhVuM/Es0TnZKh
/tYZvtgA76wDt7uFawYRXlqJyS5tkpZI6P1skju+y5kv2RJYB2gMP+V4nWAlMn2LX0TWTjqNKRi1
780Pxy7LTe985M6EolDaScjORk5HE07AssWPwZo8ZIm0bDl/7En5rKSC2FBD0sG/m3v9Jq4WqAIW
/ZntiBNunWyjpfcuF0RaQE0z0dXIKloR4MjflLhp8l3cpQ0NRSG/aCwrgK6/0w5uU5TbcPJxCTHa
B+XflS0c14m/gzfv0wGaePcBt25dqOEYjces5VDblTPCaRPIal1jg22Y7rOcjhOB+VFqzbt0tJI9
I8DHC5qWg8jFvfQUqRLnsjD0YIhMzTjZoKfBE7alr6gI0WGyk7Pdsa/cF4v+rLwPc3n5gXaZdE3f
igwNcSvd6HASKfahBU23PTPEfFdTFmNi54jbhUa0eamY8yM8TaABJtZG3sJ5yWoueXj0JZmnIvYP
AAUSDK2WlZfXXFeouqJQysZTrdxFuuvJHkzNnphRnCyql9wuflpyfirvsl8vN0Xtn7wauG5xfxaj
QCYDRVcvvmbpFufZH2YyPcjHQ3ZktouBN2mLAQNc3kOeBvkHJZiN8KgPeaa2eETCx4EOjCf/GH9o
DgKyGISsrORtVhWxHKer/nrCHR4QGdRD/u0ZdzjY4pTMqgPssFdAeZydZ7lRyBMczVFG3NuKnEZI
EjXJtbMmdZtMti1t6xT0w3QNb+iSvzstG6/WuBTc+NRwJxZZavtyfI/X5Z1LnJZieS49jOtG+I/q
JBlg+WB3pFPKg++nNZUIr+h3F8PCYilOdhjh2cYW1d9kZf9d7jXq7CcP/taCeLSFJ2rPO2nF1stc
MjNKvkJ8MPBoT4gwwdswKevXrnqaLedZOUjJote1lre8DM4o8KT9oEXmVRR96271Nv5ea9ZH/WDv
MrtyNk3NA5VVhTpsNB816DzvoET6oSxVJaBg3raYJazsYTim5XhEJnUHRf/ajljAo65/LsfHuABJ
RhLxLEzTAkhM2bqyN1XfEqOnkSu2SlqHwEsx/prGGQbDAMdB2WhG1i8W5B+ewX9xwv35v47GfzYn
dmzrT4yrzd8djdv2/Wfct5/gmH+1NVb/8g9bYzf4D3bBPjM2GydiV3oX/19XY+s/DvsnJEvPknmX
0lT/D1tj2/wPbuB01K7vkvJjW/zRH7bGtvEf05LxO1BSpeExNsn/H7bGv7sa+zBk9AASouHgKvo3
49vAmrHqqLX6oDfjbWXjwI61rBfXhMX5Fa+Zj4z8Tzfpv3gV/7dPNIlKtaCrWVAffiPV5qVN1M1E
gT5uW/wKVotfv5gumg66gTGM+3+hZf5OgZNfkA8iO5dcT9v2pfPvn4ILIgxVQVOy+mDkOywKIdJ7
87VesndXLNd//mb/5aNgCZsEiPOBOp/214/CMtigklrqg5w2ZHn2JTmribWV88p//qTf7Yr5UnyS
49syfi3421PrXGTPscPRR8BXsA18tos2Zg6XTcm/3T+Dd/4v1sjys1wDQ3YvcPDeVskQf76BNTYu
Vcy3srIGOZ6lX31ByqXvnhEGQIsUOikk/tFoOkS8s9iBi9xaEU7x5r+FoP5OsFVXYpp4xAeW4dr+
b/fXgxymdcFYo/HTdjq5f24vpdLT1dDmK6T9x9b2PkPMRf75Zqtv+GcauPpcy3UZOZvweh353P90
BzTDqSzPqHiFtAxsoTua3gDTeXwU3fQIOg0lIrqk5XIlOol2U0veG7sBacCGL7EbppC++5y62fP/
5LJsC1d0FTMS/LaQ3KbqzRxN8aGzW0ZCuXPAr1/m0o+AQH73QS2H4I7fSGmq5Ai8q/KHOSvIqu6H
J9/BOJo6eXSj93++sP/6mKACsz1RG7C9/PV2LX2Kdxv88QNsgwYraxMVaj9s5pmycLRZEYCsntl9
J2v438LJjd9JyOpR/emz5Z//6VH5pGwMGuz7A5X9HWY81B/MyFfRhJKoma6Tzvmtp9NhdN0fSfJS
NuG/BcP+t00Aw/n/9+1/eypjVsSoALmCJaZjQPN8daf0XRlop2wJ/3yrTV2F2P315SQO3vd5L3EM
Mk1FAf7TNyasxPELxPOHSq93UDDOLmjOqEukW2c2Y2Oig/R1yEEZ8SpdzTFe4Lk/PjqNdegCctJJ
Izz7/Js5n89ByLtjacFpGoNd3erXOkpQGw23+JA/2lb/WKXYQlffZFkVJOm7a8DgbYfpuuS7AP1n
He17tyhw+ODnyL/fu9LFkVJ4rPbVbD3NM1raiglC618gN52FywuaYWu2clDsrKz+tlwasWJeyrvi
MAEa4M+xoKZhfLRt9ziYIKVGfMCPoYCdx6BVD8obNf3XbHAlMb+P7XSfCPyEIusUVtOxwjYexQz0
z6y87zwyXXRcktZF0Vty6HcsRHSYQ2vXpsu1E/rBbj+yPn3PPf2cWfhLD8GO9h024jhszSD9ki2i
7J7l+2QGvMIY6VhUjQ+W0/705VYs74yeoTGPzXZXj8yQJvOn5uFZp0tydZzsTc+7wY4oXI18L2Ny
D3BSnvOuh3eJrIz7qTaPzp3OuOzQ5je1tp7m4t3gM+2GG2Sy440BkO84z49GQu2t9++jxpfzlx6u
VscQsIvBCHgPxi4g580AGi48Hks14bpbVPDE2MDk7Q8dav4s25qV9uxgRg63u/jCHZIIZxgNXnRj
wuiCIldgYxnr53Cof5I2sLInvqo2svXgS3UdkuE2DT4nv0YJ4o9XMleuvrlgMhCwL9bBScTGHRSA
cRUSHoqF7fIwWaiQOIQDf3gMEBIXBZTBbODfB22wfcik+ylmz++Bwy0oQwEM/iGG6Wzr+bv8iHKh
UoajSpvc7+TnJbN4a6FxBFr+jqTs7Mg7RfFzO9VY8GT6FU/HjRxLZRX+OWnxPniwQ6zpKgTkMkZj
fhU9WJWJs21jPKY4xEKh4J2KnA4gtX/IioofbrXwcTD9AWAIC1rEy1BieUYi2Nl2c9JDKS8Wrmhd
xt1O1Im2bkUqhcYwI2dx50bDpy/Ds0yLh9W4wbwX2W31WRhb497xsEbqSvfEurqoq/dg5q4mY3iU
524qWlQG71IshdXC+wiJdJztS9AxiJ2A8fBqtlZIKK/yVSYMkqWsu7eQVYksDItDavBsEk77Pdan
WIcNV6tJ613bVO0xS+cXIymbC0RPLB7yuOd/UB8CDIdNvRN6OPF+WCb8rvROvY6Qhb5SuXAX2ayg
p3m1zOjB60rSBzyZRCS3EmmGObpwK3PWSnVguwXNGK8qRAibQuQ7IZazGnqLqAqZwQfxezdQR9hZ
xeIkk3men9qFmlBtW4M86mOJZk68QnVkr6cpd+FOzVcEmNUG9or+E2RjwAVFX+hmQXkf132G6XxV
CzjKbH1dE2H5kb14TfauCfsgku7NgbQ0swYGXhcjgt2iQT7WoQC7PUdWMFICTz6iQcb51l79haDf
Y9PMIvOGK51dBr2Hy8KIjFtOCjKihgjBUp9vGs26xeFbW/szriQMjKDreQum9jbC5WY6602ibZD1
3+gI80gm1Pr9qB+cYNhOjcf8l6jV3UimCPkFUbJzmgn1RV9t5sm8QoZjdblVzQ8SK7frZ8axrPRf
rDwDG566M4ItE7dNJcJ8E94sTuRc4CyAZzF73zJ88yt7PGFjDlckHk+WJY5exy7a1vKYrBDcaTC6
dq6uPbO2UOi40g2Ortbs2hsYNhiH/h/2zmO5biRt0/cye/QACSABLGbD4w89KVKUNgiKEoGE9+7q
/yfB6pZKVVMds58ICXEcjwHSfOY1cZFvosp5pBII5HWqgl1WJU9IUcGxLJx8F2ScuMwyd4nBvMoQ
UYeEPz+vwLt1QK7Bi+yTd70dmHn2DrvkaJicGpa4rkO8cO7M73VoPiZxATXAuh/D4HKmJUMBvUSE
38fbYr1Ec4deSX6YcqTs9ODH4BpF4LOta2CGYkAVSfFqYSGHVB9Fnpa67Ywj1cZlWMfTUO4QVPnR
U/vBwVNCTgnm0whu1grsYq8oGV1kCEZTRAnpp0TNU91zRqJW7X1QFV1gYENcW99k37rbcEnBPwVp
R42QzoZM4NUA88T5JTIOSGXSdZloX7rCANkAqVRVC8ock4whtEdnb+TLgxxnhQm77QCAH9X2pdxW
ZbUV8wI9CfEGSFbztrb8DrRwcFJFgSsXmBAa9PGGiSxolJXXRSXpRg2E7f78o/Y7pJFZt2b2TEpc
P6RJcS6vOUlDiuhHZseb3p+qve3yYQOLeZ3YFO7UsIOxRGNbX7syYw4NCwxR5xl+5+00MVy6vEHW
LRCvaDYDzjeVAQC5BtVPxy3OuOyeZ73yhzfCoVVfIL7kOBQy15gIefm3IHFJkgLYULOB0mwKuK3K
wMOUbhzRViW/iEcbECDyhL2OZcM+Tjb9j8mEYYKLRgnRB4e88qHo5HMxMQXisH9cCgAbei135c1i
umrjIsC6iUb7xSuQ01iXILeHp59Y+S6uAD14gmZS9Va17jPV6R/ZxLS1ffMJgzJzuxQJBgoLkpHY
eVKjw8KDL7NkW5SFrmrSA3oA2FFWXHPbiZCXodjd9T2qqsLddlGBHFelULDH5lQmsH8d9sXtMsvy
qDt8nrCY4QQGPXMZotXkXvWFii+KR9H5w2NR04sRFOjF4r/N+Xhvef74LYn8TZzKc0Rz6Ct+Eaa3
bztjxD7SuRoGuzqSfKttMqoXvx3MyzxIxivDx3JWZeHBLpNLUQ+HGhmF66ieEPhHenXTicjZ4uw2
bzRFHgQBdSgo14cCKzdlPQeghSRlx42YsifFVooiBYAI4E1z3bAJmtnBrJd6x4BWqP5re/rcL4Hd
GOZWqnrezmLeYa1xamL7GprgYzFKpH++rjm5w7AHfrfrek9L3ln4WkxoWthXBX5jVNnFHdCQYmuV
5W0qIUC4hn+s0Lyn44v/cRbnOzX7z5aayxMCcts67ZZNlPd3pkX/zfXw0RFtdIkF42Xt9PW+l2Az
ZDcPO1AMyM/U3XdjlDe4eeNtLLq9Qk3mMFX5pQtsi0mRPgSo/rv5sw/8G3gD8xOmONGr2aIoCaQD
HJXc5SGUVkTP3l3vrZvYPsx+tPZAXPGUKG8b20Lkyik2ymjw2Eu2pk+8NUzOi2PQN5sjVnJMVAi0
IhKT2u6Y+pL5PwfOcchTUKNlfPBsPjBADgmOqat1ftgCBtFDP8MeaJN4jMt55waY2S1zAMthVhX4
v34bNamJBFdJzVBCJkHhyz3GgFlGb66vYuCayJ/27EjTvp/b4eAHzS399ZTWTzVvi87ZWl3q7Vpv
doljhy+tYqYtyzigTdYQRvnZtvAVDEgMYD2/MreeFzdHrSGju211O1Z4EKGCMfYI9xqIGiGRCmgv
DuetrEwYD3SwoI8GO8sIv9GLYThpnIyjP1123aFz0YJ0JUiGBu3WYMgO605X2CVJJqxxRDmhkEyR
c8JBGeck6gQsZ8EhLIoHUTvisECOV35kH/sAxDC7wgHABVqMIr4OgOeAXnjKwjrfz0P7LauNcD9H
oGgxPUE8qwu0BRGS4zDSxbBHB5agqFPRwYFo63fyk++lak/2JvehGq7l3D4FyKRtZrwhLrDoRhoB
STtTEBssvX/0p4gAsSBMt3obFTUGAUhAgndLDDh/BohvIvThB9YzVDpkgGbCdIMw2VXadqHKXvWG
+VFdggIRlZtUEf8kFIQvmOugwZzPkD1B0II2kjooSL1loNduXJZGzf4uiLOkSWaGYj0KVyyCKg4g
MhG2prGNa/Ss5TI/Zx2cjJBsJhm6at+AKZoCSSPOQ/7AmvimNhdoNKCPyWmznpPF9j+VRXnHmvS5
9KObNdTtEtJMpIymixYLJYHONLYK3YOFopL40c38btCAr0F10JEyxKDnIkP0QtAEl4U5HJTZFBfK
+OKydrAIhhcTqgK7xYYczH8sQ1BcbugONTQ9B8CuiC+Ft0aGgEdQ8FA1gqXJ634vCO2agkBDuyZY
tBiOoOb9prmK/Z1DYrqvFPYxDs3/wel5f6ILGqIsGzg7hDDPQw+qHgZBoDm4jIlOtnpda+n1WYh9
OiS98p7CNvmG3hAyG40BdTF9FQ7nf1xaMk7yNGT0knPNFeu0qUhGRoJzISe3zO68YbqBMf6Y+/IG
Ka73SruXJt1u8OubMtRTzF2eXfbpTaVqIJdViyRB/Yjub74bEbDAm70+GnWW7S0fiTzcIy7tAcS6
5+T7CAuhXajAKzjA8ckvPUxlIKCt1dDIJzW19ZlFtRmxuzWk6op7QLZIfZF8gYFCz7HFgW1hQ9Vp
qeyCr6JDCF5xTYH2rCM06tv0ogmWyyTPtn4VojwHenr92r2PenppRbjOkC1A8DwK27xFAKXc4o8K
gFDzLYT0HlUWaA8BILD58GDnwXiRx9YxsscHe5wvVUNw3HuceCJ7EjQEN2lEYp4LWWt4SGvinjyL
zlFeXssSCwQXqVxIPs/rNeh1Hxcxalwn9HfQ62pR6txC58dmPH92gK30eV+iH6aA9oWBdeHZIGjW
LNnOwL14xo3pEmpJk2L1wjzE04DBpb+EaMttoFPbQubXOpjiPIGT1slqlSyXvfvkJfCPjHI+F0Jc
yZo50brzPfjnK8+bL7O0uxWUIWZrOdOyQxqu4BX6rXX9w40GlLyeHLwLqn5Gzp0xUtjxXUBJzxby
WPb+10qbxlXWdGWhEEW7U73aOkUfI0Ky8PNaflu/vKX3nMphvIqcQkXCJoWs2Xsni+1Y8pdGmlPn
DfoTlWed70IbbhnwqZI3IXSaC2uCZmfdT5aSlGCmazg+/cZwb40B4DFWVHrB6GmiZRgjmqw23gTm
XdkNg5TTY9QkOn7WXhFoEAST6/U+kVX9uFaT64iVrnG/Gr6keCZIL1NnvtT7MuBbzFyKH83AnNZJ
/VASsvcW3QpUE64cgCgdwr6bLkQDr478HSFGsOvIhBnBGrZhK7rTB8tE20XP2kVXx2g4fkdczd2s
Y963a/iC60Tb+9MZE4Wv6UQCohdalKfU8L2pB0R1+r2+qvHSH2Xpvk5Z/JpYb5A3cHmQKTjwgmXG
uJ1BjuIRNG8Xxc/WJYihZfZE0/Tgep/SPn5D3XkpqKo0UkTs6ifcZg3YZpyTIbyflulF/0xp6Joy
i2LVyRvXp5jpoZW/Fi77VpBNIsVZJE+C2VFLChUj9LgdWpzxdu0N2B2N37ADHxOGNhAca3muDdip
VfZQ49SwjDiLxUx/ZPZJ7vFMh5xsbFa4pAWUDLrwOTEpeg3FyyyTBUgQeYcu+LgRqCqHqoYc+dZx
a5xo9RwsgkRPD+31gPYPxakLpSFZtakAYs8x7t7yZtIt6ramwUTDYifH6c6T2bxbCwvxp8xFJgHr
Poy/RwZepEjAuyDHyYwBbgHxFFgM6Eig7y2LyIw6e0rVI0fJZ6142AEKqE1/M2RiP1A7ka7OrRmV
AoE3wJQHMENk62v5DNuKwE7R/AuvR2Auc8uqHnByEsHP5CdOzfiN4uGubnCB6UPQChaBX27lL91g
Xa/zocO9pJENmT1a+zsQ01t027+7C7Y8aT3zyWm3jyZMFf3P2Fgf/W5hiK/TDxyAHSJXsKbaITgY
5LjOFjXGoSRnmyfIrwgYhTq9Z78f6uhdRizcbrbs+pG0CLTWqRn7h2xE8K4SCPlS/L+YLSeCTjJh
yKITSaqwa6YV6VJZNrEyFBWkqy73t77eH2m4XKw10txg11UU3QoXDViy1SRmNZAR0VsBq3+oUAju
Yi6ImzEk60WwkFK5y+mix6o6kp4aMG3HkspgfKgBIQK/QE+tntVjK2sUhk6jDd+lSTMDXVywo3Z5
H6NfhgQkVOuwvREJ712zvA7JUxfBzhpalpjMxY+jGaybNfcsFgmlzI+3Wcsp6rz8qenmqzEBETWH
vbHJuhyPOdd79ayciOEmsp0bZ8rf1yqNYfCjG5xS6gr1X4mcOFoe5saN2dpgHnxsdoSKuBjWDFuX
1DhwEQhLEsJTGGleDNog0CW5PHQYNIn/w09JeRvgXihSIkGqC2JVBbSzsTl3aQBGC1OvEd7TXZnk
3l4vJat6WhXQQ4qt4rMzyfd+QoTTxxmqpIoA1xKo8l0+s4UkCxWlpXxpl+62Mki9wzIlicpcFlS2
N2SW0ZKC1b/mzIjdU3LWe1sqCaM7T/6oUQoGsUNwpEtTwmVi4nQD2668pcpwQbMaI8623zZRsEd3
LOEloJacPn/Vai3+vEcdvL9e53JrCHLUarldo7n1hxJ6zdvKdVibSfKozOaBvuh2x5s6xmGIhLqP
QCq3fvUtoMF4yOpraza/YCtCvYEmQBihpKFg7dixHVJyQFkImNNGOkTXY30qiwgxCEb9lD7UKaLE
Bg4iW0bIoS3mL/DcCO48dbME96MHzL2Kw+7SzshDOynw1Lhu2UtZShsAYUV+TvhpZ2c6mX5FUtDM
30Pb+2xgsLYnPT+4ESJnTjD3gCjzl6qGNF2BZEenVKOXZg2IzgugTfUb5opyj1UoKo0nODRflsj3
0Gsl1w27FjRhVJ2K1ENsVibDFgEzKOFKXE/m0D/OZv6UpwP4Qhe3LQ2fNIL94k4PmGgZO4/y3UaZ
GMRhZAh2qzSaZ+Qhl8k9lyFyP+Viw6C2swQ9PecSSbltP4l+bw71zZBm44WRDdU+FegpScjNYEh7
bUWctfvMImxI+um2RZjoSoAIjQdQwDgGUFQKw+EYJeOnprflKVewiwi3SY9egbngH+s/ufC73ByU
V1sZX7sy0DXSKDkuFU6dlZl+BmcHaRvQ05WFmAqgseIOg87IQubcfJB13+1XDnreyu6c6gPKdDVo
M3ghQpty6ENocei/ICVhnRkL8o+DW3rnLpkJ/83AoNAB12E/zNV9VuMCsh4wDZcYz0BkiqLy1EYV
b58Vt2iTRbt5MDArhckZW+jhNzH1YqlFHaw66qgQstqFgAy3soTU3GbZW2sa4tzn5peioqEAvN3a
5SiaXJSjlZ/Xg0rDL0EzBzth1+558uNfD+tjCdTnXVyn3xQOJXNWzifOpnPGYdM5r7d+u2vHvX2I
XAyBS9R1HKefdjJA2NIoEvP881CNUUZBsUp2Qx1Swqkn1YIegs4eYqJsDP0RuS1EueN6rPMLj1XA
VldpZD/C50OwPOj3kz1NOzNWV6uaxXrotSRF0+p5RcF/9/OJJOSDspSKhmXY1nk9UO4XH7d6LacD
OolnvFHXJk3hMFtVfRcYJs29ynxoU8t8KJHt2acFpcE4lKcYuPhVKtSTLZv6yulQHh0NlR8NXKnO
XKWHsos2Oc6Dj6Zsrnh6upEWNgt2miWnIENixFeF2uATi9B/0dj3rmWIexWb1U4miAIFAdDHznLb
vUNEoOkRAYx7+FwMKH2XQnsNSTLarPem0bV2VPgNTDLwBOh7vk40ztXDYufVA3rPHqVx6hTrYzjW
En708s4xbic86u5hK1EUA0QG7tExy+xWbSdSQ61HFQ9U9xcnddiIUA1pe0NS/tY33SL+bk0RSEct
AlJoTZD11qCvwi+PmbLdD5HzAvU6hlIZ9ttReF8MEy+cKUjrS5Qmossc2RNAZOdBH9Zb0xA/Ujhb
LtqKHdxrzekcyew9odG+S2kbnteH1oOZBn/crRoEJzG6zqBN5Bg/0WcQ1CTPbowagXWfDoxyUXYQ
QzLnZr4PunCg28TBn+c3tiPnQnpL+IjmZjk2jy7QwLAp5yN+ATuhZ7GnZ2c3B+YBVsBVnbcRww8S
gFF0eyrucH4tHhGRIP53zV033Xh9k2o9SGSgG6QVFEvNNq51fNrs5s5CRkxPcfgPaM12Fa5xykRw
SiEXmPTnIZWYjWDU0J0zvdCUYXlQaR8cbMR8LZQQwxhpWKg6JjnlIZvETewnO1qJ4hh2+8pL/T3Y
bCQmLRSP5BCgj8FbSdOFt5H7t33SxegfWstGLRO2qYsBXFEWbzVKwef54PQmX8Fp+jP2mj3rGiI4
hITcNH0HQxs/SnaUIqZNESqIpIvpnNdb6wFH6z/uKrcS+zzw2Tn7E7Yj8NuKejjH0uFDxviPW+tj
bvSEa8NyonqMOWg4UR6P1QIvGAryhYBcuAPs7qD13H6FaHLpKo8teh7uqli9ZHHdAgZutnHVzEcr
6p5E6nHlp4t4nk3Is3ZG4WGMrkLlnwX6ZhtMbqurKnAp0sno5JDy4NwBa7Ayv4W+c0i8yzYxj3E5
fQ3q6nlxu8/pRMRoYXA+EpeS+YrkPAtC+Gi2n9wEynyvmoSVJL41C2oYCBdQ93C+mqKhTjC032uC
8q7J+gPA4Wr3biMwrCxk0sbRd0/xLOTO8oCRwaHxpVdtyxSOX+C1L4mbf2ul/43EBFVC6HFuH33D
g/R1dhpg/+1DEbks64tLP2TaR0Z80j/AFOMBF1+fKTHFaAFrnlMyE9zCcScwEnBukZqkyLKphmiv
WJBRxWJtQ/Pesr2bLGa1a+RXldlfmoU3aTC79ie2ubFH0jKm1Gi5+ecIGzN6Gv4nEUTf4Pp8gyBA
3etepRL4Z0QE57qk3wtK2rAlrxb7vNSCZpyg3yvzZu8uWmhi7sQVFnAvrELXqRmj+2TRngJvexB9
fyfqCtL+1M/HJesu8sZwdhjmQaxXbHAL9AJ6ccNFc4+C5bgjmm2uFkkFnFbUO+yB6aPK4xg9Hpbo
HfMzYp0IZMmnwWtQOaWn7EzA5OnXhUEn8LY85mFzb5kDtFrSp7WilwTRuy4FIbpDQmVSYfFzrMBF
iKeDlm5xx+cmwNPTNTWanDJEF5JA2huXREcY5C1OguZe6zV3sJZ2tkxfVWA+2gSL1A7JmXGd2ygs
Wf2BugCQfKJGoAQ9ZaFMZa+i9o2Lo1MH53/G2zgaYvYntE1gkhUAawroCtqW8xu+qF2WyOlbylda
m7CYyVUqy4x3FmLsEz0Sr8q/EenhgFJnbGc59QldagpoqPUg3YM4QXeMqJsCBXq2uc4M1lMZUWZ0
NONvPEXavZWQR5eF25spkXSZXZLLPiTfBgQ+DvO7tBkEfUJMaHpHVbogwqn2lIm09m39BXWB1wl/
t40x6tJBtkeQfCbkT7Z5b1yBjd/980mxNKDrLycFDKnlOa7GP/6Oy4uQavIpiRyb3HrugRM1KSmr
/koK51LLu1zGYxTgjD1Bi/7nzxZ/89mWKQUfagGAwnjqz4Cv1hncnFJ/dqx0xzsPyb/4ICt+dikz
GMK9KcX8IEGLzJP17HviFCDKrrMw2qIPYYBPTQMUnDiClnKHxk1wmhxKPv/8LeVfQGFog5qeG/i+
Gdg2TcM/f8uiQcMeZ1iGjc+3jDsSRL9txwuWYZJJmDYAXCxsECQEOwjvrxoyVo/puwZzKMVVzFGT
BZHh70syYrAGr7bO5fwM9KdXFq8QHF8RdnpnTOwdQVAWJTGCgIrg9m6FIEamztt1ObCrnZv6JZmR
DJ4iksIVp0GaACu6lFsvQxN7IJEXaVYdEjbcaJkuUcnnw+wYN5SBVtzUZNdT4qASBdU8d4cHDIx+
oGJz+yWQ2YNO2KjzvMpmfMiaVjMxPgtdZFSyPrkF8S2SgQutx8aeH7MpPv7zubbsv4BjOdmuJWA7
eKhD/gWwWk2qNHxKH3D0U4hPprMDo0r2q/EmjV7JnFajovLqRI1muEAODUIBvNQba3D22ICWbAdU
lH0Pwykjq1q01dR4bAfjkOmdex6p5yx55sFFjKifNMHw4IQ0gCurvFraIN8P5vKeL8bA4oaCtqxn
1Az0NYmpWNhRvMnj16g1AMJZ1Kth5rzqhmKhKJIlI2s/fiE4KOMibudEXYKCqJ2IY+VRfaPMUMKT
2ki20F3S3Y0xjakUnzBI29mLt5AR09N+zQXSDpCgNtXMytOEHnonHlGhfj7OOKz91t74kSVjtafm
YFgdhNyie4Pgo7sMeS6IFCDAIKcQm8VrL2hH5rZ5wF+BlhdimEU04Otme7o1olC8K8wnAj3qVVR8
HEpzqWiuDIpcYBj41W7QPay19soobxwvPcWV8aMUWr8IAaNtGbpfrIFwL3QWGiMpCZYJrqyN2k1D
uxfP5/Fg5ALz5qSu9rRLEmSZqlP1KuxkPo/ApjZp5j67PEmH4ByV4zdnjPHAKPah01/jS3uqNEgA
eySGQCCP6G5+jbQxpv6q9Skq4x/GOD2gfjjczjJDhEhL2g399GyHLmANODfp2DVnCEFP/2W4/s2O
YiGAZJkwAdwAs98/Lw1RD8bEMdr0aOufrHcDj8eI4YLvRndZeAlJK2wvEDkKvTzdvNMNs1Ij6ZyY
Il3dZf8Fv/tXxHdgI7QjXOYRYsZC/PaVsFQbZaUsdcxwPKry5I7w+aRL39kIf7WZT6FGnJXj8Kyh
V/CqX0Oz/mz77n85N3+zuNsBeGsBRcIBEvk79LxXPfL5RamOnbYumnpmFdzeBMdEkC3dBqT4W0Oq
Nizum2zov0RAzltd35AaPwaeYtPiV4qClf/J7NUn4cTzjkpYiML49F+QuMFfYPKBY7LmgJAPLMt2
fsfhEmA7tMHH+DilSbhFiQftUbU1hzaB+yN0M5u0fsmQ4XG5bCgYXsYiHM+e6TQ7wR9SoL6aUzXu
euXnO/AT3kboapRCGta3HbWlzmojagwwr+yDZwi6AB7MMSd5LDCmqYagPY3p9JTPSYmqBKhYkSPx
F6bONjDc4DkgFxLmg2gejTRrdmtNPDIUu0+zHEVqb6n0BbthpLCWfa7cLj1mdYGNTq/iPdNi04Gs
fJK5wLI4uJHxvFwHw3KhZvoWho3WvFPJc9IwbWyE5mCVWUh3BsbnpmozRHkGiquB+TJngHUN+6hr
jitUtKCm5gfGp5gGLkbrF7GI7wbJgrwUxSNy36yadj5jnWOcAtO9Qwz33S3N/iDtY5hkzRGvAQra
5ZTg7NzEG7nUV3VQVQ/ZjIaiTFmt8rmbjo1SP7pRlR/Rx/+nRn2aqx//53+9fsevcKvarlFv3Z8I
TuCLQP3/73/zjv5KjcJY7bVg3fmFTvXxN3+QoizT+RfTRcKzg5tmw835DyuKDftfpmvBG7AdFHHh
JP1kRQX/Mgm9TVNI33WRGGdl+jcryvmXLR2XKFSQj6OMZf2/sKII5X+jKZmuJHaw+We7vgBhr9ft
X3D11VKmIgzn+BYsx31osdIiJ18ci3rBtgUxt6UoETDL7Eusy6mWDeqr3/rd2Z6kdVGiYObW8WVv
Fpj7LAgG9QVMTvr9Ved+EX734FRNgoANgpEzQI396gXQBVBXa++5dcv7fHRvgxj0RlqeffNTOnff
liXblQQBO0uRlKaN/QUB2LdCFAcJNO42S2fzPg4QC2sdGMFghbKw92mTLTCfnGk3dA6iJ5W1tdM7
5J+fDZJRG3OTQ/kejeVunJtD488oXvZOsY+bdEFmdEJqIcw0lMbSehwwUFX0klGMI/Wav084lRIt
+Bu/caLjMqBn6bQZWKX5HA2v02Km93lHizZgGWqXJrnyhHeJgrdz7JHBRMR2jrZI2xOpBAC7e/+y
GLJyH7jIjQ1beNRYYfmwBqaAqnjQ73KnTTe8YjoI0HrI00hMooGBxQFBnGM5W9fnlzsToLuEPnjk
yj36+AowC02fHhs34Zbxlr7eHQrXRTa5t3WRb0WVgs9zgNIpO/gwGV0a864byMh66lSwBuISDM0j
gLQGRXMXeWcne7GadtqRmL9avYYOKZJ/FbisX5WkreH7eztpvwSJNn9c7HJX9OYZrsB4VdUx6Axn
l1hwZGlYYvQkG8DEnAH2937Ec/OrldGyXAAIiwRZ5MIhR/EHjMDmhYpg6c+3NbHNpfKp7qWGcTHl
PpC9+UQoCG994D0Q/H/2KszNcJoLtjR2X5HjRdHJBVWcYIWQQTnemli0s8FTzY/ldGPYNTouuNhP
CPQgFmni+Afm+aC8fM9Muc5xa8AzlIU39b4WGLts0FZDbWbumgvzJq4j/Ivt6jXvnGRrYPtimG1y
U1tNCrZrkVSfr0ApnNG3YZ9rEoBOWY3KgXgPzLg6xXn/Yiqams2EI7IPGHTC22NrN6ijdjK67OSx
Ld9So6OJo6XFJcZvB4hR85VpAndVsbgPSjSh42YoHuL4OUTW6RKNMmuDLtHI94mRHMrJn9AXvqin
i2RSD/hGmjJOdrXz5tYHsPr91mxuPWMs9hE04IvO2sQ589uztuz5GI1Cfo5xcjnNfvk5sDGMqkAR
5coFx4a3HrQC7zVvwu8dC9jGXCy6+jMuCFrtcJ5QJJ/dH14BVsLEkKpLdAex7nu63yNDfUgBNiM9
Ba4H61/L7agYVNCnCPZmgMpRgcYC5eLYSl5q18fOrrKXuwZeydQjjNSQcOEOBeBBAVgJ47LZgSro
t3125KoROU5eBCqzAaztm18VvjwldZMZ+VtWYLD67nfOOCIhnbAu0/Gu68pTYwHJGDoP5/PI3LCV
nibGbBMd7VAiLGKWAhDp+ErOhE8cHqNur6jjSYgRkqYuZb0cGASm5adExC/0tm7MEjJF7KOQMpQM
OYUIEihTtFZ8zEuD0kFJN8EapmsjzG4LnP4CkEkQVPaBEUAAyl6i0mKEFZNNYzm8rTEUwb+wb9r5
hESjnTnOhvJTt8fX4NW38wcUu17dQt0WuQ0uBaw/zNK2g8kx30NOu46flNplmIJvraQDMW/mQBO7
Qz22KNxK5eO7gl7T3IfHxkFoqJq2Rn/q3ay5jWGnn8GZoIPTDzAkChSyUA9ZRt3BoY2TBXFLQtJk
hyAyL38+tL5Ca5WK+vzxNx/P6T/85b6I4wZFnoox6hvDOYVHdV5vWaN9ByH8u52GhyS2rYPIcISx
pqY6u65fnde764EaJM7xkfOOL/u4bGoP1eu5DW4hEtP1T0s0JibUqHpqu7ctPsxouGGaG47Bpo4d
8tel2coYUIkvADvF8HxMkDIbpapygxJ4cfY74VM10DfXQ1s16WbRQmELlcvzeih0x6xtFbrq/3nM
6iaEpGJQoMa0ePcW2yhd25bmHCthsjQPtirPFfDZfSSWTyXARDstEUtywWu1KjvOTo/mEU2n9VDp
dpQTxae+zeWhaKz0XLuXjKv0HLvyDpEYXPPy+5YSB7oFsP/K6Nrv/OCEOg+F56aKcIRIxa6z9JWj
QbRvuugRb1bsaNfH2lpfTVQeT2P3lGdTdPYLNMHa+Rghx0Z/OdpPk/+KsjLTGdxQNroY4szuDuRS
QjG8vXVxOzpPbVee00hg8+jdFEW1nBzbKMojSUp19sRbMEg8LjB1oaa+oJoYu2h7YXy7HuinNTQk
W77wetPqWB6bqOx2NTY6R4wFcDPR+OkJVVyIhx6Ij5IVNzK4Qr0+/Z1RF2c7TdOzc++506Nj5sMZ
7lcsMRtTMs4OoWVeRakcTkzOrxSx8LDu5EnRRtybmXWk5w2kbkRyKHeoeA9haqF5p0eAbfbTpnOA
CViZ/8cnrR+3Hn57TEQ9LvWj6BEY7XJzp/QZydsEPboKwbX1LDUKy49c1T/Wc/PzsHgD41ufr18O
QOj3Hv3ltd+yHpZubhGsa2DmAiKYN3CcEDxugAU4oFOrg4YSDvpqKJeYaj3YoXKRKBMvRYrErh4O
9CLac+TY6IiZ4l3MaOmAiQ5pTxxQqFfxN2Dmb8YU+zOAZs4vvoY5+uwI+f+8S4O/wAlZPzOhFYjD
gn5lXksJlGNodB1mTss/XrE+R4F+7wwtpIZ2hpH0nzceChB1EqIYYhu8m63n3Hrr420+PmL9HH34
5WPWZ0AyPvkjbgS/vW59m4+v8/Ojfr5mfYyCDJBYw48OeeJ9/e3J/+vd9Ynf3vPjq3583Pr8xwPr
OfvlZ/xyc31ViEA5EciUTldZY5Qfp/PnW//y8r/9JX///N++9O++tJc7yJD54Pwy4Ci13caXk5PE
l8jYThGgQQv8yNIc1yfC2arkx2vyCCz+Ralfvj7l5k9MEqZ87D56bYY3Ovr1Zz/zEev4+5ttRYhn
1NjWFRZSqlaAYpU9dTSWvZKGJg4gHn4o+l3W++sB/8Ph2IQWVW9k43BFQFa3arEocOpLgBj8CAdJ
qwq1v63JNrpDeAQMB741ewgf5XkugP7htzw220hVt16O81jCgF4BD7Deio+7kzIZuT/vr68x9Mhf
b/32J4gwdsehIyyCC31eD80QlR+3RErfzEmIA4J8wgJDv0mJwve8WW8OIZQAqktsIfn66Hrzl0dH
334p0EbYyXauzzNWndjo0fawFhbjuEV7JjGyUzcAu90kFBd2UyqeFEbMkZDkQXp6rYdO34KTjSRa
GCSIyWffChr1QYKEJfTBy9SpBHK8/REJupK9FuuNIaBBWHW4hMPv0+fG7r7no5Gf1jckMc0/3jps
4QU53kmq8fsyBndYPyB3pX9SmMrHkNL+Hk4PC8L62HoadAPhxN/9/H4A5q0trgglrdN/n8Uq94jP
NarlnPv4coQu5g2NmMozkdLLYJngfpYAIa31JY6+wBirvlST5e7MJkO9aNZroGngkz373gni88PU
JAdCArgYyFHlCSZYE1Uzmr51Qavbol+Z0WHert8SLONNY6f2fn3/9XuFUk2nTtwuNl1907HvP174
n0u73i36/i2x8V+ZSuAJc5mkC4RmPqXXO9SgbxltzE9b76cLKu0XVg6mMJ2pnLejubNyWSDV1RXj
NUwn55j1WX1GIqM6j0DhzoyF9yqm4/bzSrTrW+uL/PPCKN/+kQ0z8Tj9KMTTKVbXHn6vZskkAAZf
b2P20opTtl6ZdVhHJgR2l/QC2NXHkF2fWw+zvuQ/766/9WNA64v9d3fXF68vWZ/9+be/vVVXDBOx
x/U65daxtn6Z9S7Ffnbgn/fXWx8PLgilA3ZGeWp9eyR95dFc3I8Xrx9LrslMXm9iOMBU+7i5zu/1
2xD5/XsCpusH/fzKUYWa6EScaAT9J0fv+4meG7ERGstunSaUTUpoV7PzFXe3/2HvPJYbx7Zt+ys3
Xh83sOHReB2SAK28SUkdREqZCe/9/vo3AFWV6mTUfSdO/3YYNCIlgcA2a805JmTHaEgp0kWR6q0/
/nk3WI5avA3oy7N8WgaG9Uxd733dfD03y9xAGA8XUaBK/GtMWv/t9QYtLlP+epeO9J/H5vOvr+R0
YyZXsHkzf+B+W86SNo+bszjO2vJoGe/O+ocYzUlzNPW4Hmx3ueTWe1/H/us5u6TQiYoA2ery16wv
rL/96+HXe9d7X1/j1wtfn/fbe+OCICalZQzj0KwDZ29HTXFYH69XHkc87c7r488/XtJ9wiQzqrv1
s9bv9OvccuX3UFGK43qOUQa2Zy4lvoOo71nKrGfKP99dP+JzqJrKuYVDnO1QY5SnZLlZx5L14Xpv
fe7r4fqctayC/6OfW394DD5G0RTH9fevf9+wnqBf10zgLKfx58m8PovvrJfe1xvWe58/td79/fHf
PvVvP/X7L/j9XYogewW/l5DkJK/jyjqNrPfW9/7Tc18/sr6qravA9e7Xzfp9fD1c763v+x8/tRKY
zjZfb1l/8Ldf9U/P/fapv/2mcBnwwas1fdSzR1+W9lQS9KGW+/Va/7qRjk4C1rjMJ19Prve+npN5
ziW+Pq47kJVEkDBefA6364d//ejfXlnvBkaIZU3XGJKX9YiFz/mPMW+9gv72+PPu78+uj9e3/v3y
dO3tFEPJT6WgpMfiuP5QW8/SVOMWvKrF5qnzzQKFcFdTfHPHJxwg+pa2i/rEcDJt3Kmy76gLl3RT
+/qpStujUQOOlcKaX0FbHSBqKE+aCNxbwDeYoIPhIU2q2C+byfVUOBDHOKbiYJn3xQSRXujECJVt
Vl3kTDHeDrvkCCTvIu2YciN1EiDBbYiJO6/3Ix5WMUyWT0Q6Y9zv//DncCILFEvLpkrm087JRw7a
Or2uE+vXDZj/P2fbv025691/+vHfnlun7vW5z9/wT+/7/A1j6l6sdq+qEVu/ZUm33Djrtfv12F2W
gChUWRCtT66Px2WA+nzyH1//7e14X0hGQge2UbplUFvfnjt2kdysPwn9uPW1qb5bX5jXS/Cf7yLt
CrdmVn6IuCEMowTW184jlu+uZ9rEW5GM0QdRML1S8UWXz2NioMIpXtI8M/y4bQ4U7GwExjo90sA8
DU5nPCPJuxWNdVniV/Ri+B47SfXmKOgk29x8NXvzPpjUj2oJ8F6GZy9m6Y+yzQGzKhf4ypIRJAm4
BbcfkYMSKu2ubnsMMiZWuzzBWllTZ9x3Sn9u3qwwMnE7sjKs4czyK25DVLaHYOxSL5sJlYxlB1Ad
0Ccxre3BDVp1K8z0LJhnD0zxL6mlSdKo7SVtJni2+v41JIpgG2a5tkMXtZuos1HlQyFZUAjfQBag
Ah/glHNtiwtjwmQyBPP1EIVUKSzsNYWal34AvH+xV3lzxT0T/I4RjhKEAkJdWCqZVxjlD0W4N4ZC
VJ0EQWtVyq9cmWb4sVrsVXT0Y9r8mWUQY0Bhrq5K+xbH5/doHsKDLcEMFYXXlsG33qrvnDzZOUlc
k5TFUQWAtNXedbforglNk/inVd9MTN9uAsvL8uLH7KAHUQZcitE0+WySe29Oi9u6VInEnsWHjUT/
tAQaH+yyBKNP/VqMmXHMhqja2hiSSGLxa7RELZEHvhYsXAxsbguMxmPbRuW8jQDFF9aBVPmTkgwW
aXIq7uuSnHGVJoLrZLkvFkP7aG+KwVH2aUjZQhjNDhMXQTWF/jCWtXM259rYwXWGN4HLWAY6TuvQ
9QzHfUimDl632sZ3idm/RFGyT/NJeUS0j+/YEY9KWbiwt1yDCAY3OfciuIK3VPh9CHuiIqhnjmL1
XDSm9JDi40EYDXzg9fc5N7EKyFTbVZMBbMjKWxDNqDIspXjtnetibuetlnUoJlOFQrmw6UOL7+w+
2VUamfCLdjhMQRPw704UnQvKTD0Jk7kY3q0xc0gNLU8Ek1mgFEZfR/yyXUb/SF9GPepNu6nYZkVP
TZawiqYP95GBOrbDsbXRj3QXFU+p0GJP4eSnFFjrvjnkN0YXQhyx6FW4onmVevtjwax6uCEeCWFf
Asp+2JWI3mddfU+qqXhohjQ5FWbZIZsSO045cd1h7NjQb9kazXh2Zew8jJm42CNjZ2Dg2kUgC5Og
PaBB2U4lHbZeK8M9HJEQ9dAt2sofjhgPMQ4YIPQlzTlMfDONas0aH7RefZdWgUtQzzDI6yg6mIZe
02nuCWdg+G/q+iVLTMOL3cbekjHC5jA5YimBzNNH3yVICeyZGcvPLPGawHgpfa0c2y32nzdrpJWQ
zC/haM8keGA4HTVclbT4y6XpD2BGbe/n6qOozeguUfMG21KBGLZFyGji6hv0prnYTtNthTW+gh3j
JKFGPC8BnbBOPkQQWf6g5OmNBUMptrB32qWotrpqP86knsBm1iCqBBNhJLNGuikjhqZyziaqwKVN
LzGr8npbIXPJKbXl07ivglleANrd2XV6phw7ebZ9RIiM2z775sbMhgBroD1vZqVRHpyF+u+iANCo
exYm6aN6eqc58ICa+JrpzzIJ07Jq+4gLSRAl/FCqjfYRFiglym9jQVyK4UTqAtfZthkHUhE4dRLU
rw2/jrCiZ9xS39wxV/xsnj2AEHwpRX+bm/l5nBhICXrF6VblEXL3zsJUwlXbG7rOH20+D4gUTnXw
TUraRxlJ1nn7bLDe2WiuDQFLamcH2jVFkOBOC2KvbILEd/quJV+3OiMGoUiuKhyEUlw5fXwwmmpC
c6sEZMO2zBAz81Ie1nJLA2C+sJ7Z1EPzyygN61CDseoQvsigcvDnI7UlDIM6rSyOXdOgExv74lgb
7AgtDZe7IrjKwxL9eKbN477jS4WJM14FFbZvhyYzsniq/27VHOKeQNCkz6mvxANXYD/Sz6aw6zek
/2ykbdCUnYxu57ivVUfPVMMCtwnVEFB09xHKAWWXfjeMun3UywGTGbnPQLPTbTQhfoP0coXq/wk5
MFLIOSU8StGhIX8n4UC5zjTJ6RJlV6NCRI2RJ8ORphx8GKDeCBHxlTFYMjRs7HwIkI5Ddema9uws
Zsmeev83xsez5ZIOHqqcqMVsYNpnsNKEApbYTu+pLu86BNV7lSO2S3U32etp9JaI8jpxSrFJ2xHG
U1MSYBtqV5oy3KLwPrsNwxuhn+/smNFwU6x14yua4ujdEmve0NajERqEV5qlVdu+dq4DVYkxNsgI
OpugW2VNd2ZsRvsqM/i3SnkgbtY9n0RFL3jicoSB9JQJjm5ImR4FEXlgevyN1GDHQ3MV0NVXgCP7
U8LCOg77Qzw/D8RXbgflrs7S+KSZ1t0060BYwDoQhUXxCJi/Nl/ckUu8xsDVzkv3Zurf6G5zgWLI
25RGrhwCglbNXDylc9TdhUHTbLRSQ/03HvuMIwQjxW/cKTkLlXhiJfCa6jJOrXsfxuF4hCCLFVZ6
mlXErAbIt8lLOBLueEjU+ZTSUc4KbZOE5u1skTDZjQSBMEOdtHwhJWSsxwcz9QotLrdVly/cAsHQ
J+OHnsDHzZxbrKaxzWNkdWcsSm3oaQrq+baunwJxa8vsGm4J8oo33ZXpdtYHSlta7emRxAJl4Xkw
I9OkF5VgbIkx6NaTsjQt+7M5aDiY0rOhvKDytPdgB7jqM6Uh4LJ9leSY1I0uH6dZuY3bmsNQpJCH
RKntmLv2BGLBCHPM1xmlxpRX51Eh0CSblHajT3l2iIfx2Wmjg7CL+tglDZYKEsmY5I6BDWqImIr+
6FoYHN2QBXMcIdBVbqOeeGjWTZUb7nRRyftE95eQLRIPYVCr17YSTNfBWPtuSvOJcCj0z/N3Km2w
MMzoR1XIy6TbgUe/liMRCz86lna4eJWHG5mru0p/QCVB3kOMsWLqmFAzqyGxCXpMXckTsxKd4L7m
EiRKCrvzy4D6Ai9z9eqYw9HtbYEmzdm5bvQrn9NXlCYYe6lLXJqiu9dm3cUqOZiHKXTeozx9NPMg
9RDEqORxOp3fZhPLJEG0iP0tZ/9DO9pBsJpVWDtICclN1GJvdhjV+7hn7zAroAAkidJLrwpWlN+W
rFsIO9tCZt2VRRrdx0N7tktpH0nUomsfdUCBGJRrrc52s7Dp+sLhFuT7ZfmtRgbvcRz7Z2d2fjW1
JbZVbukE2SPZj+arYfEaNOSpwsOY9425HSP0+m7aV8dYuXU1i8wS8om5oBqIsD2J0Emv4O+3jlrr
YqEm8iAbc1TAwWniqzpk0NZ85aUYNRbqpVue8YWSFuQcmQ2Nh5jRwQajOzVPucRCTpkKFs9tOqmu
n+Xjh+yNX0ERDJsYCRD4dJjgxlWXRclOVsMhUcBU1ij/rB7bXmmu7LIAPvmAqx+q29IrjJcGV9yP
+yIB4KtGsLaw1kNF0JcRiMFPb8fbfppOUEETVlXZXrZzB7gm5Lx3RxbhqbpXYDZs9I5QyiQ37nK5
Q/RCIzQ6uEr0WszNdWuGzXUHwH83RY1yk4XCb6rCBwBfXXdsoIWjFtcpWDs8gGxNiAVJZucNwTEN
Qj2F/GU5NWe/8xRZNbGq9nEKqvvEnvelMPbG0OF61aeKYmyb7DJrvGSF9ELakrvE0p7nWvywZUgI
I/iVTWwHmV+Zek4uarJn2/BSlwTj9WgOMmx2WyUdbcJMmT6FrA9u0eynHiWBa3sTf/9Jk/0T9kn7
VCS3vaovK/QFp1YAFyBS0I4pAJkuIRPujMqiF+Zwpg5vbYbwmPWchaPWyWs3yx9wPXyYjjm+lI77
rW7wFAO+/xEnZAMFvaCTiolp0jm/MNk1JEM9Z439DTMU4VyJ8DpsfCdZEAxe6MCru3b01QldUgC2
VBQJWAgjf2g7osQIDNpOErFTEpN9mcyx36o48soZnahDFb0Q8htJCLWnTpkfOXyXlplw5pQtaKhZ
ktPQR77FeqCZIc05CNMIdj7NItoNUAxHHXlmreMKqGZCGotpaysDGfFaJvah7c4HC2Jbn00FUMs+
B3zMQkebpnFLnKKzs5tE8YbwTmO+QXA+0ofJmHJTNF8CnBTlTcQq2L+JJ/NLM4DCH2KUmOqWlM92
YMkR2ak3Ug0lHCE5NeN8GFMgjWGHqHbuKD5nzgXYSIQtvjO/5WyXkpBWfokqbQtIE2YcEjY51Ihg
1C4/6LFJ2AxtMfAOhNUm7UAKMOox1sH423ckIbD5YCTL0vZkArzyozwL2CbOwa6RY7aRkbTwuLNL
Hpx2nwPYIg5thvud3OUWOUSROx25qAnODQjJItz3BoNbAFRER7tvqVu7aoa7JMcJhvNsF9kGnZMG
dRq2o2TH7pwLjjPQFzGjf1iY4hS5euQHc/asJjrDPJMWQZ3KnqBbuiMOafZNeT+N7bMT30dGhy4b
0DnkY8BQjj8UiXXk22jC1toEyRaUJF+e4chd2k4IrHpAAp2Ny6BUiaWL3OeoaiOPvved0EILHNVY
7G0D+4jA7tc3BhpBKcSN0GCMJAGLGdFoGpnY3mxHvzKOJUlWs7uv4vRnPFrv9O/3y594TKz+zaTK
BWAoe2qmkWrY3B0gzu7dHNKQExTNbuxfNPiKg+1eYtcPgVfA0OjM86+6VtJTQCgRTFvnXmMLAv0A
eqmBdSIMyHPDVb4kNg8++4pNGLbRdb+QNk0ceDsKw2jwmp5poH+SWv9CsoV2XXL0bjrZXKtTvHQE
SpsqSNF6aZ8VsG/1h8RZerCWjXOvW2oQ801fl41PsKC6i2sU6QRcQhPtk+zsiO7TM/S/2uJ/py3W
kf7+/7TF1z/H/zr9bNqf87/Iiz/f9oe82Nb/20UkDBGbHZfp6jYeoT9DF8z/NiH2GfjUNArkvPBn
5IJAQUxWwGJ8wGygLza2P8TFurNEONiqyiuqIVSMCH9Kn28/jXDtb4//q+jz2zIuuvb//h+h2Yt4
+O+OObTq2MGwCjhsDQymvH8VF2t1gzINWx+RTmw4o1m5kh0O8tAFPpY0zUiyYUwiECgNjyTnR0JS
sBTEOaKqnMzcNKgJF+zu+7BWdwl+mQsGmYogcriWKU1eaLXk3iUZsO52YtxzeuvNyKfgzGB03ZST
6VPpA45tWkehtumRcKxqr79gPmrOLuuOTZmzmStzcgVFN+S+AVZ1p2tzgkcBz1b9PRDJe+OUyV27
sFKMFmlTzrKsbFIovzWTguKiiGoHQsoIVEfbRyR5NCrGHjL7rQN+85r0y8cl2mY2h3bfTGF7DNHK
Kqr6jB1E8WjMxmwM518giXdDyOapD6mJTBDhFGgKC+8eHWC7D6f8Zojd4LEvjA9lTN5qHZ9DqTrD
LdTKHRgPWJAZymTcc7Kf0xMplwi5tTjZXpEsvCkxEF0Baot3rcqK12mXHd5UwgAsQxLijeIR2KpN
WS9FU0dwYmDU6BXDJN834fg0901+KMY9bJlir42LGdTCyIFArECJhCKupAowKOFLWMnPCOUGt80m
sh9hI8xsxVnhgp45UZxTCuCfVgXQrDdsTB8CoUEpO2+J3V0tzHg5K2TE5jZBGY0JR+080gPBdLk8
zUFEBgoDMQuLgcKw9kbBOAGwwyQwJ4duhDjZE7S9abuu31KV3JZocDt7yn27wh+dBek5061XKAfF
HhNuOXblfckiDFIJve+2GaDQhXhyczhw1vKO0cL5lQQsIR0ovhsXwdsmn1hJdGaLhHQ+qBqHo3Eh
mrQTm97BQOvdPKM74EuJjjPd7Z2uA+abEC3LHkhXBJTIZOPkJExFcrabhw6r+BgHV0LaFM7T7jKO
ovSNWRt3s0leri6QYxABedJSNsKTXezngcM75E+aPd27TWNRAAPQGaen2XHB57Hn9uTIpVFx0sVC
J/ELHageHNa81h7MSiSftYlTrTGyPefw5GuZFmwxXHfSAeKRdF4I61SPxm0ygdYMaSL7km1AAUrU
sNmlwidksdM3ULF0EGBx+lLIm9Jw7DOCZ2bdLrvGXzcBo7VJIBWEBbl1QoEx5pwfxnfLeqkSMTz0
yjdTyGT5UuXJ6BW+VGZ7Fv3OZeo4SKmMXvo2UU76KEGbzKGFrrBMvFwr99QfyufaTn3UldYehXFx
mKj54Y8uzGMpmoeQU+HiBGq1VTvHF0HSUISCm9CIYW/l3V3Z9NqeOMCBnFlK83beyassw1AQWeoO
92GF+kmh8DgBGk7TPZQFfe9CqB0rTp580RdNW2BB8tDk1UXBkw9txoHjOlE+zJvY63oLlrF70CHY
WI72JjrzrtEZSOIme5hHeLj8KfY2vIU4j4XRKdoHRw9RzTU47e0h84IewSRRD9mOvtxPqwxceHgq
J4vJj3XaaPopmMV9YFeUNsbHLMTUigVp2ARZ1G5dFhbtBMeuJHdvD2TxbrKBVk0F5U2S1t5RClFd
m5MfZZgmlKHrR6CIZIKZGWaAZa+bNBQC+Bb6nU3K5qYpJsU3yQlQRH8wfoVOGfvByPfswLTHdXyS
NipEsoSzCwJn4I12lPqoLR8QIIebjB6qNzREs2el86xYI6eoI+RdWnjjqPxM1fQplCCmhDIc9Xzo
EDi1qldQm6jLnw6GlCoozLOmQpKO4ndlyjG/RdkBAK52tJa8O61M35tW8eIRl+ZAWJnKup0TGj27
iWls22jpTdnRzTCigOt0ysud2Ts+O7Qz+5Dcs5YfYvuec4SKQyixZDl15u5TU6DeXsoV9L+85DC0
m+JN07WWdE5aOxNNCngG+aPDdssfdWpOOqdCUXrKsQAbwBhHI6Gxa3K6hHvtkMKwGbFC7uC9Bn5f
2ISox+Sc4bikKhqHPxMyivp+GVTjH2E0XIUVjgVFUQfMq6XXOnPnFQpWsdGKeyTOxr4baAuk4YIS
UAr4XmV4naq6xBQKzwORNzkkCmXxEuKqLKzXtlLpPlC1ZrcdsjHQA/V6iuu9buSt1+Q0sdjsQ++N
Uej1+gAOSuvqW23GY1hkyiFsqrvUNhDQDUp8KTIKpC2G2Y2G7NxF7zz14BGoWygXJ6xPOc6Iu6at
7E3CrKIAZd1DxA7uhm6+dvWkPpt2jEQsdn5MlEFDRQuuZjyQiN+1X1JLzAupHzg0tIXYFdftVd0W
zUmmDE0dl2ehGYAVYpKHaqc/t+X0qpJF7KfSXE6DQx51KmVTTOUDzEJjmbd6Il/dpL025qmjZMnP
zTVjnX0iip3rvrSuI6vH7DORBRdE72vEcbJ83JQPD1PzfVABQwxE+6GhYtsk1Zq08WaCxFbG9y4Q
s1PYX+H3afYszfiH4+iprZsIrXGOxUhVRvIpuBhlH22GinZPMwZ4QKIJT0/oVUReHoxhSjFuyK01
iVfKzu7eytxroLozS/VnrVXs7eiq7QZm73ZptW9VPpazGM1tPAF1VrFBWcGHY9ChK2YSnPXRCTbF
2JI0TPvW5XhuCDcnvnWI7zuFAozeP9iTvSfUAc7cGHfQwczvUnMemYYGGjkLaY/iwa6nZOI5RsFW
Kh0GtiuAM2qKPJ7Til9MzIYQ8zWuA8VnY3ydJ4JtIoLOuOvo/ufNq653nBiMtil8lRY8vW84DWr6
WbxTLPtWGq52QSOwTmXw87qTRkNaqVggmWNt7yZmc1tk2c5WtX2hW8FJRHiqxq7YBaRCg01S/DiB
1qzWXpFMsKj76NE12mtqhBFoqJl/jIO7TRdNw6Kc3mWV8a1SFnCJUkJ7cUwT+8cNTJPmqhSmP0ca
xqto2zLIsTahdMrAwI5X60H/HwVALaNRdtGsnpkLYY2ALKS3ZJUXZbb4QvtxwnlT60u/cjwyKTYb
ak+gsVstwEgxu/ez03040niwqmC4FWbiN23i3OfFQ9mBu7O0uD2nIh7PYxVt3N68lMzNOXPjfSF1
drFp5x4aNQOrBcNbTVwYqnZ8Wxk1TJ5UMqKipqChstOsAOqZo7uXtNZ/JEEhH9LyMk+t+tBPp6QN
h8f1ZiTPYJ7m5Hq02+HRmArgQHM4HIKwzjxL1SSy3kDdY+grsSJVO9PikzqjKu6W3GSzJFy7tEzB
GBhzIMAbHmmuEMRTqkzaZvDIlIgnPghUPxyiGhXdZD+qoUbry8Bl7SS0cDBc0TUJNPOqq+WrNZlA
sotZ8VrY4veLiNElO+VRNWfzMUhTX4UcggpzeQriCCe5WpxnkJpm1BmPacjFAXpzOJRRoSLKr7U9
mQ4zfOte8/uom56EwuUrMnpSJt131uF4pOYo3UUjX67WYTauP1pIQDttwnBdqNjxwsqKr91cOzWY
BGFgXSicxHJMuVzTGKQchYOQxtUA06VQ8RqU0lP43jaX2omce8zCuNmt4SnLMhsBdQN+vhI+MoO7
2U5vbDzyW0Uqp2qk7AkwIDy0pjVv5dg96i6Ih7ptn60Jx3STHq2C3ubYB9DReyrVQRE/Z+HcHAyN
Fk6u1Bi0afT4I33cTVyKb+DuMNKP9T7T2AEEfflipWgRFJ2pJBq0Q6ftGzlH27DBlEOAZumeC7rS
E7PWUbjFE9y9aZ9aIYcgOpi9tc8tjpBguXAoGq2/ZsNxV9AlywWUgtodQLAz2W26bKMahHAkVW/7
UewYPuTpRQxpP+YTsMExpuUru7LewzfxsXbNp1oT7xkDBVaMDniMThgMNc0zbIZNVzgThSIJHGGr
GLTTa8p4+AWTl5iQAjjb0OEZWGuPgi+OQcsBLtp3ZAPMCMim4Ufy1loyv2Mtgpuek5nO38XUHwEW
UE23qUl1ywplUKpLo9mPRe7WN7UEmhiZlHeszjOkS+rv1J9Sd3xv00q/Y7g5U1IHYaaN+lJBL/AM
hc2F3dQk8KxkuqYfBgVbY07ArGunv/KI1jUZGDW4jvRBTbS9Zs5Hh7UJIHSTzbHu/AT58aiq7Cbz
dtJ2bV0dHMXxFRIR0KdjqdC4dKlAxpGOxPclNI0rPYzb/WBZpFS0zVGEs6SCp7Y7s0gezEi8OBXf
SJ6mljfQR9ad0CAaI0QVQdsqGLKHoBwuShO8ORablXhqH4YioFI9dz9C5l052s62ywtabrb24tRs
UNMK9KCcqplEvggGyWC/zdXALhZW4yLolJ5phLcWIqUdxeFx63SptSXgoN6qmQOdkYUE/12IqkZL
+kssh104KvaxdfwsDPX7mrUJ06C2mUf4uITC/AIo5WutJMohDqpNnSHUiH7Y9mjuuwylCm6D6ZBY
xnCw+Yt3wiJYPQDossm7Qt1sJwrDlPTY3pa27Y00vLduHzylC9RySJvjJE2bHdTonpsp4aWIkFsm
icdBOvsA4QLtXlscAnqfY+VWZzesLpbAjjyWxqujgY/FnXltlKV9SMvwBumCcmzb7ipQyT+xrNne
GQbN0c6185tRWjckX8ScKOV3lgcfqY3Zk/CiCGKHPdEeJRn+rNrtY7h0s1jCUS80wGVmad9RZqaJ
LQ3l2SxMhRAdVpdTzXARk85OlwVclAHTbZvUwktSwSDZZhpCKjzF4B7TvUgR/FgC7nZid/YV0PCr
Fi31xWzeLbvvzkYER6R2Tjg0WTZoVnRdaFhtWR3WRzdmfOhr6Rz7sZ92lJZGIrhZUju1gj6BVV7a
XcFxvkJcQ2MlpDcXR8CDFRvpjrCOyHBIaRbjgLKh4hrt3Sdh6PWOBdbPIqnepTLhO404TzSu2F00
sAobu1gj6AHzYe6qj2b9gQk7QVnQFwfymHaWhOyqoLA4qkWxL1uroY7bby02MoakdRpK9VUrBEFv
hAFvzFHXfBKq6Nf3rBqNwABQYSAb03qxpWPxSnOoIqsEDUoJ0Cbcac793LfWwVApdpMNDM41ghyn
Rgj4ST6GyNFi3TVYZ8uwOU2DV9VotuYWyjlDOaswoVImDGENNTvaojgzDTZ4WUsGgRuFrFOKcFO2
4iqtM3F3vSjb2Lg+M3P9Gmb+BTd172odvF6iwsxpubiJ56JENVKnmpwCtzCekG5EwKmoxgO23JB6
N0tyqUaC6JJvYJVAEnbTXggqaE1XsGCQPw2NWLjYit8CFuCFUrh7liPfh65st6bOxH6XlMEb2KUO
FQpVZz1jM2G2DqOGND4G9uF90jegyuDyq9G7IXAck3Wg7OjItVunnDJPJy1IdiwN2fp5ZR6CCupv
TLt/QFpwtrIpOaA2JMfBaDsvF+YtRh+u9hTJYVQnz3HLXqZnaUAHKw1OZprjH7HfpK02r+lNQSwp
eOAGMrIFc1UqH1FHWaoN36CVhAiseFAo5U6MVei5GIhtNGa7YYkyHti9WprF5iBMJHFGBdsSylne
QjotyHmmecd/AOOs2ulIBcdJUchYSN5lxJZZUynFYOg4F7hit/mCyKa+RhmtCh5nUxpIhvJv6y4u
weO/o5MUMJntZTj3O7PbZQbHed1KEPnCp7JijOqnrlEnn4K8S89nOkXybqSlSi4dgOeWZvW8AI9a
vNVhUoMDtctmv2hwqmXdj+uHs6gOzmzPTFrlXL4LQWnBAKoSikNOqSa3Sc2k2wGKkKnfa+tRbGB2
D8e2M95ppbK9H9WTEbFHLrSS1kR+tLMHzP8vzRyV5F+wJS7qjFqYtguXUiVy0ghRbwgGIbce3C4l
1GtcWq9ZTXiBUT/itQnPfZLfBnPNtB3VNGnbvIKeGNxkbJyuhnIu9jQyPsasj05Bmz0YcP7PWpLc
dXQ5+yHSLk0b9tuOjbdHlUTSgqPo4pK5dJ+jCulr+rLLViNrq3MLeO1cWvBT55KM6F709E4qUipy
gZi0mh5i6Xgj50ibuMUlnGnaOcI8r2X5/+1g/PsOhk7q5/9MR1k6GFc/p/ij/K2DsbztL0CKDuvE
sMwluRicCSnPf3YwhAoGxQSJBO0OEq1m8dIfPQzdXt4ETYV32Utz4QuQotPe0FxhOTqgPFUThvOf
9DAc97eUVxXWniFoWxumKSzXNH5rYdSJgac9LJJLy0QX1lZQktbey32aTRfSKZiYVs9ypKG03Vou
9bbIFhRsyC6PEM94dWR+GDnYa50d3AiglgDj8fMG2tF0gv9veBR03nKBZx72Z31yixq+yHq3cNxB
eOvdnr7h5+vrw5SZl86+G2zoG5encvHGVXqNBa8f/cTBOLfeiLbFJbfeBcVeHOP8h7NYfr6M7fbq
7Pnrps91OpxCIVRzUat/+dzL1YaxWt47adAUzO15t5qg+9XgthjQvh6u91wxklFGlNtqQw4XS4S+
OC2+bszeiPa9QVjX4rNZ/dHrzWqcHhVT8WXcXtanqsCccCkzcNbDIg0diohbC8wm98vyPhNt4weD
XjD1D0Z1+rxr99p4TImiqBoK7/ripKyN6o+b9WESE6UjYuVXg2x0PIc0u9DM2gT5mkoynRehThax
cDGDYJGg/Ojy+VbpQUFhx4BB6+ZXXdTfoPcM/TVOCo0d0RXQpps+7qDvDo8B+mQRNOpBOPljT6wr
q4jmGp6ruZ9tZApVEt6ivqm75iyLtAHpwT0EiOV+EOI7O13P1pXYa0Zj8DG5KySXyBwHkMxiIv2S
xdwVLtaR9btJrPopk0SByCvqY8/r9xdKGftpS72luzXK0WJ13GGsGEmZo9UzG1v26D9ppWMQCeL+
hB2/P6333L/ufT2nV6OR0cL6l5/5evj1vvU51Q0oAtXZwCzbw/r4623/5mN+f3n92FCLEOGudz9f
Rzoqk+Zvf6u5/nG//Q3rw//8uYatP+k0Mvj8jesH5A3w46/P+3puyBK5hz/mQ0v67Vd9HoL1UH79
+789nAoaVWpPEXV9czSKat/QMsuWyyVerq/1pvjrYbr6Wr4ery83xeI3Xd+zvvL5Q1/vNGK5nztQ
MhGLBphm/4+981pzFMu67RPRHxvPrbxX+MjIG760eO95+n+wo7oVFVVdfR7g3JCAkEIpIdh7rTnH
/OvLftp3+/MFwVHx3z7ldszt3WRN2SwUqNKr2x//u+Nuf05hNrCpMNHcdt2eett3+7/d9sW1dq2Y
Y3GGz14fGtzPeDL9DYyi2YnNoqjzSl23gktkBXR3Wn5e1ZywII3Iv0Zz0gqKN3oPqoDtbym+z3iM
17i92qdN+VqxHUf8KOYDXX5s+LPnPz6CPNw1JDnKY/7ueXLf+5PlMfKNvL/Cbfv27E/78nTQ9jH5
cqj7IGYX3ldj3TNLh9wCS4JODP42uR0mFiXlz6vmiGcxSebL6OeHinbHYGsrLXTkmHOxGOe+URiC
m7v5jSt5S/hwkC8P/a/W5Bac2WaMTcrEmJpvzmZpb65FyBVaKFW7mUCRyX3yOLlm1gOIoNu2fPJt
Ux4jF9IlLdcCZA5Eo2kmBTQ+HTCY3UGuyYWZuwh4nClbfnigIdQUYzEqWRGTnfDnxd/ta8gWg9X+
bue+Gb21+Xfazr7sd4u3fAQ+y64wOrFFVk+bNrRm0rkDQ0tk4eXzwe/Pk3vfDeN0ZjeRlgS7KGX8
IBdQI3n3hQ+0MLClNfyPRajNF8X5XicfEDFpaYsifyXzsNurM/tDLjTJiMkizVmjxf0yzB+VTgzx
sqh15eCrAKlRWIQLQ1BmsnEwUtXm8tfP7PfbQu4LcvO7mg1QF0JtggfiTYduXtCyF9usq98jK2Qs
hgyviFC9dbTA9mPrmId+Xgg8PVsLkH6gpr26JC+o2vjG9FDNdnRgj2TezGeN/H7H2QqfeCSTgVdj
ZyvPHXO+CSbHKaH6t/R0reLqjUrca3qyruQnIT8Yz3B2hqC16E2qcXBb1zjItcDEsCTXRqvNkUfl
zL7SbJyWusvlQZsMRhqMAMEKzDwiLYAx1Bsq7quxrHfaQLFtgC/xKK2epq7QMi1sG845Wuo1NDB/
HaaUJIhwataDQvwahRf3kGAQWocOraHBIU1Fy6YFk+l+Le3Qhhy9SSe03Kauhodc7pTb8hG5yCQN
oaCPv9TnQOP37dvjHw6SLyK3qVJZG01rzu8vOTEyXLleVM+pF48YetLNoDTTNE8EiwOa/T8WtAvR
Gfb6DnKBJXwTVfCMrpEHzSMvuVbrpOOhRWBbPvN2TANXN1l8Ovx2TGXRUdUm1aPyBdZBLqY25Joq
VznLQBgU83D3bx8fCXICG+tEq0/HyKP/H/bJQ97/inyKB9vCJ9Fzfftzck3+1+T/oht6E9JCSpFg
/gzkp3X7737alP/RWNma030z35BuCzHfhG6btBrygzffUSB+b/RqsDhh51tLLu9mtwPl2kAGBTyC
/zzn9vD7y4Lrx1f/nz8od9rIQrji/vnPymP+6z7cRvmSitDGgrFCVQtPtFw0JJ7ync7bH1blNkTv
Pw76/HBtmnyV//3xD6/0+dAP2++rH157IGlnaQKEeH/pvzwuD53CnBwd8fPD3/j71b//S7c3HY/i
if4jVshP//nbIR9eQh70eVvu/PD098c/vB092Ro1fuJIiYmp+88i+c9aiibGQI2KypkjbvtvxwIo
9UCmJF9vuzyj0bDOJClGxXlVPtImjnhfQ08NfCXcjgxVoc+wGICJHOhcVoc4MoDCyVW5Uz6cNAWz
4duRcg2QlCDICwR1dHsY/DuTZfn4h5fTsrQ+aH2BF1yuysff/5LcjqrpaYIPvanb1qU2NL8l+XS5
9uE1b2/p9jBf94MiILcIjKIIUbQX+Vu5/SLkpuFbglRf+buwuqhQoWryA5RHqWlhExLLKITbaXbo
pbM6kCMgLBDp4bZA+RcsXViYS3vAKbskYLM5RHnzx0LpJsBIcjudYhO8+PyQ+6tqzZA69TyfTebf
jDEPzxC6FHyh/95Mh00UHaBrIwJT2vqA4Pgrgx0qCKOONAaZ0NgaP+mgIiiZm3e5vzLFI2mV1SFv
uy9YrNNjCFl70wjjazAa7lrOrWNehoaf26Brqub/nZy+3xZyhj+FVbBGvgFUpc2io9qiX4h9Brgy
2UfnZm419jIucSQooIt7w3pO+L+Y5nCsZ+G3yiCMc0dUKeo3q11OionGKL7e5q6yFCFnselg9uvS
olru9mRl/f+CHWz+ZvzfBTuLII9/Lti9oV79VK6bn/RvwbH4l0PmgGM7hrCBp38UHLv/si2Kcpbh
GoJ/tA+SY/NfRBWQg6ZattAdy6b+92+esfovA3KV6SImd94VzJ8kxv8oOead/Ulw7JgWTHITMTSD
e8eyPlXrREferMqtaT+qfnIlf7d5mKHkEYKbvsXFMwkPNBQpj63v/TatmEJ20v+vsA7xWfY8vwtC
q1U+Jj4L8Zl135GwNpWOyPZZ4pY4c7zHjjLR1I3iYk5Qt5AHniuLxmMAN9cXdBnM5vc4FME2MHGX
GBo+xA/f4x/a7I9abO0T5tngLVEvJb0HZpTm/iWZo1J0zS6wJO01urS4wpRmpbaToFhg/0ybSL0D
grwr87pBF+t/N0w7X7amRaXIwbtlKg9eRtu0zfp2q5smOaQ4jRb2bDvMVC42NtKmLdXHWQjV+Gsy
kU3oq9VO6bGMAwmBiDv8D2g+WvS/fNWIyznbHE4oZ67z/glcXYLeRYgLO0d1J/Wo20w+nBkKW4Qe
qgrktppHCnsdD9pOFAaAAORy9H+I+YJOkT2BfdCumea8eprqrv/50xac6p9PQ5MTXTesOWHAns/3
j1Dtpsb22Dt2usea/+BRcOuxme2pso1bX3Utqoa0V0a9fDPdlhAvk8wcjSDIxAqGpe7F0zVVrr5K
W+p/vK+/nJjYmlSq7bwxV+WLmj/TD7DvCF1yodWVuwPwWzaZjY2d3ompgLQgpOPUgOTFCOuuJxxX
W83vX4qUbNA8AyYMoFScU1zX//yWzPlr+mgR4BKi6shfTdflu6TY/ee3NNZCnXxv6HZ6JHpQFZ5y
tCqcXJqjnMmCqB4T7xxrun9f9iQzZcJajybugcnAHZtW3bBQPUzjIDUQ1HRI0rohIbtE9/dZPqmv
VU+/lWjM80Su9SJxkM+ZsfFkoVc9WR29r9bYZCKqzmK4RlIBNmvBJkI7EUGgDsTJtAbx8T1vZ4C/
4g5YMfMTTgBypYp6b+r5WzAL3NDZctdG86YrKM76StnkeTVeSJgkk+h3GJUaoYQWYQB20a1sKaKb
5XSWC+xgclEF9RmE5BHV3T9/vJrx19+JDWSe/fzuQcoTIPTnDxgRC4lsadPuNEy+lpbmF933jmXm
unTd9GofAbVexCVWggGL7ZAZ03HC0X0XBRl1brzw6HziVSYU/+h21a+Ksj/eeT6gsf0JW4X/+0gX
MvYm7xh49o+ijMJtGI7gcEj85apEodxWijevwQIfOO6SPLoaMbUGOkYz7mJHe3LHoNsHta1elIqF
XItd36eM1d51Lv5TPRitda2I4CoXSeBe0BJQ9sqFt26t/GjX2QNfY3tJmmHY1Y0pnjojG+8D7zos
7PYua1KxVYEhPU11u4zrKri6ERb8fkRRzMkzrWofzVdOViny922hmtVSiAJ8S16Xm8DPM5JVoj2I
yfjcuEV81szvY6tlq2EQGN9ptG+mqU32tKtWQE6iDT/ukDSzKt7BNTKgUvir6BSLvDlZWM8uTZmE
Z0EKKamA/n0avY5KTbilQfc2ENMImqQTF1zlmjKOFxw7d45ZKquuIMxcaJl76oOyQlVHbmiiDvZC
5IXYc2NHwAT5lqrEmB+F09K4pQd1akNcMs00HpTAGE4wmJD+tvoOufe3rOuenSJ3SGbkO7KSoAKP
rIvVXO3Z6Lr6ZgauOKAATBZMcs0Thjvk2crFL4Cf20pin7ir7t3SDu8p/R3RueqnQMThvad04T2q
RPLn1PKiV4xGFaUUjyiePa7MToaMytgIzfJPJrXlS+lk4wXrTL/SEOdisBxPmh3ZBp3r8t61wmiP
XA4xQ9F8DcmxPdWDwHziggZqbayssTkcRtvpl/rIXT5S/HTtdIbGH0miE4Iz2nejSpZGH1ziyfY2
jMipgueCy6wzPER9BpfRFOF1UCHcRxQtllOL0j6zqmTfBagI8ixU7zz4GWEYhftybL8NVTnetQgH
77omfXFBOUxto+8mMegPhloq17A3GG+wpRvqE0IrPmSRu9eRLjTaCZcA12nf+q59lQvsxOEeNg7M
hHkfwSbO+wOxyf+j6WAhyH1BFPY2V6hhiwliOsmDdVcNkRBnxtpNQwf8ASTrwq/9e6yQ/n2Cz3rP
jySYnZH+/VhyMa30YDgblYW/h12GmgX+sheHWkeppbpOsNW02H+MswABfswUhguM8iAXamQegmSc
Lup8BPbaFsM31Ty9OBP4ad3JRQOg6DAa4w+5lVbOdOG/txoYOALJ64pFFwbJo1wMnffmTHa2Gblo
L2rUKsQ2zfAUuwHFjt30MA1lcQchtsHk6DaPfmavucFOJ6Wgx9nq7osAmYfLqO4fIW6sRO6/EApg
gzO1x11rRs0iJ4cFOwbBFKpbK5e2jkmXmbR8OXglBn8E9qH1sw/j8LkZOYkJsyH/3XwhZdVF0JLa
e2EE+KlLw16V2vAjyVv3Dj5LYmtfnVTv7mYqVDu+tBb6Kavd2kFQ7Sz6AYQ+dTviPDFUoSKNWnD9
qE33A7+LtYINF5FwsjcTs1zXfWNSHjRPbYWiM7SrahvDE0KaPsEzcMh6dsueiMw0Robbq6gcEXft
1SL8rXFp27i0vbhyoTtJeq4TleYA9NqickYKQTBwWg3efZCkXxsd67PBxXeXRhm+O5BGuYwN8Ehi
Urt0Sy/SmEE2z1ED2YNLV3lnQaoJ1f6J3E0LmYoLGNPEiIt4LVslcODXnuOfkyBs3z/NBN3VfiKy
lzQofY+mnUC06NUkevZObawVwVYYIObr05Q4+tPIuVzVXxzSoO+5U11SfYI/FBJ+K5zh0bbI5WrN
I5VRczsl7GXobq0rjPGHvh++GrUxbYywvtDkxTzXc5EgS2WFShPpb4HEz4igqjtOuRN6ABrLzd78
ZHqEmm6cQp/s8CzT821M7oA6kDCnuqGCSW0Z0EleuoFIj3x/d46PBrvx7TsbwuYiVj17XY4xyYyB
vYOexmRXOMuWofA282gIG45Hlrujj2SnOSU5E9TJlAAbeaWI76qSVYxXiRuKohTOf5sfo06POKoJ
4FeIYxM4/cnw17rIpotou2OWRwp4nR3ee2PVa8G4c8KEEK2wuEyzm4EJWbK1yyzcGEpAe4Mo87h7
DXMMJM7gPcF5IQ9WNR9jf1wZLRJBTkflxW99ZxUM+dZtO5tGtz/dOeV9ZUYCSQ4xZ3YxFPx5cDRY
p7ixdtPRGRAdByPa3aEXyVVNHevgJtM5jCLCUwCmxGVqHgonZQSOZ2UxYn06BfM4ALTQ0ECZt3zD
PEx1Z+NZyKL8h+oAcVeRne/0tjiXiZZfVPdX0OsdIh79C4Macx+b1a9wrv2XqkUAU+NeRavbB3Oc
wNtYqTnrs/pda+vDg2VMghwxg9uxQ3dzIud1qzZDdVfNWq0us4xvCPWLt9AOXrq4Nw96XTnL3iC9
qk1I2rSIyNkbLTq+Fpu5VRVbp05MfAVdvFdL61J2a7uACpXNzlGlxhEZW3cCczsOulVRFDn+UtSw
jY2A1o6iiJxRr9rLN680fn1ftO459wvgamUYLkx08cumDdWzm8aoxFKIJe5T15UVl4EuxOBCmgaj
ZbTWuBrK2TrbxPXC4H8GFqq5gumuF7URpschGOCSINfcECu+LNtO37l6eU2qrtoNJH7XSrHPO9gZ
3fCrMrP8TDhvv5q86ncxOUTl+NzAI7NYpjj+YPAoG8fPq12S6/qBm1q2NvjyIIvRB7J8ynhBbNur
uuZS2HrDq9YVOuRG/gsxtt1VjMVnr0WcTfNrNB79qSwT5ZYzaK+3urlwpwgcnuY32BFRZ/axuSa6
gHuP77owqqwTzbg1Ei7llMwIjKkifKStbQLACm1FhEUYWb8S2th3AE+0EGoGOXzOtorwYBmjc2iL
Ft8p0EECXRBfd0iuaxcLbtujTiwdqnlVeez7lZ0H+lPVYhn2K/ycbf7qTSQENqH7pLXYt8LJI0oH
hy9vh0RYkBkbx3Ki53ZUf1fmbM4f7eihQovZ1qP+reuUaTmJtCDgqMmXgUIMWNR0xTFBof2UmPx0
mzbm1tREF6u2GZvqabRTgoEQg3mzbbvhxJ2Fj7hzjkHDPaoz4+GxTdN9rJBWVvbW2SFU4lhYZrdI
RovA4DTSVgiH0y8i8O7wBHe/dLsG0K2enaoYlprhxssqzayjhqwcv3PbrtVOA9Ei+IGwJ+x76wii
fVyUkx6voyQsoB/NjxTyWS2Erg6CnpEiGEiysJ+BdMWqVWNi6dKmP1r26CPwZZpkVBqbiveTnCsk
/X2hbkIz/VoxITt2oJJOck0ubEySq16126Xp50q1KIHaHV2wCKXWGdAdeEaNkXUoG2U7TO5vu9Fg
IqnjRTEjIuAUS3tfZAnfXklKPLpa8Ac2068RZ3m0MlWCyh0Sy9U5ulxRL6Ri5PdGeTcklnWnmNx9
CJN/UBPN3JVUcBZKRx663NeaA/HoVeds60JXGEorYo0lonqYc66cBhuc3PII8zpYDsYhuenvzAwL
Dqdxhns1DddkehVrThn9Hr6kfk/YHXiKBJxuMEG8q6i27EsdJTUJWsNF7ZsTWtfy0edvcNt4sIXj
H/KxTHeGwdupKlGeHDd+Fl5vn0Tj7B2jR02uFkTI+IF4aGKhPgQwfRDTlnce4UjQ+lRmYJq/pjQF
nKSdfz5OtkagvWO6kZ8crr9LMhoRRCvKVdSuehgnVT30U45/W27bBf4xbH7lygH1EjFBOir0qpda
mozLmiLawVD8B711qu2ko8FEFt0fOgZ22J6mg1yA1IaPctsmbzvg9zbAy+Jz5pY5Wr9CUY+o0Xdo
VxHcl+Z9UrTdweZHdGRc3i0IpaIFW7h0VqvoaAc+6Jq6vGje5G+00PyiqBM/BxveHuOGPZalaI2Z
MFm3fnrS2uRLlVvfEV75R4UMPdWNLF4tPHVYvvli/Xu1jy7ADi9VxXSk0Z4Y4e0i0eKH5K2OwuC1
U8ElUk9ODXcBx+wVorKHr2USADLUoldk10BCiBeKovDJyph6VXAaGaOR52gsIQaH/ATdH8iDv9mT
veud7hkHfEum+luqWtMKcBhcqKeg8EJyiKJ8i8eWGaDjc5ZCmoQ8uYuM5p7ByStcoXyfGP0WT3BN
vA7+8p0mIngCe60K7uh0e9vGY4SrkQwgZuG21+fEHY0++aTjHlMXPpLuoNbqt7x9YJzvrb1ypNU7
MKoRlS32Ec6rpdkNu84w4m2Cz3eXWPymShEeQzWvlqrT/jIUu93QBfw2xFOxgOT0qpHYsEfzNsBd
5ftNrD2lNpTCySqipnSw58ulXIDxJ7vQ2onI/VVP/D+jtt4ib98LpwGbbpj3EPZd8HPxUgOxCCug
IHPNgF3Y4cqNdUVZFQTERpbyoOhBDRutg2CUJ98Ht2UQP5d3UmdZxs6LCjdl7VlOCC12cFfWOLkL
s8JRkofAErl14tBiOpSn4rfHR130XraaFO7bimAg0MTlt/hNj4r0rlBhN/ol/IC5gkysTfOTC8eV
y9CMEdXcq6OQDpb1drnT0/x3jwBg6UVz0N3gmi++pV/cEjN62LhUQC1xyJLAYH4V6M+WW3xBIJgc
Qnw0J8P10mXg9tFJK+sjfh8bk+08+sqqr2GWF698JWcl8V6qsgsXYVV+Q/sOlpAs8G3dm5jeO/iO
YRCrC5NrCJN24G42KWDwkCiY2XpwURKX4AMNZlWc2Ju6UV46Lj9ZyKw9GjtnXRTcvhyvqFaa0Ksl
DNNg1yQKGnMVZ+ulLcJ8W9tFcR+GVAwxiaVtbGFms20m5ZaGVHFEYuKlJ4BHGpOlZ1U06kklLQ2d
PwzCLCv5ELU/1I0F5AGIkVUJ0QzDsGs2XzMKR2Dl6lnKGmy47nH9MtWrngj7LqBAnSnWnRPtO2NU
vxUqPK3Jt41jlIBkitTsa8lYaht3zr06WWdy98IlAnJz6wgirpLOxSvfQ3dInnqKyjsljLoVVery
mpfho20Q4DF5zolvDeeMST3JU6FjOXMIUJSnK7udrKMR8+vf20NcbkRnNyt538Cy/OyOpr5noHDK
Y7+fWUPBJjGie8fqvec8yjZ5Mb7YLoLRzNcQ+Y1tSaG6gq2L8BSbQnwvFGI5sgFph8BpAfwOM0+f
LOva85aY6BwIQOW1y+tLrKQF9H8ej0fGtKHqeUyLyl1flxqwWUSq1CagH+Obzcm484tBP4g2576Z
2nCJ7elZCqPm0vW0lKvvoqsaK0vYAGpuE2BU6hP03A3QMAPMX007uEgTDf0bc8rCNlZJ+d2Zku8I
6p3DxBgwW3Sa6RzkdqYBUwjCYH8TW8jQjpt0wpDpJf/1YW9ut96O7m233ox98OgQ/yiKHumv9WbH
ZbusjUSz1lBSNumYxbuuTHHDzgdQmTpMyD+4m5B57lbJSip/5KKL6HyOPwPm4DrWcAZrJy9pw32i
QNK0rm1Btwbo532GQzl2I+cAvSZZAloCDDz4C0UH05W2rXKYtGudunDjJ8VZ2zGYCGEF/cbHV/Lg
lbAJ0D4BOe79e3uWcaaPod09V6qjb2/auMF3wXJV2nEU00rfFm5vP7YVbRW3c15VzJtPLlblp8lG
au2TYtX1e9SC8aHXnfESjGG5Mm3w2HFewNMBY1l2ycFTA3Xn443niyNoko9mPxkeSqSpSTUMnApM
ciTDFFeNx4ELV0GOmJtPPyUhbuwUc499xoH0F6HcLMYvWt+4F3CA+jaBncNEcRmFE3djQoiZAY7G
qssdyroJlZU28XPyJ+qzk+fZsQSw4nImrxQ1czkKK5g+YEqCeak5U/zFSmHweBnFBi+ss1VNv+wU
J9lFF7nyUrhOvyFSytknjd/dk/gyze2H5scQB1t7arbd1BiPth0Q9at62c4Lguwlz7xjlkXKtxZg
8dJwRHcZ0iC5cItmooRXFtgo0TgFNZ42XOb2YLx1fnCP3Nb+hSVz1TUVsgPFuiae3p0yHDeLSh13
pVFb39NMJ+C7wZxpqxTSca48uAMNna6lyMuE2l7lGOz2mtJjdEtx8WPLnaAtcOkYEctwb2lqSnPT
Ki/6aKuWw5YSB837DOwI4nHr4pd+Qj1wpjEDNjzZleKvCLMzVkz2f+uoy5hQWnvc5NHCt7MrIY3i
iWIbGj0EZUnqjkeTGdyo58Fj1Xjtet6yS9pxbdrYl0bTBfGZk0LMX4uJdcyeAuYIy6hlFuxXKeZ1
p8u3htpgnBsJcWVkfj/45zEybahBsIJUxfpROfW4N79mA1ijNlyIYVAW4OW0Y6EXfDCuMPZ9BCKk
Kjr73Ffp2Ymy8CQSwtJtdTjSncz3XDPPnYjaey21vsWAfAIjSVc5Fd+7SK2VpRZwkxKDsyit9qGt
uRnXPlS9wZl+1mXa7XDsEYlOcRWtdABsUaWBW8FXiCo8dvYQ1mfdiftV1CPSVibkeTGOaGgabwT8
MUTvK3GRZSnX1Le0jawHoX4rdQDXWQ72tWucL1YRA10sAv2QhMCDx6LYtJrGOTZUdD396SUcy2yn
jf0j39Y4u7CZA8UdIV5aayxsZ4SciecAprk6bQQnGJeIZGlFLgGrVIdx7PmQUKtXt8H03tFGKke1
PXZJc6LMaZ6APthtes3MuroPJkjgGUENZyWFOmRwS6t6Ug7N8W10+4ubuXOkXbM2+XgPQEW/JJPT
H/EAHyMtsmCV968+Tri7tvROdoCdU++teKkOtGzi0bq6RaLgWrYW4Czq60Rp27fp2Bh9i3kvJ9W3
CduHyYII5Zg/S30Av6RF4O8UBtuRMa5rPZtn6g2VScVhfJyuW6DHW8sy/dXQNz/UfgyOaDxgTnVD
vsOHX5Fim+ZDew5K0vYSn0qaMp370jG3+lhBbCmKYC0rB3WaAo1s4By6PqZFu8/2XTzH8Tr4zMaY
j8MwjEtI7MFb9TxyUTa95kqKHUKlLn70By28wJEgvbMRK6s01DWSIBPlZZHjRl0Kl1mkq2nWTjHC
DVB94xBQ0OvbVgUFyvSfUnHxytWeUbgabSY9yr420x4m+KHFs3OxFHrNDJLADKqVp15DggVxdTbD
XVBzOdSrRjlFlcKLav5db1IMIB7v7Bie2LV4G5EgMUv06UqQ483nx8DWOgY5CJM2d5/7wS23pVZ5
S1Fl+jP8f1hTGU8CpgANtHU7OiqRdhy86FenJ9amADt2yNoHrHDtl25Uv7RzWKOd4VsPBF+xkRgC
asMU7P02GJcB/XmUXeO9iCx9myNYBFugdhcLQEVRMPCLGuM0+YW9d4f8xRBRcDJrbWY/aS7gC08H
blT7nIRKfO/wEqvQGcgK1iNvq2LlmXzYOvYuZP5/rJsAmqI7WsecMaPXUDiKO63ZMsMtzyYaocMQ
UDU1c3EOA+tFJY0ODIH+QqsCuGuWE2QxzEMLUdHw1Zya+pLG2ac5BebtsTcWA7ySNXcHpaFpElM4
8cRWyo6lCrkw4m5rhONJMKA46fMi1LgiV357JAfU3BSqM4cf47gKLZrNRSie+jRptl4EKE0pj1RS
06OvZ2JZ98rvxINfVrde8aQDNLgqIKFM503CKGrAdU8TRf+mj99CtWvOdiIgCxCsavcQrUFceUQx
cgNwmSc2Y2FeynKin4cpHklZmh6J1EiPAbbQZVb5xrIUZXYcFDAUWTqclYghX0Dk2CoxLYzXmh/+
sqIygWJhGgdLTZy927zgF6JzICJ0s3YM7sXixk65leCNRZX404HQ0GLtUbJYWDUXDN7gcMhqugIL
t4ZB0fkU/ewIM5Cm+N0+oi5U9aVX7Yq2LldeZw7EfQ8avB3uLxMEbY07YtFfAtMR5AfTiO+y5lnT
Ae9k8I1GOtq0mJJM788+3luXS3Jc29eqrOprMy/kZSfhF4wOJd7Zw5WmAGP1snGyiz23qQ24YWdz
uGq+CXw+4gqPXTqhfybiazCv2SHgqJxJd9b01g7QBb1Rt1t1VcI+LztbeVefjCjZOgxjjxU8ERSQ
cbIP4NrFXRDQZbWZgbr6c1Yl3CYNVV0rhhdx5/atc9/gU8ZbfY6JIXTrLD26Pak2pZrARPGgWem4
ECnGpvU2yadvga37zJBT9xEx+jlrKvXN0yfS1HorWxOUfNfWTPzTtC3QoMTDsg5Lwp2rHNqHmnzt
hRZgpXWPRUYCG11z+8XFyMZ4/2Cruv9UNYKC3TAefRPZXRDZUHp158cYGNUWmWC/VgLtGNA3esOd
u5osXMIVQ9KLKHzvbABOZzjcrQ0KKIcOGLCwc/E9hqY9hSndAwahmUP1Dyl6RW9To7Kz7XQNUlBZ
u08RzmU3gFjO2PU0JNQTOgAoQlTAMdT8Sol+Hcda8W3o1F+m3/4wc4JfPbcenwrK05QWnsJCD3d9
Q3FJng/yzIDLtjUYcqwL8A0rLU29fUI6x5KTmzO+jp+NCo2oQzljW2dGdZ8xMwXJA6NOB+VTUiqj
D/W1CwiwFtw3CKTIqpMfiSca4Ooqwa2y7pi7bahsMe2j3blsw/qhi1NjX8L9m+ESJAZBiXzJXPOX
Uk/sShIVXXajPYMXcFfZpE1beREG4AcUA87Z1hyaHz2ylHNakds+dnN0dUZns4o0ZdsqtnnGOvgS
5HnzlKmucQ507SUu7y36/49WbIZPbiWoUGehgF/nIhOYRayG1Lwi3vhDZ6sjazrc5K1yE60mMqsw
BPNjEgDUhBEZv4ZrT0swruVBLrKsfwW4lawGJBjG7Flo7YLOvTpnKL+vxrS19/14pticA1phYc4i
e3eedsk1VSrt84YCOD/56N05ijsW3jqNUOxV7+tZaGEqr/TIRKKQ7KVVVAo35cKVuUdWeRQEuuxr
vf0ZN2m5jmTcYT/bzqS0VK6JOLe4hluvkT2rwTsZsyVXpTJVGkFLm6tRUJvE2M8mBOB4BbS52XMw
b94Wph2E6zKmVysNp/IF5Au+v9TsP5VrleGuJtvPdykTMAxzMdBjc+hf5IOx3CdfIJZxifItfHrB
uECcBY71RZpJc6vni1Ci4A9faT47TP1Amag1Ew2fdTpghCTLltKqS+8uP8i126YXKAxUCXH+tF8a
dz/tu23enq9LT8jtlRPfxHXmZC1De6zAwbx4/+bktqIUs5uv9g+c/CqNyxDni4H9JQG3rC8bM0WQ
4cbbvidKmnmpPEAxvrtaXewHeyjqozQQy9e1J5lYNv8JKDJ/WIvlmgiceq1GzQ95sNwlF9KBLNdq
F670aOf728vJ/e+vmQ8U/owC/VyKlxCfFXN7MBh/rMlN+UAbMgOHjmIsw+LRpfm5b4qACm5nJWvp
zk5KpOWMixaaryd7+TUH8hy7fa1JvOnmH5X8JQ2zv0guunnNsOAHlVMYrBW/Hw5lkQ0HjfI8RT02
bwu5Lw0mZoYQQ6O4AVTTJCn5MPN/ROqc5QLqp78me2BALuJkz27UIXVCL5CYNJDRuVSLWdcEaUSP
iX+2imIxhpT7XHVcO6m9hQWFYst5wq9cgZO2tlGaDdyiSVoqy59pGDyLLHvQY0qwAMhHWvkLSucK
OQoC2cG4ZYBGMAtQilDEYjkyw1vQOnxOQu2aapGz0UbifFzmOzTCn62cP5g2c2eRFD4yvV+dUd93
WW0sMy/wt7Wun2GOMFUqEer50Bmogr5opXlttMg/+QZGzGkuNofeiVDY4GDzBhf9wh7r79Ti6JXT
GF0gAAOkwTfDC6LJWMDOGf+PvTNpbhzJsvVfefb2KIM7HNMz6w04k6JEKTSFNjBJEcI8z/j17wMj
q7IyurrLet+LVDJCIVIEAcf1e8/5zqb16f7DV6S7CQU2BfteUmkffMs4+wq8ntGdx2U23LVQZ634
Trfdk5oaf0W3rm8rZqQd2Mame1EpAQOTvwP4I/RAAG1zPkvzpYWFsSpaF3Na8slqvWYIyPsJol1M
JDRShelzJvxGgyl8BGW8cSYXTHtpPsnBftf0nd5kZHrbUNxa5iyTa2PfEswL/AYXbjYxwQklmwVu
4xGO6dDs8lXUJYocEcyoummeAz96q6IqZesBpUvI8QCr7D5mctNn7C19/xI5zBPhVuzCHFSxXYL6
dNfGEqPCNIeGDGiE7UADVbXauOhRwLQWokXq4IDdJK3H4Mg17MTADPQHPLbA7pop3JIxw/zcFd8L
awe4IPSMjBK/JLcKmPF91N7mxWRsigxsokvgg0Nds25Bf7KnTRusVZRfDAIthoMGGdGIbWAQVVBB
FV1JKaPzQhWfWumufAsQL9qIB1pUZ95745XTkgYBIGhrQycea1eQlQjnqbTyZ67OL9Gu25k+adww
4KbAP6iAk0sIufdnxQyDEIe5j4BnkSrFBgKwx0GKes25Ha+pD6FC0eAaAaKUL1NrEINURB9ROUww
r/Q1Ckl/A+kJEnwmHibb/OFDnDaHY5lo+apuOcZdrcuNLzMSV/LM39Wj2hMUA8tv4cTpCzGuXdhx
cqHIAYiZsOVDlssXxly90ObihTunFgLdCIoOJ2N+gvWDGmDh1M1XYh3ounlh2F3/Cq4KpIBBPOgL
6c4cYd41wO/kQsHLFh6evZDxiN5LaXhDywsWbp7WgQ8zFpYec0UEneD1RtTFB3ch7hULew/gDXFR
C49PLWQ+n3fQLKw+tVD7Qig/xcLx0yYgaPRw5q27UP6qhfdnMEajMwEDcFxogMRLP3Gj6B+vX9rx
OC7kwLi4iRaSYAxSsFrYgkAnh0dbgc4BhMCtcP6ZRqAEZDREl8jQHBzGW6P0JWtV6u5te14uEy16
CEL7GCrjpmAw6/RkS1SzyYygJWEksx+M1rAfRhFtp3TuLzhOvlV5/YlB1OVbhAMQ+pPfWaqt2aiL
4eCIBB6ST+JMXZDzDHWy3GRuvStUY9wKdnZ9kbcnhN/v1DvJNqaNSN9vjCgX1XBjx89ZGTtU/0O9
8RvyeOTwiNCj9WRPJoRwXEqnkrIw1c+V5aizKScFZAG54oiuYWsBfuRKjsETwcem7W+voiAUN0qo
+6oHQqRZZH3Rrmq8Qnsxxt46G61zM6K72s9zFa2zbCGB0jZd1xExXIjxwg368J9TKr+hrAi/tbTn
Q7/NnqzhNM2NC9nNYl1JXjIxDTe+O5XnWIOUuKhuqpquZASYO5jrfW/x8v+9slgsVoq/CLcdVFe2
AYpOCgsI/W9Wi7mXMQnLRrlPhJPsh56hd5v5modm8MlBtPhtzJoaCN20NRdxx2i10b/5FeR/cnvg
jmZB1YUpQMToxm9ydtcP2w7zVLnPCONz/E7e2QErgDaEEKpj53sqqc8RBJRbMkPDW+XCh5IZdJay
6FdNZWQo44LwtIhN9V6AWHeCx5bh8oHtqn67qECv3aj//sDJRXD924FzFsa+ZaHDV6je/yrIxs2Q
GnExcuDclkxGUziHoPdvhQHUA/GC2pk9zJGxF4femsId26bk+4zZViUf0TDd+I1y30ciop3ww5L6
c0Ezh+aP+ROBikngF+Rp+sT+pSlAzGVRNP9yT32O/y/4WVx+/aJ/sZL8J3MDR33JB7Ac1+JtXAXn
/2QimJoYz4ywCpa6nNJdAduK2oY3YdYM2Sb9gCojXyF56rdzar/2VsTyoM5x67abQhZqg7b/ZnA+
zCSu97PlvLpLB6SKy+9ceZd4LMvdWBZkA2QhbL9Y3ao27VbXD+F/mU2PU/nzP/7vO1Vevo6ato4+
27+4uZQ0uFD/awvYXRj9ldb06wf+sH85+t9MAY9Jl7ptCrrkXJF/5E046m+OYCnghDZJDzcEnpc/
Eydc25SWC33M4n+m8Q/7F4kTBpgm4ShDEkqxWKX+B/YvxRP95dKyXRdDkmkuLjPUyL+bSfyB1lUI
9/oAG2iNh226892x8XqT/nkWmB9GN7Eh+nB68VC6CPBSl9Fv3zivlYuW0gQQvGqHgJg31R+qgIF2
zfcBVc/bBH9EWmQmYaijf4QhOe9z5J2mW9+XXAte2Tu5h2NekkgokzWBnjBIQ/cwx7dFK0lnA0/k
mfr3JNHDjZ07JJE95sUOITWJQOTPrOjUHUXTyX9j+ZH/4pBInWPOUZGGZS0fyz9bflwkOr4YXHWY
NdvdExJpkG9L1GAZTbtC03ZWLmlINCUg6tm4RVK0l3PypgkLwXKZreuJd9qWaMk6l2EiFb1boi6n
7PIkO/et01PfBq71OrFPOfzTmfcvVhrBx/fbB+rg5MPbZZkWUhJLGb+ZvPxQkpHWRdXBD/zXrKL7
XBrZfTYi7staIjCmWdzR9chhlKymkoy+yq4oGWvnBd3sQPeGxJwRTcoKDm6FOU1urAFROLmW1hhT
eRL9Kxsofln10Zf4ew2pVV7hBKuCJGCvMdOTkeaZlwH3EXK+j0SFkkGrf2YmYszSb0/4ONJNWYyn
qQ9eCEo6MzZfMpWcV9kHT3bZAleKUGrPtKh6pC5JHJ0s5xIAzPCasuu2Edou4kB7f95rvTxkGpT/
yJmtlUY8oEIsbbjjOqF/rs/qow5nFJhW/zmBF6kctSIHEq5LiA5F1JsmQFAnLOKKrfaHDJH0p4Bb
nNifUAkFzSaU2T5V1ks10OsXTdXR0Y0haD2TH0LJJ7VPVIoa/LLWvAvTbm9Le1rpWBc9dmLsXzv9
pho4W6Cp0NfX7cOkrMec+K9VPSJMaHkSrQgqNjnqXmX5J7JguO1Dv7PjPKVjL96T6XHs2QElo3p3
QoQ/Bpixqr1EpsOAsCTqD7Gux3znlGTOFm3v93m2Ni55Bl5RK9Azapq8KGvOJHsaWz00Mo+9w46Q
4Pc5mRzCUGFhUkutu75+Lc2az3KISraueK2qQnaos0H8hqcMxM4KMCyt1thKVxHdxDvpd6hR5Nrw
BaTAqrtPNPIYKG3SWm4QA3gEd0mkJOMxs1tUZdgRQuiEsNDgGufvmpWNPCXaPF/vc7Zh833g5HBz
yul7xvC/n0horvLnclJvddt82CkNMdW92g7jzr7NfzRxdC/DuvREFN3VSatzHPsXq+K2aAI79hdp
8cQmgBCwwIEpqfxTOes5eg31SmMQJZQ8V6AfVwVIYeIeIY0wRsbXF+zsUmScP11CUouD3hM9mB7S
/A0DiK393dR3u1C2N7gnd60WIxwfDk1Sf9ry3nD7I6k4T0j+0k2gj+/AITdVRy/fiDdzzcfiDHyZ
J29cLEJBAcR4snGW2+laI+fRxL4OjYNcYV29OIn9uMR1Km2+ictQp8MRZzSzyQzMlcWseiLkpniI
rea9kM33MGV8E6RbkyuJqrJ7a529wcTCK/AFeLmzb8QScOj6gvl0vLbZ2tk5c5iC1padfjSO84VM
961Op2OujHcwOuVKtizodhOv0IVdot58JQn3yIzrLvGjU1LFu7aunjC0Has+uNim+embvIFcvatp
qHe2YFyT+w+Emp9jl1xnPYjpD5gPqao35NPF7OFdghp9+thz1u+yQPwkIoEwthBhW6/Spw7sPcU0
9n/L9rmG4PbLGQ+BgeslanSYMHbxQHrKViToQeeW4AOKwMwrU+OOTO01ZFCPZwYX7lyiMbknf5Ug
BW1f2u5alA4iWLMjqivtWa6JQB6aW7JZoBMHhYILIw+N3x3iZQeS+h/SzG5QI34DjU+OyzQ+lSmc
z9k3sasM+uXX6ybtvPatYgs0Zh/M8Xua2Ovl+p6aIvbYy5yQDxx8+qdGrG8EPtJZBd9pi0/gVsef
REyQYOT3HCSD7YG4EE93v3wjdu3XZCCkYnQ/ZOs/EP4Hoh1saeQ3K8Nx3pzRuAmck58c7MYNtn7V
vzKB1dnzVcKtWHp3RUrMaQSPO6w6gno0He1jae0KctU8GwspcjgTOY8VPvqDKfZx1B0kgnoGoBbu
EBFshRrudLc+5K14IWxOxWiFELdjtyteArc+JQhMl+BJD0g/pOF33c6jNSD/m3kJHcpdOigdxNo4
RO+fN6VXdg7ld2s/kiMEhF6EKxrc8WHAp44CAoC2iQyG+9ezEYV7yLjQlXJJCrgy7tKyfvbD8WLZ
uCMwOD2Lhji9pPnBSKcC/m/8MBBiFi0joZwHNTNDr896guj51uRWD6Vyb3KsOVPptF4WGm8SvdJc
pvkaacQ6dGfiqdXCGMoK6MtMPqxkJmNg7r9Go0N3uUSfZB+WPupHlLbDPrKsG3dJjGQaU28Loy/p
Cpp3QYv9ZkKVXqTdI7pqQqD0ifWFe8+EYtNMxGdW1QBa/WJtI8bz2D8S9N0YBOix6db8lzqEL80U
28N5kyOa1gkeYZTg6+fMjiDKSFNjKjPR1MMm57pssEtJH3pyvsXmuNYc+zWjDed1mRuu3+IyQpk1
4wA1jXeTQiRuUQ5qkjRINRKpE2FSTGr7VjkYrGfy/6qytS6zwxtkqAZUtmRlGbBoRm19URF7aZ1W
oh3hhnJKo70LpQ52N3PLM0Jd/dQ2wY/Z0R+rsZ893gO6WU54rcEtZBP23enFGioBTVer+BnpzNNS
ASJqMppNNsW7QLjYweHiZa3ho6l4bBdlfO8jKSSFEVvtRVcDH7YafsyR0SKIn3YSJ1ZYNwwK6d2x
uFS4He3HgcYb4PKjbNE46Z4Ky6NVmDRU6GE5rFv+3L4jdmdaxSlxJoU4Pg9+9zI7Co90kVmQ+W4G
FFTpaK7tNmm/L4cO7XDAAq7vsHm+BlX3A0HsxKmkvw5kKppaPnhMJV8CkX3LbOSvXSs2TSFe7VqW
W1uRRK3SH33O7K2k2m4j1OUoGU5uql2Grn9T3BAxbSOm9vMnK59GepT0nauqeHaCGX98SvRKdUAU
/qDJ4S5GsICu5pHy84gJGYRmZHqmot/tz0seAWGQhPvOgfl0fXfcHleMjz3U6bT3eVnDUluZuN9Q
KPxsYpTk02g/l7hUe96hpZrNkKi9499aU3WnuTW/OM7TEKWSny4KZCfajq6bXrr+Y+4zlDEJUuW6
2bm4kDZWyQTVbIYDJFD70I4MTPqBUIEF1cRSLya5qfLyaWin73Nld6jhxX7UFM7+dJIesP9ilQ+E
OLB5O0J7r1Yq0nCDWFQ+bl1sS3JFthgYNoSu06xyhwt9XbnRCuSxVS6bdSlRddZMugCpQGTr0Sqq
9BFrQA8gjh1Mogw60rE4DdlIV56eNlPeJ7iH1ApalK5D5TzGCZ2jfG74GGHK+4n+TXRYdSIkPWa8
64qAy5+GGnVJR2Cs+zMKan+Tz0umSMyBTwYy3SY5S+SuNb3akkjjzK9vx6nTH/KcuaEIovsqg3OV
uBpBGrkiazjDrVsKZMvNYQwImFp44chtjDXSUrEeidJaWKh8iIN+qGztlCpmFKgSQUAHam2lfna2
s4rupZ3QV0rb9TLD71Imr4Txdp6GQowlDXx76i/RUMDeAJBNEQKzBi0oFLiS4Tdf9Cvx6h9/vH5D
oFKpF7vh9ZsDgkhmHXm1vn7z1w8Yl7SeRyojpql/PsX10YQPYUvo0aXq4J3hv3DXU6Vzbzd2YTBb
B62zxbzC71qhoy2IJpXB9AsreQVAXqmP1ye6/rEc5SWP435bLUzdsa8ZvFwfYj5kf+GXq8Bxvo8m
0KE8NIh8ModyYzOBPpRSHLIadq9h22RJY+Y/2DUeHjZwmEraHKkzrMJ48h+VSQv4+vTL01wfXV8i
uAKNrs+dLiAgODDjmggcstm1BFPKZGEEE5nO51UNN/SE7UNvg+rJMFIR6ZYf3FrXT75LuFwaYvuN
3WXHZJgEL2oN3kXoAlf3PW7I8I48ZbHVCD9mHWhy1EUoFgPRxLchAe2bcYCaX9I75KqcvyF+0HCY
tvKBHl/KwB0nKxUM1VyKMy8YJnOtLPJ8hYaRwJQiOsqMtGTs43I1LSonGyvHhpQELysw0xW+g6+f
0LhVk8T6HaEAG6sv3qhHCiYObnQThfVzu7i7oz7fYE7cTiKrznqLF1wjqUQ4GWFA8KW2migRlwte
vzHH4IZG6Hf6C59zPSeHLKNKbWofFiSDE2KDsPiWntJK9RCK+OhOXeeZ5hzdWA3rQ15yq2izkiow
NNO3mRuSE6M8TcnVOCHSIAXW6Qm7Cur7jPnXibmHvRFD/U0xOjoPM5spRLnNtu1ycbJodYRWHdyJ
EdGAJBOPPb46MN+J7+nEkYnNJUOpkX/0aA9xmR0LxQ2s0bL8lAsqMbgQzVPA4NELNZfqElfOyg/7
9NW2g3vCD2waAPG4JWA9eBzmHJkq6/fQlCsx1u3BHXwDMd7wvUqycWczHz9zijhrR7Y5m3EI8pbE
OA3Z5TRYmn1CCMlU82FqS5onaf5KF4btXulOd8rqL0kSk8TWBR8m2UiHslAf6WiHQCf6ZDNa6JNK
BBG3rd9Gt5qBMMwPxnrdSes4zdX0qFmaWCc541AzlQ+ASJzHQGty1KgdIVoSu0zVWJcRCeLKSUoc
RX1MxZrHjrxhHiBvel1dJnR8ODREsrkKRLAXXhIcxvuoG88NcRYX1/Vvh1ike8dom1MwDk+pnRZH
6nKoffbFWed5h2VQMCuBxroPcaOEbE0ewAEoL65NcRxK9RpZNaLCLOm3hPyRmI6rjAzKQDKs466q
V68+1ciam5hxaExGX2lfbBRjjtuygoysskAdyFdYRaZxwVyp76FKhGyR0nafNkg9h0dBW5ga3UIc
FQZ38IIa4P2kKaL/OkYqz7dh5v/A7FQ+iJHQ1by3d4iMSBcjMvigifl7X4+kvbQEpIOdJaDhZPR6
cTI5c9FD4rcznrKoP4Yhngh7wH9qhznmSpE82Hm3hoLdkGfFFlTPonVpc0L0s6FRzgWngK6MTSYK
7oU294dbEo2tg2ON99EkwCqbc7OqVGLudYKNPWGW5rptCF6RWqidfHVqe2fadDXIjqDrfsZpG951
o/Pdz4zn3qWSGed6xxiwBn1ge2EVZEfBqIBITuMgMBOVfYg6a5opjpQv6UNEb0ZU9A9VEGw0ct1w
Ugb3aEpvfdIJNzDCSRthIM2sf23k2ql0iHkQuDo3an6e9dQlZi7Ld1GMrNuRtF4IIaWh4AXFBCNg
SLoTXqS8vjej7BJR0ogVAdnjzsJwv3I6o9yFY66fQm26o56Ot/CMnYOv7eakc+90vSSvgTA+6ADT
LbQg0qiQD3LaSHeH1ci6Na2BVabOp52u+zBurPzJ1IbXthf6uSaaXYseu5HEabocF2YonhwpGDPd
fNADA0dYkCqYKIIUafzuNtU5sR01RfaQrDOjkZvR9LN1Mzo/giybdvPQVacxnde2OW/lolKlV7ot
A4fWmqWeMK63ewZ7bI/owEHicPelTihO3eY3dfJUy/gMoAc5RDv4iJ5WTluesgL9zJw2J1k0+j09
Sw8MLVl/5TQw0XUr1z3ay5froyi6KStuyVql2WyNlodjfcMW2OfuGMKx7ZHxTczYYuzZG1+nl6TV
2LNWqYY8ZjI62jYatmzCKr5gNiJs1jVgiPSLPRIKuk109dpcbTS/HkaLrYaCJj0SO+Pkg+7fyXRR
+ZPNSP3BtYY3aztgkDsqlw08Tt2MMY89HcNmCUFnCM8Og6TQ5a+uX5D6PxPHmm6TthhQvCwM3d6W
/R8PE0xKB71Hu52ZWDWXL9dH+CiR1PUtGR7XP7dTGq31GEV9svCH1QKkvD7K2YdT4Sv0T9YYGOx3
chypC6I4CpxVMeKLrJfCpbIWTVVsuWsd3dKvv/Ovpcuf37a4929wO7yxzFvAlFwADv/42esTXL/8
9nd//lHXFy4sAWdyVQfsQf/8kcqmniXNnhyvvz4hudL8yPUf/nooSlq2Zhhk6z9/+p/+0fUvHY0U
JC6ndPX7O7h++7eXcB1RsgUGf3P9Rlj5ltcuHNE/X+C3n/hXz/LnPxEjV27U6ttyqRZZCANPIfje
+EVkoBSzzNBrijDeXL9dKYfDTqgPG9j6IQps/WBhqmRTxxd7IfLTPEX/dP0zftwW2QNhNMS3FRvY
OWzesNP0a6vvFjuB9i3NnUfLzYqVvCJJB//TpeVD8hXMAcJDYUky1vg7qJVpOSGzMiXNZT5m/gin
h7nzdErBhGFRRjYfLHq1WOlvYz4f6n74EWbFsJUkFqAt7WSJS8pOPQoLbpCTibnAJmyHs8gDVLGu
zf6JVOnIq5PyWxTZX2FR3rlmtQ4M91KI4J1BfOGJPrmlE/tVdwjgoktFiqg3dpG9Lq3owLb7tY9I
u2dUsBKZ8WE1iF1o+LSeXuP3IejGQs23imfyBarxM8nIbgWQM65DDUmYTWSEV7fT2Si0L2y5ICXF
t3xQT3EyPIbVVG466VyuEwRkbnR40+HTGMx1ULAzsmT5UqufAOMSz0T1DRtmL7NDry+x0/WAEiZs
fyrylEKDqIgwOWVasJMieMOYH9H0WlDaKymcE+FyPgViyKsN65b6L+5I/ukKcxUE+TfiIk4I/4lY
w+haIdww1Z00O6KQQF/RTE+r534yH4BRIcNUatdG2o+GifjabaI7WY3AmuenpMC7K1QO58ctbtq6
2ZdafUyp3ZLET45l6wd7rEIPZWD1t73/ZRcTZVFFbmG4RHL5DT4ppFUVErl1REAER8LA0oIfolYz
ki3MvGQRP42Gg5p4IEDpVFNsrcrEcdfYoViXZ2NlsyaBXaH8D7Tqoa2epmQaviRbUwZpQKffJm3Y
VqN/EJ1/W5nD3u3dc4v302uNpTy/1Z34UQkX93nhfrPHdYxY1URr1vZnjCJ7K5rWbvvWD42ivakh
xsU41gvimQP1XMbPpYxfRj+sacJ2xs4p4xOY1GzjDmTs0kR4cKT0145VfhRGxq8MA6ZnIdkZsWGv
ps4gMLGyzC1nz+ANshI8jTutfYZJy8hr1ZUMITJsVqgSzXFvEGycIFFAY0MhHywbGaso/HWV/ag1
8j9n2RerZo9eC4WbljNygLnlzTEHsBxQ2bgTe0F26keHoKXpwdXglgPl+GF36Z2yVbuSo5+sMBRy
Mvr3eEIQFOUJtAwqWMewpo1t+k+ADHe53jyzKTuwl8Dijo/JU7pLypkyEd/whssRxaBfz6ciTH+S
CpmEybcidb+cgbTUvighfRASZSCOh1Qk3xqkFp5qxvWclERD01FdyTRfEYEIxldXRL/Rv5cvRVrT
lMxsGkFpxESisTpPB9bksaQk+6TEWsD8aVSd45Uz3A2oG/h5klekzYdujFY0ikqiWONVmYOCHfO3
lJvcVi7XWmllbFqOpSlul//wExD6TulKg9PYJC33V82sHznhWWksIjvduoVqCf+oLmjZkaZGc3rm
5gi2i0II+8ioQwCCHrIi+zygxYBmYSg7pjcWYiEZ3GaMCribAbn09eBmyby13HytTxohZgF37hQL
Ut5+b2j3kDSchNsZxA/vth7XRQImam5AtjvJK5h3nAFZDUm/rr75qY2sTKV3STPTbtJes9FmQDVw
XVk2DTvrTRauz+/LgYSRwvwL5S27FaZaMEPV9NaY7mdNP4RPQ7wRxF6PiNOIForn8WfLHLJOkofI
LTY4pBzEdsHTMpBm2oVTBZnazrHSHfo0mBQZcVx2AhUIu9W48n1KepHMsPFMNIwT5CSDXO01+YHK
c9vl7bd2tHYqKvUabMvo2ru08tkxK/aDI55ym/3JqjH1S6sBqwe7+imrsNnFcgo2i+abQRo2DE5B
qZj5qa/eYTdcmSez1+7GpWHfLldk3oFIhVEsu8ha5KRe6GqfMoSUlxaf0KkAwfeQdEpahaezg3zH
7Ak8As4R7Wxr745tefDl9FlxBdW0nTUhnvuI1k07Rd/98WvUppIMAGMNMf12wKZpaLS+E046ndap
bn0ltAy2ZcnogI7Mqk1zoGFzvmfnVK8yNjPo452CANYwS7aKHqzXReb3SDA1jpNPI5XpxkxnOoIx
Wi83GO7n2vlMWENLzXyyE3GCqUOOpJB3WtaPm06o97bBO8n1Xa/aht+JSOB1rhkR7m3rDqEf0YV5
43oOySlc7Rx9IAYrKoi4un4U6pHBGokGbp2xUE2cEL5ebzNXe3C4LL2sxA3R9jjEiB7fjYabrFtt
n2o/63RR9yHQ8ToTJaDIoB5kY/WcpHdp4YJynAcJHW5lGKU8d12Foq20SUC41XV4PGU3bXLEtuiP
WfhiiqRqpjiQabC/Dvz/V5Xz71Q5trWowP5rVc5DWPz4+X8OTfqe//iLnOfXD/4JZxZSR41nWDgY
kSOih/tDnWPDbXax07hoLH5Rm/+uzZF/4yeEAl8krD+ozX9HM4u/CWXqV5mPNP8nuhzL/hdiQcfA
ocbvwO9l/A7ErfDcAUJxi70GqRMVfvjGmmrpj5ND7rDuFxfsNO1mMggEx0YGd8AdLXhW8QF9sNh2
uLNikM0ZlLL+0QFGE0nz1cEu5BnRjdPEycoUXpMk7ySJn+0CZIim6J2dqVQPzaKPpRmd2/Rn3JI0
8RFYBaMzt2fIgrNnR3sRAZ2F0bC8bweIAjN3lLkgR1lQMgVZesuNCVkyGb10dNn1VwnE1rTTn7v5
TA9DwYoF9l5pirE4fBwtbipsSmzNhPmFA4aQzTduGQi0Q/1Zw5rr5u2Mn6DFuJYjQmEIXPSUYbmM
v8DLMHxq7NuSuEQ25uKSpPSylf2jJ0S2dmlxR80A2LJRYL6yMygtTLyKlW3YVXX32CpeO27WBM3+
HKbpQUO3zpz/J+1J2yCc2DeRbnTI7yPtG4nG5H/J/pz48HYajqZNjGee9/eDnp6jNj0Xudp3GDE9
usWKZV0bpguBzbcUKiBhKCdc/eL6+nOomYzmp4uPpmSQ2zoTz7XWbM2EwSCGg8hKz5h/vwStTYqc
F79Bseh0jzI0X7sk2GTHxm82gNNubQOu5ZicrSR+F+Z8wuW5d5P8PIj+IdT9gwwObtLC/Ou2SiZn
uPQXFU+n2Bp2bg0bwY2OdcwEcY7PkaNzVkTnEjQS5g6777atwvNARK9Mh51JU0dAHBykDg3AeoWF
s7W16bLgQ9rpRU+5U7gq/IKUk3gBSBCoh1gPxMkHEjTkmGhjOgQaDjaU5Rh7eeWi8YHQjAI5JH3o
1njFgfGOEecmGDZsMC9laO7LNjzGAAeRfB31Go4snzBop+euYeM0Jx9kzHyZQfhVtePDchhLbX6u
HE5qNT8CUqsT/RPDeOgJuBT6uJtytu6OQMAM0DnpVoExPLg51URdDCc83SSW0/FuDPc4iuEyzta+
m6Ij+6NEmLfFbN7KkCNYjicRqn0QTKcoTL+coGVrxQA1GhHZqORsmPPzck7OFe03XV8pggpI4/t0
uFs4zmZMxkeLeM6lgRkaCRRCAYE7OddV/H59jYlAV6TaFzyPMN/ww3dV8OU3DuaPfNwFY/q+EAKW
sZziUwntHJ/wKlecf+106alGIj16Nbv4q04aFokWwml81Kf0rKnkaHCdZ1O096EJwlx+HpmoZcid
RzB0EbjeZGi3Vcy5qtUE32MKHHd11T8oJti1lp37ZTlwPsZwfnbn7mEwvCIYHyQfSW2l703/HXnE
sR3mZ7uan5dPsNMncFLJWYXZ+3JglvNRgPm2o2ENduW5oRO4wHB6bqnLW/INsM/ceQ1b7U3JR6NV
82VoqJzkwK6Fejc7BEbN89Vr5IhEi9ub2MGoMZivzQg3Yjb3kXI+6BHOIWuCr7pvnRaS6xCdk2Q8
Lb9bGrCWDX37GImRfTAq+zg/xxFLQRfOJ8vskHVwrXcZ+exN+jUqtYmiVwydGxGNj1K02+VkYlSz
rSL57LdUZNlzy5Eyevt1LCvOF31+1hkfaO63oGy2oCKPWrwoAzqWaUJ2a8zv5vhIE3HN0L3MRtjR
07MdDztMaKwyRfTuBNpL7wb3sHvNW1Xrn4idVpEfrHs8nyvSQW8Ne/x02dIw0PKYBny1+XSSSzQz
J7MWRJt2OjKZvKX/VGoX8FY3C+/VGmC6yHZfzckxdaxbZfaPc6VfUJMxqOehuTeN+UTbIE7u9SI+
trWxr2R6zip+95HLYwo5JTjSVqqv6rfGqO+6bj7hpXhsGgw1KTHB/ngi/um8/KdFEeipo8YgiJuG
jbpdnCqz+2z88TJybsLYeKwkl1isyp0fzpvaNvfLYoVcl2RJwRi2hfaBifFxWbCBvLG7i+9c7mxt
PD9DlHxvq+pJ+s9dNj6iRgu9SI1UxT+byD0Eo3W7XJLLmgCj6DaM+ey4iBrJNSaQjq36wHntOgic
IudO46rXqjP33BPRH+rtg6W45lmovKSHoRi/t7xGmrO6uWAZRpsRgWFxqWXvsTtwfYQ3dYgVMDln
0r69XnFAo4SkVPQ19UbtfytyH9m6FiLdqhETxgNOp8l4miXq84Dd+JEIKbr0k7FPx8Bf6Wb74sTV
++S2/R7e6GccWAHkTNOzccvdAIkEXThYR5DMwQ2Zv+kmmiYdtSZeONs6crvDpzaDfOqbdRZWDaFg
Cbuq8eIWyXSaiuzUiuaN8C2FCMVpcSZDSPHz/8/emSw3jmRd+lXaeo8yxwwsekOC4CRKCkohKWID
UyhCmOfR8fT9OTP//qsj0yqt911WxVIyMihKBNyv33vOd2bUJFk6aMxKUWJZjJqPhXheVC6cnmFN
Tx3C2G5f3Z6TK+rYuRyOo+t8SZPMCFdQB7TH8Enevro9aMoxefvKMtXbBteFzdD3yGWBN9GdfDd+
5RC3BJM53Lkj0FzsRxgVAXnRJ0lQ4vrdqpOJwsMsOcSUGTkp0Wq/6oAJgAVGJ0DZIYiz1yRliBAP
0UwLpomPJc3gsZjaUIr0BVl1cpTlDFVqZQkZxQE5JwNKbbdWuOHXnGa+tps5c7EHYD158/pPxkxh
Tj9SViB95BAsSjgbcLjYYduCrExadNljRmxHrT83sh7+eBiZFAAWb9fD6vb3btItIUURvZsKY4pM
w0JLHqvaqnfUXy/exi/s99X2Dwm7AEG43ntX6R7ywYl8+Wr8DrFiW+Ga3ek+ip7MhRrmLOzGhfXi
YKsLGpok9OadnOUGiMJgDwwsubDXzPgg4+g0Vfa9Z0HQSCaxzTvvAGnrbWwYg9JUOGUdiwe3QCXH
K3rPa9zJLTfbTqLO21igGwpRDg8iozdER7Dud96NN9FGG5m7b67GGKWcn41OPudWfV84KM8izEF2
+p5aBFtgUgLG9G9F/d8Jnv9aJvuGix4MQZKDueZ3awX9CWvM5ryGaJt/tvkR0u5z5cJe9pZ7krdX
TZ5b6qiF1Nh/+M5/tdL4BnROQiFQYure724eVEdj5UgX0E2sP0pF9JGQ/IrAKVlfKHTSrGd4E21w
at+rUukfvr3yvPzfnhhfKb1d3oEwMAT8ZiaaXXfBs9LUB2OgiGetqZIh1NoGxc011+erY6bvxNwO
TAMBiyAFfmspbJNM7v/hjfwljsLjjXiG61C0+er/eaP/Zm6B9uFjWgYqpT58RpBXm8qk0M44eh5k
Q2FAoozLnMlr7e2I5hoO6bWS7a7S2X0KClaCR1JA7I37+p/fmftX2w3vDHOFcF3d1t3f804a4HJr
Jr3qAPS+Yqk5m4n5ResBSC4zPAOMWjsrH3/cLu+mpz4v5AeV2HPcP9Z29i785cNMWABu5aFnr480
qh3ttSnWl4Gty8wkIlDKEGo7h7GeC6VKlSCOP+/zzD4k3ACqShcDd0qxXMskO3mleFxN+wDUAzI4
8PEaeHYy0dvudrr1VngibNn8Im/cV6Pcd15/beV8KAAK51gtdXqOyRSFUPZhmfbYlrrdUsYvWiw/
8lW8khBw70t6ymb36OnjNWrKz9YfefnsvcPlyB62NSwYSi5XzaYQBK0WnP9ADOWbcZ6egexV/xBX
8neXh6ULA9eTLmzD+O06NYqUuYph0Scyerq+4hGm+6kEQakq6+VFH7p/8kCYf/e5W7qpTu24ZIj2
+r+vSH+GhM4fVofYkee+yJ6yMnQy8yWr52vPxhd6Vv4uFxa1VYOOMU7PHHdPrVWeTOr6YrKPOo5P
5A6gn5EOX30fUrtRPZiuuhgEBWkxyUdzjjhIgLUzziAhEeZWWN5Hto65Qh3ivo2UYup1Z68JGdjb
k3OwKEDVqQCJ7MlPmKcbC4gUct3c9WXiVFUCBvFhbcryu9NjuhvnPef7PUCWS5VOYdr/8BJ0RXo+
Br6DmXlBXW24zSGVkP2W2bOPmW5rgdUwNt+UscHopCtGrqLoEmH223DW/9DxSQoqKaPF6TnGD1W+
vMxu9Iz3dDtxBKMCN98MWNIciJjBmt86jqN1kb6rohV8zT6zi3s0M6/dKD8mg3KsSjmyJ9cWdDeU
7jE+TvyOYzu75KK8JJ71ZtQ2bsdTacm7Rcs+NaM5QKgJvHgMZVO860V0cmFVm49Lw6RV2gfJqk1L
/s2Z9Ed13KNiOcsdMH3LJoBHnZNq52CMK8tucmqrL4vBpsXPoc3Ub058P5s1wJYxcPXpPHviA6XA
PWzP+R8u7b9YbVj5LNfzXR3qMVil3y7t1dXq1tLM6qCOb+pIt/Cx6y9u1IB4tQ8kqR6qf1ht/27V
x+LPZuu5LhYl9ef/tth2hkxduN0stjkHsp6Daf3PW+rf3LKugxnMUo9/DRhCc5cPBX3MA+KpCjhB
TxOnWJ+RsezbGG0ZraAvuWivK0h56fW7RRfnPsk/VZXd+esZfMIuNf2db+uq03LwNeM+59gzGfgu
WAjdqjhlCX8HQm6fZT88h2/TTvkFVtnJwhWhFmJEUC9jbLxMGUt11+Uxsn9mt+Wld6BAugB5+fzH
KH83YPkNA7pPUujVucw115fEt+7zxjosJiV5X11s97rOy8HmoKPeJDFmTO6de2k6zzVNCwd8gNd8
begweP5mTZdHzBoXAEzPNK7f4nI5e052gU99SSANAIQ4q2PTkKQXsULoshFPGPZ5jR+8iNZHT7/A
6Dgl0d3bLFP9qo9uu4mSajculF7CSD9ttgtNciZJ88u05CfD8DcFnyTw2YPqK6hvJ2Aso6uy3ypn
fMYYvGPM+SYqAVNgAKaIPJ33EuEhVyu4xXntP++euvibAodLzLc8TkXCsuzffHAVypRFRVoe9ILt
E1Tztm5JKsRojdDBtdD95OJck4u21RM+I21J94jZUGBpT3AMClCf033HMW/iaDhazv1oead+eLGR
NWNZP6ij2zQ99uVyTbT4rkc21nrZN3/AF0AaOmOz+8xMX6WXv2cGr4+kl5Eq8w8rBdxP46+yySQh
8SBraQFM3PlUo6qoGLvlOkb2vVpV23X6qLE3EH12RkLyAbj2vWQxc836YkEJaUDgI3+k+Fj2Os0F
uncY/6++N131cQzgm4dl/V0dUokrP3UaLMF1CBuaIzB69qVNtUP/xWmWlzYRjxzwlhnbCM0yVY1F
AOxjDnOb2L4nRzPWRxQm/bWc5g85LntVBNm9almYb362bByT/0XAgev5xbH5iSG0XTwz+tLQohu8
HzmhctTuQ/CfP+i/WcUo3NR/UNLR2f7tY55jWEHDPDHD8cCKAsuzGkIv3Xneq4ucVIVHyzlFTfwP
15dh/+6zxBPtUT6zQ8Oi8P6yfLaWKU3DGgnZTeyXsisuap/z8J4W424WfBhFeYGQHaj+WQ59ODKt
Q0fB00gaL3Q4DW4Us7dVLk1QjbSsKLJz2pqdIFSPWkx3fiiFuIVZSNVLHo1Sd3lU3Y0q994mv2cg
lJ3UkjGnF6B2+35y0Anwo3MeKnyqsFLiyHPuE8MMlDsiw7vQNsUFy9yLWnczLroMRVSM0r8jWQNM
cZ+VFzKWiPmcrzFFD/VE3a4fhtqMKj7NTAVbrbtpyC+VyXkc+u1SyHPpsm6oezg283f1M5ureFl1
8ZKtkBNGPpf8h+YWF+JH0Z/ToUvBu+AhMRxW3644qULHXfBbcNn3nFxXKxjb4n7oAs+O3ugHcsdO
3pvqUMSTgKCasN1a981afqp2iDctDxWV+c+69fcT/Dx9qOEsf3ZFFg5zeSGSjBCNdf0oBQwNBS8j
/KPaaulyD/uLsyFl3WrjKCSEqJ/lQ5wgBsKbUSEb1DfE0IQ9x90sL05SWMDaxaUp6MRm7v245O+j
dO9V11qnX6e6TbKNkThbO9WE4+z1oX5o36RiyfXHVktPwqWblo1XtcOn3Bvoh+/jSD6qf24MSczq
JqVd1I1A5WgnT4tzSVCBAOWFCZz32zoC6jgU1kGtvqqzVnNetHD14S+6HWLl+OzJ+UOvs6eV5ow+
iiftpFbdkSa5iLIL2No9hMJ3K80uejVy2EzeLYt3pdms0HRfy0luJVjzMI/hzNpvqtNWVvwL3L2V
sN/YwuFws31QXTYJTBDnThVMeiFfgE++Qe7bETm0Y978gcryalJNTFV50qbslPj0Ef0uNBzCq91T
6pG+Ra9tGArai1io6wPV7alp5Pl2wTP0UGVkyja8zPw+Wb3wCGzQre7Uabxo3Hu0rgE9xK1Rzgg7
LZyFAydI+37qJwDcHyRzMgHmglPd14xNtVk4O/Qt3ZqlZARBe4Fwv5diZcKDUmA3tSz+67SfWrrO
LMeqT7g20a//vGrp5l/yOdXygaHQFyrB1BS/VfmFNLPWsOzy0Lvyo+r5RRJoYEZf6XPR8BitZKMO
oyQq3NHGZEYzo3aoUNQMobqw+oRQSW/gDDD4tIjrubgWuX1btm8v4Bo/2owCt0s/a19+ZB4uZ5vw
CSN98nPUfg6KlGLOuzv6QfOuR6kKyFuQXrCkaCGtiT2n6jTIDQW412WUB7OFwWmO42PpckiPDbER
dkPJ7K2Xqk7fdNVFclZuk8UpuxDj0nvT4diKiVTeuDQ1OiKPN0NNb1OYzbyBN8TczEnGzYIWec4S
OuHjUzbIF7x+yTR9is5stqRTfKr1BR71sSZ2aG5w8LOqO9Zw3hksTmrNeYrJ/BAtCK0ueRceVcg0
v5hiuS4ZUcVNvkn006TkrOzhRTqwDpMk4AwBiiaymNh3x+Lic0Wq+693/SfdfJqYaxQQ6NWrqTIp
NtTROD3lD+QV7mpmAuqqyF3rXr2IT7+/o72sOgMAoTe5sZzUScOCqKPnzgEZ3gcBsOjA1hcA3SnN
p/DQNVRB5DKIu7R1RQDOZT8BkXKqZhe3/WcxjM+mszyqG3pw/6v0//9z93+Yu5smJ/l/u1OD9+H9
f/yqBqKU799LOBrPv6rqV9//4nb+4+njz//1P//8W/+FxND/5dgu/k3QFySqWg4VyZ9Dd1/8y9Rt
E+YFZAyaSh416Z9jd9P5FwN37ivLoN0GwIY+059jd9P6l494y/dpBBLW4AOx+H9AYjD//0tJZBCt
qvuWoIkgMDf8trS4+Bq0ZEa+n+Dh2K4LDii0u81ptszhODDEbgnnqk2Du2kVRChqLTGYvXry9ie3
B60k0GMzYDb548lFS/p/++PbH9yeq0Za04vKEXBdHPL/B3Uo4hi64x+IyduXHtGjRuEPe4JLHLAE
ETEaRNy7Oqnzt69uD4Q6uPQhsCzRDTQfMgUZ1G+sw9uXc4R6hWkZz2LYRu1sZeW61VGxbGpb60Kn
RTybzNqxtZwYNV2c7ywvf7FVHn1bNsvGVkvmep4JQFrKjhGAQDi+WSN4T/RI9J3rVOd01dtN2bcy
SFmNMkJs0c/F7/rCOJ3Q5q94OlAc5e6H9kDS47dSwl2VDD5szg5hbq3RIdFACZUje2rTFA+DmB5n
K8l3hZxJAdZpZRDpFaQjhtExJk4LewetDkDxzMUOttWd0nhJ2RPdkENcFBDW+NZ05lkucRZaHmx3
4nkublykZw0z71L0+9SixWbtl3ZFkj9/zQldCpXzaJwXayNIujJK61U4xXM/D+vOUZGDaWGQdoXi
GTr1F0kG07bH5rnFq2SHnv/kxToaTqwX5Fx5b6BRFSx62dlRZgZS+HdyErToS087CESNu7THCFSP
LG2Q4BmTt9luGPZZLdavWnKdh+xbsVRk9QBQsIqezjqGstyc9JAZLPFcBHRnCnUxw7XYjO58R4cF
26luHUTabbDL4dcnuZedhN4Qi3jBoQ4utM+QJ/EuVt8sB8vSPzV4/kGVGv6pLZpHYIrtFyM/2Rjq
dlKd9KSCngvXCr1yRjEq0VFUOkZIhu5Xkie6kLbZjtwjbZ8W/jkesOwvHdZrhlTfjBSrSQ7bI1wY
iARV5PyY1as48oIt6q0Ca3FoUrRYZG18T8kjYSKzbm83yvrUg5Ih7Xd5FBWd9tTG3ogXzYQbZ33E
g8Pw2MTjWBDABI+7OeLLNPbsGXvw08V2wNcEDGqP/dPfaoKBvyCOZWkjdQTwVFqEZHhjhksykH2T
e/khxjVGddCdxJSGdjcfVwfdLkDku1SD7Bd98Y38iLw5qLxp2jqd/WSk049ihKog1/rLMKCp1Kk3
NfA0JCugaqd1cyQWNdBzXP9RQ0KvBp7ehbBbdRRmEnUnXVjM0TZSOZQgDr+NCmnbJoN0CKqCBjBm
P4a6+XMnAMmnmn4W66G1rJ+pAYejzEu0vrW40wl7BfvB9HJJJ7nxzPoHVwfRcSPob5E65kbGdRJU
rUTDh2TUxBzOVRykafc20b47W8VeU3RbHRtvlFfWWRczpw45h/QOdfzQhOTYK+ZXgxrL8PJdj4Kb
kItDgYpdg8S7B7Dth1xAX1AXcMSWbz1SfTTRprGT6o21TLy2owm8FaFNfyyt51J3vuc0zkKdHDQR
zK3qgHIeqGgtbPwIX7wZzhfTdH+NtjscHI/qF/hiFViGVXPa6l/B+pUH1ySIlK4/K9QIRBJDUOQz
mOtRljf+RbcEHw/07mlYmJZX+wzQ2T7x/T7QjCVDD0O17876zxb8S9m95fEIvagxswMLyL6wuDUS
qC5tAkFPfZO6LSErzto+QRcExOQidI0ab+nsx1FYPwuU/TU9zpF+0jKBiJSU/dup6+IjILpo8eOX
Hjkyv6B0IQS3OuKm3Qr83AzQASEmBiWnTGPooxnxtTSDbFV5zpP4MHL+qRTxe6xtu9SKaT6mQUQk
l1cWnJOTq4yxPhkJK+ckyKCxUaYO0Ej6hqsxQYXbRumWXNAXcyEYlYoVnzMW0e3iVUYQdwWhVPj8
tMol17Jy6906t0dnMIAlRAwg0nYmuNqAXj67G3smZ3qavV8ckK0QAkZxkMxbtw3G9Cn/XjjEQEfs
VF5XvtnWp1a2tIs0nIFDAQWjTuEGNZ9eXRknrIkHrdPHQzwXz0tJMNeiEepaIQkKsiJxHu0EqmMF
0DLXouOqs26OP5s2XsFcmi8+jtVgyXVtk/dzRQC7jwNwcafQYJlqsGbFhTy67jXzEnJFo3ELJq/f
znaOts7T5mMlB8zwejndrdmPFb3sJjcH+xxl29Ixvk9T+93sMoIY9bEP2tGE8oMBduNn1Y/Fn98X
GTYlc6VRWx7KqRkDU/i0OEmmMnGfuXq9IXKnOLpG9A25NdjFZGSXSfRjVCZ7MFTW1lLZ8oW5Fget
gLvaFclh5vCLRnYtHzFbeRwXcGkKI9qRTNSTK+qMQTKoQ9i517klzQUuZ5dkX+SSQZt66cpJHaP5
5ZHBBWLWlPvFXxZUSC3sV0bMJkGcXMLbfEW+QVKigG2UPLcle9FqzNGeYW+PFJhFY84RWOHpLWEO
YBBC9p0Bljz2jOob3Ajy0owIbz0p93i5XtHV2tumHYMCAif1S/VZ+Y629e2ODkPSYutkU4l7+SBz
espOP9C0yeTdxCiGsgEWkm5a11hPd5m22uccNQ7r9H3qEN9nm+1LB3l7L5G+aFk49bQRtJ48CQgt
yHhbhOQ19wQxMSnMAsAIqOywzuREIxihKl/ICYwCJy7PmS7u3cp+4s55Ex7Am7Zp0LTkCRqEYvrj
IaeQyPvM27nGtbFx31s5/LJkpnxQcP82qXuQtwYorLk+liuhgLV6MBPje8mWHgjPuyzEd+/snEUd
q8AXIum48hIfCntZYmWqD0usglXgBLHWWa0Hqsl+FhM6giSS3wSRibsZ9LbmYW/ekK1mQDKq3ps0
A5JgUX1NuUaOIyaYq6BFFko4PXGGPCRt7EML2GR16zaM/J8Rvq6drXMqTX2dQ+rsYVZZ6Plp2g/W
/D70tRZWyWSHccvST0qUuXVmP9nmhMQGuq+yDVqv3lo0bbYcPEcDuUdm91+qFMBPCdCcJr2wp3Ur
1PqdzWQsdQqWblRoLtq+u5qKrj7nijBQTkyXSBEygVhQVefm1cmIQNGUwL9TIHCBmx2Zu9z09LtP
5c3ip3Hn7WmLPqSiR5hZ6Ae8MdVJVNWzmenOlvX/gphxObmmMZF5mNEUS+xwXjDNm/VMtrZBQL0c
mLdmhXGoW/BbiQupGpNlaBTetSIh+2imTzJ5ibsMW+CIFeX2dhx/UCtscnQJCw+xSTKCa/FKYTVB
M2FsK8cwTpVMUqQXOjWhT6SnNjTPmZ/z00oq6XBctMvq5/axHI2Zdc+i40DtHivotiAMdqdn+q/W
1pDflA6RCXTXkJdkgdPqEeQhxD5DOrWBSHtXRZoovDWUbVj5LRKb71ZP22OlWO7xMwfcJML0rkBT
usOMfhaOIA73eDMlRn2a+4KgVjnimsIuo7Ibd+sEA2boHOTBvTj1qCcC5icAVlQGRi0E1gWv/F6m
XU90WnVasQdh0t5qClBvx+TITU9l5v2aoYyRuVHfV5muARUqMJuaX5e4wZ+VP6etZmyJvgWO1Zv5
xsycdz+FU7HekrE9PnlIRa2ymFCbczvpcfGy+qPOG7e2cem/UQcmoW9kd0CdsOOgWC6M6deUR0q0
c4rinNRvkXwOS3G+OU8b8dx45GnHgylPljpEWLUWJk6PjZXkhu2oAp95GXdb+ch1uYyApcS7SlCD
CQW2q5b8i9ba7d7Gvkz3uj1osI9OWAhB00/gEZqKeCe4up103FOjHub4o3A9eVxVlpkBusw0cThv
yLLw9wnBS6nGYFKLsQMghuiBhGM5nRMzxKHwjYqCyMWSxca1gmEA1t02ythJFD1DhOpry2IbEh6T
NHI6p2n7NM1Jsa9Hdzpr+FPk6ulHOR7ctdBOfTq8Uz28FC1mCc3pz7a/bP0xQ6idh2JO5AnmpMDl
TlrpLRFllPYeqvZy6O2R2CJluL1F2Gl5DU65fk01Z2EYnKKSVTe1BbzFaI1q6y8+Dkx1FRodoTCO
Vef7pXAlOIFaR0D83c2AC6JCMLel0IiKHYu7YhlYOhwioHXfwO5SLhh4Sb7SOBHGB3AVFHwy9Q6d
HwflWKZ7TlYXZjfpST6WNlzTeeDlyA55rmXshEM2gDQpQYYMqyr5MnGKHAb+fuK+xK6pbxN3ZcFT
EQp2e4blnDEx3lag2+sN5jSSiySRoBFn5hpPcZsy3Ix1s//jMpcJuDgWnnznk6KXGt+TvKm3xN/e
ZQbACNMcdyYeMQVzt2db36QNerJsXe1TJyipsfbB+Jjv2ryYjon1vaz8fmPUOE9b7/MWi3d7EAKr
Gzpz88tM5FiYqLOrFdd/PkB7fyHKcEGhb//5VOsIvJ3J1OxuD5HjMuIo4vEOqdCtSN+tpg56kR9D
b+PhZOYjHPuhfUfWSS89xTq0aAv9yhVcDDmM0x9qvmJN4KHlcGpnWhJOibQuKdoF23c7hcNrymJ0
ilZhnVIVXH77Kp8d0tJbVmv2IeQlNnPKuBIpyMexpiZJCAWO5/HQt9YOMAzHSqt99Ks42QundQ9r
6wQ3XzqUGV+hZv58uD1XkC6CJ3IhGlhZ19u6jE5Oll0rHQ3pIhnAmOkXwyol3zGSHxZtFwyJnn3K
6lylAjj+favF8T6ByXuqfTcKBlSmtGWHgTkcKmwsvW+zng/sDT7q4ZqIWj0Vv5oDmU3fmpFeQZl7
CWqPDuiK63lfOIq1hELgPb49RGqX1BOq3azFCnx7ECS/HyoSZ8zeKVk2YL4tuCVOtwdt/dKamnO8
bWv//bQxUKJzD/23T30dm+dqsPxd7o2IDFPrHUI+CBX42ufV5aLKVhbflaUYs0V9XNd8PlfOVNbh
WGWIiRfAARKitl9Nx1jTtpHhh6wBgt0FipGZlNbj7aHUxA8x1k/24Pbbwde/Eu0zsnFGu7TzUfWB
3qw7G1uGMTTQnMjCpijd9wQEuWiyL4x53K2lx+Sb5bp1JzLYGEX2kksz/rZUVw3m2zg4qvqCqObq
6bs1jWJDRnx/jtboS0Ka0FPTUBoIb9skDbd6FdmPkZ+yribFz6HT9pGvpI8NyAEAlnUAg1TunDyv
Mf5O0/OYmGfbjdHmWhwM6ITH5874vory6OVE3JIWiLOL/zaZ+doThYuONcInDafijICBX1acb+es
nwn+EMvRtuxfw1g8J9DSD/YoZLiY7j6ZOZ5FSb1c1zQ9roAzo7LUP6q2PtEUeJUIl69d4cSAMSuL
pCkjQfJDwpIbL/dN2v4UvrcGqRok1ZhS6BVmiFJq/2gPhnthqlSHfgkQvfRmOCfND30uzHPzsBSl
BbHdxhRYl3PYpX5gJayItVybY2Zw8o0VonKNR1A+MfWEBEsbdrM77jndAtav2kMedd3dHC0RmRLZ
1Z7RPCX5d8MCFyKQaGSLiendefdeC0hr9+yKcdANtv6cQJSDFWscl4Zme5NU8m4o1j5cNd/ek0Lh
w73MQbD0eOe60gz8mIiNKVmYOtl6MDU5Wjjzs0swvzs2evaVcoQDCPLaoo+eQV9SxQoKjMy1lkuL
3WVnDs4UJN78o9DS/sGu+lfS3QAP6mrD1QQtVD92A7qWJZN8ntOoKE9wGstDLPoQvwA0EOhbW18t
/2gBVtyNTIRrLXu+PUUtJE+PbeGP9LV4kJLQ7Gw2201hrCIYVZd2Uv3bQT2oXGO/t7n5mBGbsP+2
tc4FWOiiDjMr/pqrQNNu8udDbCahdktwUQ/S6B451c9/PGXcmq6N4XwdFiaahqtIEeoB9RULiNOG
9QBrIVU7Tpvg9CCE5fbnJjv9qed4BrowoVYoxUICltFTXDtrVJ+KmDru9mAsfYALna6BmACTOUkH
3ZUOwulW9EQ9P/TtK8y9kDIq/eV20qk51rhlou+XRa8OCxeKo+s/9dZL9sRPoZR2fNhqjX82Yoal
5MtDK6atEukG7RZZZYcm5sObSIenyvXHAz8eTZFxzw1TIWBIWD+0R6RpQN4i0gRX+gUba3F+TXLR
z9Lyzp6X6bT/gC1u5nFX1NckZq6pIxHj1UesA/mzsxLcubp0j1MDSCia/jxo6vYBVyerUWsBD2zt
x9iAPE1weL+15RxduFqboJA1S2RN5NdOyyG+eSusXzKz5mra12ZLSnpRbz34DLSP5gDACUtN/Dia
7iNu4nyHuYq8XsMgRMK95nH2SVMrJ6fqlC8LISCi2xWk2mCqnr7mWcmstMXX5CkngU3PoOMj2HQo
e9DgV8bO63XJqBr9vfkLOmPF4Qh0wxwzZjOihzFeYL3hrU36CBOEn20Nmossj1O4tGzRbg/ilE8p
100kVDhu6S5OO5Irlo01Eh6POJm13JNV0EAs3borrne3JxxjMDF74UG2Zg/QnXCCcXV/VLl/HPzi
rkRPykiDH99fX+3ZPWX5rjWW/KH1cZ93jm4HTZ+0zDKDhiZvwHemuMkd/vao1rAVMY+EHuCO69Oi
38CxTbbDOdNsCYLZFK3Z3CmUw9bVMv1BARNKQ+MC9dI7k1+Oo4Ptah0onowzoAT67cWhV1po2a9F
0NNVdIKFecDW7Mrv6YwKw8BoTiBXEazDeq/32lmanrlpB+2JRv/Tro2YvzT629TT9lVlbDW/C07X
m8wQaG3W9C2mKrr2kHAY0WR0z4eShjPlYFrETxwEMhP3WgmXM02e+rUh/jFix1ttG7pY+ewY8cWl
Jp76IbmQFwlXTlotyRfbBWPNxnKMD7f11tAdSEUjP6Yo3a+Mfl5s7Oe7ZIQ8AZv2glq7QGYW5RR+
zX0beziLZq1kyyCDJYncY58Q11JF+qXI2M0qLSfHWoRet7yOWeoegew8ex6MW0f6QcOaxa7W3bUT
DAA5zofcxP3MMI3kVRiqiZZFB3IPr4bBQCDF/70T+OlWHYQVrbi+F4xNyqY7lT1Q4LKIvuRQSaQ2
blaj03eCqYmI5imQjlUFUmtpBMz2TkNxuBUk5Vgxo57SN/3AMH9p/vDTNJJ7g8j1bazVBYXxtzh5
TMY4OpKNAhKGQbmgPIA+ozBjtkvz2JFbvvcdZBJjq4MBcMsZlkK3tvyyBItKdPK07rvdWZ/LR8WU
cFPE1UWTwr4r4+S1yj44qcKKRXq1Iw5yBPrLQN7gyNY8ytQEZQKIdWdpIXkazXNvcYG461NrC4/z
ElIehDnnMf0OrYQ7bXZU+tFbps8z7QEzHHqJESmPoaEVDik3TiCaWobTTEvASvSKrcvUg4g2C6xs
DxYAo+s3ZusTBnfzqzUYP1KTGXSLIRQ5RP1SlbTK9RHHaqrD/h3hVQ4LEeA53cRK6oRgAgyQIeRv
GL2j9RylfneI3OkOhRE+CnAsfkYoIqg9nAW+F6LgJ/IPfHasEyDZ2A4dKRLZTCYnW729EqN5mKl6
epAEoQMqAC3M19xiPJQ2B/KVCXF3tSuQq+EpsQBSSP9blTfwz/TE3w8s6X3i3BtR+hlnlsIcxCZg
V3juXpYxM6rYjRIqqCzu4dd4WGshtkGdk8mpL5gp7IxcO44zfWNfZvrOMRFEaDVWvlknxZeNDZRl
qv3otX5vR0A29B71SkrKprvo1s7rgKK6057644ObPUg6wcdYLQ5tBYPDdaJtXePBLM+Tzp3WZl9b
zmcbp2vqfS0YVvQx4ttCReau3nH1mrsYhp+FZ4YGXl4HCMHIKCcMey5CahqE296uK0AyAbroeZkL
JmbsdXr+1Dbmp9Fh2WFkwrUzf5vdwUXB6Y8QGYpL8pznnBtnbILYharW4dfg8xJT0rSk5c6bXiu+
izynWEmHV4YI9rY1jYeM5uAxqzW8b6jMUEd6WxPIZ1EMD0uSgDCc1nKbl7UbInS1Qfs2lqEF3PVA
o53t4FYm+GOTyWBbh1PhfwxRzW9mbZwLIerHSd1QPT2iSIOI7ncbZCYcB1TGjIos7h1avRX75cY2
YlRaC2dQOWIfzYW78xwvmCtSSjmWcxVWOKUgktf9R1tXHdbhZgPf3AUx84wXmHEQ/j5TFYmx+ZFC
Z8uhJB1Za4IVY6YjmBHh49oBZdkTCIXgpILyomWqZQQksJwzoMHioTCydyZsbZgOg9zQvYdGqWVP
XU0ysO3m10lyiYmFgV3FLU3ClVS4S0AneYX83emXZ8utT2UJ681rIRdhR726SSOCsifcKM8SFlXX
q0M4psjztytzI5K73bBQeB5LUlcKyvV2AfAf62//m70z224U3bb0q9QLsAd9cwuo7yz39g3DjnDQ
9z1PXx848yh2nNynRtV1jcyhAARIlhD8rDXnN8sE3Esi6xE6ZOkU0uDsk+xD/YHYXTnLRfcmkBJj
V1qu7rQSW1Fv6CskCfCPszongwpjbotJjHMMACzRwKU1dIfGp7swcM7YSLMeKJhawuisz5wSlTHR
Co76imqPeaaXi/tsLh3mnZon5qbp1GDjzWPc24MxD4MjOfpvy26rCJPUIFfzM98pM/wDS1Rf1ig+
imoNfFW4hDNSRSgdWjikn0Ns+ys/UpnZZr+tX3ky/e80eSqWzbn6MWC6TX7vbt5nPhcTdJmfhzTv
wlTaizRJE128+QXnh2Xb2+z3m7i93m+7/mP179cb0SytfAlaLPnNPdpaXmWJwfTnnfdaJDD2mhcS
3ipt0wn1H86HJ3FSwo3hi9la9ZsfFMXmDIsCAXtu5tuM0fWqiPQfpBRuu+4lLHOuhjBFgjHIz4YB
A6rM3qKpH9+DhNN0YBhHU261rQB6nvIQdyBWbzEa+nMym1MTS5MbnKZt3735VoXx018PETp3RgHz
PKoDS/oOWgxIk6PNMy+tRUzaqUa9t1N3+DKXhb89v+zPyKhYf+9lyWi87V+Xo7/39L1QnRhbQgtj
IOd/b7Esv72t733d5m/7+p+XqUJjQpnflHMBXauB//eUGm1DHRWYRswG83Fa/9ezy9SybHl2mV0e
lh3cZv9p23/aVYpEmnEb38WcS3pLEfX5a6kBzqmi/7hQKSruOW7PL6mjBGn/vdEyvzxNEqvst+YO
J0mPkpRDmn41k15ujH9NLk8tDwS2UyITdrfN/3iJZVYRkbYt0qr/r0L7P6nQGFYj//rP9Jen5iP4
NwHa9wZ/CdCAUP5LZLRnmiK3MzKRYv8lQIPr8i9RRxGmSaJq0apEdfob94U7KqQF4iwOk1S0aX8L
0Ix/IUIXFRGXoWaY0v8d+wXn0B/SeKLZcC6KaJ90RZUt6DT/bvPJqdsH+WiOJ10CTZ3EPkcoZrdi
/9ukbrSEGyxpq9+Tf66AjoN6idGue9I1wfYa2O8DjRtMK0dDZgBvpcNHaVnr122uzgkuIZ4E4Y5K
Xb8FJXWsQLLtVU81V2Bsfw25EN5lI3Ep0jhSqhvimbIqkGAzs+6gZGLNQuSyiQzYYBMO8T6I3kj0
fYXbbHBO68NtoXKyjsFHyGlbgqRgVGqpEmngpQ4otY2pDYa9NmH1nkusqZXll2USAKM5PSyTajol
3cGENeNSXeCiilTlrw3CuTr7/VH8tptlq98+pWWtZSFaw01YT9KmjbBDr4y5tiLFjOZel0mP2921
qgaPkMWgEv/XQzyXX2g7Aqn8h2UqSi2+q/kZFHp/T6pCByhu2XJ5atn8Nrssu70MwaVsuMz/t8n/
+dWXHd32C4dS241hNex+g7L3tFyptBcgOv5+4OacitPM3fxjPV+b07CXhbdNlrWXZTewO1mz5C2F
4CD+aWXEnKQHLc/8tsfvpcveNN/gdZZJQji7qQz2//Sebq+37OuPl1pmCXvE7SOrHTKRv/+eYoAR
A+yI+cAz6dcW3ay6GSleZMtjOHeHenUeSiyTyTyeAABHla3KSQbi2e8Vs/mJ2yrf+1jW/l5pfvo2
+9vTcR3wau0MEf2eXNb6Y3fL7H9+enmJ394lcAMf/FtIpog1yzOjmT4fz292WbP0BViCVi8QjtlI
cE6X+YVbv6y0rL7MTgJ+1P5+WbosuO1p0ht2sswvcPtl6rZllvbW3DgLs/2y0BRaBsJEIttVgLaz
oCfYcNPIwXybbL2MwRYCd9y2PD9kEOkLVP7wSX1wddQN3a6lB4o0oXNj9ZpqpNNxI1GDdqDznIX1
0SDigIoLYzq8evAf5zRtM/TS/fekNCtiNT7NmCoWddnvyWVp0BgHFXvFZplbHpYNl/Vus7/tclm4
PL2seNtuWUZyHba4KAvWCJFontGC+SS3KoAeUx2mNlc4UySgC1Fg2V7SvN+aR0oNpQLJzXxqJx8Q
hTFQcsqtFRWWubq3aBlUA6UvIRIzePpMps5jriWjKyPH5JtNh3Sva8cqpQ0dRPz15vx3L1O3h2VZ
pitkF8gTvL/585gqZSZrlihbhEp5UaOSyh9ohW1QlcrGD3pUQj4PiS5xezZJj+F3j3aWB3id94jl
/lqHaKiKuZXWhHMIUU8a6zKbUhZRG/4KuWspIMxM50imZWuHppQ7cRcB7Js1zsXcSDYqDEe+BWeK
IjGA02dN6T4Uk7Z/WvvlAeRFcUBVGjuWRaEnFRUP7egEJJLgsmLGdpQT+BCxrPcamLTvqZoywtZA
dqvM52gzrIKVNkcwjPM9zFI2rwuTnJ5l8rYw7MSLgkeIziK/oOWBnNj8e+q2jKAdaa2kKu4YDvrl
ISZvhkA1aYdyCHXh0m4U/EspNmQFVnrhCkXPT2BMuSXT/bpGgUrVoGrvZKvDRzR/acr8cDv8bsvg
XI6URNQEaat4EPI82Zjzr6AY6e1q1XwPcptfpkq5HXgxqxrh6hMpZhDXFRfG/A3jnEbnAEM5XOYD
bF97RLB8K70806OMRl0Rd0XDUcwm7md7AUPWpA7778mmnEEK8o4Mt7XXA3LxK6ArfkEiue/zAwwy
ax/nkvn9UGLUBNGy19vIBCBU4/1UsKWFZobRZLmTJD0RJQ8itRgpzQocDOpyZLlduJXGax2txwea
70qwqx+Gd3oTWPlMqllAVZ8Ryf3Kg42vwI11RJlkISf+GZLwfhd2m8J/RbxY0AMTt2P7uvqhUHHF
1Vhv5cAlSrIbZGdldOEKPgzcMMz35FI64XT2xTtY5qX6s/U+OkDZqA0rR7Ecan7J4DbPfeBWwkoM
PlLlCJISE7M5HFqT+gHlJDdCOZy/BrQTpi/CZyKATEWwD3toR6TSOqLgxDTBYqcD9Q5KWSckW9sp
yoEQRONLn0vXkEhXebuqpG0VnXL9OVA2ZXL0gpWJxGw8qPExC06VuCvErVm5NdGwHfLnDYLwqQX9
omxqPk5ZoIFAyjhvKzxJpB9ZO4E6EwTtX0NBzJeMobt9hcFKdAx79IoLitaUEAMR3MBxRAaVbPr2
JRXoJ/l3RfNT7zbVHhozpWtizbsNRAO4F2CGs2QHxM4xzS0goAYtE4EFCZc4xxPPfrfXyfFIYfRv
lY+e/BuSO8WWcupOjo9pTeCtk4vngFgxoh/5fJXHUHlGv5HeEY5F5k9tbYh2a37JiSO+Vs+msB/E
rfIrIqCd8dpFOqVodpOtp630YBV6dm5tEuJiniOwTKv+4oeu9NScQlcxYQA5MYZhbEXNbtR3g7Ip
gh09Ja36agxnSg5+fjLnzv8299b6xI3+ZzQxjuQ0SaL0dBStay64xL6b1SaY9pVxRxZBFO67id8F
Bm949VH8K/ef1frkcxwdCmv+vOk0iP6GZjylSuFX5jN+dzmHCRymQ7CfQxegoPIFdpupOGi4tCDs
/IR9RaB1Kbtms5d+5dUVSF1BcXdOCHb4nGge216z5+iUDfR9u0hYpSiOKdGT44Omlpr2QaOYS8hI
th4bms2Ihp0MtF9LHoaDN5n0ELHZklAjHot7TQA68giPYxK3auCixG62XuXOGRT5IZlWfcXQ4Wgg
dSaXuqC5UdsqbIvRXg3vAzFbdoRpE13QtZF3PXLYrjtqzXqM1gM5DiAAfVtLKLvs8Hjp6Gi+oneE
oHo32H29kVF5y/d9ejT0tfhIoVMV3sSM0tslfEVcqUwbHdKUzgjcSd8shfry0fM3KUxAoFlieE+t
kVQOqjHiXRXtRDIr/cCV1LXa2mRwQvTve27h3U6zPQmUOhwsPGKEFzhwpxvhGFWfTbqJfdrY0mNr
XmghVNEWhPKEq+4n6HTryWwcbaWc8buA2TW4NlsAoRlBrgqqg28wc3VjE412m6H93XBblL8CWbc4
cRa2QteAiBWEtsIGngcJZ3zmZw5m42SdlUO6ybbgk4TZVW6brQ3ezK75wBQHNwnvJBRsBe5e88SN
Ez214tC+aspriborWZGVcC//9GA6V1vemjGR7KfaiXmuig3vyas3Znok5QOdv+X4T8ULgjc13CjW
IcEZC6sZ7/xD5jkNRSdOxVJ/7PqjLq6DzzY8T5bbtjuBLDSADA1JbJiiw3NHOVm2aXmFT9lLeqK8
c1EfhVUzkZu+nki1QRytXAJ0hXkLBoUx3AqhfVdulOQkDUdBPVXewccRVDyN+bqkHC+QcnbtcCjE
TnrFHoJNRRBt6tbIx5s764X2nfUjfzYItNpiTFlVDzDaC3XnXwlDgvmMIeLFQoZHXEfm9jH0Bjvl
tyy40auo7PWJuBH06da2BoaGIQSxe+DGky0wCubXdyyER428vOlRnZACXHtuSusPSzw21GNB8tNv
hgigUq62tWjtV4jrECU+oDZ5HFEWmIgxG8jY+zbB7QSn54E2cT++0T6GNEoIW/CSQobvGlCjF2QR
jsiMuFZonyV46u9R9SWzOOOoD9uOM0u4p2odlh99cZSEQ02N0lwR6VKZZDzZ4YB2Hgwqhlsw0/bE
NL3vn+YH7/ISvIbqgb3HB25oAoUGC+otO3jUnXLT3+czM5Ou6QryftISg7gheaVcgSpuPiVy7TZB
RUKQ+yiWNiXcvewIdrQ2HH7qPzQI4y/F6BLZs6p26lWJ19M6crPDeKdXK+Xdg97gYEkxVhxpYI9R
IPwkvS969h8j6MsPBuDYFe+cUhklyJeBSB9vi/bNf1LvzJ/F1j/5p6/qpQWLc44aStYENDojjnKO
WGaEleBghbtH0uN4W1QuNtgjR7KDtXb/w/4Ca/MDg4y7o/sj3ynnbCvfjZwUGAA8qf38i8leohdR
wV1lVy/afec5imGnqouUzHvEwcS/QXJi1T5f1x3WBjfeKLnr3XnGqpNp169Nck1RFXgOrWBalv7g
YLBlCJW79Axppu4SjrhgGzRO/l5vigthsmB1xI1f33O7RBQSIcN+tR5X4V51O4eqvKwhJl532Xna
A85PJffTsktn2kYyaQpr6WWntm7/7kGUPiJoAz9o12fhh/iMd6AL7frD52dA7NhV26ZX8cnfxycE
A4jTUh3D0xlBdf6Ub+bM3U14Nd8Ab/Oc9IKyuMyd6RMjhI9t344Qlue7nAgFJzAZtjksC+3IDa84
5PGFzw7EFzz6HGcsEJ+kRyjf3YP8XJ8zN1t3d9pxAIt4Fx90B0j4ZK9by1H50BztqBzrc3dX7bzN
u5Db03E6lmeF5ozjb4lgPVrB6sTPOyULj8Sc44DA+BHCJn6v9cQAYcweWIPYU5s7naO2Dt6anUYf
82NcmXtv/15/DMf0PLikJJobRh9HJNdHXCjTGjOcEzuIi1zLxmlmRyfPSW1WcfMTEri17ER3zU5H
YvYYn4tH4TW8H9z2A2mQHT0atvirfO5XxU6zC7xfdvPmv+hkpbgWunJO8ZwCXB5T9O2utOaq8cKZ
jEOHT3juZpKI4HDEDv58Du/vpvvqiMOk2MVnYatB/dceC5eAYyfbWHeZE66NN/qDQuMGJ71yprfW
kR1cYg5nKNi7vq2/CcoWfQoXlzeagc7G3zAo2SUHDofn6LE59r/is7npjuUHhlFIKiBhfr2m5/Ce
oJ5fwVv2M92KfBKcY7SDdoBAjn8V1e5D9tCeMtlZt+/iU3gl8Y9gAg4rflSh/Sh+YYxHpIGM+Gnu
DdqP1mf73sh8s/GhvKZb80N9qt7GMydCTpDqR/UW/VCd/hz57vAQH+KD/EQc9l15VZ/ilejwoW7k
E4/O5Aq8wGeBN3KTrGsnw/Fla0djS6zAPnidD7qt8EI7nNMb2grOcOU7PdH2RLONhcjirtI2u3BJ
3JdfHKv5EyrTHb7zdf0ELYNzTPOSx6v8xNUp/lqO++YluqCq5/+BX5E7HFK+rwhJtd3oe7L/wtzB
Uu8hXuae9Is2c/PCc/yYCGQAVjyzqfloCK3ggsXHJOCRsYfP6TN6EDwHbjZRpxg7JQIGxo0GSwNn
zpPwKZ44L5Pusx52GFn4tdzpe3877Aa+kPE8/KzeMHPVuNg43rPHniH5D+Qjo5M/C5cJ15u/zbki
RdK2Rn7+3Cuv8Ubc4ePYDSuuxXgosLbshRNalTxcGffp18jQrkao/zMendK3U5StFtyiF9OwdWsd
XMd7cWNcpmM7XqEyHRhSaEPMb0V8yx1r1W29u6/w2vNRE+ZEB41AUYbK++gSXqeXYTkBLmcJbFic
VEp6/E/5F/IeTiqirX22bFgCsaSAAa1pZXz2JzKC1edml7nDDs+C+dFcyr31mSYr9Kc4LmPH/GCq
egtetWN3IUSCdz0dfYKl77vGaStnDrx8MF7Ep+pCHz6eNul1Hh+8S5/lO28xKtxQc0tkZMfphQsi
QaN8jXgYs/lkzImNIUJ/Iv7FBRVmY/sa9+Pqs9sywiNn+145o6MHi8Y42vFX1YVzKZfJ9yk99eOm
fkounPKSS3/ic423oMlXwoFIFuki74nCsBkCOdK7uEtQMB2tlQkL1VZpszsoPVxEdJxu9A1Wr414
zrdAPrRH/6VaFy5B2jOxjx+vv/0M3GKlbYjW8LbDVT+iS+WCF+G9sodyJXGSFB1wQ3b6UnLF+TR+
Tm9N72g/pTftYnLtjtbWOXspDijdD0HtWPcy5iBj1UYrLmnyHcNB6jActE/DVuH0XO16p3KFg/Rg
bsoNI1T2vLkzXQ1yu91/mfNf7++7Q76Ztu1Xx3liC0vDIdF9G62jh/AaX7VDtu7v11hcpBeZQwAm
teDKT9C66iu/We+Z2iJfoPqlkMmAufR5/Bg/irvqMb5Pz80x4yxo/LAuwaPxIF0qkth3KLg36dm8
iqvIjd4+I1e4Hw4dP2dlO/8HtDaAXU249rP8kdwJ2ioq7D7ZkojZdI7wKiZbPKYxQyjgM/arGZy4
0ojPtXc0mzXj4r2+R3q3mRMvdtwvXKO1dGaYyVErP1mSnRCfjPFmNzz6e3VHikMWrRGBTMaXSFqK
6V9jfeRbnBrXeGweiQHy9zrHEeL6x/zeeuFNfPobBviofdbtUm2FVWSjPCL8JeH+aCm7CXMhcnH3
LA/fy8AHgzvAtT83D8ylOzBPSXOJaln2XY2C2bjO++jKXQhFKHUuJy8PSyXqNrtM+WNv2jLBKM5S
hVrejykm+zYg77A3pAfSwodd4Pe4PftiBzTEkZra2Ek9Y8EuPNTCe0cxZ+6s01JZlZ0cbkcxB4HG
r3o2J4VCv5UMPGqi6F+QdwS4EnEELQ/cuugiSvbFLbZ4QpapusZzNCm9K8+4hDqaq/pSMtfhqxo5
6zIZN2LIVQAXnU4+zS4LdFsOCW6MzCcfl+hq8hUqJFl2T9AvprdM4YZ3iugnjUp5V6nUBkP939DD
QSDVbjPGn1KjU32BrBLNOpBiQMCfD5AtQwoRQww9qdAZBs3+NqpadATECLWGFhP2CUg53AxTfpbB
Eq/0UrhQqN1WWGE5cfKeFB+xopa/DJ1hOCTSp44229kaY26PLJPtoFPSCGdqwVLSXQq9S113mTKW
Zl1flofU89PNYplZHhYf12KeuS0rhDbcVoG/9rOZIbGokxdh8iJRXmaXB7GgcNX13IEtddDloRCE
kjTluS6K2O/atCnJgnOZ9rtWSwBxwv1ayGMf6MI2LJICHCRGumFRMP/XFKZAap/zsuXhj9lxXm/Z
LBYKGhtpNr5LJkowvf6KxfpLhFNMb5UTQNzyUxW5zjRSfpAaWQbefE6agr9rIT6TbFTtSwk2V5RP
ZArtenwXpNsoc3YlVfEl7m2o6ewtU0iyD1NG2ARxPne5qAOc8EqqjJDJMUJJqE/aspLWnaAThyhj
JSypqlMj1Z8N2Wx333PLE3gO8LyjBrZ/W7hs9z2/TBJBY2VGcVAmaq4aJ/zvfDi/on5ca1pAb2yZ
XhYvD0tYXELDEkcU9eZl9vZsWXtUXLtk88fy770obYWS7/aU3mdXszXQsZcGYmoxlLAeidoptOiC
2nI9xlQZOtsbVKL3JMrpCMJycHadvLKk4S1PtGqTW+ru9twy5c/mfnOa+BuWDRS9rMXV8tTyUBJ8
TSIZxAWME51MlhfrLxtRvW6AhczdwmXNwUhY83tXt6Xf88sGy6bLqhH8vBmH8ve7/O1NLAtvm9+2
+d797eW/dzzgOUQS1z38scmyx96oKqevqGnfdnNb78939tv8P76z20uXWpxsZCui8zx/bssuvyf/
/Ou+/9BlS2Js//6Mf3ul78llhe8/0Gq5z9QTqra39/wfP5PllY0a+Mj32r99rre/848/Ztntf3sH
t5eY3qdGfaJN91bPTY0FI4P+Od0vD38s+2P2n1ahB0Bd64/dSEvT6rb6MnVbZ9ltDpST4Nz5pf8f
XmbZ5I/dfr8VkKD3Df22dTv/febSi/WjMd+U2ISb+UJOLAoP87N/zCJNprmIufGvZ4hkoK24rP49
uayfU2sCcYgH4h92sayxPNx28/0qt3fzH7f74439x90s691eadnfbdkwd8H+v/Zo4Vj9n7RHujyj
5v6z9ujlq27+13NY+WEWfvybCOl7y79ESIbxL6CwikS4k6mjJhLR+PxFwTJlAFmKCoAKBsdfqVR/
i5DEf+mKCFPJJJVKMXUDWudNhAR/HS+jgXd3Vg1Z/1cULKRLiIz+jTCv6IZkglQ2UEVZyp9ofX9U
0cDSK99hPEVkK+dfaUd8hNyHl9poKhBQSoIkNxcx/7QfTWumu1E4xr3UniERBKrOtbzDAggcBnCi
k2Wx52pqSoOq99eFbnyEESaYQcxWuY7TpfZhC8dlAXkiCkZcMt4p1AlRmHT6kfsZU0P8LVWKVq7i
lddPL/2HriJvntrSwAOwNdsCDpJfbHuRchQ64nIt6tzpNuQMl+WuMgdy6lVMF90oQArGJmL4QXpU
zX4d6UhmJSiKnZ9Mx34asR6BWvGD8pJ2k2BLVon7y7SDmFvMRKbTG9TBJvMwJeRS6apQ8FaS/NAG
RHTjte3WuNtOiUjeyaDntGhwUqzKGvFz3USU3MeY+8amsFbkzVVUy4N0o5pUGUBXULsJ49amOf4Q
t5q5RlpYdVTcxqwMHbn9qGDIkHbcjJfIYhidyIbvFpENTrZf6WNxqnrqkEZoCJADyAaXhIG2QtIQ
HlsyUihb0jrDNloHQcEgC6JGMI0kpnTQAszaqfMk3w1aQ3dJq08oB2wEtYX8WDS0CPAoP0qyRNpF
/awH/RXzDWNPfV3qDORpUkP1oJT9MskAYizaqKJAbLl10QFtda31JBrFhwrdsCvGFrRKtW7ikbtT
dKTzswoGD6ik3PZm9TuZY7mjZRQnmxQcrSipZzQGvS3qDTiwJD8oGNfQ6UN0FJD8xpR1eh/h8whc
wEcgcTDF7iR34mtI+OsRt6HJ7YiUrwPu0rJSJA5MFjzI+7CYrViVNjh2C1fh7O16kg5yC45C3gUM
amu5W+Uc4HajgTYQS4OCWpiUr5MyZ3EfGoTCHHBkopemSANWmnqnlBHajbK/IQGCO8rhR5P6j6Kc
AjYC1+H2EH1lIC2AXJT7QpKPsaddYbpdQK8g2u7fVT8x6ABHr2URVNwyY1bFOroVSGYBX0kxcnYz
tGlF86i21mEl6dySx8GxplQK1zjgxknaxCIGIT8r93VX0LnorY0ytqNbxvRK/Tn2DHMO7Pf2hRBu
kpTIal21RClxJuBnhtdQREthY487epVw7WSih42yugRKf/KAO2Ey6N0csh9BphDiU8MkEil4iGto
NeNk0YWsJdgFxrlR0/JkwK3vmqZ/Ch5VubgPq3sTP9gmVzMNzML0M2pSKje5/FMzy7PnjViWRX6L
ap1uiHykYdaROYrosF/lZhO89tiDE73ZWkCLCGqplVXjGduACnsYv+IN546RTJS+cDtDDlewBs9G
FSFioc9fjS+ZNHyNQoenF2RsqQ878ihkmGjcuWnmuJ5iKUeK0N2NY5DQzNIyuvUyhd+WxhImdimx
yo3u+dcKYIYlete6u3hyPa0AdbKHBKBMrnEC0AkwLuQCPbRROt2kDcQVKSkEnNayg1DcijSbxgm0
FDXtocW0Jxru6IsfBKnxBfkTrQ4ZVJvXbgyYHU4V1VTQzayjQFz9aGUxcdMUY1lSTbsSfvsx6eF8
oY25H0rLewrSBJPrA1E/+arBJzS2germSuCD9tD5Y/Lgq0BSL1m9cgn7mpqeYlwU3+v2Q9A/G0Tk
7QP1GYYCbSG60rCddmEcmNdOIdu+6LiVnn0qplX5GH/zYpUEgbbqi+aYmtqXHv2CFQEMFodLOloU
wmL5i6AUu0+BiI36OAI4Ex+NNK1Xff3DD5WerMEchy3A+Vk9tYZWIpHF92lm8AfT0aTvonDCahRH
iZA9mAVnpjKfNtyWEi6aqP5V30AerU7IwZB9IG2hrxWmG0+jfUXZwe4ES7DVUjzGBna3WDkMRasd
0M05VaA+pQVtIwXjjltHu3FKwr1Hxc7ME3mlCE2x9yW80CEAN8jvfMZGeypT/6kUt7VZXnr0O0NR
mOQXZnOrOVp7GCeuKbX8WAVTB/K139caOjZJWyFjcwkDoy8pDyu/J29Ni2lElTGpyrqkuxg5H7Aj
0bu2/Ggzxda7bhndNv0Fn/c1AurrGEl5rYlU2UnbYfJIVInHSyKe1UTX54JL6zaQp3B1kUvRKKYb
iqiORL/aKDroWc9ClYblEfeRJ5KoYCFRUTh2wmeuBaXjxSKeTsGf62XKrqu4rPVpeafEtXmXS/Tg
IVTo3NG/DlDfDnqAsmAywl3bZFhuudM9Amg61dtM0YWLSiskCvTubKgtV8hOPBCz+RDWgrLHTRzf
Ca3IQ9KnO6Idt0FRE2tlrKSmfZiM8klTrcfY40DxY1zgND8Hs3+x4KjA4CzXfdGOuxy8NyZSZZP6
AoVrxdqVkDe2Xb3jvErEk1Dvw6m8mH3QXWPzUMzl9tKozlaPtCTHGWYDnCnX1WStx866ToowXj0K
B3t1nH62QM5ou5bmmp/ae1H197DvhF3tc/wTOeakBQcmY45+C6OwcaZRwe4A1aNtVhy/Fzggbp7H
hduSi+PmPZB5tfjKgcusyyH/KuG70XsZTVei7111aoVVhjy2vEcgFY+zpCx4S3HmI8CO150KCosB
SJhg6WvJIVmBhbKtNqe8Qni1NzbHupoVIFyOQnzHbifGDheF7mR0ryEFPW8aTBfLr62n/lYb0vQi
VuaKbCz/vTTgaIeSQLW7KwM+luCpyz0QGimYEw+W/2RxgY+Q3tXDi17FxUouU3i8xguMGDK3BnrG
eS96W6WQglXZZPIWUFJLM48vNJfokQzhhyZM/Wsl+j/y2QZVmfRZZYrTZV/zA+ITEwVFshXZoqbc
ukZo6kdZV+U1JnqJrhtiCl+Tn9OEcZdOtmAEt8BO0BIapd/aWkkFXxC6+3RsnpO2m9y8DCAkNJ6L
Fxr3qdUcSUpMOFC7J8AWtBvAZjh1L8SnPJql8cZUnPJBRepkm3LxKXqlclYA0Wgzz28Ih2g/jc0u
DQNYKgUsskL7KAhtW0nVdA2FYsZQYsn3X8fC4oxYvuuV8BhHDdmiAUZblQovxRmh3o5GcKpV2p5B
Ml2TkNyCUom0q2dKv1Lc57iIO5vhg7mrGD45VW9Eu6IOVokZkZXtvcTzgVrJNOf5nneMVpKjSWqh
lnGuC3uPOOMaF3pT98XK9LXcCeNuXJcjApmqOoG2SRBpfEYx1OihTwrsjzgK5E8BAozTyZSFBVn8
rH35XZVz2CRCeEm4ih6k1FLddALvLVwykVN01k8FbM/s3ivLi2TUua210X00ncs8uBKPna4aPWRI
mVAnyyxSmKUJHkGRp49GT9m9Vq9jVsmuSKtnLEVlXdXifT7QEW8Y+xgBQ3TL5DrWF3QI5fnkHqnl
ZprvGtp7TZwjVhBEGYp2NNPm5MUTDK1uaAlrpkHWeyijVAFxpaVNijsMHbVNvQBuVU/VW6qWLwx5
GdvVHbrQLge2VtR3JPSQmysJNK7yYFeoSvkYN/TzMkSqsNjp1NWKYPLr5vM2yEQo2MaHobcBY/I0
GFLHsJwuZWgO3nrCVX7ohNkkjAE5HhQfHtHQu14kt/tE+MU5ZqZ5tem71u2MGaSjtM8V8AqMkQxS
VflMCiE4U/5mu59y2ZaAg4+dAtTQMgaKjRU9Nc6rhoSMAtqqua5H1GeNYMSXyKPdyzipfC+LQaNi
XrRbEFRc12BNzUHmtAhI51RDYzMZ2Wk0CAjPm7R/9YroR2cyGo3i4VIH3RdlV8WJVGAmEH7uSC9U
j1rLGSWMXGKmgHAS57rz56c4/nJPrXd6H37WSncQTY7RmB+AGyTyZ5AchVTjpYQ8XAd9+TJq45dc
xvd1JCK/EPBFtoN8rE+qAHO9zE6ZRDM9r2sVS3wFXR4OgiEGnz7lYxIS6f/V1c7UR657qL3Cfd0W
H9xFXfVufO6hFotCNrmyfEiT8r0R+mbjZxJN3Mm6h4KI1VhFDkHonRip7uQnnTPdw7e41wb/wzRp
YVvVqsKknMhADyr/wxPanVVJjqbSl+X2xlD7kxwn6Ewlgpc6TI+JuccEuwvTICRvXd9oqOf0Wt9C
vyB19GmYptXE3Vs3FG8FSD5Jt55UY6DfvoKY9eiN1g9Gn29GxzlE9VBeFm+ydCLK1K10eFpcWmjk
cG+Q3U0Npz/Du5t8+ZAFxXModKsCBcFk1neqNfvrE+NeiyY3CSZ6uxJSnyCKaVhHjgnQskaIOe8q
StJrQZRvRySjlMajm3r0i2VolZqOHKqv7gAVv2ZVvo2wwWtds888ztCCh7gvP4iZf861mgjdQQZ9
l1p06VBuzAiTwZevuSg9K2UFkVrCERlrn8SeeDnRWYIp0pCMHy1VOUVFdRkN4U72klWtv7VFDp4j
P0JCgHMhIB1XCQkowuNrFdKUkxTxMcjEbRtxVoaSmeNgniL1MlTqe5kXj2Itn/zSOxO3JQt4pIle
94f4XbM0xnsl7ekURk2Zy04cDCbqsvbHUOpEP8ab2EOdISVujPPXqRkI0HIsGdrpUXZGNA4GOCBQ
dbgmHqHvHhF+omzcaabuKkVHRpbslClFg/mrATFMFyhdp9XWwrsPpQffSfkQ5X7sSkjKjMGArgsd
vBBSmij/m70z7XEbS7P0X2nU56HBfWlMNdCiqC0U++r4QkQ4wtz3nb9+nks5M2xnVlZXJ9CTGIwB
C9QSkkhxufd9z3mOemgd0q200rUN9dHGWu7GnNsHrkhim0uDDeJf3zpBeOeXZOyWJPwCs1BhqfX4
jAvDWs+TcwU+8CEQ8Lmm9xxIx5yCXMog9wwrHqhepAyjmD1LoX+ViGZXDLJN73Xj9qYETUKsttJ5
xDfAtc6Sq2SUor02MJ6i4nJOmg8sfbB0cjE3eyzIbl+Gor3EPKrI1JXNz5TKtPx6dDNmUzJRhg2h
IQnm2g80SkNvG8iXI2hIaAHUHZqS5JBBuo1gb0phVO8kX7/KW/RlzADLVZG2o5dM/lkejCIwjfOu
k3l1Ub0XJl/An3qXbLfNTJH8sqmsR4K8+x3wVAT2CFLHrkENFztAK6T5Io1BQEn+Tu1Kpq9ItKHz
XEc9ckiw0Z6s2EctKLdUrhjGBdqFEcbdxrow7XMMD2KsqjKZD88ZOyKU0l7BwTY1w7h44GphtkhD
2HsupkkjbIEpGpLfaDeXxSvIBRt4cQkAWsCHFDhNodNclQEO8VYqHk0TObJV2ogy5Ve8dNOdHF1W
Nq4dx8/pULTGnR7Y51z6rnotllambIFXku7MXrrstOFBbSjBFA3VKrl0NlKk4oZLuS4W8zM+tWql
aaG+ae2Jo63bsV9u1Fqu3DIDtTAQNhPhgLyIyNpNhJnbLkOvBl1zkJJ00/soLAoYFV7KfmcoTbcN
S/VZKwoG0eUXvW99d6zNdUwPaa9BCIhVTXaLpHgpfEHtgR8+W8AU1OJChiZ+BwV07zuxF4Z1e5ZS
8VwbMhygeQtsEKYpQKaV1QAqNQVdRyvPcsV3tiMYIcpqw1sWA49JLQnvxFzvcGfARafU6WXJcNSG
HrGnpZ6pBlOOYrzFq7dmuIXEK2/pOWI1ahnYDGm9HnRp2hsKgL7AaM+mkAJb2/lPAd2xqpYid0jk
DQC+Zo3/Rdkp9XABixxitUFxMprhl1Tm16znACWui5mk0T+ZoBPohd+mKVznoK4JlilizuIOs5Ih
tbQzgmjNjVpK110KHIlXJ16oMvHLDGtLaFSyUwVvzCTtimsqJkhbpSDQN8wSGJw5MRdbyBLpPjHI
vBvNQx2iL6kyy9N1HwUk3XQvU6b+ZuzeCm0Y1wOJaVy5B6pV2nlFnhaYTBlED5nZhdoxLsjGY1tS
qEzLBgVmfWWNxVahFLsaRlqZFXB9pfpi+JQCYzN+mwljdhMmdMj0lS+Wb7xnloLiI/WlVWdb8Vlf
yre10+xkqWzW0DGvWjm41iLpwrdR3PqOlQGEBRjBLIexIAlJCo5bbI7xVZnqX6LGidd23B+jIjif
FX+TqLU4RLVsXcM2BfyM5CkAGJKrd/6cwyG1eOOU1NQpvUhlypd53F6nhXbXSQXFgUl6ziWimDJL
PrS9hb65ghMUyNK5j/TVl8pNJNOENyPGbbKWbI2MkFtrW/vtQ9EE1GMD0yudOMP3gIZNpcOcZ1RG
80Cl8+OFQ+28STJCtpmKlBlDhiPea95SUN35fQaShXmHRDLdyqrHHK5WhNMEpaelQOLLLQa/Y2e7
Ye+4s7qv/GOqIBepqy+EwKiez64spkzXgHTVAzYh9SBg3Ji1UmNjKs0VAB9lF8VkPibYZeRCwERD
PDPLEjoEtPjEO3PekKQDBwozQuY6a8Om9rncgMszBeIWGe9UsQMuD7aA9FxV41AH6jIcukBgoShY
7RepQdApFxRkDLrLeOvKXA7XlGbU1eLOgvlRHLRAJFC0IiZiykcWtcBBLGrXTDZQqumTiHwWHNpy
7ndDRqbdYrla+GXL0tAyqIGHKrQxRQrXtiuuM6WKYq9J6jN/QSgsn76A3kodNHNeIJanJm+Dc+Zz
ly+zLC1+sZ8eYxS6HuNSBVvKj9hnMAgGwXkc6tl21ZC6D2VodKImsoPlBiTd6NJZeVwMV6NoNIYZ
+T7usmjZEX3LaunKCRFP1HL9yVXjWC2ZGo1unPVFFG858miAE5N4CIWTVIkwvSwGxeWm46jxBlV+
+XgIB/iBUW65PZmzPp5YbFwfd+MJXTCIYg4p4e9anhgwSyHbZjBHVvOeCmCzZSpZHD5unFoQPpb7
ETFNVa0WbuxwFNgNespM7SRgXdIhb+Dtt4GarO2surVSPzsvAsbDPRTecaCAXWU+QWS5vLfB8KRy
P3tKpyhruQfxV7c1ueGZvQ6TfaGAIss62HDQz1axI0mceBJpy5XgmjwMSJpTJ9+kfn1BOlfuxlxL
iQYhpI1xTnS0YsS+YDqYOauJ74W9+T6rEskPoCqZExgIFqMtcXfgsalKSeOtGoCMzxjdUoXEaabb
dwOH4VqRqCpOUXY/wW/c6tOAdjlWzmIdJg32X35RKhDJFN8pflqSz43JVLFCAcM5TAHcvJkGHvPM
QSVpq7vSU6chToFg7WJCt5fnm9km17oYgf+3lIbc0goOM2HDLqc5BNV9p1KGQTCbJfIul6fuUPj9
50rK7uWxwf1FPQjRRDcgYbQUAkqM0tqnfsd0qbZcTpIa/aCtFHfcFAzi1OCVuW96VUpKtDH91KFp
43a5PqzrvHyr1OKywVSlq7uK/LsalHtqUffMjIdEadH819o7od+3NZPqtCrP0nRK99qEcFzSfVdP
43NNU++TyplWhrGCabpHQEXSRBgZq6Af7yC6Q4G761Vcf4E2XBIUcuPU5X5w4gs5mtZlVTxQjGe+
n08jU8n8ftI5487Ij/uufw4z50p8bInBc9VmmMxM5FdhFL8RbLXqqeDTiJue/Er2Mp9oPUnObg3d
etQlOjg9Rdk0lJ/yjjNrMddvQ609QWvcGjGFEWicK61Tm8/hRA0b4wp2pKKLcFQFOBj0qXkUa+fq
lBvOE9Oct+CdXqw+uHIkBueFwbcMoY6LKPQesbLNzA1hr4woG/wNsHaqSWWab/1Svq/acdurM7PE
qHsj5IXhFfNcKuBcK1U8dzrWjPZOjUffM4hB53xm7xFSkaxGBHNIo8ZEN7Qaouw90bFrWhXArnxa
xREhp2FQc7U0xtXk1/NKA+ZWqs4XMzCIkSypQSkdse0JXtRLaTJxcw8V474Wm4kU1lQctkZHmd6W
LMPVErvfVWFkXuVUMQsDUadMLyMtyHPL6pZQjplVyOnsiU1Ho0h7qZLJ6zXp+SIrmKWqPk0IqzOe
JHNYE5xyq3Txli6ljlmFLJi+FbBYat6+QsHXr85rcsQBChJFXUTIbkKwsER8nCuT/djX8gvnSm2d
F9rnvsCvovusc1X3K/KRvyQ1IRYSqRNqHWzbIQUC6dd3pp5QQCAzIlO0S7Lpy80wVPWGeg06vdg4
KhTrdqZVyIe0jV8nBG6K2lxHZvPVSiiEQrrFSAvSNTCkwY2cOXUTGhEyv+JaQ9yZh9rzXAK+Lxwb
AZlznJ3qxu+0tyHra9K4qbkWhJmWLegMnQXxVBRZaH6T5k1tyECw9Qcz4iD1o57DsXioLeXSmXp8
nEk/eLUubdPqgUkWJj96926Q6qarD1jQHLwbTcKUMgPhT0ddZyel+OvA/lvPmkS1sfK0OImRI/YM
naNoXX2WO6hZRuZzVY34Sewamm3xKEvGhR5lEA9JagrnR6hee1UfLlslgJaFzlpTgaMmEU4toNO7
3gzv4tCoNrZZi2EqzTtb0rdBgCemhZTKdhVjd2ZbDpk4jRD+q8JMu6Oa/SSFWrDBpUkgYWIpID/M
54ohWGNAGkP5svZL+6ZyzFcbqLfEbpNr3btazNdldWWpBXEulAFHn31RPBEbeAPzyn8SO3yNmbGL
HE/Sg72mY+BsYCFDRLxOEmstTfFL0wc7xyw2fLV53ZnU4sjCvpp8KjEMFtS1MeExLAShMZFusiQ9
lv2rFEDvsvt2Pxvyfqpi3TXrQMRy0Dw0bE9rSFtCq+ippY2wz8J3pEk7VL0X1KmuTcu80tL2Osd3
lOfmuki1y+VzpxYTJ8C2kNkeuDULImmD/VQV/M2ZIbcOt3MVmYQZMUBiRJRMm05P761wxHGSBjC9
80mgELeFraIWp6ayGg2KbIZaeXF301gcS71s4euo83Mn929McKbaNNTbTH8hiKaEAGB8KTlvCcd0
U1f3cRVvmzo8M3LpQnPgc4ecFUfnyqaapLUUioI25Aymay8N2RXSZD23tv3VTl/lAjkmvbO7HO0D
4cpkX1nKKinouuOH5uRKVGlNhRU77TzUz5RxmSzaxHzaMGE40Up59RIH2Q1iisvagZVf6vOu7f10
3WfW7DEGOYZycJAd/c6Q9ceyYJtlrABjy300WXhw+C4EDOF2oPJeIqUoacOsJMqnjMk9uq+H2DA9
2oEvckfJuEtLEhvHQx/dyEb7RQ4Y46gJrBD8IhwnXGi3KdGcMhcDJaRlo0/7sqBMrMzUJe1SydxK
odteY8eJJ3piQJ63tYwbcyrUczuKPBJHn6pZFt0r/6zwyd9EndBZU8osUYBFMbFV5ee46x8blMmQ
FaNLOKXlqo2xR7T5m21TQYLD+GSnxLu2zSv8z+cMtj9phdiro/vK7D/rFt6UPh+vGWvkG+aPsN8r
0BQkRL6ErbZx6E6sKJdiFq1fDX5P3x5VDgZrNRaKZ6dKsrMnbIRSe03i1xHzuipXILzLUbtMfSV1
udLka+Zts2twKBXaOrL4RctuhNY/YHGEsYjyPyqfKOivESbJNLyg3klK8tJWKAIIJMDMScSV2Vbn
pI5OXDyxeRlRjJECuuegBp8bCSfuVJ0RvkzzwuZKiYTkjMrrlSER2mSF+3jUX0DD46gARzopLxTN
Uhdu71Zy0DQQZ/BFHN9+EVRu0+IvGDPk0CqSURSqd7ps7fuw5+xj0oUbtOloWHTa7NrMhIR+4lTa
7QKrNS6bLmECqkpfiop3MaSHnLOm3FRI7TPGLUatPyIN2Omk+noQnqBfUDJehvtW+6aa1KfaQKoh
nini0nyZ95jx+opTJho/cO9fUMiSWSopr00dYBod1rND4hpWbRMhj6vWhoOsQ9kn/N1OQpwc3Sdq
3m2CIoGEa1+RtBKddXRKtEy0zUAvzsRZZQVgjMh8kkP6AoE/nk+J/9DK/ZnZEJGlEAXkdzAi47zE
ukOsF3DW6zyetxYU61WTJWcF0yGqCrRCWrAKlhajarJetCbCMId33BpjhUISZo9k3OWZ4ul0+F0F
CC2YbFtd0T0YtoVkPFZzNOyrBitzrNCftKLHSp2RRavFFvgNfjU1uWYIhEZhsp4Q3uzquXZchls1
zv2JNdLocXeTp8h55aXdxURxte9wjY6y+TxSrvBmcKeCnKhvcqLpqirAveIX/mqIN2YRXBZh86TO
4D+HkbwzCWFS42hUQq1gq2j5iq3fHZwASTrdG9ei40oz6KxsmFUUjXGh+L211ezxnl0B40V1pRrD
sEf2cy1Z8T1UVbwcEpfaKOdCVvktGPOhAEU7VWsGaxhOc9acU9Q+RzvkT9R9mgaTBsE7DL+qhEEe
YGKUCEBHhhj2dRmAzwc/G0DgkMF0cjjQLlVafaBOYF45ULg2hRGdp9SttvSc5W2vJDdGqb2WQRIf
ZWPvJBc1k+xrKHFnYxhoe1pmrTzzk7QZIxsuWFlMxKwR2PNeL0nJLWVjNZcxWimqeWWXMY4McT87
I6RwGlJqfkPiDXRf1XTp4T+0DdF3mvHklF9MOP1rCfbKiiDamyyab3KNMl1Nz3JqguHGT65tGPgz
NREL6ggDxOLM7NJhk87S13qeaSlFg8lpeXTcQu33htF9VZ3MXKf+tNVj+V6XntPEfJf12R1yNT/T
iGqgYRYdZyWYPSdQDYbvmhcN+YU6pw+6IPnnTkkHAz3BTKC1neYbyQxJvCmD3dC0F70yymDD8SqF
LZHoIcFO1KNxriQV4AoN9zJk7HUIM1f8aoxt4n3TAZgIKaJOKWxe0A7mCM+iyK2tPT5QnqFGaErW
xm7711ylLZOV/u0wWk+KOj5QjrjvcjKp0cLUWykzL8acNJNmelNqKrJpx5CmpmsTpCZxPZ2Pq1ra
z6XcbYlawNk3BMaaayi7adpcxSYJd2FR52srIQEDmmzlUKsP7PhlxjehdtnTkCJ/8rtn8oQ3eVvT
ly99Epfs4ZyG+PkEGBSNfmBe05vFM/Fu5lBfE5+uR9eNMYwCUPgztqvZurQjhMXZ3CsYoS1lZ87q
JSmHDLQodRoawYrRth/UZFWOyusw5VAtUtjaQbzj2hdsC+W+wxbg0iZGfJJC9CDCdGWn2VVsYIXM
tf7aydXb3npr4mxN5ilBlT4l7LZ7MmPXL+vsHAQqYxv+z0iWQLim6db356MmC4ugiqOdwD+89cEu
iUyvdWZq6Y28Y9YnUffzBiZiME3NIruPom4VZhpkAr0mHUCeoadgeuvyr1WeFJ7TBcrajsxXnSzQ
VZLFBMhFyk2oy+1+HABZNZP51L3ahRrukopuEiXGzhK2wyml3NMy5crLTegzpU2Ge9uozkPVjODi
4IKY82ltVPeR31RbJ5tvTVVKDhHHLwO+lERNtSQZfQxJ4k5JZkQls1Xbls5avlM0zHb0t27nwFc5
WC+Nmsq64kcvpq1G+17tLxvQqW49dv06HTPM19E4rWfd2JKyYd1IBuAIUz7GkjaQzc6e2xSAdIu6
A8cBfVlJdzRzfK+Yhn5nSDugst11EvDN1LhHodfTww0IdJHHt0V9/P8hkf9UqO2oSJr/QKg9FVmU
Bz9KtJe/+ZUTCQzSQKKtGzKPW9r3nEiFp8gb1kTcsGaRifyLQtv4JCuaTnCGY8o60bYfCm1d/uQQ
UqzIsq0h04YT+a8otEUI8XfybNkGYanoGqRKVedzNL5C+eXlhjVq/v435X8ps0oR1anQz1VPcAgs
oSqRNjkJvfqVnJ1Io1/Gfw/ei6vT2/5b3mVXzOJb/n4hTv7Rp/1EpKwCTS7HgU/zz6evePfNhwJt
CiaUawN7OQVnbNhnwbm2Le7ARetPpRe9I/zeEznFzIOZjxsehwflOK6tPaLWwmVSMMMQKbzi7Lsf
8Xe+qgKP8+dNowDh0BTMerpDaIss/7hpJqVRkLDoyrnVyFxhhRkuX0hhg4aiUZdAhfVBaCHChi2v
5XdWg1NSWgKbl+xmssaIHBFRIDEiIugPNckEKtkmlU6JTAXmfrbc9MqM5E+X0V3k40ESzDRNqICz
mCbU8ljuc7lVUGavqxg/aRI1kYt8BsulnTHH+LCVLJ6UfCbvT1dQK5z4yAuveaEiL/c/SMql3FMA
qobNwno0jWgmoqSMXA2HyeHjBg8fMSlWbG4CvI2J4GMuN1ntK9vS4Ez+60O1ghUQpZSSMDSH16GM
GDhlYd3sFpNj15XA9kcrgCePcdWwBvIKyNBbiJMnvKW5QC4/+Jaz3kNUTqHuDHbtc4brNwshl350
eeLzLkvOr7jepj4WraLujUY4+rRQMOYFQ/gDFayMOI4HGQPzB8n4OyDyQi0uqOUC7PIfKygrbSWr
YsDWHqiO4SM15HM5av3N8lA7SzITEFUzPd+OPhPx1tDXSb7afVx5pri3PLTcfNxVqvjJGLhMSqIo
/4HujNtgJP5QOHqXX4U2ydEieRa1EOu7rOWy5PeaKD6JB2U7KTfZHN9+rCEA/erbalsALRFwaqSc
hlKDzxEeuD0K5+THyi9Lip7ii1YI1xXRfIzPmsOyBNa63/b6vLdFAI1jGQ/Lc2lEumJTaqtebXBs
So3kjqKLE+YpH+2obbCxu+LhdJdOI8E2W1XsCYbAFC5Ly96hUgzZDTqYlAVfKHYYfnEaNw77fLBk
H1YC8lf5wiWohK1ER6K33DGQLMQQFQElhiBihRVVOW1hHg4Wi7heKy+aaXeNIs+RfJwROCedyiKf
dwu5ddltF6braWnuoESSofLd/lqevMfiSzVFgVrKr8+Xb1MsX+nXG0M0uogU5WuKx3zRpY4KGrb9
xE7j25wqskLMVcTd5Wb8den3XoL4DbtYM8GzKvi9ZEB8hyBLsCcYpF1tTYeGrIPldXl2Fks/3SXK
jNaC0yAki2HiNylTJo2uHRM+8YYmBVKvTLunj7dflloqsbsOH/dyrw4bjrpxit1amGgJfSRdTNws
S8tj1BY4fefEBwNlDJEMixfOCswDgyQY7/T0d69s5XeplzKQY79QRpelUUfZ87QsToiuKFiK55eb
yjZe0H4Rv7x45j6eWECjJxzp8uBy/+NpArax6ud2vF62fPLr5jf1AYWRpN50YcUUl+vsD1BZGrHO
bkAWOCyrZgXs08v6Ljeq1ieoa2RcKWLFdRMZ5SqcxFnv9HwICSCqNSIxyFk3Y+3oTyS3ijc5vXZ5
1XK/EPDSj7vL0vLY6e2++xtS8LLtNBBJWavMamUiSWJxkP3e23w8pg4koFOHaN8QWWJNIX40FLup
PRiDp6TWy3KP3AyM7GJ/RftFMrW4Owh/7bL0cfPzY5no5OI/i7YSWyOTJJqHy2vyOfw6iZX/3b9d
/uzjmWL5u4/7y9LPH/XjVwo6PZQdNsMEbbKW1a8FZzNv8bRroeJZYwnXMZefdD+C+yDYm8sNk0gO
TqbNVkpKd0mThpkAqYarZC6kyZ0j+g1yOzXoPwjEXW5sQ77RYibfp360OCUvS0vy1k+P5VH13kRE
kCwoULkscKo18ejG4jKXD22GNXpQO3rfHZEwYudebkiM/bb082PiqlcjL+N8JQi0seXLXo6vB0Ns
o6y7qVKprsN9osmzUXFn22lXbJIadp899iT9MIUwSfak3AxAiyst1TrO6f2tfqknSXL69IX4YC2H
VaUD+B+TjFyd0Sm8yGDz1DjkJoN8xVw0hNUW0sqSotaTusOQTWQNLB335QYzi4GmKpjXNnS2cZj8
Xdl/WbaSoUl5wcS7ZK6nXpwQFeLXWGLIEqvBhDbHMK8ag2xo42sXk6+FQ2rFtPelagAYDBYl/qSZ
dk5OyBpsCdLTQhEJ2ogR1iiGJ47VkRHSl/5NVIC5WR4Tu4Om6umuHmO+cCPNzn5Qj4PCJQQpGNgb
Ch0w2h9axrrTFDDFGwgqVBLU8xlqTDyLlVAEKKjLTzez3l06hknaQzvtaJ/bFyWYi1Cd7+h69xsa
7zCxsScpDHAKBV8X7SWYZLl1HetgedV2pBEu5ALLjTjZHhb+7sdjNErJk03zBH4c2oHl5rQHLIuR
SWahnQy9G6FEZbYhXVihpboy+mRiu3Vy+gaHeJsESSfqt94egsuWHvbKQLZE+5xxq9lZlwRsj1vq
RxSClUz52oxy5mH94LIsbha+xoKjWO4y6Ve2M5TzvNDfKBtc5SkWucSmBr8sVXE2UlXH+hVSPz5k
rAGQctoCh+/uOzInO8hq4uEE3+PpOZtTR2/UKQFmvzy0vOL0HlnX031skM6hQAUT14hry4JzAHsN
G3NZ7HSy3uiyAVvRBcleHhwQIctLF9TD8qKf8A8fTyyvO/3JPEZvaQzNdXnMqioHVKe+MUtUiba4
kedcZ/OJRXZ2hd5BTvTWDFdkecySaNjidzv2k2Lsl4eWJ0GndIdlqZASKGgVXy/tajTYtuzVg2/v
8864Gn1T37CncElXw31KqNx2MINEdk+PtfV7YAc1DSlG5stDRqZIa1lzaM6Jv/p44uPucAkK19Hh
pUCrpSDp2dKaHUBBe7RV7P4i3YI2abUz4Js0vYbH/B2z5jlic/Bp6rZZm3fpBdOOG8nzHUphtG5u
6K6F47aNPRZU/6wyD8B4p/qG1KA6QsRH42QdB4epf+jUlx6rapjAKvQS1QuTBz2+VOItHshMOivi
Sws4nsoxs7XAZfXg1mH75cc8vqjGY4eWE0G5g8L4rJX2tuMCiw6Ae2OnjfZJticsiBrKhhC7fmOC
cLNdfeaK7RLSgurcy75S96vbbRcSIPcsNAes/21r7emnufJ0CYwnSx6hOwFnI1T0HsZo9Uq/mrCq
XoXQ6IUZ3UAXpSYNCRUZ5gaigK5tLXljZvuu9ALCo6GM6Zc2EXH3dXyFNjM9lzfl6mgcyhdIUhcj
/WHQTpELqu9guPHzdCTo/eu0oduGqMIr1hItkRXt4/EZGaOLEOBNuc69YZ88wZ15qNb2etxhXgkv
tV2/ox+/iq4sD5SYecWkE8DXHlPOubIrXyMmlu0FALm29OirQB70sRpBfzui/C+7DalwiC0L+vHr
V+hhl/ne2MykIwoy27V0EbxPb+FD+bU4VseRmb9be9kTzkqTafZ9m6+NC/WuedLX7+1uPtuTSAP0
aBVt5y3mjGuOOeNQXB00OGnbkgwmnZw4ryi4ZK1nY6Vt8wwUzlMb76LwZqCnWq3remNWO3/jCI1h
ts1GuiyWa97OaLZaGJB6cR1Stv0cFBuszKRVzxPGAfCh7tARdc+PBuF0FVMcGA/CJNa4oDxLBYFr
/VyfHa1rEm+v873p5rfmeLCROHsRwKK15D9q864AvjR5nCFxSFr3OI38Y7hzrtV1fh5sxucWmvCb
ClEM5+46cXZAgGmkTbdpsoaI1o67FjSwv48booFvIMfmLyhR5XnzGcNzrILa3ZXFxbCRv5SSV84e
Sk6ZKwQSdnRG0LgsergDjTb65HgTznyGwsQRXSrOKnmoJvfMuOulFbgtqF/FIyhfroM0a1EpO0f/
JpDX1uc+dyffTZ+xRUqaeFI/0/Vd/zzdOWQm6jv5yNjrOn1W3mXw6XDlXh2SEQ/9i8xeWR3BpzP6
2eYomVwn2KeMUej9wOxDYQu1L1ypjznRUQTDrqwH87W/zq7sp2o/nmMwpBdQ5kcOf6nf2wjkbntz
lRFC+Ba49bvwRypeDkgSXJ6ySYsN7lK+IW+fDkz6XeVcO2jXOTI5NAQZ+XKA8+Tz4UX6kl7pXuEy
SbtTn4K35K6KVojwOmTTq9b1L5LH6hH/wDWwJYxBHnBiWt0Q0jDpzk/pXr94mG6MW2mnXcXvFH4t
6Jdg7dbyV7qd5gGKsVe1NBu39X277a/VHbTTfQIa8AGUd//C7DjZwwhd6R5osMK1NkQ8r7p1dxeh
/C5WiksLGkJvn64rRZSgUT6x0+Npfs72db1SaZER4Rit5COy5G3wqCuHZBXcFv6aVS88kkb7FXKx
7bDC4Lexd/m18zlZOw+UudfzLnnOtuQiEhlnX2qYLzB3uJw0gYbljTusTWS1q+LI4RZvKNLtAlpA
j+yHR6yxCohTShL0GwLKv9v5AkiwPW6Aw11/8XfBkZnnLt/NHKgpXe6rdifvB848ZLEBKOYMqLky
3oJ1dcs2hQaHMTdZo/oj9XoiZZ51oEQtr2MO6yvniVCoaQQu4FbaxicxlD1fBbJpQc92sRA1W7qw
3RY8KNTY+PNwXtT3zL1itLm8I7nRjwoRB+x72AyPMPT21dHfkDzwoPOdt8ARdlD6LpECW2dVuSl3
GtcUF6+J5QaUI2l0xN77dJkcnRf9KrmH/LoNXwHDGhdEHA8YpX+5Ltp5RcFnuURqnDayPm13FI8O
sm4B3tb8iw++zQK0QXmCyXIYgN41ZudFqk0nw2ZsjdZ6UFcaHb+1JihWdKDQsoqlQExIlqXBwEq3
Oy0CUgBHR6pMojfxNhKvSZfZzT/+a43mlVs1RNXTr47XRWe6SVs0Z7b1FcuqJeBapAxDYvt2E9dy
dyAhHfGDWFqeaJoSTip6aami3+sMNUB9yPphkqj7hsrVgt+fZ/D7p0VAGXC4DZzKlqk3kPpDBpyD
wPcHNgKKsBSM/0zg/U0B+o+X+wRJjgeLHIApSaadWYvAAFlkaTgiRWBZakMxKfi4j0Gc2Ucon5ki
dqDEkbxSRTyBLG4soYtdlj4eU5x+2GZ1d+XL/RosQ+OaEz8w0xNmulWuQEGMFZK8g8vAlOWDvaQk
QO7a03JuTsScE/4mwZQv4hWWeLePm1PQmwD0LI+pIqSBwJ7Lpco2ivnIslQvqQ4fD+omoQ+WAN+o
YgJokghBW1PfLeXgVpQElyU6ic0hSlR5l4GjV0zlFnCHv7FF4EQ59gkiDC4TfldWZ7WsKBudhAq5
exiJ0d0P4P0lY3S2HwUk2c47d0oArOZ51EEYFcnw2UwlRmtrzuoOgY+hysiz66P1aHTa6a48RL1r
M1RyyNew6KuhSx4HYYhQ7kpiFjb0AMYDfYCR2F8Q9lpk74JZ/OK1bjxmU2l7fToiyCQjG2ZgAgna
QpW1tgXBzRG/3MfNx2N9L5M57R8XDNMJ0KR3xbQm4RaLVXNBKudaExEkvSjELSU60QXBIIYDaQlS
0qEqcdAuxeOPYrKq9s+GiDyRJZhwEipa8nNacoPRrMdm9Tq1icMx0oFRKBrtsW9shZkbNzJc/lwm
FLqpTcVbEpCWH3i5+biLtQ2usrAJyozJl59XQWYqdFAKE6MK3VIp6IjTZFPeqXTBgVtuRDXZKAUR
LqAHmTmoitDJ+O4pOXGpsMYq0XWn+2TCZ/+PUZO+dRXXL+2Lt9CQrrv3erp5b7q0bf7jf5/6ReLZ
pVF0V/z3XvTHb/Rv78sn/5P2Hkgi++f23vKllm/8R++RvrRR2729//1vuvpJtnTTsHRdXv6Rw4ZU
FsfS8rTkaJ9oHiEhkr89fwqd+24j/aPN8MdreNqef/yaH9bgS9EhHuB3CKIi/75hyWH/XXfs1x/m
t9vgp3f42AaawzpqhiUbrNwPK09InmJreBNkupb8Y+PQTP2fX/mXN9q066hp6+hL+8PKo7D9L67+
T+/xsfq69UnXUe3YinZaS3qJ328FisifaOZqqqr8+vxfaysouv0bINm/fCDIn+giK7pBo3v5R7P5
+61gO5/4GBO/pfHX3Qo2nfYfuv3/6lbgUHD4lS3n20ZwftoXbPMTIeq4MxxxVuDfaef7Cx0RmsZv
+Ge3gsIOr9m6rbDvi3/kXH6/LzjOJw2/iGNZ6q/7yl/riFBxh57O1D9dr357WvzH5wX9kw2fyUGl
8etafr8VbOOTpdGtcMQeI/7937o0/LQGp2vn/g0JiAmO7c/uC/Yn3db5oS3r9/cF+5Nmc5XgAnLa
Cqcr8l/oiFAV9DF/fiuAQuQ6qH87InjD7/cFR/2kow4Sp8fTVvjL7QsqabV/divo5ifkNEJxZP/+
vqB/wpRNaq1QPP3FTgiqDQ3zz10cdOWToeLVsywmqeLfzzuB88lWZHFO/LZ5Tufhv9KhABT0NIb7
758WNeMTacWMmL5dAX9zcbAYTS7qNs6My7+/2r7AFVL5md/6rw4UdP2Trplcaq1va8lp7/sTghg0
AkTgaDH/ekMEEqz/9KBZh0LrOIaG9O6XX/n79We4aDFCMAwHnaP49y9MHf4LB8yvE1FkD+nbMgWN
3pvfm6n+oxf8MvX67fPfpl3iAirmVj+8UMxIT5/9MUP9jx+uv8vs6Lsnf5ktLZ/z7c+/reBvP/qH
z/plrX55cBe91y/1l3Banpi+fc2Ll4xp7H+mL68v2Q+sYfZAtvnHN/n73374nt+dC//JGzfJT++r
I6b80+9bw9PIf3xjRwxc//wbJy9589L88k7LOAiF7C/3f7em8H9Yu5bdtmEg+Cv6BJuSX5deEqBJ
CztFm8bocSOxEWFZBEQ5Tv6+Q8kMsLKTFFoCvliwR6vhissdksu3nOEjKq6oMjhwcVDSGR6OuCK1
GsUtbUOFDUje6kV36Lscua513pr80DJwLFwO38dTcq0rOlKjA5I3e7lMI5Adkv3E/k1AzmH/yCtp
o9pjBC/ERFZjCu6FUwxfwvOMZ+artqgewJFVly5KG/QGjBsTLOzcO5175UYKfFtQyRxwmmGwEwG3
qgy2+fM3slcsxCbXhaFBL5ItvQogRrZH3ni91iiF/X7eN/U5mhgYAId89xqevPOLOVgOF8a7si+n
4M5oXqllBN9Yk6lZ74H8IUZ4WRPKoFNdhKf3dKhJ5uViKdNrco6wi9XptmU+rSazLAYlJi/NE3GN
t5czxKYbxAJnW+bZp8RQju2cwQcV+gLHHelTLAEPF8b74BrQ9tAMoX1GKzbc1u2gD1HTxXIlR97o
x4YGoyfV56FSozf6mXjcQrLh9//IgY/JDe1RW9bwsA78VYS3Z6OPyTfdOM16KpVO/dkTMYxf6xeT
szAG8BgR3Vv+xza7YGbn3SkktnBhvHdvMGNaJlfUWERK/nIix4x2g2vCQvkhvJ8+kfJ+VxrOOEqn
RQg8d7sKIxKe1ahewRBbjDWXw2m0WYym/KHr2r1WzzRIE9RsriIEh5+lLXRy685i22LudQYpLb9Q
ovyyI3rNJEKT9jc4d8STJCO1/x7sa+c0G1Kk6URF6Bnv9QvPKk8zLVKbf7dUhpbzfQo2jqoIo/kH
3ewR2RgyQnGEgPlw6WAjCEER/G9LiDv1U8tfTYjqWYRO8NNTmd5fc/Bf+sDWuNzWWPfPOO+1NqmT
bN/fqPyh1ZeUprcJ/HP9KaxKuPQ3Lq75X+SVpubLPwAAAP//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3.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144780</xdr:colOff>
      <xdr:row>6</xdr:row>
      <xdr:rowOff>99060</xdr:rowOff>
    </xdr:from>
    <xdr:to>
      <xdr:col>12</xdr:col>
      <xdr:colOff>510540</xdr:colOff>
      <xdr:row>21</xdr:row>
      <xdr:rowOff>45720</xdr:rowOff>
    </xdr:to>
    <xdr:graphicFrame macro="">
      <xdr:nvGraphicFramePr>
        <xdr:cNvPr id="3" name="Chart 2">
          <a:extLst>
            <a:ext uri="{FF2B5EF4-FFF2-40B4-BE49-F238E27FC236}">
              <a16:creationId xmlns:a16="http://schemas.microsoft.com/office/drawing/2014/main" id="{23A3C976-0807-B23D-84E3-C1A0B2BCDC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563880</xdr:colOff>
      <xdr:row>1</xdr:row>
      <xdr:rowOff>102870</xdr:rowOff>
    </xdr:from>
    <xdr:to>
      <xdr:col>13</xdr:col>
      <xdr:colOff>259080</xdr:colOff>
      <xdr:row>16</xdr:row>
      <xdr:rowOff>102870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66A2501-9E39-3379-4F39-52E094A3A3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2000" y="2857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179070</xdr:colOff>
      <xdr:row>2</xdr:row>
      <xdr:rowOff>15240</xdr:rowOff>
    </xdr:from>
    <xdr:to>
      <xdr:col>8</xdr:col>
      <xdr:colOff>533400</xdr:colOff>
      <xdr:row>14</xdr:row>
      <xdr:rowOff>38100</xdr:rowOff>
    </xdr:to>
    <xdr:graphicFrame macro="">
      <xdr:nvGraphicFramePr>
        <xdr:cNvPr id="2" name="Chart 1">
          <a:extLst>
            <a:ext uri="{FF2B5EF4-FFF2-40B4-BE49-F238E27FC236}">
              <a16:creationId xmlns:a16="http://schemas.microsoft.com/office/drawing/2014/main" id="{EDA507DC-DF04-7D82-881D-C3644B8A4B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358140</xdr:colOff>
      <xdr:row>6</xdr:row>
      <xdr:rowOff>175260</xdr:rowOff>
    </xdr:from>
    <xdr:to>
      <xdr:col>9</xdr:col>
      <xdr:colOff>358140</xdr:colOff>
      <xdr:row>20</xdr:row>
      <xdr:rowOff>81915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A88BA94-966D-C4A4-5B37-5C680002173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65320" y="1272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228600</xdr:colOff>
      <xdr:row>9</xdr:row>
      <xdr:rowOff>106680</xdr:rowOff>
    </xdr:from>
    <xdr:to>
      <xdr:col>10</xdr:col>
      <xdr:colOff>228600</xdr:colOff>
      <xdr:row>23</xdr:row>
      <xdr:rowOff>13335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03C38C8-D8A3-E36A-809D-F82556BB79C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1752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99060</xdr:colOff>
      <xdr:row>12</xdr:row>
      <xdr:rowOff>38100</xdr:rowOff>
    </xdr:from>
    <xdr:to>
      <xdr:col>11</xdr:col>
      <xdr:colOff>99060</xdr:colOff>
      <xdr:row>25</xdr:row>
      <xdr:rowOff>127635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0D1DFA9-6047-9C9A-201B-7E05A13567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5440" y="2232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7620</xdr:colOff>
      <xdr:row>12</xdr:row>
      <xdr:rowOff>80010</xdr:rowOff>
    </xdr:from>
    <xdr:to>
      <xdr:col>13</xdr:col>
      <xdr:colOff>312420</xdr:colOff>
      <xdr:row>27</xdr:row>
      <xdr:rowOff>80010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35A2213-E0C0-E1E1-54D0-0EC640D038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69180" y="22745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575310</xdr:colOff>
      <xdr:row>1</xdr:row>
      <xdr:rowOff>95250</xdr:rowOff>
    </xdr:from>
    <xdr:to>
      <xdr:col>10</xdr:col>
      <xdr:colOff>270510</xdr:colOff>
      <xdr:row>16</xdr:row>
      <xdr:rowOff>95250</xdr:rowOff>
    </xdr:to>
    <xdr:graphicFrame macro="">
      <xdr:nvGraphicFramePr>
        <xdr:cNvPr id="2" name="Chart 1">
          <a:extLst>
            <a:ext uri="{FF2B5EF4-FFF2-40B4-BE49-F238E27FC236}">
              <a16:creationId xmlns:a16="http://schemas.microsoft.com/office/drawing/2014/main" id="{19E8D395-8A84-36C2-4643-C24296B85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19</xdr:row>
      <xdr:rowOff>152400</xdr:rowOff>
    </xdr:from>
    <xdr:to>
      <xdr:col>2</xdr:col>
      <xdr:colOff>80010</xdr:colOff>
      <xdr:row>23</xdr:row>
      <xdr:rowOff>114300</xdr:rowOff>
    </xdr:to>
    <xdr:graphicFrame macro="">
      <xdr:nvGraphicFramePr>
        <xdr:cNvPr id="2" name="Chart 1">
          <a:extLst>
            <a:ext uri="{FF2B5EF4-FFF2-40B4-BE49-F238E27FC236}">
              <a16:creationId xmlns:a16="http://schemas.microsoft.com/office/drawing/2014/main" id="{9B91FAB3-8F3D-7CAE-6F05-2E972CB50C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365760</xdr:colOff>
      <xdr:row>18</xdr:row>
      <xdr:rowOff>163830</xdr:rowOff>
    </xdr:from>
    <xdr:to>
      <xdr:col>4</xdr:col>
      <xdr:colOff>556260</xdr:colOff>
      <xdr:row>22</xdr:row>
      <xdr:rowOff>99060</xdr:rowOff>
    </xdr:to>
    <xdr:graphicFrame macro="">
      <xdr:nvGraphicFramePr>
        <xdr:cNvPr id="3" name="Chart 2">
          <a:extLst>
            <a:ext uri="{FF2B5EF4-FFF2-40B4-BE49-F238E27FC236}">
              <a16:creationId xmlns:a16="http://schemas.microsoft.com/office/drawing/2014/main" id="{E3C6E1E1-CC4E-D272-B46B-92859C3401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381000</xdr:colOff>
      <xdr:row>18</xdr:row>
      <xdr:rowOff>167640</xdr:rowOff>
    </xdr:from>
    <xdr:to>
      <xdr:col>7</xdr:col>
      <xdr:colOff>594360</xdr:colOff>
      <xdr:row>22</xdr:row>
      <xdr:rowOff>99060</xdr:rowOff>
    </xdr:to>
    <xdr:graphicFrame macro="">
      <xdr:nvGraphicFramePr>
        <xdr:cNvPr id="4" name="Chart 3">
          <a:extLst>
            <a:ext uri="{FF2B5EF4-FFF2-40B4-BE49-F238E27FC236}">
              <a16:creationId xmlns:a16="http://schemas.microsoft.com/office/drawing/2014/main" id="{106E8AB2-94E7-ABD7-E174-40F49C513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312420</xdr:colOff>
      <xdr:row>19</xdr:row>
      <xdr:rowOff>30480</xdr:rowOff>
    </xdr:from>
    <xdr:to>
      <xdr:col>10</xdr:col>
      <xdr:colOff>712470</xdr:colOff>
      <xdr:row>23</xdr:row>
      <xdr:rowOff>60960</xdr:rowOff>
    </xdr:to>
    <xdr:graphicFrame macro="">
      <xdr:nvGraphicFramePr>
        <xdr:cNvPr id="5" name="Chart 4">
          <a:extLst>
            <a:ext uri="{FF2B5EF4-FFF2-40B4-BE49-F238E27FC236}">
              <a16:creationId xmlns:a16="http://schemas.microsoft.com/office/drawing/2014/main" id="{EBB34431-974B-86E7-A24F-CB2E3B63B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1203960</xdr:colOff>
      <xdr:row>19</xdr:row>
      <xdr:rowOff>68580</xdr:rowOff>
    </xdr:from>
    <xdr:to>
      <xdr:col>14</xdr:col>
      <xdr:colOff>68580</xdr:colOff>
      <xdr:row>23</xdr:row>
      <xdr:rowOff>53340</xdr:rowOff>
    </xdr:to>
    <xdr:graphicFrame macro="">
      <xdr:nvGraphicFramePr>
        <xdr:cNvPr id="6" name="Chart 5">
          <a:extLst>
            <a:ext uri="{FF2B5EF4-FFF2-40B4-BE49-F238E27FC236}">
              <a16:creationId xmlns:a16="http://schemas.microsoft.com/office/drawing/2014/main" id="{5B79AE58-499F-F862-6A1A-8C5561FCC7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541020</xdr:colOff>
      <xdr:row>6</xdr:row>
      <xdr:rowOff>152400</xdr:rowOff>
    </xdr:from>
    <xdr:to>
      <xdr:col>13</xdr:col>
      <xdr:colOff>472440</xdr:colOff>
      <xdr:row>9</xdr:row>
      <xdr:rowOff>38100</xdr:rowOff>
    </xdr:to>
    <xdr:sp macro="" textlink="$B$17">
      <xdr:nvSpPr>
        <xdr:cNvPr id="7" name="Rectangle: Rounded Corners 6">
          <a:extLst>
            <a:ext uri="{FF2B5EF4-FFF2-40B4-BE49-F238E27FC236}">
              <a16:creationId xmlns:a16="http://schemas.microsoft.com/office/drawing/2014/main" id="{99E9316E-8341-8B4C-4230-61CB3FE669A2}"/>
            </a:ext>
          </a:extLst>
        </xdr:cNvPr>
        <xdr:cNvSpPr/>
      </xdr:nvSpPr>
      <xdr:spPr>
        <a:xfrm>
          <a:off x="9639300" y="1249680"/>
          <a:ext cx="115062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456DEEB-050F-41AE-88BA-9863BF563F73}" type="TxLink">
            <a:rPr lang="en-US" sz="1100" b="0" i="0" u="none" strike="noStrike">
              <a:solidFill>
                <a:srgbClr val="000000"/>
              </a:solidFill>
              <a:latin typeface="Calibri"/>
              <a:ea typeface="Calibri"/>
              <a:cs typeface="Calibri"/>
            </a:rPr>
            <a:pPr algn="l"/>
            <a:t>$1,35,052.71</a:t>
          </a:fld>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15240</xdr:colOff>
      <xdr:row>0</xdr:row>
      <xdr:rowOff>121920</xdr:rowOff>
    </xdr:from>
    <xdr:to>
      <xdr:col>22</xdr:col>
      <xdr:colOff>556260</xdr:colOff>
      <xdr:row>3</xdr:row>
      <xdr:rowOff>30480</xdr:rowOff>
    </xdr:to>
    <xdr:sp macro="" textlink="">
      <xdr:nvSpPr>
        <xdr:cNvPr id="2" name="Flowchart: Alternate Process 1">
          <a:extLst>
            <a:ext uri="{FF2B5EF4-FFF2-40B4-BE49-F238E27FC236}">
              <a16:creationId xmlns:a16="http://schemas.microsoft.com/office/drawing/2014/main" id="{65D08C63-2F36-0BBB-0EB9-5E3BE6A2D4DF}"/>
            </a:ext>
          </a:extLst>
        </xdr:cNvPr>
        <xdr:cNvSpPr/>
      </xdr:nvSpPr>
      <xdr:spPr>
        <a:xfrm>
          <a:off x="15240" y="121920"/>
          <a:ext cx="13952220" cy="45720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panose="020B0604020202020204" pitchFamily="34" charset="0"/>
              <a:cs typeface="Arial" panose="020B0604020202020204" pitchFamily="34" charset="0"/>
            </a:rPr>
            <a:t>ECOMMERCE SALES ANALYSIS DASHBOARD</a:t>
          </a:r>
        </a:p>
      </xdr:txBody>
    </xdr:sp>
    <xdr:clientData/>
  </xdr:twoCellAnchor>
  <xdr:twoCellAnchor>
    <xdr:from>
      <xdr:col>0</xdr:col>
      <xdr:colOff>297180</xdr:colOff>
      <xdr:row>4</xdr:row>
      <xdr:rowOff>60960</xdr:rowOff>
    </xdr:from>
    <xdr:to>
      <xdr:col>5</xdr:col>
      <xdr:colOff>63647</xdr:colOff>
      <xdr:row>15</xdr:row>
      <xdr:rowOff>152400</xdr:rowOff>
    </xdr:to>
    <xdr:grpSp>
      <xdr:nvGrpSpPr>
        <xdr:cNvPr id="19" name="Group 18">
          <a:extLst>
            <a:ext uri="{FF2B5EF4-FFF2-40B4-BE49-F238E27FC236}">
              <a16:creationId xmlns:a16="http://schemas.microsoft.com/office/drawing/2014/main" id="{963C8E3C-8887-5C46-61D5-5A4072C96DEA}"/>
            </a:ext>
          </a:extLst>
        </xdr:cNvPr>
        <xdr:cNvGrpSpPr/>
      </xdr:nvGrpSpPr>
      <xdr:grpSpPr>
        <a:xfrm>
          <a:off x="297180" y="792480"/>
          <a:ext cx="2814467" cy="2103120"/>
          <a:chOff x="297180" y="815340"/>
          <a:chExt cx="2814467" cy="2103120"/>
        </a:xfrm>
      </xdr:grpSpPr>
      <xdr:sp macro="" textlink="">
        <xdr:nvSpPr>
          <xdr:cNvPr id="3" name="Flowchart: Alternate Process 2">
            <a:extLst>
              <a:ext uri="{FF2B5EF4-FFF2-40B4-BE49-F238E27FC236}">
                <a16:creationId xmlns:a16="http://schemas.microsoft.com/office/drawing/2014/main" id="{0102893E-ADEB-2E2F-5D6E-3D68CE385669}"/>
              </a:ext>
            </a:extLst>
          </xdr:cNvPr>
          <xdr:cNvSpPr/>
        </xdr:nvSpPr>
        <xdr:spPr>
          <a:xfrm>
            <a:off x="297180" y="815340"/>
            <a:ext cx="2814467" cy="41910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SALES</a:t>
            </a:r>
          </a:p>
        </xdr:txBody>
      </xdr:sp>
      <xdr:sp macro="" textlink="">
        <xdr:nvSpPr>
          <xdr:cNvPr id="4" name="Flowchart: Alternate Process 3">
            <a:extLst>
              <a:ext uri="{FF2B5EF4-FFF2-40B4-BE49-F238E27FC236}">
                <a16:creationId xmlns:a16="http://schemas.microsoft.com/office/drawing/2014/main" id="{BCACDEC9-1CE8-A71B-AB48-9ADF2E2E8AE8}"/>
              </a:ext>
            </a:extLst>
          </xdr:cNvPr>
          <xdr:cNvSpPr/>
        </xdr:nvSpPr>
        <xdr:spPr>
          <a:xfrm>
            <a:off x="304800" y="1310640"/>
            <a:ext cx="2796540" cy="16078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E98DC141-C3BA-D662-E49E-468A2AEB1928}"/>
              </a:ext>
            </a:extLst>
          </xdr:cNvPr>
          <xdr:cNvSpPr/>
        </xdr:nvSpPr>
        <xdr:spPr>
          <a:xfrm>
            <a:off x="457200" y="1447800"/>
            <a:ext cx="2506980" cy="41910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410BC9F-F780-41C6-ACC9-4447DBD273C8}" type="TxLink">
              <a:rPr lang="en-US" sz="1600" b="0" i="0" u="none" strike="noStrike">
                <a:solidFill>
                  <a:schemeClr val="bg1">
                    <a:lumMod val="95000"/>
                  </a:schemeClr>
                </a:solidFill>
                <a:latin typeface="Arial Black" panose="020B0A04020102020204" pitchFamily="34" charset="0"/>
                <a:ea typeface="Calibri"/>
                <a:cs typeface="Calibri"/>
              </a:rPr>
              <a:pPr algn="ctr"/>
              <a:t>$1,35,052.71</a:t>
            </a:fld>
            <a:endParaRPr lang="en-IN" sz="1600">
              <a:solidFill>
                <a:schemeClr val="bg1">
                  <a:lumMod val="95000"/>
                </a:schemeClr>
              </a:solidFill>
              <a:latin typeface="Arial Black" panose="020B0A04020102020204" pitchFamily="34" charset="0"/>
            </a:endParaRPr>
          </a:p>
        </xdr:txBody>
      </xdr:sp>
      <xdr:graphicFrame macro="">
        <xdr:nvGraphicFramePr>
          <xdr:cNvPr id="6" name="Chart 5">
            <a:extLst>
              <a:ext uri="{FF2B5EF4-FFF2-40B4-BE49-F238E27FC236}">
                <a16:creationId xmlns:a16="http://schemas.microsoft.com/office/drawing/2014/main" id="{D871CAA8-61A4-46EF-BDD0-52C39C66BDE7}"/>
              </a:ext>
            </a:extLst>
          </xdr:cNvPr>
          <xdr:cNvGraphicFramePr>
            <a:graphicFrameLocks/>
          </xdr:cNvGraphicFramePr>
        </xdr:nvGraphicFramePr>
        <xdr:xfrm>
          <a:off x="464820" y="1882140"/>
          <a:ext cx="2491740" cy="403860"/>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7" name="Rectangle: Rounded Corners 6">
            <a:extLst>
              <a:ext uri="{FF2B5EF4-FFF2-40B4-BE49-F238E27FC236}">
                <a16:creationId xmlns:a16="http://schemas.microsoft.com/office/drawing/2014/main" id="{67BFAF7E-5F78-484E-9777-0A4D0A8581B0}"/>
              </a:ext>
            </a:extLst>
          </xdr:cNvPr>
          <xdr:cNvSpPr/>
        </xdr:nvSpPr>
        <xdr:spPr>
          <a:xfrm>
            <a:off x="495300" y="2369820"/>
            <a:ext cx="2506980" cy="41148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lumMod val="95000"/>
                  </a:schemeClr>
                </a:solidFill>
                <a:latin typeface="Arial Black" panose="020B0A04020102020204" pitchFamily="34" charset="0"/>
              </a:rPr>
              <a:t>YOY</a:t>
            </a:r>
            <a:r>
              <a:rPr lang="en-IN" sz="1200" baseline="0">
                <a:solidFill>
                  <a:schemeClr val="bg1">
                    <a:lumMod val="95000"/>
                  </a:schemeClr>
                </a:solidFill>
                <a:latin typeface="Arial Black" panose="020B0A04020102020204" pitchFamily="34" charset="0"/>
              </a:rPr>
              <a:t> GROWTH</a:t>
            </a:r>
            <a:endParaRPr lang="en-IN" sz="1200">
              <a:solidFill>
                <a:schemeClr val="bg1">
                  <a:lumMod val="95000"/>
                </a:schemeClr>
              </a:solidFill>
              <a:latin typeface="Arial Black" panose="020B0A04020102020204" pitchFamily="34" charset="0"/>
            </a:endParaRPr>
          </a:p>
        </xdr:txBody>
      </xdr:sp>
      <mc:AlternateContent xmlns:mc="http://schemas.openxmlformats.org/markup-compatibility/2006" xmlns:a14="http://schemas.microsoft.com/office/drawing/2010/main">
        <mc:Choice Requires="a14">
          <xdr:pic>
            <xdr:nvPicPr>
              <xdr:cNvPr id="9" name="Picture 8">
                <a:extLst>
                  <a:ext uri="{FF2B5EF4-FFF2-40B4-BE49-F238E27FC236}">
                    <a16:creationId xmlns:a16="http://schemas.microsoft.com/office/drawing/2014/main" id="{656F44B3-B540-3EA1-D843-C96A2F69E5F0}"/>
                  </a:ext>
                </a:extLst>
              </xdr:cNvPr>
              <xdr:cNvPicPr>
                <a:picLocks noChangeAspect="1" noChangeArrowheads="1"/>
                <a:extLst>
                  <a:ext uri="{84589F7E-364E-4C9E-8A38-B11213B215E9}">
                    <a14:cameraTool cellRange="'KPI YOY'!$D$15" spid="_x0000_s12313"/>
                  </a:ext>
                </a:extLst>
              </xdr:cNvPicPr>
            </xdr:nvPicPr>
            <xdr:blipFill>
              <a:blip xmlns:r="http://schemas.openxmlformats.org/officeDocument/2006/relationships" r:embed="rId2"/>
              <a:srcRect/>
              <a:stretch>
                <a:fillRect/>
              </a:stretch>
            </xdr:blipFill>
            <xdr:spPr bwMode="auto">
              <a:xfrm>
                <a:off x="1592580" y="2446020"/>
                <a:ext cx="1295400" cy="229681"/>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5</xdr:col>
      <xdr:colOff>236220</xdr:colOff>
      <xdr:row>4</xdr:row>
      <xdr:rowOff>60960</xdr:rowOff>
    </xdr:from>
    <xdr:to>
      <xdr:col>10</xdr:col>
      <xdr:colOff>2687</xdr:colOff>
      <xdr:row>15</xdr:row>
      <xdr:rowOff>152400</xdr:rowOff>
    </xdr:to>
    <xdr:grpSp>
      <xdr:nvGrpSpPr>
        <xdr:cNvPr id="45" name="Group 44">
          <a:extLst>
            <a:ext uri="{FF2B5EF4-FFF2-40B4-BE49-F238E27FC236}">
              <a16:creationId xmlns:a16="http://schemas.microsoft.com/office/drawing/2014/main" id="{B03383F6-78C3-37AD-2B58-127A3BE89BD3}"/>
            </a:ext>
          </a:extLst>
        </xdr:cNvPr>
        <xdr:cNvGrpSpPr/>
      </xdr:nvGrpSpPr>
      <xdr:grpSpPr>
        <a:xfrm>
          <a:off x="3284220" y="792480"/>
          <a:ext cx="2814467" cy="2103120"/>
          <a:chOff x="3307080" y="815340"/>
          <a:chExt cx="2814467" cy="2103120"/>
        </a:xfrm>
      </xdr:grpSpPr>
      <xdr:sp macro="" textlink="">
        <xdr:nvSpPr>
          <xdr:cNvPr id="20" name="Flowchart: Alternate Process 19">
            <a:extLst>
              <a:ext uri="{FF2B5EF4-FFF2-40B4-BE49-F238E27FC236}">
                <a16:creationId xmlns:a16="http://schemas.microsoft.com/office/drawing/2014/main" id="{542EB7B6-46E4-4217-8E93-55E9114CA03B}"/>
              </a:ext>
            </a:extLst>
          </xdr:cNvPr>
          <xdr:cNvSpPr/>
        </xdr:nvSpPr>
        <xdr:spPr>
          <a:xfrm>
            <a:off x="3307080" y="815340"/>
            <a:ext cx="2814467" cy="41910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PROFIT</a:t>
            </a:r>
          </a:p>
        </xdr:txBody>
      </xdr:sp>
      <xdr:sp macro="" textlink="">
        <xdr:nvSpPr>
          <xdr:cNvPr id="21" name="Flowchart: Alternate Process 20">
            <a:extLst>
              <a:ext uri="{FF2B5EF4-FFF2-40B4-BE49-F238E27FC236}">
                <a16:creationId xmlns:a16="http://schemas.microsoft.com/office/drawing/2014/main" id="{FF5AFBAB-7AC7-4C97-BAB9-32F0E6A1A659}"/>
              </a:ext>
            </a:extLst>
          </xdr:cNvPr>
          <xdr:cNvSpPr/>
        </xdr:nvSpPr>
        <xdr:spPr>
          <a:xfrm>
            <a:off x="3314700" y="1310640"/>
            <a:ext cx="2796540" cy="16078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22" name="Rectangle: Rounded Corners 21">
            <a:extLst>
              <a:ext uri="{FF2B5EF4-FFF2-40B4-BE49-F238E27FC236}">
                <a16:creationId xmlns:a16="http://schemas.microsoft.com/office/drawing/2014/main" id="{A88DB330-07D1-48F4-9B6A-996FDBC66B9E}"/>
              </a:ext>
            </a:extLst>
          </xdr:cNvPr>
          <xdr:cNvSpPr/>
        </xdr:nvSpPr>
        <xdr:spPr>
          <a:xfrm>
            <a:off x="3413760" y="1417320"/>
            <a:ext cx="2506980" cy="41910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6D05C1B-5214-4BE6-BA0B-D5FF11AF9326}" type="TxLink">
              <a:rPr lang="en-US" sz="1600" b="1" i="0" u="none" strike="noStrike">
                <a:solidFill>
                  <a:schemeClr val="bg1"/>
                </a:solidFill>
                <a:latin typeface="Arial Black" panose="020B0A04020102020204" pitchFamily="34" charset="0"/>
                <a:ea typeface="Calibri"/>
                <a:cs typeface="Calibri"/>
              </a:rPr>
              <a:pPr algn="ctr"/>
              <a:t>$8,220.55</a:t>
            </a:fld>
            <a:endParaRPr lang="en-IN" sz="1600" b="1">
              <a:solidFill>
                <a:schemeClr val="bg1"/>
              </a:solidFill>
              <a:latin typeface="Arial Black" panose="020B0A04020102020204" pitchFamily="34" charset="0"/>
            </a:endParaRPr>
          </a:p>
        </xdr:txBody>
      </xdr:sp>
      <xdr:graphicFrame macro="">
        <xdr:nvGraphicFramePr>
          <xdr:cNvPr id="23" name="Chart 22">
            <a:extLst>
              <a:ext uri="{FF2B5EF4-FFF2-40B4-BE49-F238E27FC236}">
                <a16:creationId xmlns:a16="http://schemas.microsoft.com/office/drawing/2014/main" id="{483C6556-0288-43B9-87FE-CEA007C3A1F6}"/>
              </a:ext>
            </a:extLst>
          </xdr:cNvPr>
          <xdr:cNvGraphicFramePr>
            <a:graphicFrameLocks/>
          </xdr:cNvGraphicFramePr>
        </xdr:nvGraphicFramePr>
        <xdr:xfrm>
          <a:off x="3512820" y="1889760"/>
          <a:ext cx="2491740" cy="403860"/>
        </xdr:xfrm>
        <a:graphic>
          <a:graphicData uri="http://schemas.openxmlformats.org/drawingml/2006/chart">
            <c:chart xmlns:c="http://schemas.openxmlformats.org/drawingml/2006/chart" xmlns:r="http://schemas.openxmlformats.org/officeDocument/2006/relationships" r:id="rId3"/>
          </a:graphicData>
        </a:graphic>
      </xdr:graphicFrame>
      <xdr:sp macro="" textlink="KPI!B17">
        <xdr:nvSpPr>
          <xdr:cNvPr id="25" name="Rectangle: Rounded Corners 24">
            <a:extLst>
              <a:ext uri="{FF2B5EF4-FFF2-40B4-BE49-F238E27FC236}">
                <a16:creationId xmlns:a16="http://schemas.microsoft.com/office/drawing/2014/main" id="{1FE073B3-A42F-44B5-9B77-5851EAD32211}"/>
              </a:ext>
            </a:extLst>
          </xdr:cNvPr>
          <xdr:cNvSpPr/>
        </xdr:nvSpPr>
        <xdr:spPr>
          <a:xfrm>
            <a:off x="3429000" y="2331720"/>
            <a:ext cx="2506980" cy="41148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lumMod val="95000"/>
                  </a:schemeClr>
                </a:solidFill>
                <a:latin typeface="Arial Black" panose="020B0A04020102020204" pitchFamily="34" charset="0"/>
              </a:rPr>
              <a:t>YOY</a:t>
            </a:r>
            <a:r>
              <a:rPr lang="en-IN" sz="1200" baseline="0">
                <a:solidFill>
                  <a:schemeClr val="bg1">
                    <a:lumMod val="95000"/>
                  </a:schemeClr>
                </a:solidFill>
                <a:latin typeface="Arial Black" panose="020B0A04020102020204" pitchFamily="34" charset="0"/>
              </a:rPr>
              <a:t> GROWTH</a:t>
            </a:r>
            <a:endParaRPr lang="en-IN" sz="1200">
              <a:solidFill>
                <a:schemeClr val="bg1">
                  <a:lumMod val="95000"/>
                </a:schemeClr>
              </a:solidFill>
              <a:latin typeface="Arial Black" panose="020B0A04020102020204" pitchFamily="34" charset="0"/>
            </a:endParaRPr>
          </a:p>
        </xdr:txBody>
      </xdr:sp>
      <mc:AlternateContent xmlns:mc="http://schemas.openxmlformats.org/markup-compatibility/2006" xmlns:a14="http://schemas.microsoft.com/office/drawing/2010/main">
        <mc:Choice Requires="a14">
          <xdr:pic>
            <xdr:nvPicPr>
              <xdr:cNvPr id="26" name="Picture 25">
                <a:extLst>
                  <a:ext uri="{FF2B5EF4-FFF2-40B4-BE49-F238E27FC236}">
                    <a16:creationId xmlns:a16="http://schemas.microsoft.com/office/drawing/2014/main" id="{BD97D241-ADFA-49EF-865A-4C6E9CA77040}"/>
                  </a:ext>
                </a:extLst>
              </xdr:cNvPr>
              <xdr:cNvPicPr>
                <a:picLocks noChangeAspect="1" noChangeArrowheads="1"/>
                <a:extLst>
                  <a:ext uri="{84589F7E-364E-4C9E-8A38-B11213B215E9}">
                    <a14:cameraTool cellRange="'KPI YOY'!F15" spid="_x0000_s12314"/>
                  </a:ext>
                </a:extLst>
              </xdr:cNvPicPr>
            </xdr:nvPicPr>
            <xdr:blipFill>
              <a:blip xmlns:r="http://schemas.openxmlformats.org/officeDocument/2006/relationships" r:embed="rId4"/>
              <a:srcRect/>
              <a:stretch>
                <a:fillRect/>
              </a:stretch>
            </xdr:blipFill>
            <xdr:spPr bwMode="auto">
              <a:xfrm>
                <a:off x="4754880" y="2400300"/>
                <a:ext cx="1295400" cy="229681"/>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10</xdr:col>
      <xdr:colOff>167640</xdr:colOff>
      <xdr:row>4</xdr:row>
      <xdr:rowOff>91440</xdr:rowOff>
    </xdr:from>
    <xdr:to>
      <xdr:col>14</xdr:col>
      <xdr:colOff>543707</xdr:colOff>
      <xdr:row>6</xdr:row>
      <xdr:rowOff>144780</xdr:rowOff>
    </xdr:to>
    <xdr:sp macro="" textlink="">
      <xdr:nvSpPr>
        <xdr:cNvPr id="27" name="Flowchart: Alternate Process 26">
          <a:extLst>
            <a:ext uri="{FF2B5EF4-FFF2-40B4-BE49-F238E27FC236}">
              <a16:creationId xmlns:a16="http://schemas.microsoft.com/office/drawing/2014/main" id="{1D62CB2F-D3FF-4BB7-AE85-2DCF722D2567}"/>
            </a:ext>
          </a:extLst>
        </xdr:cNvPr>
        <xdr:cNvSpPr/>
      </xdr:nvSpPr>
      <xdr:spPr>
        <a:xfrm>
          <a:off x="6263640" y="822960"/>
          <a:ext cx="2814467" cy="41910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QUANTITY</a:t>
          </a:r>
        </a:p>
      </xdr:txBody>
    </xdr:sp>
    <xdr:clientData/>
  </xdr:twoCellAnchor>
  <xdr:twoCellAnchor>
    <xdr:from>
      <xdr:col>10</xdr:col>
      <xdr:colOff>175260</xdr:colOff>
      <xdr:row>7</xdr:row>
      <xdr:rowOff>38100</xdr:rowOff>
    </xdr:from>
    <xdr:to>
      <xdr:col>14</xdr:col>
      <xdr:colOff>533400</xdr:colOff>
      <xdr:row>16</xdr:row>
      <xdr:rowOff>0</xdr:rowOff>
    </xdr:to>
    <xdr:sp macro="" textlink="">
      <xdr:nvSpPr>
        <xdr:cNvPr id="28" name="Flowchart: Alternate Process 27">
          <a:extLst>
            <a:ext uri="{FF2B5EF4-FFF2-40B4-BE49-F238E27FC236}">
              <a16:creationId xmlns:a16="http://schemas.microsoft.com/office/drawing/2014/main" id="{5D03552F-F446-46CA-88FC-A4CFC9C14D8C}"/>
            </a:ext>
          </a:extLst>
        </xdr:cNvPr>
        <xdr:cNvSpPr/>
      </xdr:nvSpPr>
      <xdr:spPr>
        <a:xfrm>
          <a:off x="6271260" y="1318260"/>
          <a:ext cx="2796540" cy="16078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327660</xdr:colOff>
      <xdr:row>7</xdr:row>
      <xdr:rowOff>175260</xdr:rowOff>
    </xdr:from>
    <xdr:to>
      <xdr:col>14</xdr:col>
      <xdr:colOff>396240</xdr:colOff>
      <xdr:row>10</xdr:row>
      <xdr:rowOff>45720</xdr:rowOff>
    </xdr:to>
    <xdr:sp macro="" textlink="KPI!H17">
      <xdr:nvSpPr>
        <xdr:cNvPr id="29" name="Rectangle: Rounded Corners 28">
          <a:extLst>
            <a:ext uri="{FF2B5EF4-FFF2-40B4-BE49-F238E27FC236}">
              <a16:creationId xmlns:a16="http://schemas.microsoft.com/office/drawing/2014/main" id="{5AF8B279-32B3-4EEE-BF45-52C987E152DE}"/>
            </a:ext>
          </a:extLst>
        </xdr:cNvPr>
        <xdr:cNvSpPr/>
      </xdr:nvSpPr>
      <xdr:spPr>
        <a:xfrm>
          <a:off x="6423660" y="1455420"/>
          <a:ext cx="2506980" cy="41910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F9E8D04-166D-4FCD-BBBA-C634D1ECC951}" type="TxLink">
            <a:rPr lang="en-US" sz="1600" b="0" i="0" u="none" strike="noStrike">
              <a:solidFill>
                <a:schemeClr val="bg1"/>
              </a:solidFill>
              <a:latin typeface="Arial Black" panose="020B0A04020102020204" pitchFamily="34" charset="0"/>
              <a:ea typeface="Calibri"/>
              <a:cs typeface="Calibri"/>
            </a:rPr>
            <a:pPr algn="ctr"/>
            <a:t># 2539</a:t>
          </a:fld>
          <a:endParaRPr lang="en-IN" sz="2400">
            <a:solidFill>
              <a:schemeClr val="bg1"/>
            </a:solidFill>
            <a:latin typeface="Arial Black" panose="020B0A04020102020204" pitchFamily="34" charset="0"/>
          </a:endParaRPr>
        </a:p>
      </xdr:txBody>
    </xdr:sp>
    <xdr:clientData/>
  </xdr:twoCellAnchor>
  <xdr:twoCellAnchor>
    <xdr:from>
      <xdr:col>10</xdr:col>
      <xdr:colOff>335280</xdr:colOff>
      <xdr:row>10</xdr:row>
      <xdr:rowOff>60960</xdr:rowOff>
    </xdr:from>
    <xdr:to>
      <xdr:col>14</xdr:col>
      <xdr:colOff>388620</xdr:colOff>
      <xdr:row>12</xdr:row>
      <xdr:rowOff>99060</xdr:rowOff>
    </xdr:to>
    <xdr:graphicFrame macro="">
      <xdr:nvGraphicFramePr>
        <xdr:cNvPr id="30" name="Chart 29">
          <a:extLst>
            <a:ext uri="{FF2B5EF4-FFF2-40B4-BE49-F238E27FC236}">
              <a16:creationId xmlns:a16="http://schemas.microsoft.com/office/drawing/2014/main" id="{4F860D29-3D01-40B0-993B-8D0D80D31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365760</xdr:colOff>
      <xdr:row>13</xdr:row>
      <xdr:rowOff>0</xdr:rowOff>
    </xdr:from>
    <xdr:to>
      <xdr:col>14</xdr:col>
      <xdr:colOff>434340</xdr:colOff>
      <xdr:row>15</xdr:row>
      <xdr:rowOff>45720</xdr:rowOff>
    </xdr:to>
    <xdr:sp macro="" textlink="KPI!B17">
      <xdr:nvSpPr>
        <xdr:cNvPr id="31" name="Rectangle: Rounded Corners 30">
          <a:extLst>
            <a:ext uri="{FF2B5EF4-FFF2-40B4-BE49-F238E27FC236}">
              <a16:creationId xmlns:a16="http://schemas.microsoft.com/office/drawing/2014/main" id="{BE05DB6F-D5F5-4A21-A8D5-8918CBD3695B}"/>
            </a:ext>
          </a:extLst>
        </xdr:cNvPr>
        <xdr:cNvSpPr/>
      </xdr:nvSpPr>
      <xdr:spPr>
        <a:xfrm>
          <a:off x="6461760" y="2377440"/>
          <a:ext cx="2506980" cy="41148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lumMod val="95000"/>
                </a:schemeClr>
              </a:solidFill>
              <a:latin typeface="Arial Black" panose="020B0A04020102020204" pitchFamily="34" charset="0"/>
            </a:rPr>
            <a:t>YOY</a:t>
          </a:r>
          <a:r>
            <a:rPr lang="en-IN" sz="1200" baseline="0">
              <a:solidFill>
                <a:schemeClr val="bg1">
                  <a:lumMod val="95000"/>
                </a:schemeClr>
              </a:solidFill>
              <a:latin typeface="Arial Black" panose="020B0A04020102020204" pitchFamily="34" charset="0"/>
            </a:rPr>
            <a:t> GROWTH</a:t>
          </a:r>
          <a:endParaRPr lang="en-IN" sz="1200">
            <a:solidFill>
              <a:schemeClr val="bg1">
                <a:lumMod val="95000"/>
              </a:schemeClr>
            </a:solidFill>
            <a:latin typeface="Arial Black" panose="020B0A04020102020204" pitchFamily="34" charset="0"/>
          </a:endParaRPr>
        </a:p>
      </xdr:txBody>
    </xdr:sp>
    <xdr:clientData/>
  </xdr:twoCellAnchor>
  <xdr:twoCellAnchor>
    <xdr:from>
      <xdr:col>15</xdr:col>
      <xdr:colOff>99060</xdr:colOff>
      <xdr:row>4</xdr:row>
      <xdr:rowOff>99060</xdr:rowOff>
    </xdr:from>
    <xdr:to>
      <xdr:col>19</xdr:col>
      <xdr:colOff>475127</xdr:colOff>
      <xdr:row>6</xdr:row>
      <xdr:rowOff>152400</xdr:rowOff>
    </xdr:to>
    <xdr:sp macro="" textlink="">
      <xdr:nvSpPr>
        <xdr:cNvPr id="33" name="Flowchart: Alternate Process 32">
          <a:extLst>
            <a:ext uri="{FF2B5EF4-FFF2-40B4-BE49-F238E27FC236}">
              <a16:creationId xmlns:a16="http://schemas.microsoft.com/office/drawing/2014/main" id="{035B4B6D-31D9-59B0-B6C8-F022367DD9ED}"/>
            </a:ext>
          </a:extLst>
        </xdr:cNvPr>
        <xdr:cNvSpPr/>
      </xdr:nvSpPr>
      <xdr:spPr>
        <a:xfrm>
          <a:off x="9243060" y="830580"/>
          <a:ext cx="2814467" cy="41910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NO OF ORDER</a:t>
          </a:r>
        </a:p>
      </xdr:txBody>
    </xdr:sp>
    <xdr:clientData/>
  </xdr:twoCellAnchor>
  <xdr:twoCellAnchor>
    <xdr:from>
      <xdr:col>15</xdr:col>
      <xdr:colOff>106680</xdr:colOff>
      <xdr:row>7</xdr:row>
      <xdr:rowOff>45720</xdr:rowOff>
    </xdr:from>
    <xdr:to>
      <xdr:col>19</xdr:col>
      <xdr:colOff>464820</xdr:colOff>
      <xdr:row>16</xdr:row>
      <xdr:rowOff>7620</xdr:rowOff>
    </xdr:to>
    <xdr:sp macro="" textlink="">
      <xdr:nvSpPr>
        <xdr:cNvPr id="34" name="Flowchart: Alternate Process 33">
          <a:extLst>
            <a:ext uri="{FF2B5EF4-FFF2-40B4-BE49-F238E27FC236}">
              <a16:creationId xmlns:a16="http://schemas.microsoft.com/office/drawing/2014/main" id="{B28B988C-C41C-271D-E814-CF4CE113C678}"/>
            </a:ext>
          </a:extLst>
        </xdr:cNvPr>
        <xdr:cNvSpPr/>
      </xdr:nvSpPr>
      <xdr:spPr>
        <a:xfrm>
          <a:off x="9250680" y="1325880"/>
          <a:ext cx="2796540" cy="16078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259080</xdr:colOff>
      <xdr:row>8</xdr:row>
      <xdr:rowOff>0</xdr:rowOff>
    </xdr:from>
    <xdr:to>
      <xdr:col>19</xdr:col>
      <xdr:colOff>327660</xdr:colOff>
      <xdr:row>10</xdr:row>
      <xdr:rowOff>53340</xdr:rowOff>
    </xdr:to>
    <xdr:sp macro="" textlink="KPI!J39">
      <xdr:nvSpPr>
        <xdr:cNvPr id="35" name="Rectangle: Rounded Corners 34">
          <a:extLst>
            <a:ext uri="{FF2B5EF4-FFF2-40B4-BE49-F238E27FC236}">
              <a16:creationId xmlns:a16="http://schemas.microsoft.com/office/drawing/2014/main" id="{AA3DCAE6-C141-F2DA-B0CA-C77A65E307B6}"/>
            </a:ext>
          </a:extLst>
        </xdr:cNvPr>
        <xdr:cNvSpPr/>
      </xdr:nvSpPr>
      <xdr:spPr>
        <a:xfrm>
          <a:off x="9403080" y="1463040"/>
          <a:ext cx="2506980" cy="41910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61A3149-E056-4B08-982A-3EAFBDB1D4B9}" type="TxLink">
            <a:rPr lang="en-US" sz="1600" b="0" i="0" u="none" strike="noStrike">
              <a:solidFill>
                <a:schemeClr val="bg1"/>
              </a:solidFill>
              <a:latin typeface="Arial Black" panose="020B0A04020102020204" pitchFamily="34" charset="0"/>
              <a:ea typeface="Calibri"/>
              <a:cs typeface="Calibri"/>
            </a:rPr>
            <a:pPr algn="ctr"/>
            <a:t># 697</a:t>
          </a:fld>
          <a:endParaRPr lang="en-IN" sz="2400">
            <a:solidFill>
              <a:schemeClr val="bg1"/>
            </a:solidFill>
            <a:latin typeface="Arial Black" panose="020B0A04020102020204" pitchFamily="34" charset="0"/>
          </a:endParaRPr>
        </a:p>
      </xdr:txBody>
    </xdr:sp>
    <xdr:clientData/>
  </xdr:twoCellAnchor>
  <xdr:twoCellAnchor>
    <xdr:from>
      <xdr:col>15</xdr:col>
      <xdr:colOff>266700</xdr:colOff>
      <xdr:row>10</xdr:row>
      <xdr:rowOff>68580</xdr:rowOff>
    </xdr:from>
    <xdr:to>
      <xdr:col>19</xdr:col>
      <xdr:colOff>320040</xdr:colOff>
      <xdr:row>12</xdr:row>
      <xdr:rowOff>106680</xdr:rowOff>
    </xdr:to>
    <xdr:graphicFrame macro="">
      <xdr:nvGraphicFramePr>
        <xdr:cNvPr id="36" name="Chart 35">
          <a:extLst>
            <a:ext uri="{FF2B5EF4-FFF2-40B4-BE49-F238E27FC236}">
              <a16:creationId xmlns:a16="http://schemas.microsoft.com/office/drawing/2014/main" id="{F68D3918-E1D7-DDEA-3DE9-C6F5737226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297180</xdr:colOff>
      <xdr:row>13</xdr:row>
      <xdr:rowOff>7620</xdr:rowOff>
    </xdr:from>
    <xdr:to>
      <xdr:col>19</xdr:col>
      <xdr:colOff>365760</xdr:colOff>
      <xdr:row>15</xdr:row>
      <xdr:rowOff>53340</xdr:rowOff>
    </xdr:to>
    <xdr:sp macro="" textlink="KPI!B17">
      <xdr:nvSpPr>
        <xdr:cNvPr id="37" name="Rectangle: Rounded Corners 36">
          <a:extLst>
            <a:ext uri="{FF2B5EF4-FFF2-40B4-BE49-F238E27FC236}">
              <a16:creationId xmlns:a16="http://schemas.microsoft.com/office/drawing/2014/main" id="{C68BDBD1-9097-CA74-ED9E-2223B010A677}"/>
            </a:ext>
          </a:extLst>
        </xdr:cNvPr>
        <xdr:cNvSpPr/>
      </xdr:nvSpPr>
      <xdr:spPr>
        <a:xfrm>
          <a:off x="9441180" y="2385060"/>
          <a:ext cx="2506980" cy="41148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lumMod val="95000"/>
                </a:schemeClr>
              </a:solidFill>
              <a:latin typeface="Arial Black" panose="020B0A04020102020204" pitchFamily="34" charset="0"/>
            </a:rPr>
            <a:t>YOY</a:t>
          </a:r>
          <a:r>
            <a:rPr lang="en-IN" sz="1200" baseline="0">
              <a:solidFill>
                <a:schemeClr val="bg1">
                  <a:lumMod val="95000"/>
                </a:schemeClr>
              </a:solidFill>
              <a:latin typeface="Arial Black" panose="020B0A04020102020204" pitchFamily="34" charset="0"/>
            </a:rPr>
            <a:t> GROWTH</a:t>
          </a:r>
          <a:endParaRPr lang="en-IN" sz="1200">
            <a:solidFill>
              <a:schemeClr val="bg1">
                <a:lumMod val="95000"/>
              </a:schemeClr>
            </a:solidFill>
            <a:latin typeface="Arial Black" panose="020B0A04020102020204" pitchFamily="34" charset="0"/>
          </a:endParaRPr>
        </a:p>
      </xdr:txBody>
    </xdr:sp>
    <xdr:clientData/>
  </xdr:twoCellAnchor>
  <xdr:twoCellAnchor>
    <xdr:from>
      <xdr:col>19</xdr:col>
      <xdr:colOff>594360</xdr:colOff>
      <xdr:row>4</xdr:row>
      <xdr:rowOff>68580</xdr:rowOff>
    </xdr:from>
    <xdr:to>
      <xdr:col>24</xdr:col>
      <xdr:colOff>360827</xdr:colOff>
      <xdr:row>6</xdr:row>
      <xdr:rowOff>121920</xdr:rowOff>
    </xdr:to>
    <xdr:sp macro="" textlink="">
      <xdr:nvSpPr>
        <xdr:cNvPr id="39" name="Flowchart: Alternate Process 38">
          <a:extLst>
            <a:ext uri="{FF2B5EF4-FFF2-40B4-BE49-F238E27FC236}">
              <a16:creationId xmlns:a16="http://schemas.microsoft.com/office/drawing/2014/main" id="{660EA5F4-70F4-40D1-9FB9-ED22A2C97A00}"/>
            </a:ext>
          </a:extLst>
        </xdr:cNvPr>
        <xdr:cNvSpPr/>
      </xdr:nvSpPr>
      <xdr:spPr>
        <a:xfrm>
          <a:off x="12176760" y="800100"/>
          <a:ext cx="2814467" cy="41910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PROFIT MARGIN</a:t>
          </a:r>
        </a:p>
      </xdr:txBody>
    </xdr:sp>
    <xdr:clientData/>
  </xdr:twoCellAnchor>
  <xdr:twoCellAnchor>
    <xdr:from>
      <xdr:col>19</xdr:col>
      <xdr:colOff>601980</xdr:colOff>
      <xdr:row>7</xdr:row>
      <xdr:rowOff>15240</xdr:rowOff>
    </xdr:from>
    <xdr:to>
      <xdr:col>24</xdr:col>
      <xdr:colOff>350520</xdr:colOff>
      <xdr:row>15</xdr:row>
      <xdr:rowOff>160020</xdr:rowOff>
    </xdr:to>
    <xdr:sp macro="" textlink="">
      <xdr:nvSpPr>
        <xdr:cNvPr id="40" name="Flowchart: Alternate Process 39">
          <a:extLst>
            <a:ext uri="{FF2B5EF4-FFF2-40B4-BE49-F238E27FC236}">
              <a16:creationId xmlns:a16="http://schemas.microsoft.com/office/drawing/2014/main" id="{FAF95C54-6BA1-44CA-9E27-CA8FB074CB3E}"/>
            </a:ext>
          </a:extLst>
        </xdr:cNvPr>
        <xdr:cNvSpPr/>
      </xdr:nvSpPr>
      <xdr:spPr>
        <a:xfrm>
          <a:off x="12184380" y="1295400"/>
          <a:ext cx="2796540" cy="16078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144780</xdr:colOff>
      <xdr:row>7</xdr:row>
      <xdr:rowOff>152400</xdr:rowOff>
    </xdr:from>
    <xdr:to>
      <xdr:col>24</xdr:col>
      <xdr:colOff>213360</xdr:colOff>
      <xdr:row>10</xdr:row>
      <xdr:rowOff>22860</xdr:rowOff>
    </xdr:to>
    <xdr:sp macro="" textlink="KPI!K17">
      <xdr:nvSpPr>
        <xdr:cNvPr id="41" name="Rectangle: Rounded Corners 40">
          <a:extLst>
            <a:ext uri="{FF2B5EF4-FFF2-40B4-BE49-F238E27FC236}">
              <a16:creationId xmlns:a16="http://schemas.microsoft.com/office/drawing/2014/main" id="{460AF14C-5E8C-428B-81E5-0FA2404AA082}"/>
            </a:ext>
          </a:extLst>
        </xdr:cNvPr>
        <xdr:cNvSpPr/>
      </xdr:nvSpPr>
      <xdr:spPr>
        <a:xfrm>
          <a:off x="12336780" y="1432560"/>
          <a:ext cx="2506980" cy="41910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F7DB77A-8F9A-418F-B43C-C62A999751E5}" type="TxLink">
            <a:rPr lang="en-US" sz="1600" b="0" i="0" u="none" strike="noStrike">
              <a:solidFill>
                <a:schemeClr val="bg1"/>
              </a:solidFill>
              <a:latin typeface="Arial Black" panose="020B0A04020102020204" pitchFamily="34" charset="0"/>
              <a:ea typeface="Calibri"/>
              <a:cs typeface="Calibri"/>
            </a:rPr>
            <a:pPr algn="ctr"/>
            <a:t>6.09%</a:t>
          </a:fld>
          <a:endParaRPr lang="en-IN" sz="2400">
            <a:solidFill>
              <a:schemeClr val="bg1"/>
            </a:solidFill>
            <a:latin typeface="Arial Black" panose="020B0A04020102020204" pitchFamily="34" charset="0"/>
          </a:endParaRPr>
        </a:p>
      </xdr:txBody>
    </xdr:sp>
    <xdr:clientData/>
  </xdr:twoCellAnchor>
  <xdr:twoCellAnchor>
    <xdr:from>
      <xdr:col>20</xdr:col>
      <xdr:colOff>152400</xdr:colOff>
      <xdr:row>10</xdr:row>
      <xdr:rowOff>38100</xdr:rowOff>
    </xdr:from>
    <xdr:to>
      <xdr:col>24</xdr:col>
      <xdr:colOff>205740</xdr:colOff>
      <xdr:row>12</xdr:row>
      <xdr:rowOff>76200</xdr:rowOff>
    </xdr:to>
    <xdr:graphicFrame macro="">
      <xdr:nvGraphicFramePr>
        <xdr:cNvPr id="42" name="Chart 41">
          <a:extLst>
            <a:ext uri="{FF2B5EF4-FFF2-40B4-BE49-F238E27FC236}">
              <a16:creationId xmlns:a16="http://schemas.microsoft.com/office/drawing/2014/main" id="{A8443198-B0A0-4202-A22B-950CF52671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182880</xdr:colOff>
      <xdr:row>12</xdr:row>
      <xdr:rowOff>160020</xdr:rowOff>
    </xdr:from>
    <xdr:to>
      <xdr:col>24</xdr:col>
      <xdr:colOff>251460</xdr:colOff>
      <xdr:row>15</xdr:row>
      <xdr:rowOff>22860</xdr:rowOff>
    </xdr:to>
    <xdr:sp macro="" textlink="KPI!B17">
      <xdr:nvSpPr>
        <xdr:cNvPr id="43" name="Rectangle: Rounded Corners 42">
          <a:extLst>
            <a:ext uri="{FF2B5EF4-FFF2-40B4-BE49-F238E27FC236}">
              <a16:creationId xmlns:a16="http://schemas.microsoft.com/office/drawing/2014/main" id="{46FE800E-370D-4F59-BBC5-6D9D54286294}"/>
            </a:ext>
          </a:extLst>
        </xdr:cNvPr>
        <xdr:cNvSpPr/>
      </xdr:nvSpPr>
      <xdr:spPr>
        <a:xfrm>
          <a:off x="12374880" y="2354580"/>
          <a:ext cx="2506980" cy="411480"/>
        </a:xfrm>
        <a:prstGeom prst="roundRect">
          <a:avLst>
            <a:gd name="adj" fmla="val 26191"/>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lumMod val="95000"/>
                </a:schemeClr>
              </a:solidFill>
              <a:latin typeface="Arial Black" panose="020B0A04020102020204" pitchFamily="34" charset="0"/>
            </a:rPr>
            <a:t>YOY</a:t>
          </a:r>
          <a:r>
            <a:rPr lang="en-IN" sz="1200" baseline="0">
              <a:solidFill>
                <a:schemeClr val="bg1">
                  <a:lumMod val="95000"/>
                </a:schemeClr>
              </a:solidFill>
              <a:latin typeface="Arial Black" panose="020B0A04020102020204" pitchFamily="34" charset="0"/>
            </a:rPr>
            <a:t> GROWTH</a:t>
          </a:r>
          <a:endParaRPr lang="en-IN" sz="1200">
            <a:solidFill>
              <a:schemeClr val="bg1">
                <a:lumMod val="95000"/>
              </a:schemeClr>
            </a:solidFill>
            <a:latin typeface="Arial Black" panose="020B0A040201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17</xdr:col>
          <xdr:colOff>594360</xdr:colOff>
          <xdr:row>13</xdr:row>
          <xdr:rowOff>53340</xdr:rowOff>
        </xdr:from>
        <xdr:to>
          <xdr:col>19</xdr:col>
          <xdr:colOff>175260</xdr:colOff>
          <xdr:row>14</xdr:row>
          <xdr:rowOff>117404</xdr:rowOff>
        </xdr:to>
        <xdr:pic>
          <xdr:nvPicPr>
            <xdr:cNvPr id="47" name="Picture 46">
              <a:extLst>
                <a:ext uri="{FF2B5EF4-FFF2-40B4-BE49-F238E27FC236}">
                  <a16:creationId xmlns:a16="http://schemas.microsoft.com/office/drawing/2014/main" id="{7597A92E-35A9-4A73-DB7F-F929F1297EA5}"/>
                </a:ext>
              </a:extLst>
            </xdr:cNvPr>
            <xdr:cNvPicPr>
              <a:picLocks noChangeAspect="1" noChangeArrowheads="1"/>
              <a:extLst>
                <a:ext uri="{84589F7E-364E-4C9E-8A38-B11213B215E9}">
                  <a14:cameraTool cellRange="'KPI YOY'!$H$15" spid="_x0000_s12315"/>
                </a:ext>
              </a:extLst>
            </xdr:cNvPicPr>
          </xdr:nvPicPr>
          <xdr:blipFill>
            <a:blip xmlns:r="http://schemas.openxmlformats.org/officeDocument/2006/relationships" r:embed="rId8"/>
            <a:srcRect/>
            <a:stretch>
              <a:fillRect/>
            </a:stretch>
          </xdr:blipFill>
          <xdr:spPr bwMode="auto">
            <a:xfrm>
              <a:off x="10957560" y="2430780"/>
              <a:ext cx="800100" cy="24694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350211</xdr:colOff>
          <xdr:row>13</xdr:row>
          <xdr:rowOff>30479</xdr:rowOff>
        </xdr:from>
        <xdr:to>
          <xdr:col>23</xdr:col>
          <xdr:colOff>604722</xdr:colOff>
          <xdr:row>14</xdr:row>
          <xdr:rowOff>114300</xdr:rowOff>
        </xdr:to>
        <xdr:pic>
          <xdr:nvPicPr>
            <xdr:cNvPr id="48" name="Picture 47">
              <a:extLst>
                <a:ext uri="{FF2B5EF4-FFF2-40B4-BE49-F238E27FC236}">
                  <a16:creationId xmlns:a16="http://schemas.microsoft.com/office/drawing/2014/main" id="{595097A8-124A-5358-3847-FF847C5F768A}"/>
                </a:ext>
              </a:extLst>
            </xdr:cNvPr>
            <xdr:cNvPicPr>
              <a:picLocks noChangeAspect="1" noChangeArrowheads="1"/>
              <a:extLst>
                <a:ext uri="{84589F7E-364E-4C9E-8A38-B11213B215E9}">
                  <a14:cameraTool cellRange="'KPI YOY'!$M$15" spid="_x0000_s12316"/>
                </a:ext>
              </a:extLst>
            </xdr:cNvPicPr>
          </xdr:nvPicPr>
          <xdr:blipFill>
            <a:blip xmlns:r="http://schemas.openxmlformats.org/officeDocument/2006/relationships" r:embed="rId9"/>
            <a:srcRect/>
            <a:stretch>
              <a:fillRect/>
            </a:stretch>
          </xdr:blipFill>
          <xdr:spPr bwMode="auto">
            <a:xfrm>
              <a:off x="13761411" y="2407919"/>
              <a:ext cx="864111" cy="26670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13</xdr:col>
      <xdr:colOff>7620</xdr:colOff>
      <xdr:row>13</xdr:row>
      <xdr:rowOff>53339</xdr:rowOff>
    </xdr:from>
    <xdr:to>
      <xdr:col>14</xdr:col>
      <xdr:colOff>167640</xdr:colOff>
      <xdr:row>14</xdr:row>
      <xdr:rowOff>106680</xdr:rowOff>
    </xdr:to>
    <xdr:pic>
      <xdr:nvPicPr>
        <xdr:cNvPr id="49" name="Picture 48">
          <a:extLst>
            <a:ext uri="{FF2B5EF4-FFF2-40B4-BE49-F238E27FC236}">
              <a16:creationId xmlns:a16="http://schemas.microsoft.com/office/drawing/2014/main" id="{44D94CE8-90EB-7606-BFF8-B476AF1B9E8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932420" y="2430779"/>
          <a:ext cx="769620" cy="2362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32</xdr:row>
      <xdr:rowOff>0</xdr:rowOff>
    </xdr:from>
    <xdr:to>
      <xdr:col>9</xdr:col>
      <xdr:colOff>274320</xdr:colOff>
      <xdr:row>45</xdr:row>
      <xdr:rowOff>160020</xdr:rowOff>
    </xdr:to>
    <xdr:sp macro="" textlink="">
      <xdr:nvSpPr>
        <xdr:cNvPr id="53" name="Rectangle: Rounded Corners 52">
          <a:extLst>
            <a:ext uri="{FF2B5EF4-FFF2-40B4-BE49-F238E27FC236}">
              <a16:creationId xmlns:a16="http://schemas.microsoft.com/office/drawing/2014/main" id="{682BD981-360A-441C-923D-4D9F0AAACCB2}"/>
            </a:ext>
          </a:extLst>
        </xdr:cNvPr>
        <xdr:cNvSpPr/>
      </xdr:nvSpPr>
      <xdr:spPr>
        <a:xfrm>
          <a:off x="0" y="5852160"/>
          <a:ext cx="5760720" cy="2537460"/>
        </a:xfrm>
        <a:prstGeom prst="roundRect">
          <a:avLst/>
        </a:prstGeom>
        <a:gradFill>
          <a:gsLst>
            <a:gs pos="0">
              <a:schemeClr val="tx1">
                <a:lumMod val="85000"/>
                <a:lumOff val="15000"/>
                <a:alpha val="0"/>
              </a:schemeClr>
            </a:gs>
            <a:gs pos="45000">
              <a:schemeClr val="tx1">
                <a:lumMod val="85000"/>
                <a:lumOff val="15000"/>
                <a:alpha val="75000"/>
              </a:schemeClr>
            </a:gs>
            <a:gs pos="100000">
              <a:schemeClr val="tx1">
                <a:lumMod val="75000"/>
                <a:lumOff val="25000"/>
                <a:alpha val="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167640</xdr:colOff>
      <xdr:row>32</xdr:row>
      <xdr:rowOff>30480</xdr:rowOff>
    </xdr:from>
    <xdr:to>
      <xdr:col>16</xdr:col>
      <xdr:colOff>480060</xdr:colOff>
      <xdr:row>46</xdr:row>
      <xdr:rowOff>7620</xdr:rowOff>
    </xdr:to>
    <xdr:sp macro="" textlink="">
      <xdr:nvSpPr>
        <xdr:cNvPr id="55" name="Rectangle: Rounded Corners 54">
          <a:extLst>
            <a:ext uri="{FF2B5EF4-FFF2-40B4-BE49-F238E27FC236}">
              <a16:creationId xmlns:a16="http://schemas.microsoft.com/office/drawing/2014/main" id="{D6EC9E4B-6FB0-1C40-5889-67DAE9E2868B}"/>
            </a:ext>
          </a:extLst>
        </xdr:cNvPr>
        <xdr:cNvSpPr/>
      </xdr:nvSpPr>
      <xdr:spPr>
        <a:xfrm>
          <a:off x="5654040" y="5882640"/>
          <a:ext cx="4579620" cy="2537460"/>
        </a:xfrm>
        <a:prstGeom prst="roundRect">
          <a:avLst/>
        </a:prstGeom>
        <a:gradFill>
          <a:gsLst>
            <a:gs pos="0">
              <a:schemeClr val="tx1">
                <a:lumMod val="85000"/>
                <a:lumOff val="15000"/>
                <a:alpha val="0"/>
              </a:schemeClr>
            </a:gs>
            <a:gs pos="45000">
              <a:schemeClr val="tx1">
                <a:lumMod val="85000"/>
                <a:lumOff val="15000"/>
                <a:alpha val="75000"/>
              </a:schemeClr>
            </a:gs>
            <a:gs pos="100000">
              <a:schemeClr val="tx1">
                <a:lumMod val="75000"/>
                <a:lumOff val="25000"/>
                <a:alpha val="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45720</xdr:colOff>
      <xdr:row>31</xdr:row>
      <xdr:rowOff>160020</xdr:rowOff>
    </xdr:from>
    <xdr:to>
      <xdr:col>25</xdr:col>
      <xdr:colOff>7620</xdr:colOff>
      <xdr:row>45</xdr:row>
      <xdr:rowOff>137160</xdr:rowOff>
    </xdr:to>
    <xdr:sp macro="" textlink="">
      <xdr:nvSpPr>
        <xdr:cNvPr id="56" name="Rectangle: Rounded Corners 55">
          <a:extLst>
            <a:ext uri="{FF2B5EF4-FFF2-40B4-BE49-F238E27FC236}">
              <a16:creationId xmlns:a16="http://schemas.microsoft.com/office/drawing/2014/main" id="{891825D5-E441-4036-9BB7-1482D2EF03ED}"/>
            </a:ext>
          </a:extLst>
        </xdr:cNvPr>
        <xdr:cNvSpPr/>
      </xdr:nvSpPr>
      <xdr:spPr>
        <a:xfrm>
          <a:off x="10408920" y="5829300"/>
          <a:ext cx="4838700" cy="2537460"/>
        </a:xfrm>
        <a:prstGeom prst="roundRect">
          <a:avLst/>
        </a:prstGeom>
        <a:gradFill>
          <a:gsLst>
            <a:gs pos="0">
              <a:schemeClr val="tx1">
                <a:lumMod val="85000"/>
                <a:lumOff val="15000"/>
                <a:alpha val="0"/>
              </a:schemeClr>
            </a:gs>
            <a:gs pos="45000">
              <a:schemeClr val="tx1">
                <a:lumMod val="85000"/>
                <a:lumOff val="15000"/>
                <a:alpha val="75000"/>
              </a:schemeClr>
            </a:gs>
            <a:gs pos="100000">
              <a:schemeClr val="tx1">
                <a:lumMod val="75000"/>
                <a:lumOff val="25000"/>
                <a:alpha val="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4</xdr:row>
      <xdr:rowOff>60960</xdr:rowOff>
    </xdr:from>
    <xdr:to>
      <xdr:col>7</xdr:col>
      <xdr:colOff>312420</xdr:colOff>
      <xdr:row>18</xdr:row>
      <xdr:rowOff>38100</xdr:rowOff>
    </xdr:to>
    <xdr:sp macro="" textlink="">
      <xdr:nvSpPr>
        <xdr:cNvPr id="57" name="Rectangle: Rounded Corners 56">
          <a:extLst>
            <a:ext uri="{FF2B5EF4-FFF2-40B4-BE49-F238E27FC236}">
              <a16:creationId xmlns:a16="http://schemas.microsoft.com/office/drawing/2014/main" id="{7DEDE753-3436-4B46-B978-23E8A4A073BC}"/>
            </a:ext>
          </a:extLst>
        </xdr:cNvPr>
        <xdr:cNvSpPr/>
      </xdr:nvSpPr>
      <xdr:spPr>
        <a:xfrm>
          <a:off x="0" y="792480"/>
          <a:ext cx="4579620" cy="2537460"/>
        </a:xfrm>
        <a:prstGeom prst="roundRect">
          <a:avLst/>
        </a:prstGeom>
        <a:gradFill>
          <a:gsLst>
            <a:gs pos="0">
              <a:schemeClr val="tx1">
                <a:lumMod val="85000"/>
                <a:lumOff val="15000"/>
                <a:alpha val="0"/>
              </a:schemeClr>
            </a:gs>
            <a:gs pos="45000">
              <a:schemeClr val="tx1">
                <a:lumMod val="85000"/>
                <a:lumOff val="15000"/>
                <a:alpha val="75000"/>
              </a:schemeClr>
            </a:gs>
            <a:gs pos="100000">
              <a:schemeClr val="tx1">
                <a:lumMod val="75000"/>
                <a:lumOff val="25000"/>
                <a:alpha val="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38100</xdr:colOff>
      <xdr:row>17</xdr:row>
      <xdr:rowOff>114300</xdr:rowOff>
    </xdr:from>
    <xdr:to>
      <xdr:col>9</xdr:col>
      <xdr:colOff>205740</xdr:colOff>
      <xdr:row>31</xdr:row>
      <xdr:rowOff>91440</xdr:rowOff>
    </xdr:to>
    <xdr:sp macro="" textlink="">
      <xdr:nvSpPr>
        <xdr:cNvPr id="50" name="Rectangle: Rounded Corners 49">
          <a:extLst>
            <a:ext uri="{FF2B5EF4-FFF2-40B4-BE49-F238E27FC236}">
              <a16:creationId xmlns:a16="http://schemas.microsoft.com/office/drawing/2014/main" id="{BB25F1E7-056C-0ECC-1EED-AF955C626BBF}"/>
            </a:ext>
          </a:extLst>
        </xdr:cNvPr>
        <xdr:cNvSpPr/>
      </xdr:nvSpPr>
      <xdr:spPr>
        <a:xfrm>
          <a:off x="647700" y="3223260"/>
          <a:ext cx="5044440" cy="2537460"/>
        </a:xfrm>
        <a:prstGeom prst="roundRect">
          <a:avLst/>
        </a:prstGeom>
        <a:gradFill>
          <a:gsLst>
            <a:gs pos="0">
              <a:schemeClr val="tx1">
                <a:lumMod val="85000"/>
                <a:lumOff val="15000"/>
                <a:alpha val="0"/>
              </a:schemeClr>
            </a:gs>
            <a:gs pos="45000">
              <a:schemeClr val="tx1">
                <a:lumMod val="85000"/>
                <a:lumOff val="15000"/>
                <a:alpha val="75000"/>
              </a:schemeClr>
            </a:gs>
            <a:gs pos="100000">
              <a:schemeClr val="tx1">
                <a:lumMod val="75000"/>
                <a:lumOff val="25000"/>
                <a:alpha val="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7620</xdr:colOff>
      <xdr:row>17</xdr:row>
      <xdr:rowOff>76200</xdr:rowOff>
    </xdr:from>
    <xdr:to>
      <xdr:col>18</xdr:col>
      <xdr:colOff>350520</xdr:colOff>
      <xdr:row>31</xdr:row>
      <xdr:rowOff>53340</xdr:rowOff>
    </xdr:to>
    <xdr:sp macro="" textlink="">
      <xdr:nvSpPr>
        <xdr:cNvPr id="51" name="Rectangle: Rounded Corners 50">
          <a:extLst>
            <a:ext uri="{FF2B5EF4-FFF2-40B4-BE49-F238E27FC236}">
              <a16:creationId xmlns:a16="http://schemas.microsoft.com/office/drawing/2014/main" id="{2941E034-F2CA-42D1-A1D9-AF2DCE18E249}"/>
            </a:ext>
          </a:extLst>
        </xdr:cNvPr>
        <xdr:cNvSpPr/>
      </xdr:nvSpPr>
      <xdr:spPr>
        <a:xfrm>
          <a:off x="6103620" y="3185160"/>
          <a:ext cx="5219700" cy="2537460"/>
        </a:xfrm>
        <a:prstGeom prst="roundRect">
          <a:avLst/>
        </a:prstGeom>
        <a:gradFill>
          <a:gsLst>
            <a:gs pos="0">
              <a:schemeClr val="tx1">
                <a:lumMod val="85000"/>
                <a:lumOff val="15000"/>
                <a:alpha val="0"/>
              </a:schemeClr>
            </a:gs>
            <a:gs pos="45000">
              <a:schemeClr val="tx1">
                <a:lumMod val="85000"/>
                <a:lumOff val="15000"/>
                <a:alpha val="75000"/>
              </a:schemeClr>
            </a:gs>
            <a:gs pos="100000">
              <a:schemeClr val="tx1">
                <a:lumMod val="75000"/>
                <a:lumOff val="25000"/>
                <a:alpha val="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114300</xdr:colOff>
      <xdr:row>17</xdr:row>
      <xdr:rowOff>99060</xdr:rowOff>
    </xdr:from>
    <xdr:to>
      <xdr:col>24</xdr:col>
      <xdr:colOff>396240</xdr:colOff>
      <xdr:row>31</xdr:row>
      <xdr:rowOff>76200</xdr:rowOff>
    </xdr:to>
    <xdr:sp macro="" textlink="">
      <xdr:nvSpPr>
        <xdr:cNvPr id="52" name="Rectangle: Rounded Corners 51">
          <a:extLst>
            <a:ext uri="{FF2B5EF4-FFF2-40B4-BE49-F238E27FC236}">
              <a16:creationId xmlns:a16="http://schemas.microsoft.com/office/drawing/2014/main" id="{4BF51CD8-211D-403F-AE49-C74D4BBC6D1D}"/>
            </a:ext>
          </a:extLst>
        </xdr:cNvPr>
        <xdr:cNvSpPr/>
      </xdr:nvSpPr>
      <xdr:spPr>
        <a:xfrm>
          <a:off x="11696700" y="3208020"/>
          <a:ext cx="3329940" cy="2537460"/>
        </a:xfrm>
        <a:prstGeom prst="roundRect">
          <a:avLst/>
        </a:prstGeom>
        <a:gradFill>
          <a:gsLst>
            <a:gs pos="0">
              <a:schemeClr val="tx1">
                <a:lumMod val="85000"/>
                <a:lumOff val="15000"/>
                <a:alpha val="0"/>
              </a:schemeClr>
            </a:gs>
            <a:gs pos="45000">
              <a:schemeClr val="tx1">
                <a:lumMod val="85000"/>
                <a:lumOff val="15000"/>
                <a:alpha val="75000"/>
              </a:schemeClr>
            </a:gs>
            <a:gs pos="100000">
              <a:schemeClr val="tx1">
                <a:lumMod val="75000"/>
                <a:lumOff val="25000"/>
                <a:alpha val="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533400</xdr:colOff>
      <xdr:row>18</xdr:row>
      <xdr:rowOff>175260</xdr:rowOff>
    </xdr:from>
    <xdr:to>
      <xdr:col>5</xdr:col>
      <xdr:colOff>342900</xdr:colOff>
      <xdr:row>21</xdr:row>
      <xdr:rowOff>15240</xdr:rowOff>
    </xdr:to>
    <xdr:sp macro="" textlink="">
      <xdr:nvSpPr>
        <xdr:cNvPr id="58" name="Flowchart: Alternate Process 57">
          <a:extLst>
            <a:ext uri="{FF2B5EF4-FFF2-40B4-BE49-F238E27FC236}">
              <a16:creationId xmlns:a16="http://schemas.microsoft.com/office/drawing/2014/main" id="{30F8096D-012C-4DCE-A875-6A4166B89681}"/>
            </a:ext>
          </a:extLst>
        </xdr:cNvPr>
        <xdr:cNvSpPr/>
      </xdr:nvSpPr>
      <xdr:spPr>
        <a:xfrm>
          <a:off x="533400" y="3467100"/>
          <a:ext cx="2857500" cy="3886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panose="020B0604020202020204" pitchFamily="34" charset="0"/>
              <a:cs typeface="Arial" panose="020B0604020202020204" pitchFamily="34" charset="0"/>
            </a:rPr>
            <a:t>SALES AND PROFIT ANALYSIS</a:t>
          </a:r>
        </a:p>
      </xdr:txBody>
    </xdr:sp>
    <xdr:clientData/>
  </xdr:twoCellAnchor>
  <xdr:twoCellAnchor>
    <xdr:from>
      <xdr:col>10</xdr:col>
      <xdr:colOff>281940</xdr:colOff>
      <xdr:row>18</xdr:row>
      <xdr:rowOff>114300</xdr:rowOff>
    </xdr:from>
    <xdr:to>
      <xdr:col>15</xdr:col>
      <xdr:colOff>91440</xdr:colOff>
      <xdr:row>20</xdr:row>
      <xdr:rowOff>137160</xdr:rowOff>
    </xdr:to>
    <xdr:sp macro="" textlink="">
      <xdr:nvSpPr>
        <xdr:cNvPr id="59" name="Flowchart: Alternate Process 58">
          <a:extLst>
            <a:ext uri="{FF2B5EF4-FFF2-40B4-BE49-F238E27FC236}">
              <a16:creationId xmlns:a16="http://schemas.microsoft.com/office/drawing/2014/main" id="{EF18FB41-43B2-4C06-9A65-1AD48DB43953}"/>
            </a:ext>
          </a:extLst>
        </xdr:cNvPr>
        <xdr:cNvSpPr/>
      </xdr:nvSpPr>
      <xdr:spPr>
        <a:xfrm>
          <a:off x="6377940" y="3406140"/>
          <a:ext cx="2857500" cy="3886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400">
            <a:latin typeface="Arial" panose="020B0604020202020204" pitchFamily="34" charset="0"/>
            <a:cs typeface="Arial" panose="020B0604020202020204" pitchFamily="34" charset="0"/>
          </a:endParaRPr>
        </a:p>
      </xdr:txBody>
    </xdr:sp>
    <xdr:clientData/>
  </xdr:twoCellAnchor>
  <xdr:twoCellAnchor>
    <xdr:from>
      <xdr:col>19</xdr:col>
      <xdr:colOff>342900</xdr:colOff>
      <xdr:row>17</xdr:row>
      <xdr:rowOff>175260</xdr:rowOff>
    </xdr:from>
    <xdr:to>
      <xdr:col>24</xdr:col>
      <xdr:colOff>152400</xdr:colOff>
      <xdr:row>20</xdr:row>
      <xdr:rowOff>15240</xdr:rowOff>
    </xdr:to>
    <xdr:sp macro="" textlink="">
      <xdr:nvSpPr>
        <xdr:cNvPr id="60" name="Flowchart: Alternate Process 59">
          <a:extLst>
            <a:ext uri="{FF2B5EF4-FFF2-40B4-BE49-F238E27FC236}">
              <a16:creationId xmlns:a16="http://schemas.microsoft.com/office/drawing/2014/main" id="{BDD0DCFB-F13C-2F56-DF25-321208D57AB0}"/>
            </a:ext>
          </a:extLst>
        </xdr:cNvPr>
        <xdr:cNvSpPr/>
      </xdr:nvSpPr>
      <xdr:spPr>
        <a:xfrm>
          <a:off x="11925300" y="3284220"/>
          <a:ext cx="2857500" cy="3886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Arial" panose="020B0604020202020204" pitchFamily="34" charset="0"/>
              <a:cs typeface="Arial" panose="020B0604020202020204" pitchFamily="34" charset="0"/>
            </a:rPr>
            <a:t>CATEGORY WISE SALES</a:t>
          </a:r>
          <a:r>
            <a:rPr lang="en-IN" sz="1200" baseline="0">
              <a:latin typeface="Arial" panose="020B0604020202020204" pitchFamily="34" charset="0"/>
              <a:cs typeface="Arial" panose="020B0604020202020204" pitchFamily="34" charset="0"/>
            </a:rPr>
            <a:t> SHARE %</a:t>
          </a:r>
          <a:endParaRPr lang="en-IN" sz="1200">
            <a:latin typeface="Arial" panose="020B0604020202020204" pitchFamily="34" charset="0"/>
            <a:cs typeface="Arial" panose="020B0604020202020204" pitchFamily="34" charset="0"/>
          </a:endParaRPr>
        </a:p>
      </xdr:txBody>
    </xdr:sp>
    <xdr:clientData/>
  </xdr:twoCellAnchor>
  <xdr:twoCellAnchor>
    <xdr:from>
      <xdr:col>17</xdr:col>
      <xdr:colOff>434340</xdr:colOff>
      <xdr:row>32</xdr:row>
      <xdr:rowOff>137160</xdr:rowOff>
    </xdr:from>
    <xdr:to>
      <xdr:col>22</xdr:col>
      <xdr:colOff>243840</xdr:colOff>
      <xdr:row>34</xdr:row>
      <xdr:rowOff>160020</xdr:rowOff>
    </xdr:to>
    <xdr:sp macro="" textlink="">
      <xdr:nvSpPr>
        <xdr:cNvPr id="61" name="Flowchart: Alternate Process 60">
          <a:extLst>
            <a:ext uri="{FF2B5EF4-FFF2-40B4-BE49-F238E27FC236}">
              <a16:creationId xmlns:a16="http://schemas.microsoft.com/office/drawing/2014/main" id="{2EAC7840-931A-5A01-6282-612D78ED4225}"/>
            </a:ext>
          </a:extLst>
        </xdr:cNvPr>
        <xdr:cNvSpPr/>
      </xdr:nvSpPr>
      <xdr:spPr>
        <a:xfrm>
          <a:off x="10797540" y="5989320"/>
          <a:ext cx="2857500" cy="3886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400">
            <a:latin typeface="Arial" panose="020B0604020202020204" pitchFamily="34" charset="0"/>
            <a:cs typeface="Arial" panose="020B0604020202020204" pitchFamily="34" charset="0"/>
          </a:endParaRPr>
        </a:p>
      </xdr:txBody>
    </xdr:sp>
    <xdr:clientData/>
  </xdr:twoCellAnchor>
  <xdr:twoCellAnchor>
    <xdr:from>
      <xdr:col>9</xdr:col>
      <xdr:colOff>472440</xdr:colOff>
      <xdr:row>33</xdr:row>
      <xdr:rowOff>53340</xdr:rowOff>
    </xdr:from>
    <xdr:to>
      <xdr:col>14</xdr:col>
      <xdr:colOff>281940</xdr:colOff>
      <xdr:row>35</xdr:row>
      <xdr:rowOff>76200</xdr:rowOff>
    </xdr:to>
    <xdr:sp macro="" textlink="">
      <xdr:nvSpPr>
        <xdr:cNvPr id="62" name="Flowchart: Alternate Process 61">
          <a:extLst>
            <a:ext uri="{FF2B5EF4-FFF2-40B4-BE49-F238E27FC236}">
              <a16:creationId xmlns:a16="http://schemas.microsoft.com/office/drawing/2014/main" id="{C53669F2-37D5-989D-72C1-7AD875291DCD}"/>
            </a:ext>
          </a:extLst>
        </xdr:cNvPr>
        <xdr:cNvSpPr/>
      </xdr:nvSpPr>
      <xdr:spPr>
        <a:xfrm>
          <a:off x="5958840" y="6088380"/>
          <a:ext cx="2857500" cy="3886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panose="020B0604020202020204" pitchFamily="34" charset="0"/>
              <a:cs typeface="Arial" panose="020B0604020202020204" pitchFamily="34" charset="0"/>
            </a:rPr>
            <a:t>TOP 5 SUB CATEGORIES</a:t>
          </a:r>
        </a:p>
      </xdr:txBody>
    </xdr:sp>
    <xdr:clientData/>
  </xdr:twoCellAnchor>
  <xdr:twoCellAnchor>
    <xdr:from>
      <xdr:col>1</xdr:col>
      <xdr:colOff>146424</xdr:colOff>
      <xdr:row>33</xdr:row>
      <xdr:rowOff>60960</xdr:rowOff>
    </xdr:from>
    <xdr:to>
      <xdr:col>6</xdr:col>
      <xdr:colOff>3516</xdr:colOff>
      <xdr:row>35</xdr:row>
      <xdr:rowOff>83820</xdr:rowOff>
    </xdr:to>
    <xdr:sp macro="" textlink="">
      <xdr:nvSpPr>
        <xdr:cNvPr id="63" name="Flowchart: Alternate Process 62">
          <a:extLst>
            <a:ext uri="{FF2B5EF4-FFF2-40B4-BE49-F238E27FC236}">
              <a16:creationId xmlns:a16="http://schemas.microsoft.com/office/drawing/2014/main" id="{54900F63-769E-F80B-562D-B043727EC777}"/>
            </a:ext>
          </a:extLst>
        </xdr:cNvPr>
        <xdr:cNvSpPr/>
      </xdr:nvSpPr>
      <xdr:spPr>
        <a:xfrm>
          <a:off x="756024" y="6096000"/>
          <a:ext cx="2905092" cy="3886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panose="020B0604020202020204" pitchFamily="34" charset="0"/>
              <a:cs typeface="Arial" panose="020B0604020202020204" pitchFamily="34" charset="0"/>
            </a:rPr>
            <a:t>SALES BY STATE</a:t>
          </a:r>
        </a:p>
      </xdr:txBody>
    </xdr:sp>
    <xdr:clientData/>
  </xdr:twoCellAnchor>
  <xdr:twoCellAnchor>
    <xdr:from>
      <xdr:col>0</xdr:col>
      <xdr:colOff>502920</xdr:colOff>
      <xdr:row>21</xdr:row>
      <xdr:rowOff>114300</xdr:rowOff>
    </xdr:from>
    <xdr:to>
      <xdr:col>8</xdr:col>
      <xdr:colOff>274320</xdr:colOff>
      <xdr:row>30</xdr:row>
      <xdr:rowOff>106680</xdr:rowOff>
    </xdr:to>
    <xdr:graphicFrame macro="">
      <xdr:nvGraphicFramePr>
        <xdr:cNvPr id="65" name="Chart 64">
          <a:extLst>
            <a:ext uri="{FF2B5EF4-FFF2-40B4-BE49-F238E27FC236}">
              <a16:creationId xmlns:a16="http://schemas.microsoft.com/office/drawing/2014/main" id="{E6DCF110-C8D5-4B8F-BF39-94E1189B02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601980</xdr:colOff>
      <xdr:row>17</xdr:row>
      <xdr:rowOff>129540</xdr:rowOff>
    </xdr:from>
    <xdr:to>
      <xdr:col>18</xdr:col>
      <xdr:colOff>335280</xdr:colOff>
      <xdr:row>31</xdr:row>
      <xdr:rowOff>106680</xdr:rowOff>
    </xdr:to>
    <xdr:sp macro="" textlink="">
      <xdr:nvSpPr>
        <xdr:cNvPr id="66" name="Rectangle: Rounded Corners 65">
          <a:extLst>
            <a:ext uri="{FF2B5EF4-FFF2-40B4-BE49-F238E27FC236}">
              <a16:creationId xmlns:a16="http://schemas.microsoft.com/office/drawing/2014/main" id="{67577CB5-DA4C-60D9-90B3-067A13EC22B3}"/>
            </a:ext>
          </a:extLst>
        </xdr:cNvPr>
        <xdr:cNvSpPr/>
      </xdr:nvSpPr>
      <xdr:spPr>
        <a:xfrm>
          <a:off x="6088380" y="3238500"/>
          <a:ext cx="5219700" cy="2537460"/>
        </a:xfrm>
        <a:prstGeom prst="roundRect">
          <a:avLst/>
        </a:prstGeom>
        <a:gradFill>
          <a:gsLst>
            <a:gs pos="0">
              <a:schemeClr val="tx1">
                <a:lumMod val="85000"/>
                <a:lumOff val="15000"/>
                <a:alpha val="0"/>
              </a:schemeClr>
            </a:gs>
            <a:gs pos="45000">
              <a:schemeClr val="tx1">
                <a:lumMod val="85000"/>
                <a:lumOff val="15000"/>
                <a:alpha val="75000"/>
              </a:schemeClr>
            </a:gs>
            <a:gs pos="100000">
              <a:schemeClr val="tx1">
                <a:lumMod val="75000"/>
                <a:lumOff val="25000"/>
                <a:alpha val="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289560</xdr:colOff>
      <xdr:row>18</xdr:row>
      <xdr:rowOff>121920</xdr:rowOff>
    </xdr:from>
    <xdr:to>
      <xdr:col>15</xdr:col>
      <xdr:colOff>99060</xdr:colOff>
      <xdr:row>20</xdr:row>
      <xdr:rowOff>144780</xdr:rowOff>
    </xdr:to>
    <xdr:sp macro="" textlink="">
      <xdr:nvSpPr>
        <xdr:cNvPr id="67" name="Flowchart: Alternate Process 66">
          <a:extLst>
            <a:ext uri="{FF2B5EF4-FFF2-40B4-BE49-F238E27FC236}">
              <a16:creationId xmlns:a16="http://schemas.microsoft.com/office/drawing/2014/main" id="{D3EEFF46-3D4B-AB97-FA98-0C7158CC3ABE}"/>
            </a:ext>
          </a:extLst>
        </xdr:cNvPr>
        <xdr:cNvSpPr/>
      </xdr:nvSpPr>
      <xdr:spPr>
        <a:xfrm>
          <a:off x="6385560" y="3413760"/>
          <a:ext cx="2857500" cy="388620"/>
        </a:xfrm>
        <a:prstGeom prst="flowChartAlternateProcess">
          <a:avLst/>
        </a:prstGeom>
        <a:gradFill>
          <a:gsLst>
            <a:gs pos="0">
              <a:schemeClr val="tx1">
                <a:lumMod val="85000"/>
                <a:lumOff val="15000"/>
              </a:schemeClr>
            </a:gs>
            <a:gs pos="45000">
              <a:schemeClr val="tx1">
                <a:lumMod val="85000"/>
                <a:lumOff val="1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panose="020B0604020202020204" pitchFamily="34" charset="0"/>
              <a:cs typeface="Arial" panose="020B0604020202020204" pitchFamily="34" charset="0"/>
            </a:rPr>
            <a:t>CATEGORY WISE</a:t>
          </a:r>
          <a:r>
            <a:rPr lang="en-IN" sz="1400" baseline="0">
              <a:latin typeface="Arial" panose="020B0604020202020204" pitchFamily="34" charset="0"/>
              <a:cs typeface="Arial" panose="020B0604020202020204" pitchFamily="34" charset="0"/>
            </a:rPr>
            <a:t> PROFIT</a:t>
          </a:r>
          <a:endParaRPr lang="en-IN" sz="1400">
            <a:latin typeface="Arial" panose="020B0604020202020204" pitchFamily="34" charset="0"/>
            <a:cs typeface="Arial" panose="020B0604020202020204" pitchFamily="34" charset="0"/>
          </a:endParaRPr>
        </a:p>
      </xdr:txBody>
    </xdr:sp>
    <xdr:clientData/>
  </xdr:twoCellAnchor>
  <xdr:twoCellAnchor>
    <xdr:from>
      <xdr:col>10</xdr:col>
      <xdr:colOff>327660</xdr:colOff>
      <xdr:row>21</xdr:row>
      <xdr:rowOff>76200</xdr:rowOff>
    </xdr:from>
    <xdr:to>
      <xdr:col>17</xdr:col>
      <xdr:colOff>579120</xdr:colOff>
      <xdr:row>30</xdr:row>
      <xdr:rowOff>160020</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A3EADBFD-3B3D-4DD7-9776-B5AC88FB7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423660" y="3916680"/>
              <a:ext cx="4518660" cy="1729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320040</xdr:colOff>
      <xdr:row>20</xdr:row>
      <xdr:rowOff>129540</xdr:rowOff>
    </xdr:from>
    <xdr:to>
      <xdr:col>24</xdr:col>
      <xdr:colOff>167640</xdr:colOff>
      <xdr:row>30</xdr:row>
      <xdr:rowOff>137160</xdr:rowOff>
    </xdr:to>
    <xdr:graphicFrame macro="">
      <xdr:nvGraphicFramePr>
        <xdr:cNvPr id="69" name="Chart 68">
          <a:extLst>
            <a:ext uri="{FF2B5EF4-FFF2-40B4-BE49-F238E27FC236}">
              <a16:creationId xmlns:a16="http://schemas.microsoft.com/office/drawing/2014/main" id="{F13215D8-0561-4CD2-AE93-469F1B5F78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160020</xdr:colOff>
      <xdr:row>36</xdr:row>
      <xdr:rowOff>15240</xdr:rowOff>
    </xdr:from>
    <xdr:to>
      <xdr:col>8</xdr:col>
      <xdr:colOff>563880</xdr:colOff>
      <xdr:row>46</xdr:row>
      <xdr:rowOff>15240</xdr:rowOff>
    </xdr:to>
    <mc:AlternateContent xmlns:mc="http://schemas.openxmlformats.org/markup-compatibility/2006">
      <mc:Choice xmlns:cx4="http://schemas.microsoft.com/office/drawing/2016/5/10/chartex" Requires="cx4">
        <xdr:graphicFrame macro="">
          <xdr:nvGraphicFramePr>
            <xdr:cNvPr id="70" name="Chart 69">
              <a:extLst>
                <a:ext uri="{FF2B5EF4-FFF2-40B4-BE49-F238E27FC236}">
                  <a16:creationId xmlns:a16="http://schemas.microsoft.com/office/drawing/2014/main" id="{D402C9B7-D0B9-4872-9663-EF448D1A9D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769620" y="6598920"/>
              <a:ext cx="4671060" cy="1828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502920</xdr:colOff>
      <xdr:row>36</xdr:row>
      <xdr:rowOff>7620</xdr:rowOff>
    </xdr:from>
    <xdr:to>
      <xdr:col>16</xdr:col>
      <xdr:colOff>289560</xdr:colOff>
      <xdr:row>45</xdr:row>
      <xdr:rowOff>175260</xdr:rowOff>
    </xdr:to>
    <xdr:graphicFrame macro="">
      <xdr:nvGraphicFramePr>
        <xdr:cNvPr id="71" name="Chart 70">
          <a:extLst>
            <a:ext uri="{FF2B5EF4-FFF2-40B4-BE49-F238E27FC236}">
              <a16:creationId xmlns:a16="http://schemas.microsoft.com/office/drawing/2014/main" id="{0260A307-CB80-4EB8-8B98-460ECD3F1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533400</xdr:colOff>
      <xdr:row>35</xdr:row>
      <xdr:rowOff>99060</xdr:rowOff>
    </xdr:from>
    <xdr:to>
      <xdr:col>19</xdr:col>
      <xdr:colOff>556260</xdr:colOff>
      <xdr:row>45</xdr:row>
      <xdr:rowOff>30480</xdr:rowOff>
    </xdr:to>
    <mc:AlternateContent xmlns:mc="http://schemas.openxmlformats.org/markup-compatibility/2006" xmlns:a14="http://schemas.microsoft.com/office/drawing/2010/main">
      <mc:Choice Requires="a14">
        <xdr:graphicFrame macro="">
          <xdr:nvGraphicFramePr>
            <xdr:cNvPr id="72" name="Region 1">
              <a:extLst>
                <a:ext uri="{FF2B5EF4-FFF2-40B4-BE49-F238E27FC236}">
                  <a16:creationId xmlns:a16="http://schemas.microsoft.com/office/drawing/2014/main" id="{B03CF567-E87E-4FB9-9844-828E40C9830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896600" y="6499860"/>
              <a:ext cx="1242060" cy="1760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68580</xdr:colOff>
      <xdr:row>35</xdr:row>
      <xdr:rowOff>91440</xdr:rowOff>
    </xdr:from>
    <xdr:to>
      <xdr:col>22</xdr:col>
      <xdr:colOff>60960</xdr:colOff>
      <xdr:row>44</xdr:row>
      <xdr:rowOff>160019</xdr:rowOff>
    </xdr:to>
    <mc:AlternateContent xmlns:mc="http://schemas.openxmlformats.org/markup-compatibility/2006" xmlns:a14="http://schemas.microsoft.com/office/drawing/2010/main">
      <mc:Choice Requires="a14">
        <xdr:graphicFrame macro="">
          <xdr:nvGraphicFramePr>
            <xdr:cNvPr id="73" name="Segment 1">
              <a:extLst>
                <a:ext uri="{FF2B5EF4-FFF2-40B4-BE49-F238E27FC236}">
                  <a16:creationId xmlns:a16="http://schemas.microsoft.com/office/drawing/2014/main" id="{0A5A284D-C8ED-49E1-8DAC-251BE39286F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260580" y="6492240"/>
              <a:ext cx="1211580" cy="1714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251460</xdr:colOff>
      <xdr:row>35</xdr:row>
      <xdr:rowOff>76201</xdr:rowOff>
    </xdr:from>
    <xdr:to>
      <xdr:col>24</xdr:col>
      <xdr:colOff>350520</xdr:colOff>
      <xdr:row>44</xdr:row>
      <xdr:rowOff>175260</xdr:rowOff>
    </xdr:to>
    <mc:AlternateContent xmlns:mc="http://schemas.openxmlformats.org/markup-compatibility/2006" xmlns:a14="http://schemas.microsoft.com/office/drawing/2010/main">
      <mc:Choice Requires="a14">
        <xdr:graphicFrame macro="">
          <xdr:nvGraphicFramePr>
            <xdr:cNvPr id="74" name="Year 1">
              <a:extLst>
                <a:ext uri="{FF2B5EF4-FFF2-40B4-BE49-F238E27FC236}">
                  <a16:creationId xmlns:a16="http://schemas.microsoft.com/office/drawing/2014/main" id="{65795E1C-E429-44B2-BD0A-2AB0EBEF8E8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662660" y="6477001"/>
              <a:ext cx="1318260" cy="1744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99060</xdr:colOff>
      <xdr:row>35</xdr:row>
      <xdr:rowOff>99060</xdr:rowOff>
    </xdr:from>
    <xdr:to>
      <xdr:col>22</xdr:col>
      <xdr:colOff>91440</xdr:colOff>
      <xdr:row>44</xdr:row>
      <xdr:rowOff>167639</xdr:rowOff>
    </xdr:to>
    <mc:AlternateContent xmlns:mc="http://schemas.openxmlformats.org/markup-compatibility/2006" xmlns:a14="http://schemas.microsoft.com/office/drawing/2010/main">
      <mc:Choice Requires="a14">
        <xdr:graphicFrame macro="">
          <xdr:nvGraphicFramePr>
            <xdr:cNvPr id="75" name="Segment 2">
              <a:extLst>
                <a:ext uri="{FF2B5EF4-FFF2-40B4-BE49-F238E27FC236}">
                  <a16:creationId xmlns:a16="http://schemas.microsoft.com/office/drawing/2014/main" id="{71DDBFC6-7C3D-B32D-9DF4-520742252F97}"/>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2291060" y="6499860"/>
              <a:ext cx="1211580" cy="1714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281940</xdr:colOff>
      <xdr:row>35</xdr:row>
      <xdr:rowOff>83821</xdr:rowOff>
    </xdr:from>
    <xdr:to>
      <xdr:col>24</xdr:col>
      <xdr:colOff>381000</xdr:colOff>
      <xdr:row>45</xdr:row>
      <xdr:rowOff>0</xdr:rowOff>
    </xdr:to>
    <mc:AlternateContent xmlns:mc="http://schemas.openxmlformats.org/markup-compatibility/2006" xmlns:a14="http://schemas.microsoft.com/office/drawing/2010/main">
      <mc:Choice Requires="a14">
        <xdr:graphicFrame macro="">
          <xdr:nvGraphicFramePr>
            <xdr:cNvPr id="76" name="Year 2">
              <a:extLst>
                <a:ext uri="{FF2B5EF4-FFF2-40B4-BE49-F238E27FC236}">
                  <a16:creationId xmlns:a16="http://schemas.microsoft.com/office/drawing/2014/main" id="{133C4FBE-6125-63B3-3C84-A84FAF21788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693140" y="6484621"/>
              <a:ext cx="1318260" cy="1744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shank devadiga" refreshedDate="45149.607894444445" createdVersion="8" refreshedVersion="8" minRefreshableVersion="3" recordCount="9994" xr:uid="{FC72E33B-643B-4B34-99B7-41B7EBFBE21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3603219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46AEFA-3BDA-4D80-8051-0589F0EFBAE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
      <pivotArea collapsedLevelsAreSubtotals="1" fieldPosition="0">
        <references count="1">
          <reference field="22" count="12">
            <x v="1"/>
            <x v="2"/>
            <x v="3"/>
            <x v="4"/>
            <x v="5"/>
            <x v="6"/>
            <x v="7"/>
            <x v="8"/>
            <x v="9"/>
            <x v="10"/>
            <x v="11"/>
            <x v="12"/>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415BCF-3329-423D-8761-815F31247FF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A6816C-2C90-488C-B044-880D42C4CB8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B4BA24-83C5-442A-A36A-DC65627196C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26">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4">
    <i>
      <x v="11"/>
    </i>
    <i>
      <x v="12"/>
    </i>
    <i>
      <x v="13"/>
    </i>
    <i>
      <x v="14"/>
    </i>
    <i>
      <x v="20"/>
    </i>
    <i>
      <x v="21"/>
    </i>
    <i>
      <x v="23"/>
    </i>
    <i>
      <x v="25"/>
    </i>
    <i>
      <x v="32"/>
    </i>
    <i>
      <x v="34"/>
    </i>
    <i>
      <x v="39"/>
    </i>
    <i>
      <x v="41"/>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2D132A-3BA3-4569-A315-3EB43E5036E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4"/>
    </i>
    <i>
      <x v="5"/>
    </i>
    <i>
      <x v="13"/>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E1AACA-C382-4F95-A310-AF59537B805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2D8E43-93B9-455C-A222-F365330CF2F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25:J38"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8E85F6-B9A5-433E-89E8-FA348D03E3A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3"/>
        <item sd="0" x="1"/>
        <item sd="0" x="2"/>
        <item sd="0" x="3"/>
        <item sd="0" x="4"/>
        <item sd="0" x="5"/>
        <item sd="0" x="6"/>
        <item sd="0" x="7"/>
        <item sd="0" x="8"/>
        <item sd="0" x="9"/>
        <item sd="0" x="10"/>
        <item sd="0" x="11"/>
        <item sd="0" x="12"/>
      </items>
    </pivotField>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ataField="1" dragToRow="0" dragToCol="0" dragToPage="0" showAll="0" defaultSubtotal="0"/>
  </pivotFields>
  <rowFields count="1">
    <field x="22"/>
  </rowFields>
  <rowItems count="13">
    <i>
      <x v="2"/>
    </i>
    <i>
      <x v="3"/>
    </i>
    <i>
      <x v="4"/>
    </i>
    <i>
      <x v="5"/>
    </i>
    <i>
      <x v="6"/>
    </i>
    <i>
      <x v="7"/>
    </i>
    <i>
      <x v="8"/>
    </i>
    <i>
      <x v="9"/>
    </i>
    <i>
      <x v="10"/>
    </i>
    <i>
      <x v="11"/>
    </i>
    <i>
      <x v="12"/>
    </i>
    <i>
      <x v="13"/>
    </i>
    <i t="grand">
      <x/>
    </i>
  </rowItems>
  <colItems count="1">
    <i/>
  </colItems>
  <dataFields count="1">
    <dataField name="Sum of profit Margin" fld="25" baseField="0" baseItem="0" numFmtId="10"/>
  </dataFields>
  <formats count="1">
    <format dxfId="0">
      <pivotArea outline="0" collapsedLevelsAreSubtotals="1" fieldPosition="0"/>
    </format>
  </formats>
  <chartFormats count="2">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EF616B6-DE52-476D-ADC3-3B110F9AA90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F4A74CC-0665-4243-8263-59630560C42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9A34F61-744C-46F4-8240-D3E45A2E45A8}"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5"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2">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2308DAC-21A3-40EE-995C-69B24A555A04}" sourceName="Year">
  <pivotTables>
    <pivotTable tabId="6" name="PivotTable4"/>
    <pivotTable tabId="3" name="PivotTable1"/>
    <pivotTable tabId="9" name="PivotTable10"/>
    <pivotTable tabId="9" name="PivotTable11"/>
    <pivotTable tabId="9" name="PivotTable12"/>
    <pivotTable tabId="9" name="PivotTable7"/>
    <pivotTable tabId="9" name="PivotTable8"/>
    <pivotTable tabId="11" name="PivotTable13"/>
    <pivotTable tabId="7" name="PivotTable5"/>
    <pivotTable tabId="8" name="PivotTable6"/>
    <pivotTable tabId="4" name="PivotTable2"/>
  </pivotTables>
  <data>
    <tabular pivotCacheId="360321921">
      <items count="4">
        <i x="2"/>
        <i x="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17E6F4B-6AA4-4BDA-B629-0984DEB6FE15}" sourceName="Segment">
  <pivotTables>
    <pivotTable tabId="6" name="PivotTable4"/>
    <pivotTable tabId="3" name="PivotTable1"/>
    <pivotTable tabId="9" name="PivotTable10"/>
    <pivotTable tabId="9" name="PivotTable11"/>
    <pivotTable tabId="9" name="PivotTable12"/>
    <pivotTable tabId="9" name="PivotTable7"/>
    <pivotTable tabId="9" name="PivotTable8"/>
    <pivotTable tabId="11" name="PivotTable13"/>
    <pivotTable tabId="7" name="PivotTable5"/>
    <pivotTable tabId="8" name="PivotTable6"/>
    <pivotTable tabId="4" name="PivotTable2"/>
  </pivotTables>
  <data>
    <tabular pivotCacheId="360321921">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401C7FE-599D-4E12-9242-767B802FFFA5}" sourceName="Region">
  <pivotTables>
    <pivotTable tabId="6" name="PivotTable4"/>
    <pivotTable tabId="3" name="PivotTable1"/>
    <pivotTable tabId="9" name="PivotTable10"/>
    <pivotTable tabId="9" name="PivotTable11"/>
    <pivotTable tabId="9" name="PivotTable12"/>
    <pivotTable tabId="9" name="PivotTable7"/>
    <pivotTable tabId="9" name="PivotTable8"/>
    <pivotTable tabId="11" name="PivotTable13"/>
    <pivotTable tabId="7" name="PivotTable5"/>
    <pivotTable tabId="8" name="PivotTable6"/>
    <pivotTable tabId="4" name="PivotTable2"/>
  </pivotTables>
  <data>
    <tabular pivotCacheId="360321921">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7246D2D-3BA1-4225-A184-654708A49F23}" cache="Slicer_Year" caption="Year" rowHeight="234950"/>
  <slicer name="Segment" xr10:uid="{A05462B4-D8BC-4EF8-8140-9E73CC038321}" cache="Slicer_Segment" caption="Segment" rowHeight="234950"/>
  <slicer name="Region" xr10:uid="{AE530AFB-A4B1-4059-B0C7-E9DB92F88F37}"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DD96DDE-C222-4441-81BC-52D5D5B1DFC2}" cache="Slicer_Year" caption="Year" rowHeight="234950"/>
  <slicer name="Year 2" xr10:uid="{EAC50482-B16B-4988-BBB3-0065319B2E80}" cache="Slicer_Year" caption="Year" style="AAA" rowHeight="234950"/>
  <slicer name="Segment 1" xr10:uid="{A6BC05A5-4726-48D5-A05F-DDBB378F7431}" cache="Slicer_Segment" caption="Segment" rowHeight="234950"/>
  <slicer name="Segment 2" xr10:uid="{6C9D4B4C-3DE4-4359-9A28-02BE3FDAE192}" cache="Slicer_Segment" caption="Segment" style="AAA" rowHeight="234950"/>
  <slicer name="Region 1" xr10:uid="{9E7F0816-59F3-4509-94B7-90183183FA3A}" cache="Slicer_Region" caption="Region" style="AAA"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A9EEF8-89ED-4FF4-97D3-327D1254A87A}" name="Table2" displayName="Table2" ref="A1:V751" totalsRowShown="0">
  <autoFilter ref="A1:V751" xr:uid="{C5A9EEF8-89ED-4FF4-97D3-327D1254A87A}"/>
  <tableColumns count="22">
    <tableColumn id="1" xr3:uid="{FFC561EE-BF38-435D-A366-5CE68E54835F}" name="Row ID"/>
    <tableColumn id="2" xr3:uid="{3F7B2D5B-357D-4687-B71A-7E577BDC1490}" name="Order ID"/>
    <tableColumn id="3" xr3:uid="{36C697CF-B326-4F1E-8535-D939F929766A}" name="Year"/>
    <tableColumn id="4" xr3:uid="{794A0C5B-4F6E-474A-9898-CFAD218927CE}" name="Order Date" dataDxfId="2"/>
    <tableColumn id="5" xr3:uid="{730D0313-2FCC-423E-B0AD-9D629DEEF70B}" name="Ship Date" dataDxfId="1"/>
    <tableColumn id="6" xr3:uid="{E2BD3FB4-F9B3-49BC-A451-8D2DE8FC57DD}" name="Ship Mode"/>
    <tableColumn id="7" xr3:uid="{43F1BCE6-4756-4CE1-94BC-C6E256891542}" name="Customer ID"/>
    <tableColumn id="8" xr3:uid="{A844D954-9DC8-46A4-B854-CFA23B3A4323}" name="Customer Name"/>
    <tableColumn id="9" xr3:uid="{DB04C564-A93E-4748-8E7B-FCC1D46AF902}" name="Segment"/>
    <tableColumn id="10" xr3:uid="{B2E8F855-60DE-43F6-8DBF-83B10A18D55E}" name="Country"/>
    <tableColumn id="11" xr3:uid="{581EF7C3-0DFD-450F-8D89-1E76ECE7A994}" name="City"/>
    <tableColumn id="12" xr3:uid="{26CF8548-1841-4B00-9151-AC5091C5968B}" name="State"/>
    <tableColumn id="13" xr3:uid="{E52F3A6C-DF18-41B1-B9E0-BCFD9F79AF93}" name="Postal Code"/>
    <tableColumn id="14" xr3:uid="{8C43B260-036F-475D-813C-7560995A016C}" name="Region"/>
    <tableColumn id="15" xr3:uid="{FABCB788-81A7-41E8-BA23-1411F113E65E}" name="Product ID"/>
    <tableColumn id="16" xr3:uid="{067E8681-1728-4958-9AF0-03B3BC7B36D6}" name="Category"/>
    <tableColumn id="17" xr3:uid="{2FC0B8BF-FF89-4AB4-9AD0-34B716CBA864}" name="Sub-Category"/>
    <tableColumn id="18" xr3:uid="{90EC32F2-3C12-4467-9CBF-91000A1B2B01}" name="Product Name"/>
    <tableColumn id="19" xr3:uid="{4C3FAFB2-CCA9-47DA-81D4-5FB4FC998B01}" name="Sales"/>
    <tableColumn id="20" xr3:uid="{D0F81C3C-1BC4-48D9-8636-EB64331B1902}" name="Quantity"/>
    <tableColumn id="21" xr3:uid="{676A96C7-CDD2-4227-839D-281EC6902559}" name="Discount"/>
    <tableColumn id="22" xr3:uid="{3593DBE8-6CBF-4C76-A79B-D3F7D272B6BE}"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54E7A-EE2A-4AF5-B376-B4501ECA064A}">
  <dimension ref="A3:C16"/>
  <sheetViews>
    <sheetView workbookViewId="0">
      <selection activeCell="O22" sqref="O22"/>
    </sheetView>
  </sheetViews>
  <sheetFormatPr defaultRowHeight="14.4" x14ac:dyDescent="0.3"/>
  <cols>
    <col min="1" max="1" width="12.44140625" bestFit="1" customWidth="1"/>
    <col min="2" max="2" width="12" bestFit="1" customWidth="1"/>
    <col min="3" max="3" width="11.6640625" bestFit="1" customWidth="1"/>
  </cols>
  <sheetData>
    <row r="3" spans="1:3" x14ac:dyDescent="0.3">
      <c r="A3" s="6" t="s">
        <v>10933</v>
      </c>
      <c r="B3" s="5" t="s">
        <v>10947</v>
      </c>
      <c r="C3" s="13" t="s">
        <v>10948</v>
      </c>
    </row>
    <row r="4" spans="1:3" x14ac:dyDescent="0.3">
      <c r="A4" s="8" t="s">
        <v>10935</v>
      </c>
      <c r="B4" s="16">
        <v>13206.383000000002</v>
      </c>
      <c r="C4" s="17">
        <v>2119.1317999999992</v>
      </c>
    </row>
    <row r="5" spans="1:3" x14ac:dyDescent="0.3">
      <c r="A5" s="9" t="s">
        <v>10936</v>
      </c>
      <c r="B5" s="18">
        <v>1567.2019999999995</v>
      </c>
      <c r="C5" s="19">
        <v>-818.7809000000002</v>
      </c>
    </row>
    <row r="6" spans="1:3" x14ac:dyDescent="0.3">
      <c r="A6" s="9" t="s">
        <v>10937</v>
      </c>
      <c r="B6" s="18">
        <v>17685.636999999995</v>
      </c>
      <c r="C6" s="19">
        <v>330.45489999999916</v>
      </c>
    </row>
    <row r="7" spans="1:3" x14ac:dyDescent="0.3">
      <c r="A7" s="9" t="s">
        <v>10938</v>
      </c>
      <c r="B7" s="18">
        <v>4025.1539999999986</v>
      </c>
      <c r="C7" s="19">
        <v>-1590.755800000001</v>
      </c>
    </row>
    <row r="8" spans="1:3" x14ac:dyDescent="0.3">
      <c r="A8" s="9" t="s">
        <v>10939</v>
      </c>
      <c r="B8" s="18">
        <v>8850.3544000000002</v>
      </c>
      <c r="C8" s="19">
        <v>403.6338999999997</v>
      </c>
    </row>
    <row r="9" spans="1:3" x14ac:dyDescent="0.3">
      <c r="A9" s="9" t="s">
        <v>10940</v>
      </c>
      <c r="B9" s="18">
        <v>5287.4212000000007</v>
      </c>
      <c r="C9" s="19">
        <v>-209.64659999999969</v>
      </c>
    </row>
    <row r="10" spans="1:3" x14ac:dyDescent="0.3">
      <c r="A10" s="9" t="s">
        <v>10941</v>
      </c>
      <c r="B10" s="18">
        <v>6646.724000000002</v>
      </c>
      <c r="C10" s="19">
        <v>802.28779999999983</v>
      </c>
    </row>
    <row r="11" spans="1:3" x14ac:dyDescent="0.3">
      <c r="A11" s="9" t="s">
        <v>10942</v>
      </c>
      <c r="B11" s="18">
        <v>7916.0527999999995</v>
      </c>
      <c r="C11" s="19">
        <v>1035.8258000000001</v>
      </c>
    </row>
    <row r="12" spans="1:3" x14ac:dyDescent="0.3">
      <c r="A12" s="9" t="s">
        <v>10943</v>
      </c>
      <c r="B12" s="18">
        <v>17268.102599999991</v>
      </c>
      <c r="C12" s="19">
        <v>281.55179999999928</v>
      </c>
    </row>
    <row r="13" spans="1:3" x14ac:dyDescent="0.3">
      <c r="A13" s="9" t="s">
        <v>10944</v>
      </c>
      <c r="B13" s="18">
        <v>9513.2611999999972</v>
      </c>
      <c r="C13" s="19">
        <v>1132.9749999999992</v>
      </c>
    </row>
    <row r="14" spans="1:3" x14ac:dyDescent="0.3">
      <c r="A14" s="9" t="s">
        <v>10945</v>
      </c>
      <c r="B14" s="18">
        <v>13655.804600000001</v>
      </c>
      <c r="C14" s="19">
        <v>-2216.6680000000006</v>
      </c>
    </row>
    <row r="15" spans="1:3" x14ac:dyDescent="0.3">
      <c r="A15" s="9" t="s">
        <v>10946</v>
      </c>
      <c r="B15" s="18">
        <v>29430.611800000006</v>
      </c>
      <c r="C15" s="19">
        <v>6950.5363000000043</v>
      </c>
    </row>
    <row r="16" spans="1:3" x14ac:dyDescent="0.3">
      <c r="A16" s="11" t="s">
        <v>10934</v>
      </c>
      <c r="B16" s="14">
        <v>135052.70859999998</v>
      </c>
      <c r="C16" s="15">
        <v>8220.5459999999985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F40FA-146C-4B94-BA92-492178797B93}">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F4937-B41F-4F6C-A1A8-95B91D23C3F0}">
  <dimension ref="A3:E7"/>
  <sheetViews>
    <sheetView workbookViewId="0">
      <selection activeCell="F33" sqref="F33"/>
    </sheetView>
  </sheetViews>
  <sheetFormatPr defaultRowHeight="14.4" x14ac:dyDescent="0.3"/>
  <cols>
    <col min="1" max="1" width="13.109375" bestFit="1" customWidth="1"/>
    <col min="2" max="2" width="11.6640625" bestFit="1" customWidth="1"/>
    <col min="4" max="4" width="15.44140625" customWidth="1"/>
    <col min="5" max="5" width="9.33203125" bestFit="1" customWidth="1"/>
  </cols>
  <sheetData>
    <row r="3" spans="1:5" x14ac:dyDescent="0.3">
      <c r="A3" s="6" t="s">
        <v>10933</v>
      </c>
      <c r="B3" s="7" t="s">
        <v>10948</v>
      </c>
      <c r="D3" s="20" t="s">
        <v>15</v>
      </c>
      <c r="E3" s="20" t="s">
        <v>21</v>
      </c>
    </row>
    <row r="4" spans="1:5" x14ac:dyDescent="0.3">
      <c r="A4" s="8" t="s">
        <v>32</v>
      </c>
      <c r="B4" s="7">
        <v>-3175.2722000000008</v>
      </c>
      <c r="D4" t="str">
        <f>A4</f>
        <v>Furniture</v>
      </c>
      <c r="E4" s="21">
        <f>GETPIVOTDATA("Profit",$A$3,"Category",A4)</f>
        <v>-3175.2722000000008</v>
      </c>
    </row>
    <row r="5" spans="1:5" x14ac:dyDescent="0.3">
      <c r="A5" s="9" t="s">
        <v>46</v>
      </c>
      <c r="B5" s="10">
        <v>5169.4006000000099</v>
      </c>
      <c r="D5" t="str">
        <f t="shared" ref="D5:D7" si="0">A5</f>
        <v>Office Supplies</v>
      </c>
      <c r="E5" s="21">
        <f t="shared" ref="E5:E6" si="1">GETPIVOTDATA("Profit",$A$3,"Category",A5)</f>
        <v>5169.4006000000099</v>
      </c>
    </row>
    <row r="6" spans="1:5" x14ac:dyDescent="0.3">
      <c r="A6" s="9" t="s">
        <v>71</v>
      </c>
      <c r="B6" s="10">
        <v>6226.4175999999998</v>
      </c>
      <c r="D6" t="str">
        <f t="shared" si="0"/>
        <v>Technology</v>
      </c>
      <c r="E6" s="21">
        <f t="shared" si="1"/>
        <v>6226.4175999999998</v>
      </c>
    </row>
    <row r="7" spans="1:5" x14ac:dyDescent="0.3">
      <c r="A7" s="11" t="s">
        <v>10934</v>
      </c>
      <c r="B7" s="12">
        <v>8220.5460000000094</v>
      </c>
      <c r="D7" t="str">
        <f t="shared" si="0"/>
        <v>Grand Total</v>
      </c>
      <c r="E7" s="21">
        <f>B7</f>
        <v>8220.5460000000094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55A96-CEB6-40B2-A86B-36ECC3F1F0C3}">
  <dimension ref="A3:B7"/>
  <sheetViews>
    <sheetView workbookViewId="0">
      <selection activeCell="N33" sqref="N33"/>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22">
        <v>0.32431772790079377</v>
      </c>
    </row>
    <row r="5" spans="1:2" x14ac:dyDescent="0.3">
      <c r="A5" s="9" t="s">
        <v>46</v>
      </c>
      <c r="B5" s="23">
        <v>0.40818928825245371</v>
      </c>
    </row>
    <row r="6" spans="1:2" x14ac:dyDescent="0.3">
      <c r="A6" s="9" t="s">
        <v>71</v>
      </c>
      <c r="B6" s="23">
        <v>0.26749298384675257</v>
      </c>
    </row>
    <row r="7" spans="1:2" x14ac:dyDescent="0.3">
      <c r="A7" s="11" t="s">
        <v>10934</v>
      </c>
      <c r="B7" s="2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92461-C95E-45C7-AB88-C650DB232500}">
  <dimension ref="A3:E52"/>
  <sheetViews>
    <sheetView workbookViewId="0">
      <selection activeCell="B23" sqref="B23"/>
    </sheetView>
  </sheetViews>
  <sheetFormatPr defaultRowHeight="14.4" x14ac:dyDescent="0.3"/>
  <cols>
    <col min="1" max="1" width="12.44140625" bestFit="1" customWidth="1"/>
    <col min="2" max="2" width="12" bestFit="1" customWidth="1"/>
    <col min="4" max="4" width="19.33203125" customWidth="1"/>
    <col min="5" max="5" width="9.33203125" bestFit="1" customWidth="1"/>
  </cols>
  <sheetData>
    <row r="3" spans="1:5" x14ac:dyDescent="0.3">
      <c r="A3" s="6" t="s">
        <v>10933</v>
      </c>
      <c r="B3" s="7" t="s">
        <v>10947</v>
      </c>
      <c r="D3" s="20" t="s">
        <v>11</v>
      </c>
      <c r="E3" s="20" t="s">
        <v>18</v>
      </c>
    </row>
    <row r="4" spans="1:5" x14ac:dyDescent="0.3">
      <c r="A4" s="8" t="s">
        <v>211</v>
      </c>
      <c r="B4" s="7">
        <v>23606.700000000004</v>
      </c>
      <c r="D4" t="str">
        <f>A4</f>
        <v>Illinois</v>
      </c>
      <c r="E4" s="21">
        <f>GETPIVOTDATA("Sales",$A$3,"State",A4)</f>
        <v>23606.700000000004</v>
      </c>
    </row>
    <row r="5" spans="1:5" x14ac:dyDescent="0.3">
      <c r="A5" s="9" t="s">
        <v>254</v>
      </c>
      <c r="B5" s="10">
        <v>8350.8499999999985</v>
      </c>
      <c r="D5" t="str">
        <f t="shared" ref="D5:D52" si="0">A5</f>
        <v>Indiana</v>
      </c>
      <c r="E5" s="21">
        <f t="shared" ref="E5:E52" si="1">GETPIVOTDATA("Sales",$A$3,"State",A5)</f>
        <v>8350.8499999999985</v>
      </c>
    </row>
    <row r="6" spans="1:5" x14ac:dyDescent="0.3">
      <c r="A6" s="9" t="s">
        <v>489</v>
      </c>
      <c r="B6" s="10">
        <v>645.27</v>
      </c>
      <c r="D6" t="str">
        <f t="shared" si="0"/>
        <v>Iowa</v>
      </c>
      <c r="E6" s="21">
        <f t="shared" si="1"/>
        <v>645.27</v>
      </c>
    </row>
    <row r="7" spans="1:5" x14ac:dyDescent="0.3">
      <c r="A7" s="9" t="s">
        <v>4530</v>
      </c>
      <c r="B7" s="10">
        <v>676.06999999999994</v>
      </c>
      <c r="D7" t="str">
        <f t="shared" si="0"/>
        <v>Kansas</v>
      </c>
      <c r="E7" s="21">
        <f t="shared" si="1"/>
        <v>676.06999999999994</v>
      </c>
    </row>
    <row r="8" spans="1:5" x14ac:dyDescent="0.3">
      <c r="A8" s="9" t="s">
        <v>238</v>
      </c>
      <c r="B8" s="10">
        <v>28680.319</v>
      </c>
      <c r="D8" t="str">
        <f t="shared" si="0"/>
        <v>Michigan</v>
      </c>
      <c r="E8" s="21">
        <f t="shared" si="1"/>
        <v>28680.319</v>
      </c>
    </row>
    <row r="9" spans="1:5" x14ac:dyDescent="0.3">
      <c r="A9" s="9" t="s">
        <v>229</v>
      </c>
      <c r="B9" s="10">
        <v>4431.5199999999995</v>
      </c>
      <c r="D9" t="str">
        <f t="shared" si="0"/>
        <v>Minnesota</v>
      </c>
      <c r="E9" s="21">
        <f t="shared" si="1"/>
        <v>4431.5199999999995</v>
      </c>
    </row>
    <row r="10" spans="1:5" x14ac:dyDescent="0.3">
      <c r="A10" s="9" t="s">
        <v>596</v>
      </c>
      <c r="B10" s="10">
        <v>3165.7999999999993</v>
      </c>
      <c r="D10" t="str">
        <f t="shared" si="0"/>
        <v>Missouri</v>
      </c>
      <c r="E10" s="21">
        <f t="shared" si="1"/>
        <v>3165.7999999999993</v>
      </c>
    </row>
    <row r="11" spans="1:5" x14ac:dyDescent="0.3">
      <c r="A11" s="9" t="s">
        <v>138</v>
      </c>
      <c r="B11" s="10">
        <v>5029.47</v>
      </c>
      <c r="D11" t="str">
        <f t="shared" si="0"/>
        <v>Nebraska</v>
      </c>
      <c r="E11" s="21">
        <f t="shared" si="1"/>
        <v>5029.47</v>
      </c>
    </row>
    <row r="12" spans="1:5" x14ac:dyDescent="0.3">
      <c r="A12" s="9" t="s">
        <v>7449</v>
      </c>
      <c r="B12" s="10">
        <v>891.53</v>
      </c>
      <c r="D12" t="str">
        <f t="shared" si="0"/>
        <v>North Dakota</v>
      </c>
      <c r="E12" s="21">
        <f t="shared" si="1"/>
        <v>891.53</v>
      </c>
    </row>
    <row r="13" spans="1:5" x14ac:dyDescent="0.3">
      <c r="A13" s="9" t="s">
        <v>649</v>
      </c>
      <c r="B13" s="10">
        <v>7579.8</v>
      </c>
      <c r="D13" t="str">
        <f t="shared" si="0"/>
        <v>Oklahoma</v>
      </c>
      <c r="E13" s="21">
        <f t="shared" si="1"/>
        <v>7579.8</v>
      </c>
    </row>
    <row r="14" spans="1:5" x14ac:dyDescent="0.3">
      <c r="A14" s="9" t="s">
        <v>5326</v>
      </c>
      <c r="B14" s="10">
        <v>45.730000000000004</v>
      </c>
      <c r="D14" t="str">
        <f t="shared" si="0"/>
        <v>South Dakota</v>
      </c>
      <c r="E14" s="21">
        <f t="shared" si="1"/>
        <v>45.730000000000004</v>
      </c>
    </row>
    <row r="15" spans="1:5" x14ac:dyDescent="0.3">
      <c r="A15" s="9" t="s">
        <v>104</v>
      </c>
      <c r="B15" s="10">
        <v>46456.34959999998</v>
      </c>
      <c r="D15" t="str">
        <f t="shared" si="0"/>
        <v>Texas</v>
      </c>
      <c r="E15" s="21">
        <f t="shared" si="1"/>
        <v>46456.34959999998</v>
      </c>
    </row>
    <row r="16" spans="1:5" x14ac:dyDescent="0.3">
      <c r="A16" s="9" t="s">
        <v>114</v>
      </c>
      <c r="B16" s="10">
        <v>5493.2999999999993</v>
      </c>
      <c r="D16" t="str">
        <f t="shared" si="0"/>
        <v>Wisconsin</v>
      </c>
      <c r="E16" s="21">
        <f t="shared" si="1"/>
        <v>5493.2999999999993</v>
      </c>
    </row>
    <row r="17" spans="1:5" x14ac:dyDescent="0.3">
      <c r="A17" s="11" t="s">
        <v>10934</v>
      </c>
      <c r="B17" s="12">
        <v>135052.70859999998</v>
      </c>
      <c r="D17" t="str">
        <f t="shared" si="0"/>
        <v>Grand Total</v>
      </c>
      <c r="E17" s="21" t="e">
        <f t="shared" si="1"/>
        <v>#REF!</v>
      </c>
    </row>
    <row r="18" spans="1:5" x14ac:dyDescent="0.3">
      <c r="D18">
        <f t="shared" si="0"/>
        <v>0</v>
      </c>
      <c r="E18" s="21" t="e">
        <f t="shared" si="1"/>
        <v>#REF!</v>
      </c>
    </row>
    <row r="19" spans="1:5" x14ac:dyDescent="0.3">
      <c r="D19">
        <f t="shared" si="0"/>
        <v>0</v>
      </c>
      <c r="E19" s="21" t="e">
        <f t="shared" si="1"/>
        <v>#REF!</v>
      </c>
    </row>
    <row r="20" spans="1:5" x14ac:dyDescent="0.3">
      <c r="D20">
        <f t="shared" si="0"/>
        <v>0</v>
      </c>
      <c r="E20" s="21" t="e">
        <f t="shared" si="1"/>
        <v>#REF!</v>
      </c>
    </row>
    <row r="21" spans="1:5" x14ac:dyDescent="0.3">
      <c r="D21">
        <f t="shared" si="0"/>
        <v>0</v>
      </c>
      <c r="E21" s="21" t="e">
        <f t="shared" si="1"/>
        <v>#REF!</v>
      </c>
    </row>
    <row r="22" spans="1:5" x14ac:dyDescent="0.3">
      <c r="D22">
        <f t="shared" si="0"/>
        <v>0</v>
      </c>
      <c r="E22" s="21" t="e">
        <f t="shared" si="1"/>
        <v>#REF!</v>
      </c>
    </row>
    <row r="23" spans="1:5" x14ac:dyDescent="0.3">
      <c r="D23">
        <f t="shared" si="0"/>
        <v>0</v>
      </c>
      <c r="E23" s="21" t="e">
        <f t="shared" si="1"/>
        <v>#REF!</v>
      </c>
    </row>
    <row r="24" spans="1:5" x14ac:dyDescent="0.3">
      <c r="D24">
        <f t="shared" si="0"/>
        <v>0</v>
      </c>
      <c r="E24" s="21" t="e">
        <f t="shared" si="1"/>
        <v>#REF!</v>
      </c>
    </row>
    <row r="25" spans="1:5" x14ac:dyDescent="0.3">
      <c r="D25">
        <f t="shared" si="0"/>
        <v>0</v>
      </c>
      <c r="E25" s="21" t="e">
        <f t="shared" si="1"/>
        <v>#REF!</v>
      </c>
    </row>
    <row r="26" spans="1:5" x14ac:dyDescent="0.3">
      <c r="D26">
        <f t="shared" si="0"/>
        <v>0</v>
      </c>
      <c r="E26" s="21" t="e">
        <f t="shared" si="1"/>
        <v>#REF!</v>
      </c>
    </row>
    <row r="27" spans="1:5" x14ac:dyDescent="0.3">
      <c r="D27">
        <f t="shared" si="0"/>
        <v>0</v>
      </c>
      <c r="E27" s="21" t="e">
        <f t="shared" si="1"/>
        <v>#REF!</v>
      </c>
    </row>
    <row r="28" spans="1:5" x14ac:dyDescent="0.3">
      <c r="D28">
        <f t="shared" si="0"/>
        <v>0</v>
      </c>
      <c r="E28" s="21" t="e">
        <f t="shared" si="1"/>
        <v>#REF!</v>
      </c>
    </row>
    <row r="29" spans="1:5" x14ac:dyDescent="0.3">
      <c r="D29">
        <f t="shared" si="0"/>
        <v>0</v>
      </c>
      <c r="E29" s="21" t="e">
        <f t="shared" si="1"/>
        <v>#REF!</v>
      </c>
    </row>
    <row r="30" spans="1:5" x14ac:dyDescent="0.3">
      <c r="D30">
        <f t="shared" si="0"/>
        <v>0</v>
      </c>
      <c r="E30" s="21" t="e">
        <f t="shared" si="1"/>
        <v>#REF!</v>
      </c>
    </row>
    <row r="31" spans="1:5" x14ac:dyDescent="0.3">
      <c r="D31">
        <f t="shared" si="0"/>
        <v>0</v>
      </c>
      <c r="E31" s="21" t="e">
        <f t="shared" si="1"/>
        <v>#REF!</v>
      </c>
    </row>
    <row r="32" spans="1:5" x14ac:dyDescent="0.3">
      <c r="D32">
        <f t="shared" si="0"/>
        <v>0</v>
      </c>
      <c r="E32" s="21" t="e">
        <f t="shared" si="1"/>
        <v>#REF!</v>
      </c>
    </row>
    <row r="33" spans="4:5" x14ac:dyDescent="0.3">
      <c r="D33">
        <f t="shared" si="0"/>
        <v>0</v>
      </c>
      <c r="E33" s="21" t="e">
        <f t="shared" si="1"/>
        <v>#REF!</v>
      </c>
    </row>
    <row r="34" spans="4:5" x14ac:dyDescent="0.3">
      <c r="D34">
        <f t="shared" si="0"/>
        <v>0</v>
      </c>
      <c r="E34" s="21" t="e">
        <f t="shared" si="1"/>
        <v>#REF!</v>
      </c>
    </row>
    <row r="35" spans="4:5" x14ac:dyDescent="0.3">
      <c r="D35">
        <f t="shared" si="0"/>
        <v>0</v>
      </c>
      <c r="E35" s="21" t="e">
        <f t="shared" si="1"/>
        <v>#REF!</v>
      </c>
    </row>
    <row r="36" spans="4:5" x14ac:dyDescent="0.3">
      <c r="D36">
        <f t="shared" si="0"/>
        <v>0</v>
      </c>
      <c r="E36" s="21" t="e">
        <f t="shared" si="1"/>
        <v>#REF!</v>
      </c>
    </row>
    <row r="37" spans="4:5" x14ac:dyDescent="0.3">
      <c r="D37">
        <f t="shared" si="0"/>
        <v>0</v>
      </c>
      <c r="E37" s="21" t="e">
        <f t="shared" si="1"/>
        <v>#REF!</v>
      </c>
    </row>
    <row r="38" spans="4:5" x14ac:dyDescent="0.3">
      <c r="D38">
        <f t="shared" si="0"/>
        <v>0</v>
      </c>
      <c r="E38" s="21" t="e">
        <f t="shared" si="1"/>
        <v>#REF!</v>
      </c>
    </row>
    <row r="39" spans="4:5" x14ac:dyDescent="0.3">
      <c r="D39">
        <f t="shared" si="0"/>
        <v>0</v>
      </c>
      <c r="E39" s="21" t="e">
        <f t="shared" si="1"/>
        <v>#REF!</v>
      </c>
    </row>
    <row r="40" spans="4:5" x14ac:dyDescent="0.3">
      <c r="D40">
        <f t="shared" si="0"/>
        <v>0</v>
      </c>
      <c r="E40" s="21" t="e">
        <f t="shared" si="1"/>
        <v>#REF!</v>
      </c>
    </row>
    <row r="41" spans="4:5" x14ac:dyDescent="0.3">
      <c r="D41">
        <f t="shared" si="0"/>
        <v>0</v>
      </c>
      <c r="E41" s="21" t="e">
        <f t="shared" si="1"/>
        <v>#REF!</v>
      </c>
    </row>
    <row r="42" spans="4:5" x14ac:dyDescent="0.3">
      <c r="D42">
        <f t="shared" si="0"/>
        <v>0</v>
      </c>
      <c r="E42" s="21" t="e">
        <f t="shared" si="1"/>
        <v>#REF!</v>
      </c>
    </row>
    <row r="43" spans="4:5" x14ac:dyDescent="0.3">
      <c r="D43">
        <f t="shared" si="0"/>
        <v>0</v>
      </c>
      <c r="E43" s="21" t="e">
        <f t="shared" si="1"/>
        <v>#REF!</v>
      </c>
    </row>
    <row r="44" spans="4:5" x14ac:dyDescent="0.3">
      <c r="D44">
        <f t="shared" si="0"/>
        <v>0</v>
      </c>
      <c r="E44" s="21" t="e">
        <f t="shared" si="1"/>
        <v>#REF!</v>
      </c>
    </row>
    <row r="45" spans="4:5" x14ac:dyDescent="0.3">
      <c r="D45">
        <f t="shared" si="0"/>
        <v>0</v>
      </c>
      <c r="E45" s="21" t="e">
        <f t="shared" si="1"/>
        <v>#REF!</v>
      </c>
    </row>
    <row r="46" spans="4:5" x14ac:dyDescent="0.3">
      <c r="D46">
        <f t="shared" si="0"/>
        <v>0</v>
      </c>
      <c r="E46" s="21" t="e">
        <f t="shared" si="1"/>
        <v>#REF!</v>
      </c>
    </row>
    <row r="47" spans="4:5" x14ac:dyDescent="0.3">
      <c r="D47">
        <f t="shared" si="0"/>
        <v>0</v>
      </c>
      <c r="E47" s="21" t="e">
        <f t="shared" si="1"/>
        <v>#REF!</v>
      </c>
    </row>
    <row r="48" spans="4:5" x14ac:dyDescent="0.3">
      <c r="D48">
        <f t="shared" si="0"/>
        <v>0</v>
      </c>
      <c r="E48" s="21" t="e">
        <f t="shared" si="1"/>
        <v>#REF!</v>
      </c>
    </row>
    <row r="49" spans="4:5" x14ac:dyDescent="0.3">
      <c r="D49">
        <f t="shared" si="0"/>
        <v>0</v>
      </c>
      <c r="E49" s="21" t="e">
        <f t="shared" si="1"/>
        <v>#REF!</v>
      </c>
    </row>
    <row r="50" spans="4:5" x14ac:dyDescent="0.3">
      <c r="D50">
        <f t="shared" si="0"/>
        <v>0</v>
      </c>
      <c r="E50" s="21" t="e">
        <f t="shared" si="1"/>
        <v>#REF!</v>
      </c>
    </row>
    <row r="51" spans="4:5" x14ac:dyDescent="0.3">
      <c r="D51">
        <f t="shared" si="0"/>
        <v>0</v>
      </c>
      <c r="E51" s="21" t="e">
        <f t="shared" si="1"/>
        <v>#REF!</v>
      </c>
    </row>
    <row r="52" spans="4:5" x14ac:dyDescent="0.3">
      <c r="D52">
        <f t="shared" si="0"/>
        <v>0</v>
      </c>
      <c r="E52" s="21" t="e">
        <f t="shared" si="1"/>
        <v>#REF!</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839B4-528B-4EC0-BE76-7273E5F09554}">
  <dimension ref="A3:B9"/>
  <sheetViews>
    <sheetView workbookViewId="0">
      <selection activeCell="N12" sqref="N12"/>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56</v>
      </c>
      <c r="B4" s="7">
        <v>11887.909</v>
      </c>
    </row>
    <row r="5" spans="1:2" x14ac:dyDescent="0.3">
      <c r="A5" s="9" t="s">
        <v>59</v>
      </c>
      <c r="B5" s="10">
        <v>12325.920000000002</v>
      </c>
    </row>
    <row r="6" spans="1:2" x14ac:dyDescent="0.3">
      <c r="A6" s="9" t="s">
        <v>36</v>
      </c>
      <c r="B6" s="10">
        <v>18469.920999999998</v>
      </c>
    </row>
    <row r="7" spans="1:2" x14ac:dyDescent="0.3">
      <c r="A7" s="9" t="s">
        <v>72</v>
      </c>
      <c r="B7" s="10">
        <v>22601.359999999997</v>
      </c>
    </row>
    <row r="8" spans="1:2" x14ac:dyDescent="0.3">
      <c r="A8" s="9" t="s">
        <v>75</v>
      </c>
      <c r="B8" s="10">
        <v>23751.011999999992</v>
      </c>
    </row>
    <row r="9" spans="1:2" x14ac:dyDescent="0.3">
      <c r="A9" s="11" t="s">
        <v>10934</v>
      </c>
      <c r="B9" s="12">
        <v>89036.121999999988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AC523-5B63-4052-AF08-663C2C28F774}">
  <dimension ref="A1:V751"/>
  <sheetViews>
    <sheetView workbookViewId="0">
      <selection sqref="A1:V751"/>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9994</v>
      </c>
      <c r="B2" t="s">
        <v>10931</v>
      </c>
      <c r="C2">
        <v>2014</v>
      </c>
      <c r="D2" s="25">
        <v>41764</v>
      </c>
      <c r="E2" s="25">
        <v>41769</v>
      </c>
      <c r="F2" t="s">
        <v>23</v>
      </c>
      <c r="G2" t="s">
        <v>3525</v>
      </c>
      <c r="H2" t="s">
        <v>3526</v>
      </c>
      <c r="I2" t="s">
        <v>26</v>
      </c>
      <c r="J2" t="s">
        <v>27</v>
      </c>
      <c r="K2" t="s">
        <v>3972</v>
      </c>
      <c r="L2" t="s">
        <v>43</v>
      </c>
      <c r="M2">
        <v>92683</v>
      </c>
      <c r="N2" t="s">
        <v>44</v>
      </c>
      <c r="O2" t="s">
        <v>713</v>
      </c>
      <c r="P2" t="s">
        <v>46</v>
      </c>
      <c r="Q2" t="s">
        <v>78</v>
      </c>
      <c r="R2" t="s">
        <v>714</v>
      </c>
      <c r="S2">
        <v>243.16</v>
      </c>
      <c r="T2">
        <v>2</v>
      </c>
      <c r="U2">
        <v>0</v>
      </c>
      <c r="V2">
        <v>72.947999999999979</v>
      </c>
    </row>
    <row r="3" spans="1:22" x14ac:dyDescent="0.3">
      <c r="A3">
        <v>9986</v>
      </c>
      <c r="B3" t="s">
        <v>10926</v>
      </c>
      <c r="C3">
        <v>2012</v>
      </c>
      <c r="D3" s="25">
        <v>41046</v>
      </c>
      <c r="E3" s="25">
        <v>41052</v>
      </c>
      <c r="F3" t="s">
        <v>50</v>
      </c>
      <c r="G3" t="s">
        <v>1962</v>
      </c>
      <c r="H3" t="s">
        <v>1963</v>
      </c>
      <c r="I3" t="s">
        <v>26</v>
      </c>
      <c r="J3" t="s">
        <v>27</v>
      </c>
      <c r="K3" t="s">
        <v>1173</v>
      </c>
      <c r="L3" t="s">
        <v>267</v>
      </c>
      <c r="M3">
        <v>11561</v>
      </c>
      <c r="N3" t="s">
        <v>148</v>
      </c>
      <c r="O3" t="s">
        <v>4825</v>
      </c>
      <c r="P3" t="s">
        <v>46</v>
      </c>
      <c r="Q3" t="s">
        <v>578</v>
      </c>
      <c r="R3" t="s">
        <v>4826</v>
      </c>
      <c r="S3">
        <v>55.6</v>
      </c>
      <c r="T3">
        <v>4</v>
      </c>
      <c r="U3">
        <v>0</v>
      </c>
      <c r="V3">
        <v>16.123999999999995</v>
      </c>
    </row>
    <row r="4" spans="1:22" x14ac:dyDescent="0.3">
      <c r="A4">
        <v>9985</v>
      </c>
      <c r="B4" t="s">
        <v>10926</v>
      </c>
      <c r="C4">
        <v>2012</v>
      </c>
      <c r="D4" s="25">
        <v>41046</v>
      </c>
      <c r="E4" s="25">
        <v>41052</v>
      </c>
      <c r="F4" t="s">
        <v>50</v>
      </c>
      <c r="G4" t="s">
        <v>1962</v>
      </c>
      <c r="H4" t="s">
        <v>1963</v>
      </c>
      <c r="I4" t="s">
        <v>26</v>
      </c>
      <c r="J4" t="s">
        <v>27</v>
      </c>
      <c r="K4" t="s">
        <v>1173</v>
      </c>
      <c r="L4" t="s">
        <v>267</v>
      </c>
      <c r="M4">
        <v>11561</v>
      </c>
      <c r="N4" t="s">
        <v>148</v>
      </c>
      <c r="O4" t="s">
        <v>1440</v>
      </c>
      <c r="P4" t="s">
        <v>46</v>
      </c>
      <c r="Q4" t="s">
        <v>47</v>
      </c>
      <c r="R4" t="s">
        <v>1441</v>
      </c>
      <c r="S4">
        <v>31.5</v>
      </c>
      <c r="T4">
        <v>10</v>
      </c>
      <c r="U4">
        <v>0</v>
      </c>
      <c r="V4">
        <v>15.120000000000001</v>
      </c>
    </row>
    <row r="5" spans="1:22" x14ac:dyDescent="0.3">
      <c r="A5">
        <v>9923</v>
      </c>
      <c r="B5" t="s">
        <v>10896</v>
      </c>
      <c r="C5">
        <v>2014</v>
      </c>
      <c r="D5" s="25">
        <v>41766</v>
      </c>
      <c r="E5" s="25">
        <v>41770</v>
      </c>
      <c r="F5" t="s">
        <v>50</v>
      </c>
      <c r="G5" t="s">
        <v>1913</v>
      </c>
      <c r="H5" t="s">
        <v>1914</v>
      </c>
      <c r="I5" t="s">
        <v>26</v>
      </c>
      <c r="J5" t="s">
        <v>27</v>
      </c>
      <c r="K5" t="s">
        <v>303</v>
      </c>
      <c r="L5" t="s">
        <v>211</v>
      </c>
      <c r="M5">
        <v>60653</v>
      </c>
      <c r="N5" t="s">
        <v>105</v>
      </c>
      <c r="O5" t="s">
        <v>3409</v>
      </c>
      <c r="P5" t="s">
        <v>71</v>
      </c>
      <c r="Q5" t="s">
        <v>161</v>
      </c>
      <c r="R5" t="s">
        <v>3410</v>
      </c>
      <c r="S5">
        <v>191.96800000000002</v>
      </c>
      <c r="T5">
        <v>4</v>
      </c>
      <c r="U5">
        <v>0.2</v>
      </c>
      <c r="V5">
        <v>28.79519999999998</v>
      </c>
    </row>
    <row r="6" spans="1:22" x14ac:dyDescent="0.3">
      <c r="A6">
        <v>9881</v>
      </c>
      <c r="B6" t="s">
        <v>10875</v>
      </c>
      <c r="C6">
        <v>2012</v>
      </c>
      <c r="D6" s="25">
        <v>41058</v>
      </c>
      <c r="E6" s="25">
        <v>41060</v>
      </c>
      <c r="F6" t="s">
        <v>188</v>
      </c>
      <c r="G6" t="s">
        <v>3173</v>
      </c>
      <c r="H6" t="s">
        <v>3174</v>
      </c>
      <c r="I6" t="s">
        <v>102</v>
      </c>
      <c r="J6" t="s">
        <v>27</v>
      </c>
      <c r="K6" t="s">
        <v>2180</v>
      </c>
      <c r="L6" t="s">
        <v>498</v>
      </c>
      <c r="M6">
        <v>44105</v>
      </c>
      <c r="N6" t="s">
        <v>148</v>
      </c>
      <c r="O6" t="s">
        <v>1054</v>
      </c>
      <c r="P6" t="s">
        <v>46</v>
      </c>
      <c r="Q6" t="s">
        <v>90</v>
      </c>
      <c r="R6" t="s">
        <v>186</v>
      </c>
      <c r="S6">
        <v>85.055999999999997</v>
      </c>
      <c r="T6">
        <v>3</v>
      </c>
      <c r="U6">
        <v>0.2</v>
      </c>
      <c r="V6">
        <v>28.706399999999991</v>
      </c>
    </row>
    <row r="7" spans="1:22" x14ac:dyDescent="0.3">
      <c r="A7">
        <v>9854</v>
      </c>
      <c r="B7" t="s">
        <v>10861</v>
      </c>
      <c r="C7">
        <v>2013</v>
      </c>
      <c r="D7" s="25">
        <v>41397</v>
      </c>
      <c r="E7" s="25">
        <v>41401</v>
      </c>
      <c r="F7" t="s">
        <v>50</v>
      </c>
      <c r="G7" t="s">
        <v>4764</v>
      </c>
      <c r="H7" t="s">
        <v>4765</v>
      </c>
      <c r="I7" t="s">
        <v>41</v>
      </c>
      <c r="J7" t="s">
        <v>27</v>
      </c>
      <c r="K7" t="s">
        <v>266</v>
      </c>
      <c r="L7" t="s">
        <v>267</v>
      </c>
      <c r="M7">
        <v>10009</v>
      </c>
      <c r="N7" t="s">
        <v>148</v>
      </c>
      <c r="O7" t="s">
        <v>2307</v>
      </c>
      <c r="P7" t="s">
        <v>32</v>
      </c>
      <c r="Q7" t="s">
        <v>65</v>
      </c>
      <c r="R7" t="s">
        <v>2308</v>
      </c>
      <c r="S7">
        <v>214.7</v>
      </c>
      <c r="T7">
        <v>5</v>
      </c>
      <c r="U7">
        <v>0</v>
      </c>
      <c r="V7">
        <v>83.733000000000004</v>
      </c>
    </row>
    <row r="8" spans="1:22" x14ac:dyDescent="0.3">
      <c r="A8">
        <v>9853</v>
      </c>
      <c r="B8" t="s">
        <v>10861</v>
      </c>
      <c r="C8">
        <v>2013</v>
      </c>
      <c r="D8" s="25">
        <v>41397</v>
      </c>
      <c r="E8" s="25">
        <v>41401</v>
      </c>
      <c r="F8" t="s">
        <v>50</v>
      </c>
      <c r="G8" t="s">
        <v>4764</v>
      </c>
      <c r="H8" t="s">
        <v>4765</v>
      </c>
      <c r="I8" t="s">
        <v>41</v>
      </c>
      <c r="J8" t="s">
        <v>27</v>
      </c>
      <c r="K8" t="s">
        <v>266</v>
      </c>
      <c r="L8" t="s">
        <v>267</v>
      </c>
      <c r="M8">
        <v>10009</v>
      </c>
      <c r="N8" t="s">
        <v>148</v>
      </c>
      <c r="O8" t="s">
        <v>4895</v>
      </c>
      <c r="P8" t="s">
        <v>46</v>
      </c>
      <c r="Q8" t="s">
        <v>90</v>
      </c>
      <c r="R8" t="s">
        <v>4896</v>
      </c>
      <c r="S8">
        <v>13.08</v>
      </c>
      <c r="T8">
        <v>2</v>
      </c>
      <c r="U8">
        <v>0</v>
      </c>
      <c r="V8">
        <v>6.0167999999999999</v>
      </c>
    </row>
    <row r="9" spans="1:22" x14ac:dyDescent="0.3">
      <c r="A9">
        <v>9852</v>
      </c>
      <c r="B9" t="s">
        <v>10861</v>
      </c>
      <c r="C9">
        <v>2013</v>
      </c>
      <c r="D9" s="25">
        <v>41397</v>
      </c>
      <c r="E9" s="25">
        <v>41401</v>
      </c>
      <c r="F9" t="s">
        <v>50</v>
      </c>
      <c r="G9" t="s">
        <v>4764</v>
      </c>
      <c r="H9" t="s">
        <v>4765</v>
      </c>
      <c r="I9" t="s">
        <v>41</v>
      </c>
      <c r="J9" t="s">
        <v>27</v>
      </c>
      <c r="K9" t="s">
        <v>266</v>
      </c>
      <c r="L9" t="s">
        <v>267</v>
      </c>
      <c r="M9">
        <v>10009</v>
      </c>
      <c r="N9" t="s">
        <v>148</v>
      </c>
      <c r="O9" t="s">
        <v>1722</v>
      </c>
      <c r="P9" t="s">
        <v>46</v>
      </c>
      <c r="Q9" t="s">
        <v>75</v>
      </c>
      <c r="R9" t="s">
        <v>1723</v>
      </c>
      <c r="S9">
        <v>90.480000000000018</v>
      </c>
      <c r="T9">
        <v>3</v>
      </c>
      <c r="U9">
        <v>0.2</v>
      </c>
      <c r="V9">
        <v>33.93</v>
      </c>
    </row>
    <row r="10" spans="1:22" x14ac:dyDescent="0.3">
      <c r="A10">
        <v>9851</v>
      </c>
      <c r="B10" t="s">
        <v>10861</v>
      </c>
      <c r="C10">
        <v>2013</v>
      </c>
      <c r="D10" s="25">
        <v>41397</v>
      </c>
      <c r="E10" s="25">
        <v>41401</v>
      </c>
      <c r="F10" t="s">
        <v>50</v>
      </c>
      <c r="G10" t="s">
        <v>4764</v>
      </c>
      <c r="H10" t="s">
        <v>4765</v>
      </c>
      <c r="I10" t="s">
        <v>41</v>
      </c>
      <c r="J10" t="s">
        <v>27</v>
      </c>
      <c r="K10" t="s">
        <v>266</v>
      </c>
      <c r="L10" t="s">
        <v>267</v>
      </c>
      <c r="M10">
        <v>10009</v>
      </c>
      <c r="N10" t="s">
        <v>148</v>
      </c>
      <c r="O10" t="s">
        <v>2111</v>
      </c>
      <c r="P10" t="s">
        <v>32</v>
      </c>
      <c r="Q10" t="s">
        <v>65</v>
      </c>
      <c r="R10" t="s">
        <v>2112</v>
      </c>
      <c r="S10">
        <v>12.56</v>
      </c>
      <c r="T10">
        <v>2</v>
      </c>
      <c r="U10">
        <v>0</v>
      </c>
      <c r="V10">
        <v>4.0191999999999997</v>
      </c>
    </row>
    <row r="11" spans="1:22" x14ac:dyDescent="0.3">
      <c r="A11">
        <v>9833</v>
      </c>
      <c r="B11" t="s">
        <v>10854</v>
      </c>
      <c r="C11">
        <v>2011</v>
      </c>
      <c r="D11" s="25">
        <v>40681</v>
      </c>
      <c r="E11" s="25">
        <v>40685</v>
      </c>
      <c r="F11" t="s">
        <v>23</v>
      </c>
      <c r="G11" t="s">
        <v>5921</v>
      </c>
      <c r="H11" t="s">
        <v>5922</v>
      </c>
      <c r="I11" t="s">
        <v>26</v>
      </c>
      <c r="J11" t="s">
        <v>27</v>
      </c>
      <c r="K11" t="s">
        <v>815</v>
      </c>
      <c r="L11" t="s">
        <v>104</v>
      </c>
      <c r="M11">
        <v>75220</v>
      </c>
      <c r="N11" t="s">
        <v>105</v>
      </c>
      <c r="O11" t="s">
        <v>4179</v>
      </c>
      <c r="P11" t="s">
        <v>46</v>
      </c>
      <c r="Q11" t="s">
        <v>90</v>
      </c>
      <c r="R11" t="s">
        <v>4180</v>
      </c>
      <c r="S11">
        <v>3.9840000000000004</v>
      </c>
      <c r="T11">
        <v>1</v>
      </c>
      <c r="U11">
        <v>0.2</v>
      </c>
      <c r="V11">
        <v>1.4442000000000004</v>
      </c>
    </row>
    <row r="12" spans="1:22" x14ac:dyDescent="0.3">
      <c r="A12">
        <v>9796</v>
      </c>
      <c r="B12" t="s">
        <v>10839</v>
      </c>
      <c r="C12">
        <v>2013</v>
      </c>
      <c r="D12" s="25">
        <v>41416</v>
      </c>
      <c r="E12" s="25">
        <v>41423</v>
      </c>
      <c r="F12" t="s">
        <v>50</v>
      </c>
      <c r="G12" t="s">
        <v>584</v>
      </c>
      <c r="H12" t="s">
        <v>585</v>
      </c>
      <c r="I12" t="s">
        <v>41</v>
      </c>
      <c r="J12" t="s">
        <v>27</v>
      </c>
      <c r="K12" t="s">
        <v>303</v>
      </c>
      <c r="L12" t="s">
        <v>211</v>
      </c>
      <c r="M12">
        <v>60610</v>
      </c>
      <c r="N12" t="s">
        <v>105</v>
      </c>
      <c r="O12" t="s">
        <v>3344</v>
      </c>
      <c r="P12" t="s">
        <v>46</v>
      </c>
      <c r="Q12" t="s">
        <v>75</v>
      </c>
      <c r="R12" t="s">
        <v>3345</v>
      </c>
      <c r="S12">
        <v>3.7979999999999992</v>
      </c>
      <c r="T12">
        <v>3</v>
      </c>
      <c r="U12">
        <v>0.8</v>
      </c>
      <c r="V12">
        <v>-5.8869000000000007</v>
      </c>
    </row>
    <row r="13" spans="1:22" x14ac:dyDescent="0.3">
      <c r="A13">
        <v>9795</v>
      </c>
      <c r="B13" t="s">
        <v>10838</v>
      </c>
      <c r="C13">
        <v>2011</v>
      </c>
      <c r="D13" s="25">
        <v>40684</v>
      </c>
      <c r="E13" s="25">
        <v>40686</v>
      </c>
      <c r="F13" t="s">
        <v>23</v>
      </c>
      <c r="G13" t="s">
        <v>2885</v>
      </c>
      <c r="H13" t="s">
        <v>2886</v>
      </c>
      <c r="I13" t="s">
        <v>26</v>
      </c>
      <c r="J13" t="s">
        <v>27</v>
      </c>
      <c r="K13" t="s">
        <v>184</v>
      </c>
      <c r="L13" t="s">
        <v>104</v>
      </c>
      <c r="M13">
        <v>77070</v>
      </c>
      <c r="N13" t="s">
        <v>105</v>
      </c>
      <c r="O13" t="s">
        <v>3917</v>
      </c>
      <c r="P13" t="s">
        <v>46</v>
      </c>
      <c r="Q13" t="s">
        <v>75</v>
      </c>
      <c r="R13" t="s">
        <v>3918</v>
      </c>
      <c r="S13">
        <v>18.239999999999995</v>
      </c>
      <c r="T13">
        <v>3</v>
      </c>
      <c r="U13">
        <v>0.8</v>
      </c>
      <c r="V13">
        <v>-31.00800000000001</v>
      </c>
    </row>
    <row r="14" spans="1:22" x14ac:dyDescent="0.3">
      <c r="A14">
        <v>9794</v>
      </c>
      <c r="B14" t="s">
        <v>10838</v>
      </c>
      <c r="C14">
        <v>2011</v>
      </c>
      <c r="D14" s="25">
        <v>40684</v>
      </c>
      <c r="E14" s="25">
        <v>40686</v>
      </c>
      <c r="F14" t="s">
        <v>23</v>
      </c>
      <c r="G14" t="s">
        <v>2885</v>
      </c>
      <c r="H14" t="s">
        <v>2886</v>
      </c>
      <c r="I14" t="s">
        <v>26</v>
      </c>
      <c r="J14" t="s">
        <v>27</v>
      </c>
      <c r="K14" t="s">
        <v>184</v>
      </c>
      <c r="L14" t="s">
        <v>104</v>
      </c>
      <c r="M14">
        <v>77070</v>
      </c>
      <c r="N14" t="s">
        <v>105</v>
      </c>
      <c r="O14" t="s">
        <v>2601</v>
      </c>
      <c r="P14" t="s">
        <v>46</v>
      </c>
      <c r="Q14" t="s">
        <v>90</v>
      </c>
      <c r="R14" t="s">
        <v>2602</v>
      </c>
      <c r="S14">
        <v>4.8320000000000007</v>
      </c>
      <c r="T14">
        <v>1</v>
      </c>
      <c r="U14">
        <v>0.2</v>
      </c>
      <c r="V14">
        <v>1.6307999999999998</v>
      </c>
    </row>
    <row r="15" spans="1:22" x14ac:dyDescent="0.3">
      <c r="A15">
        <v>9793</v>
      </c>
      <c r="B15" t="s">
        <v>10838</v>
      </c>
      <c r="C15">
        <v>2011</v>
      </c>
      <c r="D15" s="25">
        <v>40684</v>
      </c>
      <c r="E15" s="25">
        <v>40686</v>
      </c>
      <c r="F15" t="s">
        <v>23</v>
      </c>
      <c r="G15" t="s">
        <v>2885</v>
      </c>
      <c r="H15" t="s">
        <v>2886</v>
      </c>
      <c r="I15" t="s">
        <v>26</v>
      </c>
      <c r="J15" t="s">
        <v>27</v>
      </c>
      <c r="K15" t="s">
        <v>184</v>
      </c>
      <c r="L15" t="s">
        <v>104</v>
      </c>
      <c r="M15">
        <v>77070</v>
      </c>
      <c r="N15" t="s">
        <v>105</v>
      </c>
      <c r="O15" t="s">
        <v>1537</v>
      </c>
      <c r="P15" t="s">
        <v>32</v>
      </c>
      <c r="Q15" t="s">
        <v>36</v>
      </c>
      <c r="R15" t="s">
        <v>1538</v>
      </c>
      <c r="S15">
        <v>107.77200000000001</v>
      </c>
      <c r="T15">
        <v>2</v>
      </c>
      <c r="U15">
        <v>0.3</v>
      </c>
      <c r="V15">
        <v>-29.252400000000009</v>
      </c>
    </row>
    <row r="16" spans="1:22" x14ac:dyDescent="0.3">
      <c r="A16">
        <v>9792</v>
      </c>
      <c r="B16" t="s">
        <v>10838</v>
      </c>
      <c r="C16">
        <v>2011</v>
      </c>
      <c r="D16" s="25">
        <v>40684</v>
      </c>
      <c r="E16" s="25">
        <v>40686</v>
      </c>
      <c r="F16" t="s">
        <v>23</v>
      </c>
      <c r="G16" t="s">
        <v>2885</v>
      </c>
      <c r="H16" t="s">
        <v>2886</v>
      </c>
      <c r="I16" t="s">
        <v>26</v>
      </c>
      <c r="J16" t="s">
        <v>27</v>
      </c>
      <c r="K16" t="s">
        <v>184</v>
      </c>
      <c r="L16" t="s">
        <v>104</v>
      </c>
      <c r="M16">
        <v>77070</v>
      </c>
      <c r="N16" t="s">
        <v>105</v>
      </c>
      <c r="O16" t="s">
        <v>4131</v>
      </c>
      <c r="P16" t="s">
        <v>46</v>
      </c>
      <c r="Q16" t="s">
        <v>173</v>
      </c>
      <c r="R16" t="s">
        <v>186</v>
      </c>
      <c r="S16">
        <v>56.063999999999993</v>
      </c>
      <c r="T16">
        <v>6</v>
      </c>
      <c r="U16">
        <v>0.2</v>
      </c>
      <c r="V16">
        <v>21.024000000000001</v>
      </c>
    </row>
    <row r="17" spans="1:22" x14ac:dyDescent="0.3">
      <c r="A17">
        <v>9786</v>
      </c>
      <c r="B17" t="s">
        <v>10835</v>
      </c>
      <c r="C17">
        <v>2012</v>
      </c>
      <c r="D17" s="25">
        <v>41038</v>
      </c>
      <c r="E17" s="25">
        <v>41042</v>
      </c>
      <c r="F17" t="s">
        <v>50</v>
      </c>
      <c r="G17" t="s">
        <v>2098</v>
      </c>
      <c r="H17" t="s">
        <v>2099</v>
      </c>
      <c r="I17" t="s">
        <v>26</v>
      </c>
      <c r="J17" t="s">
        <v>27</v>
      </c>
      <c r="K17" t="s">
        <v>1473</v>
      </c>
      <c r="L17" t="s">
        <v>29</v>
      </c>
      <c r="M17">
        <v>40214</v>
      </c>
      <c r="N17" t="s">
        <v>30</v>
      </c>
      <c r="O17" t="s">
        <v>6548</v>
      </c>
      <c r="P17" t="s">
        <v>46</v>
      </c>
      <c r="Q17" t="s">
        <v>75</v>
      </c>
      <c r="R17" t="s">
        <v>6549</v>
      </c>
      <c r="S17">
        <v>48.81</v>
      </c>
      <c r="T17">
        <v>3</v>
      </c>
      <c r="U17">
        <v>0</v>
      </c>
      <c r="V17">
        <v>23.916899999999998</v>
      </c>
    </row>
    <row r="18" spans="1:22" x14ac:dyDescent="0.3">
      <c r="A18">
        <v>9785</v>
      </c>
      <c r="B18" t="s">
        <v>10834</v>
      </c>
      <c r="C18">
        <v>2012</v>
      </c>
      <c r="D18" s="25">
        <v>41060</v>
      </c>
      <c r="E18" s="25">
        <v>41062</v>
      </c>
      <c r="F18" t="s">
        <v>23</v>
      </c>
      <c r="G18" t="s">
        <v>5323</v>
      </c>
      <c r="H18" t="s">
        <v>5324</v>
      </c>
      <c r="I18" t="s">
        <v>41</v>
      </c>
      <c r="J18" t="s">
        <v>27</v>
      </c>
      <c r="K18" t="s">
        <v>4824</v>
      </c>
      <c r="L18" t="s">
        <v>788</v>
      </c>
      <c r="M18">
        <v>7501</v>
      </c>
      <c r="N18" t="s">
        <v>148</v>
      </c>
      <c r="O18" t="s">
        <v>5688</v>
      </c>
      <c r="P18" t="s">
        <v>32</v>
      </c>
      <c r="Q18" t="s">
        <v>65</v>
      </c>
      <c r="R18" t="s">
        <v>5689</v>
      </c>
      <c r="S18">
        <v>8.2799999999999994</v>
      </c>
      <c r="T18">
        <v>2</v>
      </c>
      <c r="U18">
        <v>0</v>
      </c>
      <c r="V18">
        <v>2.9807999999999995</v>
      </c>
    </row>
    <row r="19" spans="1:22" x14ac:dyDescent="0.3">
      <c r="A19">
        <v>18</v>
      </c>
      <c r="B19" t="s">
        <v>117</v>
      </c>
      <c r="C19">
        <v>2011</v>
      </c>
      <c r="D19" s="25">
        <v>40676</v>
      </c>
      <c r="E19" s="25">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
      <c r="A20">
        <v>9784</v>
      </c>
      <c r="B20" t="s">
        <v>10834</v>
      </c>
      <c r="C20">
        <v>2012</v>
      </c>
      <c r="D20" s="25">
        <v>41060</v>
      </c>
      <c r="E20" s="25">
        <v>41062</v>
      </c>
      <c r="F20" t="s">
        <v>23</v>
      </c>
      <c r="G20" t="s">
        <v>5323</v>
      </c>
      <c r="H20" t="s">
        <v>5324</v>
      </c>
      <c r="I20" t="s">
        <v>41</v>
      </c>
      <c r="J20" t="s">
        <v>27</v>
      </c>
      <c r="K20" t="s">
        <v>4824</v>
      </c>
      <c r="L20" t="s">
        <v>788</v>
      </c>
      <c r="M20">
        <v>7501</v>
      </c>
      <c r="N20" t="s">
        <v>148</v>
      </c>
      <c r="O20" t="s">
        <v>3219</v>
      </c>
      <c r="P20" t="s">
        <v>46</v>
      </c>
      <c r="Q20" t="s">
        <v>59</v>
      </c>
      <c r="R20" t="s">
        <v>3220</v>
      </c>
      <c r="S20">
        <v>62.18</v>
      </c>
      <c r="T20">
        <v>1</v>
      </c>
      <c r="U20">
        <v>0</v>
      </c>
      <c r="V20">
        <v>16.788600000000002</v>
      </c>
    </row>
    <row r="21" spans="1:22" x14ac:dyDescent="0.3">
      <c r="A21">
        <v>9783</v>
      </c>
      <c r="B21" t="s">
        <v>10834</v>
      </c>
      <c r="C21">
        <v>2012</v>
      </c>
      <c r="D21" s="25">
        <v>41060</v>
      </c>
      <c r="E21" s="25">
        <v>41062</v>
      </c>
      <c r="F21" t="s">
        <v>23</v>
      </c>
      <c r="G21" t="s">
        <v>5323</v>
      </c>
      <c r="H21" t="s">
        <v>5324</v>
      </c>
      <c r="I21" t="s">
        <v>41</v>
      </c>
      <c r="J21" t="s">
        <v>27</v>
      </c>
      <c r="K21" t="s">
        <v>4824</v>
      </c>
      <c r="L21" t="s">
        <v>788</v>
      </c>
      <c r="M21">
        <v>7501</v>
      </c>
      <c r="N21" t="s">
        <v>148</v>
      </c>
      <c r="O21" t="s">
        <v>2013</v>
      </c>
      <c r="P21" t="s">
        <v>46</v>
      </c>
      <c r="Q21" t="s">
        <v>90</v>
      </c>
      <c r="R21" t="s">
        <v>2014</v>
      </c>
      <c r="S21">
        <v>274.8</v>
      </c>
      <c r="T21">
        <v>5</v>
      </c>
      <c r="U21">
        <v>0</v>
      </c>
      <c r="V21">
        <v>134.65199999999999</v>
      </c>
    </row>
    <row r="22" spans="1:22" x14ac:dyDescent="0.3">
      <c r="A22">
        <v>9719</v>
      </c>
      <c r="B22" t="s">
        <v>10797</v>
      </c>
      <c r="C22">
        <v>2013</v>
      </c>
      <c r="D22" s="25">
        <v>41425</v>
      </c>
      <c r="E22" s="25">
        <v>41426</v>
      </c>
      <c r="F22" t="s">
        <v>1290</v>
      </c>
      <c r="G22" t="s">
        <v>2072</v>
      </c>
      <c r="H22" t="s">
        <v>2073</v>
      </c>
      <c r="I22" t="s">
        <v>26</v>
      </c>
      <c r="J22" t="s">
        <v>27</v>
      </c>
      <c r="K22" t="s">
        <v>184</v>
      </c>
      <c r="L22" t="s">
        <v>104</v>
      </c>
      <c r="M22">
        <v>77041</v>
      </c>
      <c r="N22" t="s">
        <v>105</v>
      </c>
      <c r="O22" t="s">
        <v>856</v>
      </c>
      <c r="P22" t="s">
        <v>71</v>
      </c>
      <c r="Q22" t="s">
        <v>161</v>
      </c>
      <c r="R22" t="s">
        <v>857</v>
      </c>
      <c r="S22">
        <v>223.96</v>
      </c>
      <c r="T22">
        <v>5</v>
      </c>
      <c r="U22">
        <v>0.2</v>
      </c>
      <c r="V22">
        <v>11.198000000000015</v>
      </c>
    </row>
    <row r="23" spans="1:22" x14ac:dyDescent="0.3">
      <c r="A23">
        <v>9718</v>
      </c>
      <c r="B23" t="s">
        <v>10797</v>
      </c>
      <c r="C23">
        <v>2013</v>
      </c>
      <c r="D23" s="25">
        <v>41425</v>
      </c>
      <c r="E23" s="25">
        <v>41426</v>
      </c>
      <c r="F23" t="s">
        <v>1290</v>
      </c>
      <c r="G23" t="s">
        <v>2072</v>
      </c>
      <c r="H23" t="s">
        <v>2073</v>
      </c>
      <c r="I23" t="s">
        <v>26</v>
      </c>
      <c r="J23" t="s">
        <v>27</v>
      </c>
      <c r="K23" t="s">
        <v>184</v>
      </c>
      <c r="L23" t="s">
        <v>104</v>
      </c>
      <c r="M23">
        <v>77041</v>
      </c>
      <c r="N23" t="s">
        <v>105</v>
      </c>
      <c r="O23" t="s">
        <v>558</v>
      </c>
      <c r="P23" t="s">
        <v>71</v>
      </c>
      <c r="Q23" t="s">
        <v>72</v>
      </c>
      <c r="R23" t="s">
        <v>559</v>
      </c>
      <c r="S23">
        <v>79.959999999999994</v>
      </c>
      <c r="T23">
        <v>5</v>
      </c>
      <c r="U23">
        <v>0.2</v>
      </c>
      <c r="V23">
        <v>7.9960000000000058</v>
      </c>
    </row>
    <row r="24" spans="1:22" x14ac:dyDescent="0.3">
      <c r="A24">
        <v>9687</v>
      </c>
      <c r="B24" t="s">
        <v>10778</v>
      </c>
      <c r="C24">
        <v>2014</v>
      </c>
      <c r="D24" s="25">
        <v>41790</v>
      </c>
      <c r="E24" s="25">
        <v>41794</v>
      </c>
      <c r="F24" t="s">
        <v>50</v>
      </c>
      <c r="G24" t="s">
        <v>4955</v>
      </c>
      <c r="H24" t="s">
        <v>4956</v>
      </c>
      <c r="I24" t="s">
        <v>26</v>
      </c>
      <c r="J24" t="s">
        <v>27</v>
      </c>
      <c r="K24" t="s">
        <v>947</v>
      </c>
      <c r="L24" t="s">
        <v>43</v>
      </c>
      <c r="M24">
        <v>92037</v>
      </c>
      <c r="N24" t="s">
        <v>44</v>
      </c>
      <c r="O24" t="s">
        <v>2452</v>
      </c>
      <c r="P24" t="s">
        <v>46</v>
      </c>
      <c r="Q24" t="s">
        <v>68</v>
      </c>
      <c r="R24" t="s">
        <v>2453</v>
      </c>
      <c r="S24">
        <v>35.099999999999994</v>
      </c>
      <c r="T24">
        <v>6</v>
      </c>
      <c r="U24">
        <v>0</v>
      </c>
      <c r="V24">
        <v>10.178999999999997</v>
      </c>
    </row>
    <row r="25" spans="1:22" x14ac:dyDescent="0.3">
      <c r="A25">
        <v>9676</v>
      </c>
      <c r="B25" t="s">
        <v>10772</v>
      </c>
      <c r="C25">
        <v>2013</v>
      </c>
      <c r="D25" s="25">
        <v>41401</v>
      </c>
      <c r="E25" s="25">
        <v>41405</v>
      </c>
      <c r="F25" t="s">
        <v>50</v>
      </c>
      <c r="G25" t="s">
        <v>3575</v>
      </c>
      <c r="H25" t="s">
        <v>3576</v>
      </c>
      <c r="I25" t="s">
        <v>26</v>
      </c>
      <c r="J25" t="s">
        <v>27</v>
      </c>
      <c r="K25" t="s">
        <v>5954</v>
      </c>
      <c r="L25" t="s">
        <v>43</v>
      </c>
      <c r="M25">
        <v>93309</v>
      </c>
      <c r="N25" t="s">
        <v>44</v>
      </c>
      <c r="O25" t="s">
        <v>4654</v>
      </c>
      <c r="P25" t="s">
        <v>32</v>
      </c>
      <c r="Q25" t="s">
        <v>65</v>
      </c>
      <c r="R25" t="s">
        <v>4655</v>
      </c>
      <c r="S25">
        <v>41.6</v>
      </c>
      <c r="T25">
        <v>4</v>
      </c>
      <c r="U25">
        <v>0</v>
      </c>
      <c r="V25">
        <v>14.143999999999998</v>
      </c>
    </row>
    <row r="26" spans="1:22" x14ac:dyDescent="0.3">
      <c r="A26">
        <v>9611</v>
      </c>
      <c r="B26" t="s">
        <v>10734</v>
      </c>
      <c r="C26">
        <v>2013</v>
      </c>
      <c r="D26" s="25">
        <v>41411</v>
      </c>
      <c r="E26" s="25">
        <v>41414</v>
      </c>
      <c r="F26" t="s">
        <v>23</v>
      </c>
      <c r="G26" t="s">
        <v>1583</v>
      </c>
      <c r="H26" t="s">
        <v>1584</v>
      </c>
      <c r="I26" t="s">
        <v>26</v>
      </c>
      <c r="J26" t="s">
        <v>27</v>
      </c>
      <c r="K26" t="s">
        <v>42</v>
      </c>
      <c r="L26" t="s">
        <v>43</v>
      </c>
      <c r="M26">
        <v>90045</v>
      </c>
      <c r="N26" t="s">
        <v>44</v>
      </c>
      <c r="O26" t="s">
        <v>4116</v>
      </c>
      <c r="P26" t="s">
        <v>46</v>
      </c>
      <c r="Q26" t="s">
        <v>47</v>
      </c>
      <c r="R26" t="s">
        <v>4117</v>
      </c>
      <c r="S26">
        <v>27.72</v>
      </c>
      <c r="T26">
        <v>9</v>
      </c>
      <c r="U26">
        <v>0</v>
      </c>
      <c r="V26">
        <v>13.3056</v>
      </c>
    </row>
    <row r="27" spans="1:22" x14ac:dyDescent="0.3">
      <c r="A27">
        <v>9610</v>
      </c>
      <c r="B27" t="s">
        <v>10734</v>
      </c>
      <c r="C27">
        <v>2013</v>
      </c>
      <c r="D27" s="25">
        <v>41411</v>
      </c>
      <c r="E27" s="25">
        <v>41414</v>
      </c>
      <c r="F27" t="s">
        <v>23</v>
      </c>
      <c r="G27" t="s">
        <v>1583</v>
      </c>
      <c r="H27" t="s">
        <v>1584</v>
      </c>
      <c r="I27" t="s">
        <v>26</v>
      </c>
      <c r="J27" t="s">
        <v>27</v>
      </c>
      <c r="K27" t="s">
        <v>42</v>
      </c>
      <c r="L27" t="s">
        <v>43</v>
      </c>
      <c r="M27">
        <v>90045</v>
      </c>
      <c r="N27" t="s">
        <v>44</v>
      </c>
      <c r="O27" t="s">
        <v>6116</v>
      </c>
      <c r="P27" t="s">
        <v>32</v>
      </c>
      <c r="Q27" t="s">
        <v>65</v>
      </c>
      <c r="R27" t="s">
        <v>6117</v>
      </c>
      <c r="S27">
        <v>282.83999999999997</v>
      </c>
      <c r="T27">
        <v>4</v>
      </c>
      <c r="U27">
        <v>0</v>
      </c>
      <c r="V27">
        <v>19.798799999999972</v>
      </c>
    </row>
    <row r="28" spans="1:22" x14ac:dyDescent="0.3">
      <c r="A28">
        <v>9603</v>
      </c>
      <c r="B28" t="s">
        <v>10727</v>
      </c>
      <c r="C28">
        <v>2011</v>
      </c>
      <c r="D28" s="25">
        <v>40682</v>
      </c>
      <c r="E28" s="25">
        <v>40685</v>
      </c>
      <c r="F28" t="s">
        <v>188</v>
      </c>
      <c r="G28" t="s">
        <v>1242</v>
      </c>
      <c r="H28" t="s">
        <v>1243</v>
      </c>
      <c r="I28" t="s">
        <v>26</v>
      </c>
      <c r="J28" t="s">
        <v>27</v>
      </c>
      <c r="K28" t="s">
        <v>2978</v>
      </c>
      <c r="L28" t="s">
        <v>319</v>
      </c>
      <c r="M28">
        <v>23464</v>
      </c>
      <c r="N28" t="s">
        <v>30</v>
      </c>
      <c r="O28" t="s">
        <v>8083</v>
      </c>
      <c r="P28" t="s">
        <v>46</v>
      </c>
      <c r="Q28" t="s">
        <v>578</v>
      </c>
      <c r="R28" t="s">
        <v>8084</v>
      </c>
      <c r="S28">
        <v>34.200000000000003</v>
      </c>
      <c r="T28">
        <v>5</v>
      </c>
      <c r="U28">
        <v>0</v>
      </c>
      <c r="V28">
        <v>9.234</v>
      </c>
    </row>
    <row r="29" spans="1:22" x14ac:dyDescent="0.3">
      <c r="A29">
        <v>9601</v>
      </c>
      <c r="B29" t="s">
        <v>10725</v>
      </c>
      <c r="C29">
        <v>2014</v>
      </c>
      <c r="D29" s="25">
        <v>41768</v>
      </c>
      <c r="E29" s="25">
        <v>41771</v>
      </c>
      <c r="F29" t="s">
        <v>23</v>
      </c>
      <c r="G29" t="s">
        <v>1574</v>
      </c>
      <c r="H29" t="s">
        <v>1575</v>
      </c>
      <c r="I29" t="s">
        <v>41</v>
      </c>
      <c r="J29" t="s">
        <v>27</v>
      </c>
      <c r="K29" t="s">
        <v>10177</v>
      </c>
      <c r="L29" t="s">
        <v>104</v>
      </c>
      <c r="M29">
        <v>76063</v>
      </c>
      <c r="N29" t="s">
        <v>105</v>
      </c>
      <c r="O29" t="s">
        <v>6175</v>
      </c>
      <c r="P29" t="s">
        <v>46</v>
      </c>
      <c r="Q29" t="s">
        <v>90</v>
      </c>
      <c r="R29" t="s">
        <v>6176</v>
      </c>
      <c r="S29">
        <v>41.472000000000008</v>
      </c>
      <c r="T29">
        <v>8</v>
      </c>
      <c r="U29">
        <v>0.2</v>
      </c>
      <c r="V29">
        <v>14.5152</v>
      </c>
    </row>
    <row r="30" spans="1:22" x14ac:dyDescent="0.3">
      <c r="A30">
        <v>9591</v>
      </c>
      <c r="B30" t="s">
        <v>10719</v>
      </c>
      <c r="C30">
        <v>2011</v>
      </c>
      <c r="D30" s="25">
        <v>40674</v>
      </c>
      <c r="E30" s="25">
        <v>40678</v>
      </c>
      <c r="F30" t="s">
        <v>50</v>
      </c>
      <c r="G30" t="s">
        <v>10092</v>
      </c>
      <c r="H30" t="s">
        <v>10093</v>
      </c>
      <c r="I30" t="s">
        <v>102</v>
      </c>
      <c r="J30" t="s">
        <v>27</v>
      </c>
      <c r="K30" t="s">
        <v>303</v>
      </c>
      <c r="L30" t="s">
        <v>211</v>
      </c>
      <c r="M30">
        <v>60610</v>
      </c>
      <c r="N30" t="s">
        <v>105</v>
      </c>
      <c r="O30" t="s">
        <v>3567</v>
      </c>
      <c r="P30" t="s">
        <v>46</v>
      </c>
      <c r="Q30" t="s">
        <v>75</v>
      </c>
      <c r="R30" t="s">
        <v>3568</v>
      </c>
      <c r="S30">
        <v>104.57999999999998</v>
      </c>
      <c r="T30">
        <v>9</v>
      </c>
      <c r="U30">
        <v>0.8</v>
      </c>
      <c r="V30">
        <v>-172.55700000000007</v>
      </c>
    </row>
    <row r="31" spans="1:22" x14ac:dyDescent="0.3">
      <c r="A31">
        <v>9590</v>
      </c>
      <c r="B31" t="s">
        <v>10719</v>
      </c>
      <c r="C31">
        <v>2011</v>
      </c>
      <c r="D31" s="25">
        <v>40674</v>
      </c>
      <c r="E31" s="25">
        <v>40678</v>
      </c>
      <c r="F31" t="s">
        <v>50</v>
      </c>
      <c r="G31" t="s">
        <v>10092</v>
      </c>
      <c r="H31" t="s">
        <v>10093</v>
      </c>
      <c r="I31" t="s">
        <v>102</v>
      </c>
      <c r="J31" t="s">
        <v>27</v>
      </c>
      <c r="K31" t="s">
        <v>303</v>
      </c>
      <c r="L31" t="s">
        <v>211</v>
      </c>
      <c r="M31">
        <v>60610</v>
      </c>
      <c r="N31" t="s">
        <v>105</v>
      </c>
      <c r="O31" t="s">
        <v>8333</v>
      </c>
      <c r="P31" t="s">
        <v>46</v>
      </c>
      <c r="Q31" t="s">
        <v>90</v>
      </c>
      <c r="R31" t="s">
        <v>8334</v>
      </c>
      <c r="S31">
        <v>17.472000000000001</v>
      </c>
      <c r="T31">
        <v>3</v>
      </c>
      <c r="U31">
        <v>0.2</v>
      </c>
      <c r="V31">
        <v>5.6783999999999981</v>
      </c>
    </row>
    <row r="32" spans="1:22" x14ac:dyDescent="0.3">
      <c r="A32">
        <v>9578</v>
      </c>
      <c r="B32" t="s">
        <v>10710</v>
      </c>
      <c r="C32">
        <v>2012</v>
      </c>
      <c r="D32" s="25">
        <v>41055</v>
      </c>
      <c r="E32" s="25">
        <v>41057</v>
      </c>
      <c r="F32" t="s">
        <v>23</v>
      </c>
      <c r="G32" t="s">
        <v>4361</v>
      </c>
      <c r="H32" t="s">
        <v>4362</v>
      </c>
      <c r="I32" t="s">
        <v>26</v>
      </c>
      <c r="J32" t="s">
        <v>27</v>
      </c>
      <c r="K32" t="s">
        <v>678</v>
      </c>
      <c r="L32" t="s">
        <v>104</v>
      </c>
      <c r="M32">
        <v>78207</v>
      </c>
      <c r="N32" t="s">
        <v>105</v>
      </c>
      <c r="O32" t="s">
        <v>4577</v>
      </c>
      <c r="P32" t="s">
        <v>32</v>
      </c>
      <c r="Q32" t="s">
        <v>36</v>
      </c>
      <c r="R32" t="s">
        <v>4578</v>
      </c>
      <c r="S32">
        <v>104.93</v>
      </c>
      <c r="T32">
        <v>5</v>
      </c>
      <c r="U32">
        <v>0.3</v>
      </c>
      <c r="V32">
        <v>-4.4969999999999999</v>
      </c>
    </row>
    <row r="33" spans="1:22" x14ac:dyDescent="0.3">
      <c r="A33">
        <v>9577</v>
      </c>
      <c r="B33" t="s">
        <v>10710</v>
      </c>
      <c r="C33">
        <v>2012</v>
      </c>
      <c r="D33" s="25">
        <v>41055</v>
      </c>
      <c r="E33" s="25">
        <v>41057</v>
      </c>
      <c r="F33" t="s">
        <v>23</v>
      </c>
      <c r="G33" t="s">
        <v>4361</v>
      </c>
      <c r="H33" t="s">
        <v>4362</v>
      </c>
      <c r="I33" t="s">
        <v>26</v>
      </c>
      <c r="J33" t="s">
        <v>27</v>
      </c>
      <c r="K33" t="s">
        <v>678</v>
      </c>
      <c r="L33" t="s">
        <v>104</v>
      </c>
      <c r="M33">
        <v>78207</v>
      </c>
      <c r="N33" t="s">
        <v>105</v>
      </c>
      <c r="O33" t="s">
        <v>4358</v>
      </c>
      <c r="P33" t="s">
        <v>71</v>
      </c>
      <c r="Q33" t="s">
        <v>682</v>
      </c>
      <c r="R33" t="s">
        <v>4359</v>
      </c>
      <c r="S33">
        <v>399.53999999999996</v>
      </c>
      <c r="T33">
        <v>2</v>
      </c>
      <c r="U33">
        <v>0.4</v>
      </c>
      <c r="V33">
        <v>-79.908000000000015</v>
      </c>
    </row>
    <row r="34" spans="1:22" x14ac:dyDescent="0.3">
      <c r="A34">
        <v>9576</v>
      </c>
      <c r="B34" t="s">
        <v>10710</v>
      </c>
      <c r="C34">
        <v>2012</v>
      </c>
      <c r="D34" s="25">
        <v>41055</v>
      </c>
      <c r="E34" s="25">
        <v>41057</v>
      </c>
      <c r="F34" t="s">
        <v>23</v>
      </c>
      <c r="G34" t="s">
        <v>4361</v>
      </c>
      <c r="H34" t="s">
        <v>4362</v>
      </c>
      <c r="I34" t="s">
        <v>26</v>
      </c>
      <c r="J34" t="s">
        <v>27</v>
      </c>
      <c r="K34" t="s">
        <v>678</v>
      </c>
      <c r="L34" t="s">
        <v>104</v>
      </c>
      <c r="M34">
        <v>78207</v>
      </c>
      <c r="N34" t="s">
        <v>105</v>
      </c>
      <c r="O34" t="s">
        <v>384</v>
      </c>
      <c r="P34" t="s">
        <v>32</v>
      </c>
      <c r="Q34" t="s">
        <v>36</v>
      </c>
      <c r="R34" t="s">
        <v>385</v>
      </c>
      <c r="S34">
        <v>105.68599999999999</v>
      </c>
      <c r="T34">
        <v>1</v>
      </c>
      <c r="U34">
        <v>0.3</v>
      </c>
      <c r="V34">
        <v>-28.686199999999999</v>
      </c>
    </row>
    <row r="35" spans="1:22" x14ac:dyDescent="0.3">
      <c r="A35">
        <v>9564</v>
      </c>
      <c r="B35" t="s">
        <v>10700</v>
      </c>
      <c r="C35">
        <v>2013</v>
      </c>
      <c r="D35" s="25">
        <v>41398</v>
      </c>
      <c r="E35" s="25">
        <v>41400</v>
      </c>
      <c r="F35" t="s">
        <v>188</v>
      </c>
      <c r="G35" t="s">
        <v>10701</v>
      </c>
      <c r="H35" t="s">
        <v>10702</v>
      </c>
      <c r="I35" t="s">
        <v>26</v>
      </c>
      <c r="J35" t="s">
        <v>27</v>
      </c>
      <c r="K35" t="s">
        <v>606</v>
      </c>
      <c r="L35" t="s">
        <v>498</v>
      </c>
      <c r="M35">
        <v>43055</v>
      </c>
      <c r="N35" t="s">
        <v>148</v>
      </c>
      <c r="O35" t="s">
        <v>5519</v>
      </c>
      <c r="P35" t="s">
        <v>46</v>
      </c>
      <c r="Q35" t="s">
        <v>47</v>
      </c>
      <c r="R35" t="s">
        <v>5520</v>
      </c>
      <c r="S35">
        <v>6</v>
      </c>
      <c r="T35">
        <v>2</v>
      </c>
      <c r="U35">
        <v>0.2</v>
      </c>
      <c r="V35">
        <v>2.0999999999999996</v>
      </c>
    </row>
    <row r="36" spans="1:22" x14ac:dyDescent="0.3">
      <c r="A36">
        <v>9563</v>
      </c>
      <c r="B36" t="s">
        <v>10700</v>
      </c>
      <c r="C36">
        <v>2013</v>
      </c>
      <c r="D36" s="25">
        <v>41398</v>
      </c>
      <c r="E36" s="25">
        <v>41400</v>
      </c>
      <c r="F36" t="s">
        <v>188</v>
      </c>
      <c r="G36" t="s">
        <v>10701</v>
      </c>
      <c r="H36" t="s">
        <v>10702</v>
      </c>
      <c r="I36" t="s">
        <v>26</v>
      </c>
      <c r="J36" t="s">
        <v>27</v>
      </c>
      <c r="K36" t="s">
        <v>606</v>
      </c>
      <c r="L36" t="s">
        <v>498</v>
      </c>
      <c r="M36">
        <v>43055</v>
      </c>
      <c r="N36" t="s">
        <v>148</v>
      </c>
      <c r="O36" t="s">
        <v>10703</v>
      </c>
      <c r="P36" t="s">
        <v>71</v>
      </c>
      <c r="Q36" t="s">
        <v>682</v>
      </c>
      <c r="R36" t="s">
        <v>10704</v>
      </c>
      <c r="S36">
        <v>224.93700000000004</v>
      </c>
      <c r="T36">
        <v>3</v>
      </c>
      <c r="U36">
        <v>0.7</v>
      </c>
      <c r="V36">
        <v>-164.9538</v>
      </c>
    </row>
    <row r="37" spans="1:22" x14ac:dyDescent="0.3">
      <c r="A37">
        <v>9562</v>
      </c>
      <c r="B37" t="s">
        <v>10700</v>
      </c>
      <c r="C37">
        <v>2013</v>
      </c>
      <c r="D37" s="25">
        <v>41398</v>
      </c>
      <c r="E37" s="25">
        <v>41400</v>
      </c>
      <c r="F37" t="s">
        <v>188</v>
      </c>
      <c r="G37" t="s">
        <v>10701</v>
      </c>
      <c r="H37" t="s">
        <v>10702</v>
      </c>
      <c r="I37" t="s">
        <v>26</v>
      </c>
      <c r="J37" t="s">
        <v>27</v>
      </c>
      <c r="K37" t="s">
        <v>606</v>
      </c>
      <c r="L37" t="s">
        <v>498</v>
      </c>
      <c r="M37">
        <v>43055</v>
      </c>
      <c r="N37" t="s">
        <v>148</v>
      </c>
      <c r="O37" t="s">
        <v>5439</v>
      </c>
      <c r="P37" t="s">
        <v>71</v>
      </c>
      <c r="Q37" t="s">
        <v>161</v>
      </c>
      <c r="R37" t="s">
        <v>5440</v>
      </c>
      <c r="S37">
        <v>431.97600000000006</v>
      </c>
      <c r="T37">
        <v>3</v>
      </c>
      <c r="U37">
        <v>0.2</v>
      </c>
      <c r="V37">
        <v>-75.59580000000004</v>
      </c>
    </row>
    <row r="38" spans="1:22" x14ac:dyDescent="0.3">
      <c r="A38">
        <v>9561</v>
      </c>
      <c r="B38" t="s">
        <v>10700</v>
      </c>
      <c r="C38">
        <v>2013</v>
      </c>
      <c r="D38" s="25">
        <v>41398</v>
      </c>
      <c r="E38" s="25">
        <v>41400</v>
      </c>
      <c r="F38" t="s">
        <v>188</v>
      </c>
      <c r="G38" t="s">
        <v>10701</v>
      </c>
      <c r="H38" t="s">
        <v>10702</v>
      </c>
      <c r="I38" t="s">
        <v>26</v>
      </c>
      <c r="J38" t="s">
        <v>27</v>
      </c>
      <c r="K38" t="s">
        <v>606</v>
      </c>
      <c r="L38" t="s">
        <v>498</v>
      </c>
      <c r="M38">
        <v>43055</v>
      </c>
      <c r="N38" t="s">
        <v>148</v>
      </c>
      <c r="O38" t="s">
        <v>5857</v>
      </c>
      <c r="P38" t="s">
        <v>32</v>
      </c>
      <c r="Q38" t="s">
        <v>65</v>
      </c>
      <c r="R38" t="s">
        <v>5858</v>
      </c>
      <c r="S38">
        <v>51.967999999999996</v>
      </c>
      <c r="T38">
        <v>2</v>
      </c>
      <c r="U38">
        <v>0.2</v>
      </c>
      <c r="V38">
        <v>10.393599999999998</v>
      </c>
    </row>
    <row r="39" spans="1:22" x14ac:dyDescent="0.3">
      <c r="A39">
        <v>9560</v>
      </c>
      <c r="B39" t="s">
        <v>10700</v>
      </c>
      <c r="C39">
        <v>2013</v>
      </c>
      <c r="D39" s="25">
        <v>41398</v>
      </c>
      <c r="E39" s="25">
        <v>41400</v>
      </c>
      <c r="F39" t="s">
        <v>188</v>
      </c>
      <c r="G39" t="s">
        <v>10701</v>
      </c>
      <c r="H39" t="s">
        <v>10702</v>
      </c>
      <c r="I39" t="s">
        <v>26</v>
      </c>
      <c r="J39" t="s">
        <v>27</v>
      </c>
      <c r="K39" t="s">
        <v>606</v>
      </c>
      <c r="L39" t="s">
        <v>498</v>
      </c>
      <c r="M39">
        <v>43055</v>
      </c>
      <c r="N39" t="s">
        <v>148</v>
      </c>
      <c r="O39" t="s">
        <v>4663</v>
      </c>
      <c r="P39" t="s">
        <v>46</v>
      </c>
      <c r="Q39" t="s">
        <v>59</v>
      </c>
      <c r="R39" t="s">
        <v>4664</v>
      </c>
      <c r="S39">
        <v>195.64</v>
      </c>
      <c r="T39">
        <v>5</v>
      </c>
      <c r="U39">
        <v>0.2</v>
      </c>
      <c r="V39">
        <v>-44.018999999999991</v>
      </c>
    </row>
    <row r="40" spans="1:22" x14ac:dyDescent="0.3">
      <c r="A40">
        <v>9559</v>
      </c>
      <c r="B40" t="s">
        <v>10700</v>
      </c>
      <c r="C40">
        <v>2013</v>
      </c>
      <c r="D40" s="25">
        <v>41398</v>
      </c>
      <c r="E40" s="25">
        <v>41400</v>
      </c>
      <c r="F40" t="s">
        <v>188</v>
      </c>
      <c r="G40" t="s">
        <v>10701</v>
      </c>
      <c r="H40" t="s">
        <v>10702</v>
      </c>
      <c r="I40" t="s">
        <v>26</v>
      </c>
      <c r="J40" t="s">
        <v>27</v>
      </c>
      <c r="K40" t="s">
        <v>606</v>
      </c>
      <c r="L40" t="s">
        <v>498</v>
      </c>
      <c r="M40">
        <v>43055</v>
      </c>
      <c r="N40" t="s">
        <v>148</v>
      </c>
      <c r="O40" t="s">
        <v>907</v>
      </c>
      <c r="P40" t="s">
        <v>71</v>
      </c>
      <c r="Q40" t="s">
        <v>161</v>
      </c>
      <c r="R40" t="s">
        <v>1784</v>
      </c>
      <c r="S40">
        <v>132.52000000000004</v>
      </c>
      <c r="T40">
        <v>5</v>
      </c>
      <c r="U40">
        <v>0.2</v>
      </c>
      <c r="V40">
        <v>34.786500000000004</v>
      </c>
    </row>
    <row r="41" spans="1:22" x14ac:dyDescent="0.3">
      <c r="A41">
        <v>9553</v>
      </c>
      <c r="B41" t="s">
        <v>10695</v>
      </c>
      <c r="C41">
        <v>2012</v>
      </c>
      <c r="D41" s="25">
        <v>41059</v>
      </c>
      <c r="E41" s="25">
        <v>41063</v>
      </c>
      <c r="F41" t="s">
        <v>50</v>
      </c>
      <c r="G41" t="s">
        <v>10064</v>
      </c>
      <c r="H41" t="s">
        <v>10065</v>
      </c>
      <c r="I41" t="s">
        <v>102</v>
      </c>
      <c r="J41" t="s">
        <v>27</v>
      </c>
      <c r="K41" t="s">
        <v>318</v>
      </c>
      <c r="L41" t="s">
        <v>319</v>
      </c>
      <c r="M41">
        <v>22153</v>
      </c>
      <c r="N41" t="s">
        <v>30</v>
      </c>
      <c r="O41" t="s">
        <v>5331</v>
      </c>
      <c r="P41" t="s">
        <v>71</v>
      </c>
      <c r="Q41" t="s">
        <v>161</v>
      </c>
      <c r="R41" t="s">
        <v>5332</v>
      </c>
      <c r="S41">
        <v>151.96</v>
      </c>
      <c r="T41">
        <v>4</v>
      </c>
      <c r="U41">
        <v>0</v>
      </c>
      <c r="V41">
        <v>36.470399999999998</v>
      </c>
    </row>
    <row r="42" spans="1:22" x14ac:dyDescent="0.3">
      <c r="A42">
        <v>9551</v>
      </c>
      <c r="B42" t="s">
        <v>10693</v>
      </c>
      <c r="C42">
        <v>2012</v>
      </c>
      <c r="D42" s="25">
        <v>41032</v>
      </c>
      <c r="E42" s="25">
        <v>41035</v>
      </c>
      <c r="F42" t="s">
        <v>188</v>
      </c>
      <c r="G42" t="s">
        <v>3116</v>
      </c>
      <c r="H42" t="s">
        <v>3117</v>
      </c>
      <c r="I42" t="s">
        <v>102</v>
      </c>
      <c r="J42" t="s">
        <v>27</v>
      </c>
      <c r="K42" t="s">
        <v>630</v>
      </c>
      <c r="L42" t="s">
        <v>43</v>
      </c>
      <c r="M42">
        <v>95123</v>
      </c>
      <c r="N42" t="s">
        <v>44</v>
      </c>
      <c r="O42" t="s">
        <v>325</v>
      </c>
      <c r="P42" t="s">
        <v>46</v>
      </c>
      <c r="Q42" t="s">
        <v>75</v>
      </c>
      <c r="R42" t="s">
        <v>326</v>
      </c>
      <c r="S42">
        <v>13.847999999999999</v>
      </c>
      <c r="T42">
        <v>3</v>
      </c>
      <c r="U42">
        <v>0.2</v>
      </c>
      <c r="V42">
        <v>5.1929999999999996</v>
      </c>
    </row>
    <row r="43" spans="1:22" x14ac:dyDescent="0.3">
      <c r="A43">
        <v>9541</v>
      </c>
      <c r="B43" t="s">
        <v>10689</v>
      </c>
      <c r="C43">
        <v>2012</v>
      </c>
      <c r="D43" s="25">
        <v>41040</v>
      </c>
      <c r="E43" s="25">
        <v>41045</v>
      </c>
      <c r="F43" t="s">
        <v>23</v>
      </c>
      <c r="G43" t="s">
        <v>301</v>
      </c>
      <c r="H43" t="s">
        <v>302</v>
      </c>
      <c r="I43" t="s">
        <v>102</v>
      </c>
      <c r="J43" t="s">
        <v>27</v>
      </c>
      <c r="K43" t="s">
        <v>544</v>
      </c>
      <c r="L43" t="s">
        <v>310</v>
      </c>
      <c r="M43">
        <v>85023</v>
      </c>
      <c r="N43" t="s">
        <v>44</v>
      </c>
      <c r="O43" t="s">
        <v>3411</v>
      </c>
      <c r="P43" t="s">
        <v>32</v>
      </c>
      <c r="Q43" t="s">
        <v>36</v>
      </c>
      <c r="R43" t="s">
        <v>3412</v>
      </c>
      <c r="S43">
        <v>191.96800000000002</v>
      </c>
      <c r="T43">
        <v>7</v>
      </c>
      <c r="U43">
        <v>0.2</v>
      </c>
      <c r="V43">
        <v>16.797200000000004</v>
      </c>
    </row>
    <row r="44" spans="1:22" x14ac:dyDescent="0.3">
      <c r="A44">
        <v>9520</v>
      </c>
      <c r="B44" t="s">
        <v>10676</v>
      </c>
      <c r="C44">
        <v>2014</v>
      </c>
      <c r="D44" s="25">
        <v>41768</v>
      </c>
      <c r="E44" s="25">
        <v>41772</v>
      </c>
      <c r="F44" t="s">
        <v>23</v>
      </c>
      <c r="G44" t="s">
        <v>4324</v>
      </c>
      <c r="H44" t="s">
        <v>4325</v>
      </c>
      <c r="I44" t="s">
        <v>26</v>
      </c>
      <c r="J44" t="s">
        <v>27</v>
      </c>
      <c r="K44" t="s">
        <v>127</v>
      </c>
      <c r="L44" t="s">
        <v>43</v>
      </c>
      <c r="M44">
        <v>94110</v>
      </c>
      <c r="N44" t="s">
        <v>44</v>
      </c>
      <c r="O44" t="s">
        <v>5131</v>
      </c>
      <c r="P44" t="s">
        <v>46</v>
      </c>
      <c r="Q44" t="s">
        <v>78</v>
      </c>
      <c r="R44" t="s">
        <v>5132</v>
      </c>
      <c r="S44">
        <v>81.08</v>
      </c>
      <c r="T44">
        <v>4</v>
      </c>
      <c r="U44">
        <v>0</v>
      </c>
      <c r="V44">
        <v>22.702400000000004</v>
      </c>
    </row>
    <row r="45" spans="1:22" x14ac:dyDescent="0.3">
      <c r="A45">
        <v>9513</v>
      </c>
      <c r="B45" t="s">
        <v>10671</v>
      </c>
      <c r="C45">
        <v>2014</v>
      </c>
      <c r="D45" s="25">
        <v>41790</v>
      </c>
      <c r="E45" s="25">
        <v>41794</v>
      </c>
      <c r="F45" t="s">
        <v>23</v>
      </c>
      <c r="G45" t="s">
        <v>3450</v>
      </c>
      <c r="H45" t="s">
        <v>3451</v>
      </c>
      <c r="I45" t="s">
        <v>26</v>
      </c>
      <c r="J45" t="s">
        <v>27</v>
      </c>
      <c r="K45" t="s">
        <v>815</v>
      </c>
      <c r="L45" t="s">
        <v>104</v>
      </c>
      <c r="M45">
        <v>75217</v>
      </c>
      <c r="N45" t="s">
        <v>105</v>
      </c>
      <c r="O45" t="s">
        <v>3091</v>
      </c>
      <c r="P45" t="s">
        <v>32</v>
      </c>
      <c r="Q45" t="s">
        <v>33</v>
      </c>
      <c r="R45" t="s">
        <v>3092</v>
      </c>
      <c r="S45">
        <v>204.66639999999998</v>
      </c>
      <c r="T45">
        <v>1</v>
      </c>
      <c r="U45">
        <v>0.32</v>
      </c>
      <c r="V45">
        <v>-6.0196000000000254</v>
      </c>
    </row>
    <row r="46" spans="1:22" x14ac:dyDescent="0.3">
      <c r="A46">
        <v>9501</v>
      </c>
      <c r="B46" t="s">
        <v>10664</v>
      </c>
      <c r="C46">
        <v>2013</v>
      </c>
      <c r="D46" s="25">
        <v>41421</v>
      </c>
      <c r="E46" s="25">
        <v>41425</v>
      </c>
      <c r="F46" t="s">
        <v>50</v>
      </c>
      <c r="G46" t="s">
        <v>5677</v>
      </c>
      <c r="H46" t="s">
        <v>5678</v>
      </c>
      <c r="I46" t="s">
        <v>26</v>
      </c>
      <c r="J46" t="s">
        <v>27</v>
      </c>
      <c r="K46" t="s">
        <v>2548</v>
      </c>
      <c r="L46" t="s">
        <v>114</v>
      </c>
      <c r="M46">
        <v>53209</v>
      </c>
      <c r="N46" t="s">
        <v>105</v>
      </c>
      <c r="O46" t="s">
        <v>4412</v>
      </c>
      <c r="P46" t="s">
        <v>32</v>
      </c>
      <c r="Q46" t="s">
        <v>65</v>
      </c>
      <c r="R46" t="s">
        <v>4413</v>
      </c>
      <c r="S46">
        <v>26.94</v>
      </c>
      <c r="T46">
        <v>3</v>
      </c>
      <c r="U46">
        <v>0</v>
      </c>
      <c r="V46">
        <v>11.314800000000002</v>
      </c>
    </row>
    <row r="47" spans="1:22" x14ac:dyDescent="0.3">
      <c r="A47">
        <v>9497</v>
      </c>
      <c r="B47" t="s">
        <v>10662</v>
      </c>
      <c r="C47">
        <v>2013</v>
      </c>
      <c r="D47" s="25">
        <v>41407</v>
      </c>
      <c r="E47" s="25">
        <v>41411</v>
      </c>
      <c r="F47" t="s">
        <v>50</v>
      </c>
      <c r="G47" t="s">
        <v>6893</v>
      </c>
      <c r="H47" t="s">
        <v>6894</v>
      </c>
      <c r="I47" t="s">
        <v>26</v>
      </c>
      <c r="J47" t="s">
        <v>27</v>
      </c>
      <c r="K47" t="s">
        <v>2116</v>
      </c>
      <c r="L47" t="s">
        <v>43</v>
      </c>
      <c r="M47">
        <v>92691</v>
      </c>
      <c r="N47" t="s">
        <v>44</v>
      </c>
      <c r="O47" t="s">
        <v>5286</v>
      </c>
      <c r="P47" t="s">
        <v>46</v>
      </c>
      <c r="Q47" t="s">
        <v>78</v>
      </c>
      <c r="R47" t="s">
        <v>186</v>
      </c>
      <c r="S47">
        <v>8.67</v>
      </c>
      <c r="T47">
        <v>1</v>
      </c>
      <c r="U47">
        <v>0</v>
      </c>
      <c r="V47">
        <v>2.3409000000000004</v>
      </c>
    </row>
    <row r="48" spans="1:22" x14ac:dyDescent="0.3">
      <c r="A48">
        <v>9496</v>
      </c>
      <c r="B48" t="s">
        <v>10662</v>
      </c>
      <c r="C48">
        <v>2013</v>
      </c>
      <c r="D48" s="25">
        <v>41407</v>
      </c>
      <c r="E48" s="25">
        <v>41411</v>
      </c>
      <c r="F48" t="s">
        <v>50</v>
      </c>
      <c r="G48" t="s">
        <v>6893</v>
      </c>
      <c r="H48" t="s">
        <v>6894</v>
      </c>
      <c r="I48" t="s">
        <v>26</v>
      </c>
      <c r="J48" t="s">
        <v>27</v>
      </c>
      <c r="K48" t="s">
        <v>2116</v>
      </c>
      <c r="L48" t="s">
        <v>43</v>
      </c>
      <c r="M48">
        <v>92691</v>
      </c>
      <c r="N48" t="s">
        <v>44</v>
      </c>
      <c r="O48" t="s">
        <v>9603</v>
      </c>
      <c r="P48" t="s">
        <v>71</v>
      </c>
      <c r="Q48" t="s">
        <v>161</v>
      </c>
      <c r="R48" t="s">
        <v>9604</v>
      </c>
      <c r="S48">
        <v>120</v>
      </c>
      <c r="T48">
        <v>6</v>
      </c>
      <c r="U48">
        <v>0</v>
      </c>
      <c r="V48">
        <v>46.800000000000004</v>
      </c>
    </row>
    <row r="49" spans="1:22" x14ac:dyDescent="0.3">
      <c r="A49">
        <v>9478</v>
      </c>
      <c r="B49" t="s">
        <v>10648</v>
      </c>
      <c r="C49">
        <v>2012</v>
      </c>
      <c r="D49" s="25">
        <v>41060</v>
      </c>
      <c r="E49" s="25">
        <v>41065</v>
      </c>
      <c r="F49" t="s">
        <v>23</v>
      </c>
      <c r="G49" t="s">
        <v>264</v>
      </c>
      <c r="H49" t="s">
        <v>265</v>
      </c>
      <c r="I49" t="s">
        <v>41</v>
      </c>
      <c r="J49" t="s">
        <v>27</v>
      </c>
      <c r="K49" t="s">
        <v>303</v>
      </c>
      <c r="L49" t="s">
        <v>211</v>
      </c>
      <c r="M49">
        <v>60653</v>
      </c>
      <c r="N49" t="s">
        <v>105</v>
      </c>
      <c r="O49" t="s">
        <v>3877</v>
      </c>
      <c r="P49" t="s">
        <v>46</v>
      </c>
      <c r="Q49" t="s">
        <v>75</v>
      </c>
      <c r="R49" t="s">
        <v>1214</v>
      </c>
      <c r="S49">
        <v>3.5639999999999992</v>
      </c>
      <c r="T49">
        <v>3</v>
      </c>
      <c r="U49">
        <v>0.8</v>
      </c>
      <c r="V49">
        <v>-6.2370000000000019</v>
      </c>
    </row>
    <row r="50" spans="1:22" x14ac:dyDescent="0.3">
      <c r="A50">
        <v>9477</v>
      </c>
      <c r="B50" t="s">
        <v>10648</v>
      </c>
      <c r="C50">
        <v>2012</v>
      </c>
      <c r="D50" s="25">
        <v>41060</v>
      </c>
      <c r="E50" s="25">
        <v>41065</v>
      </c>
      <c r="F50" t="s">
        <v>23</v>
      </c>
      <c r="G50" t="s">
        <v>264</v>
      </c>
      <c r="H50" t="s">
        <v>265</v>
      </c>
      <c r="I50" t="s">
        <v>41</v>
      </c>
      <c r="J50" t="s">
        <v>27</v>
      </c>
      <c r="K50" t="s">
        <v>303</v>
      </c>
      <c r="L50" t="s">
        <v>211</v>
      </c>
      <c r="M50">
        <v>60653</v>
      </c>
      <c r="N50" t="s">
        <v>105</v>
      </c>
      <c r="O50" t="s">
        <v>6625</v>
      </c>
      <c r="P50" t="s">
        <v>32</v>
      </c>
      <c r="Q50" t="s">
        <v>65</v>
      </c>
      <c r="R50" t="s">
        <v>6626</v>
      </c>
      <c r="S50">
        <v>51.56</v>
      </c>
      <c r="T50">
        <v>2</v>
      </c>
      <c r="U50">
        <v>0.6</v>
      </c>
      <c r="V50">
        <v>-61.872</v>
      </c>
    </row>
    <row r="51" spans="1:22" x14ac:dyDescent="0.3">
      <c r="A51">
        <v>9476</v>
      </c>
      <c r="B51" t="s">
        <v>10648</v>
      </c>
      <c r="C51">
        <v>2012</v>
      </c>
      <c r="D51" s="25">
        <v>41060</v>
      </c>
      <c r="E51" s="25">
        <v>41065</v>
      </c>
      <c r="F51" t="s">
        <v>23</v>
      </c>
      <c r="G51" t="s">
        <v>264</v>
      </c>
      <c r="H51" t="s">
        <v>265</v>
      </c>
      <c r="I51" t="s">
        <v>41</v>
      </c>
      <c r="J51" t="s">
        <v>27</v>
      </c>
      <c r="K51" t="s">
        <v>303</v>
      </c>
      <c r="L51" t="s">
        <v>211</v>
      </c>
      <c r="M51">
        <v>60653</v>
      </c>
      <c r="N51" t="s">
        <v>105</v>
      </c>
      <c r="O51" t="s">
        <v>4072</v>
      </c>
      <c r="P51" t="s">
        <v>46</v>
      </c>
      <c r="Q51" t="s">
        <v>90</v>
      </c>
      <c r="R51" t="s">
        <v>4073</v>
      </c>
      <c r="S51">
        <v>173.48800000000003</v>
      </c>
      <c r="T51">
        <v>7</v>
      </c>
      <c r="U51">
        <v>0.2</v>
      </c>
      <c r="V51">
        <v>54.214999999999982</v>
      </c>
    </row>
    <row r="52" spans="1:22" x14ac:dyDescent="0.3">
      <c r="A52">
        <v>9475</v>
      </c>
      <c r="B52" t="s">
        <v>10648</v>
      </c>
      <c r="C52">
        <v>2012</v>
      </c>
      <c r="D52" s="25">
        <v>41060</v>
      </c>
      <c r="E52" s="25">
        <v>41065</v>
      </c>
      <c r="F52" t="s">
        <v>23</v>
      </c>
      <c r="G52" t="s">
        <v>264</v>
      </c>
      <c r="H52" t="s">
        <v>265</v>
      </c>
      <c r="I52" t="s">
        <v>41</v>
      </c>
      <c r="J52" t="s">
        <v>27</v>
      </c>
      <c r="K52" t="s">
        <v>303</v>
      </c>
      <c r="L52" t="s">
        <v>211</v>
      </c>
      <c r="M52">
        <v>60653</v>
      </c>
      <c r="N52" t="s">
        <v>105</v>
      </c>
      <c r="O52" t="s">
        <v>4562</v>
      </c>
      <c r="P52" t="s">
        <v>46</v>
      </c>
      <c r="Q52" t="s">
        <v>47</v>
      </c>
      <c r="R52" t="s">
        <v>4563</v>
      </c>
      <c r="S52">
        <v>5.9039999999999999</v>
      </c>
      <c r="T52">
        <v>2</v>
      </c>
      <c r="U52">
        <v>0.2</v>
      </c>
      <c r="V52">
        <v>1.9925999999999999</v>
      </c>
    </row>
    <row r="53" spans="1:22" x14ac:dyDescent="0.3">
      <c r="A53">
        <v>9458</v>
      </c>
      <c r="B53" t="s">
        <v>10637</v>
      </c>
      <c r="C53">
        <v>2014</v>
      </c>
      <c r="D53" s="25">
        <v>41787</v>
      </c>
      <c r="E53" s="25">
        <v>41794</v>
      </c>
      <c r="F53" t="s">
        <v>50</v>
      </c>
      <c r="G53" t="s">
        <v>2546</v>
      </c>
      <c r="H53" t="s">
        <v>2547</v>
      </c>
      <c r="I53" t="s">
        <v>41</v>
      </c>
      <c r="J53" t="s">
        <v>27</v>
      </c>
      <c r="K53" t="s">
        <v>4488</v>
      </c>
      <c r="L53" t="s">
        <v>88</v>
      </c>
      <c r="M53">
        <v>27405</v>
      </c>
      <c r="N53" t="s">
        <v>30</v>
      </c>
      <c r="O53" t="s">
        <v>4944</v>
      </c>
      <c r="P53" t="s">
        <v>46</v>
      </c>
      <c r="Q53" t="s">
        <v>75</v>
      </c>
      <c r="R53" t="s">
        <v>4945</v>
      </c>
      <c r="S53">
        <v>12.059999999999999</v>
      </c>
      <c r="T53">
        <v>5</v>
      </c>
      <c r="U53">
        <v>0.7</v>
      </c>
      <c r="V53">
        <v>-10.050000000000001</v>
      </c>
    </row>
    <row r="54" spans="1:22" x14ac:dyDescent="0.3">
      <c r="A54">
        <v>9457</v>
      </c>
      <c r="B54" t="s">
        <v>10637</v>
      </c>
      <c r="C54">
        <v>2014</v>
      </c>
      <c r="D54" s="25">
        <v>41787</v>
      </c>
      <c r="E54" s="25">
        <v>41794</v>
      </c>
      <c r="F54" t="s">
        <v>50</v>
      </c>
      <c r="G54" t="s">
        <v>2546</v>
      </c>
      <c r="H54" t="s">
        <v>2547</v>
      </c>
      <c r="I54" t="s">
        <v>41</v>
      </c>
      <c r="J54" t="s">
        <v>27</v>
      </c>
      <c r="K54" t="s">
        <v>4488</v>
      </c>
      <c r="L54" t="s">
        <v>88</v>
      </c>
      <c r="M54">
        <v>27405</v>
      </c>
      <c r="N54" t="s">
        <v>30</v>
      </c>
      <c r="O54" t="s">
        <v>10638</v>
      </c>
      <c r="P54" t="s">
        <v>71</v>
      </c>
      <c r="Q54" t="s">
        <v>161</v>
      </c>
      <c r="R54" t="s">
        <v>10639</v>
      </c>
      <c r="S54">
        <v>27.192</v>
      </c>
      <c r="T54">
        <v>3</v>
      </c>
      <c r="U54">
        <v>0.2</v>
      </c>
      <c r="V54">
        <v>0.33989999999999654</v>
      </c>
    </row>
    <row r="55" spans="1:22" x14ac:dyDescent="0.3">
      <c r="A55">
        <v>9448</v>
      </c>
      <c r="B55" t="s">
        <v>10629</v>
      </c>
      <c r="C55">
        <v>2014</v>
      </c>
      <c r="D55" s="25">
        <v>41787</v>
      </c>
      <c r="E55" s="25">
        <v>41794</v>
      </c>
      <c r="F55" t="s">
        <v>50</v>
      </c>
      <c r="G55" t="s">
        <v>364</v>
      </c>
      <c r="H55" t="s">
        <v>365</v>
      </c>
      <c r="I55" t="s">
        <v>26</v>
      </c>
      <c r="J55" t="s">
        <v>27</v>
      </c>
      <c r="K55" t="s">
        <v>4548</v>
      </c>
      <c r="L55" t="s">
        <v>649</v>
      </c>
      <c r="M55">
        <v>74133</v>
      </c>
      <c r="N55" t="s">
        <v>105</v>
      </c>
      <c r="O55" t="s">
        <v>194</v>
      </c>
      <c r="P55" t="s">
        <v>32</v>
      </c>
      <c r="Q55" t="s">
        <v>65</v>
      </c>
      <c r="R55" t="s">
        <v>195</v>
      </c>
      <c r="S55">
        <v>477.29999999999995</v>
      </c>
      <c r="T55">
        <v>5</v>
      </c>
      <c r="U55">
        <v>0</v>
      </c>
      <c r="V55">
        <v>138.41699999999997</v>
      </c>
    </row>
    <row r="56" spans="1:22" x14ac:dyDescent="0.3">
      <c r="A56">
        <v>9446</v>
      </c>
      <c r="B56" t="s">
        <v>10627</v>
      </c>
      <c r="C56">
        <v>2012</v>
      </c>
      <c r="D56" s="25">
        <v>41058</v>
      </c>
      <c r="E56" s="25">
        <v>41063</v>
      </c>
      <c r="F56" t="s">
        <v>50</v>
      </c>
      <c r="G56" t="s">
        <v>407</v>
      </c>
      <c r="H56" t="s">
        <v>408</v>
      </c>
      <c r="I56" t="s">
        <v>26</v>
      </c>
      <c r="J56" t="s">
        <v>27</v>
      </c>
      <c r="K56" t="s">
        <v>4374</v>
      </c>
      <c r="L56" t="s">
        <v>254</v>
      </c>
      <c r="M56">
        <v>46203</v>
      </c>
      <c r="N56" t="s">
        <v>105</v>
      </c>
      <c r="O56" t="s">
        <v>2414</v>
      </c>
      <c r="P56" t="s">
        <v>46</v>
      </c>
      <c r="Q56" t="s">
        <v>47</v>
      </c>
      <c r="R56" t="s">
        <v>2415</v>
      </c>
      <c r="S56">
        <v>12.39</v>
      </c>
      <c r="T56">
        <v>3</v>
      </c>
      <c r="U56">
        <v>0</v>
      </c>
      <c r="V56">
        <v>5.6993999999999998</v>
      </c>
    </row>
    <row r="57" spans="1:22" x14ac:dyDescent="0.3">
      <c r="A57">
        <v>9441</v>
      </c>
      <c r="B57" t="s">
        <v>10621</v>
      </c>
      <c r="C57">
        <v>2011</v>
      </c>
      <c r="D57" s="25">
        <v>40688</v>
      </c>
      <c r="E57" s="25">
        <v>40692</v>
      </c>
      <c r="F57" t="s">
        <v>50</v>
      </c>
      <c r="G57" t="s">
        <v>8464</v>
      </c>
      <c r="H57" t="s">
        <v>8465</v>
      </c>
      <c r="I57" t="s">
        <v>26</v>
      </c>
      <c r="J57" t="s">
        <v>27</v>
      </c>
      <c r="K57" t="s">
        <v>266</v>
      </c>
      <c r="L57" t="s">
        <v>267</v>
      </c>
      <c r="M57">
        <v>10035</v>
      </c>
      <c r="N57" t="s">
        <v>148</v>
      </c>
      <c r="O57" t="s">
        <v>6326</v>
      </c>
      <c r="P57" t="s">
        <v>46</v>
      </c>
      <c r="Q57" t="s">
        <v>90</v>
      </c>
      <c r="R57" t="s">
        <v>6327</v>
      </c>
      <c r="S57">
        <v>14.62</v>
      </c>
      <c r="T57">
        <v>2</v>
      </c>
      <c r="U57">
        <v>0</v>
      </c>
      <c r="V57">
        <v>6.7251999999999992</v>
      </c>
    </row>
    <row r="58" spans="1:22" x14ac:dyDescent="0.3">
      <c r="A58">
        <v>9438</v>
      </c>
      <c r="B58" t="s">
        <v>10618</v>
      </c>
      <c r="C58">
        <v>2014</v>
      </c>
      <c r="D58" s="25">
        <v>41786</v>
      </c>
      <c r="E58" s="25">
        <v>41791</v>
      </c>
      <c r="F58" t="s">
        <v>50</v>
      </c>
      <c r="G58" t="s">
        <v>2503</v>
      </c>
      <c r="H58" t="s">
        <v>2504</v>
      </c>
      <c r="I58" t="s">
        <v>26</v>
      </c>
      <c r="J58" t="s">
        <v>27</v>
      </c>
      <c r="K58" t="s">
        <v>2343</v>
      </c>
      <c r="L58" t="s">
        <v>43</v>
      </c>
      <c r="M58">
        <v>92054</v>
      </c>
      <c r="N58" t="s">
        <v>44</v>
      </c>
      <c r="O58" t="s">
        <v>6015</v>
      </c>
      <c r="P58" t="s">
        <v>46</v>
      </c>
      <c r="Q58" t="s">
        <v>90</v>
      </c>
      <c r="R58" t="s">
        <v>6016</v>
      </c>
      <c r="S58">
        <v>12.96</v>
      </c>
      <c r="T58">
        <v>2</v>
      </c>
      <c r="U58">
        <v>0</v>
      </c>
      <c r="V58">
        <v>6.2208000000000006</v>
      </c>
    </row>
    <row r="59" spans="1:22" x14ac:dyDescent="0.3">
      <c r="A59">
        <v>9429</v>
      </c>
      <c r="B59" t="s">
        <v>10613</v>
      </c>
      <c r="C59">
        <v>2011</v>
      </c>
      <c r="D59" s="25">
        <v>40674</v>
      </c>
      <c r="E59" s="25">
        <v>40679</v>
      </c>
      <c r="F59" t="s">
        <v>50</v>
      </c>
      <c r="G59" t="s">
        <v>847</v>
      </c>
      <c r="H59" t="s">
        <v>848</v>
      </c>
      <c r="I59" t="s">
        <v>41</v>
      </c>
      <c r="J59" t="s">
        <v>27</v>
      </c>
      <c r="K59" t="s">
        <v>1681</v>
      </c>
      <c r="L59" t="s">
        <v>104</v>
      </c>
      <c r="M59">
        <v>77340</v>
      </c>
      <c r="N59" t="s">
        <v>105</v>
      </c>
      <c r="O59" t="s">
        <v>1488</v>
      </c>
      <c r="P59" t="s">
        <v>32</v>
      </c>
      <c r="Q59" t="s">
        <v>36</v>
      </c>
      <c r="R59" t="s">
        <v>1489</v>
      </c>
      <c r="S59">
        <v>1212.9599999999998</v>
      </c>
      <c r="T59">
        <v>8</v>
      </c>
      <c r="U59">
        <v>0.3</v>
      </c>
      <c r="V59">
        <v>-69.311999999999898</v>
      </c>
    </row>
    <row r="60" spans="1:22" x14ac:dyDescent="0.3">
      <c r="A60">
        <v>9379</v>
      </c>
      <c r="B60" t="s">
        <v>10581</v>
      </c>
      <c r="C60">
        <v>2013</v>
      </c>
      <c r="D60" s="25">
        <v>41405</v>
      </c>
      <c r="E60" s="25">
        <v>41410</v>
      </c>
      <c r="F60" t="s">
        <v>50</v>
      </c>
      <c r="G60" t="s">
        <v>3575</v>
      </c>
      <c r="H60" t="s">
        <v>3576</v>
      </c>
      <c r="I60" t="s">
        <v>26</v>
      </c>
      <c r="J60" t="s">
        <v>27</v>
      </c>
      <c r="K60" t="s">
        <v>303</v>
      </c>
      <c r="L60" t="s">
        <v>211</v>
      </c>
      <c r="M60">
        <v>60610</v>
      </c>
      <c r="N60" t="s">
        <v>105</v>
      </c>
      <c r="O60" t="s">
        <v>10582</v>
      </c>
      <c r="P60" t="s">
        <v>46</v>
      </c>
      <c r="Q60" t="s">
        <v>173</v>
      </c>
      <c r="R60" t="s">
        <v>10583</v>
      </c>
      <c r="S60">
        <v>7.0720000000000001</v>
      </c>
      <c r="T60">
        <v>2</v>
      </c>
      <c r="U60">
        <v>0.2</v>
      </c>
      <c r="V60">
        <v>2.3868</v>
      </c>
    </row>
    <row r="61" spans="1:22" x14ac:dyDescent="0.3">
      <c r="A61">
        <v>9374</v>
      </c>
      <c r="B61" t="s">
        <v>10575</v>
      </c>
      <c r="C61">
        <v>2014</v>
      </c>
      <c r="D61" s="25">
        <v>41767</v>
      </c>
      <c r="E61" s="25">
        <v>41771</v>
      </c>
      <c r="F61" t="s">
        <v>50</v>
      </c>
      <c r="G61" t="s">
        <v>1952</v>
      </c>
      <c r="H61" t="s">
        <v>1953</v>
      </c>
      <c r="I61" t="s">
        <v>26</v>
      </c>
      <c r="J61" t="s">
        <v>27</v>
      </c>
      <c r="K61" t="s">
        <v>602</v>
      </c>
      <c r="L61" t="s">
        <v>43</v>
      </c>
      <c r="M61">
        <v>91104</v>
      </c>
      <c r="N61" t="s">
        <v>44</v>
      </c>
      <c r="O61" t="s">
        <v>3616</v>
      </c>
      <c r="P61" t="s">
        <v>71</v>
      </c>
      <c r="Q61" t="s">
        <v>72</v>
      </c>
      <c r="R61" t="s">
        <v>3617</v>
      </c>
      <c r="S61">
        <v>419.94399999999996</v>
      </c>
      <c r="T61">
        <v>7</v>
      </c>
      <c r="U61">
        <v>0.2</v>
      </c>
      <c r="V61">
        <v>52.492999999999967</v>
      </c>
    </row>
    <row r="62" spans="1:22" x14ac:dyDescent="0.3">
      <c r="A62">
        <v>9373</v>
      </c>
      <c r="B62" t="s">
        <v>10574</v>
      </c>
      <c r="C62">
        <v>2012</v>
      </c>
      <c r="D62" s="25">
        <v>41058</v>
      </c>
      <c r="E62" s="25">
        <v>41060</v>
      </c>
      <c r="F62" t="s">
        <v>188</v>
      </c>
      <c r="G62" t="s">
        <v>8994</v>
      </c>
      <c r="H62" t="s">
        <v>8995</v>
      </c>
      <c r="I62" t="s">
        <v>41</v>
      </c>
      <c r="J62" t="s">
        <v>27</v>
      </c>
      <c r="K62" t="s">
        <v>497</v>
      </c>
      <c r="L62" t="s">
        <v>498</v>
      </c>
      <c r="M62">
        <v>43229</v>
      </c>
      <c r="N62" t="s">
        <v>148</v>
      </c>
      <c r="O62" t="s">
        <v>573</v>
      </c>
      <c r="P62" t="s">
        <v>46</v>
      </c>
      <c r="Q62" t="s">
        <v>269</v>
      </c>
      <c r="R62" t="s">
        <v>574</v>
      </c>
      <c r="S62">
        <v>8.0399999999999991</v>
      </c>
      <c r="T62">
        <v>5</v>
      </c>
      <c r="U62">
        <v>0.2</v>
      </c>
      <c r="V62">
        <v>2.9144999999999994</v>
      </c>
    </row>
    <row r="63" spans="1:22" x14ac:dyDescent="0.3">
      <c r="A63">
        <v>9372</v>
      </c>
      <c r="B63" t="s">
        <v>10574</v>
      </c>
      <c r="C63">
        <v>2012</v>
      </c>
      <c r="D63" s="25">
        <v>41058</v>
      </c>
      <c r="E63" s="25">
        <v>41060</v>
      </c>
      <c r="F63" t="s">
        <v>188</v>
      </c>
      <c r="G63" t="s">
        <v>8994</v>
      </c>
      <c r="H63" t="s">
        <v>8995</v>
      </c>
      <c r="I63" t="s">
        <v>41</v>
      </c>
      <c r="J63" t="s">
        <v>27</v>
      </c>
      <c r="K63" t="s">
        <v>497</v>
      </c>
      <c r="L63" t="s">
        <v>498</v>
      </c>
      <c r="M63">
        <v>43229</v>
      </c>
      <c r="N63" t="s">
        <v>148</v>
      </c>
      <c r="O63" t="s">
        <v>384</v>
      </c>
      <c r="P63" t="s">
        <v>32</v>
      </c>
      <c r="Q63" t="s">
        <v>36</v>
      </c>
      <c r="R63" t="s">
        <v>385</v>
      </c>
      <c r="S63">
        <v>317.05799999999999</v>
      </c>
      <c r="T63">
        <v>3</v>
      </c>
      <c r="U63">
        <v>0.3</v>
      </c>
      <c r="V63">
        <v>-86.058600000000013</v>
      </c>
    </row>
    <row r="64" spans="1:22" x14ac:dyDescent="0.3">
      <c r="A64">
        <v>9371</v>
      </c>
      <c r="B64" t="s">
        <v>10574</v>
      </c>
      <c r="C64">
        <v>2012</v>
      </c>
      <c r="D64" s="25">
        <v>41058</v>
      </c>
      <c r="E64" s="25">
        <v>41060</v>
      </c>
      <c r="F64" t="s">
        <v>188</v>
      </c>
      <c r="G64" t="s">
        <v>8994</v>
      </c>
      <c r="H64" t="s">
        <v>8995</v>
      </c>
      <c r="I64" t="s">
        <v>41</v>
      </c>
      <c r="J64" t="s">
        <v>27</v>
      </c>
      <c r="K64" t="s">
        <v>497</v>
      </c>
      <c r="L64" t="s">
        <v>498</v>
      </c>
      <c r="M64">
        <v>43229</v>
      </c>
      <c r="N64" t="s">
        <v>148</v>
      </c>
      <c r="O64" t="s">
        <v>9595</v>
      </c>
      <c r="P64" t="s">
        <v>32</v>
      </c>
      <c r="Q64" t="s">
        <v>65</v>
      </c>
      <c r="R64" t="s">
        <v>9596</v>
      </c>
      <c r="S64">
        <v>41.568000000000005</v>
      </c>
      <c r="T64">
        <v>4</v>
      </c>
      <c r="U64">
        <v>0.2</v>
      </c>
      <c r="V64">
        <v>-4.1568000000000023</v>
      </c>
    </row>
    <row r="65" spans="1:22" x14ac:dyDescent="0.3">
      <c r="A65">
        <v>9336</v>
      </c>
      <c r="B65" t="s">
        <v>10559</v>
      </c>
      <c r="C65">
        <v>2014</v>
      </c>
      <c r="D65" s="25">
        <v>41761</v>
      </c>
      <c r="E65" s="25">
        <v>41762</v>
      </c>
      <c r="F65" t="s">
        <v>188</v>
      </c>
      <c r="G65" t="s">
        <v>1308</v>
      </c>
      <c r="H65" t="s">
        <v>1309</v>
      </c>
      <c r="I65" t="s">
        <v>26</v>
      </c>
      <c r="J65" t="s">
        <v>27</v>
      </c>
      <c r="K65" t="s">
        <v>3405</v>
      </c>
      <c r="L65" t="s">
        <v>54</v>
      </c>
      <c r="M65">
        <v>33065</v>
      </c>
      <c r="N65" t="s">
        <v>30</v>
      </c>
      <c r="O65" t="s">
        <v>6836</v>
      </c>
      <c r="P65" t="s">
        <v>46</v>
      </c>
      <c r="Q65" t="s">
        <v>47</v>
      </c>
      <c r="R65" t="s">
        <v>6837</v>
      </c>
      <c r="S65">
        <v>4.6079999999999997</v>
      </c>
      <c r="T65">
        <v>2</v>
      </c>
      <c r="U65">
        <v>0.2</v>
      </c>
      <c r="V65">
        <v>1.4975999999999996</v>
      </c>
    </row>
    <row r="66" spans="1:22" x14ac:dyDescent="0.3">
      <c r="A66">
        <v>9335</v>
      </c>
      <c r="B66" t="s">
        <v>10559</v>
      </c>
      <c r="C66">
        <v>2014</v>
      </c>
      <c r="D66" s="25">
        <v>41761</v>
      </c>
      <c r="E66" s="25">
        <v>41762</v>
      </c>
      <c r="F66" t="s">
        <v>188</v>
      </c>
      <c r="G66" t="s">
        <v>1308</v>
      </c>
      <c r="H66" t="s">
        <v>1309</v>
      </c>
      <c r="I66" t="s">
        <v>26</v>
      </c>
      <c r="J66" t="s">
        <v>27</v>
      </c>
      <c r="K66" t="s">
        <v>3405</v>
      </c>
      <c r="L66" t="s">
        <v>54</v>
      </c>
      <c r="M66">
        <v>33065</v>
      </c>
      <c r="N66" t="s">
        <v>30</v>
      </c>
      <c r="O66" t="s">
        <v>31</v>
      </c>
      <c r="P66" t="s">
        <v>32</v>
      </c>
      <c r="Q66" t="s">
        <v>33</v>
      </c>
      <c r="R66" t="s">
        <v>34</v>
      </c>
      <c r="S66">
        <v>314.35199999999998</v>
      </c>
      <c r="T66">
        <v>3</v>
      </c>
      <c r="U66">
        <v>0.2</v>
      </c>
      <c r="V66">
        <v>-15.71759999999999</v>
      </c>
    </row>
    <row r="67" spans="1:22" x14ac:dyDescent="0.3">
      <c r="A67">
        <v>9296</v>
      </c>
      <c r="B67" t="s">
        <v>10540</v>
      </c>
      <c r="C67">
        <v>2014</v>
      </c>
      <c r="D67" s="25">
        <v>41788</v>
      </c>
      <c r="E67" s="25">
        <v>41792</v>
      </c>
      <c r="F67" t="s">
        <v>50</v>
      </c>
      <c r="G67" t="s">
        <v>756</v>
      </c>
      <c r="H67" t="s">
        <v>757</v>
      </c>
      <c r="I67" t="s">
        <v>41</v>
      </c>
      <c r="J67" t="s">
        <v>27</v>
      </c>
      <c r="K67" t="s">
        <v>2180</v>
      </c>
      <c r="L67" t="s">
        <v>498</v>
      </c>
      <c r="M67">
        <v>44105</v>
      </c>
      <c r="N67" t="s">
        <v>148</v>
      </c>
      <c r="O67" t="s">
        <v>1076</v>
      </c>
      <c r="P67" t="s">
        <v>32</v>
      </c>
      <c r="Q67" t="s">
        <v>33</v>
      </c>
      <c r="R67" t="s">
        <v>1077</v>
      </c>
      <c r="S67">
        <v>115.96</v>
      </c>
      <c r="T67">
        <v>4</v>
      </c>
      <c r="U67">
        <v>0.5</v>
      </c>
      <c r="V67">
        <v>-64.937599999999989</v>
      </c>
    </row>
    <row r="68" spans="1:22" x14ac:dyDescent="0.3">
      <c r="A68">
        <v>9295</v>
      </c>
      <c r="B68" t="s">
        <v>10540</v>
      </c>
      <c r="C68">
        <v>2014</v>
      </c>
      <c r="D68" s="25">
        <v>41788</v>
      </c>
      <c r="E68" s="25">
        <v>41792</v>
      </c>
      <c r="F68" t="s">
        <v>50</v>
      </c>
      <c r="G68" t="s">
        <v>756</v>
      </c>
      <c r="H68" t="s">
        <v>757</v>
      </c>
      <c r="I68" t="s">
        <v>41</v>
      </c>
      <c r="J68" t="s">
        <v>27</v>
      </c>
      <c r="K68" t="s">
        <v>2180</v>
      </c>
      <c r="L68" t="s">
        <v>498</v>
      </c>
      <c r="M68">
        <v>44105</v>
      </c>
      <c r="N68" t="s">
        <v>148</v>
      </c>
      <c r="O68" t="s">
        <v>3976</v>
      </c>
      <c r="P68" t="s">
        <v>46</v>
      </c>
      <c r="Q68" t="s">
        <v>90</v>
      </c>
      <c r="R68" t="s">
        <v>3977</v>
      </c>
      <c r="S68">
        <v>13.872000000000002</v>
      </c>
      <c r="T68">
        <v>3</v>
      </c>
      <c r="U68">
        <v>0.2</v>
      </c>
      <c r="V68">
        <v>5.0286000000000008</v>
      </c>
    </row>
    <row r="69" spans="1:22" x14ac:dyDescent="0.3">
      <c r="A69">
        <v>9277</v>
      </c>
      <c r="B69" t="s">
        <v>10525</v>
      </c>
      <c r="C69">
        <v>2013</v>
      </c>
      <c r="D69" s="25">
        <v>41421</v>
      </c>
      <c r="E69" s="25">
        <v>41424</v>
      </c>
      <c r="F69" t="s">
        <v>23</v>
      </c>
      <c r="G69" t="s">
        <v>3665</v>
      </c>
      <c r="H69" t="s">
        <v>3666</v>
      </c>
      <c r="I69" t="s">
        <v>41</v>
      </c>
      <c r="J69" t="s">
        <v>27</v>
      </c>
      <c r="K69" t="s">
        <v>8978</v>
      </c>
      <c r="L69" t="s">
        <v>54</v>
      </c>
      <c r="M69">
        <v>33445</v>
      </c>
      <c r="N69" t="s">
        <v>30</v>
      </c>
      <c r="O69" t="s">
        <v>2084</v>
      </c>
      <c r="P69" t="s">
        <v>71</v>
      </c>
      <c r="Q69" t="s">
        <v>161</v>
      </c>
      <c r="R69" t="s">
        <v>2085</v>
      </c>
      <c r="S69">
        <v>47.92</v>
      </c>
      <c r="T69">
        <v>2</v>
      </c>
      <c r="U69">
        <v>0.2</v>
      </c>
      <c r="V69">
        <v>11.98</v>
      </c>
    </row>
    <row r="70" spans="1:22" x14ac:dyDescent="0.3">
      <c r="A70">
        <v>9276</v>
      </c>
      <c r="B70" t="s">
        <v>10525</v>
      </c>
      <c r="C70">
        <v>2013</v>
      </c>
      <c r="D70" s="25">
        <v>41421</v>
      </c>
      <c r="E70" s="25">
        <v>41424</v>
      </c>
      <c r="F70" t="s">
        <v>23</v>
      </c>
      <c r="G70" t="s">
        <v>3665</v>
      </c>
      <c r="H70" t="s">
        <v>3666</v>
      </c>
      <c r="I70" t="s">
        <v>41</v>
      </c>
      <c r="J70" t="s">
        <v>27</v>
      </c>
      <c r="K70" t="s">
        <v>8978</v>
      </c>
      <c r="L70" t="s">
        <v>54</v>
      </c>
      <c r="M70">
        <v>33445</v>
      </c>
      <c r="N70" t="s">
        <v>30</v>
      </c>
      <c r="O70" t="s">
        <v>5917</v>
      </c>
      <c r="P70" t="s">
        <v>46</v>
      </c>
      <c r="Q70" t="s">
        <v>59</v>
      </c>
      <c r="R70" t="s">
        <v>5918</v>
      </c>
      <c r="S70">
        <v>184.70400000000001</v>
      </c>
      <c r="T70">
        <v>6</v>
      </c>
      <c r="U70">
        <v>0.2</v>
      </c>
      <c r="V70">
        <v>13.852799999999995</v>
      </c>
    </row>
    <row r="71" spans="1:22" x14ac:dyDescent="0.3">
      <c r="A71">
        <v>9273</v>
      </c>
      <c r="B71" t="s">
        <v>10522</v>
      </c>
      <c r="C71">
        <v>2013</v>
      </c>
      <c r="D71" s="25">
        <v>41407</v>
      </c>
      <c r="E71" s="25">
        <v>41412</v>
      </c>
      <c r="F71" t="s">
        <v>50</v>
      </c>
      <c r="G71" t="s">
        <v>3744</v>
      </c>
      <c r="H71" t="s">
        <v>3745</v>
      </c>
      <c r="I71" t="s">
        <v>41</v>
      </c>
      <c r="J71" t="s">
        <v>27</v>
      </c>
      <c r="K71" t="s">
        <v>266</v>
      </c>
      <c r="L71" t="s">
        <v>267</v>
      </c>
      <c r="M71">
        <v>10024</v>
      </c>
      <c r="N71" t="s">
        <v>148</v>
      </c>
      <c r="O71" t="s">
        <v>5564</v>
      </c>
      <c r="P71" t="s">
        <v>71</v>
      </c>
      <c r="Q71" t="s">
        <v>72</v>
      </c>
      <c r="R71" t="s">
        <v>5565</v>
      </c>
      <c r="S71">
        <v>631.96</v>
      </c>
      <c r="T71">
        <v>4</v>
      </c>
      <c r="U71">
        <v>0</v>
      </c>
      <c r="V71">
        <v>303.3408</v>
      </c>
    </row>
    <row r="72" spans="1:22" x14ac:dyDescent="0.3">
      <c r="A72">
        <v>9272</v>
      </c>
      <c r="B72" t="s">
        <v>10522</v>
      </c>
      <c r="C72">
        <v>2013</v>
      </c>
      <c r="D72" s="25">
        <v>41407</v>
      </c>
      <c r="E72" s="25">
        <v>41412</v>
      </c>
      <c r="F72" t="s">
        <v>50</v>
      </c>
      <c r="G72" t="s">
        <v>3744</v>
      </c>
      <c r="H72" t="s">
        <v>3745</v>
      </c>
      <c r="I72" t="s">
        <v>41</v>
      </c>
      <c r="J72" t="s">
        <v>27</v>
      </c>
      <c r="K72" t="s">
        <v>266</v>
      </c>
      <c r="L72" t="s">
        <v>267</v>
      </c>
      <c r="M72">
        <v>10024</v>
      </c>
      <c r="N72" t="s">
        <v>148</v>
      </c>
      <c r="O72" t="s">
        <v>6591</v>
      </c>
      <c r="P72" t="s">
        <v>32</v>
      </c>
      <c r="Q72" t="s">
        <v>65</v>
      </c>
      <c r="R72" t="s">
        <v>6592</v>
      </c>
      <c r="S72">
        <v>10.02</v>
      </c>
      <c r="T72">
        <v>3</v>
      </c>
      <c r="U72">
        <v>0</v>
      </c>
      <c r="V72">
        <v>4.4088000000000012</v>
      </c>
    </row>
    <row r="73" spans="1:22" x14ac:dyDescent="0.3">
      <c r="A73">
        <v>9248</v>
      </c>
      <c r="B73" t="s">
        <v>10507</v>
      </c>
      <c r="C73">
        <v>2014</v>
      </c>
      <c r="D73" s="25">
        <v>41782</v>
      </c>
      <c r="E73" s="25">
        <v>41786</v>
      </c>
      <c r="F73" t="s">
        <v>50</v>
      </c>
      <c r="G73" t="s">
        <v>6036</v>
      </c>
      <c r="H73" t="s">
        <v>6037</v>
      </c>
      <c r="I73" t="s">
        <v>102</v>
      </c>
      <c r="J73" t="s">
        <v>27</v>
      </c>
      <c r="K73" t="s">
        <v>127</v>
      </c>
      <c r="L73" t="s">
        <v>43</v>
      </c>
      <c r="M73">
        <v>94109</v>
      </c>
      <c r="N73" t="s">
        <v>44</v>
      </c>
      <c r="O73" t="s">
        <v>1282</v>
      </c>
      <c r="P73" t="s">
        <v>46</v>
      </c>
      <c r="Q73" t="s">
        <v>68</v>
      </c>
      <c r="R73" t="s">
        <v>1283</v>
      </c>
      <c r="S73">
        <v>2.78</v>
      </c>
      <c r="T73">
        <v>1</v>
      </c>
      <c r="U73">
        <v>0</v>
      </c>
      <c r="V73">
        <v>0.72279999999999989</v>
      </c>
    </row>
    <row r="74" spans="1:22" x14ac:dyDescent="0.3">
      <c r="A74">
        <v>9247</v>
      </c>
      <c r="B74" t="s">
        <v>10507</v>
      </c>
      <c r="C74">
        <v>2014</v>
      </c>
      <c r="D74" s="25">
        <v>41782</v>
      </c>
      <c r="E74" s="25">
        <v>41786</v>
      </c>
      <c r="F74" t="s">
        <v>50</v>
      </c>
      <c r="G74" t="s">
        <v>6036</v>
      </c>
      <c r="H74" t="s">
        <v>6037</v>
      </c>
      <c r="I74" t="s">
        <v>102</v>
      </c>
      <c r="J74" t="s">
        <v>27</v>
      </c>
      <c r="K74" t="s">
        <v>127</v>
      </c>
      <c r="L74" t="s">
        <v>43</v>
      </c>
      <c r="M74">
        <v>94109</v>
      </c>
      <c r="N74" t="s">
        <v>44</v>
      </c>
      <c r="O74" t="s">
        <v>1114</v>
      </c>
      <c r="P74" t="s">
        <v>46</v>
      </c>
      <c r="Q74" t="s">
        <v>68</v>
      </c>
      <c r="R74" t="s">
        <v>1115</v>
      </c>
      <c r="S74">
        <v>9.84</v>
      </c>
      <c r="T74">
        <v>3</v>
      </c>
      <c r="U74">
        <v>0</v>
      </c>
      <c r="V74">
        <v>2.8535999999999988</v>
      </c>
    </row>
    <row r="75" spans="1:22" x14ac:dyDescent="0.3">
      <c r="A75">
        <v>9200</v>
      </c>
      <c r="B75" t="s">
        <v>10477</v>
      </c>
      <c r="C75">
        <v>2011</v>
      </c>
      <c r="D75" s="25">
        <v>40673</v>
      </c>
      <c r="E75" s="25">
        <v>40678</v>
      </c>
      <c r="F75" t="s">
        <v>50</v>
      </c>
      <c r="G75" t="s">
        <v>3467</v>
      </c>
      <c r="H75" t="s">
        <v>3468</v>
      </c>
      <c r="I75" t="s">
        <v>26</v>
      </c>
      <c r="J75" t="s">
        <v>27</v>
      </c>
      <c r="K75" t="s">
        <v>630</v>
      </c>
      <c r="L75" t="s">
        <v>43</v>
      </c>
      <c r="M75">
        <v>95123</v>
      </c>
      <c r="N75" t="s">
        <v>44</v>
      </c>
      <c r="O75" t="s">
        <v>6248</v>
      </c>
      <c r="P75" t="s">
        <v>32</v>
      </c>
      <c r="Q75" t="s">
        <v>36</v>
      </c>
      <c r="R75" t="s">
        <v>6249</v>
      </c>
      <c r="S75">
        <v>256.78400000000005</v>
      </c>
      <c r="T75">
        <v>1</v>
      </c>
      <c r="U75">
        <v>0.2</v>
      </c>
      <c r="V75">
        <v>32.097999999999971</v>
      </c>
    </row>
    <row r="76" spans="1:22" x14ac:dyDescent="0.3">
      <c r="A76">
        <v>9199</v>
      </c>
      <c r="B76" t="s">
        <v>10477</v>
      </c>
      <c r="C76">
        <v>2011</v>
      </c>
      <c r="D76" s="25">
        <v>40673</v>
      </c>
      <c r="E76" s="25">
        <v>40678</v>
      </c>
      <c r="F76" t="s">
        <v>50</v>
      </c>
      <c r="G76" t="s">
        <v>3467</v>
      </c>
      <c r="H76" t="s">
        <v>3468</v>
      </c>
      <c r="I76" t="s">
        <v>26</v>
      </c>
      <c r="J76" t="s">
        <v>27</v>
      </c>
      <c r="K76" t="s">
        <v>630</v>
      </c>
      <c r="L76" t="s">
        <v>43</v>
      </c>
      <c r="M76">
        <v>95123</v>
      </c>
      <c r="N76" t="s">
        <v>44</v>
      </c>
      <c r="O76" t="s">
        <v>8083</v>
      </c>
      <c r="P76" t="s">
        <v>46</v>
      </c>
      <c r="Q76" t="s">
        <v>578</v>
      </c>
      <c r="R76" t="s">
        <v>8084</v>
      </c>
      <c r="S76">
        <v>41.04</v>
      </c>
      <c r="T76">
        <v>6</v>
      </c>
      <c r="U76">
        <v>0</v>
      </c>
      <c r="V76">
        <v>11.0808</v>
      </c>
    </row>
    <row r="77" spans="1:22" x14ac:dyDescent="0.3">
      <c r="A77">
        <v>9198</v>
      </c>
      <c r="B77" t="s">
        <v>10477</v>
      </c>
      <c r="C77">
        <v>2011</v>
      </c>
      <c r="D77" s="25">
        <v>40673</v>
      </c>
      <c r="E77" s="25">
        <v>40678</v>
      </c>
      <c r="F77" t="s">
        <v>50</v>
      </c>
      <c r="G77" t="s">
        <v>3467</v>
      </c>
      <c r="H77" t="s">
        <v>3468</v>
      </c>
      <c r="I77" t="s">
        <v>26</v>
      </c>
      <c r="J77" t="s">
        <v>27</v>
      </c>
      <c r="K77" t="s">
        <v>630</v>
      </c>
      <c r="L77" t="s">
        <v>43</v>
      </c>
      <c r="M77">
        <v>95123</v>
      </c>
      <c r="N77" t="s">
        <v>44</v>
      </c>
      <c r="O77" t="s">
        <v>4464</v>
      </c>
      <c r="P77" t="s">
        <v>71</v>
      </c>
      <c r="Q77" t="s">
        <v>72</v>
      </c>
      <c r="R77" t="s">
        <v>4465</v>
      </c>
      <c r="S77">
        <v>1432.0000000000002</v>
      </c>
      <c r="T77">
        <v>5</v>
      </c>
      <c r="U77">
        <v>0.2</v>
      </c>
      <c r="V77">
        <v>125.30000000000007</v>
      </c>
    </row>
    <row r="78" spans="1:22" x14ac:dyDescent="0.3">
      <c r="A78">
        <v>9197</v>
      </c>
      <c r="B78" t="s">
        <v>10477</v>
      </c>
      <c r="C78">
        <v>2011</v>
      </c>
      <c r="D78" s="25">
        <v>40673</v>
      </c>
      <c r="E78" s="25">
        <v>40678</v>
      </c>
      <c r="F78" t="s">
        <v>50</v>
      </c>
      <c r="G78" t="s">
        <v>3467</v>
      </c>
      <c r="H78" t="s">
        <v>3468</v>
      </c>
      <c r="I78" t="s">
        <v>26</v>
      </c>
      <c r="J78" t="s">
        <v>27</v>
      </c>
      <c r="K78" t="s">
        <v>630</v>
      </c>
      <c r="L78" t="s">
        <v>43</v>
      </c>
      <c r="M78">
        <v>95123</v>
      </c>
      <c r="N78" t="s">
        <v>44</v>
      </c>
      <c r="O78" t="s">
        <v>7570</v>
      </c>
      <c r="P78" t="s">
        <v>46</v>
      </c>
      <c r="Q78" t="s">
        <v>90</v>
      </c>
      <c r="R78" t="s">
        <v>7571</v>
      </c>
      <c r="S78">
        <v>39.96</v>
      </c>
      <c r="T78">
        <v>2</v>
      </c>
      <c r="U78">
        <v>0</v>
      </c>
      <c r="V78">
        <v>19.180800000000001</v>
      </c>
    </row>
    <row r="79" spans="1:22" x14ac:dyDescent="0.3">
      <c r="A79">
        <v>9145</v>
      </c>
      <c r="B79" t="s">
        <v>10452</v>
      </c>
      <c r="C79">
        <v>2014</v>
      </c>
      <c r="D79" s="25">
        <v>41780</v>
      </c>
      <c r="E79" s="25">
        <v>41786</v>
      </c>
      <c r="F79" t="s">
        <v>50</v>
      </c>
      <c r="G79" t="s">
        <v>4199</v>
      </c>
      <c r="H79" t="s">
        <v>4200</v>
      </c>
      <c r="I79" t="s">
        <v>26</v>
      </c>
      <c r="J79" t="s">
        <v>27</v>
      </c>
      <c r="K79" t="s">
        <v>1391</v>
      </c>
      <c r="L79" t="s">
        <v>1392</v>
      </c>
      <c r="M79">
        <v>89115</v>
      </c>
      <c r="N79" t="s">
        <v>44</v>
      </c>
      <c r="O79" t="s">
        <v>437</v>
      </c>
      <c r="P79" t="s">
        <v>46</v>
      </c>
      <c r="Q79" t="s">
        <v>78</v>
      </c>
      <c r="R79" t="s">
        <v>438</v>
      </c>
      <c r="S79">
        <v>64.900000000000006</v>
      </c>
      <c r="T79">
        <v>5</v>
      </c>
      <c r="U79">
        <v>0</v>
      </c>
      <c r="V79">
        <v>18.820999999999994</v>
      </c>
    </row>
    <row r="80" spans="1:22" x14ac:dyDescent="0.3">
      <c r="A80">
        <v>9144</v>
      </c>
      <c r="B80" t="s">
        <v>10452</v>
      </c>
      <c r="C80">
        <v>2014</v>
      </c>
      <c r="D80" s="25">
        <v>41780</v>
      </c>
      <c r="E80" s="25">
        <v>41786</v>
      </c>
      <c r="F80" t="s">
        <v>50</v>
      </c>
      <c r="G80" t="s">
        <v>4199</v>
      </c>
      <c r="H80" t="s">
        <v>4200</v>
      </c>
      <c r="I80" t="s">
        <v>26</v>
      </c>
      <c r="J80" t="s">
        <v>27</v>
      </c>
      <c r="K80" t="s">
        <v>1391</v>
      </c>
      <c r="L80" t="s">
        <v>1392</v>
      </c>
      <c r="M80">
        <v>89115</v>
      </c>
      <c r="N80" t="s">
        <v>44</v>
      </c>
      <c r="O80" t="s">
        <v>9195</v>
      </c>
      <c r="P80" t="s">
        <v>71</v>
      </c>
      <c r="Q80" t="s">
        <v>72</v>
      </c>
      <c r="R80" t="s">
        <v>9196</v>
      </c>
      <c r="S80">
        <v>1123.1280000000002</v>
      </c>
      <c r="T80">
        <v>9</v>
      </c>
      <c r="U80">
        <v>0.2</v>
      </c>
      <c r="V80">
        <v>70.195499999999981</v>
      </c>
    </row>
    <row r="81" spans="1:22" x14ac:dyDescent="0.3">
      <c r="A81">
        <v>9143</v>
      </c>
      <c r="B81" t="s">
        <v>10452</v>
      </c>
      <c r="C81">
        <v>2014</v>
      </c>
      <c r="D81" s="25">
        <v>41780</v>
      </c>
      <c r="E81" s="25">
        <v>41786</v>
      </c>
      <c r="F81" t="s">
        <v>50</v>
      </c>
      <c r="G81" t="s">
        <v>4199</v>
      </c>
      <c r="H81" t="s">
        <v>4200</v>
      </c>
      <c r="I81" t="s">
        <v>26</v>
      </c>
      <c r="J81" t="s">
        <v>27</v>
      </c>
      <c r="K81" t="s">
        <v>1391</v>
      </c>
      <c r="L81" t="s">
        <v>1392</v>
      </c>
      <c r="M81">
        <v>89115</v>
      </c>
      <c r="N81" t="s">
        <v>44</v>
      </c>
      <c r="O81" t="s">
        <v>6377</v>
      </c>
      <c r="P81" t="s">
        <v>46</v>
      </c>
      <c r="Q81" t="s">
        <v>75</v>
      </c>
      <c r="R81" t="s">
        <v>6378</v>
      </c>
      <c r="S81">
        <v>8.2880000000000003</v>
      </c>
      <c r="T81">
        <v>2</v>
      </c>
      <c r="U81">
        <v>0.2</v>
      </c>
      <c r="V81">
        <v>3.0043999999999995</v>
      </c>
    </row>
    <row r="82" spans="1:22" x14ac:dyDescent="0.3">
      <c r="A82">
        <v>9133</v>
      </c>
      <c r="B82" t="s">
        <v>10444</v>
      </c>
      <c r="C82">
        <v>2014</v>
      </c>
      <c r="D82" s="25">
        <v>41788</v>
      </c>
      <c r="E82" s="25">
        <v>41792</v>
      </c>
      <c r="F82" t="s">
        <v>50</v>
      </c>
      <c r="G82" t="s">
        <v>4733</v>
      </c>
      <c r="H82" t="s">
        <v>4734</v>
      </c>
      <c r="I82" t="s">
        <v>41</v>
      </c>
      <c r="J82" t="s">
        <v>27</v>
      </c>
      <c r="K82" t="s">
        <v>10445</v>
      </c>
      <c r="L82" t="s">
        <v>2735</v>
      </c>
      <c r="M82">
        <v>20707</v>
      </c>
      <c r="N82" t="s">
        <v>148</v>
      </c>
      <c r="O82" t="s">
        <v>2276</v>
      </c>
      <c r="P82" t="s">
        <v>46</v>
      </c>
      <c r="Q82" t="s">
        <v>78</v>
      </c>
      <c r="R82" t="s">
        <v>2277</v>
      </c>
      <c r="S82">
        <v>125.13</v>
      </c>
      <c r="T82">
        <v>3</v>
      </c>
      <c r="U82">
        <v>0</v>
      </c>
      <c r="V82">
        <v>36.287699999999987</v>
      </c>
    </row>
    <row r="83" spans="1:22" x14ac:dyDescent="0.3">
      <c r="A83">
        <v>9132</v>
      </c>
      <c r="B83" t="s">
        <v>10444</v>
      </c>
      <c r="C83">
        <v>2014</v>
      </c>
      <c r="D83" s="25">
        <v>41788</v>
      </c>
      <c r="E83" s="25">
        <v>41792</v>
      </c>
      <c r="F83" t="s">
        <v>50</v>
      </c>
      <c r="G83" t="s">
        <v>4733</v>
      </c>
      <c r="H83" t="s">
        <v>4734</v>
      </c>
      <c r="I83" t="s">
        <v>41</v>
      </c>
      <c r="J83" t="s">
        <v>27</v>
      </c>
      <c r="K83" t="s">
        <v>10445</v>
      </c>
      <c r="L83" t="s">
        <v>2735</v>
      </c>
      <c r="M83">
        <v>20707</v>
      </c>
      <c r="N83" t="s">
        <v>148</v>
      </c>
      <c r="O83" t="s">
        <v>3928</v>
      </c>
      <c r="P83" t="s">
        <v>32</v>
      </c>
      <c r="Q83" t="s">
        <v>65</v>
      </c>
      <c r="R83" t="s">
        <v>3929</v>
      </c>
      <c r="S83">
        <v>27.46</v>
      </c>
      <c r="T83">
        <v>2</v>
      </c>
      <c r="U83">
        <v>0</v>
      </c>
      <c r="V83">
        <v>9.8856000000000002</v>
      </c>
    </row>
    <row r="84" spans="1:22" x14ac:dyDescent="0.3">
      <c r="A84">
        <v>9128</v>
      </c>
      <c r="B84" t="s">
        <v>10441</v>
      </c>
      <c r="C84">
        <v>2014</v>
      </c>
      <c r="D84" s="25">
        <v>41785</v>
      </c>
      <c r="E84" s="25">
        <v>41792</v>
      </c>
      <c r="F84" t="s">
        <v>50</v>
      </c>
      <c r="G84" t="s">
        <v>1258</v>
      </c>
      <c r="H84" t="s">
        <v>1259</v>
      </c>
      <c r="I84" t="s">
        <v>26</v>
      </c>
      <c r="J84" t="s">
        <v>27</v>
      </c>
      <c r="K84" t="s">
        <v>184</v>
      </c>
      <c r="L84" t="s">
        <v>104</v>
      </c>
      <c r="M84">
        <v>77070</v>
      </c>
      <c r="N84" t="s">
        <v>105</v>
      </c>
      <c r="O84" t="s">
        <v>8343</v>
      </c>
      <c r="P84" t="s">
        <v>46</v>
      </c>
      <c r="Q84" t="s">
        <v>59</v>
      </c>
      <c r="R84" t="s">
        <v>8344</v>
      </c>
      <c r="S84">
        <v>50.135999999999996</v>
      </c>
      <c r="T84">
        <v>3</v>
      </c>
      <c r="U84">
        <v>0.2</v>
      </c>
      <c r="V84">
        <v>-11.2806</v>
      </c>
    </row>
    <row r="85" spans="1:22" x14ac:dyDescent="0.3">
      <c r="A85">
        <v>9110</v>
      </c>
      <c r="B85" t="s">
        <v>10429</v>
      </c>
      <c r="C85">
        <v>2012</v>
      </c>
      <c r="D85" s="25">
        <v>41054</v>
      </c>
      <c r="E85" s="25">
        <v>41057</v>
      </c>
      <c r="F85" t="s">
        <v>188</v>
      </c>
      <c r="G85" t="s">
        <v>1318</v>
      </c>
      <c r="H85" t="s">
        <v>1319</v>
      </c>
      <c r="I85" t="s">
        <v>41</v>
      </c>
      <c r="J85" t="s">
        <v>27</v>
      </c>
      <c r="K85" t="s">
        <v>5691</v>
      </c>
      <c r="L85" t="s">
        <v>104</v>
      </c>
      <c r="M85">
        <v>76117</v>
      </c>
      <c r="N85" t="s">
        <v>105</v>
      </c>
      <c r="O85" t="s">
        <v>5327</v>
      </c>
      <c r="P85" t="s">
        <v>71</v>
      </c>
      <c r="Q85" t="s">
        <v>161</v>
      </c>
      <c r="R85" t="s">
        <v>5328</v>
      </c>
      <c r="S85">
        <v>207.98400000000004</v>
      </c>
      <c r="T85">
        <v>2</v>
      </c>
      <c r="U85">
        <v>0.2</v>
      </c>
      <c r="V85">
        <v>36.397199999999998</v>
      </c>
    </row>
    <row r="86" spans="1:22" x14ac:dyDescent="0.3">
      <c r="A86">
        <v>9109</v>
      </c>
      <c r="B86" t="s">
        <v>10429</v>
      </c>
      <c r="C86">
        <v>2012</v>
      </c>
      <c r="D86" s="25">
        <v>41054</v>
      </c>
      <c r="E86" s="25">
        <v>41057</v>
      </c>
      <c r="F86" t="s">
        <v>188</v>
      </c>
      <c r="G86" t="s">
        <v>1318</v>
      </c>
      <c r="H86" t="s">
        <v>1319</v>
      </c>
      <c r="I86" t="s">
        <v>41</v>
      </c>
      <c r="J86" t="s">
        <v>27</v>
      </c>
      <c r="K86" t="s">
        <v>5691</v>
      </c>
      <c r="L86" t="s">
        <v>104</v>
      </c>
      <c r="M86">
        <v>76117</v>
      </c>
      <c r="N86" t="s">
        <v>105</v>
      </c>
      <c r="O86" t="s">
        <v>4860</v>
      </c>
      <c r="P86" t="s">
        <v>46</v>
      </c>
      <c r="Q86" t="s">
        <v>90</v>
      </c>
      <c r="R86" t="s">
        <v>4861</v>
      </c>
      <c r="S86">
        <v>32.368000000000002</v>
      </c>
      <c r="T86">
        <v>7</v>
      </c>
      <c r="U86">
        <v>0.2</v>
      </c>
      <c r="V86">
        <v>11.733400000000001</v>
      </c>
    </row>
    <row r="87" spans="1:22" x14ac:dyDescent="0.3">
      <c r="A87">
        <v>86</v>
      </c>
      <c r="B87" t="s">
        <v>381</v>
      </c>
      <c r="C87">
        <v>2014</v>
      </c>
      <c r="D87" s="25">
        <v>41788</v>
      </c>
      <c r="E87" s="25">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x14ac:dyDescent="0.3">
      <c r="A88">
        <v>9108</v>
      </c>
      <c r="B88" t="s">
        <v>10429</v>
      </c>
      <c r="C88">
        <v>2012</v>
      </c>
      <c r="D88" s="25">
        <v>41054</v>
      </c>
      <c r="E88" s="25">
        <v>41057</v>
      </c>
      <c r="F88" t="s">
        <v>188</v>
      </c>
      <c r="G88" t="s">
        <v>1318</v>
      </c>
      <c r="H88" t="s">
        <v>1319</v>
      </c>
      <c r="I88" t="s">
        <v>41</v>
      </c>
      <c r="J88" t="s">
        <v>27</v>
      </c>
      <c r="K88" t="s">
        <v>5691</v>
      </c>
      <c r="L88" t="s">
        <v>104</v>
      </c>
      <c r="M88">
        <v>76117</v>
      </c>
      <c r="N88" t="s">
        <v>105</v>
      </c>
      <c r="O88" t="s">
        <v>5550</v>
      </c>
      <c r="P88" t="s">
        <v>46</v>
      </c>
      <c r="Q88" t="s">
        <v>578</v>
      </c>
      <c r="R88" t="s">
        <v>5551</v>
      </c>
      <c r="S88">
        <v>22.368000000000002</v>
      </c>
      <c r="T88">
        <v>2</v>
      </c>
      <c r="U88">
        <v>0.2</v>
      </c>
      <c r="V88">
        <v>1.6776</v>
      </c>
    </row>
    <row r="89" spans="1:22" x14ac:dyDescent="0.3">
      <c r="A89">
        <v>9067</v>
      </c>
      <c r="B89" t="s">
        <v>10406</v>
      </c>
      <c r="C89">
        <v>2014</v>
      </c>
      <c r="D89" s="25">
        <v>41786</v>
      </c>
      <c r="E89" s="25">
        <v>41790</v>
      </c>
      <c r="F89" t="s">
        <v>50</v>
      </c>
      <c r="G89" t="s">
        <v>2460</v>
      </c>
      <c r="H89" t="s">
        <v>2461</v>
      </c>
      <c r="I89" t="s">
        <v>26</v>
      </c>
      <c r="J89" t="s">
        <v>27</v>
      </c>
      <c r="K89" t="s">
        <v>3323</v>
      </c>
      <c r="L89" t="s">
        <v>319</v>
      </c>
      <c r="M89">
        <v>22801</v>
      </c>
      <c r="N89" t="s">
        <v>30</v>
      </c>
      <c r="O89" t="s">
        <v>6872</v>
      </c>
      <c r="P89" t="s">
        <v>71</v>
      </c>
      <c r="Q89" t="s">
        <v>161</v>
      </c>
      <c r="R89" t="s">
        <v>6873</v>
      </c>
      <c r="S89">
        <v>23.08</v>
      </c>
      <c r="T89">
        <v>2</v>
      </c>
      <c r="U89">
        <v>0</v>
      </c>
      <c r="V89">
        <v>6.9239999999999995</v>
      </c>
    </row>
    <row r="90" spans="1:22" x14ac:dyDescent="0.3">
      <c r="A90">
        <v>9051</v>
      </c>
      <c r="B90" t="s">
        <v>10396</v>
      </c>
      <c r="C90">
        <v>2012</v>
      </c>
      <c r="D90" s="25">
        <v>41047</v>
      </c>
      <c r="E90" s="25">
        <v>41051</v>
      </c>
      <c r="F90" t="s">
        <v>50</v>
      </c>
      <c r="G90" t="s">
        <v>2672</v>
      </c>
      <c r="H90" t="s">
        <v>2673</v>
      </c>
      <c r="I90" t="s">
        <v>41</v>
      </c>
      <c r="J90" t="s">
        <v>27</v>
      </c>
      <c r="K90" t="s">
        <v>42</v>
      </c>
      <c r="L90" t="s">
        <v>43</v>
      </c>
      <c r="M90">
        <v>90004</v>
      </c>
      <c r="N90" t="s">
        <v>44</v>
      </c>
      <c r="O90" t="s">
        <v>1434</v>
      </c>
      <c r="P90" t="s">
        <v>46</v>
      </c>
      <c r="Q90" t="s">
        <v>90</v>
      </c>
      <c r="R90" t="s">
        <v>1435</v>
      </c>
      <c r="S90">
        <v>10.86</v>
      </c>
      <c r="T90">
        <v>2</v>
      </c>
      <c r="U90">
        <v>0</v>
      </c>
      <c r="V90">
        <v>5.3213999999999997</v>
      </c>
    </row>
    <row r="91" spans="1:22" x14ac:dyDescent="0.3">
      <c r="A91">
        <v>9011</v>
      </c>
      <c r="B91" t="s">
        <v>10369</v>
      </c>
      <c r="C91">
        <v>2014</v>
      </c>
      <c r="D91" s="25">
        <v>41779</v>
      </c>
      <c r="E91" s="25">
        <v>41783</v>
      </c>
      <c r="F91" t="s">
        <v>50</v>
      </c>
      <c r="G91" t="s">
        <v>4592</v>
      </c>
      <c r="H91" t="s">
        <v>4593</v>
      </c>
      <c r="I91" t="s">
        <v>41</v>
      </c>
      <c r="J91" t="s">
        <v>27</v>
      </c>
      <c r="K91" t="s">
        <v>1681</v>
      </c>
      <c r="L91" t="s">
        <v>358</v>
      </c>
      <c r="M91">
        <v>35810</v>
      </c>
      <c r="N91" t="s">
        <v>30</v>
      </c>
      <c r="O91" t="s">
        <v>6400</v>
      </c>
      <c r="P91" t="s">
        <v>46</v>
      </c>
      <c r="Q91" t="s">
        <v>75</v>
      </c>
      <c r="R91" t="s">
        <v>6401</v>
      </c>
      <c r="S91">
        <v>26.16</v>
      </c>
      <c r="T91">
        <v>4</v>
      </c>
      <c r="U91">
        <v>0</v>
      </c>
      <c r="V91">
        <v>12.8184</v>
      </c>
    </row>
    <row r="92" spans="1:22" x14ac:dyDescent="0.3">
      <c r="A92">
        <v>9000</v>
      </c>
      <c r="B92" t="s">
        <v>10363</v>
      </c>
      <c r="C92">
        <v>2014</v>
      </c>
      <c r="D92" s="25">
        <v>41773</v>
      </c>
      <c r="E92" s="25">
        <v>41777</v>
      </c>
      <c r="F92" t="s">
        <v>50</v>
      </c>
      <c r="G92" t="s">
        <v>3503</v>
      </c>
      <c r="H92" t="s">
        <v>3504</v>
      </c>
      <c r="I92" t="s">
        <v>102</v>
      </c>
      <c r="J92" t="s">
        <v>27</v>
      </c>
      <c r="K92" t="s">
        <v>146</v>
      </c>
      <c r="L92" t="s">
        <v>147</v>
      </c>
      <c r="M92">
        <v>19140</v>
      </c>
      <c r="N92" t="s">
        <v>148</v>
      </c>
      <c r="O92" t="s">
        <v>2095</v>
      </c>
      <c r="P92" t="s">
        <v>32</v>
      </c>
      <c r="Q92" t="s">
        <v>36</v>
      </c>
      <c r="R92" t="s">
        <v>2096</v>
      </c>
      <c r="S92">
        <v>458.42999999999995</v>
      </c>
      <c r="T92">
        <v>5</v>
      </c>
      <c r="U92">
        <v>0.3</v>
      </c>
      <c r="V92">
        <v>-124.431</v>
      </c>
    </row>
    <row r="93" spans="1:22" x14ac:dyDescent="0.3">
      <c r="A93">
        <v>8919</v>
      </c>
      <c r="B93" t="s">
        <v>10311</v>
      </c>
      <c r="C93">
        <v>2013</v>
      </c>
      <c r="D93" s="25">
        <v>41404</v>
      </c>
      <c r="E93" s="25">
        <v>41408</v>
      </c>
      <c r="F93" t="s">
        <v>50</v>
      </c>
      <c r="G93" t="s">
        <v>481</v>
      </c>
      <c r="H93" t="s">
        <v>482</v>
      </c>
      <c r="I93" t="s">
        <v>41</v>
      </c>
      <c r="J93" t="s">
        <v>27</v>
      </c>
      <c r="K93" t="s">
        <v>1237</v>
      </c>
      <c r="L93" t="s">
        <v>104</v>
      </c>
      <c r="M93">
        <v>78745</v>
      </c>
      <c r="N93" t="s">
        <v>105</v>
      </c>
      <c r="O93" t="s">
        <v>4327</v>
      </c>
      <c r="P93" t="s">
        <v>46</v>
      </c>
      <c r="Q93" t="s">
        <v>75</v>
      </c>
      <c r="R93" t="s">
        <v>4328</v>
      </c>
      <c r="S93">
        <v>18.527999999999995</v>
      </c>
      <c r="T93">
        <v>6</v>
      </c>
      <c r="U93">
        <v>0.8</v>
      </c>
      <c r="V93">
        <v>-27.791999999999994</v>
      </c>
    </row>
    <row r="94" spans="1:22" x14ac:dyDescent="0.3">
      <c r="A94">
        <v>8918</v>
      </c>
      <c r="B94" t="s">
        <v>10311</v>
      </c>
      <c r="C94">
        <v>2013</v>
      </c>
      <c r="D94" s="25">
        <v>41404</v>
      </c>
      <c r="E94" s="25">
        <v>41408</v>
      </c>
      <c r="F94" t="s">
        <v>50</v>
      </c>
      <c r="G94" t="s">
        <v>481</v>
      </c>
      <c r="H94" t="s">
        <v>482</v>
      </c>
      <c r="I94" t="s">
        <v>41</v>
      </c>
      <c r="J94" t="s">
        <v>27</v>
      </c>
      <c r="K94" t="s">
        <v>1237</v>
      </c>
      <c r="L94" t="s">
        <v>104</v>
      </c>
      <c r="M94">
        <v>78745</v>
      </c>
      <c r="N94" t="s">
        <v>105</v>
      </c>
      <c r="O94" t="s">
        <v>590</v>
      </c>
      <c r="P94" t="s">
        <v>46</v>
      </c>
      <c r="Q94" t="s">
        <v>90</v>
      </c>
      <c r="R94" t="s">
        <v>591</v>
      </c>
      <c r="S94">
        <v>76.64</v>
      </c>
      <c r="T94">
        <v>2</v>
      </c>
      <c r="U94">
        <v>0.2</v>
      </c>
      <c r="V94">
        <v>26.823999999999995</v>
      </c>
    </row>
    <row r="95" spans="1:22" x14ac:dyDescent="0.3">
      <c r="A95">
        <v>8917</v>
      </c>
      <c r="B95" t="s">
        <v>10311</v>
      </c>
      <c r="C95">
        <v>2013</v>
      </c>
      <c r="D95" s="25">
        <v>41404</v>
      </c>
      <c r="E95" s="25">
        <v>41408</v>
      </c>
      <c r="F95" t="s">
        <v>50</v>
      </c>
      <c r="G95" t="s">
        <v>481</v>
      </c>
      <c r="H95" t="s">
        <v>482</v>
      </c>
      <c r="I95" t="s">
        <v>41</v>
      </c>
      <c r="J95" t="s">
        <v>27</v>
      </c>
      <c r="K95" t="s">
        <v>1237</v>
      </c>
      <c r="L95" t="s">
        <v>104</v>
      </c>
      <c r="M95">
        <v>78745</v>
      </c>
      <c r="N95" t="s">
        <v>105</v>
      </c>
      <c r="O95" t="s">
        <v>7919</v>
      </c>
      <c r="P95" t="s">
        <v>46</v>
      </c>
      <c r="Q95" t="s">
        <v>78</v>
      </c>
      <c r="R95" t="s">
        <v>7920</v>
      </c>
      <c r="S95">
        <v>48.783999999999985</v>
      </c>
      <c r="T95">
        <v>4</v>
      </c>
      <c r="U95">
        <v>0.8</v>
      </c>
      <c r="V95">
        <v>-131.71680000000001</v>
      </c>
    </row>
    <row r="96" spans="1:22" x14ac:dyDescent="0.3">
      <c r="A96">
        <v>8916</v>
      </c>
      <c r="B96" t="s">
        <v>10311</v>
      </c>
      <c r="C96">
        <v>2013</v>
      </c>
      <c r="D96" s="25">
        <v>41404</v>
      </c>
      <c r="E96" s="25">
        <v>41408</v>
      </c>
      <c r="F96" t="s">
        <v>50</v>
      </c>
      <c r="G96" t="s">
        <v>481</v>
      </c>
      <c r="H96" t="s">
        <v>482</v>
      </c>
      <c r="I96" t="s">
        <v>41</v>
      </c>
      <c r="J96" t="s">
        <v>27</v>
      </c>
      <c r="K96" t="s">
        <v>1237</v>
      </c>
      <c r="L96" t="s">
        <v>104</v>
      </c>
      <c r="M96">
        <v>78745</v>
      </c>
      <c r="N96" t="s">
        <v>105</v>
      </c>
      <c r="O96" t="s">
        <v>414</v>
      </c>
      <c r="P96" t="s">
        <v>46</v>
      </c>
      <c r="Q96" t="s">
        <v>75</v>
      </c>
      <c r="R96" t="s">
        <v>415</v>
      </c>
      <c r="S96">
        <v>13.183999999999997</v>
      </c>
      <c r="T96">
        <v>4</v>
      </c>
      <c r="U96">
        <v>0.8</v>
      </c>
      <c r="V96">
        <v>-20.435200000000002</v>
      </c>
    </row>
    <row r="97" spans="1:22" x14ac:dyDescent="0.3">
      <c r="A97">
        <v>8915</v>
      </c>
      <c r="B97" t="s">
        <v>10311</v>
      </c>
      <c r="C97">
        <v>2013</v>
      </c>
      <c r="D97" s="25">
        <v>41404</v>
      </c>
      <c r="E97" s="25">
        <v>41408</v>
      </c>
      <c r="F97" t="s">
        <v>50</v>
      </c>
      <c r="G97" t="s">
        <v>481</v>
      </c>
      <c r="H97" t="s">
        <v>482</v>
      </c>
      <c r="I97" t="s">
        <v>41</v>
      </c>
      <c r="J97" t="s">
        <v>27</v>
      </c>
      <c r="K97" t="s">
        <v>1237</v>
      </c>
      <c r="L97" t="s">
        <v>104</v>
      </c>
      <c r="M97">
        <v>78745</v>
      </c>
      <c r="N97" t="s">
        <v>105</v>
      </c>
      <c r="O97" t="s">
        <v>2011</v>
      </c>
      <c r="P97" t="s">
        <v>46</v>
      </c>
      <c r="Q97" t="s">
        <v>59</v>
      </c>
      <c r="R97" t="s">
        <v>2012</v>
      </c>
      <c r="S97">
        <v>856.65600000000006</v>
      </c>
      <c r="T97">
        <v>6</v>
      </c>
      <c r="U97">
        <v>0.2</v>
      </c>
      <c r="V97">
        <v>107.08199999999985</v>
      </c>
    </row>
    <row r="98" spans="1:22" x14ac:dyDescent="0.3">
      <c r="A98">
        <v>8811</v>
      </c>
      <c r="B98" t="s">
        <v>10253</v>
      </c>
      <c r="C98">
        <v>2014</v>
      </c>
      <c r="D98" s="25">
        <v>41790</v>
      </c>
      <c r="E98" s="25">
        <v>41795</v>
      </c>
      <c r="F98" t="s">
        <v>50</v>
      </c>
      <c r="G98" t="s">
        <v>3518</v>
      </c>
      <c r="H98" t="s">
        <v>3519</v>
      </c>
      <c r="I98" t="s">
        <v>41</v>
      </c>
      <c r="J98" t="s">
        <v>27</v>
      </c>
      <c r="K98" t="s">
        <v>42</v>
      </c>
      <c r="L98" t="s">
        <v>43</v>
      </c>
      <c r="M98">
        <v>90004</v>
      </c>
      <c r="N98" t="s">
        <v>44</v>
      </c>
      <c r="O98" t="s">
        <v>3700</v>
      </c>
      <c r="P98" t="s">
        <v>46</v>
      </c>
      <c r="Q98" t="s">
        <v>90</v>
      </c>
      <c r="R98" t="s">
        <v>3701</v>
      </c>
      <c r="S98">
        <v>37.520000000000003</v>
      </c>
      <c r="T98">
        <v>4</v>
      </c>
      <c r="U98">
        <v>0</v>
      </c>
      <c r="V98">
        <v>18.009600000000002</v>
      </c>
    </row>
    <row r="99" spans="1:22" x14ac:dyDescent="0.3">
      <c r="A99">
        <v>8800</v>
      </c>
      <c r="B99" t="s">
        <v>10246</v>
      </c>
      <c r="C99">
        <v>2011</v>
      </c>
      <c r="D99" s="25">
        <v>40671</v>
      </c>
      <c r="E99" s="25">
        <v>40673</v>
      </c>
      <c r="F99" t="s">
        <v>188</v>
      </c>
      <c r="G99" t="s">
        <v>3450</v>
      </c>
      <c r="H99" t="s">
        <v>3451</v>
      </c>
      <c r="I99" t="s">
        <v>26</v>
      </c>
      <c r="J99" t="s">
        <v>27</v>
      </c>
      <c r="K99" t="s">
        <v>146</v>
      </c>
      <c r="L99" t="s">
        <v>147</v>
      </c>
      <c r="M99">
        <v>19134</v>
      </c>
      <c r="N99" t="s">
        <v>148</v>
      </c>
      <c r="O99" t="s">
        <v>1215</v>
      </c>
      <c r="P99" t="s">
        <v>71</v>
      </c>
      <c r="Q99" t="s">
        <v>1216</v>
      </c>
      <c r="R99" t="s">
        <v>1217</v>
      </c>
      <c r="S99">
        <v>1799.9699999999998</v>
      </c>
      <c r="T99">
        <v>5</v>
      </c>
      <c r="U99">
        <v>0.4</v>
      </c>
      <c r="V99">
        <v>239.99600000000009</v>
      </c>
    </row>
    <row r="100" spans="1:22" x14ac:dyDescent="0.3">
      <c r="A100">
        <v>8788</v>
      </c>
      <c r="B100" t="s">
        <v>10239</v>
      </c>
      <c r="C100">
        <v>2014</v>
      </c>
      <c r="D100" s="25">
        <v>41788</v>
      </c>
      <c r="E100" s="25">
        <v>41793</v>
      </c>
      <c r="F100" t="s">
        <v>50</v>
      </c>
      <c r="G100" t="s">
        <v>6482</v>
      </c>
      <c r="H100" t="s">
        <v>6483</v>
      </c>
      <c r="I100" t="s">
        <v>41</v>
      </c>
      <c r="J100" t="s">
        <v>27</v>
      </c>
      <c r="K100" t="s">
        <v>544</v>
      </c>
      <c r="L100" t="s">
        <v>310</v>
      </c>
      <c r="M100">
        <v>85023</v>
      </c>
      <c r="N100" t="s">
        <v>44</v>
      </c>
      <c r="O100" t="s">
        <v>478</v>
      </c>
      <c r="P100" t="s">
        <v>71</v>
      </c>
      <c r="Q100" t="s">
        <v>161</v>
      </c>
      <c r="R100" t="s">
        <v>479</v>
      </c>
      <c r="S100">
        <v>271.96800000000002</v>
      </c>
      <c r="T100">
        <v>4</v>
      </c>
      <c r="U100">
        <v>0.2</v>
      </c>
      <c r="V100">
        <v>54.393599999999978</v>
      </c>
    </row>
    <row r="101" spans="1:22" x14ac:dyDescent="0.3">
      <c r="A101">
        <v>8787</v>
      </c>
      <c r="B101" t="s">
        <v>10239</v>
      </c>
      <c r="C101">
        <v>2014</v>
      </c>
      <c r="D101" s="25">
        <v>41788</v>
      </c>
      <c r="E101" s="25">
        <v>41793</v>
      </c>
      <c r="F101" t="s">
        <v>50</v>
      </c>
      <c r="G101" t="s">
        <v>6482</v>
      </c>
      <c r="H101" t="s">
        <v>6483</v>
      </c>
      <c r="I101" t="s">
        <v>41</v>
      </c>
      <c r="J101" t="s">
        <v>27</v>
      </c>
      <c r="K101" t="s">
        <v>544</v>
      </c>
      <c r="L101" t="s">
        <v>310</v>
      </c>
      <c r="M101">
        <v>85023</v>
      </c>
      <c r="N101" t="s">
        <v>44</v>
      </c>
      <c r="O101" t="s">
        <v>6284</v>
      </c>
      <c r="P101" t="s">
        <v>46</v>
      </c>
      <c r="Q101" t="s">
        <v>90</v>
      </c>
      <c r="R101" t="s">
        <v>6285</v>
      </c>
      <c r="S101">
        <v>15.552000000000003</v>
      </c>
      <c r="T101">
        <v>3</v>
      </c>
      <c r="U101">
        <v>0.2</v>
      </c>
      <c r="V101">
        <v>5.4432</v>
      </c>
    </row>
    <row r="102" spans="1:22" x14ac:dyDescent="0.3">
      <c r="A102">
        <v>8786</v>
      </c>
      <c r="B102" t="s">
        <v>10239</v>
      </c>
      <c r="C102">
        <v>2014</v>
      </c>
      <c r="D102" s="25">
        <v>41788</v>
      </c>
      <c r="E102" s="25">
        <v>41793</v>
      </c>
      <c r="F102" t="s">
        <v>50</v>
      </c>
      <c r="G102" t="s">
        <v>6482</v>
      </c>
      <c r="H102" t="s">
        <v>6483</v>
      </c>
      <c r="I102" t="s">
        <v>41</v>
      </c>
      <c r="J102" t="s">
        <v>27</v>
      </c>
      <c r="K102" t="s">
        <v>544</v>
      </c>
      <c r="L102" t="s">
        <v>310</v>
      </c>
      <c r="M102">
        <v>85023</v>
      </c>
      <c r="N102" t="s">
        <v>44</v>
      </c>
      <c r="O102" t="s">
        <v>7698</v>
      </c>
      <c r="P102" t="s">
        <v>71</v>
      </c>
      <c r="Q102" t="s">
        <v>72</v>
      </c>
      <c r="R102" t="s">
        <v>7699</v>
      </c>
      <c r="S102">
        <v>195.96000000000004</v>
      </c>
      <c r="T102">
        <v>5</v>
      </c>
      <c r="U102">
        <v>0.2</v>
      </c>
      <c r="V102">
        <v>19.596000000000018</v>
      </c>
    </row>
    <row r="103" spans="1:22" x14ac:dyDescent="0.3">
      <c r="A103">
        <v>8753</v>
      </c>
      <c r="B103" t="s">
        <v>10219</v>
      </c>
      <c r="C103">
        <v>2013</v>
      </c>
      <c r="D103" s="25">
        <v>41400</v>
      </c>
      <c r="E103" s="25">
        <v>41404</v>
      </c>
      <c r="F103" t="s">
        <v>50</v>
      </c>
      <c r="G103" t="s">
        <v>440</v>
      </c>
      <c r="H103" t="s">
        <v>441</v>
      </c>
      <c r="I103" t="s">
        <v>102</v>
      </c>
      <c r="J103" t="s">
        <v>27</v>
      </c>
      <c r="K103" t="s">
        <v>5647</v>
      </c>
      <c r="L103" t="s">
        <v>54</v>
      </c>
      <c r="M103">
        <v>32303</v>
      </c>
      <c r="N103" t="s">
        <v>30</v>
      </c>
      <c r="O103" t="s">
        <v>4781</v>
      </c>
      <c r="P103" t="s">
        <v>71</v>
      </c>
      <c r="Q103" t="s">
        <v>72</v>
      </c>
      <c r="R103" t="s">
        <v>4782</v>
      </c>
      <c r="S103">
        <v>177.48000000000002</v>
      </c>
      <c r="T103">
        <v>3</v>
      </c>
      <c r="U103">
        <v>0.2</v>
      </c>
      <c r="V103">
        <v>19.966499999999982</v>
      </c>
    </row>
    <row r="104" spans="1:22" x14ac:dyDescent="0.3">
      <c r="A104">
        <v>8752</v>
      </c>
      <c r="B104" t="s">
        <v>10219</v>
      </c>
      <c r="C104">
        <v>2013</v>
      </c>
      <c r="D104" s="25">
        <v>41400</v>
      </c>
      <c r="E104" s="25">
        <v>41404</v>
      </c>
      <c r="F104" t="s">
        <v>50</v>
      </c>
      <c r="G104" t="s">
        <v>440</v>
      </c>
      <c r="H104" t="s">
        <v>441</v>
      </c>
      <c r="I104" t="s">
        <v>102</v>
      </c>
      <c r="J104" t="s">
        <v>27</v>
      </c>
      <c r="K104" t="s">
        <v>5647</v>
      </c>
      <c r="L104" t="s">
        <v>54</v>
      </c>
      <c r="M104">
        <v>32303</v>
      </c>
      <c r="N104" t="s">
        <v>30</v>
      </c>
      <c r="O104" t="s">
        <v>10220</v>
      </c>
      <c r="P104" t="s">
        <v>46</v>
      </c>
      <c r="Q104" t="s">
        <v>90</v>
      </c>
      <c r="R104" t="s">
        <v>10221</v>
      </c>
      <c r="S104">
        <v>93.248000000000005</v>
      </c>
      <c r="T104">
        <v>4</v>
      </c>
      <c r="U104">
        <v>0.2</v>
      </c>
      <c r="V104">
        <v>31.4712</v>
      </c>
    </row>
    <row r="105" spans="1:22" x14ac:dyDescent="0.3">
      <c r="A105">
        <v>8664</v>
      </c>
      <c r="B105" t="s">
        <v>10166</v>
      </c>
      <c r="C105">
        <v>2012</v>
      </c>
      <c r="D105" s="25">
        <v>41041</v>
      </c>
      <c r="E105" s="25">
        <v>41046</v>
      </c>
      <c r="F105" t="s">
        <v>50</v>
      </c>
      <c r="G105" t="s">
        <v>4261</v>
      </c>
      <c r="H105" t="s">
        <v>4262</v>
      </c>
      <c r="I105" t="s">
        <v>26</v>
      </c>
      <c r="J105" t="s">
        <v>27</v>
      </c>
      <c r="K105" t="s">
        <v>184</v>
      </c>
      <c r="L105" t="s">
        <v>104</v>
      </c>
      <c r="M105">
        <v>77041</v>
      </c>
      <c r="N105" t="s">
        <v>105</v>
      </c>
      <c r="O105" t="s">
        <v>2344</v>
      </c>
      <c r="P105" t="s">
        <v>46</v>
      </c>
      <c r="Q105" t="s">
        <v>90</v>
      </c>
      <c r="R105" t="s">
        <v>2345</v>
      </c>
      <c r="S105">
        <v>127.90400000000001</v>
      </c>
      <c r="T105">
        <v>7</v>
      </c>
      <c r="U105">
        <v>0.2</v>
      </c>
      <c r="V105">
        <v>41.568799999999996</v>
      </c>
    </row>
    <row r="106" spans="1:22" x14ac:dyDescent="0.3">
      <c r="A106">
        <v>8663</v>
      </c>
      <c r="B106" t="s">
        <v>10166</v>
      </c>
      <c r="C106">
        <v>2012</v>
      </c>
      <c r="D106" s="25">
        <v>41041</v>
      </c>
      <c r="E106" s="25">
        <v>41046</v>
      </c>
      <c r="F106" t="s">
        <v>50</v>
      </c>
      <c r="G106" t="s">
        <v>4261</v>
      </c>
      <c r="H106" t="s">
        <v>4262</v>
      </c>
      <c r="I106" t="s">
        <v>26</v>
      </c>
      <c r="J106" t="s">
        <v>27</v>
      </c>
      <c r="K106" t="s">
        <v>184</v>
      </c>
      <c r="L106" t="s">
        <v>104</v>
      </c>
      <c r="M106">
        <v>77041</v>
      </c>
      <c r="N106" t="s">
        <v>105</v>
      </c>
      <c r="O106" t="s">
        <v>3748</v>
      </c>
      <c r="P106" t="s">
        <v>71</v>
      </c>
      <c r="Q106" t="s">
        <v>72</v>
      </c>
      <c r="R106" t="s">
        <v>3749</v>
      </c>
      <c r="S106">
        <v>619.15200000000004</v>
      </c>
      <c r="T106">
        <v>6</v>
      </c>
      <c r="U106">
        <v>0.2</v>
      </c>
      <c r="V106">
        <v>69.654599999999988</v>
      </c>
    </row>
    <row r="107" spans="1:22" x14ac:dyDescent="0.3">
      <c r="A107">
        <v>8662</v>
      </c>
      <c r="B107" t="s">
        <v>10166</v>
      </c>
      <c r="C107">
        <v>2012</v>
      </c>
      <c r="D107" s="25">
        <v>41041</v>
      </c>
      <c r="E107" s="25">
        <v>41046</v>
      </c>
      <c r="F107" t="s">
        <v>50</v>
      </c>
      <c r="G107" t="s">
        <v>4261</v>
      </c>
      <c r="H107" t="s">
        <v>4262</v>
      </c>
      <c r="I107" t="s">
        <v>26</v>
      </c>
      <c r="J107" t="s">
        <v>27</v>
      </c>
      <c r="K107" t="s">
        <v>184</v>
      </c>
      <c r="L107" t="s">
        <v>104</v>
      </c>
      <c r="M107">
        <v>77041</v>
      </c>
      <c r="N107" t="s">
        <v>105</v>
      </c>
      <c r="O107" t="s">
        <v>7407</v>
      </c>
      <c r="P107" t="s">
        <v>32</v>
      </c>
      <c r="Q107" t="s">
        <v>65</v>
      </c>
      <c r="R107" t="s">
        <v>7408</v>
      </c>
      <c r="S107">
        <v>21.968000000000004</v>
      </c>
      <c r="T107">
        <v>4</v>
      </c>
      <c r="U107">
        <v>0.6</v>
      </c>
      <c r="V107">
        <v>-15.9268</v>
      </c>
    </row>
    <row r="108" spans="1:22" x14ac:dyDescent="0.3">
      <c r="A108">
        <v>8622</v>
      </c>
      <c r="B108" t="s">
        <v>10145</v>
      </c>
      <c r="C108">
        <v>2014</v>
      </c>
      <c r="D108" s="25">
        <v>41773</v>
      </c>
      <c r="E108" s="25">
        <v>41778</v>
      </c>
      <c r="F108" t="s">
        <v>50</v>
      </c>
      <c r="G108" t="s">
        <v>3287</v>
      </c>
      <c r="H108" t="s">
        <v>3288</v>
      </c>
      <c r="I108" t="s">
        <v>41</v>
      </c>
      <c r="J108" t="s">
        <v>27</v>
      </c>
      <c r="K108" t="s">
        <v>612</v>
      </c>
      <c r="L108" t="s">
        <v>335</v>
      </c>
      <c r="M108">
        <v>37064</v>
      </c>
      <c r="N108" t="s">
        <v>30</v>
      </c>
      <c r="O108" t="s">
        <v>437</v>
      </c>
      <c r="P108" t="s">
        <v>46</v>
      </c>
      <c r="Q108" t="s">
        <v>78</v>
      </c>
      <c r="R108" t="s">
        <v>438</v>
      </c>
      <c r="S108">
        <v>20.768000000000001</v>
      </c>
      <c r="T108">
        <v>2</v>
      </c>
      <c r="U108">
        <v>0.2</v>
      </c>
      <c r="V108">
        <v>2.3363999999999976</v>
      </c>
    </row>
    <row r="109" spans="1:22" x14ac:dyDescent="0.3">
      <c r="A109">
        <v>8597</v>
      </c>
      <c r="B109" t="s">
        <v>10131</v>
      </c>
      <c r="C109">
        <v>2011</v>
      </c>
      <c r="D109" s="25">
        <v>40668</v>
      </c>
      <c r="E109" s="25">
        <v>40670</v>
      </c>
      <c r="F109" t="s">
        <v>188</v>
      </c>
      <c r="G109" t="s">
        <v>2028</v>
      </c>
      <c r="H109" t="s">
        <v>2029</v>
      </c>
      <c r="I109" t="s">
        <v>41</v>
      </c>
      <c r="J109" t="s">
        <v>27</v>
      </c>
      <c r="K109" t="s">
        <v>1127</v>
      </c>
      <c r="L109" t="s">
        <v>319</v>
      </c>
      <c r="M109">
        <v>22204</v>
      </c>
      <c r="N109" t="s">
        <v>30</v>
      </c>
      <c r="O109" t="s">
        <v>1054</v>
      </c>
      <c r="P109" t="s">
        <v>46</v>
      </c>
      <c r="Q109" t="s">
        <v>90</v>
      </c>
      <c r="R109" t="s">
        <v>186</v>
      </c>
      <c r="S109">
        <v>35.44</v>
      </c>
      <c r="T109">
        <v>1</v>
      </c>
      <c r="U109">
        <v>0</v>
      </c>
      <c r="V109">
        <v>16.656799999999997</v>
      </c>
    </row>
    <row r="110" spans="1:22" x14ac:dyDescent="0.3">
      <c r="A110">
        <v>8596</v>
      </c>
      <c r="B110" t="s">
        <v>10131</v>
      </c>
      <c r="C110">
        <v>2011</v>
      </c>
      <c r="D110" s="25">
        <v>40668</v>
      </c>
      <c r="E110" s="25">
        <v>40670</v>
      </c>
      <c r="F110" t="s">
        <v>188</v>
      </c>
      <c r="G110" t="s">
        <v>2028</v>
      </c>
      <c r="H110" t="s">
        <v>2029</v>
      </c>
      <c r="I110" t="s">
        <v>41</v>
      </c>
      <c r="J110" t="s">
        <v>27</v>
      </c>
      <c r="K110" t="s">
        <v>1127</v>
      </c>
      <c r="L110" t="s">
        <v>319</v>
      </c>
      <c r="M110">
        <v>22204</v>
      </c>
      <c r="N110" t="s">
        <v>30</v>
      </c>
      <c r="O110" t="s">
        <v>3877</v>
      </c>
      <c r="P110" t="s">
        <v>46</v>
      </c>
      <c r="Q110" t="s">
        <v>75</v>
      </c>
      <c r="R110" t="s">
        <v>1214</v>
      </c>
      <c r="S110">
        <v>11.88</v>
      </c>
      <c r="T110">
        <v>2</v>
      </c>
      <c r="U110">
        <v>0</v>
      </c>
      <c r="V110">
        <v>5.3460000000000001</v>
      </c>
    </row>
    <row r="111" spans="1:22" x14ac:dyDescent="0.3">
      <c r="A111">
        <v>8589</v>
      </c>
      <c r="B111" t="s">
        <v>10125</v>
      </c>
      <c r="C111">
        <v>2012</v>
      </c>
      <c r="D111" s="25">
        <v>41044</v>
      </c>
      <c r="E111" s="25">
        <v>41051</v>
      </c>
      <c r="F111" t="s">
        <v>50</v>
      </c>
      <c r="G111" t="s">
        <v>6751</v>
      </c>
      <c r="H111" t="s">
        <v>6752</v>
      </c>
      <c r="I111" t="s">
        <v>41</v>
      </c>
      <c r="J111" t="s">
        <v>27</v>
      </c>
      <c r="K111" t="s">
        <v>146</v>
      </c>
      <c r="L111" t="s">
        <v>147</v>
      </c>
      <c r="M111">
        <v>19140</v>
      </c>
      <c r="N111" t="s">
        <v>148</v>
      </c>
      <c r="O111" t="s">
        <v>2216</v>
      </c>
      <c r="P111" t="s">
        <v>46</v>
      </c>
      <c r="Q111" t="s">
        <v>59</v>
      </c>
      <c r="R111" t="s">
        <v>2217</v>
      </c>
      <c r="S111">
        <v>51.967999999999996</v>
      </c>
      <c r="T111">
        <v>2</v>
      </c>
      <c r="U111">
        <v>0.2</v>
      </c>
      <c r="V111">
        <v>-10.393600000000001</v>
      </c>
    </row>
    <row r="112" spans="1:22" x14ac:dyDescent="0.3">
      <c r="A112">
        <v>8584</v>
      </c>
      <c r="B112" t="s">
        <v>10120</v>
      </c>
      <c r="C112">
        <v>2011</v>
      </c>
      <c r="D112" s="25">
        <v>40683</v>
      </c>
      <c r="E112" s="25">
        <v>40685</v>
      </c>
      <c r="F112" t="s">
        <v>23</v>
      </c>
      <c r="G112" t="s">
        <v>4924</v>
      </c>
      <c r="H112" t="s">
        <v>4925</v>
      </c>
      <c r="I112" t="s">
        <v>41</v>
      </c>
      <c r="J112" t="s">
        <v>27</v>
      </c>
      <c r="K112" t="s">
        <v>10121</v>
      </c>
      <c r="L112" t="s">
        <v>104</v>
      </c>
      <c r="M112">
        <v>78666</v>
      </c>
      <c r="N112" t="s">
        <v>105</v>
      </c>
      <c r="O112" t="s">
        <v>8522</v>
      </c>
      <c r="P112" t="s">
        <v>46</v>
      </c>
      <c r="Q112" t="s">
        <v>59</v>
      </c>
      <c r="R112" t="s">
        <v>8523</v>
      </c>
      <c r="S112">
        <v>66.959999999999994</v>
      </c>
      <c r="T112">
        <v>5</v>
      </c>
      <c r="U112">
        <v>0.2</v>
      </c>
      <c r="V112">
        <v>-13.392000000000003</v>
      </c>
    </row>
    <row r="113" spans="1:22" x14ac:dyDescent="0.3">
      <c r="A113">
        <v>8583</v>
      </c>
      <c r="B113" t="s">
        <v>10120</v>
      </c>
      <c r="C113">
        <v>2011</v>
      </c>
      <c r="D113" s="25">
        <v>40683</v>
      </c>
      <c r="E113" s="25">
        <v>40685</v>
      </c>
      <c r="F113" t="s">
        <v>23</v>
      </c>
      <c r="G113" t="s">
        <v>4924</v>
      </c>
      <c r="H113" t="s">
        <v>4925</v>
      </c>
      <c r="I113" t="s">
        <v>41</v>
      </c>
      <c r="J113" t="s">
        <v>27</v>
      </c>
      <c r="K113" t="s">
        <v>10121</v>
      </c>
      <c r="L113" t="s">
        <v>104</v>
      </c>
      <c r="M113">
        <v>78666</v>
      </c>
      <c r="N113" t="s">
        <v>105</v>
      </c>
      <c r="O113" t="s">
        <v>5896</v>
      </c>
      <c r="P113" t="s">
        <v>71</v>
      </c>
      <c r="Q113" t="s">
        <v>161</v>
      </c>
      <c r="R113" t="s">
        <v>5897</v>
      </c>
      <c r="S113">
        <v>20.784000000000002</v>
      </c>
      <c r="T113">
        <v>2</v>
      </c>
      <c r="U113">
        <v>0.2</v>
      </c>
      <c r="V113">
        <v>-3.6372000000000027</v>
      </c>
    </row>
    <row r="114" spans="1:22" x14ac:dyDescent="0.3">
      <c r="A114">
        <v>8582</v>
      </c>
      <c r="B114" t="s">
        <v>10120</v>
      </c>
      <c r="C114">
        <v>2011</v>
      </c>
      <c r="D114" s="25">
        <v>40683</v>
      </c>
      <c r="E114" s="25">
        <v>40685</v>
      </c>
      <c r="F114" t="s">
        <v>23</v>
      </c>
      <c r="G114" t="s">
        <v>4924</v>
      </c>
      <c r="H114" t="s">
        <v>4925</v>
      </c>
      <c r="I114" t="s">
        <v>41</v>
      </c>
      <c r="J114" t="s">
        <v>27</v>
      </c>
      <c r="K114" t="s">
        <v>10121</v>
      </c>
      <c r="L114" t="s">
        <v>104</v>
      </c>
      <c r="M114">
        <v>78666</v>
      </c>
      <c r="N114" t="s">
        <v>105</v>
      </c>
      <c r="O114" t="s">
        <v>2856</v>
      </c>
      <c r="P114" t="s">
        <v>46</v>
      </c>
      <c r="Q114" t="s">
        <v>90</v>
      </c>
      <c r="R114" t="s">
        <v>2857</v>
      </c>
      <c r="S114">
        <v>10.368000000000002</v>
      </c>
      <c r="T114">
        <v>2</v>
      </c>
      <c r="U114">
        <v>0.2</v>
      </c>
      <c r="V114">
        <v>3.6288</v>
      </c>
    </row>
    <row r="115" spans="1:22" x14ac:dyDescent="0.3">
      <c r="A115">
        <v>8581</v>
      </c>
      <c r="B115" t="s">
        <v>10120</v>
      </c>
      <c r="C115">
        <v>2011</v>
      </c>
      <c r="D115" s="25">
        <v>40683</v>
      </c>
      <c r="E115" s="25">
        <v>40685</v>
      </c>
      <c r="F115" t="s">
        <v>23</v>
      </c>
      <c r="G115" t="s">
        <v>4924</v>
      </c>
      <c r="H115" t="s">
        <v>4925</v>
      </c>
      <c r="I115" t="s">
        <v>41</v>
      </c>
      <c r="J115" t="s">
        <v>27</v>
      </c>
      <c r="K115" t="s">
        <v>10121</v>
      </c>
      <c r="L115" t="s">
        <v>104</v>
      </c>
      <c r="M115">
        <v>78666</v>
      </c>
      <c r="N115" t="s">
        <v>105</v>
      </c>
      <c r="O115" t="s">
        <v>8817</v>
      </c>
      <c r="P115" t="s">
        <v>32</v>
      </c>
      <c r="Q115" t="s">
        <v>65</v>
      </c>
      <c r="R115" t="s">
        <v>8818</v>
      </c>
      <c r="S115">
        <v>10.332000000000001</v>
      </c>
      <c r="T115">
        <v>3</v>
      </c>
      <c r="U115">
        <v>0.6</v>
      </c>
      <c r="V115">
        <v>-5.9408999999999992</v>
      </c>
    </row>
    <row r="116" spans="1:22" x14ac:dyDescent="0.3">
      <c r="A116">
        <v>8565</v>
      </c>
      <c r="B116" t="s">
        <v>10107</v>
      </c>
      <c r="C116">
        <v>2014</v>
      </c>
      <c r="D116" s="25">
        <v>41760</v>
      </c>
      <c r="E116" s="25">
        <v>41764</v>
      </c>
      <c r="F116" t="s">
        <v>50</v>
      </c>
      <c r="G116" t="s">
        <v>3503</v>
      </c>
      <c r="H116" t="s">
        <v>3504</v>
      </c>
      <c r="I116" t="s">
        <v>102</v>
      </c>
      <c r="J116" t="s">
        <v>27</v>
      </c>
      <c r="K116" t="s">
        <v>10108</v>
      </c>
      <c r="L116" t="s">
        <v>54</v>
      </c>
      <c r="M116">
        <v>32771</v>
      </c>
      <c r="N116" t="s">
        <v>30</v>
      </c>
      <c r="O116" t="s">
        <v>8503</v>
      </c>
      <c r="P116" t="s">
        <v>32</v>
      </c>
      <c r="Q116" t="s">
        <v>65</v>
      </c>
      <c r="R116" t="s">
        <v>8504</v>
      </c>
      <c r="S116">
        <v>220.70400000000001</v>
      </c>
      <c r="T116">
        <v>6</v>
      </c>
      <c r="U116">
        <v>0.2</v>
      </c>
      <c r="V116">
        <v>-8.2764000000000379</v>
      </c>
    </row>
    <row r="117" spans="1:22" x14ac:dyDescent="0.3">
      <c r="A117">
        <v>8564</v>
      </c>
      <c r="B117" t="s">
        <v>10107</v>
      </c>
      <c r="C117">
        <v>2014</v>
      </c>
      <c r="D117" s="25">
        <v>41760</v>
      </c>
      <c r="E117" s="25">
        <v>41764</v>
      </c>
      <c r="F117" t="s">
        <v>50</v>
      </c>
      <c r="G117" t="s">
        <v>3503</v>
      </c>
      <c r="H117" t="s">
        <v>3504</v>
      </c>
      <c r="I117" t="s">
        <v>102</v>
      </c>
      <c r="J117" t="s">
        <v>27</v>
      </c>
      <c r="K117" t="s">
        <v>10108</v>
      </c>
      <c r="L117" t="s">
        <v>54</v>
      </c>
      <c r="M117">
        <v>32771</v>
      </c>
      <c r="N117" t="s">
        <v>30</v>
      </c>
      <c r="O117" t="s">
        <v>3809</v>
      </c>
      <c r="P117" t="s">
        <v>46</v>
      </c>
      <c r="Q117" t="s">
        <v>75</v>
      </c>
      <c r="R117" t="s">
        <v>3810</v>
      </c>
      <c r="S117">
        <v>4.8420000000000005</v>
      </c>
      <c r="T117">
        <v>3</v>
      </c>
      <c r="U117">
        <v>0.7</v>
      </c>
      <c r="V117">
        <v>-3.5507999999999988</v>
      </c>
    </row>
    <row r="118" spans="1:22" x14ac:dyDescent="0.3">
      <c r="A118">
        <v>8553</v>
      </c>
      <c r="B118" t="s">
        <v>10101</v>
      </c>
      <c r="C118">
        <v>2011</v>
      </c>
      <c r="D118" s="25">
        <v>40693</v>
      </c>
      <c r="E118" s="25">
        <v>40697</v>
      </c>
      <c r="F118" t="s">
        <v>50</v>
      </c>
      <c r="G118" t="s">
        <v>3907</v>
      </c>
      <c r="H118" t="s">
        <v>3908</v>
      </c>
      <c r="I118" t="s">
        <v>41</v>
      </c>
      <c r="J118" t="s">
        <v>27</v>
      </c>
      <c r="K118" t="s">
        <v>303</v>
      </c>
      <c r="L118" t="s">
        <v>211</v>
      </c>
      <c r="M118">
        <v>60623</v>
      </c>
      <c r="N118" t="s">
        <v>105</v>
      </c>
      <c r="O118" t="s">
        <v>3312</v>
      </c>
      <c r="P118" t="s">
        <v>71</v>
      </c>
      <c r="Q118" t="s">
        <v>1216</v>
      </c>
      <c r="R118" t="s">
        <v>3313</v>
      </c>
      <c r="S118">
        <v>719.97600000000011</v>
      </c>
      <c r="T118">
        <v>3</v>
      </c>
      <c r="U118">
        <v>0.2</v>
      </c>
      <c r="V118">
        <v>134.99549999999999</v>
      </c>
    </row>
    <row r="119" spans="1:22" x14ac:dyDescent="0.3">
      <c r="A119">
        <v>8536</v>
      </c>
      <c r="B119" t="s">
        <v>10090</v>
      </c>
      <c r="C119">
        <v>2011</v>
      </c>
      <c r="D119" s="25">
        <v>40679</v>
      </c>
      <c r="E119" s="25">
        <v>40683</v>
      </c>
      <c r="F119" t="s">
        <v>50</v>
      </c>
      <c r="G119" t="s">
        <v>6451</v>
      </c>
      <c r="H119" t="s">
        <v>6452</v>
      </c>
      <c r="I119" t="s">
        <v>26</v>
      </c>
      <c r="J119" t="s">
        <v>27</v>
      </c>
      <c r="K119" t="s">
        <v>127</v>
      </c>
      <c r="L119" t="s">
        <v>43</v>
      </c>
      <c r="M119">
        <v>94122</v>
      </c>
      <c r="N119" t="s">
        <v>44</v>
      </c>
      <c r="O119" t="s">
        <v>4817</v>
      </c>
      <c r="P119" t="s">
        <v>71</v>
      </c>
      <c r="Q119" t="s">
        <v>161</v>
      </c>
      <c r="R119" t="s">
        <v>4818</v>
      </c>
      <c r="S119">
        <v>56.400000000000006</v>
      </c>
      <c r="T119">
        <v>3</v>
      </c>
      <c r="U119">
        <v>0</v>
      </c>
      <c r="V119">
        <v>3.3840000000000003</v>
      </c>
    </row>
    <row r="120" spans="1:22" x14ac:dyDescent="0.3">
      <c r="A120">
        <v>8505</v>
      </c>
      <c r="B120" t="s">
        <v>10073</v>
      </c>
      <c r="C120">
        <v>2013</v>
      </c>
      <c r="D120" s="25">
        <v>41397</v>
      </c>
      <c r="E120" s="25">
        <v>41401</v>
      </c>
      <c r="F120" t="s">
        <v>50</v>
      </c>
      <c r="G120" t="s">
        <v>7719</v>
      </c>
      <c r="H120" t="s">
        <v>7720</v>
      </c>
      <c r="I120" t="s">
        <v>26</v>
      </c>
      <c r="J120" t="s">
        <v>27</v>
      </c>
      <c r="K120" t="s">
        <v>1614</v>
      </c>
      <c r="L120" t="s">
        <v>104</v>
      </c>
      <c r="M120">
        <v>79109</v>
      </c>
      <c r="N120" t="s">
        <v>105</v>
      </c>
      <c r="O120" t="s">
        <v>6956</v>
      </c>
      <c r="P120" t="s">
        <v>32</v>
      </c>
      <c r="Q120" t="s">
        <v>36</v>
      </c>
      <c r="R120" t="s">
        <v>6957</v>
      </c>
      <c r="S120">
        <v>366.74399999999997</v>
      </c>
      <c r="T120">
        <v>4</v>
      </c>
      <c r="U120">
        <v>0.3</v>
      </c>
      <c r="V120">
        <v>-110.02320000000003</v>
      </c>
    </row>
    <row r="121" spans="1:22" x14ac:dyDescent="0.3">
      <c r="A121">
        <v>8482</v>
      </c>
      <c r="B121" t="s">
        <v>10059</v>
      </c>
      <c r="C121">
        <v>2013</v>
      </c>
      <c r="D121" s="25">
        <v>41419</v>
      </c>
      <c r="E121" s="25">
        <v>41423</v>
      </c>
      <c r="F121" t="s">
        <v>50</v>
      </c>
      <c r="G121" t="s">
        <v>4207</v>
      </c>
      <c r="H121" t="s">
        <v>4208</v>
      </c>
      <c r="I121" t="s">
        <v>102</v>
      </c>
      <c r="J121" t="s">
        <v>27</v>
      </c>
      <c r="K121" t="s">
        <v>146</v>
      </c>
      <c r="L121" t="s">
        <v>147</v>
      </c>
      <c r="M121">
        <v>19120</v>
      </c>
      <c r="N121" t="s">
        <v>148</v>
      </c>
      <c r="O121" t="s">
        <v>3584</v>
      </c>
      <c r="P121" t="s">
        <v>46</v>
      </c>
      <c r="Q121" t="s">
        <v>68</v>
      </c>
      <c r="R121" t="s">
        <v>3585</v>
      </c>
      <c r="S121">
        <v>16.656000000000002</v>
      </c>
      <c r="T121">
        <v>3</v>
      </c>
      <c r="U121">
        <v>0.2</v>
      </c>
      <c r="V121">
        <v>3.3311999999999999</v>
      </c>
    </row>
    <row r="122" spans="1:22" x14ac:dyDescent="0.3">
      <c r="A122">
        <v>8465</v>
      </c>
      <c r="B122" t="s">
        <v>10044</v>
      </c>
      <c r="C122">
        <v>2012</v>
      </c>
      <c r="D122" s="25">
        <v>41039</v>
      </c>
      <c r="E122" s="25">
        <v>41044</v>
      </c>
      <c r="F122" t="s">
        <v>50</v>
      </c>
      <c r="G122" t="s">
        <v>2243</v>
      </c>
      <c r="H122" t="s">
        <v>2244</v>
      </c>
      <c r="I122" t="s">
        <v>26</v>
      </c>
      <c r="J122" t="s">
        <v>27</v>
      </c>
      <c r="K122" t="s">
        <v>1473</v>
      </c>
      <c r="L122" t="s">
        <v>457</v>
      </c>
      <c r="M122">
        <v>80027</v>
      </c>
      <c r="N122" t="s">
        <v>44</v>
      </c>
      <c r="O122" t="s">
        <v>4834</v>
      </c>
      <c r="P122" t="s">
        <v>71</v>
      </c>
      <c r="Q122" t="s">
        <v>161</v>
      </c>
      <c r="R122" t="s">
        <v>4835</v>
      </c>
      <c r="S122">
        <v>46.688000000000002</v>
      </c>
      <c r="T122">
        <v>4</v>
      </c>
      <c r="U122">
        <v>0.2</v>
      </c>
      <c r="V122">
        <v>-2.9180000000000028</v>
      </c>
    </row>
    <row r="123" spans="1:22" x14ac:dyDescent="0.3">
      <c r="A123">
        <v>8458</v>
      </c>
      <c r="B123" t="s">
        <v>10039</v>
      </c>
      <c r="C123">
        <v>2014</v>
      </c>
      <c r="D123" s="25">
        <v>41788</v>
      </c>
      <c r="E123" s="25">
        <v>41793</v>
      </c>
      <c r="F123" t="s">
        <v>23</v>
      </c>
      <c r="G123" t="s">
        <v>2171</v>
      </c>
      <c r="H123" t="s">
        <v>2172</v>
      </c>
      <c r="I123" t="s">
        <v>41</v>
      </c>
      <c r="J123" t="s">
        <v>27</v>
      </c>
      <c r="K123" t="s">
        <v>303</v>
      </c>
      <c r="L123" t="s">
        <v>211</v>
      </c>
      <c r="M123">
        <v>60653</v>
      </c>
      <c r="N123" t="s">
        <v>105</v>
      </c>
      <c r="O123" t="s">
        <v>3877</v>
      </c>
      <c r="P123" t="s">
        <v>46</v>
      </c>
      <c r="Q123" t="s">
        <v>75</v>
      </c>
      <c r="R123" t="s">
        <v>1214</v>
      </c>
      <c r="S123">
        <v>3.5639999999999992</v>
      </c>
      <c r="T123">
        <v>3</v>
      </c>
      <c r="U123">
        <v>0.8</v>
      </c>
      <c r="V123">
        <v>-6.2370000000000019</v>
      </c>
    </row>
    <row r="124" spans="1:22" x14ac:dyDescent="0.3">
      <c r="A124">
        <v>8457</v>
      </c>
      <c r="B124" t="s">
        <v>10039</v>
      </c>
      <c r="C124">
        <v>2014</v>
      </c>
      <c r="D124" s="25">
        <v>41788</v>
      </c>
      <c r="E124" s="25">
        <v>41793</v>
      </c>
      <c r="F124" t="s">
        <v>23</v>
      </c>
      <c r="G124" t="s">
        <v>2171</v>
      </c>
      <c r="H124" t="s">
        <v>2172</v>
      </c>
      <c r="I124" t="s">
        <v>41</v>
      </c>
      <c r="J124" t="s">
        <v>27</v>
      </c>
      <c r="K124" t="s">
        <v>303</v>
      </c>
      <c r="L124" t="s">
        <v>211</v>
      </c>
      <c r="M124">
        <v>60653</v>
      </c>
      <c r="N124" t="s">
        <v>105</v>
      </c>
      <c r="O124" t="s">
        <v>304</v>
      </c>
      <c r="P124" t="s">
        <v>32</v>
      </c>
      <c r="Q124" t="s">
        <v>36</v>
      </c>
      <c r="R124" t="s">
        <v>552</v>
      </c>
      <c r="S124">
        <v>106.869</v>
      </c>
      <c r="T124">
        <v>3</v>
      </c>
      <c r="U124">
        <v>0.3</v>
      </c>
      <c r="V124">
        <v>-29.007299999999994</v>
      </c>
    </row>
    <row r="125" spans="1:22" x14ac:dyDescent="0.3">
      <c r="A125">
        <v>8456</v>
      </c>
      <c r="B125" t="s">
        <v>10038</v>
      </c>
      <c r="C125">
        <v>2013</v>
      </c>
      <c r="D125" s="25">
        <v>41417</v>
      </c>
      <c r="E125" s="25">
        <v>41424</v>
      </c>
      <c r="F125" t="s">
        <v>50</v>
      </c>
      <c r="G125" t="s">
        <v>4507</v>
      </c>
      <c r="H125" t="s">
        <v>4508</v>
      </c>
      <c r="I125" t="s">
        <v>41</v>
      </c>
      <c r="J125" t="s">
        <v>27</v>
      </c>
      <c r="K125" t="s">
        <v>42</v>
      </c>
      <c r="L125" t="s">
        <v>43</v>
      </c>
      <c r="M125">
        <v>90049</v>
      </c>
      <c r="N125" t="s">
        <v>44</v>
      </c>
      <c r="O125" t="s">
        <v>827</v>
      </c>
      <c r="P125" t="s">
        <v>71</v>
      </c>
      <c r="Q125" t="s">
        <v>72</v>
      </c>
      <c r="R125" t="s">
        <v>828</v>
      </c>
      <c r="S125">
        <v>222.38400000000001</v>
      </c>
      <c r="T125">
        <v>2</v>
      </c>
      <c r="U125">
        <v>0.2</v>
      </c>
      <c r="V125">
        <v>22.238400000000013</v>
      </c>
    </row>
    <row r="126" spans="1:22" x14ac:dyDescent="0.3">
      <c r="A126">
        <v>8442</v>
      </c>
      <c r="B126" t="s">
        <v>10033</v>
      </c>
      <c r="C126">
        <v>2014</v>
      </c>
      <c r="D126" s="25">
        <v>41766</v>
      </c>
      <c r="E126" s="25">
        <v>41770</v>
      </c>
      <c r="F126" t="s">
        <v>50</v>
      </c>
      <c r="G126" t="s">
        <v>1211</v>
      </c>
      <c r="H126" t="s">
        <v>1212</v>
      </c>
      <c r="I126" t="s">
        <v>26</v>
      </c>
      <c r="J126" t="s">
        <v>27</v>
      </c>
      <c r="K126" t="s">
        <v>1310</v>
      </c>
      <c r="L126" t="s">
        <v>310</v>
      </c>
      <c r="M126">
        <v>85705</v>
      </c>
      <c r="N126" t="s">
        <v>44</v>
      </c>
      <c r="O126" t="s">
        <v>633</v>
      </c>
      <c r="P126" t="s">
        <v>46</v>
      </c>
      <c r="Q126" t="s">
        <v>90</v>
      </c>
      <c r="R126" t="s">
        <v>634</v>
      </c>
      <c r="S126">
        <v>84.415999999999997</v>
      </c>
      <c r="T126">
        <v>4</v>
      </c>
      <c r="U126">
        <v>0.2</v>
      </c>
      <c r="V126">
        <v>27.435199999999995</v>
      </c>
    </row>
    <row r="127" spans="1:22" x14ac:dyDescent="0.3">
      <c r="A127">
        <v>8439</v>
      </c>
      <c r="B127" t="s">
        <v>10030</v>
      </c>
      <c r="C127">
        <v>2011</v>
      </c>
      <c r="D127" s="25">
        <v>40691</v>
      </c>
      <c r="E127" s="25">
        <v>40695</v>
      </c>
      <c r="F127" t="s">
        <v>50</v>
      </c>
      <c r="G127" t="s">
        <v>4985</v>
      </c>
      <c r="H127" t="s">
        <v>4986</v>
      </c>
      <c r="I127" t="s">
        <v>26</v>
      </c>
      <c r="J127" t="s">
        <v>27</v>
      </c>
      <c r="K127" t="s">
        <v>95</v>
      </c>
      <c r="L127" t="s">
        <v>96</v>
      </c>
      <c r="M127">
        <v>98105</v>
      </c>
      <c r="N127" t="s">
        <v>44</v>
      </c>
      <c r="O127" t="s">
        <v>7314</v>
      </c>
      <c r="P127" t="s">
        <v>46</v>
      </c>
      <c r="Q127" t="s">
        <v>75</v>
      </c>
      <c r="R127" t="s">
        <v>7315</v>
      </c>
      <c r="S127">
        <v>136.96</v>
      </c>
      <c r="T127">
        <v>4</v>
      </c>
      <c r="U127">
        <v>0.2</v>
      </c>
      <c r="V127">
        <v>51.359999999999992</v>
      </c>
    </row>
    <row r="128" spans="1:22" x14ac:dyDescent="0.3">
      <c r="A128">
        <v>8421</v>
      </c>
      <c r="B128" t="s">
        <v>10018</v>
      </c>
      <c r="C128">
        <v>2014</v>
      </c>
      <c r="D128" s="25">
        <v>41769</v>
      </c>
      <c r="E128" s="25">
        <v>41771</v>
      </c>
      <c r="F128" t="s">
        <v>188</v>
      </c>
      <c r="G128" t="s">
        <v>6479</v>
      </c>
      <c r="H128" t="s">
        <v>6480</v>
      </c>
      <c r="I128" t="s">
        <v>102</v>
      </c>
      <c r="J128" t="s">
        <v>27</v>
      </c>
      <c r="K128" t="s">
        <v>95</v>
      </c>
      <c r="L128" t="s">
        <v>96</v>
      </c>
      <c r="M128">
        <v>98105</v>
      </c>
      <c r="N128" t="s">
        <v>44</v>
      </c>
      <c r="O128" t="s">
        <v>5475</v>
      </c>
      <c r="P128" t="s">
        <v>71</v>
      </c>
      <c r="Q128" t="s">
        <v>161</v>
      </c>
      <c r="R128" t="s">
        <v>5476</v>
      </c>
      <c r="S128">
        <v>199.98</v>
      </c>
      <c r="T128">
        <v>2</v>
      </c>
      <c r="U128">
        <v>0</v>
      </c>
      <c r="V128">
        <v>87.991200000000006</v>
      </c>
    </row>
    <row r="129" spans="1:22" x14ac:dyDescent="0.3">
      <c r="A129">
        <v>8420</v>
      </c>
      <c r="B129" t="s">
        <v>10018</v>
      </c>
      <c r="C129">
        <v>2014</v>
      </c>
      <c r="D129" s="25">
        <v>41769</v>
      </c>
      <c r="E129" s="25">
        <v>41771</v>
      </c>
      <c r="F129" t="s">
        <v>188</v>
      </c>
      <c r="G129" t="s">
        <v>6479</v>
      </c>
      <c r="H129" t="s">
        <v>6480</v>
      </c>
      <c r="I129" t="s">
        <v>102</v>
      </c>
      <c r="J129" t="s">
        <v>27</v>
      </c>
      <c r="K129" t="s">
        <v>95</v>
      </c>
      <c r="L129" t="s">
        <v>96</v>
      </c>
      <c r="M129">
        <v>98105</v>
      </c>
      <c r="N129" t="s">
        <v>44</v>
      </c>
      <c r="O129" t="s">
        <v>8522</v>
      </c>
      <c r="P129" t="s">
        <v>46</v>
      </c>
      <c r="Q129" t="s">
        <v>59</v>
      </c>
      <c r="R129" t="s">
        <v>8523</v>
      </c>
      <c r="S129">
        <v>66.959999999999994</v>
      </c>
      <c r="T129">
        <v>4</v>
      </c>
      <c r="U129">
        <v>0</v>
      </c>
      <c r="V129">
        <v>2.6783999999999963</v>
      </c>
    </row>
    <row r="130" spans="1:22" x14ac:dyDescent="0.3">
      <c r="A130">
        <v>8419</v>
      </c>
      <c r="B130" t="s">
        <v>10018</v>
      </c>
      <c r="C130">
        <v>2014</v>
      </c>
      <c r="D130" s="25">
        <v>41769</v>
      </c>
      <c r="E130" s="25">
        <v>41771</v>
      </c>
      <c r="F130" t="s">
        <v>188</v>
      </c>
      <c r="G130" t="s">
        <v>6479</v>
      </c>
      <c r="H130" t="s">
        <v>6480</v>
      </c>
      <c r="I130" t="s">
        <v>102</v>
      </c>
      <c r="J130" t="s">
        <v>27</v>
      </c>
      <c r="K130" t="s">
        <v>95</v>
      </c>
      <c r="L130" t="s">
        <v>96</v>
      </c>
      <c r="M130">
        <v>98105</v>
      </c>
      <c r="N130" t="s">
        <v>44</v>
      </c>
      <c r="O130" t="s">
        <v>2880</v>
      </c>
      <c r="P130" t="s">
        <v>32</v>
      </c>
      <c r="Q130" t="s">
        <v>56</v>
      </c>
      <c r="R130" t="s">
        <v>2881</v>
      </c>
      <c r="S130">
        <v>286.85000000000002</v>
      </c>
      <c r="T130">
        <v>1</v>
      </c>
      <c r="U130">
        <v>0</v>
      </c>
      <c r="V130">
        <v>63.106999999999999</v>
      </c>
    </row>
    <row r="131" spans="1:22" x14ac:dyDescent="0.3">
      <c r="A131">
        <v>8418</v>
      </c>
      <c r="B131" t="s">
        <v>10018</v>
      </c>
      <c r="C131">
        <v>2014</v>
      </c>
      <c r="D131" s="25">
        <v>41769</v>
      </c>
      <c r="E131" s="25">
        <v>41771</v>
      </c>
      <c r="F131" t="s">
        <v>188</v>
      </c>
      <c r="G131" t="s">
        <v>6479</v>
      </c>
      <c r="H131" t="s">
        <v>6480</v>
      </c>
      <c r="I131" t="s">
        <v>102</v>
      </c>
      <c r="J131" t="s">
        <v>27</v>
      </c>
      <c r="K131" t="s">
        <v>95</v>
      </c>
      <c r="L131" t="s">
        <v>96</v>
      </c>
      <c r="M131">
        <v>98105</v>
      </c>
      <c r="N131" t="s">
        <v>44</v>
      </c>
      <c r="O131" t="s">
        <v>277</v>
      </c>
      <c r="P131" t="s">
        <v>46</v>
      </c>
      <c r="Q131" t="s">
        <v>59</v>
      </c>
      <c r="R131" t="s">
        <v>278</v>
      </c>
      <c r="S131">
        <v>104.28</v>
      </c>
      <c r="T131">
        <v>3</v>
      </c>
      <c r="U131">
        <v>0</v>
      </c>
      <c r="V131">
        <v>26.069999999999993</v>
      </c>
    </row>
    <row r="132" spans="1:22" x14ac:dyDescent="0.3">
      <c r="A132">
        <v>8417</v>
      </c>
      <c r="B132" t="s">
        <v>10018</v>
      </c>
      <c r="C132">
        <v>2014</v>
      </c>
      <c r="D132" s="25">
        <v>41769</v>
      </c>
      <c r="E132" s="25">
        <v>41771</v>
      </c>
      <c r="F132" t="s">
        <v>188</v>
      </c>
      <c r="G132" t="s">
        <v>6479</v>
      </c>
      <c r="H132" t="s">
        <v>6480</v>
      </c>
      <c r="I132" t="s">
        <v>102</v>
      </c>
      <c r="J132" t="s">
        <v>27</v>
      </c>
      <c r="K132" t="s">
        <v>95</v>
      </c>
      <c r="L132" t="s">
        <v>96</v>
      </c>
      <c r="M132">
        <v>98105</v>
      </c>
      <c r="N132" t="s">
        <v>44</v>
      </c>
      <c r="O132" t="s">
        <v>3144</v>
      </c>
      <c r="P132" t="s">
        <v>46</v>
      </c>
      <c r="Q132" t="s">
        <v>75</v>
      </c>
      <c r="R132" t="s">
        <v>3145</v>
      </c>
      <c r="S132">
        <v>147.91999999999999</v>
      </c>
      <c r="T132">
        <v>5</v>
      </c>
      <c r="U132">
        <v>0.2</v>
      </c>
      <c r="V132">
        <v>46.224999999999987</v>
      </c>
    </row>
    <row r="133" spans="1:22" x14ac:dyDescent="0.3">
      <c r="A133">
        <v>8412</v>
      </c>
      <c r="B133" t="s">
        <v>10014</v>
      </c>
      <c r="C133">
        <v>2013</v>
      </c>
      <c r="D133" s="25">
        <v>41404</v>
      </c>
      <c r="E133" s="25">
        <v>41407</v>
      </c>
      <c r="F133" t="s">
        <v>23</v>
      </c>
      <c r="G133" t="s">
        <v>4319</v>
      </c>
      <c r="H133" t="s">
        <v>4320</v>
      </c>
      <c r="I133" t="s">
        <v>26</v>
      </c>
      <c r="J133" t="s">
        <v>27</v>
      </c>
      <c r="K133" t="s">
        <v>1976</v>
      </c>
      <c r="L133" t="s">
        <v>319</v>
      </c>
      <c r="M133">
        <v>24153</v>
      </c>
      <c r="N133" t="s">
        <v>30</v>
      </c>
      <c r="O133" t="s">
        <v>770</v>
      </c>
      <c r="P133" t="s">
        <v>46</v>
      </c>
      <c r="Q133" t="s">
        <v>68</v>
      </c>
      <c r="R133" t="s">
        <v>771</v>
      </c>
      <c r="S133">
        <v>27.86</v>
      </c>
      <c r="T133">
        <v>7</v>
      </c>
      <c r="U133">
        <v>0</v>
      </c>
      <c r="V133">
        <v>9.1937999999999978</v>
      </c>
    </row>
    <row r="134" spans="1:22" x14ac:dyDescent="0.3">
      <c r="A134">
        <v>8388</v>
      </c>
      <c r="B134" t="s">
        <v>9998</v>
      </c>
      <c r="C134">
        <v>2012</v>
      </c>
      <c r="D134" s="25">
        <v>41057</v>
      </c>
      <c r="E134" s="25">
        <v>41063</v>
      </c>
      <c r="F134" t="s">
        <v>50</v>
      </c>
      <c r="G134" t="s">
        <v>5059</v>
      </c>
      <c r="H134" t="s">
        <v>5060</v>
      </c>
      <c r="I134" t="s">
        <v>26</v>
      </c>
      <c r="J134" t="s">
        <v>27</v>
      </c>
      <c r="K134" t="s">
        <v>1293</v>
      </c>
      <c r="L134" t="s">
        <v>747</v>
      </c>
      <c r="M134">
        <v>6040</v>
      </c>
      <c r="N134" t="s">
        <v>148</v>
      </c>
      <c r="O134" t="s">
        <v>759</v>
      </c>
      <c r="P134" t="s">
        <v>46</v>
      </c>
      <c r="Q134" t="s">
        <v>59</v>
      </c>
      <c r="R134" t="s">
        <v>760</v>
      </c>
      <c r="S134">
        <v>77.55</v>
      </c>
      <c r="T134">
        <v>5</v>
      </c>
      <c r="U134">
        <v>0</v>
      </c>
      <c r="V134">
        <v>21.714000000000002</v>
      </c>
    </row>
    <row r="135" spans="1:22" x14ac:dyDescent="0.3">
      <c r="A135">
        <v>8387</v>
      </c>
      <c r="B135" t="s">
        <v>9998</v>
      </c>
      <c r="C135">
        <v>2012</v>
      </c>
      <c r="D135" s="25">
        <v>41057</v>
      </c>
      <c r="E135" s="25">
        <v>41063</v>
      </c>
      <c r="F135" t="s">
        <v>50</v>
      </c>
      <c r="G135" t="s">
        <v>5059</v>
      </c>
      <c r="H135" t="s">
        <v>5060</v>
      </c>
      <c r="I135" t="s">
        <v>26</v>
      </c>
      <c r="J135" t="s">
        <v>27</v>
      </c>
      <c r="K135" t="s">
        <v>1293</v>
      </c>
      <c r="L135" t="s">
        <v>747</v>
      </c>
      <c r="M135">
        <v>6040</v>
      </c>
      <c r="N135" t="s">
        <v>148</v>
      </c>
      <c r="O135" t="s">
        <v>2808</v>
      </c>
      <c r="P135" t="s">
        <v>46</v>
      </c>
      <c r="Q135" t="s">
        <v>59</v>
      </c>
      <c r="R135" t="s">
        <v>2809</v>
      </c>
      <c r="S135">
        <v>16.239999999999998</v>
      </c>
      <c r="T135">
        <v>1</v>
      </c>
      <c r="U135">
        <v>0</v>
      </c>
      <c r="V135">
        <v>2.4359999999999999</v>
      </c>
    </row>
    <row r="136" spans="1:22" x14ac:dyDescent="0.3">
      <c r="A136">
        <v>8356</v>
      </c>
      <c r="B136" t="s">
        <v>9974</v>
      </c>
      <c r="C136">
        <v>2014</v>
      </c>
      <c r="D136" s="25">
        <v>41763</v>
      </c>
      <c r="E136" s="25">
        <v>41768</v>
      </c>
      <c r="F136" t="s">
        <v>50</v>
      </c>
      <c r="G136" t="s">
        <v>5724</v>
      </c>
      <c r="H136" t="s">
        <v>5725</v>
      </c>
      <c r="I136" t="s">
        <v>41</v>
      </c>
      <c r="J136" t="s">
        <v>27</v>
      </c>
      <c r="K136" t="s">
        <v>146</v>
      </c>
      <c r="L136" t="s">
        <v>147</v>
      </c>
      <c r="M136">
        <v>19134</v>
      </c>
      <c r="N136" t="s">
        <v>148</v>
      </c>
      <c r="O136" t="s">
        <v>2572</v>
      </c>
      <c r="P136" t="s">
        <v>46</v>
      </c>
      <c r="Q136" t="s">
        <v>269</v>
      </c>
      <c r="R136" t="s">
        <v>2573</v>
      </c>
      <c r="S136">
        <v>8</v>
      </c>
      <c r="T136">
        <v>2</v>
      </c>
      <c r="U136">
        <v>0.2</v>
      </c>
      <c r="V136">
        <v>2.8</v>
      </c>
    </row>
    <row r="137" spans="1:22" x14ac:dyDescent="0.3">
      <c r="A137">
        <v>8355</v>
      </c>
      <c r="B137" t="s">
        <v>9974</v>
      </c>
      <c r="C137">
        <v>2014</v>
      </c>
      <c r="D137" s="25">
        <v>41763</v>
      </c>
      <c r="E137" s="25">
        <v>41768</v>
      </c>
      <c r="F137" t="s">
        <v>50</v>
      </c>
      <c r="G137" t="s">
        <v>5724</v>
      </c>
      <c r="H137" t="s">
        <v>5725</v>
      </c>
      <c r="I137" t="s">
        <v>41</v>
      </c>
      <c r="J137" t="s">
        <v>27</v>
      </c>
      <c r="K137" t="s">
        <v>146</v>
      </c>
      <c r="L137" t="s">
        <v>147</v>
      </c>
      <c r="M137">
        <v>19134</v>
      </c>
      <c r="N137" t="s">
        <v>148</v>
      </c>
      <c r="O137" t="s">
        <v>4642</v>
      </c>
      <c r="P137" t="s">
        <v>46</v>
      </c>
      <c r="Q137" t="s">
        <v>75</v>
      </c>
      <c r="R137" t="s">
        <v>4643</v>
      </c>
      <c r="S137">
        <v>64.2</v>
      </c>
      <c r="T137">
        <v>5</v>
      </c>
      <c r="U137">
        <v>0.7</v>
      </c>
      <c r="V137">
        <v>-44.94</v>
      </c>
    </row>
    <row r="138" spans="1:22" x14ac:dyDescent="0.3">
      <c r="A138">
        <v>8354</v>
      </c>
      <c r="B138" t="s">
        <v>9974</v>
      </c>
      <c r="C138">
        <v>2014</v>
      </c>
      <c r="D138" s="25">
        <v>41763</v>
      </c>
      <c r="E138" s="25">
        <v>41768</v>
      </c>
      <c r="F138" t="s">
        <v>50</v>
      </c>
      <c r="G138" t="s">
        <v>5724</v>
      </c>
      <c r="H138" t="s">
        <v>5725</v>
      </c>
      <c r="I138" t="s">
        <v>41</v>
      </c>
      <c r="J138" t="s">
        <v>27</v>
      </c>
      <c r="K138" t="s">
        <v>146</v>
      </c>
      <c r="L138" t="s">
        <v>147</v>
      </c>
      <c r="M138">
        <v>19134</v>
      </c>
      <c r="N138" t="s">
        <v>148</v>
      </c>
      <c r="O138" t="s">
        <v>883</v>
      </c>
      <c r="P138" t="s">
        <v>32</v>
      </c>
      <c r="Q138" t="s">
        <v>56</v>
      </c>
      <c r="R138" t="s">
        <v>884</v>
      </c>
      <c r="S138">
        <v>373.46999999999991</v>
      </c>
      <c r="T138">
        <v>5</v>
      </c>
      <c r="U138">
        <v>0.4</v>
      </c>
      <c r="V138">
        <v>-112.041</v>
      </c>
    </row>
    <row r="139" spans="1:22" x14ac:dyDescent="0.3">
      <c r="A139">
        <v>8353</v>
      </c>
      <c r="B139" t="s">
        <v>9974</v>
      </c>
      <c r="C139">
        <v>2014</v>
      </c>
      <c r="D139" s="25">
        <v>41763</v>
      </c>
      <c r="E139" s="25">
        <v>41768</v>
      </c>
      <c r="F139" t="s">
        <v>50</v>
      </c>
      <c r="G139" t="s">
        <v>5724</v>
      </c>
      <c r="H139" t="s">
        <v>5725</v>
      </c>
      <c r="I139" t="s">
        <v>41</v>
      </c>
      <c r="J139" t="s">
        <v>27</v>
      </c>
      <c r="K139" t="s">
        <v>146</v>
      </c>
      <c r="L139" t="s">
        <v>147</v>
      </c>
      <c r="M139">
        <v>19134</v>
      </c>
      <c r="N139" t="s">
        <v>148</v>
      </c>
      <c r="O139" t="s">
        <v>2786</v>
      </c>
      <c r="P139" t="s">
        <v>46</v>
      </c>
      <c r="Q139" t="s">
        <v>75</v>
      </c>
      <c r="R139" t="s">
        <v>2787</v>
      </c>
      <c r="S139">
        <v>26.388000000000002</v>
      </c>
      <c r="T139">
        <v>4</v>
      </c>
      <c r="U139">
        <v>0.7</v>
      </c>
      <c r="V139">
        <v>-17.591999999999992</v>
      </c>
    </row>
    <row r="140" spans="1:22" x14ac:dyDescent="0.3">
      <c r="A140">
        <v>8352</v>
      </c>
      <c r="B140" t="s">
        <v>9974</v>
      </c>
      <c r="C140">
        <v>2014</v>
      </c>
      <c r="D140" s="25">
        <v>41763</v>
      </c>
      <c r="E140" s="25">
        <v>41768</v>
      </c>
      <c r="F140" t="s">
        <v>50</v>
      </c>
      <c r="G140" t="s">
        <v>5724</v>
      </c>
      <c r="H140" t="s">
        <v>5725</v>
      </c>
      <c r="I140" t="s">
        <v>41</v>
      </c>
      <c r="J140" t="s">
        <v>27</v>
      </c>
      <c r="K140" t="s">
        <v>146</v>
      </c>
      <c r="L140" t="s">
        <v>147</v>
      </c>
      <c r="M140">
        <v>19134</v>
      </c>
      <c r="N140" t="s">
        <v>148</v>
      </c>
      <c r="O140" t="s">
        <v>8392</v>
      </c>
      <c r="P140" t="s">
        <v>32</v>
      </c>
      <c r="Q140" t="s">
        <v>65</v>
      </c>
      <c r="R140" t="s">
        <v>8393</v>
      </c>
      <c r="S140">
        <v>32.448</v>
      </c>
      <c r="T140">
        <v>2</v>
      </c>
      <c r="U140">
        <v>0.2</v>
      </c>
      <c r="V140">
        <v>7.3008000000000006</v>
      </c>
    </row>
    <row r="141" spans="1:22" x14ac:dyDescent="0.3">
      <c r="A141">
        <v>8336</v>
      </c>
      <c r="B141" t="s">
        <v>9963</v>
      </c>
      <c r="C141">
        <v>2014</v>
      </c>
      <c r="D141" s="25">
        <v>41773</v>
      </c>
      <c r="E141" s="25">
        <v>41778</v>
      </c>
      <c r="F141" t="s">
        <v>23</v>
      </c>
      <c r="G141" t="s">
        <v>1679</v>
      </c>
      <c r="H141" t="s">
        <v>1680</v>
      </c>
      <c r="I141" t="s">
        <v>102</v>
      </c>
      <c r="J141" t="s">
        <v>27</v>
      </c>
      <c r="K141" t="s">
        <v>606</v>
      </c>
      <c r="L141" t="s">
        <v>245</v>
      </c>
      <c r="M141">
        <v>19711</v>
      </c>
      <c r="N141" t="s">
        <v>148</v>
      </c>
      <c r="O141" t="s">
        <v>4801</v>
      </c>
      <c r="P141" t="s">
        <v>46</v>
      </c>
      <c r="Q141" t="s">
        <v>75</v>
      </c>
      <c r="R141" t="s">
        <v>4802</v>
      </c>
      <c r="S141">
        <v>299.52</v>
      </c>
      <c r="T141">
        <v>9</v>
      </c>
      <c r="U141">
        <v>0</v>
      </c>
      <c r="V141">
        <v>149.76</v>
      </c>
    </row>
    <row r="142" spans="1:22" x14ac:dyDescent="0.3">
      <c r="A142">
        <v>8297</v>
      </c>
      <c r="B142" t="s">
        <v>9938</v>
      </c>
      <c r="C142">
        <v>2013</v>
      </c>
      <c r="D142" s="25">
        <v>41425</v>
      </c>
      <c r="E142" s="25">
        <v>41429</v>
      </c>
      <c r="F142" t="s">
        <v>50</v>
      </c>
      <c r="G142" t="s">
        <v>4136</v>
      </c>
      <c r="H142" t="s">
        <v>4137</v>
      </c>
      <c r="I142" t="s">
        <v>41</v>
      </c>
      <c r="J142" t="s">
        <v>27</v>
      </c>
      <c r="K142" t="s">
        <v>1127</v>
      </c>
      <c r="L142" t="s">
        <v>319</v>
      </c>
      <c r="M142">
        <v>22204</v>
      </c>
      <c r="N142" t="s">
        <v>30</v>
      </c>
      <c r="O142" t="s">
        <v>856</v>
      </c>
      <c r="P142" t="s">
        <v>71</v>
      </c>
      <c r="Q142" t="s">
        <v>161</v>
      </c>
      <c r="R142" t="s">
        <v>857</v>
      </c>
      <c r="S142">
        <v>111.98</v>
      </c>
      <c r="T142">
        <v>2</v>
      </c>
      <c r="U142">
        <v>0</v>
      </c>
      <c r="V142">
        <v>26.875200000000007</v>
      </c>
    </row>
    <row r="143" spans="1:22" x14ac:dyDescent="0.3">
      <c r="A143">
        <v>8296</v>
      </c>
      <c r="B143" t="s">
        <v>9938</v>
      </c>
      <c r="C143">
        <v>2013</v>
      </c>
      <c r="D143" s="25">
        <v>41425</v>
      </c>
      <c r="E143" s="25">
        <v>41429</v>
      </c>
      <c r="F143" t="s">
        <v>50</v>
      </c>
      <c r="G143" t="s">
        <v>4136</v>
      </c>
      <c r="H143" t="s">
        <v>4137</v>
      </c>
      <c r="I143" t="s">
        <v>41</v>
      </c>
      <c r="J143" t="s">
        <v>27</v>
      </c>
      <c r="K143" t="s">
        <v>1127</v>
      </c>
      <c r="L143" t="s">
        <v>319</v>
      </c>
      <c r="M143">
        <v>22204</v>
      </c>
      <c r="N143" t="s">
        <v>30</v>
      </c>
      <c r="O143" t="s">
        <v>501</v>
      </c>
      <c r="P143" t="s">
        <v>46</v>
      </c>
      <c r="Q143" t="s">
        <v>173</v>
      </c>
      <c r="R143" t="s">
        <v>502</v>
      </c>
      <c r="S143">
        <v>26.55</v>
      </c>
      <c r="T143">
        <v>9</v>
      </c>
      <c r="U143">
        <v>0</v>
      </c>
      <c r="V143">
        <v>12.744</v>
      </c>
    </row>
    <row r="144" spans="1:22" x14ac:dyDescent="0.3">
      <c r="A144">
        <v>8282</v>
      </c>
      <c r="B144" t="s">
        <v>9932</v>
      </c>
      <c r="C144">
        <v>2014</v>
      </c>
      <c r="D144" s="25">
        <v>41769</v>
      </c>
      <c r="E144" s="25">
        <v>41770</v>
      </c>
      <c r="F144" t="s">
        <v>188</v>
      </c>
      <c r="G144" t="s">
        <v>1779</v>
      </c>
      <c r="H144" t="s">
        <v>1780</v>
      </c>
      <c r="I144" t="s">
        <v>41</v>
      </c>
      <c r="J144" t="s">
        <v>27</v>
      </c>
      <c r="K144" t="s">
        <v>1521</v>
      </c>
      <c r="L144" t="s">
        <v>88</v>
      </c>
      <c r="M144">
        <v>28540</v>
      </c>
      <c r="N144" t="s">
        <v>30</v>
      </c>
      <c r="O144" t="s">
        <v>3375</v>
      </c>
      <c r="P144" t="s">
        <v>32</v>
      </c>
      <c r="Q144" t="s">
        <v>36</v>
      </c>
      <c r="R144" t="s">
        <v>3376</v>
      </c>
      <c r="S144">
        <v>207</v>
      </c>
      <c r="T144">
        <v>3</v>
      </c>
      <c r="U144">
        <v>0.2</v>
      </c>
      <c r="V144">
        <v>25.874999999999972</v>
      </c>
    </row>
    <row r="145" spans="1:22" x14ac:dyDescent="0.3">
      <c r="A145">
        <v>8281</v>
      </c>
      <c r="B145" t="s">
        <v>9932</v>
      </c>
      <c r="C145">
        <v>2014</v>
      </c>
      <c r="D145" s="25">
        <v>41769</v>
      </c>
      <c r="E145" s="25">
        <v>41770</v>
      </c>
      <c r="F145" t="s">
        <v>188</v>
      </c>
      <c r="G145" t="s">
        <v>1779</v>
      </c>
      <c r="H145" t="s">
        <v>1780</v>
      </c>
      <c r="I145" t="s">
        <v>41</v>
      </c>
      <c r="J145" t="s">
        <v>27</v>
      </c>
      <c r="K145" t="s">
        <v>1521</v>
      </c>
      <c r="L145" t="s">
        <v>88</v>
      </c>
      <c r="M145">
        <v>28540</v>
      </c>
      <c r="N145" t="s">
        <v>30</v>
      </c>
      <c r="O145" t="s">
        <v>505</v>
      </c>
      <c r="P145" t="s">
        <v>46</v>
      </c>
      <c r="Q145" t="s">
        <v>173</v>
      </c>
      <c r="R145" t="s">
        <v>506</v>
      </c>
      <c r="S145">
        <v>65.231999999999999</v>
      </c>
      <c r="T145">
        <v>3</v>
      </c>
      <c r="U145">
        <v>0.2</v>
      </c>
      <c r="V145">
        <v>22.015799999999999</v>
      </c>
    </row>
    <row r="146" spans="1:22" x14ac:dyDescent="0.3">
      <c r="A146">
        <v>8249</v>
      </c>
      <c r="B146" t="s">
        <v>9914</v>
      </c>
      <c r="C146">
        <v>2013</v>
      </c>
      <c r="D146" s="25">
        <v>41405</v>
      </c>
      <c r="E146" s="25">
        <v>41408</v>
      </c>
      <c r="F146" t="s">
        <v>23</v>
      </c>
      <c r="G146" t="s">
        <v>377</v>
      </c>
      <c r="H146" t="s">
        <v>378</v>
      </c>
      <c r="I146" t="s">
        <v>102</v>
      </c>
      <c r="J146" t="s">
        <v>27</v>
      </c>
      <c r="K146" t="s">
        <v>146</v>
      </c>
      <c r="L146" t="s">
        <v>147</v>
      </c>
      <c r="M146">
        <v>19134</v>
      </c>
      <c r="N146" t="s">
        <v>148</v>
      </c>
      <c r="O146" t="s">
        <v>2527</v>
      </c>
      <c r="P146" t="s">
        <v>71</v>
      </c>
      <c r="Q146" t="s">
        <v>72</v>
      </c>
      <c r="R146" t="s">
        <v>2528</v>
      </c>
      <c r="S146">
        <v>743.98799999999994</v>
      </c>
      <c r="T146">
        <v>2</v>
      </c>
      <c r="U146">
        <v>0.4</v>
      </c>
      <c r="V146">
        <v>-123.9980000000001</v>
      </c>
    </row>
    <row r="147" spans="1:22" x14ac:dyDescent="0.3">
      <c r="A147">
        <v>8248</v>
      </c>
      <c r="B147" t="s">
        <v>9913</v>
      </c>
      <c r="C147">
        <v>2012</v>
      </c>
      <c r="D147" s="25">
        <v>41039</v>
      </c>
      <c r="E147" s="25">
        <v>41039</v>
      </c>
      <c r="F147" t="s">
        <v>1290</v>
      </c>
      <c r="G147" t="s">
        <v>4207</v>
      </c>
      <c r="H147" t="s">
        <v>4208</v>
      </c>
      <c r="I147" t="s">
        <v>102</v>
      </c>
      <c r="J147" t="s">
        <v>27</v>
      </c>
      <c r="K147" t="s">
        <v>456</v>
      </c>
      <c r="L147" t="s">
        <v>211</v>
      </c>
      <c r="M147">
        <v>60505</v>
      </c>
      <c r="N147" t="s">
        <v>105</v>
      </c>
      <c r="O147" t="s">
        <v>4996</v>
      </c>
      <c r="P147" t="s">
        <v>46</v>
      </c>
      <c r="Q147" t="s">
        <v>68</v>
      </c>
      <c r="R147" t="s">
        <v>4997</v>
      </c>
      <c r="S147">
        <v>36.783999999999999</v>
      </c>
      <c r="T147">
        <v>2</v>
      </c>
      <c r="U147">
        <v>0.2</v>
      </c>
      <c r="V147">
        <v>3.6784000000000017</v>
      </c>
    </row>
    <row r="148" spans="1:22" x14ac:dyDescent="0.3">
      <c r="A148">
        <v>8247</v>
      </c>
      <c r="B148" t="s">
        <v>9913</v>
      </c>
      <c r="C148">
        <v>2012</v>
      </c>
      <c r="D148" s="25">
        <v>41039</v>
      </c>
      <c r="E148" s="25">
        <v>41039</v>
      </c>
      <c r="F148" t="s">
        <v>1290</v>
      </c>
      <c r="G148" t="s">
        <v>4207</v>
      </c>
      <c r="H148" t="s">
        <v>4208</v>
      </c>
      <c r="I148" t="s">
        <v>102</v>
      </c>
      <c r="J148" t="s">
        <v>27</v>
      </c>
      <c r="K148" t="s">
        <v>456</v>
      </c>
      <c r="L148" t="s">
        <v>211</v>
      </c>
      <c r="M148">
        <v>60505</v>
      </c>
      <c r="N148" t="s">
        <v>105</v>
      </c>
      <c r="O148" t="s">
        <v>2154</v>
      </c>
      <c r="P148" t="s">
        <v>46</v>
      </c>
      <c r="Q148" t="s">
        <v>78</v>
      </c>
      <c r="R148" t="s">
        <v>2155</v>
      </c>
      <c r="S148">
        <v>70.969999999999985</v>
      </c>
      <c r="T148">
        <v>5</v>
      </c>
      <c r="U148">
        <v>0.8</v>
      </c>
      <c r="V148">
        <v>-191.619</v>
      </c>
    </row>
    <row r="149" spans="1:22" x14ac:dyDescent="0.3">
      <c r="A149">
        <v>8237</v>
      </c>
      <c r="B149" t="s">
        <v>9908</v>
      </c>
      <c r="C149">
        <v>2014</v>
      </c>
      <c r="D149" s="25">
        <v>41761</v>
      </c>
      <c r="E149" s="25">
        <v>41766</v>
      </c>
      <c r="F149" t="s">
        <v>50</v>
      </c>
      <c r="G149" t="s">
        <v>1453</v>
      </c>
      <c r="H149" t="s">
        <v>1454</v>
      </c>
      <c r="I149" t="s">
        <v>26</v>
      </c>
      <c r="J149" t="s">
        <v>27</v>
      </c>
      <c r="K149" t="s">
        <v>1521</v>
      </c>
      <c r="L149" t="s">
        <v>54</v>
      </c>
      <c r="M149">
        <v>32216</v>
      </c>
      <c r="N149" t="s">
        <v>30</v>
      </c>
      <c r="O149" t="s">
        <v>1872</v>
      </c>
      <c r="P149" t="s">
        <v>32</v>
      </c>
      <c r="Q149" t="s">
        <v>36</v>
      </c>
      <c r="R149" t="s">
        <v>1873</v>
      </c>
      <c r="S149">
        <v>2803.92</v>
      </c>
      <c r="T149">
        <v>5</v>
      </c>
      <c r="U149">
        <v>0.2</v>
      </c>
      <c r="V149">
        <v>0</v>
      </c>
    </row>
    <row r="150" spans="1:22" x14ac:dyDescent="0.3">
      <c r="A150">
        <v>8236</v>
      </c>
      <c r="B150" t="s">
        <v>9908</v>
      </c>
      <c r="C150">
        <v>2014</v>
      </c>
      <c r="D150" s="25">
        <v>41761</v>
      </c>
      <c r="E150" s="25">
        <v>41766</v>
      </c>
      <c r="F150" t="s">
        <v>50</v>
      </c>
      <c r="G150" t="s">
        <v>1453</v>
      </c>
      <c r="H150" t="s">
        <v>1454</v>
      </c>
      <c r="I150" t="s">
        <v>26</v>
      </c>
      <c r="J150" t="s">
        <v>27</v>
      </c>
      <c r="K150" t="s">
        <v>1521</v>
      </c>
      <c r="L150" t="s">
        <v>54</v>
      </c>
      <c r="M150">
        <v>32216</v>
      </c>
      <c r="N150" t="s">
        <v>30</v>
      </c>
      <c r="O150" t="s">
        <v>1601</v>
      </c>
      <c r="P150" t="s">
        <v>32</v>
      </c>
      <c r="Q150" t="s">
        <v>56</v>
      </c>
      <c r="R150" t="s">
        <v>1602</v>
      </c>
      <c r="S150">
        <v>933.26200000000006</v>
      </c>
      <c r="T150">
        <v>4</v>
      </c>
      <c r="U150">
        <v>0.45</v>
      </c>
      <c r="V150">
        <v>-458.14679999999998</v>
      </c>
    </row>
    <row r="151" spans="1:22" x14ac:dyDescent="0.3">
      <c r="A151">
        <v>8235</v>
      </c>
      <c r="B151" t="s">
        <v>9908</v>
      </c>
      <c r="C151">
        <v>2014</v>
      </c>
      <c r="D151" s="25">
        <v>41761</v>
      </c>
      <c r="E151" s="25">
        <v>41766</v>
      </c>
      <c r="F151" t="s">
        <v>50</v>
      </c>
      <c r="G151" t="s">
        <v>1453</v>
      </c>
      <c r="H151" t="s">
        <v>1454</v>
      </c>
      <c r="I151" t="s">
        <v>26</v>
      </c>
      <c r="J151" t="s">
        <v>27</v>
      </c>
      <c r="K151" t="s">
        <v>1521</v>
      </c>
      <c r="L151" t="s">
        <v>54</v>
      </c>
      <c r="M151">
        <v>32216</v>
      </c>
      <c r="N151" t="s">
        <v>30</v>
      </c>
      <c r="O151" t="s">
        <v>7761</v>
      </c>
      <c r="P151" t="s">
        <v>46</v>
      </c>
      <c r="Q151" t="s">
        <v>578</v>
      </c>
      <c r="R151" t="s">
        <v>7762</v>
      </c>
      <c r="S151">
        <v>3.3280000000000003</v>
      </c>
      <c r="T151">
        <v>2</v>
      </c>
      <c r="U151">
        <v>0.2</v>
      </c>
      <c r="V151">
        <v>0.4159999999999997</v>
      </c>
    </row>
    <row r="152" spans="1:22" x14ac:dyDescent="0.3">
      <c r="A152">
        <v>8184</v>
      </c>
      <c r="B152" t="s">
        <v>9881</v>
      </c>
      <c r="C152">
        <v>2014</v>
      </c>
      <c r="D152" s="25">
        <v>41778</v>
      </c>
      <c r="E152" s="25">
        <v>41782</v>
      </c>
      <c r="F152" t="s">
        <v>50</v>
      </c>
      <c r="G152" t="s">
        <v>5335</v>
      </c>
      <c r="H152" t="s">
        <v>5336</v>
      </c>
      <c r="I152" t="s">
        <v>41</v>
      </c>
      <c r="J152" t="s">
        <v>27</v>
      </c>
      <c r="K152" t="s">
        <v>303</v>
      </c>
      <c r="L152" t="s">
        <v>211</v>
      </c>
      <c r="M152">
        <v>60653</v>
      </c>
      <c r="N152" t="s">
        <v>105</v>
      </c>
      <c r="O152" t="s">
        <v>1134</v>
      </c>
      <c r="P152" t="s">
        <v>32</v>
      </c>
      <c r="Q152" t="s">
        <v>65</v>
      </c>
      <c r="R152" t="s">
        <v>1135</v>
      </c>
      <c r="S152">
        <v>1.8920000000000003</v>
      </c>
      <c r="T152">
        <v>1</v>
      </c>
      <c r="U152">
        <v>0.6</v>
      </c>
      <c r="V152">
        <v>-0.99329999999999963</v>
      </c>
    </row>
    <row r="153" spans="1:22" x14ac:dyDescent="0.3">
      <c r="A153">
        <v>8183</v>
      </c>
      <c r="B153" t="s">
        <v>9881</v>
      </c>
      <c r="C153">
        <v>2014</v>
      </c>
      <c r="D153" s="25">
        <v>41778</v>
      </c>
      <c r="E153" s="25">
        <v>41782</v>
      </c>
      <c r="F153" t="s">
        <v>50</v>
      </c>
      <c r="G153" t="s">
        <v>5335</v>
      </c>
      <c r="H153" t="s">
        <v>5336</v>
      </c>
      <c r="I153" t="s">
        <v>41</v>
      </c>
      <c r="J153" t="s">
        <v>27</v>
      </c>
      <c r="K153" t="s">
        <v>303</v>
      </c>
      <c r="L153" t="s">
        <v>211</v>
      </c>
      <c r="M153">
        <v>60653</v>
      </c>
      <c r="N153" t="s">
        <v>105</v>
      </c>
      <c r="O153" t="s">
        <v>4628</v>
      </c>
      <c r="P153" t="s">
        <v>32</v>
      </c>
      <c r="Q153" t="s">
        <v>65</v>
      </c>
      <c r="R153" t="s">
        <v>4629</v>
      </c>
      <c r="S153">
        <v>22.608000000000001</v>
      </c>
      <c r="T153">
        <v>3</v>
      </c>
      <c r="U153">
        <v>0.6</v>
      </c>
      <c r="V153">
        <v>-10.173599999999997</v>
      </c>
    </row>
    <row r="154" spans="1:22" x14ac:dyDescent="0.3">
      <c r="A154">
        <v>8105</v>
      </c>
      <c r="B154" t="s">
        <v>9831</v>
      </c>
      <c r="C154">
        <v>2012</v>
      </c>
      <c r="D154" s="25">
        <v>41051</v>
      </c>
      <c r="E154" s="25">
        <v>41055</v>
      </c>
      <c r="F154" t="s">
        <v>50</v>
      </c>
      <c r="G154" t="s">
        <v>8354</v>
      </c>
      <c r="H154" t="s">
        <v>8355</v>
      </c>
      <c r="I154" t="s">
        <v>26</v>
      </c>
      <c r="J154" t="s">
        <v>27</v>
      </c>
      <c r="K154" t="s">
        <v>42</v>
      </c>
      <c r="L154" t="s">
        <v>43</v>
      </c>
      <c r="M154">
        <v>90045</v>
      </c>
      <c r="N154" t="s">
        <v>44</v>
      </c>
      <c r="O154" t="s">
        <v>1191</v>
      </c>
      <c r="P154" t="s">
        <v>71</v>
      </c>
      <c r="Q154" t="s">
        <v>72</v>
      </c>
      <c r="R154" t="s">
        <v>1192</v>
      </c>
      <c r="S154">
        <v>775.72800000000007</v>
      </c>
      <c r="T154">
        <v>6</v>
      </c>
      <c r="U154">
        <v>0.2</v>
      </c>
      <c r="V154">
        <v>58.179600000000022</v>
      </c>
    </row>
    <row r="155" spans="1:22" x14ac:dyDescent="0.3">
      <c r="A155">
        <v>154</v>
      </c>
      <c r="B155" t="s">
        <v>627</v>
      </c>
      <c r="C155">
        <v>2012</v>
      </c>
      <c r="D155" s="25">
        <v>41060</v>
      </c>
      <c r="E155" s="25">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x14ac:dyDescent="0.3">
      <c r="A156">
        <v>155</v>
      </c>
      <c r="B156" t="s">
        <v>627</v>
      </c>
      <c r="C156">
        <v>2012</v>
      </c>
      <c r="D156" s="25">
        <v>41060</v>
      </c>
      <c r="E156" s="25">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x14ac:dyDescent="0.3">
      <c r="A157">
        <v>156</v>
      </c>
      <c r="B157" t="s">
        <v>627</v>
      </c>
      <c r="C157">
        <v>2012</v>
      </c>
      <c r="D157" s="25">
        <v>41060</v>
      </c>
      <c r="E157" s="25">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x14ac:dyDescent="0.3">
      <c r="A158">
        <v>157</v>
      </c>
      <c r="B158" t="s">
        <v>637</v>
      </c>
      <c r="C158">
        <v>2012</v>
      </c>
      <c r="D158" s="25">
        <v>41057</v>
      </c>
      <c r="E158" s="25">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8104</v>
      </c>
      <c r="B159" t="s">
        <v>9831</v>
      </c>
      <c r="C159">
        <v>2012</v>
      </c>
      <c r="D159" s="25">
        <v>41051</v>
      </c>
      <c r="E159" s="25">
        <v>41055</v>
      </c>
      <c r="F159" t="s">
        <v>50</v>
      </c>
      <c r="G159" t="s">
        <v>8354</v>
      </c>
      <c r="H159" t="s">
        <v>8355</v>
      </c>
      <c r="I159" t="s">
        <v>26</v>
      </c>
      <c r="J159" t="s">
        <v>27</v>
      </c>
      <c r="K159" t="s">
        <v>42</v>
      </c>
      <c r="L159" t="s">
        <v>43</v>
      </c>
      <c r="M159">
        <v>90045</v>
      </c>
      <c r="N159" t="s">
        <v>44</v>
      </c>
      <c r="O159" t="s">
        <v>1297</v>
      </c>
      <c r="P159" t="s">
        <v>46</v>
      </c>
      <c r="Q159" t="s">
        <v>59</v>
      </c>
      <c r="R159" t="s">
        <v>1298</v>
      </c>
      <c r="S159">
        <v>104.79</v>
      </c>
      <c r="T159">
        <v>7</v>
      </c>
      <c r="U159">
        <v>0</v>
      </c>
      <c r="V159">
        <v>29.341200000000008</v>
      </c>
    </row>
    <row r="160" spans="1:22" x14ac:dyDescent="0.3">
      <c r="A160">
        <v>8103</v>
      </c>
      <c r="B160" t="s">
        <v>9831</v>
      </c>
      <c r="C160">
        <v>2012</v>
      </c>
      <c r="D160" s="25">
        <v>41051</v>
      </c>
      <c r="E160" s="25">
        <v>41055</v>
      </c>
      <c r="F160" t="s">
        <v>50</v>
      </c>
      <c r="G160" t="s">
        <v>8354</v>
      </c>
      <c r="H160" t="s">
        <v>8355</v>
      </c>
      <c r="I160" t="s">
        <v>26</v>
      </c>
      <c r="J160" t="s">
        <v>27</v>
      </c>
      <c r="K160" t="s">
        <v>42</v>
      </c>
      <c r="L160" t="s">
        <v>43</v>
      </c>
      <c r="M160">
        <v>90045</v>
      </c>
      <c r="N160" t="s">
        <v>44</v>
      </c>
      <c r="O160" t="s">
        <v>2593</v>
      </c>
      <c r="P160" t="s">
        <v>71</v>
      </c>
      <c r="Q160" t="s">
        <v>682</v>
      </c>
      <c r="R160" t="s">
        <v>2594</v>
      </c>
      <c r="S160">
        <v>2973.32</v>
      </c>
      <c r="T160">
        <v>7</v>
      </c>
      <c r="U160">
        <v>0.2</v>
      </c>
      <c r="V160">
        <v>334.49849999999958</v>
      </c>
    </row>
    <row r="161" spans="1:22" x14ac:dyDescent="0.3">
      <c r="A161">
        <v>8102</v>
      </c>
      <c r="B161" t="s">
        <v>9831</v>
      </c>
      <c r="C161">
        <v>2012</v>
      </c>
      <c r="D161" s="25">
        <v>41051</v>
      </c>
      <c r="E161" s="25">
        <v>41055</v>
      </c>
      <c r="F161" t="s">
        <v>50</v>
      </c>
      <c r="G161" t="s">
        <v>8354</v>
      </c>
      <c r="H161" t="s">
        <v>8355</v>
      </c>
      <c r="I161" t="s">
        <v>26</v>
      </c>
      <c r="J161" t="s">
        <v>27</v>
      </c>
      <c r="K161" t="s">
        <v>42</v>
      </c>
      <c r="L161" t="s">
        <v>43</v>
      </c>
      <c r="M161">
        <v>90045</v>
      </c>
      <c r="N161" t="s">
        <v>44</v>
      </c>
      <c r="O161" t="s">
        <v>2414</v>
      </c>
      <c r="P161" t="s">
        <v>46</v>
      </c>
      <c r="Q161" t="s">
        <v>47</v>
      </c>
      <c r="R161" t="s">
        <v>2415</v>
      </c>
      <c r="S161">
        <v>8.26</v>
      </c>
      <c r="T161">
        <v>2</v>
      </c>
      <c r="U161">
        <v>0</v>
      </c>
      <c r="V161">
        <v>3.7995999999999999</v>
      </c>
    </row>
    <row r="162" spans="1:22" x14ac:dyDescent="0.3">
      <c r="A162">
        <v>161</v>
      </c>
      <c r="B162" t="s">
        <v>654</v>
      </c>
      <c r="C162">
        <v>2013</v>
      </c>
      <c r="D162" s="25">
        <v>41406</v>
      </c>
      <c r="E162" s="25">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8016</v>
      </c>
      <c r="B163" t="s">
        <v>9783</v>
      </c>
      <c r="C163">
        <v>2014</v>
      </c>
      <c r="D163" s="25">
        <v>41785</v>
      </c>
      <c r="E163" s="25">
        <v>41785</v>
      </c>
      <c r="F163" t="s">
        <v>1290</v>
      </c>
      <c r="G163" t="s">
        <v>5059</v>
      </c>
      <c r="H163" t="s">
        <v>5060</v>
      </c>
      <c r="I163" t="s">
        <v>26</v>
      </c>
      <c r="J163" t="s">
        <v>27</v>
      </c>
      <c r="K163" t="s">
        <v>266</v>
      </c>
      <c r="L163" t="s">
        <v>267</v>
      </c>
      <c r="M163">
        <v>10009</v>
      </c>
      <c r="N163" t="s">
        <v>148</v>
      </c>
      <c r="O163" t="s">
        <v>2111</v>
      </c>
      <c r="P163" t="s">
        <v>32</v>
      </c>
      <c r="Q163" t="s">
        <v>65</v>
      </c>
      <c r="R163" t="s">
        <v>2112</v>
      </c>
      <c r="S163">
        <v>18.84</v>
      </c>
      <c r="T163">
        <v>3</v>
      </c>
      <c r="U163">
        <v>0</v>
      </c>
      <c r="V163">
        <v>6.0287999999999995</v>
      </c>
    </row>
    <row r="164" spans="1:22" x14ac:dyDescent="0.3">
      <c r="A164">
        <v>8015</v>
      </c>
      <c r="B164" t="s">
        <v>9783</v>
      </c>
      <c r="C164">
        <v>2014</v>
      </c>
      <c r="D164" s="25">
        <v>41785</v>
      </c>
      <c r="E164" s="25">
        <v>41785</v>
      </c>
      <c r="F164" t="s">
        <v>1290</v>
      </c>
      <c r="G164" t="s">
        <v>5059</v>
      </c>
      <c r="H164" t="s">
        <v>5060</v>
      </c>
      <c r="I164" t="s">
        <v>26</v>
      </c>
      <c r="J164" t="s">
        <v>27</v>
      </c>
      <c r="K164" t="s">
        <v>266</v>
      </c>
      <c r="L164" t="s">
        <v>267</v>
      </c>
      <c r="M164">
        <v>10009</v>
      </c>
      <c r="N164" t="s">
        <v>148</v>
      </c>
      <c r="O164" t="s">
        <v>5406</v>
      </c>
      <c r="P164" t="s">
        <v>46</v>
      </c>
      <c r="Q164" t="s">
        <v>269</v>
      </c>
      <c r="R164" t="s">
        <v>5407</v>
      </c>
      <c r="S164">
        <v>3.29</v>
      </c>
      <c r="T164">
        <v>1</v>
      </c>
      <c r="U164">
        <v>0</v>
      </c>
      <c r="V164">
        <v>1.4804999999999999</v>
      </c>
    </row>
    <row r="165" spans="1:22" x14ac:dyDescent="0.3">
      <c r="A165">
        <v>8014</v>
      </c>
      <c r="B165" t="s">
        <v>9783</v>
      </c>
      <c r="C165">
        <v>2014</v>
      </c>
      <c r="D165" s="25">
        <v>41785</v>
      </c>
      <c r="E165" s="25">
        <v>41785</v>
      </c>
      <c r="F165" t="s">
        <v>1290</v>
      </c>
      <c r="G165" t="s">
        <v>5059</v>
      </c>
      <c r="H165" t="s">
        <v>5060</v>
      </c>
      <c r="I165" t="s">
        <v>26</v>
      </c>
      <c r="J165" t="s">
        <v>27</v>
      </c>
      <c r="K165" t="s">
        <v>266</v>
      </c>
      <c r="L165" t="s">
        <v>267</v>
      </c>
      <c r="M165">
        <v>10009</v>
      </c>
      <c r="N165" t="s">
        <v>148</v>
      </c>
      <c r="O165" t="s">
        <v>246</v>
      </c>
      <c r="P165" t="s">
        <v>71</v>
      </c>
      <c r="Q165" t="s">
        <v>161</v>
      </c>
      <c r="R165" t="s">
        <v>247</v>
      </c>
      <c r="S165">
        <v>120</v>
      </c>
      <c r="T165">
        <v>8</v>
      </c>
      <c r="U165">
        <v>0</v>
      </c>
      <c r="V165">
        <v>13.200000000000003</v>
      </c>
    </row>
    <row r="166" spans="1:22" x14ac:dyDescent="0.3">
      <c r="A166">
        <v>8013</v>
      </c>
      <c r="B166" t="s">
        <v>9783</v>
      </c>
      <c r="C166">
        <v>2014</v>
      </c>
      <c r="D166" s="25">
        <v>41785</v>
      </c>
      <c r="E166" s="25">
        <v>41785</v>
      </c>
      <c r="F166" t="s">
        <v>1290</v>
      </c>
      <c r="G166" t="s">
        <v>5059</v>
      </c>
      <c r="H166" t="s">
        <v>5060</v>
      </c>
      <c r="I166" t="s">
        <v>26</v>
      </c>
      <c r="J166" t="s">
        <v>27</v>
      </c>
      <c r="K166" t="s">
        <v>266</v>
      </c>
      <c r="L166" t="s">
        <v>267</v>
      </c>
      <c r="M166">
        <v>10009</v>
      </c>
      <c r="N166" t="s">
        <v>148</v>
      </c>
      <c r="O166" t="s">
        <v>3477</v>
      </c>
      <c r="P166" t="s">
        <v>46</v>
      </c>
      <c r="Q166" t="s">
        <v>75</v>
      </c>
      <c r="R166" t="s">
        <v>3478</v>
      </c>
      <c r="S166">
        <v>663.92</v>
      </c>
      <c r="T166">
        <v>5</v>
      </c>
      <c r="U166">
        <v>0.2</v>
      </c>
      <c r="V166">
        <v>207.47499999999994</v>
      </c>
    </row>
    <row r="167" spans="1:22" x14ac:dyDescent="0.3">
      <c r="A167">
        <v>8000</v>
      </c>
      <c r="B167" t="s">
        <v>9775</v>
      </c>
      <c r="C167">
        <v>2011</v>
      </c>
      <c r="D167" s="25">
        <v>40667</v>
      </c>
      <c r="E167" s="25">
        <v>40670</v>
      </c>
      <c r="F167" t="s">
        <v>188</v>
      </c>
      <c r="G167" t="s">
        <v>7354</v>
      </c>
      <c r="H167" t="s">
        <v>7355</v>
      </c>
      <c r="I167" t="s">
        <v>41</v>
      </c>
      <c r="J167" t="s">
        <v>27</v>
      </c>
      <c r="K167" t="s">
        <v>95</v>
      </c>
      <c r="L167" t="s">
        <v>96</v>
      </c>
      <c r="M167">
        <v>98105</v>
      </c>
      <c r="N167" t="s">
        <v>44</v>
      </c>
      <c r="O167" t="s">
        <v>1331</v>
      </c>
      <c r="P167" t="s">
        <v>46</v>
      </c>
      <c r="Q167" t="s">
        <v>78</v>
      </c>
      <c r="R167" t="s">
        <v>1332</v>
      </c>
      <c r="S167">
        <v>57.68</v>
      </c>
      <c r="T167">
        <v>4</v>
      </c>
      <c r="U167">
        <v>0</v>
      </c>
      <c r="V167">
        <v>19.034399999999998</v>
      </c>
    </row>
    <row r="168" spans="1:22" x14ac:dyDescent="0.3">
      <c r="A168">
        <v>7999</v>
      </c>
      <c r="B168" t="s">
        <v>9775</v>
      </c>
      <c r="C168">
        <v>2011</v>
      </c>
      <c r="D168" s="25">
        <v>40667</v>
      </c>
      <c r="E168" s="25">
        <v>40670</v>
      </c>
      <c r="F168" t="s">
        <v>188</v>
      </c>
      <c r="G168" t="s">
        <v>7354</v>
      </c>
      <c r="H168" t="s">
        <v>7355</v>
      </c>
      <c r="I168" t="s">
        <v>41</v>
      </c>
      <c r="J168" t="s">
        <v>27</v>
      </c>
      <c r="K168" t="s">
        <v>95</v>
      </c>
      <c r="L168" t="s">
        <v>96</v>
      </c>
      <c r="M168">
        <v>98105</v>
      </c>
      <c r="N168" t="s">
        <v>44</v>
      </c>
      <c r="O168" t="s">
        <v>3316</v>
      </c>
      <c r="P168" t="s">
        <v>32</v>
      </c>
      <c r="Q168" t="s">
        <v>65</v>
      </c>
      <c r="R168" t="s">
        <v>3317</v>
      </c>
      <c r="S168">
        <v>12.18</v>
      </c>
      <c r="T168">
        <v>7</v>
      </c>
      <c r="U168">
        <v>0</v>
      </c>
      <c r="V168">
        <v>3.8975999999999997</v>
      </c>
    </row>
    <row r="169" spans="1:22" x14ac:dyDescent="0.3">
      <c r="A169">
        <v>7979</v>
      </c>
      <c r="B169" t="s">
        <v>9762</v>
      </c>
      <c r="C169">
        <v>2011</v>
      </c>
      <c r="D169" s="25">
        <v>40694</v>
      </c>
      <c r="E169" s="25">
        <v>40699</v>
      </c>
      <c r="F169" t="s">
        <v>50</v>
      </c>
      <c r="G169" t="s">
        <v>5281</v>
      </c>
      <c r="H169" t="s">
        <v>5282</v>
      </c>
      <c r="I169" t="s">
        <v>26</v>
      </c>
      <c r="J169" t="s">
        <v>27</v>
      </c>
      <c r="K169" t="s">
        <v>328</v>
      </c>
      <c r="L169" t="s">
        <v>1487</v>
      </c>
      <c r="M169">
        <v>39212</v>
      </c>
      <c r="N169" t="s">
        <v>30</v>
      </c>
      <c r="O169" t="s">
        <v>2049</v>
      </c>
      <c r="P169" t="s">
        <v>71</v>
      </c>
      <c r="Q169" t="s">
        <v>72</v>
      </c>
      <c r="R169" t="s">
        <v>2050</v>
      </c>
      <c r="S169">
        <v>113.72999999999999</v>
      </c>
      <c r="T169">
        <v>3</v>
      </c>
      <c r="U169">
        <v>0</v>
      </c>
      <c r="V169">
        <v>32.981699999999989</v>
      </c>
    </row>
    <row r="170" spans="1:22" x14ac:dyDescent="0.3">
      <c r="A170">
        <v>7978</v>
      </c>
      <c r="B170" t="s">
        <v>9762</v>
      </c>
      <c r="C170">
        <v>2011</v>
      </c>
      <c r="D170" s="25">
        <v>40694</v>
      </c>
      <c r="E170" s="25">
        <v>40699</v>
      </c>
      <c r="F170" t="s">
        <v>50</v>
      </c>
      <c r="G170" t="s">
        <v>5281</v>
      </c>
      <c r="H170" t="s">
        <v>5282</v>
      </c>
      <c r="I170" t="s">
        <v>26</v>
      </c>
      <c r="J170" t="s">
        <v>27</v>
      </c>
      <c r="K170" t="s">
        <v>328</v>
      </c>
      <c r="L170" t="s">
        <v>1487</v>
      </c>
      <c r="M170">
        <v>39212</v>
      </c>
      <c r="N170" t="s">
        <v>30</v>
      </c>
      <c r="O170" t="s">
        <v>1633</v>
      </c>
      <c r="P170" t="s">
        <v>71</v>
      </c>
      <c r="Q170" t="s">
        <v>72</v>
      </c>
      <c r="R170" t="s">
        <v>1634</v>
      </c>
      <c r="S170">
        <v>659.97</v>
      </c>
      <c r="T170">
        <v>3</v>
      </c>
      <c r="U170">
        <v>0</v>
      </c>
      <c r="V170">
        <v>197.99099999999996</v>
      </c>
    </row>
    <row r="171" spans="1:22" x14ac:dyDescent="0.3">
      <c r="A171">
        <v>7869</v>
      </c>
      <c r="B171" t="s">
        <v>9712</v>
      </c>
      <c r="C171">
        <v>2013</v>
      </c>
      <c r="D171" s="25">
        <v>41422</v>
      </c>
      <c r="E171" s="25">
        <v>41428</v>
      </c>
      <c r="F171" t="s">
        <v>50</v>
      </c>
      <c r="G171" t="s">
        <v>1745</v>
      </c>
      <c r="H171" t="s">
        <v>1746</v>
      </c>
      <c r="I171" t="s">
        <v>26</v>
      </c>
      <c r="J171" t="s">
        <v>27</v>
      </c>
      <c r="K171" t="s">
        <v>42</v>
      </c>
      <c r="L171" t="s">
        <v>43</v>
      </c>
      <c r="M171">
        <v>90045</v>
      </c>
      <c r="N171" t="s">
        <v>44</v>
      </c>
      <c r="O171" t="s">
        <v>4250</v>
      </c>
      <c r="P171" t="s">
        <v>46</v>
      </c>
      <c r="Q171" t="s">
        <v>90</v>
      </c>
      <c r="R171" t="s">
        <v>4251</v>
      </c>
      <c r="S171">
        <v>13.38</v>
      </c>
      <c r="T171">
        <v>2</v>
      </c>
      <c r="U171">
        <v>0</v>
      </c>
      <c r="V171">
        <v>6.1547999999999998</v>
      </c>
    </row>
    <row r="172" spans="1:22" x14ac:dyDescent="0.3">
      <c r="A172">
        <v>7860</v>
      </c>
      <c r="B172" t="s">
        <v>9705</v>
      </c>
      <c r="C172">
        <v>2011</v>
      </c>
      <c r="D172" s="25">
        <v>40693</v>
      </c>
      <c r="E172" s="25">
        <v>40695</v>
      </c>
      <c r="F172" t="s">
        <v>188</v>
      </c>
      <c r="G172" t="s">
        <v>3640</v>
      </c>
      <c r="H172" t="s">
        <v>3641</v>
      </c>
      <c r="I172" t="s">
        <v>41</v>
      </c>
      <c r="J172" t="s">
        <v>27</v>
      </c>
      <c r="K172" t="s">
        <v>266</v>
      </c>
      <c r="L172" t="s">
        <v>267</v>
      </c>
      <c r="M172">
        <v>10024</v>
      </c>
      <c r="N172" t="s">
        <v>148</v>
      </c>
      <c r="O172" t="s">
        <v>3878</v>
      </c>
      <c r="P172" t="s">
        <v>46</v>
      </c>
      <c r="Q172" t="s">
        <v>90</v>
      </c>
      <c r="R172" t="s">
        <v>3879</v>
      </c>
      <c r="S172">
        <v>39.96</v>
      </c>
      <c r="T172">
        <v>4</v>
      </c>
      <c r="U172">
        <v>0</v>
      </c>
      <c r="V172">
        <v>17.981999999999999</v>
      </c>
    </row>
    <row r="173" spans="1:22" x14ac:dyDescent="0.3">
      <c r="A173">
        <v>7859</v>
      </c>
      <c r="B173" t="s">
        <v>9705</v>
      </c>
      <c r="C173">
        <v>2011</v>
      </c>
      <c r="D173" s="25">
        <v>40693</v>
      </c>
      <c r="E173" s="25">
        <v>40695</v>
      </c>
      <c r="F173" t="s">
        <v>188</v>
      </c>
      <c r="G173" t="s">
        <v>3640</v>
      </c>
      <c r="H173" t="s">
        <v>3641</v>
      </c>
      <c r="I173" t="s">
        <v>41</v>
      </c>
      <c r="J173" t="s">
        <v>27</v>
      </c>
      <c r="K173" t="s">
        <v>266</v>
      </c>
      <c r="L173" t="s">
        <v>267</v>
      </c>
      <c r="M173">
        <v>10024</v>
      </c>
      <c r="N173" t="s">
        <v>148</v>
      </c>
      <c r="O173" t="s">
        <v>4613</v>
      </c>
      <c r="P173" t="s">
        <v>46</v>
      </c>
      <c r="Q173" t="s">
        <v>78</v>
      </c>
      <c r="R173" t="s">
        <v>4614</v>
      </c>
      <c r="S173">
        <v>235.95000000000002</v>
      </c>
      <c r="T173">
        <v>3</v>
      </c>
      <c r="U173">
        <v>0</v>
      </c>
      <c r="V173">
        <v>77.863499999999988</v>
      </c>
    </row>
    <row r="174" spans="1:22" x14ac:dyDescent="0.3">
      <c r="A174">
        <v>7858</v>
      </c>
      <c r="B174" t="s">
        <v>9705</v>
      </c>
      <c r="C174">
        <v>2011</v>
      </c>
      <c r="D174" s="25">
        <v>40693</v>
      </c>
      <c r="E174" s="25">
        <v>40695</v>
      </c>
      <c r="F174" t="s">
        <v>188</v>
      </c>
      <c r="G174" t="s">
        <v>3640</v>
      </c>
      <c r="H174" t="s">
        <v>3641</v>
      </c>
      <c r="I174" t="s">
        <v>41</v>
      </c>
      <c r="J174" t="s">
        <v>27</v>
      </c>
      <c r="K174" t="s">
        <v>266</v>
      </c>
      <c r="L174" t="s">
        <v>267</v>
      </c>
      <c r="M174">
        <v>10024</v>
      </c>
      <c r="N174" t="s">
        <v>148</v>
      </c>
      <c r="O174" t="s">
        <v>3562</v>
      </c>
      <c r="P174" t="s">
        <v>71</v>
      </c>
      <c r="Q174" t="s">
        <v>72</v>
      </c>
      <c r="R174" t="s">
        <v>3563</v>
      </c>
      <c r="S174">
        <v>464</v>
      </c>
      <c r="T174">
        <v>5</v>
      </c>
      <c r="U174">
        <v>0</v>
      </c>
      <c r="V174">
        <v>134.55999999999995</v>
      </c>
    </row>
    <row r="175" spans="1:22" x14ac:dyDescent="0.3">
      <c r="A175">
        <v>7857</v>
      </c>
      <c r="B175" t="s">
        <v>9705</v>
      </c>
      <c r="C175">
        <v>2011</v>
      </c>
      <c r="D175" s="25">
        <v>40693</v>
      </c>
      <c r="E175" s="25">
        <v>40695</v>
      </c>
      <c r="F175" t="s">
        <v>188</v>
      </c>
      <c r="G175" t="s">
        <v>3640</v>
      </c>
      <c r="H175" t="s">
        <v>3641</v>
      </c>
      <c r="I175" t="s">
        <v>41</v>
      </c>
      <c r="J175" t="s">
        <v>27</v>
      </c>
      <c r="K175" t="s">
        <v>266</v>
      </c>
      <c r="L175" t="s">
        <v>267</v>
      </c>
      <c r="M175">
        <v>10024</v>
      </c>
      <c r="N175" t="s">
        <v>148</v>
      </c>
      <c r="O175" t="s">
        <v>5781</v>
      </c>
      <c r="P175" t="s">
        <v>46</v>
      </c>
      <c r="Q175" t="s">
        <v>75</v>
      </c>
      <c r="R175" t="s">
        <v>5782</v>
      </c>
      <c r="S175">
        <v>25.584000000000003</v>
      </c>
      <c r="T175">
        <v>2</v>
      </c>
      <c r="U175">
        <v>0.2</v>
      </c>
      <c r="V175">
        <v>8.9543999999999997</v>
      </c>
    </row>
    <row r="176" spans="1:22" x14ac:dyDescent="0.3">
      <c r="A176">
        <v>7851</v>
      </c>
      <c r="B176" t="s">
        <v>9701</v>
      </c>
      <c r="C176">
        <v>2013</v>
      </c>
      <c r="D176" s="25">
        <v>41397</v>
      </c>
      <c r="E176" s="25">
        <v>41401</v>
      </c>
      <c r="F176" t="s">
        <v>50</v>
      </c>
      <c r="G176" t="s">
        <v>4708</v>
      </c>
      <c r="H176" t="s">
        <v>4709</v>
      </c>
      <c r="I176" t="s">
        <v>26</v>
      </c>
      <c r="J176" t="s">
        <v>27</v>
      </c>
      <c r="K176" t="s">
        <v>3926</v>
      </c>
      <c r="L176" t="s">
        <v>104</v>
      </c>
      <c r="M176">
        <v>75061</v>
      </c>
      <c r="N176" t="s">
        <v>105</v>
      </c>
      <c r="O176" t="s">
        <v>3280</v>
      </c>
      <c r="P176" t="s">
        <v>46</v>
      </c>
      <c r="Q176" t="s">
        <v>47</v>
      </c>
      <c r="R176" t="s">
        <v>3281</v>
      </c>
      <c r="S176">
        <v>5.04</v>
      </c>
      <c r="T176">
        <v>2</v>
      </c>
      <c r="U176">
        <v>0.2</v>
      </c>
      <c r="V176">
        <v>1.764</v>
      </c>
    </row>
    <row r="177" spans="1:22" x14ac:dyDescent="0.3">
      <c r="A177">
        <v>7850</v>
      </c>
      <c r="B177" t="s">
        <v>9701</v>
      </c>
      <c r="C177">
        <v>2013</v>
      </c>
      <c r="D177" s="25">
        <v>41397</v>
      </c>
      <c r="E177" s="25">
        <v>41401</v>
      </c>
      <c r="F177" t="s">
        <v>50</v>
      </c>
      <c r="G177" t="s">
        <v>4708</v>
      </c>
      <c r="H177" t="s">
        <v>4709</v>
      </c>
      <c r="I177" t="s">
        <v>26</v>
      </c>
      <c r="J177" t="s">
        <v>27</v>
      </c>
      <c r="K177" t="s">
        <v>3926</v>
      </c>
      <c r="L177" t="s">
        <v>104</v>
      </c>
      <c r="M177">
        <v>75061</v>
      </c>
      <c r="N177" t="s">
        <v>105</v>
      </c>
      <c r="O177" t="s">
        <v>6403</v>
      </c>
      <c r="P177" t="s">
        <v>46</v>
      </c>
      <c r="Q177" t="s">
        <v>59</v>
      </c>
      <c r="R177" t="s">
        <v>6404</v>
      </c>
      <c r="S177">
        <v>12.672000000000001</v>
      </c>
      <c r="T177">
        <v>3</v>
      </c>
      <c r="U177">
        <v>0.2</v>
      </c>
      <c r="V177">
        <v>-3.1680000000000001</v>
      </c>
    </row>
    <row r="178" spans="1:22" x14ac:dyDescent="0.3">
      <c r="A178">
        <v>7849</v>
      </c>
      <c r="B178" t="s">
        <v>9701</v>
      </c>
      <c r="C178">
        <v>2013</v>
      </c>
      <c r="D178" s="25">
        <v>41397</v>
      </c>
      <c r="E178" s="25">
        <v>41401</v>
      </c>
      <c r="F178" t="s">
        <v>50</v>
      </c>
      <c r="G178" t="s">
        <v>4708</v>
      </c>
      <c r="H178" t="s">
        <v>4709</v>
      </c>
      <c r="I178" t="s">
        <v>26</v>
      </c>
      <c r="J178" t="s">
        <v>27</v>
      </c>
      <c r="K178" t="s">
        <v>3926</v>
      </c>
      <c r="L178" t="s">
        <v>104</v>
      </c>
      <c r="M178">
        <v>75061</v>
      </c>
      <c r="N178" t="s">
        <v>105</v>
      </c>
      <c r="O178" t="s">
        <v>6759</v>
      </c>
      <c r="P178" t="s">
        <v>46</v>
      </c>
      <c r="Q178" t="s">
        <v>59</v>
      </c>
      <c r="R178" t="s">
        <v>6760</v>
      </c>
      <c r="S178">
        <v>18.936</v>
      </c>
      <c r="T178">
        <v>3</v>
      </c>
      <c r="U178">
        <v>0.2</v>
      </c>
      <c r="V178">
        <v>-3.787200000000003</v>
      </c>
    </row>
    <row r="179" spans="1:22" x14ac:dyDescent="0.3">
      <c r="A179">
        <v>7833</v>
      </c>
      <c r="B179" t="s">
        <v>9691</v>
      </c>
      <c r="C179">
        <v>2013</v>
      </c>
      <c r="D179" s="25">
        <v>41404</v>
      </c>
      <c r="E179" s="25">
        <v>41408</v>
      </c>
      <c r="F179" t="s">
        <v>50</v>
      </c>
      <c r="G179" t="s">
        <v>3934</v>
      </c>
      <c r="H179" t="s">
        <v>3935</v>
      </c>
      <c r="I179" t="s">
        <v>26</v>
      </c>
      <c r="J179" t="s">
        <v>27</v>
      </c>
      <c r="K179" t="s">
        <v>184</v>
      </c>
      <c r="L179" t="s">
        <v>104</v>
      </c>
      <c r="M179">
        <v>77036</v>
      </c>
      <c r="N179" t="s">
        <v>105</v>
      </c>
      <c r="O179" t="s">
        <v>766</v>
      </c>
      <c r="P179" t="s">
        <v>71</v>
      </c>
      <c r="Q179" t="s">
        <v>72</v>
      </c>
      <c r="R179" t="s">
        <v>767</v>
      </c>
      <c r="S179">
        <v>19.136000000000003</v>
      </c>
      <c r="T179">
        <v>2</v>
      </c>
      <c r="U179">
        <v>0.2</v>
      </c>
      <c r="V179">
        <v>1.9136000000000006</v>
      </c>
    </row>
    <row r="180" spans="1:22" x14ac:dyDescent="0.3">
      <c r="A180">
        <v>7825</v>
      </c>
      <c r="B180" t="s">
        <v>9687</v>
      </c>
      <c r="C180">
        <v>2011</v>
      </c>
      <c r="D180" s="25">
        <v>40679</v>
      </c>
      <c r="E180" s="25">
        <v>40686</v>
      </c>
      <c r="F180" t="s">
        <v>50</v>
      </c>
      <c r="G180" t="s">
        <v>3884</v>
      </c>
      <c r="H180" t="s">
        <v>3885</v>
      </c>
      <c r="I180" t="s">
        <v>41</v>
      </c>
      <c r="J180" t="s">
        <v>27</v>
      </c>
      <c r="K180" t="s">
        <v>42</v>
      </c>
      <c r="L180" t="s">
        <v>43</v>
      </c>
      <c r="M180">
        <v>90036</v>
      </c>
      <c r="N180" t="s">
        <v>44</v>
      </c>
      <c r="O180" t="s">
        <v>5494</v>
      </c>
      <c r="P180" t="s">
        <v>32</v>
      </c>
      <c r="Q180" t="s">
        <v>36</v>
      </c>
      <c r="R180" t="s">
        <v>5495</v>
      </c>
      <c r="S180">
        <v>232.88</v>
      </c>
      <c r="T180">
        <v>5</v>
      </c>
      <c r="U180">
        <v>0.2</v>
      </c>
      <c r="V180">
        <v>17.466000000000008</v>
      </c>
    </row>
    <row r="181" spans="1:22" x14ac:dyDescent="0.3">
      <c r="A181">
        <v>7790</v>
      </c>
      <c r="B181" t="s">
        <v>9668</v>
      </c>
      <c r="C181">
        <v>2013</v>
      </c>
      <c r="D181" s="25">
        <v>41412</v>
      </c>
      <c r="E181" s="25">
        <v>41415</v>
      </c>
      <c r="F181" t="s">
        <v>188</v>
      </c>
      <c r="G181" t="s">
        <v>4876</v>
      </c>
      <c r="H181" t="s">
        <v>4877</v>
      </c>
      <c r="I181" t="s">
        <v>26</v>
      </c>
      <c r="J181" t="s">
        <v>27</v>
      </c>
      <c r="K181" t="s">
        <v>303</v>
      </c>
      <c r="L181" t="s">
        <v>211</v>
      </c>
      <c r="M181">
        <v>60653</v>
      </c>
      <c r="N181" t="s">
        <v>105</v>
      </c>
      <c r="O181" t="s">
        <v>6074</v>
      </c>
      <c r="P181" t="s">
        <v>46</v>
      </c>
      <c r="Q181" t="s">
        <v>90</v>
      </c>
      <c r="R181" t="s">
        <v>6075</v>
      </c>
      <c r="S181">
        <v>30.527999999999999</v>
      </c>
      <c r="T181">
        <v>8</v>
      </c>
      <c r="U181">
        <v>0.2</v>
      </c>
      <c r="V181">
        <v>9.5399999999999974</v>
      </c>
    </row>
    <row r="182" spans="1:22" x14ac:dyDescent="0.3">
      <c r="A182">
        <v>7789</v>
      </c>
      <c r="B182" t="s">
        <v>9668</v>
      </c>
      <c r="C182">
        <v>2013</v>
      </c>
      <c r="D182" s="25">
        <v>41412</v>
      </c>
      <c r="E182" s="25">
        <v>41415</v>
      </c>
      <c r="F182" t="s">
        <v>188</v>
      </c>
      <c r="G182" t="s">
        <v>4876</v>
      </c>
      <c r="H182" t="s">
        <v>4877</v>
      </c>
      <c r="I182" t="s">
        <v>26</v>
      </c>
      <c r="J182" t="s">
        <v>27</v>
      </c>
      <c r="K182" t="s">
        <v>303</v>
      </c>
      <c r="L182" t="s">
        <v>211</v>
      </c>
      <c r="M182">
        <v>60653</v>
      </c>
      <c r="N182" t="s">
        <v>105</v>
      </c>
      <c r="O182" t="s">
        <v>4628</v>
      </c>
      <c r="P182" t="s">
        <v>32</v>
      </c>
      <c r="Q182" t="s">
        <v>65</v>
      </c>
      <c r="R182" t="s">
        <v>4629</v>
      </c>
      <c r="S182">
        <v>22.608000000000001</v>
      </c>
      <c r="T182">
        <v>3</v>
      </c>
      <c r="U182">
        <v>0.6</v>
      </c>
      <c r="V182">
        <v>-10.173599999999997</v>
      </c>
    </row>
    <row r="183" spans="1:22" x14ac:dyDescent="0.3">
      <c r="A183">
        <v>7788</v>
      </c>
      <c r="B183" t="s">
        <v>9668</v>
      </c>
      <c r="C183">
        <v>2013</v>
      </c>
      <c r="D183" s="25">
        <v>41412</v>
      </c>
      <c r="E183" s="25">
        <v>41415</v>
      </c>
      <c r="F183" t="s">
        <v>188</v>
      </c>
      <c r="G183" t="s">
        <v>4876</v>
      </c>
      <c r="H183" t="s">
        <v>4877</v>
      </c>
      <c r="I183" t="s">
        <v>26</v>
      </c>
      <c r="J183" t="s">
        <v>27</v>
      </c>
      <c r="K183" t="s">
        <v>303</v>
      </c>
      <c r="L183" t="s">
        <v>211</v>
      </c>
      <c r="M183">
        <v>60653</v>
      </c>
      <c r="N183" t="s">
        <v>105</v>
      </c>
      <c r="O183" t="s">
        <v>5406</v>
      </c>
      <c r="P183" t="s">
        <v>46</v>
      </c>
      <c r="Q183" t="s">
        <v>269</v>
      </c>
      <c r="R183" t="s">
        <v>5407</v>
      </c>
      <c r="S183">
        <v>7.8960000000000008</v>
      </c>
      <c r="T183">
        <v>3</v>
      </c>
      <c r="U183">
        <v>0.2</v>
      </c>
      <c r="V183">
        <v>2.4674999999999994</v>
      </c>
    </row>
    <row r="184" spans="1:22" x14ac:dyDescent="0.3">
      <c r="A184">
        <v>7787</v>
      </c>
      <c r="B184" t="s">
        <v>9668</v>
      </c>
      <c r="C184">
        <v>2013</v>
      </c>
      <c r="D184" s="25">
        <v>41412</v>
      </c>
      <c r="E184" s="25">
        <v>41415</v>
      </c>
      <c r="F184" t="s">
        <v>188</v>
      </c>
      <c r="G184" t="s">
        <v>4876</v>
      </c>
      <c r="H184" t="s">
        <v>4877</v>
      </c>
      <c r="I184" t="s">
        <v>26</v>
      </c>
      <c r="J184" t="s">
        <v>27</v>
      </c>
      <c r="K184" t="s">
        <v>303</v>
      </c>
      <c r="L184" t="s">
        <v>211</v>
      </c>
      <c r="M184">
        <v>60653</v>
      </c>
      <c r="N184" t="s">
        <v>105</v>
      </c>
      <c r="O184" t="s">
        <v>8872</v>
      </c>
      <c r="P184" t="s">
        <v>46</v>
      </c>
      <c r="Q184" t="s">
        <v>75</v>
      </c>
      <c r="R184" t="s">
        <v>8873</v>
      </c>
      <c r="S184">
        <v>2.8899999999999992</v>
      </c>
      <c r="T184">
        <v>1</v>
      </c>
      <c r="U184">
        <v>0.8</v>
      </c>
      <c r="V184">
        <v>-4.7685000000000013</v>
      </c>
    </row>
    <row r="185" spans="1:22" x14ac:dyDescent="0.3">
      <c r="A185">
        <v>7748</v>
      </c>
      <c r="B185" t="s">
        <v>9642</v>
      </c>
      <c r="C185">
        <v>2012</v>
      </c>
      <c r="D185" s="25">
        <v>41060</v>
      </c>
      <c r="E185" s="25">
        <v>41062</v>
      </c>
      <c r="F185" t="s">
        <v>23</v>
      </c>
      <c r="G185" t="s">
        <v>1679</v>
      </c>
      <c r="H185" t="s">
        <v>1680</v>
      </c>
      <c r="I185" t="s">
        <v>102</v>
      </c>
      <c r="J185" t="s">
        <v>27</v>
      </c>
      <c r="K185" t="s">
        <v>1173</v>
      </c>
      <c r="L185" t="s">
        <v>267</v>
      </c>
      <c r="M185">
        <v>11561</v>
      </c>
      <c r="N185" t="s">
        <v>148</v>
      </c>
      <c r="O185" t="s">
        <v>1002</v>
      </c>
      <c r="P185" t="s">
        <v>46</v>
      </c>
      <c r="Q185" t="s">
        <v>269</v>
      </c>
      <c r="R185" t="s">
        <v>1003</v>
      </c>
      <c r="S185">
        <v>7.5600000000000005</v>
      </c>
      <c r="T185">
        <v>6</v>
      </c>
      <c r="U185">
        <v>0</v>
      </c>
      <c r="V185">
        <v>0.3024</v>
      </c>
    </row>
    <row r="186" spans="1:22" x14ac:dyDescent="0.3">
      <c r="A186">
        <v>7737</v>
      </c>
      <c r="B186" t="s">
        <v>9634</v>
      </c>
      <c r="C186">
        <v>2011</v>
      </c>
      <c r="D186" s="25">
        <v>40693</v>
      </c>
      <c r="E186" s="25">
        <v>40700</v>
      </c>
      <c r="F186" t="s">
        <v>50</v>
      </c>
      <c r="G186" t="s">
        <v>4261</v>
      </c>
      <c r="H186" t="s">
        <v>4262</v>
      </c>
      <c r="I186" t="s">
        <v>26</v>
      </c>
      <c r="J186" t="s">
        <v>27</v>
      </c>
      <c r="K186" t="s">
        <v>266</v>
      </c>
      <c r="L186" t="s">
        <v>267</v>
      </c>
      <c r="M186">
        <v>10024</v>
      </c>
      <c r="N186" t="s">
        <v>148</v>
      </c>
      <c r="O186" t="s">
        <v>2786</v>
      </c>
      <c r="P186" t="s">
        <v>46</v>
      </c>
      <c r="Q186" t="s">
        <v>75</v>
      </c>
      <c r="R186" t="s">
        <v>2787</v>
      </c>
      <c r="S186">
        <v>70.367999999999995</v>
      </c>
      <c r="T186">
        <v>4</v>
      </c>
      <c r="U186">
        <v>0.2</v>
      </c>
      <c r="V186">
        <v>26.387999999999998</v>
      </c>
    </row>
    <row r="187" spans="1:22" x14ac:dyDescent="0.3">
      <c r="A187">
        <v>7734</v>
      </c>
      <c r="B187" t="s">
        <v>9631</v>
      </c>
      <c r="C187">
        <v>2013</v>
      </c>
      <c r="D187" s="25">
        <v>41410</v>
      </c>
      <c r="E187" s="25">
        <v>41414</v>
      </c>
      <c r="F187" t="s">
        <v>23</v>
      </c>
      <c r="G187" t="s">
        <v>3679</v>
      </c>
      <c r="H187" t="s">
        <v>3680</v>
      </c>
      <c r="I187" t="s">
        <v>26</v>
      </c>
      <c r="J187" t="s">
        <v>27</v>
      </c>
      <c r="K187" t="s">
        <v>318</v>
      </c>
      <c r="L187" t="s">
        <v>498</v>
      </c>
      <c r="M187">
        <v>45503</v>
      </c>
      <c r="N187" t="s">
        <v>148</v>
      </c>
      <c r="O187" t="s">
        <v>5761</v>
      </c>
      <c r="P187" t="s">
        <v>46</v>
      </c>
      <c r="Q187" t="s">
        <v>90</v>
      </c>
      <c r="R187" t="s">
        <v>5762</v>
      </c>
      <c r="S187">
        <v>15.231999999999999</v>
      </c>
      <c r="T187">
        <v>4</v>
      </c>
      <c r="U187">
        <v>0.2</v>
      </c>
      <c r="V187">
        <v>5.5215999999999994</v>
      </c>
    </row>
    <row r="188" spans="1:22" x14ac:dyDescent="0.3">
      <c r="A188">
        <v>7676</v>
      </c>
      <c r="B188" t="s">
        <v>9597</v>
      </c>
      <c r="C188">
        <v>2014</v>
      </c>
      <c r="D188" s="25">
        <v>41766</v>
      </c>
      <c r="E188" s="25">
        <v>41769</v>
      </c>
      <c r="F188" t="s">
        <v>23</v>
      </c>
      <c r="G188" t="s">
        <v>8649</v>
      </c>
      <c r="H188" t="s">
        <v>8650</v>
      </c>
      <c r="I188" t="s">
        <v>26</v>
      </c>
      <c r="J188" t="s">
        <v>27</v>
      </c>
      <c r="K188" t="s">
        <v>4981</v>
      </c>
      <c r="L188" t="s">
        <v>43</v>
      </c>
      <c r="M188">
        <v>91730</v>
      </c>
      <c r="N188" t="s">
        <v>44</v>
      </c>
      <c r="O188" t="s">
        <v>1837</v>
      </c>
      <c r="P188" t="s">
        <v>46</v>
      </c>
      <c r="Q188" t="s">
        <v>78</v>
      </c>
      <c r="R188" t="s">
        <v>1838</v>
      </c>
      <c r="S188">
        <v>152.94</v>
      </c>
      <c r="T188">
        <v>3</v>
      </c>
      <c r="U188">
        <v>0</v>
      </c>
      <c r="V188">
        <v>41.293800000000005</v>
      </c>
    </row>
    <row r="189" spans="1:22" x14ac:dyDescent="0.3">
      <c r="A189">
        <v>7626</v>
      </c>
      <c r="B189" t="s">
        <v>9569</v>
      </c>
      <c r="C189">
        <v>2012</v>
      </c>
      <c r="D189" s="25">
        <v>41052</v>
      </c>
      <c r="E189" s="25">
        <v>41056</v>
      </c>
      <c r="F189" t="s">
        <v>23</v>
      </c>
      <c r="G189" t="s">
        <v>1162</v>
      </c>
      <c r="H189" t="s">
        <v>1163</v>
      </c>
      <c r="I189" t="s">
        <v>102</v>
      </c>
      <c r="J189" t="s">
        <v>27</v>
      </c>
      <c r="K189" t="s">
        <v>880</v>
      </c>
      <c r="L189" t="s">
        <v>238</v>
      </c>
      <c r="M189">
        <v>48234</v>
      </c>
      <c r="N189" t="s">
        <v>105</v>
      </c>
      <c r="O189" t="s">
        <v>3505</v>
      </c>
      <c r="P189" t="s">
        <v>32</v>
      </c>
      <c r="Q189" t="s">
        <v>65</v>
      </c>
      <c r="R189" t="s">
        <v>3506</v>
      </c>
      <c r="S189">
        <v>75.33</v>
      </c>
      <c r="T189">
        <v>9</v>
      </c>
      <c r="U189">
        <v>0</v>
      </c>
      <c r="V189">
        <v>19.585799999999999</v>
      </c>
    </row>
    <row r="190" spans="1:22" x14ac:dyDescent="0.3">
      <c r="A190">
        <v>7625</v>
      </c>
      <c r="B190" t="s">
        <v>9569</v>
      </c>
      <c r="C190">
        <v>2012</v>
      </c>
      <c r="D190" s="25">
        <v>41052</v>
      </c>
      <c r="E190" s="25">
        <v>41056</v>
      </c>
      <c r="F190" t="s">
        <v>23</v>
      </c>
      <c r="G190" t="s">
        <v>1162</v>
      </c>
      <c r="H190" t="s">
        <v>1163</v>
      </c>
      <c r="I190" t="s">
        <v>102</v>
      </c>
      <c r="J190" t="s">
        <v>27</v>
      </c>
      <c r="K190" t="s">
        <v>880</v>
      </c>
      <c r="L190" t="s">
        <v>238</v>
      </c>
      <c r="M190">
        <v>48234</v>
      </c>
      <c r="N190" t="s">
        <v>105</v>
      </c>
      <c r="O190" t="s">
        <v>4570</v>
      </c>
      <c r="P190" t="s">
        <v>46</v>
      </c>
      <c r="Q190" t="s">
        <v>78</v>
      </c>
      <c r="R190" t="s">
        <v>4571</v>
      </c>
      <c r="S190">
        <v>850.5</v>
      </c>
      <c r="T190">
        <v>5</v>
      </c>
      <c r="U190">
        <v>0.1</v>
      </c>
      <c r="V190">
        <v>245.69999999999993</v>
      </c>
    </row>
    <row r="191" spans="1:22" x14ac:dyDescent="0.3">
      <c r="A191">
        <v>7610</v>
      </c>
      <c r="B191" t="s">
        <v>9560</v>
      </c>
      <c r="C191">
        <v>2014</v>
      </c>
      <c r="D191" s="25">
        <v>41763</v>
      </c>
      <c r="E191" s="25">
        <v>41767</v>
      </c>
      <c r="F191" t="s">
        <v>50</v>
      </c>
      <c r="G191" t="s">
        <v>1519</v>
      </c>
      <c r="H191" t="s">
        <v>1520</v>
      </c>
      <c r="I191" t="s">
        <v>26</v>
      </c>
      <c r="J191" t="s">
        <v>27</v>
      </c>
      <c r="K191" t="s">
        <v>127</v>
      </c>
      <c r="L191" t="s">
        <v>43</v>
      </c>
      <c r="M191">
        <v>94122</v>
      </c>
      <c r="N191" t="s">
        <v>44</v>
      </c>
      <c r="O191" t="s">
        <v>1114</v>
      </c>
      <c r="P191" t="s">
        <v>46</v>
      </c>
      <c r="Q191" t="s">
        <v>68</v>
      </c>
      <c r="R191" t="s">
        <v>1115</v>
      </c>
      <c r="S191">
        <v>22.959999999999997</v>
      </c>
      <c r="T191">
        <v>7</v>
      </c>
      <c r="U191">
        <v>0</v>
      </c>
      <c r="V191">
        <v>6.6583999999999968</v>
      </c>
    </row>
    <row r="192" spans="1:22" x14ac:dyDescent="0.3">
      <c r="A192">
        <v>7609</v>
      </c>
      <c r="B192" t="s">
        <v>9560</v>
      </c>
      <c r="C192">
        <v>2014</v>
      </c>
      <c r="D192" s="25">
        <v>41763</v>
      </c>
      <c r="E192" s="25">
        <v>41767</v>
      </c>
      <c r="F192" t="s">
        <v>50</v>
      </c>
      <c r="G192" t="s">
        <v>1519</v>
      </c>
      <c r="H192" t="s">
        <v>1520</v>
      </c>
      <c r="I192" t="s">
        <v>26</v>
      </c>
      <c r="J192" t="s">
        <v>27</v>
      </c>
      <c r="K192" t="s">
        <v>127</v>
      </c>
      <c r="L192" t="s">
        <v>43</v>
      </c>
      <c r="M192">
        <v>94122</v>
      </c>
      <c r="N192" t="s">
        <v>44</v>
      </c>
      <c r="O192" t="s">
        <v>3051</v>
      </c>
      <c r="P192" t="s">
        <v>46</v>
      </c>
      <c r="Q192" t="s">
        <v>90</v>
      </c>
      <c r="R192" t="s">
        <v>3052</v>
      </c>
      <c r="S192">
        <v>25.92</v>
      </c>
      <c r="T192">
        <v>4</v>
      </c>
      <c r="U192">
        <v>0</v>
      </c>
      <c r="V192">
        <v>12.441600000000001</v>
      </c>
    </row>
    <row r="193" spans="1:22" x14ac:dyDescent="0.3">
      <c r="A193">
        <v>7607</v>
      </c>
      <c r="B193" t="s">
        <v>9558</v>
      </c>
      <c r="C193">
        <v>2013</v>
      </c>
      <c r="D193" s="25">
        <v>41422</v>
      </c>
      <c r="E193" s="25">
        <v>41426</v>
      </c>
      <c r="F193" t="s">
        <v>50</v>
      </c>
      <c r="G193" t="s">
        <v>5038</v>
      </c>
      <c r="H193" t="s">
        <v>5039</v>
      </c>
      <c r="I193" t="s">
        <v>26</v>
      </c>
      <c r="J193" t="s">
        <v>27</v>
      </c>
      <c r="K193" t="s">
        <v>303</v>
      </c>
      <c r="L193" t="s">
        <v>211</v>
      </c>
      <c r="M193">
        <v>60623</v>
      </c>
      <c r="N193" t="s">
        <v>105</v>
      </c>
      <c r="O193" t="s">
        <v>2870</v>
      </c>
      <c r="P193" t="s">
        <v>46</v>
      </c>
      <c r="Q193" t="s">
        <v>59</v>
      </c>
      <c r="R193" t="s">
        <v>2871</v>
      </c>
      <c r="S193">
        <v>1297.3680000000002</v>
      </c>
      <c r="T193">
        <v>9</v>
      </c>
      <c r="U193">
        <v>0.2</v>
      </c>
      <c r="V193">
        <v>97.302599999999984</v>
      </c>
    </row>
    <row r="194" spans="1:22" x14ac:dyDescent="0.3">
      <c r="A194">
        <v>7606</v>
      </c>
      <c r="B194" t="s">
        <v>9558</v>
      </c>
      <c r="C194">
        <v>2013</v>
      </c>
      <c r="D194" s="25">
        <v>41422</v>
      </c>
      <c r="E194" s="25">
        <v>41426</v>
      </c>
      <c r="F194" t="s">
        <v>50</v>
      </c>
      <c r="G194" t="s">
        <v>5038</v>
      </c>
      <c r="H194" t="s">
        <v>5039</v>
      </c>
      <c r="I194" t="s">
        <v>26</v>
      </c>
      <c r="J194" t="s">
        <v>27</v>
      </c>
      <c r="K194" t="s">
        <v>303</v>
      </c>
      <c r="L194" t="s">
        <v>211</v>
      </c>
      <c r="M194">
        <v>60623</v>
      </c>
      <c r="N194" t="s">
        <v>105</v>
      </c>
      <c r="O194" t="s">
        <v>3027</v>
      </c>
      <c r="P194" t="s">
        <v>32</v>
      </c>
      <c r="Q194" t="s">
        <v>65</v>
      </c>
      <c r="R194" t="s">
        <v>3028</v>
      </c>
      <c r="S194">
        <v>5.5840000000000005</v>
      </c>
      <c r="T194">
        <v>2</v>
      </c>
      <c r="U194">
        <v>0.6</v>
      </c>
      <c r="V194">
        <v>-1.6751999999999994</v>
      </c>
    </row>
    <row r="195" spans="1:22" x14ac:dyDescent="0.3">
      <c r="A195">
        <v>7605</v>
      </c>
      <c r="B195" t="s">
        <v>9558</v>
      </c>
      <c r="C195">
        <v>2013</v>
      </c>
      <c r="D195" s="25">
        <v>41422</v>
      </c>
      <c r="E195" s="25">
        <v>41426</v>
      </c>
      <c r="F195" t="s">
        <v>50</v>
      </c>
      <c r="G195" t="s">
        <v>5038</v>
      </c>
      <c r="H195" t="s">
        <v>5039</v>
      </c>
      <c r="I195" t="s">
        <v>26</v>
      </c>
      <c r="J195" t="s">
        <v>27</v>
      </c>
      <c r="K195" t="s">
        <v>303</v>
      </c>
      <c r="L195" t="s">
        <v>211</v>
      </c>
      <c r="M195">
        <v>60623</v>
      </c>
      <c r="N195" t="s">
        <v>105</v>
      </c>
      <c r="O195" t="s">
        <v>6261</v>
      </c>
      <c r="P195" t="s">
        <v>32</v>
      </c>
      <c r="Q195" t="s">
        <v>65</v>
      </c>
      <c r="R195" t="s">
        <v>6262</v>
      </c>
      <c r="S195">
        <v>25.176000000000002</v>
      </c>
      <c r="T195">
        <v>3</v>
      </c>
      <c r="U195">
        <v>0.6</v>
      </c>
      <c r="V195">
        <v>-33.358199999999997</v>
      </c>
    </row>
    <row r="196" spans="1:22" x14ac:dyDescent="0.3">
      <c r="A196">
        <v>7556</v>
      </c>
      <c r="B196" t="s">
        <v>9532</v>
      </c>
      <c r="C196">
        <v>2011</v>
      </c>
      <c r="D196" s="25">
        <v>40673</v>
      </c>
      <c r="E196" s="25">
        <v>40677</v>
      </c>
      <c r="F196" t="s">
        <v>23</v>
      </c>
      <c r="G196" t="s">
        <v>2623</v>
      </c>
      <c r="H196" t="s">
        <v>2624</v>
      </c>
      <c r="I196" t="s">
        <v>26</v>
      </c>
      <c r="J196" t="s">
        <v>27</v>
      </c>
      <c r="K196" t="s">
        <v>146</v>
      </c>
      <c r="L196" t="s">
        <v>147</v>
      </c>
      <c r="M196">
        <v>19134</v>
      </c>
      <c r="N196" t="s">
        <v>148</v>
      </c>
      <c r="O196" t="s">
        <v>3118</v>
      </c>
      <c r="P196" t="s">
        <v>46</v>
      </c>
      <c r="Q196" t="s">
        <v>68</v>
      </c>
      <c r="R196" t="s">
        <v>3119</v>
      </c>
      <c r="S196">
        <v>22.32</v>
      </c>
      <c r="T196">
        <v>5</v>
      </c>
      <c r="U196">
        <v>0.2</v>
      </c>
      <c r="V196">
        <v>5.3010000000000002</v>
      </c>
    </row>
    <row r="197" spans="1:22" x14ac:dyDescent="0.3">
      <c r="A197">
        <v>7555</v>
      </c>
      <c r="B197" t="s">
        <v>9532</v>
      </c>
      <c r="C197">
        <v>2011</v>
      </c>
      <c r="D197" s="25">
        <v>40673</v>
      </c>
      <c r="E197" s="25">
        <v>40677</v>
      </c>
      <c r="F197" t="s">
        <v>23</v>
      </c>
      <c r="G197" t="s">
        <v>2623</v>
      </c>
      <c r="H197" t="s">
        <v>2624</v>
      </c>
      <c r="I197" t="s">
        <v>26</v>
      </c>
      <c r="J197" t="s">
        <v>27</v>
      </c>
      <c r="K197" t="s">
        <v>146</v>
      </c>
      <c r="L197" t="s">
        <v>147</v>
      </c>
      <c r="M197">
        <v>19134</v>
      </c>
      <c r="N197" t="s">
        <v>148</v>
      </c>
      <c r="O197" t="s">
        <v>3491</v>
      </c>
      <c r="P197" t="s">
        <v>32</v>
      </c>
      <c r="Q197" t="s">
        <v>33</v>
      </c>
      <c r="R197" t="s">
        <v>3492</v>
      </c>
      <c r="S197">
        <v>349.96499999999997</v>
      </c>
      <c r="T197">
        <v>7</v>
      </c>
      <c r="U197">
        <v>0.5</v>
      </c>
      <c r="V197">
        <v>-216.97830000000002</v>
      </c>
    </row>
    <row r="198" spans="1:22" x14ac:dyDescent="0.3">
      <c r="A198">
        <v>7467</v>
      </c>
      <c r="B198" t="s">
        <v>9492</v>
      </c>
      <c r="C198">
        <v>2013</v>
      </c>
      <c r="D198" s="25">
        <v>41414</v>
      </c>
      <c r="E198" s="25">
        <v>41418</v>
      </c>
      <c r="F198" t="s">
        <v>50</v>
      </c>
      <c r="G198" t="s">
        <v>6638</v>
      </c>
      <c r="H198" t="s">
        <v>6639</v>
      </c>
      <c r="I198" t="s">
        <v>41</v>
      </c>
      <c r="J198" t="s">
        <v>27</v>
      </c>
      <c r="K198" t="s">
        <v>42</v>
      </c>
      <c r="L198" t="s">
        <v>43</v>
      </c>
      <c r="M198">
        <v>90008</v>
      </c>
      <c r="N198" t="s">
        <v>44</v>
      </c>
      <c r="O198" t="s">
        <v>7348</v>
      </c>
      <c r="P198" t="s">
        <v>46</v>
      </c>
      <c r="Q198" t="s">
        <v>78</v>
      </c>
      <c r="R198" t="s">
        <v>186</v>
      </c>
      <c r="S198">
        <v>87.84</v>
      </c>
      <c r="T198">
        <v>8</v>
      </c>
      <c r="U198">
        <v>0</v>
      </c>
      <c r="V198">
        <v>23.716800000000006</v>
      </c>
    </row>
    <row r="199" spans="1:22" x14ac:dyDescent="0.3">
      <c r="A199">
        <v>7414</v>
      </c>
      <c r="B199" t="s">
        <v>9469</v>
      </c>
      <c r="C199">
        <v>2014</v>
      </c>
      <c r="D199" s="25">
        <v>41790</v>
      </c>
      <c r="E199" s="25">
        <v>41794</v>
      </c>
      <c r="F199" t="s">
        <v>50</v>
      </c>
      <c r="G199" t="s">
        <v>3763</v>
      </c>
      <c r="H199" t="s">
        <v>3764</v>
      </c>
      <c r="I199" t="s">
        <v>102</v>
      </c>
      <c r="J199" t="s">
        <v>27</v>
      </c>
      <c r="K199" t="s">
        <v>4278</v>
      </c>
      <c r="L199" t="s">
        <v>420</v>
      </c>
      <c r="M199">
        <v>97224</v>
      </c>
      <c r="N199" t="s">
        <v>44</v>
      </c>
      <c r="O199" t="s">
        <v>9022</v>
      </c>
      <c r="P199" t="s">
        <v>32</v>
      </c>
      <c r="Q199" t="s">
        <v>65</v>
      </c>
      <c r="R199" t="s">
        <v>9023</v>
      </c>
      <c r="S199">
        <v>13.591999999999999</v>
      </c>
      <c r="T199">
        <v>1</v>
      </c>
      <c r="U199">
        <v>0.2</v>
      </c>
      <c r="V199">
        <v>-0.33980000000000032</v>
      </c>
    </row>
    <row r="200" spans="1:22" x14ac:dyDescent="0.3">
      <c r="A200">
        <v>7413</v>
      </c>
      <c r="B200" t="s">
        <v>9469</v>
      </c>
      <c r="C200">
        <v>2014</v>
      </c>
      <c r="D200" s="25">
        <v>41790</v>
      </c>
      <c r="E200" s="25">
        <v>41794</v>
      </c>
      <c r="F200" t="s">
        <v>50</v>
      </c>
      <c r="G200" t="s">
        <v>3763</v>
      </c>
      <c r="H200" t="s">
        <v>3764</v>
      </c>
      <c r="I200" t="s">
        <v>102</v>
      </c>
      <c r="J200" t="s">
        <v>27</v>
      </c>
      <c r="K200" t="s">
        <v>4278</v>
      </c>
      <c r="L200" t="s">
        <v>420</v>
      </c>
      <c r="M200">
        <v>97224</v>
      </c>
      <c r="N200" t="s">
        <v>44</v>
      </c>
      <c r="O200" t="s">
        <v>753</v>
      </c>
      <c r="P200" t="s">
        <v>71</v>
      </c>
      <c r="Q200" t="s">
        <v>161</v>
      </c>
      <c r="R200" t="s">
        <v>754</v>
      </c>
      <c r="S200">
        <v>35.360000000000007</v>
      </c>
      <c r="T200">
        <v>2</v>
      </c>
      <c r="U200">
        <v>0.2</v>
      </c>
      <c r="V200">
        <v>-3.0939999999999994</v>
      </c>
    </row>
    <row r="201" spans="1:22" x14ac:dyDescent="0.3">
      <c r="A201">
        <v>7412</v>
      </c>
      <c r="B201" t="s">
        <v>9469</v>
      </c>
      <c r="C201">
        <v>2014</v>
      </c>
      <c r="D201" s="25">
        <v>41790</v>
      </c>
      <c r="E201" s="25">
        <v>41794</v>
      </c>
      <c r="F201" t="s">
        <v>50</v>
      </c>
      <c r="G201" t="s">
        <v>3763</v>
      </c>
      <c r="H201" t="s">
        <v>3764</v>
      </c>
      <c r="I201" t="s">
        <v>102</v>
      </c>
      <c r="J201" t="s">
        <v>27</v>
      </c>
      <c r="K201" t="s">
        <v>4278</v>
      </c>
      <c r="L201" t="s">
        <v>420</v>
      </c>
      <c r="M201">
        <v>97224</v>
      </c>
      <c r="N201" t="s">
        <v>44</v>
      </c>
      <c r="O201" t="s">
        <v>7055</v>
      </c>
      <c r="P201" t="s">
        <v>71</v>
      </c>
      <c r="Q201" t="s">
        <v>72</v>
      </c>
      <c r="R201" t="s">
        <v>7056</v>
      </c>
      <c r="S201">
        <v>156.79200000000003</v>
      </c>
      <c r="T201">
        <v>1</v>
      </c>
      <c r="U201">
        <v>0.2</v>
      </c>
      <c r="V201">
        <v>17.639099999999985</v>
      </c>
    </row>
    <row r="202" spans="1:22" x14ac:dyDescent="0.3">
      <c r="A202">
        <v>7409</v>
      </c>
      <c r="B202" t="s">
        <v>9466</v>
      </c>
      <c r="C202">
        <v>2013</v>
      </c>
      <c r="D202" s="25">
        <v>41425</v>
      </c>
      <c r="E202" s="25">
        <v>41432</v>
      </c>
      <c r="F202" t="s">
        <v>50</v>
      </c>
      <c r="G202" t="s">
        <v>6311</v>
      </c>
      <c r="H202" t="s">
        <v>6312</v>
      </c>
      <c r="I202" t="s">
        <v>41</v>
      </c>
      <c r="J202" t="s">
        <v>27</v>
      </c>
      <c r="K202" t="s">
        <v>42</v>
      </c>
      <c r="L202" t="s">
        <v>43</v>
      </c>
      <c r="M202">
        <v>90032</v>
      </c>
      <c r="N202" t="s">
        <v>44</v>
      </c>
      <c r="O202" t="s">
        <v>6261</v>
      </c>
      <c r="P202" t="s">
        <v>32</v>
      </c>
      <c r="Q202" t="s">
        <v>65</v>
      </c>
      <c r="R202" t="s">
        <v>6262</v>
      </c>
      <c r="S202">
        <v>167.84</v>
      </c>
      <c r="T202">
        <v>8</v>
      </c>
      <c r="U202">
        <v>0</v>
      </c>
      <c r="V202">
        <v>11.748799999999989</v>
      </c>
    </row>
    <row r="203" spans="1:22" x14ac:dyDescent="0.3">
      <c r="A203">
        <v>7407</v>
      </c>
      <c r="B203" t="s">
        <v>9464</v>
      </c>
      <c r="C203">
        <v>2012</v>
      </c>
      <c r="D203" s="25">
        <v>41043</v>
      </c>
      <c r="E203" s="25">
        <v>41048</v>
      </c>
      <c r="F203" t="s">
        <v>50</v>
      </c>
      <c r="G203" t="s">
        <v>995</v>
      </c>
      <c r="H203" t="s">
        <v>996</v>
      </c>
      <c r="I203" t="s">
        <v>41</v>
      </c>
      <c r="J203" t="s">
        <v>27</v>
      </c>
      <c r="K203" t="s">
        <v>9351</v>
      </c>
      <c r="L203" t="s">
        <v>43</v>
      </c>
      <c r="M203">
        <v>93010</v>
      </c>
      <c r="N203" t="s">
        <v>44</v>
      </c>
      <c r="O203" t="s">
        <v>6357</v>
      </c>
      <c r="P203" t="s">
        <v>32</v>
      </c>
      <c r="Q203" t="s">
        <v>36</v>
      </c>
      <c r="R203" t="s">
        <v>6358</v>
      </c>
      <c r="S203">
        <v>722.35200000000009</v>
      </c>
      <c r="T203">
        <v>3</v>
      </c>
      <c r="U203">
        <v>0.2</v>
      </c>
      <c r="V203">
        <v>81.264599999999916</v>
      </c>
    </row>
    <row r="204" spans="1:22" x14ac:dyDescent="0.3">
      <c r="A204">
        <v>7406</v>
      </c>
      <c r="B204" t="s">
        <v>9464</v>
      </c>
      <c r="C204">
        <v>2012</v>
      </c>
      <c r="D204" s="25">
        <v>41043</v>
      </c>
      <c r="E204" s="25">
        <v>41048</v>
      </c>
      <c r="F204" t="s">
        <v>50</v>
      </c>
      <c r="G204" t="s">
        <v>995</v>
      </c>
      <c r="H204" t="s">
        <v>996</v>
      </c>
      <c r="I204" t="s">
        <v>41</v>
      </c>
      <c r="J204" t="s">
        <v>27</v>
      </c>
      <c r="K204" t="s">
        <v>9351</v>
      </c>
      <c r="L204" t="s">
        <v>43</v>
      </c>
      <c r="M204">
        <v>93010</v>
      </c>
      <c r="N204" t="s">
        <v>44</v>
      </c>
      <c r="O204" t="s">
        <v>4928</v>
      </c>
      <c r="P204" t="s">
        <v>32</v>
      </c>
      <c r="Q204" t="s">
        <v>36</v>
      </c>
      <c r="R204" t="s">
        <v>4929</v>
      </c>
      <c r="S204">
        <v>97.567999999999998</v>
      </c>
      <c r="T204">
        <v>2</v>
      </c>
      <c r="U204">
        <v>0.2</v>
      </c>
      <c r="V204">
        <v>-6.0980000000000025</v>
      </c>
    </row>
    <row r="205" spans="1:22" x14ac:dyDescent="0.3">
      <c r="A205">
        <v>7405</v>
      </c>
      <c r="B205" t="s">
        <v>9464</v>
      </c>
      <c r="C205">
        <v>2012</v>
      </c>
      <c r="D205" s="25">
        <v>41043</v>
      </c>
      <c r="E205" s="25">
        <v>41048</v>
      </c>
      <c r="F205" t="s">
        <v>50</v>
      </c>
      <c r="G205" t="s">
        <v>995</v>
      </c>
      <c r="H205" t="s">
        <v>996</v>
      </c>
      <c r="I205" t="s">
        <v>41</v>
      </c>
      <c r="J205" t="s">
        <v>27</v>
      </c>
      <c r="K205" t="s">
        <v>9351</v>
      </c>
      <c r="L205" t="s">
        <v>43</v>
      </c>
      <c r="M205">
        <v>93010</v>
      </c>
      <c r="N205" t="s">
        <v>44</v>
      </c>
      <c r="O205" t="s">
        <v>1994</v>
      </c>
      <c r="P205" t="s">
        <v>32</v>
      </c>
      <c r="Q205" t="s">
        <v>65</v>
      </c>
      <c r="R205" t="s">
        <v>1995</v>
      </c>
      <c r="S205">
        <v>122.91</v>
      </c>
      <c r="T205">
        <v>3</v>
      </c>
      <c r="U205">
        <v>0</v>
      </c>
      <c r="V205">
        <v>34.414800000000007</v>
      </c>
    </row>
    <row r="206" spans="1:22" x14ac:dyDescent="0.3">
      <c r="A206">
        <v>7404</v>
      </c>
      <c r="B206" t="s">
        <v>9464</v>
      </c>
      <c r="C206">
        <v>2012</v>
      </c>
      <c r="D206" s="25">
        <v>41043</v>
      </c>
      <c r="E206" s="25">
        <v>41048</v>
      </c>
      <c r="F206" t="s">
        <v>50</v>
      </c>
      <c r="G206" t="s">
        <v>995</v>
      </c>
      <c r="H206" t="s">
        <v>996</v>
      </c>
      <c r="I206" t="s">
        <v>41</v>
      </c>
      <c r="J206" t="s">
        <v>27</v>
      </c>
      <c r="K206" t="s">
        <v>9351</v>
      </c>
      <c r="L206" t="s">
        <v>43</v>
      </c>
      <c r="M206">
        <v>93010</v>
      </c>
      <c r="N206" t="s">
        <v>44</v>
      </c>
      <c r="O206" t="s">
        <v>2232</v>
      </c>
      <c r="P206" t="s">
        <v>32</v>
      </c>
      <c r="Q206" t="s">
        <v>33</v>
      </c>
      <c r="R206" t="s">
        <v>2233</v>
      </c>
      <c r="S206">
        <v>509.95749999999992</v>
      </c>
      <c r="T206">
        <v>5</v>
      </c>
      <c r="U206">
        <v>0.15</v>
      </c>
      <c r="V206">
        <v>41.996499999999941</v>
      </c>
    </row>
    <row r="207" spans="1:22" x14ac:dyDescent="0.3">
      <c r="A207">
        <v>7395</v>
      </c>
      <c r="B207" t="s">
        <v>9458</v>
      </c>
      <c r="C207">
        <v>2014</v>
      </c>
      <c r="D207" s="25">
        <v>41762</v>
      </c>
      <c r="E207" s="25">
        <v>41766</v>
      </c>
      <c r="F207" t="s">
        <v>50</v>
      </c>
      <c r="G207" t="s">
        <v>7216</v>
      </c>
      <c r="H207" t="s">
        <v>7217</v>
      </c>
      <c r="I207" t="s">
        <v>26</v>
      </c>
      <c r="J207" t="s">
        <v>27</v>
      </c>
      <c r="K207" t="s">
        <v>42</v>
      </c>
      <c r="L207" t="s">
        <v>43</v>
      </c>
      <c r="M207">
        <v>90049</v>
      </c>
      <c r="N207" t="s">
        <v>44</v>
      </c>
      <c r="O207" t="s">
        <v>1266</v>
      </c>
      <c r="P207" t="s">
        <v>46</v>
      </c>
      <c r="Q207" t="s">
        <v>90</v>
      </c>
      <c r="R207" t="s">
        <v>1267</v>
      </c>
      <c r="S207">
        <v>34.4</v>
      </c>
      <c r="T207">
        <v>5</v>
      </c>
      <c r="U207">
        <v>0</v>
      </c>
      <c r="V207">
        <v>15.823999999999998</v>
      </c>
    </row>
    <row r="208" spans="1:22" x14ac:dyDescent="0.3">
      <c r="A208">
        <v>7394</v>
      </c>
      <c r="B208" t="s">
        <v>9458</v>
      </c>
      <c r="C208">
        <v>2014</v>
      </c>
      <c r="D208" s="25">
        <v>41762</v>
      </c>
      <c r="E208" s="25">
        <v>41766</v>
      </c>
      <c r="F208" t="s">
        <v>50</v>
      </c>
      <c r="G208" t="s">
        <v>7216</v>
      </c>
      <c r="H208" t="s">
        <v>7217</v>
      </c>
      <c r="I208" t="s">
        <v>26</v>
      </c>
      <c r="J208" t="s">
        <v>27</v>
      </c>
      <c r="K208" t="s">
        <v>42</v>
      </c>
      <c r="L208" t="s">
        <v>43</v>
      </c>
      <c r="M208">
        <v>90049</v>
      </c>
      <c r="N208" t="s">
        <v>44</v>
      </c>
      <c r="O208" t="s">
        <v>6380</v>
      </c>
      <c r="P208" t="s">
        <v>46</v>
      </c>
      <c r="Q208" t="s">
        <v>68</v>
      </c>
      <c r="R208" t="s">
        <v>6381</v>
      </c>
      <c r="S208">
        <v>59.519999999999996</v>
      </c>
      <c r="T208">
        <v>3</v>
      </c>
      <c r="U208">
        <v>0</v>
      </c>
      <c r="V208">
        <v>15.475200000000001</v>
      </c>
    </row>
    <row r="209" spans="1:22" x14ac:dyDescent="0.3">
      <c r="A209">
        <v>7393</v>
      </c>
      <c r="B209" t="s">
        <v>9458</v>
      </c>
      <c r="C209">
        <v>2014</v>
      </c>
      <c r="D209" s="25">
        <v>41762</v>
      </c>
      <c r="E209" s="25">
        <v>41766</v>
      </c>
      <c r="F209" t="s">
        <v>50</v>
      </c>
      <c r="G209" t="s">
        <v>7216</v>
      </c>
      <c r="H209" t="s">
        <v>7217</v>
      </c>
      <c r="I209" t="s">
        <v>26</v>
      </c>
      <c r="J209" t="s">
        <v>27</v>
      </c>
      <c r="K209" t="s">
        <v>42</v>
      </c>
      <c r="L209" t="s">
        <v>43</v>
      </c>
      <c r="M209">
        <v>90049</v>
      </c>
      <c r="N209" t="s">
        <v>44</v>
      </c>
      <c r="O209" t="s">
        <v>5825</v>
      </c>
      <c r="P209" t="s">
        <v>46</v>
      </c>
      <c r="Q209" t="s">
        <v>90</v>
      </c>
      <c r="R209" t="s">
        <v>5826</v>
      </c>
      <c r="S209">
        <v>15.700000000000001</v>
      </c>
      <c r="T209">
        <v>5</v>
      </c>
      <c r="U209">
        <v>0</v>
      </c>
      <c r="V209">
        <v>7.0649999999999995</v>
      </c>
    </row>
    <row r="210" spans="1:22" x14ac:dyDescent="0.3">
      <c r="A210">
        <v>7379</v>
      </c>
      <c r="B210" t="s">
        <v>9454</v>
      </c>
      <c r="C210">
        <v>2012</v>
      </c>
      <c r="D210" s="25">
        <v>41060</v>
      </c>
      <c r="E210" s="25">
        <v>41060</v>
      </c>
      <c r="F210" t="s">
        <v>1290</v>
      </c>
      <c r="G210" t="s">
        <v>8202</v>
      </c>
      <c r="H210" t="s">
        <v>8203</v>
      </c>
      <c r="I210" t="s">
        <v>26</v>
      </c>
      <c r="J210" t="s">
        <v>27</v>
      </c>
      <c r="K210" t="s">
        <v>1706</v>
      </c>
      <c r="L210" t="s">
        <v>88</v>
      </c>
      <c r="M210">
        <v>28314</v>
      </c>
      <c r="N210" t="s">
        <v>30</v>
      </c>
      <c r="O210" t="s">
        <v>4162</v>
      </c>
      <c r="P210" t="s">
        <v>46</v>
      </c>
      <c r="Q210" t="s">
        <v>68</v>
      </c>
      <c r="R210" t="s">
        <v>4163</v>
      </c>
      <c r="S210">
        <v>10.272000000000002</v>
      </c>
      <c r="T210">
        <v>3</v>
      </c>
      <c r="U210">
        <v>0.2</v>
      </c>
      <c r="V210">
        <v>1.1555999999999984</v>
      </c>
    </row>
    <row r="211" spans="1:22" x14ac:dyDescent="0.3">
      <c r="A211">
        <v>7316</v>
      </c>
      <c r="B211" t="s">
        <v>9414</v>
      </c>
      <c r="C211">
        <v>2014</v>
      </c>
      <c r="D211" s="25">
        <v>41771</v>
      </c>
      <c r="E211" s="25">
        <v>41776</v>
      </c>
      <c r="F211" t="s">
        <v>23</v>
      </c>
      <c r="G211" t="s">
        <v>1974</v>
      </c>
      <c r="H211" t="s">
        <v>1975</v>
      </c>
      <c r="I211" t="s">
        <v>26</v>
      </c>
      <c r="J211" t="s">
        <v>27</v>
      </c>
      <c r="K211" t="s">
        <v>266</v>
      </c>
      <c r="L211" t="s">
        <v>267</v>
      </c>
      <c r="M211">
        <v>10024</v>
      </c>
      <c r="N211" t="s">
        <v>148</v>
      </c>
      <c r="O211" t="s">
        <v>4231</v>
      </c>
      <c r="P211" t="s">
        <v>46</v>
      </c>
      <c r="Q211" t="s">
        <v>68</v>
      </c>
      <c r="R211" t="s">
        <v>4232</v>
      </c>
      <c r="S211">
        <v>43.92</v>
      </c>
      <c r="T211">
        <v>3</v>
      </c>
      <c r="U211">
        <v>0</v>
      </c>
      <c r="V211">
        <v>12.736799999999999</v>
      </c>
    </row>
    <row r="212" spans="1:22" x14ac:dyDescent="0.3">
      <c r="A212">
        <v>7315</v>
      </c>
      <c r="B212" t="s">
        <v>9413</v>
      </c>
      <c r="C212">
        <v>2013</v>
      </c>
      <c r="D212" s="25">
        <v>41423</v>
      </c>
      <c r="E212" s="25">
        <v>41428</v>
      </c>
      <c r="F212" t="s">
        <v>50</v>
      </c>
      <c r="G212" t="s">
        <v>1599</v>
      </c>
      <c r="H212" t="s">
        <v>1600</v>
      </c>
      <c r="I212" t="s">
        <v>102</v>
      </c>
      <c r="J212" t="s">
        <v>27</v>
      </c>
      <c r="K212" t="s">
        <v>1612</v>
      </c>
      <c r="L212" t="s">
        <v>211</v>
      </c>
      <c r="M212">
        <v>60068</v>
      </c>
      <c r="N212" t="s">
        <v>105</v>
      </c>
      <c r="O212" t="s">
        <v>4464</v>
      </c>
      <c r="P212" t="s">
        <v>71</v>
      </c>
      <c r="Q212" t="s">
        <v>72</v>
      </c>
      <c r="R212" t="s">
        <v>4465</v>
      </c>
      <c r="S212">
        <v>286.40000000000003</v>
      </c>
      <c r="T212">
        <v>1</v>
      </c>
      <c r="U212">
        <v>0.2</v>
      </c>
      <c r="V212">
        <v>25.060000000000016</v>
      </c>
    </row>
    <row r="213" spans="1:22" x14ac:dyDescent="0.3">
      <c r="A213">
        <v>7297</v>
      </c>
      <c r="B213" t="s">
        <v>9404</v>
      </c>
      <c r="C213">
        <v>2011</v>
      </c>
      <c r="D213" s="25">
        <v>40667</v>
      </c>
      <c r="E213" s="25">
        <v>40668</v>
      </c>
      <c r="F213" t="s">
        <v>188</v>
      </c>
      <c r="G213" t="s">
        <v>3302</v>
      </c>
      <c r="H213" t="s">
        <v>3303</v>
      </c>
      <c r="I213" t="s">
        <v>26</v>
      </c>
      <c r="J213" t="s">
        <v>27</v>
      </c>
      <c r="K213" t="s">
        <v>184</v>
      </c>
      <c r="L213" t="s">
        <v>104</v>
      </c>
      <c r="M213">
        <v>77036</v>
      </c>
      <c r="N213" t="s">
        <v>105</v>
      </c>
      <c r="O213" t="s">
        <v>7834</v>
      </c>
      <c r="P213" t="s">
        <v>46</v>
      </c>
      <c r="Q213" t="s">
        <v>269</v>
      </c>
      <c r="R213" t="s">
        <v>7835</v>
      </c>
      <c r="S213">
        <v>5.4719999999999995</v>
      </c>
      <c r="T213">
        <v>6</v>
      </c>
      <c r="U213">
        <v>0.2</v>
      </c>
      <c r="V213">
        <v>1.8467999999999996</v>
      </c>
    </row>
    <row r="214" spans="1:22" x14ac:dyDescent="0.3">
      <c r="A214">
        <v>7296</v>
      </c>
      <c r="B214" t="s">
        <v>9404</v>
      </c>
      <c r="C214">
        <v>2011</v>
      </c>
      <c r="D214" s="25">
        <v>40667</v>
      </c>
      <c r="E214" s="25">
        <v>40668</v>
      </c>
      <c r="F214" t="s">
        <v>188</v>
      </c>
      <c r="G214" t="s">
        <v>3302</v>
      </c>
      <c r="H214" t="s">
        <v>3303</v>
      </c>
      <c r="I214" t="s">
        <v>26</v>
      </c>
      <c r="J214" t="s">
        <v>27</v>
      </c>
      <c r="K214" t="s">
        <v>184</v>
      </c>
      <c r="L214" t="s">
        <v>104</v>
      </c>
      <c r="M214">
        <v>77036</v>
      </c>
      <c r="N214" t="s">
        <v>105</v>
      </c>
      <c r="O214" t="s">
        <v>6805</v>
      </c>
      <c r="P214" t="s">
        <v>46</v>
      </c>
      <c r="Q214" t="s">
        <v>68</v>
      </c>
      <c r="R214" t="s">
        <v>6806</v>
      </c>
      <c r="S214">
        <v>37.839999999999996</v>
      </c>
      <c r="T214">
        <v>2</v>
      </c>
      <c r="U214">
        <v>0.2</v>
      </c>
      <c r="V214">
        <v>2.8380000000000027</v>
      </c>
    </row>
    <row r="215" spans="1:22" x14ac:dyDescent="0.3">
      <c r="A215">
        <v>7295</v>
      </c>
      <c r="B215" t="s">
        <v>9403</v>
      </c>
      <c r="C215">
        <v>2012</v>
      </c>
      <c r="D215" s="25">
        <v>41055</v>
      </c>
      <c r="E215" s="25">
        <v>41060</v>
      </c>
      <c r="F215" t="s">
        <v>50</v>
      </c>
      <c r="G215" t="s">
        <v>665</v>
      </c>
      <c r="H215" t="s">
        <v>666</v>
      </c>
      <c r="I215" t="s">
        <v>26</v>
      </c>
      <c r="J215" t="s">
        <v>27</v>
      </c>
      <c r="K215" t="s">
        <v>4122</v>
      </c>
      <c r="L215" t="s">
        <v>96</v>
      </c>
      <c r="M215">
        <v>98006</v>
      </c>
      <c r="N215" t="s">
        <v>44</v>
      </c>
      <c r="O215" t="s">
        <v>2043</v>
      </c>
      <c r="P215" t="s">
        <v>32</v>
      </c>
      <c r="Q215" t="s">
        <v>65</v>
      </c>
      <c r="R215" t="s">
        <v>2044</v>
      </c>
      <c r="S215">
        <v>20.239999999999998</v>
      </c>
      <c r="T215">
        <v>1</v>
      </c>
      <c r="U215">
        <v>0</v>
      </c>
      <c r="V215">
        <v>7.8935999999999993</v>
      </c>
    </row>
    <row r="216" spans="1:22" x14ac:dyDescent="0.3">
      <c r="A216">
        <v>7280</v>
      </c>
      <c r="B216" t="s">
        <v>9391</v>
      </c>
      <c r="C216">
        <v>2013</v>
      </c>
      <c r="D216" s="25">
        <v>41409</v>
      </c>
      <c r="E216" s="25">
        <v>41409</v>
      </c>
      <c r="F216" t="s">
        <v>1290</v>
      </c>
      <c r="G216" t="s">
        <v>2171</v>
      </c>
      <c r="H216" t="s">
        <v>2172</v>
      </c>
      <c r="I216" t="s">
        <v>41</v>
      </c>
      <c r="J216" t="s">
        <v>27</v>
      </c>
      <c r="K216" t="s">
        <v>7801</v>
      </c>
      <c r="L216" t="s">
        <v>310</v>
      </c>
      <c r="M216">
        <v>85364</v>
      </c>
      <c r="N216" t="s">
        <v>44</v>
      </c>
      <c r="O216" t="s">
        <v>907</v>
      </c>
      <c r="P216" t="s">
        <v>71</v>
      </c>
      <c r="Q216" t="s">
        <v>161</v>
      </c>
      <c r="R216" t="s">
        <v>1784</v>
      </c>
      <c r="S216">
        <v>185.52800000000002</v>
      </c>
      <c r="T216">
        <v>7</v>
      </c>
      <c r="U216">
        <v>0.2</v>
      </c>
      <c r="V216">
        <v>48.701099999999997</v>
      </c>
    </row>
    <row r="217" spans="1:22" x14ac:dyDescent="0.3">
      <c r="A217">
        <v>7261</v>
      </c>
      <c r="B217" t="s">
        <v>9377</v>
      </c>
      <c r="C217">
        <v>2013</v>
      </c>
      <c r="D217" s="25">
        <v>41425</v>
      </c>
      <c r="E217" s="25">
        <v>41430</v>
      </c>
      <c r="F217" t="s">
        <v>50</v>
      </c>
      <c r="G217" t="s">
        <v>6140</v>
      </c>
      <c r="H217" t="s">
        <v>6141</v>
      </c>
      <c r="I217" t="s">
        <v>102</v>
      </c>
      <c r="J217" t="s">
        <v>27</v>
      </c>
      <c r="K217" t="s">
        <v>7153</v>
      </c>
      <c r="L217" t="s">
        <v>114</v>
      </c>
      <c r="M217">
        <v>54880</v>
      </c>
      <c r="N217" t="s">
        <v>105</v>
      </c>
      <c r="O217" t="s">
        <v>4238</v>
      </c>
      <c r="P217" t="s">
        <v>71</v>
      </c>
      <c r="Q217" t="s">
        <v>72</v>
      </c>
      <c r="R217" t="s">
        <v>4239</v>
      </c>
      <c r="S217">
        <v>125.99</v>
      </c>
      <c r="T217">
        <v>1</v>
      </c>
      <c r="U217">
        <v>0</v>
      </c>
      <c r="V217">
        <v>35.277200000000008</v>
      </c>
    </row>
    <row r="218" spans="1:22" x14ac:dyDescent="0.3">
      <c r="A218">
        <v>7260</v>
      </c>
      <c r="B218" t="s">
        <v>9377</v>
      </c>
      <c r="C218">
        <v>2013</v>
      </c>
      <c r="D218" s="25">
        <v>41425</v>
      </c>
      <c r="E218" s="25">
        <v>41430</v>
      </c>
      <c r="F218" t="s">
        <v>50</v>
      </c>
      <c r="G218" t="s">
        <v>6140</v>
      </c>
      <c r="H218" t="s">
        <v>6141</v>
      </c>
      <c r="I218" t="s">
        <v>102</v>
      </c>
      <c r="J218" t="s">
        <v>27</v>
      </c>
      <c r="K218" t="s">
        <v>7153</v>
      </c>
      <c r="L218" t="s">
        <v>114</v>
      </c>
      <c r="M218">
        <v>54880</v>
      </c>
      <c r="N218" t="s">
        <v>105</v>
      </c>
      <c r="O218" t="s">
        <v>3811</v>
      </c>
      <c r="P218" t="s">
        <v>46</v>
      </c>
      <c r="Q218" t="s">
        <v>90</v>
      </c>
      <c r="R218" t="s">
        <v>3812</v>
      </c>
      <c r="S218">
        <v>45.36</v>
      </c>
      <c r="T218">
        <v>7</v>
      </c>
      <c r="U218">
        <v>0</v>
      </c>
      <c r="V218">
        <v>21.772800000000004</v>
      </c>
    </row>
    <row r="219" spans="1:22" x14ac:dyDescent="0.3">
      <c r="A219">
        <v>7259</v>
      </c>
      <c r="B219" t="s">
        <v>9377</v>
      </c>
      <c r="C219">
        <v>2013</v>
      </c>
      <c r="D219" s="25">
        <v>41425</v>
      </c>
      <c r="E219" s="25">
        <v>41430</v>
      </c>
      <c r="F219" t="s">
        <v>50</v>
      </c>
      <c r="G219" t="s">
        <v>6140</v>
      </c>
      <c r="H219" t="s">
        <v>6141</v>
      </c>
      <c r="I219" t="s">
        <v>102</v>
      </c>
      <c r="J219" t="s">
        <v>27</v>
      </c>
      <c r="K219" t="s">
        <v>7153</v>
      </c>
      <c r="L219" t="s">
        <v>114</v>
      </c>
      <c r="M219">
        <v>54880</v>
      </c>
      <c r="N219" t="s">
        <v>105</v>
      </c>
      <c r="O219" t="s">
        <v>586</v>
      </c>
      <c r="P219" t="s">
        <v>46</v>
      </c>
      <c r="Q219" t="s">
        <v>68</v>
      </c>
      <c r="R219" t="s">
        <v>587</v>
      </c>
      <c r="S219">
        <v>14.7</v>
      </c>
      <c r="T219">
        <v>5</v>
      </c>
      <c r="U219">
        <v>0</v>
      </c>
      <c r="V219">
        <v>3.9690000000000003</v>
      </c>
    </row>
    <row r="220" spans="1:22" x14ac:dyDescent="0.3">
      <c r="A220">
        <v>7258</v>
      </c>
      <c r="B220" t="s">
        <v>9377</v>
      </c>
      <c r="C220">
        <v>2013</v>
      </c>
      <c r="D220" s="25">
        <v>41425</v>
      </c>
      <c r="E220" s="25">
        <v>41430</v>
      </c>
      <c r="F220" t="s">
        <v>50</v>
      </c>
      <c r="G220" t="s">
        <v>6140</v>
      </c>
      <c r="H220" t="s">
        <v>6141</v>
      </c>
      <c r="I220" t="s">
        <v>102</v>
      </c>
      <c r="J220" t="s">
        <v>27</v>
      </c>
      <c r="K220" t="s">
        <v>7153</v>
      </c>
      <c r="L220" t="s">
        <v>114</v>
      </c>
      <c r="M220">
        <v>54880</v>
      </c>
      <c r="N220" t="s">
        <v>105</v>
      </c>
      <c r="O220" t="s">
        <v>3569</v>
      </c>
      <c r="P220" t="s">
        <v>46</v>
      </c>
      <c r="Q220" t="s">
        <v>90</v>
      </c>
      <c r="R220" t="s">
        <v>3570</v>
      </c>
      <c r="S220">
        <v>629.09999999999991</v>
      </c>
      <c r="T220">
        <v>6</v>
      </c>
      <c r="U220">
        <v>0</v>
      </c>
      <c r="V220">
        <v>301.96799999999996</v>
      </c>
    </row>
    <row r="221" spans="1:22" x14ac:dyDescent="0.3">
      <c r="A221">
        <v>7257</v>
      </c>
      <c r="B221" t="s">
        <v>9377</v>
      </c>
      <c r="C221">
        <v>2013</v>
      </c>
      <c r="D221" s="25">
        <v>41425</v>
      </c>
      <c r="E221" s="25">
        <v>41430</v>
      </c>
      <c r="F221" t="s">
        <v>50</v>
      </c>
      <c r="G221" t="s">
        <v>6140</v>
      </c>
      <c r="H221" t="s">
        <v>6141</v>
      </c>
      <c r="I221" t="s">
        <v>102</v>
      </c>
      <c r="J221" t="s">
        <v>27</v>
      </c>
      <c r="K221" t="s">
        <v>7153</v>
      </c>
      <c r="L221" t="s">
        <v>114</v>
      </c>
      <c r="M221">
        <v>54880</v>
      </c>
      <c r="N221" t="s">
        <v>105</v>
      </c>
      <c r="O221" t="s">
        <v>1282</v>
      </c>
      <c r="P221" t="s">
        <v>46</v>
      </c>
      <c r="Q221" t="s">
        <v>68</v>
      </c>
      <c r="R221" t="s">
        <v>1283</v>
      </c>
      <c r="S221">
        <v>5.56</v>
      </c>
      <c r="T221">
        <v>2</v>
      </c>
      <c r="U221">
        <v>0</v>
      </c>
      <c r="V221">
        <v>1.4455999999999998</v>
      </c>
    </row>
    <row r="222" spans="1:22" x14ac:dyDescent="0.3">
      <c r="A222">
        <v>7256</v>
      </c>
      <c r="B222" t="s">
        <v>9377</v>
      </c>
      <c r="C222">
        <v>2013</v>
      </c>
      <c r="D222" s="25">
        <v>41425</v>
      </c>
      <c r="E222" s="25">
        <v>41430</v>
      </c>
      <c r="F222" t="s">
        <v>50</v>
      </c>
      <c r="G222" t="s">
        <v>6140</v>
      </c>
      <c r="H222" t="s">
        <v>6141</v>
      </c>
      <c r="I222" t="s">
        <v>102</v>
      </c>
      <c r="J222" t="s">
        <v>27</v>
      </c>
      <c r="K222" t="s">
        <v>7153</v>
      </c>
      <c r="L222" t="s">
        <v>114</v>
      </c>
      <c r="M222">
        <v>54880</v>
      </c>
      <c r="N222" t="s">
        <v>105</v>
      </c>
      <c r="O222" t="s">
        <v>1039</v>
      </c>
      <c r="P222" t="s">
        <v>46</v>
      </c>
      <c r="Q222" t="s">
        <v>59</v>
      </c>
      <c r="R222" t="s">
        <v>1040</v>
      </c>
      <c r="S222">
        <v>49.76</v>
      </c>
      <c r="T222">
        <v>4</v>
      </c>
      <c r="U222">
        <v>0</v>
      </c>
      <c r="V222">
        <v>13.9328</v>
      </c>
    </row>
    <row r="223" spans="1:22" x14ac:dyDescent="0.3">
      <c r="A223">
        <v>7255</v>
      </c>
      <c r="B223" t="s">
        <v>9377</v>
      </c>
      <c r="C223">
        <v>2013</v>
      </c>
      <c r="D223" s="25">
        <v>41425</v>
      </c>
      <c r="E223" s="25">
        <v>41430</v>
      </c>
      <c r="F223" t="s">
        <v>50</v>
      </c>
      <c r="G223" t="s">
        <v>6140</v>
      </c>
      <c r="H223" t="s">
        <v>6141</v>
      </c>
      <c r="I223" t="s">
        <v>102</v>
      </c>
      <c r="J223" t="s">
        <v>27</v>
      </c>
      <c r="K223" t="s">
        <v>7153</v>
      </c>
      <c r="L223" t="s">
        <v>114</v>
      </c>
      <c r="M223">
        <v>54880</v>
      </c>
      <c r="N223" t="s">
        <v>105</v>
      </c>
      <c r="O223" t="s">
        <v>4745</v>
      </c>
      <c r="P223" t="s">
        <v>32</v>
      </c>
      <c r="Q223" t="s">
        <v>65</v>
      </c>
      <c r="R223" t="s">
        <v>4746</v>
      </c>
      <c r="S223">
        <v>47.400000000000006</v>
      </c>
      <c r="T223">
        <v>5</v>
      </c>
      <c r="U223">
        <v>0</v>
      </c>
      <c r="V223">
        <v>21.33</v>
      </c>
    </row>
    <row r="224" spans="1:22" x14ac:dyDescent="0.3">
      <c r="A224">
        <v>7254</v>
      </c>
      <c r="B224" t="s">
        <v>9377</v>
      </c>
      <c r="C224">
        <v>2013</v>
      </c>
      <c r="D224" s="25">
        <v>41425</v>
      </c>
      <c r="E224" s="25">
        <v>41430</v>
      </c>
      <c r="F224" t="s">
        <v>50</v>
      </c>
      <c r="G224" t="s">
        <v>6140</v>
      </c>
      <c r="H224" t="s">
        <v>6141</v>
      </c>
      <c r="I224" t="s">
        <v>102</v>
      </c>
      <c r="J224" t="s">
        <v>27</v>
      </c>
      <c r="K224" t="s">
        <v>7153</v>
      </c>
      <c r="L224" t="s">
        <v>114</v>
      </c>
      <c r="M224">
        <v>54880</v>
      </c>
      <c r="N224" t="s">
        <v>105</v>
      </c>
      <c r="O224" t="s">
        <v>713</v>
      </c>
      <c r="P224" t="s">
        <v>46</v>
      </c>
      <c r="Q224" t="s">
        <v>78</v>
      </c>
      <c r="R224" t="s">
        <v>714</v>
      </c>
      <c r="S224">
        <v>364.74</v>
      </c>
      <c r="T224">
        <v>3</v>
      </c>
      <c r="U224">
        <v>0</v>
      </c>
      <c r="V224">
        <v>109.42199999999997</v>
      </c>
    </row>
    <row r="225" spans="1:22" x14ac:dyDescent="0.3">
      <c r="A225">
        <v>7245</v>
      </c>
      <c r="B225" t="s">
        <v>9369</v>
      </c>
      <c r="C225">
        <v>2014</v>
      </c>
      <c r="D225" s="25">
        <v>41782</v>
      </c>
      <c r="E225" s="25">
        <v>41785</v>
      </c>
      <c r="F225" t="s">
        <v>188</v>
      </c>
      <c r="G225" t="s">
        <v>1815</v>
      </c>
      <c r="H225" t="s">
        <v>1816</v>
      </c>
      <c r="I225" t="s">
        <v>26</v>
      </c>
      <c r="J225" t="s">
        <v>27</v>
      </c>
      <c r="K225" t="s">
        <v>42</v>
      </c>
      <c r="L225" t="s">
        <v>43</v>
      </c>
      <c r="M225">
        <v>90049</v>
      </c>
      <c r="N225" t="s">
        <v>44</v>
      </c>
      <c r="O225" t="s">
        <v>7474</v>
      </c>
      <c r="P225" t="s">
        <v>46</v>
      </c>
      <c r="Q225" t="s">
        <v>68</v>
      </c>
      <c r="R225" t="s">
        <v>7475</v>
      </c>
      <c r="S225">
        <v>49.56</v>
      </c>
      <c r="T225">
        <v>7</v>
      </c>
      <c r="U225">
        <v>0</v>
      </c>
      <c r="V225">
        <v>18.832800000000002</v>
      </c>
    </row>
    <row r="226" spans="1:22" x14ac:dyDescent="0.3">
      <c r="A226">
        <v>7220</v>
      </c>
      <c r="B226" t="s">
        <v>9353</v>
      </c>
      <c r="C226">
        <v>2012</v>
      </c>
      <c r="D226" s="25">
        <v>41032</v>
      </c>
      <c r="E226" s="25">
        <v>41035</v>
      </c>
      <c r="F226" t="s">
        <v>188</v>
      </c>
      <c r="G226" t="s">
        <v>454</v>
      </c>
      <c r="H226" t="s">
        <v>455</v>
      </c>
      <c r="I226" t="s">
        <v>26</v>
      </c>
      <c r="J226" t="s">
        <v>27</v>
      </c>
      <c r="K226" t="s">
        <v>127</v>
      </c>
      <c r="L226" t="s">
        <v>43</v>
      </c>
      <c r="M226">
        <v>94109</v>
      </c>
      <c r="N226" t="s">
        <v>44</v>
      </c>
      <c r="O226" t="s">
        <v>2259</v>
      </c>
      <c r="P226" t="s">
        <v>46</v>
      </c>
      <c r="Q226" t="s">
        <v>75</v>
      </c>
      <c r="R226" t="s">
        <v>2260</v>
      </c>
      <c r="S226">
        <v>49.568000000000005</v>
      </c>
      <c r="T226">
        <v>2</v>
      </c>
      <c r="U226">
        <v>0.2</v>
      </c>
      <c r="V226">
        <v>17.348799999999997</v>
      </c>
    </row>
    <row r="227" spans="1:22" x14ac:dyDescent="0.3">
      <c r="A227">
        <v>7219</v>
      </c>
      <c r="B227" t="s">
        <v>9353</v>
      </c>
      <c r="C227">
        <v>2012</v>
      </c>
      <c r="D227" s="25">
        <v>41032</v>
      </c>
      <c r="E227" s="25">
        <v>41035</v>
      </c>
      <c r="F227" t="s">
        <v>188</v>
      </c>
      <c r="G227" t="s">
        <v>454</v>
      </c>
      <c r="H227" t="s">
        <v>455</v>
      </c>
      <c r="I227" t="s">
        <v>26</v>
      </c>
      <c r="J227" t="s">
        <v>27</v>
      </c>
      <c r="K227" t="s">
        <v>127</v>
      </c>
      <c r="L227" t="s">
        <v>43</v>
      </c>
      <c r="M227">
        <v>94109</v>
      </c>
      <c r="N227" t="s">
        <v>44</v>
      </c>
      <c r="O227" t="s">
        <v>478</v>
      </c>
      <c r="P227" t="s">
        <v>71</v>
      </c>
      <c r="Q227" t="s">
        <v>161</v>
      </c>
      <c r="R227" t="s">
        <v>479</v>
      </c>
      <c r="S227">
        <v>339.96</v>
      </c>
      <c r="T227">
        <v>4</v>
      </c>
      <c r="U227">
        <v>0</v>
      </c>
      <c r="V227">
        <v>122.38559999999998</v>
      </c>
    </row>
    <row r="228" spans="1:22" x14ac:dyDescent="0.3">
      <c r="A228">
        <v>7218</v>
      </c>
      <c r="B228" t="s">
        <v>9353</v>
      </c>
      <c r="C228">
        <v>2012</v>
      </c>
      <c r="D228" s="25">
        <v>41032</v>
      </c>
      <c r="E228" s="25">
        <v>41035</v>
      </c>
      <c r="F228" t="s">
        <v>188</v>
      </c>
      <c r="G228" t="s">
        <v>454</v>
      </c>
      <c r="H228" t="s">
        <v>455</v>
      </c>
      <c r="I228" t="s">
        <v>26</v>
      </c>
      <c r="J228" t="s">
        <v>27</v>
      </c>
      <c r="K228" t="s">
        <v>127</v>
      </c>
      <c r="L228" t="s">
        <v>43</v>
      </c>
      <c r="M228">
        <v>94109</v>
      </c>
      <c r="N228" t="s">
        <v>44</v>
      </c>
      <c r="O228" t="s">
        <v>3567</v>
      </c>
      <c r="P228" t="s">
        <v>46</v>
      </c>
      <c r="Q228" t="s">
        <v>75</v>
      </c>
      <c r="R228" t="s">
        <v>8589</v>
      </c>
      <c r="S228">
        <v>62.496000000000009</v>
      </c>
      <c r="T228">
        <v>2</v>
      </c>
      <c r="U228">
        <v>0.2</v>
      </c>
      <c r="V228">
        <v>21.873599999999996</v>
      </c>
    </row>
    <row r="229" spans="1:22" x14ac:dyDescent="0.3">
      <c r="A229">
        <v>7217</v>
      </c>
      <c r="B229" t="s">
        <v>9353</v>
      </c>
      <c r="C229">
        <v>2012</v>
      </c>
      <c r="D229" s="25">
        <v>41032</v>
      </c>
      <c r="E229" s="25">
        <v>41035</v>
      </c>
      <c r="F229" t="s">
        <v>188</v>
      </c>
      <c r="G229" t="s">
        <v>454</v>
      </c>
      <c r="H229" t="s">
        <v>455</v>
      </c>
      <c r="I229" t="s">
        <v>26</v>
      </c>
      <c r="J229" t="s">
        <v>27</v>
      </c>
      <c r="K229" t="s">
        <v>127</v>
      </c>
      <c r="L229" t="s">
        <v>43</v>
      </c>
      <c r="M229">
        <v>94109</v>
      </c>
      <c r="N229" t="s">
        <v>44</v>
      </c>
      <c r="O229" t="s">
        <v>1758</v>
      </c>
      <c r="P229" t="s">
        <v>46</v>
      </c>
      <c r="Q229" t="s">
        <v>68</v>
      </c>
      <c r="R229" t="s">
        <v>1759</v>
      </c>
      <c r="S229">
        <v>8.82</v>
      </c>
      <c r="T229">
        <v>3</v>
      </c>
      <c r="U229">
        <v>0</v>
      </c>
      <c r="V229">
        <v>2.5577999999999994</v>
      </c>
    </row>
    <row r="230" spans="1:22" x14ac:dyDescent="0.3">
      <c r="A230">
        <v>7183</v>
      </c>
      <c r="B230" t="s">
        <v>9332</v>
      </c>
      <c r="C230">
        <v>2014</v>
      </c>
      <c r="D230" s="25">
        <v>41760</v>
      </c>
      <c r="E230" s="25">
        <v>41764</v>
      </c>
      <c r="F230" t="s">
        <v>50</v>
      </c>
      <c r="G230" t="s">
        <v>1068</v>
      </c>
      <c r="H230" t="s">
        <v>1069</v>
      </c>
      <c r="I230" t="s">
        <v>102</v>
      </c>
      <c r="J230" t="s">
        <v>27</v>
      </c>
      <c r="K230" t="s">
        <v>42</v>
      </c>
      <c r="L230" t="s">
        <v>43</v>
      </c>
      <c r="M230">
        <v>90032</v>
      </c>
      <c r="N230" t="s">
        <v>44</v>
      </c>
      <c r="O230" t="s">
        <v>2727</v>
      </c>
      <c r="P230" t="s">
        <v>46</v>
      </c>
      <c r="Q230" t="s">
        <v>75</v>
      </c>
      <c r="R230" t="s">
        <v>2728</v>
      </c>
      <c r="S230">
        <v>23.24</v>
      </c>
      <c r="T230">
        <v>5</v>
      </c>
      <c r="U230">
        <v>0.2</v>
      </c>
      <c r="V230">
        <v>7.5529999999999982</v>
      </c>
    </row>
    <row r="231" spans="1:22" x14ac:dyDescent="0.3">
      <c r="A231">
        <v>7179</v>
      </c>
      <c r="B231" t="s">
        <v>9328</v>
      </c>
      <c r="C231">
        <v>2014</v>
      </c>
      <c r="D231" s="25">
        <v>41764</v>
      </c>
      <c r="E231" s="25">
        <v>41770</v>
      </c>
      <c r="F231" t="s">
        <v>50</v>
      </c>
      <c r="G231" t="s">
        <v>4193</v>
      </c>
      <c r="H231" t="s">
        <v>4194</v>
      </c>
      <c r="I231" t="s">
        <v>41</v>
      </c>
      <c r="J231" t="s">
        <v>27</v>
      </c>
      <c r="K231" t="s">
        <v>146</v>
      </c>
      <c r="L231" t="s">
        <v>147</v>
      </c>
      <c r="M231">
        <v>19140</v>
      </c>
      <c r="N231" t="s">
        <v>148</v>
      </c>
      <c r="O231" t="s">
        <v>3366</v>
      </c>
      <c r="P231" t="s">
        <v>46</v>
      </c>
      <c r="Q231" t="s">
        <v>75</v>
      </c>
      <c r="R231" t="s">
        <v>3367</v>
      </c>
      <c r="S231">
        <v>9.3960000000000008</v>
      </c>
      <c r="T231">
        <v>3</v>
      </c>
      <c r="U231">
        <v>0.7</v>
      </c>
      <c r="V231">
        <v>-7.5167999999999964</v>
      </c>
    </row>
    <row r="232" spans="1:22" x14ac:dyDescent="0.3">
      <c r="A232">
        <v>7178</v>
      </c>
      <c r="B232" t="s">
        <v>9328</v>
      </c>
      <c r="C232">
        <v>2014</v>
      </c>
      <c r="D232" s="25">
        <v>41764</v>
      </c>
      <c r="E232" s="25">
        <v>41770</v>
      </c>
      <c r="F232" t="s">
        <v>50</v>
      </c>
      <c r="G232" t="s">
        <v>4193</v>
      </c>
      <c r="H232" t="s">
        <v>4194</v>
      </c>
      <c r="I232" t="s">
        <v>41</v>
      </c>
      <c r="J232" t="s">
        <v>27</v>
      </c>
      <c r="K232" t="s">
        <v>146</v>
      </c>
      <c r="L232" t="s">
        <v>147</v>
      </c>
      <c r="M232">
        <v>19140</v>
      </c>
      <c r="N232" t="s">
        <v>148</v>
      </c>
      <c r="O232" t="s">
        <v>9263</v>
      </c>
      <c r="P232" t="s">
        <v>46</v>
      </c>
      <c r="Q232" t="s">
        <v>75</v>
      </c>
      <c r="R232" t="s">
        <v>9264</v>
      </c>
      <c r="S232">
        <v>2.2020000000000004</v>
      </c>
      <c r="T232">
        <v>2</v>
      </c>
      <c r="U232">
        <v>0.7</v>
      </c>
      <c r="V232">
        <v>-1.5413999999999999</v>
      </c>
    </row>
    <row r="233" spans="1:22" x14ac:dyDescent="0.3">
      <c r="A233">
        <v>7161</v>
      </c>
      <c r="B233" t="s">
        <v>9320</v>
      </c>
      <c r="C233">
        <v>2012</v>
      </c>
      <c r="D233" s="25">
        <v>41042</v>
      </c>
      <c r="E233" s="25">
        <v>41047</v>
      </c>
      <c r="F233" t="s">
        <v>23</v>
      </c>
      <c r="G233" t="s">
        <v>3436</v>
      </c>
      <c r="H233" t="s">
        <v>3437</v>
      </c>
      <c r="I233" t="s">
        <v>102</v>
      </c>
      <c r="J233" t="s">
        <v>27</v>
      </c>
      <c r="K233" t="s">
        <v>303</v>
      </c>
      <c r="L233" t="s">
        <v>211</v>
      </c>
      <c r="M233">
        <v>60623</v>
      </c>
      <c r="N233" t="s">
        <v>105</v>
      </c>
      <c r="O233" t="s">
        <v>2572</v>
      </c>
      <c r="P233" t="s">
        <v>46</v>
      </c>
      <c r="Q233" t="s">
        <v>269</v>
      </c>
      <c r="R233" t="s">
        <v>2573</v>
      </c>
      <c r="S233">
        <v>16</v>
      </c>
      <c r="T233">
        <v>4</v>
      </c>
      <c r="U233">
        <v>0.2</v>
      </c>
      <c r="V233">
        <v>5.6</v>
      </c>
    </row>
    <row r="234" spans="1:22" x14ac:dyDescent="0.3">
      <c r="A234">
        <v>7160</v>
      </c>
      <c r="B234" t="s">
        <v>9320</v>
      </c>
      <c r="C234">
        <v>2012</v>
      </c>
      <c r="D234" s="25">
        <v>41042</v>
      </c>
      <c r="E234" s="25">
        <v>41047</v>
      </c>
      <c r="F234" t="s">
        <v>23</v>
      </c>
      <c r="G234" t="s">
        <v>3436</v>
      </c>
      <c r="H234" t="s">
        <v>3437</v>
      </c>
      <c r="I234" t="s">
        <v>102</v>
      </c>
      <c r="J234" t="s">
        <v>27</v>
      </c>
      <c r="K234" t="s">
        <v>303</v>
      </c>
      <c r="L234" t="s">
        <v>211</v>
      </c>
      <c r="M234">
        <v>60623</v>
      </c>
      <c r="N234" t="s">
        <v>105</v>
      </c>
      <c r="O234" t="s">
        <v>3398</v>
      </c>
      <c r="P234" t="s">
        <v>71</v>
      </c>
      <c r="Q234" t="s">
        <v>72</v>
      </c>
      <c r="R234" t="s">
        <v>3399</v>
      </c>
      <c r="S234">
        <v>222.38400000000001</v>
      </c>
      <c r="T234">
        <v>2</v>
      </c>
      <c r="U234">
        <v>0.2</v>
      </c>
      <c r="V234">
        <v>16.678799999999995</v>
      </c>
    </row>
    <row r="235" spans="1:22" x14ac:dyDescent="0.3">
      <c r="A235">
        <v>7116</v>
      </c>
      <c r="B235" t="s">
        <v>9293</v>
      </c>
      <c r="C235">
        <v>2013</v>
      </c>
      <c r="D235" s="25">
        <v>41400</v>
      </c>
      <c r="E235" s="25">
        <v>41401</v>
      </c>
      <c r="F235" t="s">
        <v>188</v>
      </c>
      <c r="G235" t="s">
        <v>2908</v>
      </c>
      <c r="H235" t="s">
        <v>2909</v>
      </c>
      <c r="I235" t="s">
        <v>41</v>
      </c>
      <c r="J235" t="s">
        <v>27</v>
      </c>
      <c r="K235" t="s">
        <v>28</v>
      </c>
      <c r="L235" t="s">
        <v>1392</v>
      </c>
      <c r="M235">
        <v>89015</v>
      </c>
      <c r="N235" t="s">
        <v>44</v>
      </c>
      <c r="O235" t="s">
        <v>748</v>
      </c>
      <c r="P235" t="s">
        <v>46</v>
      </c>
      <c r="Q235" t="s">
        <v>75</v>
      </c>
      <c r="R235" t="s">
        <v>749</v>
      </c>
      <c r="S235">
        <v>5.7280000000000006</v>
      </c>
      <c r="T235">
        <v>2</v>
      </c>
      <c r="U235">
        <v>0.2</v>
      </c>
      <c r="V235">
        <v>2.0047999999999995</v>
      </c>
    </row>
    <row r="236" spans="1:22" x14ac:dyDescent="0.3">
      <c r="A236">
        <v>7115</v>
      </c>
      <c r="B236" t="s">
        <v>9293</v>
      </c>
      <c r="C236">
        <v>2013</v>
      </c>
      <c r="D236" s="25">
        <v>41400</v>
      </c>
      <c r="E236" s="25">
        <v>41401</v>
      </c>
      <c r="F236" t="s">
        <v>188</v>
      </c>
      <c r="G236" t="s">
        <v>2908</v>
      </c>
      <c r="H236" t="s">
        <v>2909</v>
      </c>
      <c r="I236" t="s">
        <v>41</v>
      </c>
      <c r="J236" t="s">
        <v>27</v>
      </c>
      <c r="K236" t="s">
        <v>28</v>
      </c>
      <c r="L236" t="s">
        <v>1392</v>
      </c>
      <c r="M236">
        <v>89015</v>
      </c>
      <c r="N236" t="s">
        <v>44</v>
      </c>
      <c r="O236" t="s">
        <v>7497</v>
      </c>
      <c r="P236" t="s">
        <v>32</v>
      </c>
      <c r="Q236" t="s">
        <v>56</v>
      </c>
      <c r="R236" t="s">
        <v>7498</v>
      </c>
      <c r="S236">
        <v>1685.88</v>
      </c>
      <c r="T236">
        <v>6</v>
      </c>
      <c r="U236">
        <v>0</v>
      </c>
      <c r="V236">
        <v>320.31720000000001</v>
      </c>
    </row>
    <row r="237" spans="1:22" x14ac:dyDescent="0.3">
      <c r="A237">
        <v>7077</v>
      </c>
      <c r="B237" t="s">
        <v>9275</v>
      </c>
      <c r="C237">
        <v>2013</v>
      </c>
      <c r="D237" s="25">
        <v>41407</v>
      </c>
      <c r="E237" s="25">
        <v>41412</v>
      </c>
      <c r="F237" t="s">
        <v>50</v>
      </c>
      <c r="G237" t="s">
        <v>7983</v>
      </c>
      <c r="H237" t="s">
        <v>7984</v>
      </c>
      <c r="I237" t="s">
        <v>26</v>
      </c>
      <c r="J237" t="s">
        <v>27</v>
      </c>
      <c r="K237" t="s">
        <v>95</v>
      </c>
      <c r="L237" t="s">
        <v>96</v>
      </c>
      <c r="M237">
        <v>98105</v>
      </c>
      <c r="N237" t="s">
        <v>44</v>
      </c>
      <c r="O237" t="s">
        <v>2336</v>
      </c>
      <c r="P237" t="s">
        <v>46</v>
      </c>
      <c r="Q237" t="s">
        <v>173</v>
      </c>
      <c r="R237" t="s">
        <v>2337</v>
      </c>
      <c r="S237">
        <v>54.900000000000006</v>
      </c>
      <c r="T237">
        <v>5</v>
      </c>
      <c r="U237">
        <v>0</v>
      </c>
      <c r="V237">
        <v>26.901000000000003</v>
      </c>
    </row>
    <row r="238" spans="1:22" x14ac:dyDescent="0.3">
      <c r="A238">
        <v>7069</v>
      </c>
      <c r="B238" t="s">
        <v>9271</v>
      </c>
      <c r="C238">
        <v>2013</v>
      </c>
      <c r="D238" s="25">
        <v>41416</v>
      </c>
      <c r="E238" s="25">
        <v>41421</v>
      </c>
      <c r="F238" t="s">
        <v>50</v>
      </c>
      <c r="G238" t="s">
        <v>1338</v>
      </c>
      <c r="H238" t="s">
        <v>1339</v>
      </c>
      <c r="I238" t="s">
        <v>41</v>
      </c>
      <c r="J238" t="s">
        <v>27</v>
      </c>
      <c r="K238" t="s">
        <v>815</v>
      </c>
      <c r="L238" t="s">
        <v>104</v>
      </c>
      <c r="M238">
        <v>75081</v>
      </c>
      <c r="N238" t="s">
        <v>105</v>
      </c>
      <c r="O238" t="s">
        <v>2695</v>
      </c>
      <c r="P238" t="s">
        <v>46</v>
      </c>
      <c r="Q238" t="s">
        <v>90</v>
      </c>
      <c r="R238" t="s">
        <v>2696</v>
      </c>
      <c r="S238">
        <v>82.656000000000006</v>
      </c>
      <c r="T238">
        <v>9</v>
      </c>
      <c r="U238">
        <v>0.2</v>
      </c>
      <c r="V238">
        <v>30.996000000000002</v>
      </c>
    </row>
    <row r="239" spans="1:22" x14ac:dyDescent="0.3">
      <c r="A239">
        <v>7068</v>
      </c>
      <c r="B239" t="s">
        <v>9271</v>
      </c>
      <c r="C239">
        <v>2013</v>
      </c>
      <c r="D239" s="25">
        <v>41416</v>
      </c>
      <c r="E239" s="25">
        <v>41421</v>
      </c>
      <c r="F239" t="s">
        <v>50</v>
      </c>
      <c r="G239" t="s">
        <v>1338</v>
      </c>
      <c r="H239" t="s">
        <v>1339</v>
      </c>
      <c r="I239" t="s">
        <v>41</v>
      </c>
      <c r="J239" t="s">
        <v>27</v>
      </c>
      <c r="K239" t="s">
        <v>815</v>
      </c>
      <c r="L239" t="s">
        <v>104</v>
      </c>
      <c r="M239">
        <v>75081</v>
      </c>
      <c r="N239" t="s">
        <v>105</v>
      </c>
      <c r="O239" t="s">
        <v>794</v>
      </c>
      <c r="P239" t="s">
        <v>46</v>
      </c>
      <c r="Q239" t="s">
        <v>75</v>
      </c>
      <c r="R239" t="s">
        <v>795</v>
      </c>
      <c r="S239">
        <v>1.9639999999999995</v>
      </c>
      <c r="T239">
        <v>2</v>
      </c>
      <c r="U239">
        <v>0.8</v>
      </c>
      <c r="V239">
        <v>-3.2406000000000006</v>
      </c>
    </row>
    <row r="240" spans="1:22" x14ac:dyDescent="0.3">
      <c r="A240">
        <v>7067</v>
      </c>
      <c r="B240" t="s">
        <v>9270</v>
      </c>
      <c r="C240">
        <v>2013</v>
      </c>
      <c r="D240" s="25">
        <v>41425</v>
      </c>
      <c r="E240" s="25">
        <v>41429</v>
      </c>
      <c r="F240" t="s">
        <v>50</v>
      </c>
      <c r="G240" t="s">
        <v>5796</v>
      </c>
      <c r="H240" t="s">
        <v>5797</v>
      </c>
      <c r="I240" t="s">
        <v>102</v>
      </c>
      <c r="J240" t="s">
        <v>27</v>
      </c>
      <c r="K240" t="s">
        <v>42</v>
      </c>
      <c r="L240" t="s">
        <v>43</v>
      </c>
      <c r="M240">
        <v>90049</v>
      </c>
      <c r="N240" t="s">
        <v>44</v>
      </c>
      <c r="O240" t="s">
        <v>5987</v>
      </c>
      <c r="P240" t="s">
        <v>46</v>
      </c>
      <c r="Q240" t="s">
        <v>90</v>
      </c>
      <c r="R240" t="s">
        <v>5988</v>
      </c>
      <c r="S240">
        <v>38.880000000000003</v>
      </c>
      <c r="T240">
        <v>6</v>
      </c>
      <c r="U240">
        <v>0</v>
      </c>
      <c r="V240">
        <v>18.662400000000002</v>
      </c>
    </row>
    <row r="241" spans="1:22" x14ac:dyDescent="0.3">
      <c r="A241">
        <v>7037</v>
      </c>
      <c r="B241" t="s">
        <v>9252</v>
      </c>
      <c r="C241">
        <v>2011</v>
      </c>
      <c r="D241" s="25">
        <v>40665</v>
      </c>
      <c r="E241" s="25">
        <v>40667</v>
      </c>
      <c r="F241" t="s">
        <v>23</v>
      </c>
      <c r="G241" t="s">
        <v>7758</v>
      </c>
      <c r="H241" t="s">
        <v>7759</v>
      </c>
      <c r="I241" t="s">
        <v>26</v>
      </c>
      <c r="J241" t="s">
        <v>27</v>
      </c>
      <c r="K241" t="s">
        <v>1792</v>
      </c>
      <c r="L241" t="s">
        <v>54</v>
      </c>
      <c r="M241">
        <v>33801</v>
      </c>
      <c r="N241" t="s">
        <v>30</v>
      </c>
      <c r="O241" t="s">
        <v>3312</v>
      </c>
      <c r="P241" t="s">
        <v>71</v>
      </c>
      <c r="Q241" t="s">
        <v>1216</v>
      </c>
      <c r="R241" t="s">
        <v>3313</v>
      </c>
      <c r="S241">
        <v>479.98400000000004</v>
      </c>
      <c r="T241">
        <v>2</v>
      </c>
      <c r="U241">
        <v>0.2</v>
      </c>
      <c r="V241">
        <v>89.996999999999986</v>
      </c>
    </row>
    <row r="242" spans="1:22" x14ac:dyDescent="0.3">
      <c r="A242">
        <v>7013</v>
      </c>
      <c r="B242" t="s">
        <v>9240</v>
      </c>
      <c r="C242">
        <v>2011</v>
      </c>
      <c r="D242" s="25">
        <v>40686</v>
      </c>
      <c r="E242" s="25">
        <v>40690</v>
      </c>
      <c r="F242" t="s">
        <v>50</v>
      </c>
      <c r="G242" t="s">
        <v>1878</v>
      </c>
      <c r="H242" t="s">
        <v>1879</v>
      </c>
      <c r="I242" t="s">
        <v>26</v>
      </c>
      <c r="J242" t="s">
        <v>27</v>
      </c>
      <c r="K242" t="s">
        <v>266</v>
      </c>
      <c r="L242" t="s">
        <v>267</v>
      </c>
      <c r="M242">
        <v>10035</v>
      </c>
      <c r="N242" t="s">
        <v>148</v>
      </c>
      <c r="O242" t="s">
        <v>359</v>
      </c>
      <c r="P242" t="s">
        <v>46</v>
      </c>
      <c r="Q242" t="s">
        <v>78</v>
      </c>
      <c r="R242" t="s">
        <v>360</v>
      </c>
      <c r="S242">
        <v>208.16</v>
      </c>
      <c r="T242">
        <v>1</v>
      </c>
      <c r="U242">
        <v>0</v>
      </c>
      <c r="V242">
        <v>56.20320000000001</v>
      </c>
    </row>
    <row r="243" spans="1:22" x14ac:dyDescent="0.3">
      <c r="A243">
        <v>7012</v>
      </c>
      <c r="B243" t="s">
        <v>9240</v>
      </c>
      <c r="C243">
        <v>2011</v>
      </c>
      <c r="D243" s="25">
        <v>40686</v>
      </c>
      <c r="E243" s="25">
        <v>40690</v>
      </c>
      <c r="F243" t="s">
        <v>50</v>
      </c>
      <c r="G243" t="s">
        <v>1878</v>
      </c>
      <c r="H243" t="s">
        <v>1879</v>
      </c>
      <c r="I243" t="s">
        <v>26</v>
      </c>
      <c r="J243" t="s">
        <v>27</v>
      </c>
      <c r="K243" t="s">
        <v>266</v>
      </c>
      <c r="L243" t="s">
        <v>267</v>
      </c>
      <c r="M243">
        <v>10035</v>
      </c>
      <c r="N243" t="s">
        <v>148</v>
      </c>
      <c r="O243" t="s">
        <v>6877</v>
      </c>
      <c r="P243" t="s">
        <v>46</v>
      </c>
      <c r="Q243" t="s">
        <v>578</v>
      </c>
      <c r="R243" t="s">
        <v>6878</v>
      </c>
      <c r="S243">
        <v>5.04</v>
      </c>
      <c r="T243">
        <v>2</v>
      </c>
      <c r="U243">
        <v>0</v>
      </c>
      <c r="V243">
        <v>0.15120000000000022</v>
      </c>
    </row>
    <row r="244" spans="1:22" x14ac:dyDescent="0.3">
      <c r="A244">
        <v>7011</v>
      </c>
      <c r="B244" t="s">
        <v>9240</v>
      </c>
      <c r="C244">
        <v>2011</v>
      </c>
      <c r="D244" s="25">
        <v>40686</v>
      </c>
      <c r="E244" s="25">
        <v>40690</v>
      </c>
      <c r="F244" t="s">
        <v>50</v>
      </c>
      <c r="G244" t="s">
        <v>1878</v>
      </c>
      <c r="H244" t="s">
        <v>1879</v>
      </c>
      <c r="I244" t="s">
        <v>26</v>
      </c>
      <c r="J244" t="s">
        <v>27</v>
      </c>
      <c r="K244" t="s">
        <v>266</v>
      </c>
      <c r="L244" t="s">
        <v>267</v>
      </c>
      <c r="M244">
        <v>10035</v>
      </c>
      <c r="N244" t="s">
        <v>148</v>
      </c>
      <c r="O244" t="s">
        <v>5621</v>
      </c>
      <c r="P244" t="s">
        <v>46</v>
      </c>
      <c r="Q244" t="s">
        <v>75</v>
      </c>
      <c r="R244" t="s">
        <v>1219</v>
      </c>
      <c r="S244">
        <v>17.96</v>
      </c>
      <c r="T244">
        <v>5</v>
      </c>
      <c r="U244">
        <v>0.2</v>
      </c>
      <c r="V244">
        <v>5.8369999999999997</v>
      </c>
    </row>
    <row r="245" spans="1:22" x14ac:dyDescent="0.3">
      <c r="A245">
        <v>7001</v>
      </c>
      <c r="B245" t="s">
        <v>9232</v>
      </c>
      <c r="C245">
        <v>2014</v>
      </c>
      <c r="D245" s="25">
        <v>41786</v>
      </c>
      <c r="E245" s="25">
        <v>41789</v>
      </c>
      <c r="F245" t="s">
        <v>188</v>
      </c>
      <c r="G245" t="s">
        <v>1448</v>
      </c>
      <c r="H245" t="s">
        <v>1449</v>
      </c>
      <c r="I245" t="s">
        <v>41</v>
      </c>
      <c r="J245" t="s">
        <v>27</v>
      </c>
      <c r="K245" t="s">
        <v>1473</v>
      </c>
      <c r="L245" t="s">
        <v>29</v>
      </c>
      <c r="M245">
        <v>40214</v>
      </c>
      <c r="N245" t="s">
        <v>30</v>
      </c>
      <c r="O245" t="s">
        <v>1959</v>
      </c>
      <c r="P245" t="s">
        <v>46</v>
      </c>
      <c r="Q245" t="s">
        <v>578</v>
      </c>
      <c r="R245" t="s">
        <v>1960</v>
      </c>
      <c r="S245">
        <v>25.76</v>
      </c>
      <c r="T245">
        <v>2</v>
      </c>
      <c r="U245">
        <v>0</v>
      </c>
      <c r="V245">
        <v>0.77280000000000015</v>
      </c>
    </row>
    <row r="246" spans="1:22" x14ac:dyDescent="0.3">
      <c r="A246">
        <v>7000</v>
      </c>
      <c r="B246" t="s">
        <v>9232</v>
      </c>
      <c r="C246">
        <v>2014</v>
      </c>
      <c r="D246" s="25">
        <v>41786</v>
      </c>
      <c r="E246" s="25">
        <v>41789</v>
      </c>
      <c r="F246" t="s">
        <v>188</v>
      </c>
      <c r="G246" t="s">
        <v>1448</v>
      </c>
      <c r="H246" t="s">
        <v>1449</v>
      </c>
      <c r="I246" t="s">
        <v>41</v>
      </c>
      <c r="J246" t="s">
        <v>27</v>
      </c>
      <c r="K246" t="s">
        <v>1473</v>
      </c>
      <c r="L246" t="s">
        <v>29</v>
      </c>
      <c r="M246">
        <v>40214</v>
      </c>
      <c r="N246" t="s">
        <v>30</v>
      </c>
      <c r="O246" t="s">
        <v>7891</v>
      </c>
      <c r="P246" t="s">
        <v>46</v>
      </c>
      <c r="Q246" t="s">
        <v>78</v>
      </c>
      <c r="R246" t="s">
        <v>7892</v>
      </c>
      <c r="S246">
        <v>208.44</v>
      </c>
      <c r="T246">
        <v>3</v>
      </c>
      <c r="U246">
        <v>0</v>
      </c>
      <c r="V246">
        <v>62.531999999999982</v>
      </c>
    </row>
    <row r="247" spans="1:22" x14ac:dyDescent="0.3">
      <c r="A247">
        <v>6920</v>
      </c>
      <c r="B247" t="s">
        <v>9175</v>
      </c>
      <c r="C247">
        <v>2012</v>
      </c>
      <c r="D247" s="25">
        <v>41050</v>
      </c>
      <c r="E247" s="25">
        <v>41057</v>
      </c>
      <c r="F247" t="s">
        <v>50</v>
      </c>
      <c r="G247" t="s">
        <v>3630</v>
      </c>
      <c r="H247" t="s">
        <v>3631</v>
      </c>
      <c r="I247" t="s">
        <v>41</v>
      </c>
      <c r="J247" t="s">
        <v>27</v>
      </c>
      <c r="K247" t="s">
        <v>146</v>
      </c>
      <c r="L247" t="s">
        <v>147</v>
      </c>
      <c r="M247">
        <v>19143</v>
      </c>
      <c r="N247" t="s">
        <v>148</v>
      </c>
      <c r="O247" t="s">
        <v>3127</v>
      </c>
      <c r="P247" t="s">
        <v>46</v>
      </c>
      <c r="Q247" t="s">
        <v>75</v>
      </c>
      <c r="R247" t="s">
        <v>3128</v>
      </c>
      <c r="S247">
        <v>24.588000000000001</v>
      </c>
      <c r="T247">
        <v>2</v>
      </c>
      <c r="U247">
        <v>0.7</v>
      </c>
      <c r="V247">
        <v>-18.031199999999998</v>
      </c>
    </row>
    <row r="248" spans="1:22" x14ac:dyDescent="0.3">
      <c r="A248">
        <v>6913</v>
      </c>
      <c r="B248" t="s">
        <v>9169</v>
      </c>
      <c r="C248">
        <v>2014</v>
      </c>
      <c r="D248" s="25">
        <v>41762</v>
      </c>
      <c r="E248" s="25">
        <v>41765</v>
      </c>
      <c r="F248" t="s">
        <v>23</v>
      </c>
      <c r="G248" t="s">
        <v>5323</v>
      </c>
      <c r="H248" t="s">
        <v>5324</v>
      </c>
      <c r="I248" t="s">
        <v>41</v>
      </c>
      <c r="J248" t="s">
        <v>27</v>
      </c>
      <c r="K248" t="s">
        <v>42</v>
      </c>
      <c r="L248" t="s">
        <v>43</v>
      </c>
      <c r="M248">
        <v>90049</v>
      </c>
      <c r="N248" t="s">
        <v>44</v>
      </c>
      <c r="O248" t="s">
        <v>2665</v>
      </c>
      <c r="P248" t="s">
        <v>71</v>
      </c>
      <c r="Q248" t="s">
        <v>161</v>
      </c>
      <c r="R248" t="s">
        <v>2666</v>
      </c>
      <c r="S248">
        <v>159.56</v>
      </c>
      <c r="T248">
        <v>4</v>
      </c>
      <c r="U248">
        <v>0</v>
      </c>
      <c r="V248">
        <v>59.037199999999999</v>
      </c>
    </row>
    <row r="249" spans="1:22" x14ac:dyDescent="0.3">
      <c r="A249">
        <v>6907</v>
      </c>
      <c r="B249" t="s">
        <v>9163</v>
      </c>
      <c r="C249">
        <v>2014</v>
      </c>
      <c r="D249" s="25">
        <v>41780</v>
      </c>
      <c r="E249" s="25">
        <v>41780</v>
      </c>
      <c r="F249" t="s">
        <v>1290</v>
      </c>
      <c r="G249" t="s">
        <v>1324</v>
      </c>
      <c r="H249" t="s">
        <v>1325</v>
      </c>
      <c r="I249" t="s">
        <v>41</v>
      </c>
      <c r="J249" t="s">
        <v>27</v>
      </c>
      <c r="K249" t="s">
        <v>2386</v>
      </c>
      <c r="L249" t="s">
        <v>238</v>
      </c>
      <c r="M249">
        <v>48183</v>
      </c>
      <c r="N249" t="s">
        <v>105</v>
      </c>
      <c r="O249" t="s">
        <v>1342</v>
      </c>
      <c r="P249" t="s">
        <v>46</v>
      </c>
      <c r="Q249" t="s">
        <v>75</v>
      </c>
      <c r="R249" t="s">
        <v>1343</v>
      </c>
      <c r="S249">
        <v>41.28</v>
      </c>
      <c r="T249">
        <v>2</v>
      </c>
      <c r="U249">
        <v>0</v>
      </c>
      <c r="V249">
        <v>19.814399999999999</v>
      </c>
    </row>
    <row r="250" spans="1:22" x14ac:dyDescent="0.3">
      <c r="A250">
        <v>6900</v>
      </c>
      <c r="B250" t="s">
        <v>9156</v>
      </c>
      <c r="C250">
        <v>2012</v>
      </c>
      <c r="D250" s="25">
        <v>41053</v>
      </c>
      <c r="E250" s="25">
        <v>41055</v>
      </c>
      <c r="F250" t="s">
        <v>23</v>
      </c>
      <c r="G250" t="s">
        <v>7550</v>
      </c>
      <c r="H250" t="s">
        <v>7551</v>
      </c>
      <c r="I250" t="s">
        <v>26</v>
      </c>
      <c r="J250" t="s">
        <v>27</v>
      </c>
      <c r="K250" t="s">
        <v>210</v>
      </c>
      <c r="L250" t="s">
        <v>211</v>
      </c>
      <c r="M250">
        <v>60540</v>
      </c>
      <c r="N250" t="s">
        <v>105</v>
      </c>
      <c r="O250" t="s">
        <v>4832</v>
      </c>
      <c r="P250" t="s">
        <v>46</v>
      </c>
      <c r="Q250" t="s">
        <v>75</v>
      </c>
      <c r="R250" t="s">
        <v>4833</v>
      </c>
      <c r="S250">
        <v>7.6559999999999988</v>
      </c>
      <c r="T250">
        <v>6</v>
      </c>
      <c r="U250">
        <v>0.8</v>
      </c>
      <c r="V250">
        <v>-13.015200000000004</v>
      </c>
    </row>
    <row r="251" spans="1:22" x14ac:dyDescent="0.3">
      <c r="A251">
        <v>6899</v>
      </c>
      <c r="B251" t="s">
        <v>9156</v>
      </c>
      <c r="C251">
        <v>2012</v>
      </c>
      <c r="D251" s="25">
        <v>41053</v>
      </c>
      <c r="E251" s="25">
        <v>41055</v>
      </c>
      <c r="F251" t="s">
        <v>23</v>
      </c>
      <c r="G251" t="s">
        <v>7550</v>
      </c>
      <c r="H251" t="s">
        <v>7551</v>
      </c>
      <c r="I251" t="s">
        <v>26</v>
      </c>
      <c r="J251" t="s">
        <v>27</v>
      </c>
      <c r="K251" t="s">
        <v>210</v>
      </c>
      <c r="L251" t="s">
        <v>211</v>
      </c>
      <c r="M251">
        <v>60540</v>
      </c>
      <c r="N251" t="s">
        <v>105</v>
      </c>
      <c r="O251" t="s">
        <v>3186</v>
      </c>
      <c r="P251" t="s">
        <v>32</v>
      </c>
      <c r="Q251" t="s">
        <v>36</v>
      </c>
      <c r="R251" t="s">
        <v>3187</v>
      </c>
      <c r="S251">
        <v>602.65099999999995</v>
      </c>
      <c r="T251">
        <v>7</v>
      </c>
      <c r="U251">
        <v>0.3</v>
      </c>
      <c r="V251">
        <v>-163.57670000000005</v>
      </c>
    </row>
    <row r="252" spans="1:22" x14ac:dyDescent="0.3">
      <c r="A252">
        <v>6885</v>
      </c>
      <c r="B252" t="s">
        <v>9151</v>
      </c>
      <c r="C252">
        <v>2012</v>
      </c>
      <c r="D252" s="25">
        <v>41060</v>
      </c>
      <c r="E252" s="25">
        <v>41064</v>
      </c>
      <c r="F252" t="s">
        <v>50</v>
      </c>
      <c r="G252" t="s">
        <v>1870</v>
      </c>
      <c r="H252" t="s">
        <v>1871</v>
      </c>
      <c r="I252" t="s">
        <v>26</v>
      </c>
      <c r="J252" t="s">
        <v>27</v>
      </c>
      <c r="K252" t="s">
        <v>409</v>
      </c>
      <c r="L252" t="s">
        <v>229</v>
      </c>
      <c r="M252">
        <v>55407</v>
      </c>
      <c r="N252" t="s">
        <v>105</v>
      </c>
      <c r="O252" t="s">
        <v>6248</v>
      </c>
      <c r="P252" t="s">
        <v>32</v>
      </c>
      <c r="Q252" t="s">
        <v>36</v>
      </c>
      <c r="R252" t="s">
        <v>6249</v>
      </c>
      <c r="S252">
        <v>2567.84</v>
      </c>
      <c r="T252">
        <v>8</v>
      </c>
      <c r="U252">
        <v>0</v>
      </c>
      <c r="V252">
        <v>770.35199999999986</v>
      </c>
    </row>
    <row r="253" spans="1:22" x14ac:dyDescent="0.3">
      <c r="A253">
        <v>6847</v>
      </c>
      <c r="B253" t="s">
        <v>9135</v>
      </c>
      <c r="C253">
        <v>2013</v>
      </c>
      <c r="D253" s="25">
        <v>41404</v>
      </c>
      <c r="E253" s="25">
        <v>41409</v>
      </c>
      <c r="F253" t="s">
        <v>50</v>
      </c>
      <c r="G253" t="s">
        <v>5300</v>
      </c>
      <c r="H253" t="s">
        <v>5301</v>
      </c>
      <c r="I253" t="s">
        <v>41</v>
      </c>
      <c r="J253" t="s">
        <v>27</v>
      </c>
      <c r="K253" t="s">
        <v>42</v>
      </c>
      <c r="L253" t="s">
        <v>43</v>
      </c>
      <c r="M253">
        <v>90036</v>
      </c>
      <c r="N253" t="s">
        <v>44</v>
      </c>
      <c r="O253" t="s">
        <v>8938</v>
      </c>
      <c r="P253" t="s">
        <v>46</v>
      </c>
      <c r="Q253" t="s">
        <v>90</v>
      </c>
      <c r="R253" t="s">
        <v>8939</v>
      </c>
      <c r="S253">
        <v>32.04</v>
      </c>
      <c r="T253">
        <v>4</v>
      </c>
      <c r="U253">
        <v>0</v>
      </c>
      <c r="V253">
        <v>14.417999999999999</v>
      </c>
    </row>
    <row r="254" spans="1:22" x14ac:dyDescent="0.3">
      <c r="A254">
        <v>6742</v>
      </c>
      <c r="B254" t="s">
        <v>9066</v>
      </c>
      <c r="C254">
        <v>2011</v>
      </c>
      <c r="D254" s="25">
        <v>40689</v>
      </c>
      <c r="E254" s="25">
        <v>40694</v>
      </c>
      <c r="F254" t="s">
        <v>50</v>
      </c>
      <c r="G254" t="s">
        <v>4324</v>
      </c>
      <c r="H254" t="s">
        <v>4325</v>
      </c>
      <c r="I254" t="s">
        <v>26</v>
      </c>
      <c r="J254" t="s">
        <v>27</v>
      </c>
      <c r="K254" t="s">
        <v>303</v>
      </c>
      <c r="L254" t="s">
        <v>211</v>
      </c>
      <c r="M254">
        <v>60623</v>
      </c>
      <c r="N254" t="s">
        <v>105</v>
      </c>
      <c r="O254" t="s">
        <v>3118</v>
      </c>
      <c r="P254" t="s">
        <v>46</v>
      </c>
      <c r="Q254" t="s">
        <v>68</v>
      </c>
      <c r="R254" t="s">
        <v>3119</v>
      </c>
      <c r="S254">
        <v>13.392000000000001</v>
      </c>
      <c r="T254">
        <v>3</v>
      </c>
      <c r="U254">
        <v>0.2</v>
      </c>
      <c r="V254">
        <v>3.1806000000000005</v>
      </c>
    </row>
    <row r="255" spans="1:22" x14ac:dyDescent="0.3">
      <c r="A255">
        <v>6741</v>
      </c>
      <c r="B255" t="s">
        <v>9066</v>
      </c>
      <c r="C255">
        <v>2011</v>
      </c>
      <c r="D255" s="25">
        <v>40689</v>
      </c>
      <c r="E255" s="25">
        <v>40694</v>
      </c>
      <c r="F255" t="s">
        <v>50</v>
      </c>
      <c r="G255" t="s">
        <v>4324</v>
      </c>
      <c r="H255" t="s">
        <v>4325</v>
      </c>
      <c r="I255" t="s">
        <v>26</v>
      </c>
      <c r="J255" t="s">
        <v>27</v>
      </c>
      <c r="K255" t="s">
        <v>303</v>
      </c>
      <c r="L255" t="s">
        <v>211</v>
      </c>
      <c r="M255">
        <v>60623</v>
      </c>
      <c r="N255" t="s">
        <v>105</v>
      </c>
      <c r="O255" t="s">
        <v>4768</v>
      </c>
      <c r="P255" t="s">
        <v>32</v>
      </c>
      <c r="Q255" t="s">
        <v>36</v>
      </c>
      <c r="R255" t="s">
        <v>4769</v>
      </c>
      <c r="S255">
        <v>359.77199999999999</v>
      </c>
      <c r="T255">
        <v>2</v>
      </c>
      <c r="U255">
        <v>0.3</v>
      </c>
      <c r="V255">
        <v>-5.1396000000000583</v>
      </c>
    </row>
    <row r="256" spans="1:22" x14ac:dyDescent="0.3">
      <c r="A256">
        <v>6740</v>
      </c>
      <c r="B256" t="s">
        <v>9066</v>
      </c>
      <c r="C256">
        <v>2011</v>
      </c>
      <c r="D256" s="25">
        <v>40689</v>
      </c>
      <c r="E256" s="25">
        <v>40694</v>
      </c>
      <c r="F256" t="s">
        <v>50</v>
      </c>
      <c r="G256" t="s">
        <v>4324</v>
      </c>
      <c r="H256" t="s">
        <v>4325</v>
      </c>
      <c r="I256" t="s">
        <v>26</v>
      </c>
      <c r="J256" t="s">
        <v>27</v>
      </c>
      <c r="K256" t="s">
        <v>303</v>
      </c>
      <c r="L256" t="s">
        <v>211</v>
      </c>
      <c r="M256">
        <v>60623</v>
      </c>
      <c r="N256" t="s">
        <v>105</v>
      </c>
      <c r="O256" t="s">
        <v>5557</v>
      </c>
      <c r="P256" t="s">
        <v>46</v>
      </c>
      <c r="Q256" t="s">
        <v>59</v>
      </c>
      <c r="R256" t="s">
        <v>5558</v>
      </c>
      <c r="S256">
        <v>102.624</v>
      </c>
      <c r="T256">
        <v>3</v>
      </c>
      <c r="U256">
        <v>0.2</v>
      </c>
      <c r="V256">
        <v>7.6968000000000032</v>
      </c>
    </row>
    <row r="257" spans="1:22" x14ac:dyDescent="0.3">
      <c r="A257">
        <v>6703</v>
      </c>
      <c r="B257" t="s">
        <v>9043</v>
      </c>
      <c r="C257">
        <v>2012</v>
      </c>
      <c r="D257" s="25">
        <v>41049</v>
      </c>
      <c r="E257" s="25">
        <v>41053</v>
      </c>
      <c r="F257" t="s">
        <v>50</v>
      </c>
      <c r="G257" t="s">
        <v>4143</v>
      </c>
      <c r="H257" t="s">
        <v>4144</v>
      </c>
      <c r="I257" t="s">
        <v>26</v>
      </c>
      <c r="J257" t="s">
        <v>27</v>
      </c>
      <c r="K257" t="s">
        <v>9002</v>
      </c>
      <c r="L257" t="s">
        <v>88</v>
      </c>
      <c r="M257">
        <v>27893</v>
      </c>
      <c r="N257" t="s">
        <v>30</v>
      </c>
      <c r="O257" t="s">
        <v>3424</v>
      </c>
      <c r="P257" t="s">
        <v>46</v>
      </c>
      <c r="Q257" t="s">
        <v>75</v>
      </c>
      <c r="R257" t="s">
        <v>3425</v>
      </c>
      <c r="S257">
        <v>6.4080000000000004</v>
      </c>
      <c r="T257">
        <v>4</v>
      </c>
      <c r="U257">
        <v>0.7</v>
      </c>
      <c r="V257">
        <v>-4.9127999999999989</v>
      </c>
    </row>
    <row r="258" spans="1:22" x14ac:dyDescent="0.3">
      <c r="A258">
        <v>6702</v>
      </c>
      <c r="B258" t="s">
        <v>9043</v>
      </c>
      <c r="C258">
        <v>2012</v>
      </c>
      <c r="D258" s="25">
        <v>41049</v>
      </c>
      <c r="E258" s="25">
        <v>41053</v>
      </c>
      <c r="F258" t="s">
        <v>50</v>
      </c>
      <c r="G258" t="s">
        <v>4143</v>
      </c>
      <c r="H258" t="s">
        <v>4144</v>
      </c>
      <c r="I258" t="s">
        <v>26</v>
      </c>
      <c r="J258" t="s">
        <v>27</v>
      </c>
      <c r="K258" t="s">
        <v>9002</v>
      </c>
      <c r="L258" t="s">
        <v>88</v>
      </c>
      <c r="M258">
        <v>27893</v>
      </c>
      <c r="N258" t="s">
        <v>30</v>
      </c>
      <c r="O258" t="s">
        <v>4622</v>
      </c>
      <c r="P258" t="s">
        <v>32</v>
      </c>
      <c r="Q258" t="s">
        <v>65</v>
      </c>
      <c r="R258" t="s">
        <v>4623</v>
      </c>
      <c r="S258">
        <v>163.136</v>
      </c>
      <c r="T258">
        <v>4</v>
      </c>
      <c r="U258">
        <v>0.2</v>
      </c>
      <c r="V258">
        <v>20.391999999999989</v>
      </c>
    </row>
    <row r="259" spans="1:22" x14ac:dyDescent="0.3">
      <c r="A259">
        <v>6688</v>
      </c>
      <c r="B259" t="s">
        <v>9032</v>
      </c>
      <c r="C259">
        <v>2012</v>
      </c>
      <c r="D259" s="25">
        <v>41043</v>
      </c>
      <c r="E259" s="25">
        <v>41050</v>
      </c>
      <c r="F259" t="s">
        <v>50</v>
      </c>
      <c r="G259" t="s">
        <v>5793</v>
      </c>
      <c r="H259" t="s">
        <v>5794</v>
      </c>
      <c r="I259" t="s">
        <v>26</v>
      </c>
      <c r="J259" t="s">
        <v>27</v>
      </c>
      <c r="K259" t="s">
        <v>42</v>
      </c>
      <c r="L259" t="s">
        <v>43</v>
      </c>
      <c r="M259">
        <v>90032</v>
      </c>
      <c r="N259" t="s">
        <v>44</v>
      </c>
      <c r="O259" t="s">
        <v>5599</v>
      </c>
      <c r="P259" t="s">
        <v>46</v>
      </c>
      <c r="Q259" t="s">
        <v>59</v>
      </c>
      <c r="R259" t="s">
        <v>5600</v>
      </c>
      <c r="S259">
        <v>1117.92</v>
      </c>
      <c r="T259">
        <v>4</v>
      </c>
      <c r="U259">
        <v>0</v>
      </c>
      <c r="V259">
        <v>55.895999999999958</v>
      </c>
    </row>
    <row r="260" spans="1:22" x14ac:dyDescent="0.3">
      <c r="A260">
        <v>6671</v>
      </c>
      <c r="B260" t="s">
        <v>9018</v>
      </c>
      <c r="C260">
        <v>2014</v>
      </c>
      <c r="D260" s="25">
        <v>41785</v>
      </c>
      <c r="E260" s="25">
        <v>41789</v>
      </c>
      <c r="F260" t="s">
        <v>50</v>
      </c>
      <c r="G260" t="s">
        <v>3503</v>
      </c>
      <c r="H260" t="s">
        <v>3504</v>
      </c>
      <c r="I260" t="s">
        <v>102</v>
      </c>
      <c r="J260" t="s">
        <v>27</v>
      </c>
      <c r="K260" t="s">
        <v>497</v>
      </c>
      <c r="L260" t="s">
        <v>1272</v>
      </c>
      <c r="M260">
        <v>31907</v>
      </c>
      <c r="N260" t="s">
        <v>30</v>
      </c>
      <c r="O260" t="s">
        <v>2047</v>
      </c>
      <c r="P260" t="s">
        <v>46</v>
      </c>
      <c r="Q260" t="s">
        <v>75</v>
      </c>
      <c r="R260" t="s">
        <v>2048</v>
      </c>
      <c r="S260">
        <v>29.84</v>
      </c>
      <c r="T260">
        <v>2</v>
      </c>
      <c r="U260">
        <v>0</v>
      </c>
      <c r="V260">
        <v>13.427999999999997</v>
      </c>
    </row>
    <row r="261" spans="1:22" x14ac:dyDescent="0.3">
      <c r="A261">
        <v>6670</v>
      </c>
      <c r="B261" t="s">
        <v>9017</v>
      </c>
      <c r="C261">
        <v>2014</v>
      </c>
      <c r="D261" s="25">
        <v>41772</v>
      </c>
      <c r="E261" s="25">
        <v>41774</v>
      </c>
      <c r="F261" t="s">
        <v>23</v>
      </c>
      <c r="G261" t="s">
        <v>1906</v>
      </c>
      <c r="H261" t="s">
        <v>1907</v>
      </c>
      <c r="I261" t="s">
        <v>26</v>
      </c>
      <c r="J261" t="s">
        <v>27</v>
      </c>
      <c r="K261" t="s">
        <v>3936</v>
      </c>
      <c r="L261" t="s">
        <v>788</v>
      </c>
      <c r="M261">
        <v>8360</v>
      </c>
      <c r="N261" t="s">
        <v>148</v>
      </c>
      <c r="O261" t="s">
        <v>6817</v>
      </c>
      <c r="P261" t="s">
        <v>71</v>
      </c>
      <c r="Q261" t="s">
        <v>161</v>
      </c>
      <c r="R261" t="s">
        <v>6818</v>
      </c>
      <c r="S261">
        <v>87.4</v>
      </c>
      <c r="T261">
        <v>5</v>
      </c>
      <c r="U261">
        <v>0</v>
      </c>
      <c r="V261">
        <v>34.960000000000008</v>
      </c>
    </row>
    <row r="262" spans="1:22" x14ac:dyDescent="0.3">
      <c r="A262">
        <v>6669</v>
      </c>
      <c r="B262" t="s">
        <v>9017</v>
      </c>
      <c r="C262">
        <v>2014</v>
      </c>
      <c r="D262" s="25">
        <v>41772</v>
      </c>
      <c r="E262" s="25">
        <v>41774</v>
      </c>
      <c r="F262" t="s">
        <v>23</v>
      </c>
      <c r="G262" t="s">
        <v>1906</v>
      </c>
      <c r="H262" t="s">
        <v>1907</v>
      </c>
      <c r="I262" t="s">
        <v>26</v>
      </c>
      <c r="J262" t="s">
        <v>27</v>
      </c>
      <c r="K262" t="s">
        <v>3936</v>
      </c>
      <c r="L262" t="s">
        <v>788</v>
      </c>
      <c r="M262">
        <v>8360</v>
      </c>
      <c r="N262" t="s">
        <v>148</v>
      </c>
      <c r="O262" t="s">
        <v>8573</v>
      </c>
      <c r="P262" t="s">
        <v>46</v>
      </c>
      <c r="Q262" t="s">
        <v>578</v>
      </c>
      <c r="R262" t="s">
        <v>8574</v>
      </c>
      <c r="S262">
        <v>17</v>
      </c>
      <c r="T262">
        <v>2</v>
      </c>
      <c r="U262">
        <v>0</v>
      </c>
      <c r="V262">
        <v>4.42</v>
      </c>
    </row>
    <row r="263" spans="1:22" x14ac:dyDescent="0.3">
      <c r="A263">
        <v>6668</v>
      </c>
      <c r="B263" t="s">
        <v>9017</v>
      </c>
      <c r="C263">
        <v>2014</v>
      </c>
      <c r="D263" s="25">
        <v>41772</v>
      </c>
      <c r="E263" s="25">
        <v>41774</v>
      </c>
      <c r="F263" t="s">
        <v>23</v>
      </c>
      <c r="G263" t="s">
        <v>1906</v>
      </c>
      <c r="H263" t="s">
        <v>1907</v>
      </c>
      <c r="I263" t="s">
        <v>26</v>
      </c>
      <c r="J263" t="s">
        <v>27</v>
      </c>
      <c r="K263" t="s">
        <v>3936</v>
      </c>
      <c r="L263" t="s">
        <v>788</v>
      </c>
      <c r="M263">
        <v>8360</v>
      </c>
      <c r="N263" t="s">
        <v>148</v>
      </c>
      <c r="O263" t="s">
        <v>2500</v>
      </c>
      <c r="P263" t="s">
        <v>46</v>
      </c>
      <c r="Q263" t="s">
        <v>47</v>
      </c>
      <c r="R263" t="s">
        <v>2501</v>
      </c>
      <c r="S263">
        <v>6.16</v>
      </c>
      <c r="T263">
        <v>2</v>
      </c>
      <c r="U263">
        <v>0</v>
      </c>
      <c r="V263">
        <v>2.9567999999999999</v>
      </c>
    </row>
    <row r="264" spans="1:22" x14ac:dyDescent="0.3">
      <c r="A264">
        <v>6667</v>
      </c>
      <c r="B264" t="s">
        <v>9017</v>
      </c>
      <c r="C264">
        <v>2014</v>
      </c>
      <c r="D264" s="25">
        <v>41772</v>
      </c>
      <c r="E264" s="25">
        <v>41774</v>
      </c>
      <c r="F264" t="s">
        <v>23</v>
      </c>
      <c r="G264" t="s">
        <v>1906</v>
      </c>
      <c r="H264" t="s">
        <v>1907</v>
      </c>
      <c r="I264" t="s">
        <v>26</v>
      </c>
      <c r="J264" t="s">
        <v>27</v>
      </c>
      <c r="K264" t="s">
        <v>3936</v>
      </c>
      <c r="L264" t="s">
        <v>788</v>
      </c>
      <c r="M264">
        <v>8360</v>
      </c>
      <c r="N264" t="s">
        <v>148</v>
      </c>
      <c r="O264" t="s">
        <v>7654</v>
      </c>
      <c r="P264" t="s">
        <v>32</v>
      </c>
      <c r="Q264" t="s">
        <v>65</v>
      </c>
      <c r="R264" t="s">
        <v>7655</v>
      </c>
      <c r="S264">
        <v>42.85</v>
      </c>
      <c r="T264">
        <v>5</v>
      </c>
      <c r="U264">
        <v>0</v>
      </c>
      <c r="V264">
        <v>15.426000000000002</v>
      </c>
    </row>
    <row r="265" spans="1:22" x14ac:dyDescent="0.3">
      <c r="A265">
        <v>6637</v>
      </c>
      <c r="B265" t="s">
        <v>9006</v>
      </c>
      <c r="C265">
        <v>2014</v>
      </c>
      <c r="D265" s="25">
        <v>41766</v>
      </c>
      <c r="E265" s="25">
        <v>41766</v>
      </c>
      <c r="F265" t="s">
        <v>1290</v>
      </c>
      <c r="G265" t="s">
        <v>3934</v>
      </c>
      <c r="H265" t="s">
        <v>3935</v>
      </c>
      <c r="I265" t="s">
        <v>26</v>
      </c>
      <c r="J265" t="s">
        <v>27</v>
      </c>
      <c r="K265" t="s">
        <v>467</v>
      </c>
      <c r="L265" t="s">
        <v>88</v>
      </c>
      <c r="M265">
        <v>28205</v>
      </c>
      <c r="N265" t="s">
        <v>30</v>
      </c>
      <c r="O265" t="s">
        <v>2255</v>
      </c>
      <c r="P265" t="s">
        <v>46</v>
      </c>
      <c r="Q265" t="s">
        <v>47</v>
      </c>
      <c r="R265" t="s">
        <v>2256</v>
      </c>
      <c r="S265">
        <v>122.12000000000002</v>
      </c>
      <c r="T265">
        <v>5</v>
      </c>
      <c r="U265">
        <v>0.2</v>
      </c>
      <c r="V265">
        <v>39.689000000000007</v>
      </c>
    </row>
    <row r="266" spans="1:22" x14ac:dyDescent="0.3">
      <c r="A266">
        <v>6636</v>
      </c>
      <c r="B266" t="s">
        <v>9006</v>
      </c>
      <c r="C266">
        <v>2014</v>
      </c>
      <c r="D266" s="25">
        <v>41766</v>
      </c>
      <c r="E266" s="25">
        <v>41766</v>
      </c>
      <c r="F266" t="s">
        <v>1290</v>
      </c>
      <c r="G266" t="s">
        <v>3934</v>
      </c>
      <c r="H266" t="s">
        <v>3935</v>
      </c>
      <c r="I266" t="s">
        <v>26</v>
      </c>
      <c r="J266" t="s">
        <v>27</v>
      </c>
      <c r="K266" t="s">
        <v>467</v>
      </c>
      <c r="L266" t="s">
        <v>88</v>
      </c>
      <c r="M266">
        <v>28205</v>
      </c>
      <c r="N266" t="s">
        <v>30</v>
      </c>
      <c r="O266" t="s">
        <v>192</v>
      </c>
      <c r="P266" t="s">
        <v>71</v>
      </c>
      <c r="Q266" t="s">
        <v>72</v>
      </c>
      <c r="R266" t="s">
        <v>193</v>
      </c>
      <c r="S266">
        <v>627.16800000000012</v>
      </c>
      <c r="T266">
        <v>4</v>
      </c>
      <c r="U266">
        <v>0.2</v>
      </c>
      <c r="V266">
        <v>70.55639999999994</v>
      </c>
    </row>
    <row r="267" spans="1:22" x14ac:dyDescent="0.3">
      <c r="A267">
        <v>6635</v>
      </c>
      <c r="B267" t="s">
        <v>9006</v>
      </c>
      <c r="C267">
        <v>2014</v>
      </c>
      <c r="D267" s="25">
        <v>41766</v>
      </c>
      <c r="E267" s="25">
        <v>41766</v>
      </c>
      <c r="F267" t="s">
        <v>1290</v>
      </c>
      <c r="G267" t="s">
        <v>3934</v>
      </c>
      <c r="H267" t="s">
        <v>3935</v>
      </c>
      <c r="I267" t="s">
        <v>26</v>
      </c>
      <c r="J267" t="s">
        <v>27</v>
      </c>
      <c r="K267" t="s">
        <v>467</v>
      </c>
      <c r="L267" t="s">
        <v>88</v>
      </c>
      <c r="M267">
        <v>28205</v>
      </c>
      <c r="N267" t="s">
        <v>30</v>
      </c>
      <c r="O267" t="s">
        <v>1386</v>
      </c>
      <c r="P267" t="s">
        <v>46</v>
      </c>
      <c r="Q267" t="s">
        <v>75</v>
      </c>
      <c r="R267" t="s">
        <v>1387</v>
      </c>
      <c r="S267">
        <v>68.541000000000011</v>
      </c>
      <c r="T267">
        <v>11</v>
      </c>
      <c r="U267">
        <v>0.7</v>
      </c>
      <c r="V267">
        <v>-52.548099999999991</v>
      </c>
    </row>
    <row r="268" spans="1:22" x14ac:dyDescent="0.3">
      <c r="A268">
        <v>6633</v>
      </c>
      <c r="B268" t="s">
        <v>9004</v>
      </c>
      <c r="C268">
        <v>2013</v>
      </c>
      <c r="D268" s="25">
        <v>41401</v>
      </c>
      <c r="E268" s="25">
        <v>41403</v>
      </c>
      <c r="F268" t="s">
        <v>23</v>
      </c>
      <c r="G268" t="s">
        <v>4527</v>
      </c>
      <c r="H268" t="s">
        <v>4528</v>
      </c>
      <c r="I268" t="s">
        <v>102</v>
      </c>
      <c r="J268" t="s">
        <v>27</v>
      </c>
      <c r="K268" t="s">
        <v>318</v>
      </c>
      <c r="L268" t="s">
        <v>596</v>
      </c>
      <c r="M268">
        <v>65807</v>
      </c>
      <c r="N268" t="s">
        <v>105</v>
      </c>
      <c r="O268" t="s">
        <v>5367</v>
      </c>
      <c r="P268" t="s">
        <v>46</v>
      </c>
      <c r="Q268" t="s">
        <v>78</v>
      </c>
      <c r="R268" t="s">
        <v>5368</v>
      </c>
      <c r="S268">
        <v>54.48</v>
      </c>
      <c r="T268">
        <v>1</v>
      </c>
      <c r="U268">
        <v>0</v>
      </c>
      <c r="V268">
        <v>15.254400000000004</v>
      </c>
    </row>
    <row r="269" spans="1:22" x14ac:dyDescent="0.3">
      <c r="A269">
        <v>6628</v>
      </c>
      <c r="B269" t="s">
        <v>8999</v>
      </c>
      <c r="C269">
        <v>2011</v>
      </c>
      <c r="D269" s="25">
        <v>40686</v>
      </c>
      <c r="E269" s="25">
        <v>40690</v>
      </c>
      <c r="F269" t="s">
        <v>50</v>
      </c>
      <c r="G269" t="s">
        <v>4754</v>
      </c>
      <c r="H269" t="s">
        <v>4755</v>
      </c>
      <c r="I269" t="s">
        <v>26</v>
      </c>
      <c r="J269" t="s">
        <v>27</v>
      </c>
      <c r="K269" t="s">
        <v>4122</v>
      </c>
      <c r="L269" t="s">
        <v>96</v>
      </c>
      <c r="M269">
        <v>98006</v>
      </c>
      <c r="N269" t="s">
        <v>44</v>
      </c>
      <c r="O269" t="s">
        <v>410</v>
      </c>
      <c r="P269" t="s">
        <v>46</v>
      </c>
      <c r="Q269" t="s">
        <v>90</v>
      </c>
      <c r="R269" t="s">
        <v>411</v>
      </c>
      <c r="S269">
        <v>12.96</v>
      </c>
      <c r="T269">
        <v>2</v>
      </c>
      <c r="U269">
        <v>0</v>
      </c>
      <c r="V269">
        <v>6.2208000000000006</v>
      </c>
    </row>
    <row r="270" spans="1:22" x14ac:dyDescent="0.3">
      <c r="A270">
        <v>6609</v>
      </c>
      <c r="B270" t="s">
        <v>8987</v>
      </c>
      <c r="C270">
        <v>2013</v>
      </c>
      <c r="D270" s="25">
        <v>41421</v>
      </c>
      <c r="E270" s="25">
        <v>41426</v>
      </c>
      <c r="F270" t="s">
        <v>50</v>
      </c>
      <c r="G270" t="s">
        <v>5810</v>
      </c>
      <c r="H270" t="s">
        <v>5811</v>
      </c>
      <c r="I270" t="s">
        <v>26</v>
      </c>
      <c r="J270" t="s">
        <v>27</v>
      </c>
      <c r="K270" t="s">
        <v>2542</v>
      </c>
      <c r="L270" t="s">
        <v>43</v>
      </c>
      <c r="M270">
        <v>92704</v>
      </c>
      <c r="N270" t="s">
        <v>44</v>
      </c>
      <c r="O270" t="s">
        <v>6516</v>
      </c>
      <c r="P270" t="s">
        <v>71</v>
      </c>
      <c r="Q270" t="s">
        <v>682</v>
      </c>
      <c r="R270" t="s">
        <v>6517</v>
      </c>
      <c r="S270">
        <v>371.97600000000006</v>
      </c>
      <c r="T270">
        <v>3</v>
      </c>
      <c r="U270">
        <v>0.2</v>
      </c>
      <c r="V270">
        <v>116.24249999999996</v>
      </c>
    </row>
    <row r="271" spans="1:22" x14ac:dyDescent="0.3">
      <c r="A271">
        <v>6608</v>
      </c>
      <c r="B271" t="s">
        <v>8987</v>
      </c>
      <c r="C271">
        <v>2013</v>
      </c>
      <c r="D271" s="25">
        <v>41421</v>
      </c>
      <c r="E271" s="25">
        <v>41426</v>
      </c>
      <c r="F271" t="s">
        <v>50</v>
      </c>
      <c r="G271" t="s">
        <v>5810</v>
      </c>
      <c r="H271" t="s">
        <v>5811</v>
      </c>
      <c r="I271" t="s">
        <v>26</v>
      </c>
      <c r="J271" t="s">
        <v>27</v>
      </c>
      <c r="K271" t="s">
        <v>2542</v>
      </c>
      <c r="L271" t="s">
        <v>43</v>
      </c>
      <c r="M271">
        <v>92704</v>
      </c>
      <c r="N271" t="s">
        <v>44</v>
      </c>
      <c r="O271" t="s">
        <v>890</v>
      </c>
      <c r="P271" t="s">
        <v>32</v>
      </c>
      <c r="Q271" t="s">
        <v>36</v>
      </c>
      <c r="R271" t="s">
        <v>891</v>
      </c>
      <c r="S271">
        <v>484.70400000000006</v>
      </c>
      <c r="T271">
        <v>6</v>
      </c>
      <c r="U271">
        <v>0.2</v>
      </c>
      <c r="V271">
        <v>-84.823200000000071</v>
      </c>
    </row>
    <row r="272" spans="1:22" x14ac:dyDescent="0.3">
      <c r="A272">
        <v>6607</v>
      </c>
      <c r="B272" t="s">
        <v>8987</v>
      </c>
      <c r="C272">
        <v>2013</v>
      </c>
      <c r="D272" s="25">
        <v>41421</v>
      </c>
      <c r="E272" s="25">
        <v>41426</v>
      </c>
      <c r="F272" t="s">
        <v>50</v>
      </c>
      <c r="G272" t="s">
        <v>5810</v>
      </c>
      <c r="H272" t="s">
        <v>5811</v>
      </c>
      <c r="I272" t="s">
        <v>26</v>
      </c>
      <c r="J272" t="s">
        <v>27</v>
      </c>
      <c r="K272" t="s">
        <v>2542</v>
      </c>
      <c r="L272" t="s">
        <v>43</v>
      </c>
      <c r="M272">
        <v>92704</v>
      </c>
      <c r="N272" t="s">
        <v>44</v>
      </c>
      <c r="O272" t="s">
        <v>3058</v>
      </c>
      <c r="P272" t="s">
        <v>71</v>
      </c>
      <c r="Q272" t="s">
        <v>72</v>
      </c>
      <c r="R272" t="s">
        <v>3059</v>
      </c>
      <c r="S272">
        <v>211.16800000000001</v>
      </c>
      <c r="T272">
        <v>4</v>
      </c>
      <c r="U272">
        <v>0.2</v>
      </c>
      <c r="V272">
        <v>23.756399999999985</v>
      </c>
    </row>
    <row r="273" spans="1:22" x14ac:dyDescent="0.3">
      <c r="A273">
        <v>6606</v>
      </c>
      <c r="B273" t="s">
        <v>8987</v>
      </c>
      <c r="C273">
        <v>2013</v>
      </c>
      <c r="D273" s="25">
        <v>41421</v>
      </c>
      <c r="E273" s="25">
        <v>41426</v>
      </c>
      <c r="F273" t="s">
        <v>50</v>
      </c>
      <c r="G273" t="s">
        <v>5810</v>
      </c>
      <c r="H273" t="s">
        <v>5811</v>
      </c>
      <c r="I273" t="s">
        <v>26</v>
      </c>
      <c r="J273" t="s">
        <v>27</v>
      </c>
      <c r="K273" t="s">
        <v>2542</v>
      </c>
      <c r="L273" t="s">
        <v>43</v>
      </c>
      <c r="M273">
        <v>92704</v>
      </c>
      <c r="N273" t="s">
        <v>44</v>
      </c>
      <c r="O273" t="s">
        <v>3947</v>
      </c>
      <c r="P273" t="s">
        <v>46</v>
      </c>
      <c r="Q273" t="s">
        <v>90</v>
      </c>
      <c r="R273" t="s">
        <v>3948</v>
      </c>
      <c r="S273">
        <v>45.36</v>
      </c>
      <c r="T273">
        <v>7</v>
      </c>
      <c r="U273">
        <v>0</v>
      </c>
      <c r="V273">
        <v>21.772800000000004</v>
      </c>
    </row>
    <row r="274" spans="1:22" x14ac:dyDescent="0.3">
      <c r="A274">
        <v>6605</v>
      </c>
      <c r="B274" t="s">
        <v>8987</v>
      </c>
      <c r="C274">
        <v>2013</v>
      </c>
      <c r="D274" s="25">
        <v>41421</v>
      </c>
      <c r="E274" s="25">
        <v>41426</v>
      </c>
      <c r="F274" t="s">
        <v>50</v>
      </c>
      <c r="G274" t="s">
        <v>5810</v>
      </c>
      <c r="H274" t="s">
        <v>5811</v>
      </c>
      <c r="I274" t="s">
        <v>26</v>
      </c>
      <c r="J274" t="s">
        <v>27</v>
      </c>
      <c r="K274" t="s">
        <v>2542</v>
      </c>
      <c r="L274" t="s">
        <v>43</v>
      </c>
      <c r="M274">
        <v>92704</v>
      </c>
      <c r="N274" t="s">
        <v>44</v>
      </c>
      <c r="O274" t="s">
        <v>1915</v>
      </c>
      <c r="P274" t="s">
        <v>46</v>
      </c>
      <c r="Q274" t="s">
        <v>269</v>
      </c>
      <c r="R274" t="s">
        <v>1916</v>
      </c>
      <c r="S274">
        <v>5.9399999999999995</v>
      </c>
      <c r="T274">
        <v>3</v>
      </c>
      <c r="U274">
        <v>0</v>
      </c>
      <c r="V274">
        <v>0</v>
      </c>
    </row>
    <row r="275" spans="1:22" x14ac:dyDescent="0.3">
      <c r="A275">
        <v>6595</v>
      </c>
      <c r="B275" t="s">
        <v>8981</v>
      </c>
      <c r="C275">
        <v>2012</v>
      </c>
      <c r="D275" s="25">
        <v>41033</v>
      </c>
      <c r="E275" s="25">
        <v>41040</v>
      </c>
      <c r="F275" t="s">
        <v>50</v>
      </c>
      <c r="G275" t="s">
        <v>3842</v>
      </c>
      <c r="H275" t="s">
        <v>3843</v>
      </c>
      <c r="I275" t="s">
        <v>41</v>
      </c>
      <c r="J275" t="s">
        <v>27</v>
      </c>
      <c r="K275" t="s">
        <v>4374</v>
      </c>
      <c r="L275" t="s">
        <v>254</v>
      </c>
      <c r="M275">
        <v>46203</v>
      </c>
      <c r="N275" t="s">
        <v>105</v>
      </c>
      <c r="O275" t="s">
        <v>2525</v>
      </c>
      <c r="P275" t="s">
        <v>46</v>
      </c>
      <c r="Q275" t="s">
        <v>68</v>
      </c>
      <c r="R275" t="s">
        <v>2526</v>
      </c>
      <c r="S275">
        <v>125.92999999999999</v>
      </c>
      <c r="T275">
        <v>7</v>
      </c>
      <c r="U275">
        <v>0</v>
      </c>
      <c r="V275">
        <v>35.260400000000004</v>
      </c>
    </row>
    <row r="276" spans="1:22" x14ac:dyDescent="0.3">
      <c r="A276">
        <v>6573</v>
      </c>
      <c r="B276" t="s">
        <v>8965</v>
      </c>
      <c r="C276">
        <v>2013</v>
      </c>
      <c r="D276" s="25">
        <v>41405</v>
      </c>
      <c r="E276" s="25">
        <v>41411</v>
      </c>
      <c r="F276" t="s">
        <v>50</v>
      </c>
      <c r="G276" t="s">
        <v>7418</v>
      </c>
      <c r="H276" t="s">
        <v>7419</v>
      </c>
      <c r="I276" t="s">
        <v>26</v>
      </c>
      <c r="J276" t="s">
        <v>27</v>
      </c>
      <c r="K276" t="s">
        <v>95</v>
      </c>
      <c r="L276" t="s">
        <v>96</v>
      </c>
      <c r="M276">
        <v>98105</v>
      </c>
      <c r="N276" t="s">
        <v>44</v>
      </c>
      <c r="O276" t="s">
        <v>5290</v>
      </c>
      <c r="P276" t="s">
        <v>46</v>
      </c>
      <c r="Q276" t="s">
        <v>90</v>
      </c>
      <c r="R276" t="s">
        <v>5291</v>
      </c>
      <c r="S276">
        <v>11.96</v>
      </c>
      <c r="T276">
        <v>2</v>
      </c>
      <c r="U276">
        <v>0</v>
      </c>
      <c r="V276">
        <v>5.8604000000000003</v>
      </c>
    </row>
    <row r="277" spans="1:22" x14ac:dyDescent="0.3">
      <c r="A277">
        <v>6566</v>
      </c>
      <c r="B277" t="s">
        <v>8962</v>
      </c>
      <c r="C277">
        <v>2011</v>
      </c>
      <c r="D277" s="25">
        <v>40670</v>
      </c>
      <c r="E277" s="25">
        <v>40675</v>
      </c>
      <c r="F277" t="s">
        <v>50</v>
      </c>
      <c r="G277" t="s">
        <v>4911</v>
      </c>
      <c r="H277" t="s">
        <v>4912</v>
      </c>
      <c r="I277" t="s">
        <v>26</v>
      </c>
      <c r="J277" t="s">
        <v>27</v>
      </c>
      <c r="K277" t="s">
        <v>1479</v>
      </c>
      <c r="L277" t="s">
        <v>1245</v>
      </c>
      <c r="M277">
        <v>1841</v>
      </c>
      <c r="N277" t="s">
        <v>148</v>
      </c>
      <c r="O277" t="s">
        <v>2476</v>
      </c>
      <c r="P277" t="s">
        <v>32</v>
      </c>
      <c r="Q277" t="s">
        <v>36</v>
      </c>
      <c r="R277" t="s">
        <v>2477</v>
      </c>
      <c r="S277">
        <v>872.32</v>
      </c>
      <c r="T277">
        <v>4</v>
      </c>
      <c r="U277">
        <v>0</v>
      </c>
      <c r="V277">
        <v>244.24959999999999</v>
      </c>
    </row>
    <row r="278" spans="1:22" x14ac:dyDescent="0.3">
      <c r="A278">
        <v>6565</v>
      </c>
      <c r="B278" t="s">
        <v>8962</v>
      </c>
      <c r="C278">
        <v>2011</v>
      </c>
      <c r="D278" s="25">
        <v>40670</v>
      </c>
      <c r="E278" s="25">
        <v>40675</v>
      </c>
      <c r="F278" t="s">
        <v>50</v>
      </c>
      <c r="G278" t="s">
        <v>4911</v>
      </c>
      <c r="H278" t="s">
        <v>4912</v>
      </c>
      <c r="I278" t="s">
        <v>26</v>
      </c>
      <c r="J278" t="s">
        <v>27</v>
      </c>
      <c r="K278" t="s">
        <v>1479</v>
      </c>
      <c r="L278" t="s">
        <v>1245</v>
      </c>
      <c r="M278">
        <v>1841</v>
      </c>
      <c r="N278" t="s">
        <v>148</v>
      </c>
      <c r="O278" t="s">
        <v>2607</v>
      </c>
      <c r="P278" t="s">
        <v>46</v>
      </c>
      <c r="Q278" t="s">
        <v>68</v>
      </c>
      <c r="R278" t="s">
        <v>2608</v>
      </c>
      <c r="S278">
        <v>8.64</v>
      </c>
      <c r="T278">
        <v>3</v>
      </c>
      <c r="U278">
        <v>0</v>
      </c>
      <c r="V278">
        <v>2.5055999999999998</v>
      </c>
    </row>
    <row r="279" spans="1:22" x14ac:dyDescent="0.3">
      <c r="A279">
        <v>6564</v>
      </c>
      <c r="B279" t="s">
        <v>8962</v>
      </c>
      <c r="C279">
        <v>2011</v>
      </c>
      <c r="D279" s="25">
        <v>40670</v>
      </c>
      <c r="E279" s="25">
        <v>40675</v>
      </c>
      <c r="F279" t="s">
        <v>50</v>
      </c>
      <c r="G279" t="s">
        <v>4911</v>
      </c>
      <c r="H279" t="s">
        <v>4912</v>
      </c>
      <c r="I279" t="s">
        <v>26</v>
      </c>
      <c r="J279" t="s">
        <v>27</v>
      </c>
      <c r="K279" t="s">
        <v>1479</v>
      </c>
      <c r="L279" t="s">
        <v>1245</v>
      </c>
      <c r="M279">
        <v>1841</v>
      </c>
      <c r="N279" t="s">
        <v>148</v>
      </c>
      <c r="O279" t="s">
        <v>6944</v>
      </c>
      <c r="P279" t="s">
        <v>32</v>
      </c>
      <c r="Q279" t="s">
        <v>56</v>
      </c>
      <c r="R279" t="s">
        <v>6945</v>
      </c>
      <c r="S279">
        <v>194.25</v>
      </c>
      <c r="T279">
        <v>2</v>
      </c>
      <c r="U279">
        <v>0.3</v>
      </c>
      <c r="V279">
        <v>-38.849999999999994</v>
      </c>
    </row>
    <row r="280" spans="1:22" x14ac:dyDescent="0.3">
      <c r="A280">
        <v>6563</v>
      </c>
      <c r="B280" t="s">
        <v>8962</v>
      </c>
      <c r="C280">
        <v>2011</v>
      </c>
      <c r="D280" s="25">
        <v>40670</v>
      </c>
      <c r="E280" s="25">
        <v>40675</v>
      </c>
      <c r="F280" t="s">
        <v>50</v>
      </c>
      <c r="G280" t="s">
        <v>4911</v>
      </c>
      <c r="H280" t="s">
        <v>4912</v>
      </c>
      <c r="I280" t="s">
        <v>26</v>
      </c>
      <c r="J280" t="s">
        <v>27</v>
      </c>
      <c r="K280" t="s">
        <v>1479</v>
      </c>
      <c r="L280" t="s">
        <v>1245</v>
      </c>
      <c r="M280">
        <v>1841</v>
      </c>
      <c r="N280" t="s">
        <v>148</v>
      </c>
      <c r="O280" t="s">
        <v>294</v>
      </c>
      <c r="P280" t="s">
        <v>46</v>
      </c>
      <c r="Q280" t="s">
        <v>75</v>
      </c>
      <c r="R280" t="s">
        <v>295</v>
      </c>
      <c r="S280">
        <v>16.14</v>
      </c>
      <c r="T280">
        <v>3</v>
      </c>
      <c r="U280">
        <v>0</v>
      </c>
      <c r="V280">
        <v>7.9085999999999999</v>
      </c>
    </row>
    <row r="281" spans="1:22" x14ac:dyDescent="0.3">
      <c r="A281">
        <v>6547</v>
      </c>
      <c r="B281" t="s">
        <v>8951</v>
      </c>
      <c r="C281">
        <v>2014</v>
      </c>
      <c r="D281" s="25">
        <v>41774</v>
      </c>
      <c r="E281" s="25">
        <v>41778</v>
      </c>
      <c r="F281" t="s">
        <v>50</v>
      </c>
      <c r="G281" t="s">
        <v>251</v>
      </c>
      <c r="H281" t="s">
        <v>252</v>
      </c>
      <c r="I281" t="s">
        <v>26</v>
      </c>
      <c r="J281" t="s">
        <v>27</v>
      </c>
      <c r="K281" t="s">
        <v>2180</v>
      </c>
      <c r="L281" t="s">
        <v>498</v>
      </c>
      <c r="M281">
        <v>44105</v>
      </c>
      <c r="N281" t="s">
        <v>148</v>
      </c>
      <c r="O281" t="s">
        <v>7716</v>
      </c>
      <c r="P281" t="s">
        <v>46</v>
      </c>
      <c r="Q281" t="s">
        <v>90</v>
      </c>
      <c r="R281" t="s">
        <v>7717</v>
      </c>
      <c r="S281">
        <v>24.784000000000002</v>
      </c>
      <c r="T281">
        <v>1</v>
      </c>
      <c r="U281">
        <v>0.2</v>
      </c>
      <c r="V281">
        <v>7.7449999999999983</v>
      </c>
    </row>
    <row r="282" spans="1:22" x14ac:dyDescent="0.3">
      <c r="A282">
        <v>6546</v>
      </c>
      <c r="B282" t="s">
        <v>8951</v>
      </c>
      <c r="C282">
        <v>2014</v>
      </c>
      <c r="D282" s="25">
        <v>41774</v>
      </c>
      <c r="E282" s="25">
        <v>41778</v>
      </c>
      <c r="F282" t="s">
        <v>50</v>
      </c>
      <c r="G282" t="s">
        <v>251</v>
      </c>
      <c r="H282" t="s">
        <v>252</v>
      </c>
      <c r="I282" t="s">
        <v>26</v>
      </c>
      <c r="J282" t="s">
        <v>27</v>
      </c>
      <c r="K282" t="s">
        <v>2180</v>
      </c>
      <c r="L282" t="s">
        <v>498</v>
      </c>
      <c r="M282">
        <v>44105</v>
      </c>
      <c r="N282" t="s">
        <v>148</v>
      </c>
      <c r="O282" t="s">
        <v>3280</v>
      </c>
      <c r="P282" t="s">
        <v>46</v>
      </c>
      <c r="Q282" t="s">
        <v>47</v>
      </c>
      <c r="R282" t="s">
        <v>3281</v>
      </c>
      <c r="S282">
        <v>5.04</v>
      </c>
      <c r="T282">
        <v>2</v>
      </c>
      <c r="U282">
        <v>0.2</v>
      </c>
      <c r="V282">
        <v>1.764</v>
      </c>
    </row>
    <row r="283" spans="1:22" x14ac:dyDescent="0.3">
      <c r="A283">
        <v>6545</v>
      </c>
      <c r="B283" t="s">
        <v>8951</v>
      </c>
      <c r="C283">
        <v>2014</v>
      </c>
      <c r="D283" s="25">
        <v>41774</v>
      </c>
      <c r="E283" s="25">
        <v>41778</v>
      </c>
      <c r="F283" t="s">
        <v>50</v>
      </c>
      <c r="G283" t="s">
        <v>251</v>
      </c>
      <c r="H283" t="s">
        <v>252</v>
      </c>
      <c r="I283" t="s">
        <v>26</v>
      </c>
      <c r="J283" t="s">
        <v>27</v>
      </c>
      <c r="K283" t="s">
        <v>2180</v>
      </c>
      <c r="L283" t="s">
        <v>498</v>
      </c>
      <c r="M283">
        <v>44105</v>
      </c>
      <c r="N283" t="s">
        <v>148</v>
      </c>
      <c r="O283" t="s">
        <v>6809</v>
      </c>
      <c r="P283" t="s">
        <v>46</v>
      </c>
      <c r="Q283" t="s">
        <v>75</v>
      </c>
      <c r="R283" t="s">
        <v>6810</v>
      </c>
      <c r="S283">
        <v>58.170000000000009</v>
      </c>
      <c r="T283">
        <v>5</v>
      </c>
      <c r="U283">
        <v>0.7</v>
      </c>
      <c r="V283">
        <v>-46.53600000000003</v>
      </c>
    </row>
    <row r="284" spans="1:22" x14ac:dyDescent="0.3">
      <c r="A284">
        <v>6467</v>
      </c>
      <c r="B284" t="s">
        <v>8912</v>
      </c>
      <c r="C284">
        <v>2014</v>
      </c>
      <c r="D284" s="25">
        <v>41782</v>
      </c>
      <c r="E284" s="25">
        <v>41785</v>
      </c>
      <c r="F284" t="s">
        <v>23</v>
      </c>
      <c r="G284" t="s">
        <v>156</v>
      </c>
      <c r="H284" t="s">
        <v>157</v>
      </c>
      <c r="I284" t="s">
        <v>26</v>
      </c>
      <c r="J284" t="s">
        <v>27</v>
      </c>
      <c r="K284" t="s">
        <v>42</v>
      </c>
      <c r="L284" t="s">
        <v>43</v>
      </c>
      <c r="M284">
        <v>90008</v>
      </c>
      <c r="N284" t="s">
        <v>44</v>
      </c>
      <c r="O284" t="s">
        <v>7037</v>
      </c>
      <c r="P284" t="s">
        <v>71</v>
      </c>
      <c r="Q284" t="s">
        <v>161</v>
      </c>
      <c r="R284" t="s">
        <v>7038</v>
      </c>
      <c r="S284">
        <v>68.459999999999994</v>
      </c>
      <c r="T284">
        <v>7</v>
      </c>
      <c r="U284">
        <v>0</v>
      </c>
      <c r="V284">
        <v>25.330199999999998</v>
      </c>
    </row>
    <row r="285" spans="1:22" x14ac:dyDescent="0.3">
      <c r="A285">
        <v>6464</v>
      </c>
      <c r="B285" t="s">
        <v>8909</v>
      </c>
      <c r="C285">
        <v>2014</v>
      </c>
      <c r="D285" s="25">
        <v>41774</v>
      </c>
      <c r="E285" s="25">
        <v>41777</v>
      </c>
      <c r="F285" t="s">
        <v>188</v>
      </c>
      <c r="G285" t="s">
        <v>2672</v>
      </c>
      <c r="H285" t="s">
        <v>2673</v>
      </c>
      <c r="I285" t="s">
        <v>41</v>
      </c>
      <c r="J285" t="s">
        <v>27</v>
      </c>
      <c r="K285" t="s">
        <v>4492</v>
      </c>
      <c r="L285" t="s">
        <v>2735</v>
      </c>
      <c r="M285">
        <v>21215</v>
      </c>
      <c r="N285" t="s">
        <v>148</v>
      </c>
      <c r="O285" t="s">
        <v>850</v>
      </c>
      <c r="P285" t="s">
        <v>46</v>
      </c>
      <c r="Q285" t="s">
        <v>47</v>
      </c>
      <c r="R285" t="s">
        <v>851</v>
      </c>
      <c r="S285">
        <v>74</v>
      </c>
      <c r="T285">
        <v>5</v>
      </c>
      <c r="U285">
        <v>0</v>
      </c>
      <c r="V285">
        <v>37</v>
      </c>
    </row>
    <row r="286" spans="1:22" x14ac:dyDescent="0.3">
      <c r="A286">
        <v>6463</v>
      </c>
      <c r="B286" t="s">
        <v>8909</v>
      </c>
      <c r="C286">
        <v>2014</v>
      </c>
      <c r="D286" s="25">
        <v>41774</v>
      </c>
      <c r="E286" s="25">
        <v>41777</v>
      </c>
      <c r="F286" t="s">
        <v>188</v>
      </c>
      <c r="G286" t="s">
        <v>2672</v>
      </c>
      <c r="H286" t="s">
        <v>2673</v>
      </c>
      <c r="I286" t="s">
        <v>41</v>
      </c>
      <c r="J286" t="s">
        <v>27</v>
      </c>
      <c r="K286" t="s">
        <v>4492</v>
      </c>
      <c r="L286" t="s">
        <v>2735</v>
      </c>
      <c r="M286">
        <v>21215</v>
      </c>
      <c r="N286" t="s">
        <v>148</v>
      </c>
      <c r="O286" t="s">
        <v>6956</v>
      </c>
      <c r="P286" t="s">
        <v>32</v>
      </c>
      <c r="Q286" t="s">
        <v>36</v>
      </c>
      <c r="R286" t="s">
        <v>6957</v>
      </c>
      <c r="S286">
        <v>261.95999999999998</v>
      </c>
      <c r="T286">
        <v>2</v>
      </c>
      <c r="U286">
        <v>0</v>
      </c>
      <c r="V286">
        <v>23.576399999999978</v>
      </c>
    </row>
    <row r="287" spans="1:22" x14ac:dyDescent="0.3">
      <c r="A287">
        <v>6462</v>
      </c>
      <c r="B287" t="s">
        <v>8909</v>
      </c>
      <c r="C287">
        <v>2014</v>
      </c>
      <c r="D287" s="25">
        <v>41774</v>
      </c>
      <c r="E287" s="25">
        <v>41777</v>
      </c>
      <c r="F287" t="s">
        <v>188</v>
      </c>
      <c r="G287" t="s">
        <v>2672</v>
      </c>
      <c r="H287" t="s">
        <v>2673</v>
      </c>
      <c r="I287" t="s">
        <v>41</v>
      </c>
      <c r="J287" t="s">
        <v>27</v>
      </c>
      <c r="K287" t="s">
        <v>4492</v>
      </c>
      <c r="L287" t="s">
        <v>2735</v>
      </c>
      <c r="M287">
        <v>21215</v>
      </c>
      <c r="N287" t="s">
        <v>148</v>
      </c>
      <c r="O287" t="s">
        <v>4167</v>
      </c>
      <c r="P287" t="s">
        <v>71</v>
      </c>
      <c r="Q287" t="s">
        <v>161</v>
      </c>
      <c r="R287" t="s">
        <v>4168</v>
      </c>
      <c r="S287">
        <v>89.97</v>
      </c>
      <c r="T287">
        <v>3</v>
      </c>
      <c r="U287">
        <v>0</v>
      </c>
      <c r="V287">
        <v>18.893699999999995</v>
      </c>
    </row>
    <row r="288" spans="1:22" x14ac:dyDescent="0.3">
      <c r="A288">
        <v>6461</v>
      </c>
      <c r="B288" t="s">
        <v>8909</v>
      </c>
      <c r="C288">
        <v>2014</v>
      </c>
      <c r="D288" s="25">
        <v>41774</v>
      </c>
      <c r="E288" s="25">
        <v>41777</v>
      </c>
      <c r="F288" t="s">
        <v>188</v>
      </c>
      <c r="G288" t="s">
        <v>2672</v>
      </c>
      <c r="H288" t="s">
        <v>2673</v>
      </c>
      <c r="I288" t="s">
        <v>41</v>
      </c>
      <c r="J288" t="s">
        <v>27</v>
      </c>
      <c r="K288" t="s">
        <v>4492</v>
      </c>
      <c r="L288" t="s">
        <v>2735</v>
      </c>
      <c r="M288">
        <v>21215</v>
      </c>
      <c r="N288" t="s">
        <v>148</v>
      </c>
      <c r="O288" t="s">
        <v>6109</v>
      </c>
      <c r="P288" t="s">
        <v>46</v>
      </c>
      <c r="Q288" t="s">
        <v>68</v>
      </c>
      <c r="R288" t="s">
        <v>6110</v>
      </c>
      <c r="S288">
        <v>37.200000000000003</v>
      </c>
      <c r="T288">
        <v>5</v>
      </c>
      <c r="U288">
        <v>0</v>
      </c>
      <c r="V288">
        <v>9.3000000000000007</v>
      </c>
    </row>
    <row r="289" spans="1:22" x14ac:dyDescent="0.3">
      <c r="A289">
        <v>6460</v>
      </c>
      <c r="B289" t="s">
        <v>8909</v>
      </c>
      <c r="C289">
        <v>2014</v>
      </c>
      <c r="D289" s="25">
        <v>41774</v>
      </c>
      <c r="E289" s="25">
        <v>41777</v>
      </c>
      <c r="F289" t="s">
        <v>188</v>
      </c>
      <c r="G289" t="s">
        <v>2672</v>
      </c>
      <c r="H289" t="s">
        <v>2673</v>
      </c>
      <c r="I289" t="s">
        <v>41</v>
      </c>
      <c r="J289" t="s">
        <v>27</v>
      </c>
      <c r="K289" t="s">
        <v>4492</v>
      </c>
      <c r="L289" t="s">
        <v>2735</v>
      </c>
      <c r="M289">
        <v>21215</v>
      </c>
      <c r="N289" t="s">
        <v>148</v>
      </c>
      <c r="O289" t="s">
        <v>1650</v>
      </c>
      <c r="P289" t="s">
        <v>46</v>
      </c>
      <c r="Q289" t="s">
        <v>68</v>
      </c>
      <c r="R289" t="s">
        <v>1651</v>
      </c>
      <c r="S289">
        <v>14.7</v>
      </c>
      <c r="T289">
        <v>5</v>
      </c>
      <c r="U289">
        <v>0</v>
      </c>
      <c r="V289">
        <v>6.6150000000000002</v>
      </c>
    </row>
    <row r="290" spans="1:22" x14ac:dyDescent="0.3">
      <c r="A290">
        <v>6459</v>
      </c>
      <c r="B290" t="s">
        <v>8909</v>
      </c>
      <c r="C290">
        <v>2014</v>
      </c>
      <c r="D290" s="25">
        <v>41774</v>
      </c>
      <c r="E290" s="25">
        <v>41777</v>
      </c>
      <c r="F290" t="s">
        <v>188</v>
      </c>
      <c r="G290" t="s">
        <v>2672</v>
      </c>
      <c r="H290" t="s">
        <v>2673</v>
      </c>
      <c r="I290" t="s">
        <v>41</v>
      </c>
      <c r="J290" t="s">
        <v>27</v>
      </c>
      <c r="K290" t="s">
        <v>4492</v>
      </c>
      <c r="L290" t="s">
        <v>2735</v>
      </c>
      <c r="M290">
        <v>21215</v>
      </c>
      <c r="N290" t="s">
        <v>148</v>
      </c>
      <c r="O290" t="s">
        <v>3383</v>
      </c>
      <c r="P290" t="s">
        <v>46</v>
      </c>
      <c r="Q290" t="s">
        <v>68</v>
      </c>
      <c r="R290" t="s">
        <v>3384</v>
      </c>
      <c r="S290">
        <v>3.76</v>
      </c>
      <c r="T290">
        <v>2</v>
      </c>
      <c r="U290">
        <v>0</v>
      </c>
      <c r="V290">
        <v>1.0903999999999998</v>
      </c>
    </row>
    <row r="291" spans="1:22" x14ac:dyDescent="0.3">
      <c r="A291">
        <v>6438</v>
      </c>
      <c r="B291" t="s">
        <v>8897</v>
      </c>
      <c r="C291">
        <v>2014</v>
      </c>
      <c r="D291" s="25">
        <v>41787</v>
      </c>
      <c r="E291" s="25">
        <v>41789</v>
      </c>
      <c r="F291" t="s">
        <v>188</v>
      </c>
      <c r="G291" t="s">
        <v>4261</v>
      </c>
      <c r="H291" t="s">
        <v>4262</v>
      </c>
      <c r="I291" t="s">
        <v>26</v>
      </c>
      <c r="J291" t="s">
        <v>27</v>
      </c>
      <c r="K291" t="s">
        <v>8414</v>
      </c>
      <c r="L291" t="s">
        <v>6260</v>
      </c>
      <c r="M291">
        <v>83201</v>
      </c>
      <c r="N291" t="s">
        <v>44</v>
      </c>
      <c r="O291" t="s">
        <v>6048</v>
      </c>
      <c r="P291" t="s">
        <v>71</v>
      </c>
      <c r="Q291" t="s">
        <v>72</v>
      </c>
      <c r="R291" t="s">
        <v>6049</v>
      </c>
      <c r="S291">
        <v>302.37599999999998</v>
      </c>
      <c r="T291">
        <v>3</v>
      </c>
      <c r="U291">
        <v>0.2</v>
      </c>
      <c r="V291">
        <v>22.678200000000018</v>
      </c>
    </row>
    <row r="292" spans="1:22" x14ac:dyDescent="0.3">
      <c r="A292">
        <v>6437</v>
      </c>
      <c r="B292" t="s">
        <v>8897</v>
      </c>
      <c r="C292">
        <v>2014</v>
      </c>
      <c r="D292" s="25">
        <v>41787</v>
      </c>
      <c r="E292" s="25">
        <v>41789</v>
      </c>
      <c r="F292" t="s">
        <v>188</v>
      </c>
      <c r="G292" t="s">
        <v>4261</v>
      </c>
      <c r="H292" t="s">
        <v>4262</v>
      </c>
      <c r="I292" t="s">
        <v>26</v>
      </c>
      <c r="J292" t="s">
        <v>27</v>
      </c>
      <c r="K292" t="s">
        <v>8414</v>
      </c>
      <c r="L292" t="s">
        <v>6260</v>
      </c>
      <c r="M292">
        <v>83201</v>
      </c>
      <c r="N292" t="s">
        <v>44</v>
      </c>
      <c r="O292" t="s">
        <v>2428</v>
      </c>
      <c r="P292" t="s">
        <v>46</v>
      </c>
      <c r="Q292" t="s">
        <v>59</v>
      </c>
      <c r="R292" t="s">
        <v>2429</v>
      </c>
      <c r="S292">
        <v>477.15000000000003</v>
      </c>
      <c r="T292">
        <v>5</v>
      </c>
      <c r="U292">
        <v>0</v>
      </c>
      <c r="V292">
        <v>28.628999999999962</v>
      </c>
    </row>
    <row r="293" spans="1:22" x14ac:dyDescent="0.3">
      <c r="A293">
        <v>6436</v>
      </c>
      <c r="B293" t="s">
        <v>8897</v>
      </c>
      <c r="C293">
        <v>2014</v>
      </c>
      <c r="D293" s="25">
        <v>41787</v>
      </c>
      <c r="E293" s="25">
        <v>41789</v>
      </c>
      <c r="F293" t="s">
        <v>188</v>
      </c>
      <c r="G293" t="s">
        <v>4261</v>
      </c>
      <c r="H293" t="s">
        <v>4262</v>
      </c>
      <c r="I293" t="s">
        <v>26</v>
      </c>
      <c r="J293" t="s">
        <v>27</v>
      </c>
      <c r="K293" t="s">
        <v>8414</v>
      </c>
      <c r="L293" t="s">
        <v>6260</v>
      </c>
      <c r="M293">
        <v>83201</v>
      </c>
      <c r="N293" t="s">
        <v>44</v>
      </c>
      <c r="O293" t="s">
        <v>6135</v>
      </c>
      <c r="P293" t="s">
        <v>32</v>
      </c>
      <c r="Q293" t="s">
        <v>65</v>
      </c>
      <c r="R293" t="s">
        <v>6136</v>
      </c>
      <c r="S293">
        <v>35</v>
      </c>
      <c r="T293">
        <v>4</v>
      </c>
      <c r="U293">
        <v>0</v>
      </c>
      <c r="V293">
        <v>14.700000000000003</v>
      </c>
    </row>
    <row r="294" spans="1:22" x14ac:dyDescent="0.3">
      <c r="A294">
        <v>6429</v>
      </c>
      <c r="B294" t="s">
        <v>8890</v>
      </c>
      <c r="C294">
        <v>2013</v>
      </c>
      <c r="D294" s="25">
        <v>41418</v>
      </c>
      <c r="E294" s="25">
        <v>41422</v>
      </c>
      <c r="F294" t="s">
        <v>50</v>
      </c>
      <c r="G294" t="s">
        <v>6045</v>
      </c>
      <c r="H294" t="s">
        <v>6046</v>
      </c>
      <c r="I294" t="s">
        <v>26</v>
      </c>
      <c r="J294" t="s">
        <v>27</v>
      </c>
      <c r="K294" t="s">
        <v>146</v>
      </c>
      <c r="L294" t="s">
        <v>147</v>
      </c>
      <c r="M294">
        <v>19120</v>
      </c>
      <c r="N294" t="s">
        <v>148</v>
      </c>
      <c r="O294" t="s">
        <v>8893</v>
      </c>
      <c r="P294" t="s">
        <v>71</v>
      </c>
      <c r="Q294" t="s">
        <v>72</v>
      </c>
      <c r="R294" t="s">
        <v>8894</v>
      </c>
      <c r="S294">
        <v>122.38199999999999</v>
      </c>
      <c r="T294">
        <v>3</v>
      </c>
      <c r="U294">
        <v>0.4</v>
      </c>
      <c r="V294">
        <v>-24.476399999999998</v>
      </c>
    </row>
    <row r="295" spans="1:22" x14ac:dyDescent="0.3">
      <c r="A295">
        <v>6428</v>
      </c>
      <c r="B295" t="s">
        <v>8890</v>
      </c>
      <c r="C295">
        <v>2013</v>
      </c>
      <c r="D295" s="25">
        <v>41418</v>
      </c>
      <c r="E295" s="25">
        <v>41422</v>
      </c>
      <c r="F295" t="s">
        <v>50</v>
      </c>
      <c r="G295" t="s">
        <v>6045</v>
      </c>
      <c r="H295" t="s">
        <v>6046</v>
      </c>
      <c r="I295" t="s">
        <v>26</v>
      </c>
      <c r="J295" t="s">
        <v>27</v>
      </c>
      <c r="K295" t="s">
        <v>146</v>
      </c>
      <c r="L295" t="s">
        <v>147</v>
      </c>
      <c r="M295">
        <v>19120</v>
      </c>
      <c r="N295" t="s">
        <v>148</v>
      </c>
      <c r="O295" t="s">
        <v>3194</v>
      </c>
      <c r="P295" t="s">
        <v>46</v>
      </c>
      <c r="Q295" t="s">
        <v>90</v>
      </c>
      <c r="R295" t="s">
        <v>3195</v>
      </c>
      <c r="S295">
        <v>10.368000000000002</v>
      </c>
      <c r="T295">
        <v>2</v>
      </c>
      <c r="U295">
        <v>0.2</v>
      </c>
      <c r="V295">
        <v>3.6288</v>
      </c>
    </row>
    <row r="296" spans="1:22" x14ac:dyDescent="0.3">
      <c r="A296">
        <v>6427</v>
      </c>
      <c r="B296" t="s">
        <v>8890</v>
      </c>
      <c r="C296">
        <v>2013</v>
      </c>
      <c r="D296" s="25">
        <v>41418</v>
      </c>
      <c r="E296" s="25">
        <v>41422</v>
      </c>
      <c r="F296" t="s">
        <v>50</v>
      </c>
      <c r="G296" t="s">
        <v>6045</v>
      </c>
      <c r="H296" t="s">
        <v>6046</v>
      </c>
      <c r="I296" t="s">
        <v>26</v>
      </c>
      <c r="J296" t="s">
        <v>27</v>
      </c>
      <c r="K296" t="s">
        <v>146</v>
      </c>
      <c r="L296" t="s">
        <v>147</v>
      </c>
      <c r="M296">
        <v>19120</v>
      </c>
      <c r="N296" t="s">
        <v>148</v>
      </c>
      <c r="O296" t="s">
        <v>8891</v>
      </c>
      <c r="P296" t="s">
        <v>46</v>
      </c>
      <c r="Q296" t="s">
        <v>75</v>
      </c>
      <c r="R296" t="s">
        <v>8892</v>
      </c>
      <c r="S296">
        <v>6.2940000000000014</v>
      </c>
      <c r="T296">
        <v>1</v>
      </c>
      <c r="U296">
        <v>0.7</v>
      </c>
      <c r="V296">
        <v>-4.1959999999999997</v>
      </c>
    </row>
    <row r="297" spans="1:22" x14ac:dyDescent="0.3">
      <c r="A297">
        <v>6426</v>
      </c>
      <c r="B297" t="s">
        <v>8890</v>
      </c>
      <c r="C297">
        <v>2013</v>
      </c>
      <c r="D297" s="25">
        <v>41418</v>
      </c>
      <c r="E297" s="25">
        <v>41422</v>
      </c>
      <c r="F297" t="s">
        <v>50</v>
      </c>
      <c r="G297" t="s">
        <v>6045</v>
      </c>
      <c r="H297" t="s">
        <v>6046</v>
      </c>
      <c r="I297" t="s">
        <v>26</v>
      </c>
      <c r="J297" t="s">
        <v>27</v>
      </c>
      <c r="K297" t="s">
        <v>146</v>
      </c>
      <c r="L297" t="s">
        <v>147</v>
      </c>
      <c r="M297">
        <v>19120</v>
      </c>
      <c r="N297" t="s">
        <v>148</v>
      </c>
      <c r="O297" t="s">
        <v>5739</v>
      </c>
      <c r="P297" t="s">
        <v>71</v>
      </c>
      <c r="Q297" t="s">
        <v>1216</v>
      </c>
      <c r="R297" t="s">
        <v>5740</v>
      </c>
      <c r="S297">
        <v>8399.9759999999987</v>
      </c>
      <c r="T297">
        <v>4</v>
      </c>
      <c r="U297">
        <v>0.4</v>
      </c>
      <c r="V297">
        <v>1119.996799999999</v>
      </c>
    </row>
    <row r="298" spans="1:22" x14ac:dyDescent="0.3">
      <c r="A298">
        <v>6412</v>
      </c>
      <c r="B298" t="s">
        <v>8879</v>
      </c>
      <c r="C298">
        <v>2014</v>
      </c>
      <c r="D298" s="25">
        <v>41774</v>
      </c>
      <c r="E298" s="25">
        <v>41775</v>
      </c>
      <c r="F298" t="s">
        <v>188</v>
      </c>
      <c r="G298" t="s">
        <v>1878</v>
      </c>
      <c r="H298" t="s">
        <v>1879</v>
      </c>
      <c r="I298" t="s">
        <v>26</v>
      </c>
      <c r="J298" t="s">
        <v>27</v>
      </c>
      <c r="K298" t="s">
        <v>184</v>
      </c>
      <c r="L298" t="s">
        <v>104</v>
      </c>
      <c r="M298">
        <v>77041</v>
      </c>
      <c r="N298" t="s">
        <v>105</v>
      </c>
      <c r="O298" t="s">
        <v>7640</v>
      </c>
      <c r="P298" t="s">
        <v>46</v>
      </c>
      <c r="Q298" t="s">
        <v>90</v>
      </c>
      <c r="R298" t="s">
        <v>7641</v>
      </c>
      <c r="S298">
        <v>76.864000000000004</v>
      </c>
      <c r="T298">
        <v>2</v>
      </c>
      <c r="U298">
        <v>0.2</v>
      </c>
      <c r="V298">
        <v>26.902399999999993</v>
      </c>
    </row>
    <row r="299" spans="1:22" x14ac:dyDescent="0.3">
      <c r="A299">
        <v>6411</v>
      </c>
      <c r="B299" t="s">
        <v>8879</v>
      </c>
      <c r="C299">
        <v>2014</v>
      </c>
      <c r="D299" s="25">
        <v>41774</v>
      </c>
      <c r="E299" s="25">
        <v>41775</v>
      </c>
      <c r="F299" t="s">
        <v>188</v>
      </c>
      <c r="G299" t="s">
        <v>1878</v>
      </c>
      <c r="H299" t="s">
        <v>1879</v>
      </c>
      <c r="I299" t="s">
        <v>26</v>
      </c>
      <c r="J299" t="s">
        <v>27</v>
      </c>
      <c r="K299" t="s">
        <v>184</v>
      </c>
      <c r="L299" t="s">
        <v>104</v>
      </c>
      <c r="M299">
        <v>77041</v>
      </c>
      <c r="N299" t="s">
        <v>105</v>
      </c>
      <c r="O299" t="s">
        <v>6791</v>
      </c>
      <c r="P299" t="s">
        <v>71</v>
      </c>
      <c r="Q299" t="s">
        <v>72</v>
      </c>
      <c r="R299" t="s">
        <v>6792</v>
      </c>
      <c r="S299">
        <v>7.9920000000000009</v>
      </c>
      <c r="T299">
        <v>1</v>
      </c>
      <c r="U299">
        <v>0.2</v>
      </c>
      <c r="V299">
        <v>0.69930000000000003</v>
      </c>
    </row>
    <row r="300" spans="1:22" x14ac:dyDescent="0.3">
      <c r="A300">
        <v>6410</v>
      </c>
      <c r="B300" t="s">
        <v>8879</v>
      </c>
      <c r="C300">
        <v>2014</v>
      </c>
      <c r="D300" s="25">
        <v>41774</v>
      </c>
      <c r="E300" s="25">
        <v>41775</v>
      </c>
      <c r="F300" t="s">
        <v>188</v>
      </c>
      <c r="G300" t="s">
        <v>1878</v>
      </c>
      <c r="H300" t="s">
        <v>1879</v>
      </c>
      <c r="I300" t="s">
        <v>26</v>
      </c>
      <c r="J300" t="s">
        <v>27</v>
      </c>
      <c r="K300" t="s">
        <v>184</v>
      </c>
      <c r="L300" t="s">
        <v>104</v>
      </c>
      <c r="M300">
        <v>77041</v>
      </c>
      <c r="N300" t="s">
        <v>105</v>
      </c>
      <c r="O300" t="s">
        <v>8880</v>
      </c>
      <c r="P300" t="s">
        <v>46</v>
      </c>
      <c r="Q300" t="s">
        <v>90</v>
      </c>
      <c r="R300" t="s">
        <v>8881</v>
      </c>
      <c r="S300">
        <v>47.952000000000005</v>
      </c>
      <c r="T300">
        <v>3</v>
      </c>
      <c r="U300">
        <v>0.2</v>
      </c>
      <c r="V300">
        <v>16.183799999999998</v>
      </c>
    </row>
    <row r="301" spans="1:22" x14ac:dyDescent="0.3">
      <c r="A301">
        <v>6409</v>
      </c>
      <c r="B301" t="s">
        <v>8879</v>
      </c>
      <c r="C301">
        <v>2014</v>
      </c>
      <c r="D301" s="25">
        <v>41774</v>
      </c>
      <c r="E301" s="25">
        <v>41775</v>
      </c>
      <c r="F301" t="s">
        <v>188</v>
      </c>
      <c r="G301" t="s">
        <v>1878</v>
      </c>
      <c r="H301" t="s">
        <v>1879</v>
      </c>
      <c r="I301" t="s">
        <v>26</v>
      </c>
      <c r="J301" t="s">
        <v>27</v>
      </c>
      <c r="K301" t="s">
        <v>184</v>
      </c>
      <c r="L301" t="s">
        <v>104</v>
      </c>
      <c r="M301">
        <v>77041</v>
      </c>
      <c r="N301" t="s">
        <v>105</v>
      </c>
      <c r="O301" t="s">
        <v>4711</v>
      </c>
      <c r="P301" t="s">
        <v>46</v>
      </c>
      <c r="Q301" t="s">
        <v>68</v>
      </c>
      <c r="R301" t="s">
        <v>4712</v>
      </c>
      <c r="S301">
        <v>46.2</v>
      </c>
      <c r="T301">
        <v>5</v>
      </c>
      <c r="U301">
        <v>0.2</v>
      </c>
      <c r="V301">
        <v>5.7749999999999986</v>
      </c>
    </row>
    <row r="302" spans="1:22" x14ac:dyDescent="0.3">
      <c r="A302">
        <v>6408</v>
      </c>
      <c r="B302" t="s">
        <v>8879</v>
      </c>
      <c r="C302">
        <v>2014</v>
      </c>
      <c r="D302" s="25">
        <v>41774</v>
      </c>
      <c r="E302" s="25">
        <v>41775</v>
      </c>
      <c r="F302" t="s">
        <v>188</v>
      </c>
      <c r="G302" t="s">
        <v>1878</v>
      </c>
      <c r="H302" t="s">
        <v>1879</v>
      </c>
      <c r="I302" t="s">
        <v>26</v>
      </c>
      <c r="J302" t="s">
        <v>27</v>
      </c>
      <c r="K302" t="s">
        <v>184</v>
      </c>
      <c r="L302" t="s">
        <v>104</v>
      </c>
      <c r="M302">
        <v>77041</v>
      </c>
      <c r="N302" t="s">
        <v>105</v>
      </c>
      <c r="O302" t="s">
        <v>4768</v>
      </c>
      <c r="P302" t="s">
        <v>32</v>
      </c>
      <c r="Q302" t="s">
        <v>36</v>
      </c>
      <c r="R302" t="s">
        <v>4769</v>
      </c>
      <c r="S302">
        <v>899.43</v>
      </c>
      <c r="T302">
        <v>5</v>
      </c>
      <c r="U302">
        <v>0.3</v>
      </c>
      <c r="V302">
        <v>-12.84900000000016</v>
      </c>
    </row>
    <row r="303" spans="1:22" x14ac:dyDescent="0.3">
      <c r="A303">
        <v>6404</v>
      </c>
      <c r="B303" t="s">
        <v>8876</v>
      </c>
      <c r="C303">
        <v>2014</v>
      </c>
      <c r="D303" s="25">
        <v>41790</v>
      </c>
      <c r="E303" s="25">
        <v>41791</v>
      </c>
      <c r="F303" t="s">
        <v>188</v>
      </c>
      <c r="G303" t="s">
        <v>1969</v>
      </c>
      <c r="H303" t="s">
        <v>1970</v>
      </c>
      <c r="I303" t="s">
        <v>26</v>
      </c>
      <c r="J303" t="s">
        <v>27</v>
      </c>
      <c r="K303" t="s">
        <v>4268</v>
      </c>
      <c r="L303" t="s">
        <v>736</v>
      </c>
      <c r="M303">
        <v>70506</v>
      </c>
      <c r="N303" t="s">
        <v>30</v>
      </c>
      <c r="O303" t="s">
        <v>6826</v>
      </c>
      <c r="P303" t="s">
        <v>32</v>
      </c>
      <c r="Q303" t="s">
        <v>65</v>
      </c>
      <c r="R303" t="s">
        <v>6827</v>
      </c>
      <c r="S303">
        <v>8.01</v>
      </c>
      <c r="T303">
        <v>3</v>
      </c>
      <c r="U303">
        <v>0</v>
      </c>
      <c r="V303">
        <v>3.0438000000000001</v>
      </c>
    </row>
    <row r="304" spans="1:22" x14ac:dyDescent="0.3">
      <c r="A304">
        <v>6403</v>
      </c>
      <c r="B304" t="s">
        <v>8876</v>
      </c>
      <c r="C304">
        <v>2014</v>
      </c>
      <c r="D304" s="25">
        <v>41790</v>
      </c>
      <c r="E304" s="25">
        <v>41791</v>
      </c>
      <c r="F304" t="s">
        <v>188</v>
      </c>
      <c r="G304" t="s">
        <v>1969</v>
      </c>
      <c r="H304" t="s">
        <v>1970</v>
      </c>
      <c r="I304" t="s">
        <v>26</v>
      </c>
      <c r="J304" t="s">
        <v>27</v>
      </c>
      <c r="K304" t="s">
        <v>4268</v>
      </c>
      <c r="L304" t="s">
        <v>736</v>
      </c>
      <c r="M304">
        <v>70506</v>
      </c>
      <c r="N304" t="s">
        <v>30</v>
      </c>
      <c r="O304" t="s">
        <v>4233</v>
      </c>
      <c r="P304" t="s">
        <v>46</v>
      </c>
      <c r="Q304" t="s">
        <v>75</v>
      </c>
      <c r="R304" t="s">
        <v>4234</v>
      </c>
      <c r="S304">
        <v>3.89</v>
      </c>
      <c r="T304">
        <v>1</v>
      </c>
      <c r="U304">
        <v>0</v>
      </c>
      <c r="V304">
        <v>1.8672</v>
      </c>
    </row>
    <row r="305" spans="1:22" x14ac:dyDescent="0.3">
      <c r="A305">
        <v>6402</v>
      </c>
      <c r="B305" t="s">
        <v>8876</v>
      </c>
      <c r="C305">
        <v>2014</v>
      </c>
      <c r="D305" s="25">
        <v>41790</v>
      </c>
      <c r="E305" s="25">
        <v>41791</v>
      </c>
      <c r="F305" t="s">
        <v>188</v>
      </c>
      <c r="G305" t="s">
        <v>1969</v>
      </c>
      <c r="H305" t="s">
        <v>1970</v>
      </c>
      <c r="I305" t="s">
        <v>26</v>
      </c>
      <c r="J305" t="s">
        <v>27</v>
      </c>
      <c r="K305" t="s">
        <v>4268</v>
      </c>
      <c r="L305" t="s">
        <v>736</v>
      </c>
      <c r="M305">
        <v>70506</v>
      </c>
      <c r="N305" t="s">
        <v>30</v>
      </c>
      <c r="O305" t="s">
        <v>4472</v>
      </c>
      <c r="P305" t="s">
        <v>32</v>
      </c>
      <c r="Q305" t="s">
        <v>33</v>
      </c>
      <c r="R305" t="s">
        <v>4473</v>
      </c>
      <c r="S305">
        <v>241.96</v>
      </c>
      <c r="T305">
        <v>2</v>
      </c>
      <c r="U305">
        <v>0</v>
      </c>
      <c r="V305">
        <v>33.874400000000009</v>
      </c>
    </row>
    <row r="306" spans="1:22" x14ac:dyDescent="0.3">
      <c r="A306">
        <v>305</v>
      </c>
      <c r="B306" t="s">
        <v>1107</v>
      </c>
      <c r="C306">
        <v>2012</v>
      </c>
      <c r="D306" s="25">
        <v>41033</v>
      </c>
      <c r="E306" s="25">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3">
      <c r="A307">
        <v>6369</v>
      </c>
      <c r="B307" t="s">
        <v>8858</v>
      </c>
      <c r="C307">
        <v>2014</v>
      </c>
      <c r="D307" s="25">
        <v>41779</v>
      </c>
      <c r="E307" s="25">
        <v>41784</v>
      </c>
      <c r="F307" t="s">
        <v>50</v>
      </c>
      <c r="G307" t="s">
        <v>1674</v>
      </c>
      <c r="H307" t="s">
        <v>1675</v>
      </c>
      <c r="I307" t="s">
        <v>26</v>
      </c>
      <c r="J307" t="s">
        <v>27</v>
      </c>
      <c r="K307" t="s">
        <v>630</v>
      </c>
      <c r="L307" t="s">
        <v>43</v>
      </c>
      <c r="M307">
        <v>95123</v>
      </c>
      <c r="N307" t="s">
        <v>44</v>
      </c>
      <c r="O307" t="s">
        <v>4801</v>
      </c>
      <c r="P307" t="s">
        <v>46</v>
      </c>
      <c r="Q307" t="s">
        <v>75</v>
      </c>
      <c r="R307" t="s">
        <v>4802</v>
      </c>
      <c r="S307">
        <v>133.12</v>
      </c>
      <c r="T307">
        <v>5</v>
      </c>
      <c r="U307">
        <v>0.2</v>
      </c>
      <c r="V307">
        <v>49.92</v>
      </c>
    </row>
    <row r="308" spans="1:22" x14ac:dyDescent="0.3">
      <c r="A308">
        <v>6350</v>
      </c>
      <c r="B308" t="s">
        <v>8842</v>
      </c>
      <c r="C308">
        <v>2012</v>
      </c>
      <c r="D308" s="25">
        <v>41030</v>
      </c>
      <c r="E308" s="25">
        <v>41035</v>
      </c>
      <c r="F308" t="s">
        <v>50</v>
      </c>
      <c r="G308" t="s">
        <v>1189</v>
      </c>
      <c r="H308" t="s">
        <v>1190</v>
      </c>
      <c r="I308" t="s">
        <v>26</v>
      </c>
      <c r="J308" t="s">
        <v>27</v>
      </c>
      <c r="K308" t="s">
        <v>127</v>
      </c>
      <c r="L308" t="s">
        <v>43</v>
      </c>
      <c r="M308">
        <v>94109</v>
      </c>
      <c r="N308" t="s">
        <v>44</v>
      </c>
      <c r="O308" t="s">
        <v>1405</v>
      </c>
      <c r="P308" t="s">
        <v>46</v>
      </c>
      <c r="Q308" t="s">
        <v>578</v>
      </c>
      <c r="R308" t="s">
        <v>1406</v>
      </c>
      <c r="S308">
        <v>35.06</v>
      </c>
      <c r="T308">
        <v>2</v>
      </c>
      <c r="U308">
        <v>0</v>
      </c>
      <c r="V308">
        <v>10.517999999999997</v>
      </c>
    </row>
    <row r="309" spans="1:22" x14ac:dyDescent="0.3">
      <c r="A309">
        <v>6349</v>
      </c>
      <c r="B309" t="s">
        <v>8842</v>
      </c>
      <c r="C309">
        <v>2012</v>
      </c>
      <c r="D309" s="25">
        <v>41030</v>
      </c>
      <c r="E309" s="25">
        <v>41035</v>
      </c>
      <c r="F309" t="s">
        <v>50</v>
      </c>
      <c r="G309" t="s">
        <v>1189</v>
      </c>
      <c r="H309" t="s">
        <v>1190</v>
      </c>
      <c r="I309" t="s">
        <v>26</v>
      </c>
      <c r="J309" t="s">
        <v>27</v>
      </c>
      <c r="K309" t="s">
        <v>127</v>
      </c>
      <c r="L309" t="s">
        <v>43</v>
      </c>
      <c r="M309">
        <v>94109</v>
      </c>
      <c r="N309" t="s">
        <v>44</v>
      </c>
      <c r="O309" t="s">
        <v>1039</v>
      </c>
      <c r="P309" t="s">
        <v>46</v>
      </c>
      <c r="Q309" t="s">
        <v>59</v>
      </c>
      <c r="R309" t="s">
        <v>1040</v>
      </c>
      <c r="S309">
        <v>37.32</v>
      </c>
      <c r="T309">
        <v>3</v>
      </c>
      <c r="U309">
        <v>0</v>
      </c>
      <c r="V309">
        <v>10.4496</v>
      </c>
    </row>
    <row r="310" spans="1:22" x14ac:dyDescent="0.3">
      <c r="A310">
        <v>6348</v>
      </c>
      <c r="B310" t="s">
        <v>8842</v>
      </c>
      <c r="C310">
        <v>2012</v>
      </c>
      <c r="D310" s="25">
        <v>41030</v>
      </c>
      <c r="E310" s="25">
        <v>41035</v>
      </c>
      <c r="F310" t="s">
        <v>50</v>
      </c>
      <c r="G310" t="s">
        <v>1189</v>
      </c>
      <c r="H310" t="s">
        <v>1190</v>
      </c>
      <c r="I310" t="s">
        <v>26</v>
      </c>
      <c r="J310" t="s">
        <v>27</v>
      </c>
      <c r="K310" t="s">
        <v>127</v>
      </c>
      <c r="L310" t="s">
        <v>43</v>
      </c>
      <c r="M310">
        <v>94109</v>
      </c>
      <c r="N310" t="s">
        <v>44</v>
      </c>
      <c r="O310" t="s">
        <v>1335</v>
      </c>
      <c r="P310" t="s">
        <v>46</v>
      </c>
      <c r="Q310" t="s">
        <v>75</v>
      </c>
      <c r="R310" t="s">
        <v>1336</v>
      </c>
      <c r="S310">
        <v>12.176000000000002</v>
      </c>
      <c r="T310">
        <v>1</v>
      </c>
      <c r="U310">
        <v>0.2</v>
      </c>
      <c r="V310">
        <v>4.4137999999999993</v>
      </c>
    </row>
    <row r="311" spans="1:22" x14ac:dyDescent="0.3">
      <c r="A311">
        <v>6305</v>
      </c>
      <c r="B311" t="s">
        <v>8822</v>
      </c>
      <c r="C311">
        <v>2014</v>
      </c>
      <c r="D311" s="25">
        <v>41765</v>
      </c>
      <c r="E311" s="25">
        <v>41765</v>
      </c>
      <c r="F311" t="s">
        <v>1290</v>
      </c>
      <c r="G311" t="s">
        <v>4042</v>
      </c>
      <c r="H311" t="s">
        <v>4043</v>
      </c>
      <c r="I311" t="s">
        <v>26</v>
      </c>
      <c r="J311" t="s">
        <v>27</v>
      </c>
      <c r="K311" t="s">
        <v>266</v>
      </c>
      <c r="L311" t="s">
        <v>267</v>
      </c>
      <c r="M311">
        <v>10035</v>
      </c>
      <c r="N311" t="s">
        <v>148</v>
      </c>
      <c r="O311" t="s">
        <v>2777</v>
      </c>
      <c r="P311" t="s">
        <v>46</v>
      </c>
      <c r="Q311" t="s">
        <v>90</v>
      </c>
      <c r="R311" t="s">
        <v>2778</v>
      </c>
      <c r="S311">
        <v>6.68</v>
      </c>
      <c r="T311">
        <v>1</v>
      </c>
      <c r="U311">
        <v>0</v>
      </c>
      <c r="V311">
        <v>3.2063999999999999</v>
      </c>
    </row>
    <row r="312" spans="1:22" x14ac:dyDescent="0.3">
      <c r="A312">
        <v>6281</v>
      </c>
      <c r="B312" t="s">
        <v>8801</v>
      </c>
      <c r="C312">
        <v>2014</v>
      </c>
      <c r="D312" s="25">
        <v>41772</v>
      </c>
      <c r="E312" s="25">
        <v>41776</v>
      </c>
      <c r="F312" t="s">
        <v>50</v>
      </c>
      <c r="G312" t="s">
        <v>859</v>
      </c>
      <c r="H312" t="s">
        <v>860</v>
      </c>
      <c r="I312" t="s">
        <v>26</v>
      </c>
      <c r="J312" t="s">
        <v>27</v>
      </c>
      <c r="K312" t="s">
        <v>1007</v>
      </c>
      <c r="L312" t="s">
        <v>498</v>
      </c>
      <c r="M312">
        <v>45231</v>
      </c>
      <c r="N312" t="s">
        <v>148</v>
      </c>
      <c r="O312" t="s">
        <v>4562</v>
      </c>
      <c r="P312" t="s">
        <v>46</v>
      </c>
      <c r="Q312" t="s">
        <v>47</v>
      </c>
      <c r="R312" t="s">
        <v>4563</v>
      </c>
      <c r="S312">
        <v>5.9039999999999999</v>
      </c>
      <c r="T312">
        <v>2</v>
      </c>
      <c r="U312">
        <v>0.2</v>
      </c>
      <c r="V312">
        <v>1.9925999999999999</v>
      </c>
    </row>
    <row r="313" spans="1:22" x14ac:dyDescent="0.3">
      <c r="A313">
        <v>6264</v>
      </c>
      <c r="B313" t="s">
        <v>8790</v>
      </c>
      <c r="C313">
        <v>2014</v>
      </c>
      <c r="D313" s="25">
        <v>41765</v>
      </c>
      <c r="E313" s="25">
        <v>41770</v>
      </c>
      <c r="F313" t="s">
        <v>50</v>
      </c>
      <c r="G313" t="s">
        <v>3801</v>
      </c>
      <c r="H313" t="s">
        <v>3802</v>
      </c>
      <c r="I313" t="s">
        <v>41</v>
      </c>
      <c r="J313" t="s">
        <v>27</v>
      </c>
      <c r="K313" t="s">
        <v>497</v>
      </c>
      <c r="L313" t="s">
        <v>1272</v>
      </c>
      <c r="M313">
        <v>31907</v>
      </c>
      <c r="N313" t="s">
        <v>30</v>
      </c>
      <c r="O313" t="s">
        <v>4035</v>
      </c>
      <c r="P313" t="s">
        <v>46</v>
      </c>
      <c r="Q313" t="s">
        <v>75</v>
      </c>
      <c r="R313" t="s">
        <v>4036</v>
      </c>
      <c r="S313">
        <v>34.5</v>
      </c>
      <c r="T313">
        <v>3</v>
      </c>
      <c r="U313">
        <v>0</v>
      </c>
      <c r="V313">
        <v>15.524999999999999</v>
      </c>
    </row>
    <row r="314" spans="1:22" x14ac:dyDescent="0.3">
      <c r="A314">
        <v>6261</v>
      </c>
      <c r="B314" t="s">
        <v>8787</v>
      </c>
      <c r="C314">
        <v>2012</v>
      </c>
      <c r="D314" s="25">
        <v>41041</v>
      </c>
      <c r="E314" s="25">
        <v>41047</v>
      </c>
      <c r="F314" t="s">
        <v>50</v>
      </c>
      <c r="G314" t="s">
        <v>1699</v>
      </c>
      <c r="H314" t="s">
        <v>1700</v>
      </c>
      <c r="I314" t="s">
        <v>26</v>
      </c>
      <c r="J314" t="s">
        <v>27</v>
      </c>
      <c r="K314" t="s">
        <v>95</v>
      </c>
      <c r="L314" t="s">
        <v>96</v>
      </c>
      <c r="M314">
        <v>98115</v>
      </c>
      <c r="N314" t="s">
        <v>44</v>
      </c>
      <c r="O314" t="s">
        <v>2038</v>
      </c>
      <c r="P314" t="s">
        <v>46</v>
      </c>
      <c r="Q314" t="s">
        <v>75</v>
      </c>
      <c r="R314" t="s">
        <v>2039</v>
      </c>
      <c r="S314">
        <v>14.592000000000002</v>
      </c>
      <c r="T314">
        <v>3</v>
      </c>
      <c r="U314">
        <v>0.2</v>
      </c>
      <c r="V314">
        <v>4.9247999999999985</v>
      </c>
    </row>
    <row r="315" spans="1:22" x14ac:dyDescent="0.3">
      <c r="A315">
        <v>6251</v>
      </c>
      <c r="B315" t="s">
        <v>8776</v>
      </c>
      <c r="C315">
        <v>2014</v>
      </c>
      <c r="D315" s="25">
        <v>41789</v>
      </c>
      <c r="E315" s="25">
        <v>41795</v>
      </c>
      <c r="F315" t="s">
        <v>50</v>
      </c>
      <c r="G315" t="s">
        <v>5155</v>
      </c>
      <c r="H315" t="s">
        <v>5156</v>
      </c>
      <c r="I315" t="s">
        <v>26</v>
      </c>
      <c r="J315" t="s">
        <v>27</v>
      </c>
      <c r="K315" t="s">
        <v>497</v>
      </c>
      <c r="L315" t="s">
        <v>254</v>
      </c>
      <c r="M315">
        <v>47201</v>
      </c>
      <c r="N315" t="s">
        <v>105</v>
      </c>
      <c r="O315" t="s">
        <v>935</v>
      </c>
      <c r="P315" t="s">
        <v>46</v>
      </c>
      <c r="Q315" t="s">
        <v>90</v>
      </c>
      <c r="R315" t="s">
        <v>936</v>
      </c>
      <c r="S315">
        <v>7.98</v>
      </c>
      <c r="T315">
        <v>1</v>
      </c>
      <c r="U315">
        <v>0</v>
      </c>
      <c r="V315">
        <v>3.99</v>
      </c>
    </row>
    <row r="316" spans="1:22" x14ac:dyDescent="0.3">
      <c r="A316">
        <v>6250</v>
      </c>
      <c r="B316" t="s">
        <v>8776</v>
      </c>
      <c r="C316">
        <v>2014</v>
      </c>
      <c r="D316" s="25">
        <v>41789</v>
      </c>
      <c r="E316" s="25">
        <v>41795</v>
      </c>
      <c r="F316" t="s">
        <v>50</v>
      </c>
      <c r="G316" t="s">
        <v>5155</v>
      </c>
      <c r="H316" t="s">
        <v>5156</v>
      </c>
      <c r="I316" t="s">
        <v>26</v>
      </c>
      <c r="J316" t="s">
        <v>27</v>
      </c>
      <c r="K316" t="s">
        <v>497</v>
      </c>
      <c r="L316" t="s">
        <v>254</v>
      </c>
      <c r="M316">
        <v>47201</v>
      </c>
      <c r="N316" t="s">
        <v>105</v>
      </c>
      <c r="O316" t="s">
        <v>8777</v>
      </c>
      <c r="P316" t="s">
        <v>46</v>
      </c>
      <c r="Q316" t="s">
        <v>78</v>
      </c>
      <c r="R316" t="s">
        <v>8778</v>
      </c>
      <c r="S316">
        <v>465.16</v>
      </c>
      <c r="T316">
        <v>2</v>
      </c>
      <c r="U316">
        <v>0</v>
      </c>
      <c r="V316">
        <v>120.94159999999999</v>
      </c>
    </row>
    <row r="317" spans="1:22" x14ac:dyDescent="0.3">
      <c r="A317">
        <v>6249</v>
      </c>
      <c r="B317" t="s">
        <v>8776</v>
      </c>
      <c r="C317">
        <v>2014</v>
      </c>
      <c r="D317" s="25">
        <v>41789</v>
      </c>
      <c r="E317" s="25">
        <v>41795</v>
      </c>
      <c r="F317" t="s">
        <v>50</v>
      </c>
      <c r="G317" t="s">
        <v>5155</v>
      </c>
      <c r="H317" t="s">
        <v>5156</v>
      </c>
      <c r="I317" t="s">
        <v>26</v>
      </c>
      <c r="J317" t="s">
        <v>27</v>
      </c>
      <c r="K317" t="s">
        <v>497</v>
      </c>
      <c r="L317" t="s">
        <v>254</v>
      </c>
      <c r="M317">
        <v>47201</v>
      </c>
      <c r="N317" t="s">
        <v>105</v>
      </c>
      <c r="O317" t="s">
        <v>4098</v>
      </c>
      <c r="P317" t="s">
        <v>32</v>
      </c>
      <c r="Q317" t="s">
        <v>65</v>
      </c>
      <c r="R317" t="s">
        <v>1285</v>
      </c>
      <c r="S317">
        <v>6.24</v>
      </c>
      <c r="T317">
        <v>3</v>
      </c>
      <c r="U317">
        <v>0</v>
      </c>
      <c r="V317">
        <v>2.6208000000000005</v>
      </c>
    </row>
    <row r="318" spans="1:22" x14ac:dyDescent="0.3">
      <c r="A318">
        <v>6248</v>
      </c>
      <c r="B318" t="s">
        <v>8776</v>
      </c>
      <c r="C318">
        <v>2014</v>
      </c>
      <c r="D318" s="25">
        <v>41789</v>
      </c>
      <c r="E318" s="25">
        <v>41795</v>
      </c>
      <c r="F318" t="s">
        <v>50</v>
      </c>
      <c r="G318" t="s">
        <v>5155</v>
      </c>
      <c r="H318" t="s">
        <v>5156</v>
      </c>
      <c r="I318" t="s">
        <v>26</v>
      </c>
      <c r="J318" t="s">
        <v>27</v>
      </c>
      <c r="K318" t="s">
        <v>497</v>
      </c>
      <c r="L318" t="s">
        <v>254</v>
      </c>
      <c r="M318">
        <v>47201</v>
      </c>
      <c r="N318" t="s">
        <v>105</v>
      </c>
      <c r="O318" t="s">
        <v>5374</v>
      </c>
      <c r="P318" t="s">
        <v>46</v>
      </c>
      <c r="Q318" t="s">
        <v>75</v>
      </c>
      <c r="R318" t="s">
        <v>5375</v>
      </c>
      <c r="S318">
        <v>43.41</v>
      </c>
      <c r="T318">
        <v>1</v>
      </c>
      <c r="U318">
        <v>0</v>
      </c>
      <c r="V318">
        <v>19.968599999999999</v>
      </c>
    </row>
    <row r="319" spans="1:22" x14ac:dyDescent="0.3">
      <c r="A319">
        <v>6242</v>
      </c>
      <c r="B319" t="s">
        <v>8772</v>
      </c>
      <c r="C319">
        <v>2014</v>
      </c>
      <c r="D319" s="25">
        <v>41788</v>
      </c>
      <c r="E319" s="25">
        <v>41791</v>
      </c>
      <c r="F319" t="s">
        <v>23</v>
      </c>
      <c r="G319" t="s">
        <v>5624</v>
      </c>
      <c r="H319" t="s">
        <v>5625</v>
      </c>
      <c r="I319" t="s">
        <v>41</v>
      </c>
      <c r="J319" t="s">
        <v>27</v>
      </c>
      <c r="K319" t="s">
        <v>87</v>
      </c>
      <c r="L319" t="s">
        <v>2694</v>
      </c>
      <c r="M319">
        <v>3301</v>
      </c>
      <c r="N319" t="s">
        <v>148</v>
      </c>
      <c r="O319" t="s">
        <v>5990</v>
      </c>
      <c r="P319" t="s">
        <v>32</v>
      </c>
      <c r="Q319" t="s">
        <v>65</v>
      </c>
      <c r="R319" t="s">
        <v>5991</v>
      </c>
      <c r="S319">
        <v>247.44</v>
      </c>
      <c r="T319">
        <v>8</v>
      </c>
      <c r="U319">
        <v>0</v>
      </c>
      <c r="V319">
        <v>101.4504</v>
      </c>
    </row>
    <row r="320" spans="1:22" x14ac:dyDescent="0.3">
      <c r="A320">
        <v>6070</v>
      </c>
      <c r="B320" t="s">
        <v>8660</v>
      </c>
      <c r="C320">
        <v>2014</v>
      </c>
      <c r="D320" s="25">
        <v>41780</v>
      </c>
      <c r="E320" s="25">
        <v>41784</v>
      </c>
      <c r="F320" t="s">
        <v>50</v>
      </c>
      <c r="G320" t="s">
        <v>2130</v>
      </c>
      <c r="H320" t="s">
        <v>2131</v>
      </c>
      <c r="I320" t="s">
        <v>102</v>
      </c>
      <c r="J320" t="s">
        <v>27</v>
      </c>
      <c r="K320" t="s">
        <v>1119</v>
      </c>
      <c r="L320" t="s">
        <v>43</v>
      </c>
      <c r="M320">
        <v>90712</v>
      </c>
      <c r="N320" t="s">
        <v>44</v>
      </c>
      <c r="O320" t="s">
        <v>8661</v>
      </c>
      <c r="P320" t="s">
        <v>71</v>
      </c>
      <c r="Q320" t="s">
        <v>682</v>
      </c>
      <c r="R320" t="s">
        <v>8662</v>
      </c>
      <c r="S320">
        <v>343.20000000000005</v>
      </c>
      <c r="T320">
        <v>1</v>
      </c>
      <c r="U320">
        <v>0.2</v>
      </c>
      <c r="V320">
        <v>38.609999999999957</v>
      </c>
    </row>
    <row r="321" spans="1:22" x14ac:dyDescent="0.3">
      <c r="A321">
        <v>6069</v>
      </c>
      <c r="B321" t="s">
        <v>8660</v>
      </c>
      <c r="C321">
        <v>2014</v>
      </c>
      <c r="D321" s="25">
        <v>41780</v>
      </c>
      <c r="E321" s="25">
        <v>41784</v>
      </c>
      <c r="F321" t="s">
        <v>50</v>
      </c>
      <c r="G321" t="s">
        <v>2130</v>
      </c>
      <c r="H321" t="s">
        <v>2131</v>
      </c>
      <c r="I321" t="s">
        <v>102</v>
      </c>
      <c r="J321" t="s">
        <v>27</v>
      </c>
      <c r="K321" t="s">
        <v>1119</v>
      </c>
      <c r="L321" t="s">
        <v>43</v>
      </c>
      <c r="M321">
        <v>90712</v>
      </c>
      <c r="N321" t="s">
        <v>44</v>
      </c>
      <c r="O321" t="s">
        <v>3027</v>
      </c>
      <c r="P321" t="s">
        <v>32</v>
      </c>
      <c r="Q321" t="s">
        <v>65</v>
      </c>
      <c r="R321" t="s">
        <v>3028</v>
      </c>
      <c r="S321">
        <v>6.98</v>
      </c>
      <c r="T321">
        <v>1</v>
      </c>
      <c r="U321">
        <v>0</v>
      </c>
      <c r="V321">
        <v>3.3504</v>
      </c>
    </row>
    <row r="322" spans="1:22" x14ac:dyDescent="0.3">
      <c r="A322">
        <v>6068</v>
      </c>
      <c r="B322" t="s">
        <v>8660</v>
      </c>
      <c r="C322">
        <v>2014</v>
      </c>
      <c r="D322" s="25">
        <v>41780</v>
      </c>
      <c r="E322" s="25">
        <v>41784</v>
      </c>
      <c r="F322" t="s">
        <v>50</v>
      </c>
      <c r="G322" t="s">
        <v>2130</v>
      </c>
      <c r="H322" t="s">
        <v>2131</v>
      </c>
      <c r="I322" t="s">
        <v>102</v>
      </c>
      <c r="J322" t="s">
        <v>27</v>
      </c>
      <c r="K322" t="s">
        <v>1119</v>
      </c>
      <c r="L322" t="s">
        <v>43</v>
      </c>
      <c r="M322">
        <v>90712</v>
      </c>
      <c r="N322" t="s">
        <v>44</v>
      </c>
      <c r="O322" t="s">
        <v>1585</v>
      </c>
      <c r="P322" t="s">
        <v>32</v>
      </c>
      <c r="Q322" t="s">
        <v>36</v>
      </c>
      <c r="R322" t="s">
        <v>1586</v>
      </c>
      <c r="S322">
        <v>518.27200000000005</v>
      </c>
      <c r="T322">
        <v>8</v>
      </c>
      <c r="U322">
        <v>0.2</v>
      </c>
      <c r="V322">
        <v>-97.176000000000073</v>
      </c>
    </row>
    <row r="323" spans="1:22" x14ac:dyDescent="0.3">
      <c r="A323">
        <v>6045</v>
      </c>
      <c r="B323" t="s">
        <v>8643</v>
      </c>
      <c r="C323">
        <v>2014</v>
      </c>
      <c r="D323" s="25">
        <v>41779</v>
      </c>
      <c r="E323" s="25">
        <v>41784</v>
      </c>
      <c r="F323" t="s">
        <v>23</v>
      </c>
      <c r="G323" t="s">
        <v>2822</v>
      </c>
      <c r="H323" t="s">
        <v>2823</v>
      </c>
      <c r="I323" t="s">
        <v>41</v>
      </c>
      <c r="J323" t="s">
        <v>27</v>
      </c>
      <c r="K323" t="s">
        <v>5137</v>
      </c>
      <c r="L323" t="s">
        <v>335</v>
      </c>
      <c r="M323">
        <v>37918</v>
      </c>
      <c r="N323" t="s">
        <v>30</v>
      </c>
      <c r="O323" t="s">
        <v>4179</v>
      </c>
      <c r="P323" t="s">
        <v>46</v>
      </c>
      <c r="Q323" t="s">
        <v>90</v>
      </c>
      <c r="R323" t="s">
        <v>4180</v>
      </c>
      <c r="S323">
        <v>27.888000000000002</v>
      </c>
      <c r="T323">
        <v>7</v>
      </c>
      <c r="U323">
        <v>0.2</v>
      </c>
      <c r="V323">
        <v>10.109400000000001</v>
      </c>
    </row>
    <row r="324" spans="1:22" x14ac:dyDescent="0.3">
      <c r="A324">
        <v>6044</v>
      </c>
      <c r="B324" t="s">
        <v>8643</v>
      </c>
      <c r="C324">
        <v>2014</v>
      </c>
      <c r="D324" s="25">
        <v>41779</v>
      </c>
      <c r="E324" s="25">
        <v>41784</v>
      </c>
      <c r="F324" t="s">
        <v>23</v>
      </c>
      <c r="G324" t="s">
        <v>2822</v>
      </c>
      <c r="H324" t="s">
        <v>2823</v>
      </c>
      <c r="I324" t="s">
        <v>41</v>
      </c>
      <c r="J324" t="s">
        <v>27</v>
      </c>
      <c r="K324" t="s">
        <v>5137</v>
      </c>
      <c r="L324" t="s">
        <v>335</v>
      </c>
      <c r="M324">
        <v>37918</v>
      </c>
      <c r="N324" t="s">
        <v>30</v>
      </c>
      <c r="O324" t="s">
        <v>2095</v>
      </c>
      <c r="P324" t="s">
        <v>32</v>
      </c>
      <c r="Q324" t="s">
        <v>36</v>
      </c>
      <c r="R324" t="s">
        <v>2096</v>
      </c>
      <c r="S324">
        <v>314.35199999999998</v>
      </c>
      <c r="T324">
        <v>3</v>
      </c>
      <c r="U324">
        <v>0.2</v>
      </c>
      <c r="V324">
        <v>-35.36460000000001</v>
      </c>
    </row>
    <row r="325" spans="1:22" x14ac:dyDescent="0.3">
      <c r="A325">
        <v>5940</v>
      </c>
      <c r="B325" t="s">
        <v>8583</v>
      </c>
      <c r="C325">
        <v>2014</v>
      </c>
      <c r="D325" s="25">
        <v>41779</v>
      </c>
      <c r="E325" s="25">
        <v>41785</v>
      </c>
      <c r="F325" t="s">
        <v>50</v>
      </c>
      <c r="G325" t="s">
        <v>5748</v>
      </c>
      <c r="H325" t="s">
        <v>5749</v>
      </c>
      <c r="I325" t="s">
        <v>26</v>
      </c>
      <c r="J325" t="s">
        <v>27</v>
      </c>
      <c r="K325" t="s">
        <v>4346</v>
      </c>
      <c r="L325" t="s">
        <v>104</v>
      </c>
      <c r="M325">
        <v>75023</v>
      </c>
      <c r="N325" t="s">
        <v>105</v>
      </c>
      <c r="O325" t="s">
        <v>8008</v>
      </c>
      <c r="P325" t="s">
        <v>46</v>
      </c>
      <c r="Q325" t="s">
        <v>47</v>
      </c>
      <c r="R325" t="s">
        <v>8009</v>
      </c>
      <c r="S325">
        <v>13.216000000000001</v>
      </c>
      <c r="T325">
        <v>4</v>
      </c>
      <c r="U325">
        <v>0.2</v>
      </c>
      <c r="V325">
        <v>4.2951999999999995</v>
      </c>
    </row>
    <row r="326" spans="1:22" x14ac:dyDescent="0.3">
      <c r="A326">
        <v>5939</v>
      </c>
      <c r="B326" t="s">
        <v>8583</v>
      </c>
      <c r="C326">
        <v>2014</v>
      </c>
      <c r="D326" s="25">
        <v>41779</v>
      </c>
      <c r="E326" s="25">
        <v>41785</v>
      </c>
      <c r="F326" t="s">
        <v>50</v>
      </c>
      <c r="G326" t="s">
        <v>5748</v>
      </c>
      <c r="H326" t="s">
        <v>5749</v>
      </c>
      <c r="I326" t="s">
        <v>26</v>
      </c>
      <c r="J326" t="s">
        <v>27</v>
      </c>
      <c r="K326" t="s">
        <v>4346</v>
      </c>
      <c r="L326" t="s">
        <v>104</v>
      </c>
      <c r="M326">
        <v>75023</v>
      </c>
      <c r="N326" t="s">
        <v>105</v>
      </c>
      <c r="O326" t="s">
        <v>4848</v>
      </c>
      <c r="P326" t="s">
        <v>71</v>
      </c>
      <c r="Q326" t="s">
        <v>72</v>
      </c>
      <c r="R326" t="s">
        <v>4849</v>
      </c>
      <c r="S326">
        <v>95.992000000000004</v>
      </c>
      <c r="T326">
        <v>1</v>
      </c>
      <c r="U326">
        <v>0.2</v>
      </c>
      <c r="V326">
        <v>9.5991999999999997</v>
      </c>
    </row>
    <row r="327" spans="1:22" x14ac:dyDescent="0.3">
      <c r="A327">
        <v>5889</v>
      </c>
      <c r="B327" t="s">
        <v>8556</v>
      </c>
      <c r="C327">
        <v>2012</v>
      </c>
      <c r="D327" s="25">
        <v>41036</v>
      </c>
      <c r="E327" s="25">
        <v>41041</v>
      </c>
      <c r="F327" t="s">
        <v>50</v>
      </c>
      <c r="G327" t="s">
        <v>3525</v>
      </c>
      <c r="H327" t="s">
        <v>3526</v>
      </c>
      <c r="I327" t="s">
        <v>26</v>
      </c>
      <c r="J327" t="s">
        <v>27</v>
      </c>
      <c r="K327" t="s">
        <v>8557</v>
      </c>
      <c r="L327" t="s">
        <v>29</v>
      </c>
      <c r="M327">
        <v>42301</v>
      </c>
      <c r="N327" t="s">
        <v>30</v>
      </c>
      <c r="O327" t="s">
        <v>8558</v>
      </c>
      <c r="P327" t="s">
        <v>46</v>
      </c>
      <c r="Q327" t="s">
        <v>90</v>
      </c>
      <c r="R327" t="s">
        <v>8559</v>
      </c>
      <c r="S327">
        <v>45.68</v>
      </c>
      <c r="T327">
        <v>2</v>
      </c>
      <c r="U327">
        <v>0</v>
      </c>
      <c r="V327">
        <v>21.012799999999999</v>
      </c>
    </row>
    <row r="328" spans="1:22" x14ac:dyDescent="0.3">
      <c r="A328">
        <v>5879</v>
      </c>
      <c r="B328" t="s">
        <v>8548</v>
      </c>
      <c r="C328">
        <v>2011</v>
      </c>
      <c r="D328" s="25">
        <v>40684</v>
      </c>
      <c r="E328" s="25">
        <v>40689</v>
      </c>
      <c r="F328" t="s">
        <v>50</v>
      </c>
      <c r="G328" t="s">
        <v>3668</v>
      </c>
      <c r="H328" t="s">
        <v>3669</v>
      </c>
      <c r="I328" t="s">
        <v>102</v>
      </c>
      <c r="J328" t="s">
        <v>27</v>
      </c>
      <c r="K328" t="s">
        <v>1479</v>
      </c>
      <c r="L328" t="s">
        <v>1245</v>
      </c>
      <c r="M328">
        <v>1841</v>
      </c>
      <c r="N328" t="s">
        <v>148</v>
      </c>
      <c r="O328" t="s">
        <v>5593</v>
      </c>
      <c r="P328" t="s">
        <v>46</v>
      </c>
      <c r="Q328" t="s">
        <v>78</v>
      </c>
      <c r="R328" t="s">
        <v>5594</v>
      </c>
      <c r="S328">
        <v>245.88</v>
      </c>
      <c r="T328">
        <v>6</v>
      </c>
      <c r="U328">
        <v>0</v>
      </c>
      <c r="V328">
        <v>68.846399999999988</v>
      </c>
    </row>
    <row r="329" spans="1:22" x14ac:dyDescent="0.3">
      <c r="A329">
        <v>5878</v>
      </c>
      <c r="B329" t="s">
        <v>8548</v>
      </c>
      <c r="C329">
        <v>2011</v>
      </c>
      <c r="D329" s="25">
        <v>40684</v>
      </c>
      <c r="E329" s="25">
        <v>40689</v>
      </c>
      <c r="F329" t="s">
        <v>50</v>
      </c>
      <c r="G329" t="s">
        <v>3668</v>
      </c>
      <c r="H329" t="s">
        <v>3669</v>
      </c>
      <c r="I329" t="s">
        <v>102</v>
      </c>
      <c r="J329" t="s">
        <v>27</v>
      </c>
      <c r="K329" t="s">
        <v>1479</v>
      </c>
      <c r="L329" t="s">
        <v>1245</v>
      </c>
      <c r="M329">
        <v>1841</v>
      </c>
      <c r="N329" t="s">
        <v>148</v>
      </c>
      <c r="O329" t="s">
        <v>7517</v>
      </c>
      <c r="P329" t="s">
        <v>46</v>
      </c>
      <c r="Q329" t="s">
        <v>90</v>
      </c>
      <c r="R329" t="s">
        <v>7518</v>
      </c>
      <c r="S329">
        <v>17.940000000000001</v>
      </c>
      <c r="T329">
        <v>3</v>
      </c>
      <c r="U329">
        <v>0</v>
      </c>
      <c r="V329">
        <v>8.7906000000000013</v>
      </c>
    </row>
    <row r="330" spans="1:22" x14ac:dyDescent="0.3">
      <c r="A330">
        <v>5877</v>
      </c>
      <c r="B330" t="s">
        <v>8548</v>
      </c>
      <c r="C330">
        <v>2011</v>
      </c>
      <c r="D330" s="25">
        <v>40684</v>
      </c>
      <c r="E330" s="25">
        <v>40689</v>
      </c>
      <c r="F330" t="s">
        <v>50</v>
      </c>
      <c r="G330" t="s">
        <v>3668</v>
      </c>
      <c r="H330" t="s">
        <v>3669</v>
      </c>
      <c r="I330" t="s">
        <v>102</v>
      </c>
      <c r="J330" t="s">
        <v>27</v>
      </c>
      <c r="K330" t="s">
        <v>1479</v>
      </c>
      <c r="L330" t="s">
        <v>1245</v>
      </c>
      <c r="M330">
        <v>1841</v>
      </c>
      <c r="N330" t="s">
        <v>148</v>
      </c>
      <c r="O330" t="s">
        <v>2596</v>
      </c>
      <c r="P330" t="s">
        <v>46</v>
      </c>
      <c r="Q330" t="s">
        <v>75</v>
      </c>
      <c r="R330" t="s">
        <v>2597</v>
      </c>
      <c r="S330">
        <v>447.85999999999996</v>
      </c>
      <c r="T330">
        <v>7</v>
      </c>
      <c r="U330">
        <v>0</v>
      </c>
      <c r="V330">
        <v>219.45140000000001</v>
      </c>
    </row>
    <row r="331" spans="1:22" x14ac:dyDescent="0.3">
      <c r="A331">
        <v>5864</v>
      </c>
      <c r="B331" t="s">
        <v>8535</v>
      </c>
      <c r="C331">
        <v>2013</v>
      </c>
      <c r="D331" s="25">
        <v>41396</v>
      </c>
      <c r="E331" s="25">
        <v>41399</v>
      </c>
      <c r="F331" t="s">
        <v>23</v>
      </c>
      <c r="G331" t="s">
        <v>5677</v>
      </c>
      <c r="H331" t="s">
        <v>5678</v>
      </c>
      <c r="I331" t="s">
        <v>26</v>
      </c>
      <c r="J331" t="s">
        <v>27</v>
      </c>
      <c r="K331" t="s">
        <v>5141</v>
      </c>
      <c r="L331" t="s">
        <v>1707</v>
      </c>
      <c r="M331">
        <v>72209</v>
      </c>
      <c r="N331" t="s">
        <v>30</v>
      </c>
      <c r="O331" t="s">
        <v>3118</v>
      </c>
      <c r="P331" t="s">
        <v>46</v>
      </c>
      <c r="Q331" t="s">
        <v>68</v>
      </c>
      <c r="R331" t="s">
        <v>3119</v>
      </c>
      <c r="S331">
        <v>11.16</v>
      </c>
      <c r="T331">
        <v>2</v>
      </c>
      <c r="U331">
        <v>0</v>
      </c>
      <c r="V331">
        <v>4.3524000000000003</v>
      </c>
    </row>
    <row r="332" spans="1:22" x14ac:dyDescent="0.3">
      <c r="A332">
        <v>5863</v>
      </c>
      <c r="B332" t="s">
        <v>8535</v>
      </c>
      <c r="C332">
        <v>2013</v>
      </c>
      <c r="D332" s="25">
        <v>41396</v>
      </c>
      <c r="E332" s="25">
        <v>41399</v>
      </c>
      <c r="F332" t="s">
        <v>23</v>
      </c>
      <c r="G332" t="s">
        <v>5677</v>
      </c>
      <c r="H332" t="s">
        <v>5678</v>
      </c>
      <c r="I332" t="s">
        <v>26</v>
      </c>
      <c r="J332" t="s">
        <v>27</v>
      </c>
      <c r="K332" t="s">
        <v>5141</v>
      </c>
      <c r="L332" t="s">
        <v>1707</v>
      </c>
      <c r="M332">
        <v>72209</v>
      </c>
      <c r="N332" t="s">
        <v>30</v>
      </c>
      <c r="O332" t="s">
        <v>5358</v>
      </c>
      <c r="P332" t="s">
        <v>46</v>
      </c>
      <c r="Q332" t="s">
        <v>90</v>
      </c>
      <c r="R332" t="s">
        <v>5359</v>
      </c>
      <c r="S332">
        <v>19.440000000000001</v>
      </c>
      <c r="T332">
        <v>3</v>
      </c>
      <c r="U332">
        <v>0</v>
      </c>
      <c r="V332">
        <v>9.3312000000000008</v>
      </c>
    </row>
    <row r="333" spans="1:22" x14ac:dyDescent="0.3">
      <c r="A333">
        <v>5862</v>
      </c>
      <c r="B333" t="s">
        <v>8535</v>
      </c>
      <c r="C333">
        <v>2013</v>
      </c>
      <c r="D333" s="25">
        <v>41396</v>
      </c>
      <c r="E333" s="25">
        <v>41399</v>
      </c>
      <c r="F333" t="s">
        <v>23</v>
      </c>
      <c r="G333" t="s">
        <v>5677</v>
      </c>
      <c r="H333" t="s">
        <v>5678</v>
      </c>
      <c r="I333" t="s">
        <v>26</v>
      </c>
      <c r="J333" t="s">
        <v>27</v>
      </c>
      <c r="K333" t="s">
        <v>5141</v>
      </c>
      <c r="L333" t="s">
        <v>1707</v>
      </c>
      <c r="M333">
        <v>72209</v>
      </c>
      <c r="N333" t="s">
        <v>30</v>
      </c>
      <c r="O333" t="s">
        <v>8536</v>
      </c>
      <c r="P333" t="s">
        <v>46</v>
      </c>
      <c r="Q333" t="s">
        <v>90</v>
      </c>
      <c r="R333" t="s">
        <v>8537</v>
      </c>
      <c r="S333">
        <v>109.92</v>
      </c>
      <c r="T333">
        <v>2</v>
      </c>
      <c r="U333">
        <v>0</v>
      </c>
      <c r="V333">
        <v>53.860799999999998</v>
      </c>
    </row>
    <row r="334" spans="1:22" x14ac:dyDescent="0.3">
      <c r="A334">
        <v>5825</v>
      </c>
      <c r="B334" t="s">
        <v>8510</v>
      </c>
      <c r="C334">
        <v>2011</v>
      </c>
      <c r="D334" s="25">
        <v>40665</v>
      </c>
      <c r="E334" s="25">
        <v>40665</v>
      </c>
      <c r="F334" t="s">
        <v>1290</v>
      </c>
      <c r="G334" t="s">
        <v>2016</v>
      </c>
      <c r="H334" t="s">
        <v>2017</v>
      </c>
      <c r="I334" t="s">
        <v>26</v>
      </c>
      <c r="J334" t="s">
        <v>27</v>
      </c>
      <c r="K334" t="s">
        <v>497</v>
      </c>
      <c r="L334" t="s">
        <v>498</v>
      </c>
      <c r="M334">
        <v>43229</v>
      </c>
      <c r="N334" t="s">
        <v>148</v>
      </c>
      <c r="O334" t="s">
        <v>3619</v>
      </c>
      <c r="P334" t="s">
        <v>46</v>
      </c>
      <c r="Q334" t="s">
        <v>78</v>
      </c>
      <c r="R334" t="s">
        <v>3620</v>
      </c>
      <c r="S334">
        <v>26.136000000000003</v>
      </c>
      <c r="T334">
        <v>3</v>
      </c>
      <c r="U334">
        <v>0.2</v>
      </c>
      <c r="V334">
        <v>1.9602000000000004</v>
      </c>
    </row>
    <row r="335" spans="1:22" x14ac:dyDescent="0.3">
      <c r="A335">
        <v>5824</v>
      </c>
      <c r="B335" t="s">
        <v>8509</v>
      </c>
      <c r="C335">
        <v>2014</v>
      </c>
      <c r="D335" s="25">
        <v>41772</v>
      </c>
      <c r="E335" s="25">
        <v>41778</v>
      </c>
      <c r="F335" t="s">
        <v>50</v>
      </c>
      <c r="G335" t="s">
        <v>7122</v>
      </c>
      <c r="H335" t="s">
        <v>7123</v>
      </c>
      <c r="I335" t="s">
        <v>41</v>
      </c>
      <c r="J335" t="s">
        <v>27</v>
      </c>
      <c r="K335" t="s">
        <v>127</v>
      </c>
      <c r="L335" t="s">
        <v>43</v>
      </c>
      <c r="M335">
        <v>94122</v>
      </c>
      <c r="N335" t="s">
        <v>44</v>
      </c>
      <c r="O335" t="s">
        <v>4474</v>
      </c>
      <c r="P335" t="s">
        <v>46</v>
      </c>
      <c r="Q335" t="s">
        <v>75</v>
      </c>
      <c r="R335" t="s">
        <v>4475</v>
      </c>
      <c r="S335">
        <v>19.168000000000003</v>
      </c>
      <c r="T335">
        <v>4</v>
      </c>
      <c r="U335">
        <v>0.2</v>
      </c>
      <c r="V335">
        <v>6.4691999999999998</v>
      </c>
    </row>
    <row r="336" spans="1:22" x14ac:dyDescent="0.3">
      <c r="A336">
        <v>5823</v>
      </c>
      <c r="B336" t="s">
        <v>8509</v>
      </c>
      <c r="C336">
        <v>2014</v>
      </c>
      <c r="D336" s="25">
        <v>41772</v>
      </c>
      <c r="E336" s="25">
        <v>41778</v>
      </c>
      <c r="F336" t="s">
        <v>50</v>
      </c>
      <c r="G336" t="s">
        <v>7122</v>
      </c>
      <c r="H336" t="s">
        <v>7123</v>
      </c>
      <c r="I336" t="s">
        <v>41</v>
      </c>
      <c r="J336" t="s">
        <v>27</v>
      </c>
      <c r="K336" t="s">
        <v>127</v>
      </c>
      <c r="L336" t="s">
        <v>43</v>
      </c>
      <c r="M336">
        <v>94122</v>
      </c>
      <c r="N336" t="s">
        <v>44</v>
      </c>
      <c r="O336" t="s">
        <v>2803</v>
      </c>
      <c r="P336" t="s">
        <v>32</v>
      </c>
      <c r="Q336" t="s">
        <v>56</v>
      </c>
      <c r="R336" t="s">
        <v>2804</v>
      </c>
      <c r="S336">
        <v>285.48</v>
      </c>
      <c r="T336">
        <v>5</v>
      </c>
      <c r="U336">
        <v>0.2</v>
      </c>
      <c r="V336">
        <v>-10.705500000000043</v>
      </c>
    </row>
    <row r="337" spans="1:22" x14ac:dyDescent="0.3">
      <c r="A337">
        <v>5822</v>
      </c>
      <c r="B337" t="s">
        <v>8509</v>
      </c>
      <c r="C337">
        <v>2014</v>
      </c>
      <c r="D337" s="25">
        <v>41772</v>
      </c>
      <c r="E337" s="25">
        <v>41778</v>
      </c>
      <c r="F337" t="s">
        <v>50</v>
      </c>
      <c r="G337" t="s">
        <v>7122</v>
      </c>
      <c r="H337" t="s">
        <v>7123</v>
      </c>
      <c r="I337" t="s">
        <v>41</v>
      </c>
      <c r="J337" t="s">
        <v>27</v>
      </c>
      <c r="K337" t="s">
        <v>127</v>
      </c>
      <c r="L337" t="s">
        <v>43</v>
      </c>
      <c r="M337">
        <v>94122</v>
      </c>
      <c r="N337" t="s">
        <v>44</v>
      </c>
      <c r="O337" t="s">
        <v>4109</v>
      </c>
      <c r="P337" t="s">
        <v>46</v>
      </c>
      <c r="Q337" t="s">
        <v>78</v>
      </c>
      <c r="R337" t="s">
        <v>4110</v>
      </c>
      <c r="S337">
        <v>7.77</v>
      </c>
      <c r="T337">
        <v>1</v>
      </c>
      <c r="U337">
        <v>0</v>
      </c>
      <c r="V337">
        <v>2.0979000000000001</v>
      </c>
    </row>
    <row r="338" spans="1:22" x14ac:dyDescent="0.3">
      <c r="A338">
        <v>5821</v>
      </c>
      <c r="B338" t="s">
        <v>8509</v>
      </c>
      <c r="C338">
        <v>2014</v>
      </c>
      <c r="D338" s="25">
        <v>41772</v>
      </c>
      <c r="E338" s="25">
        <v>41778</v>
      </c>
      <c r="F338" t="s">
        <v>50</v>
      </c>
      <c r="G338" t="s">
        <v>7122</v>
      </c>
      <c r="H338" t="s">
        <v>7123</v>
      </c>
      <c r="I338" t="s">
        <v>41</v>
      </c>
      <c r="J338" t="s">
        <v>27</v>
      </c>
      <c r="K338" t="s">
        <v>127</v>
      </c>
      <c r="L338" t="s">
        <v>43</v>
      </c>
      <c r="M338">
        <v>94122</v>
      </c>
      <c r="N338" t="s">
        <v>44</v>
      </c>
      <c r="O338" t="s">
        <v>5894</v>
      </c>
      <c r="P338" t="s">
        <v>46</v>
      </c>
      <c r="Q338" t="s">
        <v>578</v>
      </c>
      <c r="R338" t="s">
        <v>5895</v>
      </c>
      <c r="S338">
        <v>238.62</v>
      </c>
      <c r="T338">
        <v>2</v>
      </c>
      <c r="U338">
        <v>0</v>
      </c>
      <c r="V338">
        <v>4.7724000000000046</v>
      </c>
    </row>
    <row r="339" spans="1:22" x14ac:dyDescent="0.3">
      <c r="A339">
        <v>5804</v>
      </c>
      <c r="B339" t="s">
        <v>8498</v>
      </c>
      <c r="C339">
        <v>2014</v>
      </c>
      <c r="D339" s="25">
        <v>41772</v>
      </c>
      <c r="E339" s="25">
        <v>41779</v>
      </c>
      <c r="F339" t="s">
        <v>50</v>
      </c>
      <c r="G339" t="s">
        <v>5925</v>
      </c>
      <c r="H339" t="s">
        <v>5926</v>
      </c>
      <c r="I339" t="s">
        <v>102</v>
      </c>
      <c r="J339" t="s">
        <v>27</v>
      </c>
      <c r="K339" t="s">
        <v>318</v>
      </c>
      <c r="L339" t="s">
        <v>498</v>
      </c>
      <c r="M339">
        <v>45503</v>
      </c>
      <c r="N339" t="s">
        <v>148</v>
      </c>
      <c r="O339" t="s">
        <v>4162</v>
      </c>
      <c r="P339" t="s">
        <v>46</v>
      </c>
      <c r="Q339" t="s">
        <v>68</v>
      </c>
      <c r="R339" t="s">
        <v>4163</v>
      </c>
      <c r="S339">
        <v>10.272000000000002</v>
      </c>
      <c r="T339">
        <v>3</v>
      </c>
      <c r="U339">
        <v>0.2</v>
      </c>
      <c r="V339">
        <v>1.1555999999999984</v>
      </c>
    </row>
    <row r="340" spans="1:22" x14ac:dyDescent="0.3">
      <c r="A340">
        <v>5751</v>
      </c>
      <c r="B340" t="s">
        <v>8455</v>
      </c>
      <c r="C340">
        <v>2011</v>
      </c>
      <c r="D340" s="25">
        <v>40693</v>
      </c>
      <c r="E340" s="25">
        <v>40699</v>
      </c>
      <c r="F340" t="s">
        <v>50</v>
      </c>
      <c r="G340" t="s">
        <v>7946</v>
      </c>
      <c r="H340" t="s">
        <v>7947</v>
      </c>
      <c r="I340" t="s">
        <v>26</v>
      </c>
      <c r="J340" t="s">
        <v>27</v>
      </c>
      <c r="K340" t="s">
        <v>8456</v>
      </c>
      <c r="L340" t="s">
        <v>211</v>
      </c>
      <c r="M340">
        <v>60089</v>
      </c>
      <c r="N340" t="s">
        <v>105</v>
      </c>
      <c r="O340" t="s">
        <v>80</v>
      </c>
      <c r="P340" t="s">
        <v>32</v>
      </c>
      <c r="Q340" t="s">
        <v>56</v>
      </c>
      <c r="R340" t="s">
        <v>81</v>
      </c>
      <c r="S340">
        <v>355.45499999999998</v>
      </c>
      <c r="T340">
        <v>3</v>
      </c>
      <c r="U340">
        <v>0.5</v>
      </c>
      <c r="V340">
        <v>-184.83660000000003</v>
      </c>
    </row>
    <row r="341" spans="1:22" x14ac:dyDescent="0.3">
      <c r="A341">
        <v>5727</v>
      </c>
      <c r="B341" t="s">
        <v>8445</v>
      </c>
      <c r="C341">
        <v>2012</v>
      </c>
      <c r="D341" s="25">
        <v>41033</v>
      </c>
      <c r="E341" s="25">
        <v>41037</v>
      </c>
      <c r="F341" t="s">
        <v>50</v>
      </c>
      <c r="G341" t="s">
        <v>6638</v>
      </c>
      <c r="H341" t="s">
        <v>6639</v>
      </c>
      <c r="I341" t="s">
        <v>41</v>
      </c>
      <c r="J341" t="s">
        <v>27</v>
      </c>
      <c r="K341" t="s">
        <v>184</v>
      </c>
      <c r="L341" t="s">
        <v>104</v>
      </c>
      <c r="M341">
        <v>77095</v>
      </c>
      <c r="N341" t="s">
        <v>105</v>
      </c>
      <c r="O341" t="s">
        <v>3844</v>
      </c>
      <c r="P341" t="s">
        <v>71</v>
      </c>
      <c r="Q341" t="s">
        <v>72</v>
      </c>
      <c r="R341" t="s">
        <v>3845</v>
      </c>
      <c r="S341">
        <v>946.34400000000005</v>
      </c>
      <c r="T341">
        <v>7</v>
      </c>
      <c r="U341">
        <v>0.2</v>
      </c>
      <c r="V341">
        <v>118.29299999999989</v>
      </c>
    </row>
    <row r="342" spans="1:22" x14ac:dyDescent="0.3">
      <c r="A342">
        <v>5712</v>
      </c>
      <c r="B342" t="s">
        <v>8435</v>
      </c>
      <c r="C342">
        <v>2012</v>
      </c>
      <c r="D342" s="25">
        <v>41037</v>
      </c>
      <c r="E342" s="25">
        <v>41044</v>
      </c>
      <c r="F342" t="s">
        <v>50</v>
      </c>
      <c r="G342" t="s">
        <v>4276</v>
      </c>
      <c r="H342" t="s">
        <v>4277</v>
      </c>
      <c r="I342" t="s">
        <v>26</v>
      </c>
      <c r="J342" t="s">
        <v>27</v>
      </c>
      <c r="K342" t="s">
        <v>266</v>
      </c>
      <c r="L342" t="s">
        <v>267</v>
      </c>
      <c r="M342">
        <v>10024</v>
      </c>
      <c r="N342" t="s">
        <v>148</v>
      </c>
      <c r="O342" t="s">
        <v>6673</v>
      </c>
      <c r="P342" t="s">
        <v>46</v>
      </c>
      <c r="Q342" t="s">
        <v>90</v>
      </c>
      <c r="R342" t="s">
        <v>6674</v>
      </c>
      <c r="S342">
        <v>19.440000000000001</v>
      </c>
      <c r="T342">
        <v>3</v>
      </c>
      <c r="U342">
        <v>0</v>
      </c>
      <c r="V342">
        <v>9.3312000000000008</v>
      </c>
    </row>
    <row r="343" spans="1:22" x14ac:dyDescent="0.3">
      <c r="A343">
        <v>5711</v>
      </c>
      <c r="B343" t="s">
        <v>8435</v>
      </c>
      <c r="C343">
        <v>2012</v>
      </c>
      <c r="D343" s="25">
        <v>41037</v>
      </c>
      <c r="E343" s="25">
        <v>41044</v>
      </c>
      <c r="F343" t="s">
        <v>50</v>
      </c>
      <c r="G343" t="s">
        <v>4276</v>
      </c>
      <c r="H343" t="s">
        <v>4277</v>
      </c>
      <c r="I343" t="s">
        <v>26</v>
      </c>
      <c r="J343" t="s">
        <v>27</v>
      </c>
      <c r="K343" t="s">
        <v>266</v>
      </c>
      <c r="L343" t="s">
        <v>267</v>
      </c>
      <c r="M343">
        <v>10024</v>
      </c>
      <c r="N343" t="s">
        <v>148</v>
      </c>
      <c r="O343" t="s">
        <v>1432</v>
      </c>
      <c r="P343" t="s">
        <v>71</v>
      </c>
      <c r="Q343" t="s">
        <v>1216</v>
      </c>
      <c r="R343" t="s">
        <v>1433</v>
      </c>
      <c r="S343">
        <v>2799.944</v>
      </c>
      <c r="T343">
        <v>7</v>
      </c>
      <c r="U343">
        <v>0.2</v>
      </c>
      <c r="V343">
        <v>1014.9797</v>
      </c>
    </row>
    <row r="344" spans="1:22" x14ac:dyDescent="0.3">
      <c r="A344">
        <v>5710</v>
      </c>
      <c r="B344" t="s">
        <v>8435</v>
      </c>
      <c r="C344">
        <v>2012</v>
      </c>
      <c r="D344" s="25">
        <v>41037</v>
      </c>
      <c r="E344" s="25">
        <v>41044</v>
      </c>
      <c r="F344" t="s">
        <v>50</v>
      </c>
      <c r="G344" t="s">
        <v>4276</v>
      </c>
      <c r="H344" t="s">
        <v>4277</v>
      </c>
      <c r="I344" t="s">
        <v>26</v>
      </c>
      <c r="J344" t="s">
        <v>27</v>
      </c>
      <c r="K344" t="s">
        <v>266</v>
      </c>
      <c r="L344" t="s">
        <v>267</v>
      </c>
      <c r="M344">
        <v>10024</v>
      </c>
      <c r="N344" t="s">
        <v>148</v>
      </c>
      <c r="O344" t="s">
        <v>1839</v>
      </c>
      <c r="P344" t="s">
        <v>32</v>
      </c>
      <c r="Q344" t="s">
        <v>36</v>
      </c>
      <c r="R344" t="s">
        <v>1840</v>
      </c>
      <c r="S344">
        <v>127.76400000000001</v>
      </c>
      <c r="T344">
        <v>2</v>
      </c>
      <c r="U344">
        <v>0.1</v>
      </c>
      <c r="V344">
        <v>21.294000000000008</v>
      </c>
    </row>
    <row r="345" spans="1:22" x14ac:dyDescent="0.3">
      <c r="A345">
        <v>5709</v>
      </c>
      <c r="B345" t="s">
        <v>8435</v>
      </c>
      <c r="C345">
        <v>2012</v>
      </c>
      <c r="D345" s="25">
        <v>41037</v>
      </c>
      <c r="E345" s="25">
        <v>41044</v>
      </c>
      <c r="F345" t="s">
        <v>50</v>
      </c>
      <c r="G345" t="s">
        <v>4276</v>
      </c>
      <c r="H345" t="s">
        <v>4277</v>
      </c>
      <c r="I345" t="s">
        <v>26</v>
      </c>
      <c r="J345" t="s">
        <v>27</v>
      </c>
      <c r="K345" t="s">
        <v>266</v>
      </c>
      <c r="L345" t="s">
        <v>267</v>
      </c>
      <c r="M345">
        <v>10024</v>
      </c>
      <c r="N345" t="s">
        <v>148</v>
      </c>
      <c r="O345" t="s">
        <v>5894</v>
      </c>
      <c r="P345" t="s">
        <v>46</v>
      </c>
      <c r="Q345" t="s">
        <v>578</v>
      </c>
      <c r="R345" t="s">
        <v>5895</v>
      </c>
      <c r="S345">
        <v>357.93</v>
      </c>
      <c r="T345">
        <v>3</v>
      </c>
      <c r="U345">
        <v>0</v>
      </c>
      <c r="V345">
        <v>7.158600000000007</v>
      </c>
    </row>
    <row r="346" spans="1:22" x14ac:dyDescent="0.3">
      <c r="A346">
        <v>5708</v>
      </c>
      <c r="B346" t="s">
        <v>8435</v>
      </c>
      <c r="C346">
        <v>2012</v>
      </c>
      <c r="D346" s="25">
        <v>41037</v>
      </c>
      <c r="E346" s="25">
        <v>41044</v>
      </c>
      <c r="F346" t="s">
        <v>50</v>
      </c>
      <c r="G346" t="s">
        <v>4276</v>
      </c>
      <c r="H346" t="s">
        <v>4277</v>
      </c>
      <c r="I346" t="s">
        <v>26</v>
      </c>
      <c r="J346" t="s">
        <v>27</v>
      </c>
      <c r="K346" t="s">
        <v>266</v>
      </c>
      <c r="L346" t="s">
        <v>267</v>
      </c>
      <c r="M346">
        <v>10024</v>
      </c>
      <c r="N346" t="s">
        <v>148</v>
      </c>
      <c r="O346" t="s">
        <v>2932</v>
      </c>
      <c r="P346" t="s">
        <v>32</v>
      </c>
      <c r="Q346" t="s">
        <v>65</v>
      </c>
      <c r="R346" t="s">
        <v>2933</v>
      </c>
      <c r="S346">
        <v>79.44</v>
      </c>
      <c r="T346">
        <v>3</v>
      </c>
      <c r="U346">
        <v>0</v>
      </c>
      <c r="V346">
        <v>30.187200000000001</v>
      </c>
    </row>
    <row r="347" spans="1:22" x14ac:dyDescent="0.3">
      <c r="A347">
        <v>5696</v>
      </c>
      <c r="B347" t="s">
        <v>8427</v>
      </c>
      <c r="C347">
        <v>2013</v>
      </c>
      <c r="D347" s="25">
        <v>41400</v>
      </c>
      <c r="E347" s="25">
        <v>41402</v>
      </c>
      <c r="F347" t="s">
        <v>23</v>
      </c>
      <c r="G347" t="s">
        <v>7259</v>
      </c>
      <c r="H347" t="s">
        <v>7260</v>
      </c>
      <c r="I347" t="s">
        <v>26</v>
      </c>
      <c r="J347" t="s">
        <v>27</v>
      </c>
      <c r="K347" t="s">
        <v>127</v>
      </c>
      <c r="L347" t="s">
        <v>43</v>
      </c>
      <c r="M347">
        <v>94109</v>
      </c>
      <c r="N347" t="s">
        <v>44</v>
      </c>
      <c r="O347" t="s">
        <v>3806</v>
      </c>
      <c r="P347" t="s">
        <v>32</v>
      </c>
      <c r="Q347" t="s">
        <v>56</v>
      </c>
      <c r="R347" t="s">
        <v>3807</v>
      </c>
      <c r="S347">
        <v>71.088000000000008</v>
      </c>
      <c r="T347">
        <v>2</v>
      </c>
      <c r="U347">
        <v>0.2</v>
      </c>
      <c r="V347">
        <v>-1.7772000000000041</v>
      </c>
    </row>
    <row r="348" spans="1:22" x14ac:dyDescent="0.3">
      <c r="A348">
        <v>5677</v>
      </c>
      <c r="B348" t="s">
        <v>8417</v>
      </c>
      <c r="C348">
        <v>2011</v>
      </c>
      <c r="D348" s="25">
        <v>40691</v>
      </c>
      <c r="E348" s="25">
        <v>40696</v>
      </c>
      <c r="F348" t="s">
        <v>50</v>
      </c>
      <c r="G348" t="s">
        <v>5288</v>
      </c>
      <c r="H348" t="s">
        <v>5289</v>
      </c>
      <c r="I348" t="s">
        <v>41</v>
      </c>
      <c r="J348" t="s">
        <v>27</v>
      </c>
      <c r="K348" t="s">
        <v>95</v>
      </c>
      <c r="L348" t="s">
        <v>96</v>
      </c>
      <c r="M348">
        <v>98115</v>
      </c>
      <c r="N348" t="s">
        <v>44</v>
      </c>
      <c r="O348" t="s">
        <v>7692</v>
      </c>
      <c r="P348" t="s">
        <v>71</v>
      </c>
      <c r="Q348" t="s">
        <v>161</v>
      </c>
      <c r="R348" t="s">
        <v>7693</v>
      </c>
      <c r="S348">
        <v>27.6</v>
      </c>
      <c r="T348">
        <v>4</v>
      </c>
      <c r="U348">
        <v>0</v>
      </c>
      <c r="V348">
        <v>2.2079999999999984</v>
      </c>
    </row>
    <row r="349" spans="1:22" x14ac:dyDescent="0.3">
      <c r="A349">
        <v>5676</v>
      </c>
      <c r="B349" t="s">
        <v>8417</v>
      </c>
      <c r="C349">
        <v>2011</v>
      </c>
      <c r="D349" s="25">
        <v>40691</v>
      </c>
      <c r="E349" s="25">
        <v>40696</v>
      </c>
      <c r="F349" t="s">
        <v>50</v>
      </c>
      <c r="G349" t="s">
        <v>5288</v>
      </c>
      <c r="H349" t="s">
        <v>5289</v>
      </c>
      <c r="I349" t="s">
        <v>41</v>
      </c>
      <c r="J349" t="s">
        <v>27</v>
      </c>
      <c r="K349" t="s">
        <v>95</v>
      </c>
      <c r="L349" t="s">
        <v>96</v>
      </c>
      <c r="M349">
        <v>98115</v>
      </c>
      <c r="N349" t="s">
        <v>44</v>
      </c>
      <c r="O349" t="s">
        <v>766</v>
      </c>
      <c r="P349" t="s">
        <v>71</v>
      </c>
      <c r="Q349" t="s">
        <v>72</v>
      </c>
      <c r="R349" t="s">
        <v>767</v>
      </c>
      <c r="S349">
        <v>57.408000000000008</v>
      </c>
      <c r="T349">
        <v>6</v>
      </c>
      <c r="U349">
        <v>0.2</v>
      </c>
      <c r="V349">
        <v>5.7408000000000019</v>
      </c>
    </row>
    <row r="350" spans="1:22" x14ac:dyDescent="0.3">
      <c r="A350">
        <v>5644</v>
      </c>
      <c r="B350" t="s">
        <v>8398</v>
      </c>
      <c r="C350">
        <v>2012</v>
      </c>
      <c r="D350" s="25">
        <v>41044</v>
      </c>
      <c r="E350" s="25">
        <v>41049</v>
      </c>
      <c r="F350" t="s">
        <v>23</v>
      </c>
      <c r="G350" t="s">
        <v>6638</v>
      </c>
      <c r="H350" t="s">
        <v>6639</v>
      </c>
      <c r="I350" t="s">
        <v>41</v>
      </c>
      <c r="J350" t="s">
        <v>27</v>
      </c>
      <c r="K350" t="s">
        <v>3261</v>
      </c>
      <c r="L350" t="s">
        <v>1272</v>
      </c>
      <c r="M350">
        <v>30076</v>
      </c>
      <c r="N350" t="s">
        <v>30</v>
      </c>
      <c r="O350" t="s">
        <v>5341</v>
      </c>
      <c r="P350" t="s">
        <v>46</v>
      </c>
      <c r="Q350" t="s">
        <v>173</v>
      </c>
      <c r="R350" t="s">
        <v>5342</v>
      </c>
      <c r="S350">
        <v>17.940000000000001</v>
      </c>
      <c r="T350">
        <v>3</v>
      </c>
      <c r="U350">
        <v>0</v>
      </c>
      <c r="V350">
        <v>8.7906000000000013</v>
      </c>
    </row>
    <row r="351" spans="1:22" x14ac:dyDescent="0.3">
      <c r="A351">
        <v>5583</v>
      </c>
      <c r="B351" t="s">
        <v>8340</v>
      </c>
      <c r="C351">
        <v>2013</v>
      </c>
      <c r="D351" s="25">
        <v>41404</v>
      </c>
      <c r="E351" s="25">
        <v>41408</v>
      </c>
      <c r="F351" t="s">
        <v>50</v>
      </c>
      <c r="G351" t="s">
        <v>301</v>
      </c>
      <c r="H351" t="s">
        <v>302</v>
      </c>
      <c r="I351" t="s">
        <v>102</v>
      </c>
      <c r="J351" t="s">
        <v>27</v>
      </c>
      <c r="K351" t="s">
        <v>266</v>
      </c>
      <c r="L351" t="s">
        <v>267</v>
      </c>
      <c r="M351">
        <v>10024</v>
      </c>
      <c r="N351" t="s">
        <v>148</v>
      </c>
      <c r="O351" t="s">
        <v>3497</v>
      </c>
      <c r="P351" t="s">
        <v>46</v>
      </c>
      <c r="Q351" t="s">
        <v>68</v>
      </c>
      <c r="R351" t="s">
        <v>3498</v>
      </c>
      <c r="S351">
        <v>8</v>
      </c>
      <c r="T351">
        <v>5</v>
      </c>
      <c r="U351">
        <v>0</v>
      </c>
      <c r="V351">
        <v>3.4400000000000008</v>
      </c>
    </row>
    <row r="352" spans="1:22" x14ac:dyDescent="0.3">
      <c r="A352">
        <v>5542</v>
      </c>
      <c r="B352" t="s">
        <v>8314</v>
      </c>
      <c r="C352">
        <v>2014</v>
      </c>
      <c r="D352" s="25">
        <v>41782</v>
      </c>
      <c r="E352" s="25">
        <v>41786</v>
      </c>
      <c r="F352" t="s">
        <v>50</v>
      </c>
      <c r="G352" t="s">
        <v>824</v>
      </c>
      <c r="H352" t="s">
        <v>825</v>
      </c>
      <c r="I352" t="s">
        <v>26</v>
      </c>
      <c r="J352" t="s">
        <v>27</v>
      </c>
      <c r="K352" t="s">
        <v>303</v>
      </c>
      <c r="L352" t="s">
        <v>211</v>
      </c>
      <c r="M352">
        <v>60653</v>
      </c>
      <c r="N352" t="s">
        <v>105</v>
      </c>
      <c r="O352" t="s">
        <v>2574</v>
      </c>
      <c r="P352" t="s">
        <v>46</v>
      </c>
      <c r="Q352" t="s">
        <v>578</v>
      </c>
      <c r="R352" t="s">
        <v>2575</v>
      </c>
      <c r="S352">
        <v>22.344000000000001</v>
      </c>
      <c r="T352">
        <v>3</v>
      </c>
      <c r="U352">
        <v>0.2</v>
      </c>
      <c r="V352">
        <v>2.5136999999999983</v>
      </c>
    </row>
    <row r="353" spans="1:22" x14ac:dyDescent="0.3">
      <c r="A353">
        <v>5541</v>
      </c>
      <c r="B353" t="s">
        <v>8314</v>
      </c>
      <c r="C353">
        <v>2014</v>
      </c>
      <c r="D353" s="25">
        <v>41782</v>
      </c>
      <c r="E353" s="25">
        <v>41786</v>
      </c>
      <c r="F353" t="s">
        <v>50</v>
      </c>
      <c r="G353" t="s">
        <v>824</v>
      </c>
      <c r="H353" t="s">
        <v>825</v>
      </c>
      <c r="I353" t="s">
        <v>26</v>
      </c>
      <c r="J353" t="s">
        <v>27</v>
      </c>
      <c r="K353" t="s">
        <v>303</v>
      </c>
      <c r="L353" t="s">
        <v>211</v>
      </c>
      <c r="M353">
        <v>60653</v>
      </c>
      <c r="N353" t="s">
        <v>105</v>
      </c>
      <c r="O353" t="s">
        <v>545</v>
      </c>
      <c r="P353" t="s">
        <v>46</v>
      </c>
      <c r="Q353" t="s">
        <v>75</v>
      </c>
      <c r="R353" t="s">
        <v>546</v>
      </c>
      <c r="S353">
        <v>1.5919999999999996</v>
      </c>
      <c r="T353">
        <v>2</v>
      </c>
      <c r="U353">
        <v>0.8</v>
      </c>
      <c r="V353">
        <v>-2.6268000000000002</v>
      </c>
    </row>
    <row r="354" spans="1:22" x14ac:dyDescent="0.3">
      <c r="A354">
        <v>5540</v>
      </c>
      <c r="B354" t="s">
        <v>8314</v>
      </c>
      <c r="C354">
        <v>2014</v>
      </c>
      <c r="D354" s="25">
        <v>41782</v>
      </c>
      <c r="E354" s="25">
        <v>41786</v>
      </c>
      <c r="F354" t="s">
        <v>50</v>
      </c>
      <c r="G354" t="s">
        <v>824</v>
      </c>
      <c r="H354" t="s">
        <v>825</v>
      </c>
      <c r="I354" t="s">
        <v>26</v>
      </c>
      <c r="J354" t="s">
        <v>27</v>
      </c>
      <c r="K354" t="s">
        <v>303</v>
      </c>
      <c r="L354" t="s">
        <v>211</v>
      </c>
      <c r="M354">
        <v>60653</v>
      </c>
      <c r="N354" t="s">
        <v>105</v>
      </c>
      <c r="O354" t="s">
        <v>336</v>
      </c>
      <c r="P354" t="s">
        <v>32</v>
      </c>
      <c r="Q354" t="s">
        <v>36</v>
      </c>
      <c r="R354" t="s">
        <v>337</v>
      </c>
      <c r="S354">
        <v>181.98599999999999</v>
      </c>
      <c r="T354">
        <v>2</v>
      </c>
      <c r="U354">
        <v>0.3</v>
      </c>
      <c r="V354">
        <v>-54.595799999999997</v>
      </c>
    </row>
    <row r="355" spans="1:22" x14ac:dyDescent="0.3">
      <c r="A355">
        <v>5528</v>
      </c>
      <c r="B355" t="s">
        <v>8304</v>
      </c>
      <c r="C355">
        <v>2012</v>
      </c>
      <c r="D355" s="25">
        <v>41037</v>
      </c>
      <c r="E355" s="25">
        <v>41039</v>
      </c>
      <c r="F355" t="s">
        <v>188</v>
      </c>
      <c r="G355" t="s">
        <v>3676</v>
      </c>
      <c r="H355" t="s">
        <v>3677</v>
      </c>
      <c r="I355" t="s">
        <v>102</v>
      </c>
      <c r="J355" t="s">
        <v>27</v>
      </c>
      <c r="K355" t="s">
        <v>266</v>
      </c>
      <c r="L355" t="s">
        <v>267</v>
      </c>
      <c r="M355">
        <v>10009</v>
      </c>
      <c r="N355" t="s">
        <v>148</v>
      </c>
      <c r="O355" t="s">
        <v>1639</v>
      </c>
      <c r="P355" t="s">
        <v>46</v>
      </c>
      <c r="Q355" t="s">
        <v>90</v>
      </c>
      <c r="R355" t="s">
        <v>1640</v>
      </c>
      <c r="S355">
        <v>37.94</v>
      </c>
      <c r="T355">
        <v>2</v>
      </c>
      <c r="U355">
        <v>0</v>
      </c>
      <c r="V355">
        <v>18.211199999999998</v>
      </c>
    </row>
    <row r="356" spans="1:22" x14ac:dyDescent="0.3">
      <c r="A356">
        <v>5526</v>
      </c>
      <c r="B356" t="s">
        <v>8301</v>
      </c>
      <c r="C356">
        <v>2014</v>
      </c>
      <c r="D356" s="25">
        <v>41760</v>
      </c>
      <c r="E356" s="25">
        <v>41765</v>
      </c>
      <c r="F356" t="s">
        <v>50</v>
      </c>
      <c r="G356" t="s">
        <v>895</v>
      </c>
      <c r="H356" t="s">
        <v>896</v>
      </c>
      <c r="I356" t="s">
        <v>41</v>
      </c>
      <c r="J356" t="s">
        <v>27</v>
      </c>
      <c r="K356" t="s">
        <v>42</v>
      </c>
      <c r="L356" t="s">
        <v>43</v>
      </c>
      <c r="M356">
        <v>90008</v>
      </c>
      <c r="N356" t="s">
        <v>44</v>
      </c>
      <c r="O356" t="s">
        <v>1128</v>
      </c>
      <c r="P356" t="s">
        <v>46</v>
      </c>
      <c r="Q356" t="s">
        <v>68</v>
      </c>
      <c r="R356" t="s">
        <v>1129</v>
      </c>
      <c r="S356">
        <v>9.7799999999999994</v>
      </c>
      <c r="T356">
        <v>2</v>
      </c>
      <c r="U356">
        <v>0</v>
      </c>
      <c r="V356">
        <v>4.0098000000000003</v>
      </c>
    </row>
    <row r="357" spans="1:22" x14ac:dyDescent="0.3">
      <c r="A357">
        <v>5516</v>
      </c>
      <c r="B357" t="s">
        <v>8295</v>
      </c>
      <c r="C357">
        <v>2012</v>
      </c>
      <c r="D357" s="25">
        <v>41059</v>
      </c>
      <c r="E357" s="25">
        <v>41061</v>
      </c>
      <c r="F357" t="s">
        <v>188</v>
      </c>
      <c r="G357" t="s">
        <v>5710</v>
      </c>
      <c r="H357" t="s">
        <v>5711</v>
      </c>
      <c r="I357" t="s">
        <v>26</v>
      </c>
      <c r="J357" t="s">
        <v>27</v>
      </c>
      <c r="K357" t="s">
        <v>266</v>
      </c>
      <c r="L357" t="s">
        <v>267</v>
      </c>
      <c r="M357">
        <v>10009</v>
      </c>
      <c r="N357" t="s">
        <v>148</v>
      </c>
      <c r="O357" t="s">
        <v>5308</v>
      </c>
      <c r="P357" t="s">
        <v>71</v>
      </c>
      <c r="Q357" t="s">
        <v>72</v>
      </c>
      <c r="R357" t="s">
        <v>5309</v>
      </c>
      <c r="S357">
        <v>128.85000000000002</v>
      </c>
      <c r="T357">
        <v>3</v>
      </c>
      <c r="U357">
        <v>0</v>
      </c>
      <c r="V357">
        <v>3.8654999999999973</v>
      </c>
    </row>
    <row r="358" spans="1:22" x14ac:dyDescent="0.3">
      <c r="A358">
        <v>5515</v>
      </c>
      <c r="B358" t="s">
        <v>8295</v>
      </c>
      <c r="C358">
        <v>2012</v>
      </c>
      <c r="D358" s="25">
        <v>41059</v>
      </c>
      <c r="E358" s="25">
        <v>41061</v>
      </c>
      <c r="F358" t="s">
        <v>188</v>
      </c>
      <c r="G358" t="s">
        <v>5710</v>
      </c>
      <c r="H358" t="s">
        <v>5711</v>
      </c>
      <c r="I358" t="s">
        <v>26</v>
      </c>
      <c r="J358" t="s">
        <v>27</v>
      </c>
      <c r="K358" t="s">
        <v>266</v>
      </c>
      <c r="L358" t="s">
        <v>267</v>
      </c>
      <c r="M358">
        <v>10009</v>
      </c>
      <c r="N358" t="s">
        <v>148</v>
      </c>
      <c r="O358" t="s">
        <v>5392</v>
      </c>
      <c r="P358" t="s">
        <v>46</v>
      </c>
      <c r="Q358" t="s">
        <v>78</v>
      </c>
      <c r="R358" t="s">
        <v>5393</v>
      </c>
      <c r="S358">
        <v>160.32</v>
      </c>
      <c r="T358">
        <v>2</v>
      </c>
      <c r="U358">
        <v>0</v>
      </c>
      <c r="V358">
        <v>44.889600000000002</v>
      </c>
    </row>
    <row r="359" spans="1:22" x14ac:dyDescent="0.3">
      <c r="A359">
        <v>5514</v>
      </c>
      <c r="B359" t="s">
        <v>8295</v>
      </c>
      <c r="C359">
        <v>2012</v>
      </c>
      <c r="D359" s="25">
        <v>41059</v>
      </c>
      <c r="E359" s="25">
        <v>41061</v>
      </c>
      <c r="F359" t="s">
        <v>188</v>
      </c>
      <c r="G359" t="s">
        <v>5710</v>
      </c>
      <c r="H359" t="s">
        <v>5711</v>
      </c>
      <c r="I359" t="s">
        <v>26</v>
      </c>
      <c r="J359" t="s">
        <v>27</v>
      </c>
      <c r="K359" t="s">
        <v>266</v>
      </c>
      <c r="L359" t="s">
        <v>267</v>
      </c>
      <c r="M359">
        <v>10009</v>
      </c>
      <c r="N359" t="s">
        <v>148</v>
      </c>
      <c r="O359" t="s">
        <v>2527</v>
      </c>
      <c r="P359" t="s">
        <v>71</v>
      </c>
      <c r="Q359" t="s">
        <v>72</v>
      </c>
      <c r="R359" t="s">
        <v>8296</v>
      </c>
      <c r="S359">
        <v>239.96999999999997</v>
      </c>
      <c r="T359">
        <v>3</v>
      </c>
      <c r="U359">
        <v>0</v>
      </c>
      <c r="V359">
        <v>2.3996999999999815</v>
      </c>
    </row>
    <row r="360" spans="1:22" x14ac:dyDescent="0.3">
      <c r="A360">
        <v>5511</v>
      </c>
      <c r="B360" t="s">
        <v>8293</v>
      </c>
      <c r="C360">
        <v>2014</v>
      </c>
      <c r="D360" s="25">
        <v>41775</v>
      </c>
      <c r="E360" s="25">
        <v>41780</v>
      </c>
      <c r="F360" t="s">
        <v>50</v>
      </c>
      <c r="G360" t="s">
        <v>4830</v>
      </c>
      <c r="H360" t="s">
        <v>4831</v>
      </c>
      <c r="I360" t="s">
        <v>26</v>
      </c>
      <c r="J360" t="s">
        <v>27</v>
      </c>
      <c r="K360" t="s">
        <v>303</v>
      </c>
      <c r="L360" t="s">
        <v>211</v>
      </c>
      <c r="M360">
        <v>60653</v>
      </c>
      <c r="N360" t="s">
        <v>105</v>
      </c>
      <c r="O360" t="s">
        <v>4340</v>
      </c>
      <c r="P360" t="s">
        <v>71</v>
      </c>
      <c r="Q360" t="s">
        <v>72</v>
      </c>
      <c r="R360" t="s">
        <v>4341</v>
      </c>
      <c r="S360">
        <v>11.120000000000001</v>
      </c>
      <c r="T360">
        <v>2</v>
      </c>
      <c r="U360">
        <v>0.2</v>
      </c>
      <c r="V360">
        <v>3.4749999999999996</v>
      </c>
    </row>
    <row r="361" spans="1:22" x14ac:dyDescent="0.3">
      <c r="A361">
        <v>5510</v>
      </c>
      <c r="B361" t="s">
        <v>8293</v>
      </c>
      <c r="C361">
        <v>2014</v>
      </c>
      <c r="D361" s="25">
        <v>41775</v>
      </c>
      <c r="E361" s="25">
        <v>41780</v>
      </c>
      <c r="F361" t="s">
        <v>50</v>
      </c>
      <c r="G361" t="s">
        <v>4830</v>
      </c>
      <c r="H361" t="s">
        <v>4831</v>
      </c>
      <c r="I361" t="s">
        <v>26</v>
      </c>
      <c r="J361" t="s">
        <v>27</v>
      </c>
      <c r="K361" t="s">
        <v>303</v>
      </c>
      <c r="L361" t="s">
        <v>211</v>
      </c>
      <c r="M361">
        <v>60653</v>
      </c>
      <c r="N361" t="s">
        <v>105</v>
      </c>
      <c r="O361" t="s">
        <v>569</v>
      </c>
      <c r="P361" t="s">
        <v>46</v>
      </c>
      <c r="Q361" t="s">
        <v>90</v>
      </c>
      <c r="R361" t="s">
        <v>570</v>
      </c>
      <c r="S361">
        <v>56.704000000000001</v>
      </c>
      <c r="T361">
        <v>2</v>
      </c>
      <c r="U361">
        <v>0.2</v>
      </c>
      <c r="V361">
        <v>19.137599999999992</v>
      </c>
    </row>
    <row r="362" spans="1:22" x14ac:dyDescent="0.3">
      <c r="A362">
        <v>5471</v>
      </c>
      <c r="B362" t="s">
        <v>8269</v>
      </c>
      <c r="C362">
        <v>2013</v>
      </c>
      <c r="D362" s="25">
        <v>41425</v>
      </c>
      <c r="E362" s="25">
        <v>41430</v>
      </c>
      <c r="F362" t="s">
        <v>50</v>
      </c>
      <c r="G362" t="s">
        <v>5224</v>
      </c>
      <c r="H362" t="s">
        <v>5225</v>
      </c>
      <c r="I362" t="s">
        <v>26</v>
      </c>
      <c r="J362" t="s">
        <v>27</v>
      </c>
      <c r="K362" t="s">
        <v>779</v>
      </c>
      <c r="L362" t="s">
        <v>498</v>
      </c>
      <c r="M362">
        <v>45011</v>
      </c>
      <c r="N362" t="s">
        <v>148</v>
      </c>
      <c r="O362" t="s">
        <v>5161</v>
      </c>
      <c r="P362" t="s">
        <v>46</v>
      </c>
      <c r="Q362" t="s">
        <v>78</v>
      </c>
      <c r="R362" t="s">
        <v>5162</v>
      </c>
      <c r="S362">
        <v>123.92000000000002</v>
      </c>
      <c r="T362">
        <v>5</v>
      </c>
      <c r="U362">
        <v>0.2</v>
      </c>
      <c r="V362">
        <v>9.2939999999999969</v>
      </c>
    </row>
    <row r="363" spans="1:22" x14ac:dyDescent="0.3">
      <c r="A363">
        <v>5454</v>
      </c>
      <c r="B363" t="s">
        <v>8255</v>
      </c>
      <c r="C363">
        <v>2014</v>
      </c>
      <c r="D363" s="25">
        <v>41779</v>
      </c>
      <c r="E363" s="25">
        <v>41783</v>
      </c>
      <c r="F363" t="s">
        <v>50</v>
      </c>
      <c r="G363" t="s">
        <v>5288</v>
      </c>
      <c r="H363" t="s">
        <v>5289</v>
      </c>
      <c r="I363" t="s">
        <v>41</v>
      </c>
      <c r="J363" t="s">
        <v>27</v>
      </c>
      <c r="K363" t="s">
        <v>3101</v>
      </c>
      <c r="L363" t="s">
        <v>211</v>
      </c>
      <c r="M363">
        <v>61107</v>
      </c>
      <c r="N363" t="s">
        <v>105</v>
      </c>
      <c r="O363" t="s">
        <v>6976</v>
      </c>
      <c r="P363" t="s">
        <v>46</v>
      </c>
      <c r="Q363" t="s">
        <v>90</v>
      </c>
      <c r="R363" t="s">
        <v>6977</v>
      </c>
      <c r="S363">
        <v>38.016000000000005</v>
      </c>
      <c r="T363">
        <v>6</v>
      </c>
      <c r="U363">
        <v>0.2</v>
      </c>
      <c r="V363">
        <v>13.780799999999996</v>
      </c>
    </row>
    <row r="364" spans="1:22" x14ac:dyDescent="0.3">
      <c r="A364">
        <v>5377</v>
      </c>
      <c r="B364" t="s">
        <v>8182</v>
      </c>
      <c r="C364">
        <v>2014</v>
      </c>
      <c r="D364" s="25">
        <v>41787</v>
      </c>
      <c r="E364" s="25">
        <v>41791</v>
      </c>
      <c r="F364" t="s">
        <v>50</v>
      </c>
      <c r="G364" t="s">
        <v>4512</v>
      </c>
      <c r="H364" t="s">
        <v>4513</v>
      </c>
      <c r="I364" t="s">
        <v>41</v>
      </c>
      <c r="J364" t="s">
        <v>27</v>
      </c>
      <c r="K364" t="s">
        <v>95</v>
      </c>
      <c r="L364" t="s">
        <v>96</v>
      </c>
      <c r="M364">
        <v>98103</v>
      </c>
      <c r="N364" t="s">
        <v>44</v>
      </c>
      <c r="O364" t="s">
        <v>6754</v>
      </c>
      <c r="P364" t="s">
        <v>46</v>
      </c>
      <c r="Q364" t="s">
        <v>68</v>
      </c>
      <c r="R364" t="s">
        <v>186</v>
      </c>
      <c r="S364">
        <v>31.44</v>
      </c>
      <c r="T364">
        <v>3</v>
      </c>
      <c r="U364">
        <v>0</v>
      </c>
      <c r="V364">
        <v>7.86</v>
      </c>
    </row>
    <row r="365" spans="1:22" x14ac:dyDescent="0.3">
      <c r="A365">
        <v>5376</v>
      </c>
      <c r="B365" t="s">
        <v>8182</v>
      </c>
      <c r="C365">
        <v>2014</v>
      </c>
      <c r="D365" s="25">
        <v>41787</v>
      </c>
      <c r="E365" s="25">
        <v>41791</v>
      </c>
      <c r="F365" t="s">
        <v>50</v>
      </c>
      <c r="G365" t="s">
        <v>4512</v>
      </c>
      <c r="H365" t="s">
        <v>4513</v>
      </c>
      <c r="I365" t="s">
        <v>41</v>
      </c>
      <c r="J365" t="s">
        <v>27</v>
      </c>
      <c r="K365" t="s">
        <v>95</v>
      </c>
      <c r="L365" t="s">
        <v>96</v>
      </c>
      <c r="M365">
        <v>98103</v>
      </c>
      <c r="N365" t="s">
        <v>44</v>
      </c>
      <c r="O365" t="s">
        <v>3765</v>
      </c>
      <c r="P365" t="s">
        <v>71</v>
      </c>
      <c r="Q365" t="s">
        <v>161</v>
      </c>
      <c r="R365" t="s">
        <v>3766</v>
      </c>
      <c r="S365">
        <v>98.16</v>
      </c>
      <c r="T365">
        <v>6</v>
      </c>
      <c r="U365">
        <v>0</v>
      </c>
      <c r="V365">
        <v>9.8159999999999954</v>
      </c>
    </row>
    <row r="366" spans="1:22" x14ac:dyDescent="0.3">
      <c r="A366">
        <v>5356</v>
      </c>
      <c r="B366" t="s">
        <v>8166</v>
      </c>
      <c r="C366">
        <v>2011</v>
      </c>
      <c r="D366" s="25">
        <v>40676</v>
      </c>
      <c r="E366" s="25">
        <v>40682</v>
      </c>
      <c r="F366" t="s">
        <v>50</v>
      </c>
      <c r="G366" t="s">
        <v>6420</v>
      </c>
      <c r="H366" t="s">
        <v>6421</v>
      </c>
      <c r="I366" t="s">
        <v>41</v>
      </c>
      <c r="J366" t="s">
        <v>27</v>
      </c>
      <c r="K366" t="s">
        <v>42</v>
      </c>
      <c r="L366" t="s">
        <v>43</v>
      </c>
      <c r="M366">
        <v>90004</v>
      </c>
      <c r="N366" t="s">
        <v>44</v>
      </c>
      <c r="O366" t="s">
        <v>8167</v>
      </c>
      <c r="P366" t="s">
        <v>46</v>
      </c>
      <c r="Q366" t="s">
        <v>90</v>
      </c>
      <c r="R366" t="s">
        <v>8168</v>
      </c>
      <c r="S366">
        <v>8</v>
      </c>
      <c r="T366">
        <v>2</v>
      </c>
      <c r="U366">
        <v>0</v>
      </c>
      <c r="V366">
        <v>3.84</v>
      </c>
    </row>
    <row r="367" spans="1:22" x14ac:dyDescent="0.3">
      <c r="A367">
        <v>5355</v>
      </c>
      <c r="B367" t="s">
        <v>8166</v>
      </c>
      <c r="C367">
        <v>2011</v>
      </c>
      <c r="D367" s="25">
        <v>40676</v>
      </c>
      <c r="E367" s="25">
        <v>40682</v>
      </c>
      <c r="F367" t="s">
        <v>50</v>
      </c>
      <c r="G367" t="s">
        <v>6420</v>
      </c>
      <c r="H367" t="s">
        <v>6421</v>
      </c>
      <c r="I367" t="s">
        <v>41</v>
      </c>
      <c r="J367" t="s">
        <v>27</v>
      </c>
      <c r="K367" t="s">
        <v>42</v>
      </c>
      <c r="L367" t="s">
        <v>43</v>
      </c>
      <c r="M367">
        <v>90004</v>
      </c>
      <c r="N367" t="s">
        <v>44</v>
      </c>
      <c r="O367" t="s">
        <v>5494</v>
      </c>
      <c r="P367" t="s">
        <v>32</v>
      </c>
      <c r="Q367" t="s">
        <v>36</v>
      </c>
      <c r="R367" t="s">
        <v>5495</v>
      </c>
      <c r="S367">
        <v>279.45600000000002</v>
      </c>
      <c r="T367">
        <v>6</v>
      </c>
      <c r="U367">
        <v>0.2</v>
      </c>
      <c r="V367">
        <v>20.959199999999996</v>
      </c>
    </row>
    <row r="368" spans="1:22" x14ac:dyDescent="0.3">
      <c r="A368">
        <v>5337</v>
      </c>
      <c r="B368" t="s">
        <v>8153</v>
      </c>
      <c r="C368">
        <v>2012</v>
      </c>
      <c r="D368" s="25">
        <v>41050</v>
      </c>
      <c r="E368" s="25">
        <v>41054</v>
      </c>
      <c r="F368" t="s">
        <v>50</v>
      </c>
      <c r="G368" t="s">
        <v>4667</v>
      </c>
      <c r="H368" t="s">
        <v>4668</v>
      </c>
      <c r="I368" t="s">
        <v>41</v>
      </c>
      <c r="J368" t="s">
        <v>27</v>
      </c>
      <c r="K368" t="s">
        <v>95</v>
      </c>
      <c r="L368" t="s">
        <v>96</v>
      </c>
      <c r="M368">
        <v>98105</v>
      </c>
      <c r="N368" t="s">
        <v>44</v>
      </c>
      <c r="O368" t="s">
        <v>2616</v>
      </c>
      <c r="P368" t="s">
        <v>46</v>
      </c>
      <c r="Q368" t="s">
        <v>75</v>
      </c>
      <c r="R368" t="s">
        <v>2617</v>
      </c>
      <c r="S368">
        <v>26.975999999999999</v>
      </c>
      <c r="T368">
        <v>4</v>
      </c>
      <c r="U368">
        <v>0.2</v>
      </c>
      <c r="V368">
        <v>8.767199999999999</v>
      </c>
    </row>
    <row r="369" spans="1:22" x14ac:dyDescent="0.3">
      <c r="A369">
        <v>5316</v>
      </c>
      <c r="B369" t="s">
        <v>8141</v>
      </c>
      <c r="C369">
        <v>2013</v>
      </c>
      <c r="D369" s="25">
        <v>41397</v>
      </c>
      <c r="E369" s="25">
        <v>41403</v>
      </c>
      <c r="F369" t="s">
        <v>50</v>
      </c>
      <c r="G369" t="s">
        <v>2450</v>
      </c>
      <c r="H369" t="s">
        <v>2451</v>
      </c>
      <c r="I369" t="s">
        <v>26</v>
      </c>
      <c r="J369" t="s">
        <v>27</v>
      </c>
      <c r="K369" t="s">
        <v>4488</v>
      </c>
      <c r="L369" t="s">
        <v>88</v>
      </c>
      <c r="M369">
        <v>27405</v>
      </c>
      <c r="N369" t="s">
        <v>30</v>
      </c>
      <c r="O369" t="s">
        <v>3102</v>
      </c>
      <c r="P369" t="s">
        <v>32</v>
      </c>
      <c r="Q369" t="s">
        <v>36</v>
      </c>
      <c r="R369" t="s">
        <v>3103</v>
      </c>
      <c r="S369">
        <v>187.05600000000001</v>
      </c>
      <c r="T369">
        <v>9</v>
      </c>
      <c r="U369">
        <v>0.2</v>
      </c>
      <c r="V369">
        <v>11.69100000000001</v>
      </c>
    </row>
    <row r="370" spans="1:22" x14ac:dyDescent="0.3">
      <c r="A370">
        <v>5315</v>
      </c>
      <c r="B370" t="s">
        <v>8140</v>
      </c>
      <c r="C370">
        <v>2014</v>
      </c>
      <c r="D370" s="25">
        <v>41760</v>
      </c>
      <c r="E370" s="25">
        <v>41765</v>
      </c>
      <c r="F370" t="s">
        <v>50</v>
      </c>
      <c r="G370" t="s">
        <v>1183</v>
      </c>
      <c r="H370" t="s">
        <v>1184</v>
      </c>
      <c r="I370" t="s">
        <v>41</v>
      </c>
      <c r="J370" t="s">
        <v>27</v>
      </c>
      <c r="K370" t="s">
        <v>127</v>
      </c>
      <c r="L370" t="s">
        <v>43</v>
      </c>
      <c r="M370">
        <v>94110</v>
      </c>
      <c r="N370" t="s">
        <v>44</v>
      </c>
      <c r="O370" t="s">
        <v>2290</v>
      </c>
      <c r="P370" t="s">
        <v>46</v>
      </c>
      <c r="Q370" t="s">
        <v>173</v>
      </c>
      <c r="R370" t="s">
        <v>2291</v>
      </c>
      <c r="S370">
        <v>30.56</v>
      </c>
      <c r="T370">
        <v>4</v>
      </c>
      <c r="U370">
        <v>0</v>
      </c>
      <c r="V370">
        <v>14.974399999999999</v>
      </c>
    </row>
    <row r="371" spans="1:22" x14ac:dyDescent="0.3">
      <c r="A371">
        <v>5314</v>
      </c>
      <c r="B371" t="s">
        <v>8140</v>
      </c>
      <c r="C371">
        <v>2014</v>
      </c>
      <c r="D371" s="25">
        <v>41760</v>
      </c>
      <c r="E371" s="25">
        <v>41765</v>
      </c>
      <c r="F371" t="s">
        <v>50</v>
      </c>
      <c r="G371" t="s">
        <v>1183</v>
      </c>
      <c r="H371" t="s">
        <v>1184</v>
      </c>
      <c r="I371" t="s">
        <v>41</v>
      </c>
      <c r="J371" t="s">
        <v>27</v>
      </c>
      <c r="K371" t="s">
        <v>127</v>
      </c>
      <c r="L371" t="s">
        <v>43</v>
      </c>
      <c r="M371">
        <v>94110</v>
      </c>
      <c r="N371" t="s">
        <v>44</v>
      </c>
      <c r="O371" t="s">
        <v>2325</v>
      </c>
      <c r="P371" t="s">
        <v>32</v>
      </c>
      <c r="Q371" t="s">
        <v>65</v>
      </c>
      <c r="R371" t="s">
        <v>2326</v>
      </c>
      <c r="S371">
        <v>64.959999999999994</v>
      </c>
      <c r="T371">
        <v>2</v>
      </c>
      <c r="U371">
        <v>0</v>
      </c>
      <c r="V371">
        <v>21.436799999999998</v>
      </c>
    </row>
    <row r="372" spans="1:22" x14ac:dyDescent="0.3">
      <c r="A372">
        <v>371</v>
      </c>
      <c r="B372" t="s">
        <v>1299</v>
      </c>
      <c r="C372">
        <v>2014</v>
      </c>
      <c r="D372" s="25">
        <v>41789</v>
      </c>
      <c r="E372" s="25">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x14ac:dyDescent="0.3">
      <c r="A373">
        <v>372</v>
      </c>
      <c r="B373" t="s">
        <v>1299</v>
      </c>
      <c r="C373">
        <v>2014</v>
      </c>
      <c r="D373" s="25">
        <v>41789</v>
      </c>
      <c r="E373" s="25">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3">
      <c r="A374">
        <v>5303</v>
      </c>
      <c r="B374" t="s">
        <v>8130</v>
      </c>
      <c r="C374">
        <v>2013</v>
      </c>
      <c r="D374" s="25">
        <v>41425</v>
      </c>
      <c r="E374" s="25">
        <v>41429</v>
      </c>
      <c r="F374" t="s">
        <v>50</v>
      </c>
      <c r="G374" t="s">
        <v>6638</v>
      </c>
      <c r="H374" t="s">
        <v>6639</v>
      </c>
      <c r="I374" t="s">
        <v>41</v>
      </c>
      <c r="J374" t="s">
        <v>27</v>
      </c>
      <c r="K374" t="s">
        <v>318</v>
      </c>
      <c r="L374" t="s">
        <v>319</v>
      </c>
      <c r="M374">
        <v>22153</v>
      </c>
      <c r="N374" t="s">
        <v>30</v>
      </c>
      <c r="O374" t="s">
        <v>1894</v>
      </c>
      <c r="P374" t="s">
        <v>46</v>
      </c>
      <c r="Q374" t="s">
        <v>47</v>
      </c>
      <c r="R374" t="s">
        <v>1895</v>
      </c>
      <c r="S374">
        <v>62.099999999999994</v>
      </c>
      <c r="T374">
        <v>6</v>
      </c>
      <c r="U374">
        <v>0</v>
      </c>
      <c r="V374">
        <v>29.808</v>
      </c>
    </row>
    <row r="375" spans="1:22" x14ac:dyDescent="0.3">
      <c r="A375">
        <v>5302</v>
      </c>
      <c r="B375" t="s">
        <v>8130</v>
      </c>
      <c r="C375">
        <v>2013</v>
      </c>
      <c r="D375" s="25">
        <v>41425</v>
      </c>
      <c r="E375" s="25">
        <v>41429</v>
      </c>
      <c r="F375" t="s">
        <v>50</v>
      </c>
      <c r="G375" t="s">
        <v>6638</v>
      </c>
      <c r="H375" t="s">
        <v>6639</v>
      </c>
      <c r="I375" t="s">
        <v>41</v>
      </c>
      <c r="J375" t="s">
        <v>27</v>
      </c>
      <c r="K375" t="s">
        <v>318</v>
      </c>
      <c r="L375" t="s">
        <v>319</v>
      </c>
      <c r="M375">
        <v>22153</v>
      </c>
      <c r="N375" t="s">
        <v>30</v>
      </c>
      <c r="O375" t="s">
        <v>2993</v>
      </c>
      <c r="P375" t="s">
        <v>71</v>
      </c>
      <c r="Q375" t="s">
        <v>161</v>
      </c>
      <c r="R375" t="s">
        <v>2994</v>
      </c>
      <c r="S375">
        <v>1979.6999999999998</v>
      </c>
      <c r="T375">
        <v>6</v>
      </c>
      <c r="U375">
        <v>0</v>
      </c>
      <c r="V375">
        <v>653.30099999999982</v>
      </c>
    </row>
    <row r="376" spans="1:22" x14ac:dyDescent="0.3">
      <c r="A376">
        <v>5301</v>
      </c>
      <c r="B376" t="s">
        <v>8130</v>
      </c>
      <c r="C376">
        <v>2013</v>
      </c>
      <c r="D376" s="25">
        <v>41425</v>
      </c>
      <c r="E376" s="25">
        <v>41429</v>
      </c>
      <c r="F376" t="s">
        <v>50</v>
      </c>
      <c r="G376" t="s">
        <v>6638</v>
      </c>
      <c r="H376" t="s">
        <v>6639</v>
      </c>
      <c r="I376" t="s">
        <v>41</v>
      </c>
      <c r="J376" t="s">
        <v>27</v>
      </c>
      <c r="K376" t="s">
        <v>318</v>
      </c>
      <c r="L376" t="s">
        <v>319</v>
      </c>
      <c r="M376">
        <v>22153</v>
      </c>
      <c r="N376" t="s">
        <v>30</v>
      </c>
      <c r="O376" t="s">
        <v>5482</v>
      </c>
      <c r="P376" t="s">
        <v>32</v>
      </c>
      <c r="Q376" t="s">
        <v>56</v>
      </c>
      <c r="R376" t="s">
        <v>5483</v>
      </c>
      <c r="S376">
        <v>2275.5</v>
      </c>
      <c r="T376">
        <v>10</v>
      </c>
      <c r="U376">
        <v>0</v>
      </c>
      <c r="V376">
        <v>386.83499999999981</v>
      </c>
    </row>
    <row r="377" spans="1:22" x14ac:dyDescent="0.3">
      <c r="A377">
        <v>5289</v>
      </c>
      <c r="B377" t="s">
        <v>8120</v>
      </c>
      <c r="C377">
        <v>2014</v>
      </c>
      <c r="D377" s="25">
        <v>41760</v>
      </c>
      <c r="E377" s="25">
        <v>41765</v>
      </c>
      <c r="F377" t="s">
        <v>50</v>
      </c>
      <c r="G377" t="s">
        <v>531</v>
      </c>
      <c r="H377" t="s">
        <v>532</v>
      </c>
      <c r="I377" t="s">
        <v>102</v>
      </c>
      <c r="J377" t="s">
        <v>27</v>
      </c>
      <c r="K377" t="s">
        <v>127</v>
      </c>
      <c r="L377" t="s">
        <v>43</v>
      </c>
      <c r="M377">
        <v>94122</v>
      </c>
      <c r="N377" t="s">
        <v>44</v>
      </c>
      <c r="O377" t="s">
        <v>4500</v>
      </c>
      <c r="P377" t="s">
        <v>46</v>
      </c>
      <c r="Q377" t="s">
        <v>90</v>
      </c>
      <c r="R377" t="s">
        <v>4501</v>
      </c>
      <c r="S377">
        <v>163.96</v>
      </c>
      <c r="T377">
        <v>4</v>
      </c>
      <c r="U377">
        <v>0</v>
      </c>
      <c r="V377">
        <v>80.340400000000002</v>
      </c>
    </row>
    <row r="378" spans="1:22" x14ac:dyDescent="0.3">
      <c r="A378">
        <v>5288</v>
      </c>
      <c r="B378" t="s">
        <v>8119</v>
      </c>
      <c r="C378">
        <v>2014</v>
      </c>
      <c r="D378" s="25">
        <v>41765</v>
      </c>
      <c r="E378" s="25">
        <v>41766</v>
      </c>
      <c r="F378" t="s">
        <v>188</v>
      </c>
      <c r="G378" t="s">
        <v>2417</v>
      </c>
      <c r="H378" t="s">
        <v>2418</v>
      </c>
      <c r="I378" t="s">
        <v>26</v>
      </c>
      <c r="J378" t="s">
        <v>27</v>
      </c>
      <c r="K378" t="s">
        <v>1473</v>
      </c>
      <c r="L378" t="s">
        <v>457</v>
      </c>
      <c r="M378">
        <v>80027</v>
      </c>
      <c r="N378" t="s">
        <v>44</v>
      </c>
      <c r="O378" t="s">
        <v>3491</v>
      </c>
      <c r="P378" t="s">
        <v>32</v>
      </c>
      <c r="Q378" t="s">
        <v>33</v>
      </c>
      <c r="R378" t="s">
        <v>3492</v>
      </c>
      <c r="S378">
        <v>89.991000000000014</v>
      </c>
      <c r="T378">
        <v>3</v>
      </c>
      <c r="U378">
        <v>0.7</v>
      </c>
      <c r="V378">
        <v>-152.9847</v>
      </c>
    </row>
    <row r="379" spans="1:22" x14ac:dyDescent="0.3">
      <c r="A379">
        <v>5287</v>
      </c>
      <c r="B379" t="s">
        <v>8119</v>
      </c>
      <c r="C379">
        <v>2014</v>
      </c>
      <c r="D379" s="25">
        <v>41765</v>
      </c>
      <c r="E379" s="25">
        <v>41766</v>
      </c>
      <c r="F379" t="s">
        <v>188</v>
      </c>
      <c r="G379" t="s">
        <v>2417</v>
      </c>
      <c r="H379" t="s">
        <v>2418</v>
      </c>
      <c r="I379" t="s">
        <v>26</v>
      </c>
      <c r="J379" t="s">
        <v>27</v>
      </c>
      <c r="K379" t="s">
        <v>1473</v>
      </c>
      <c r="L379" t="s">
        <v>457</v>
      </c>
      <c r="M379">
        <v>80027</v>
      </c>
      <c r="N379" t="s">
        <v>44</v>
      </c>
      <c r="O379" t="s">
        <v>545</v>
      </c>
      <c r="P379" t="s">
        <v>46</v>
      </c>
      <c r="Q379" t="s">
        <v>75</v>
      </c>
      <c r="R379" t="s">
        <v>546</v>
      </c>
      <c r="S379">
        <v>9.5520000000000014</v>
      </c>
      <c r="T379">
        <v>8</v>
      </c>
      <c r="U379">
        <v>0.7</v>
      </c>
      <c r="V379">
        <v>-7.3231999999999999</v>
      </c>
    </row>
    <row r="380" spans="1:22" x14ac:dyDescent="0.3">
      <c r="A380">
        <v>5286</v>
      </c>
      <c r="B380" t="s">
        <v>8119</v>
      </c>
      <c r="C380">
        <v>2014</v>
      </c>
      <c r="D380" s="25">
        <v>41765</v>
      </c>
      <c r="E380" s="25">
        <v>41766</v>
      </c>
      <c r="F380" t="s">
        <v>188</v>
      </c>
      <c r="G380" t="s">
        <v>2417</v>
      </c>
      <c r="H380" t="s">
        <v>2418</v>
      </c>
      <c r="I380" t="s">
        <v>26</v>
      </c>
      <c r="J380" t="s">
        <v>27</v>
      </c>
      <c r="K380" t="s">
        <v>1473</v>
      </c>
      <c r="L380" t="s">
        <v>457</v>
      </c>
      <c r="M380">
        <v>80027</v>
      </c>
      <c r="N380" t="s">
        <v>44</v>
      </c>
      <c r="O380" t="s">
        <v>501</v>
      </c>
      <c r="P380" t="s">
        <v>46</v>
      </c>
      <c r="Q380" t="s">
        <v>173</v>
      </c>
      <c r="R380" t="s">
        <v>502</v>
      </c>
      <c r="S380">
        <v>21.240000000000002</v>
      </c>
      <c r="T380">
        <v>9</v>
      </c>
      <c r="U380">
        <v>0.2</v>
      </c>
      <c r="V380">
        <v>7.4339999999999993</v>
      </c>
    </row>
    <row r="381" spans="1:22" x14ac:dyDescent="0.3">
      <c r="A381">
        <v>5248</v>
      </c>
      <c r="B381" t="s">
        <v>8090</v>
      </c>
      <c r="C381">
        <v>2012</v>
      </c>
      <c r="D381" s="25">
        <v>41050</v>
      </c>
      <c r="E381" s="25">
        <v>41056</v>
      </c>
      <c r="F381" t="s">
        <v>50</v>
      </c>
      <c r="G381" t="s">
        <v>332</v>
      </c>
      <c r="H381" t="s">
        <v>333</v>
      </c>
      <c r="I381" t="s">
        <v>26</v>
      </c>
      <c r="J381" t="s">
        <v>27</v>
      </c>
      <c r="K381" t="s">
        <v>8091</v>
      </c>
      <c r="L381" t="s">
        <v>211</v>
      </c>
      <c r="M381">
        <v>60423</v>
      </c>
      <c r="N381" t="s">
        <v>105</v>
      </c>
      <c r="O381" t="s">
        <v>437</v>
      </c>
      <c r="P381" t="s">
        <v>46</v>
      </c>
      <c r="Q381" t="s">
        <v>78</v>
      </c>
      <c r="R381" t="s">
        <v>438</v>
      </c>
      <c r="S381">
        <v>20.767999999999997</v>
      </c>
      <c r="T381">
        <v>8</v>
      </c>
      <c r="U381">
        <v>0.8</v>
      </c>
      <c r="V381">
        <v>-52.958400000000012</v>
      </c>
    </row>
    <row r="382" spans="1:22" x14ac:dyDescent="0.3">
      <c r="A382">
        <v>5224</v>
      </c>
      <c r="B382" t="s">
        <v>8070</v>
      </c>
      <c r="C382">
        <v>2014</v>
      </c>
      <c r="D382" s="25">
        <v>41778</v>
      </c>
      <c r="E382" s="25">
        <v>41782</v>
      </c>
      <c r="F382" t="s">
        <v>23</v>
      </c>
      <c r="G382" t="s">
        <v>3790</v>
      </c>
      <c r="H382" t="s">
        <v>3791</v>
      </c>
      <c r="I382" t="s">
        <v>102</v>
      </c>
      <c r="J382" t="s">
        <v>27</v>
      </c>
      <c r="K382" t="s">
        <v>318</v>
      </c>
      <c r="L382" t="s">
        <v>596</v>
      </c>
      <c r="M382">
        <v>65807</v>
      </c>
      <c r="N382" t="s">
        <v>105</v>
      </c>
      <c r="O382" t="s">
        <v>6316</v>
      </c>
      <c r="P382" t="s">
        <v>46</v>
      </c>
      <c r="Q382" t="s">
        <v>75</v>
      </c>
      <c r="R382" t="s">
        <v>6317</v>
      </c>
      <c r="S382">
        <v>43.19</v>
      </c>
      <c r="T382">
        <v>7</v>
      </c>
      <c r="U382">
        <v>0</v>
      </c>
      <c r="V382">
        <v>20.731199999999998</v>
      </c>
    </row>
    <row r="383" spans="1:22" x14ac:dyDescent="0.3">
      <c r="A383">
        <v>5223</v>
      </c>
      <c r="B383" t="s">
        <v>8070</v>
      </c>
      <c r="C383">
        <v>2014</v>
      </c>
      <c r="D383" s="25">
        <v>41778</v>
      </c>
      <c r="E383" s="25">
        <v>41782</v>
      </c>
      <c r="F383" t="s">
        <v>23</v>
      </c>
      <c r="G383" t="s">
        <v>3790</v>
      </c>
      <c r="H383" t="s">
        <v>3791</v>
      </c>
      <c r="I383" t="s">
        <v>102</v>
      </c>
      <c r="J383" t="s">
        <v>27</v>
      </c>
      <c r="K383" t="s">
        <v>318</v>
      </c>
      <c r="L383" t="s">
        <v>596</v>
      </c>
      <c r="M383">
        <v>65807</v>
      </c>
      <c r="N383" t="s">
        <v>105</v>
      </c>
      <c r="O383" t="s">
        <v>1782</v>
      </c>
      <c r="P383" t="s">
        <v>71</v>
      </c>
      <c r="Q383" t="s">
        <v>72</v>
      </c>
      <c r="R383" t="s">
        <v>1783</v>
      </c>
      <c r="S383">
        <v>114.94999999999999</v>
      </c>
      <c r="T383">
        <v>5</v>
      </c>
      <c r="U383">
        <v>0</v>
      </c>
      <c r="V383">
        <v>2.2990000000000066</v>
      </c>
    </row>
    <row r="384" spans="1:22" x14ac:dyDescent="0.3">
      <c r="A384">
        <v>5222</v>
      </c>
      <c r="B384" t="s">
        <v>8070</v>
      </c>
      <c r="C384">
        <v>2014</v>
      </c>
      <c r="D384" s="25">
        <v>41778</v>
      </c>
      <c r="E384" s="25">
        <v>41782</v>
      </c>
      <c r="F384" t="s">
        <v>23</v>
      </c>
      <c r="G384" t="s">
        <v>3790</v>
      </c>
      <c r="H384" t="s">
        <v>3791</v>
      </c>
      <c r="I384" t="s">
        <v>102</v>
      </c>
      <c r="J384" t="s">
        <v>27</v>
      </c>
      <c r="K384" t="s">
        <v>318</v>
      </c>
      <c r="L384" t="s">
        <v>596</v>
      </c>
      <c r="M384">
        <v>65807</v>
      </c>
      <c r="N384" t="s">
        <v>105</v>
      </c>
      <c r="O384" t="s">
        <v>8071</v>
      </c>
      <c r="P384" t="s">
        <v>46</v>
      </c>
      <c r="Q384" t="s">
        <v>78</v>
      </c>
      <c r="R384" t="s">
        <v>8072</v>
      </c>
      <c r="S384">
        <v>706.86</v>
      </c>
      <c r="T384">
        <v>7</v>
      </c>
      <c r="U384">
        <v>0</v>
      </c>
      <c r="V384">
        <v>197.92079999999999</v>
      </c>
    </row>
    <row r="385" spans="1:22" x14ac:dyDescent="0.3">
      <c r="A385">
        <v>5212</v>
      </c>
      <c r="B385" t="s">
        <v>8063</v>
      </c>
      <c r="C385">
        <v>2012</v>
      </c>
      <c r="D385" s="25">
        <v>41041</v>
      </c>
      <c r="E385" s="25">
        <v>41045</v>
      </c>
      <c r="F385" t="s">
        <v>23</v>
      </c>
      <c r="G385" t="s">
        <v>5492</v>
      </c>
      <c r="H385" t="s">
        <v>5493</v>
      </c>
      <c r="I385" t="s">
        <v>26</v>
      </c>
      <c r="J385" t="s">
        <v>27</v>
      </c>
      <c r="K385" t="s">
        <v>266</v>
      </c>
      <c r="L385" t="s">
        <v>267</v>
      </c>
      <c r="M385">
        <v>10024</v>
      </c>
      <c r="N385" t="s">
        <v>148</v>
      </c>
      <c r="O385" t="s">
        <v>2987</v>
      </c>
      <c r="P385" t="s">
        <v>46</v>
      </c>
      <c r="Q385" t="s">
        <v>59</v>
      </c>
      <c r="R385" t="s">
        <v>2988</v>
      </c>
      <c r="S385">
        <v>36.630000000000003</v>
      </c>
      <c r="T385">
        <v>3</v>
      </c>
      <c r="U385">
        <v>0</v>
      </c>
      <c r="V385">
        <v>9.8901000000000039</v>
      </c>
    </row>
    <row r="386" spans="1:22" x14ac:dyDescent="0.3">
      <c r="A386">
        <v>5198</v>
      </c>
      <c r="B386" t="s">
        <v>8058</v>
      </c>
      <c r="C386">
        <v>2011</v>
      </c>
      <c r="D386" s="25">
        <v>40673</v>
      </c>
      <c r="E386" s="25">
        <v>40678</v>
      </c>
      <c r="F386" t="s">
        <v>50</v>
      </c>
      <c r="G386" t="s">
        <v>4042</v>
      </c>
      <c r="H386" t="s">
        <v>4043</v>
      </c>
      <c r="I386" t="s">
        <v>26</v>
      </c>
      <c r="J386" t="s">
        <v>27</v>
      </c>
      <c r="K386" t="s">
        <v>4255</v>
      </c>
      <c r="L386" t="s">
        <v>96</v>
      </c>
      <c r="M386">
        <v>98031</v>
      </c>
      <c r="N386" t="s">
        <v>44</v>
      </c>
      <c r="O386" t="s">
        <v>248</v>
      </c>
      <c r="P386" t="s">
        <v>71</v>
      </c>
      <c r="Q386" t="s">
        <v>72</v>
      </c>
      <c r="R386" t="s">
        <v>249</v>
      </c>
      <c r="S386">
        <v>43.6</v>
      </c>
      <c r="T386">
        <v>5</v>
      </c>
      <c r="U386">
        <v>0.2</v>
      </c>
      <c r="V386">
        <v>4.3600000000000012</v>
      </c>
    </row>
    <row r="387" spans="1:22" x14ac:dyDescent="0.3">
      <c r="A387">
        <v>5197</v>
      </c>
      <c r="B387" t="s">
        <v>8058</v>
      </c>
      <c r="C387">
        <v>2011</v>
      </c>
      <c r="D387" s="25">
        <v>40673</v>
      </c>
      <c r="E387" s="25">
        <v>40678</v>
      </c>
      <c r="F387" t="s">
        <v>50</v>
      </c>
      <c r="G387" t="s">
        <v>4042</v>
      </c>
      <c r="H387" t="s">
        <v>4043</v>
      </c>
      <c r="I387" t="s">
        <v>26</v>
      </c>
      <c r="J387" t="s">
        <v>27</v>
      </c>
      <c r="K387" t="s">
        <v>4255</v>
      </c>
      <c r="L387" t="s">
        <v>96</v>
      </c>
      <c r="M387">
        <v>98031</v>
      </c>
      <c r="N387" t="s">
        <v>44</v>
      </c>
      <c r="O387" t="s">
        <v>1708</v>
      </c>
      <c r="P387" t="s">
        <v>46</v>
      </c>
      <c r="Q387" t="s">
        <v>173</v>
      </c>
      <c r="R387" t="s">
        <v>1709</v>
      </c>
      <c r="S387">
        <v>158.13</v>
      </c>
      <c r="T387">
        <v>3</v>
      </c>
      <c r="U387">
        <v>0</v>
      </c>
      <c r="V387">
        <v>77.483699999999999</v>
      </c>
    </row>
    <row r="388" spans="1:22" x14ac:dyDescent="0.3">
      <c r="A388">
        <v>5192</v>
      </c>
      <c r="B388" t="s">
        <v>8054</v>
      </c>
      <c r="C388">
        <v>2014</v>
      </c>
      <c r="D388" s="25">
        <v>41765</v>
      </c>
      <c r="E388" s="25">
        <v>41769</v>
      </c>
      <c r="F388" t="s">
        <v>50</v>
      </c>
      <c r="G388" t="s">
        <v>1835</v>
      </c>
      <c r="H388" t="s">
        <v>1836</v>
      </c>
      <c r="I388" t="s">
        <v>26</v>
      </c>
      <c r="J388" t="s">
        <v>27</v>
      </c>
      <c r="K388" t="s">
        <v>127</v>
      </c>
      <c r="L388" t="s">
        <v>43</v>
      </c>
      <c r="M388">
        <v>94122</v>
      </c>
      <c r="N388" t="s">
        <v>44</v>
      </c>
      <c r="O388" t="s">
        <v>8055</v>
      </c>
      <c r="P388" t="s">
        <v>46</v>
      </c>
      <c r="Q388" t="s">
        <v>173</v>
      </c>
      <c r="R388" t="s">
        <v>8056</v>
      </c>
      <c r="S388">
        <v>23.16</v>
      </c>
      <c r="T388">
        <v>2</v>
      </c>
      <c r="U388">
        <v>0</v>
      </c>
      <c r="V388">
        <v>11.58</v>
      </c>
    </row>
    <row r="389" spans="1:22" x14ac:dyDescent="0.3">
      <c r="A389">
        <v>5173</v>
      </c>
      <c r="B389" t="s">
        <v>8041</v>
      </c>
      <c r="C389">
        <v>2013</v>
      </c>
      <c r="D389" s="25">
        <v>41422</v>
      </c>
      <c r="E389" s="25">
        <v>41424</v>
      </c>
      <c r="F389" t="s">
        <v>23</v>
      </c>
      <c r="G389" t="s">
        <v>1345</v>
      </c>
      <c r="H389" t="s">
        <v>1346</v>
      </c>
      <c r="I389" t="s">
        <v>41</v>
      </c>
      <c r="J389" t="s">
        <v>27</v>
      </c>
      <c r="K389" t="s">
        <v>880</v>
      </c>
      <c r="L389" t="s">
        <v>238</v>
      </c>
      <c r="M389">
        <v>48205</v>
      </c>
      <c r="N389" t="s">
        <v>105</v>
      </c>
      <c r="O389" t="s">
        <v>3569</v>
      </c>
      <c r="P389" t="s">
        <v>46</v>
      </c>
      <c r="Q389" t="s">
        <v>90</v>
      </c>
      <c r="R389" t="s">
        <v>3570</v>
      </c>
      <c r="S389">
        <v>314.54999999999995</v>
      </c>
      <c r="T389">
        <v>3</v>
      </c>
      <c r="U389">
        <v>0</v>
      </c>
      <c r="V389">
        <v>150.98399999999998</v>
      </c>
    </row>
    <row r="390" spans="1:22" x14ac:dyDescent="0.3">
      <c r="A390">
        <v>5172</v>
      </c>
      <c r="B390" t="s">
        <v>8041</v>
      </c>
      <c r="C390">
        <v>2013</v>
      </c>
      <c r="D390" s="25">
        <v>41422</v>
      </c>
      <c r="E390" s="25">
        <v>41424</v>
      </c>
      <c r="F390" t="s">
        <v>23</v>
      </c>
      <c r="G390" t="s">
        <v>1345</v>
      </c>
      <c r="H390" t="s">
        <v>1346</v>
      </c>
      <c r="I390" t="s">
        <v>41</v>
      </c>
      <c r="J390" t="s">
        <v>27</v>
      </c>
      <c r="K390" t="s">
        <v>880</v>
      </c>
      <c r="L390" t="s">
        <v>238</v>
      </c>
      <c r="M390">
        <v>48205</v>
      </c>
      <c r="N390" t="s">
        <v>105</v>
      </c>
      <c r="O390" t="s">
        <v>2701</v>
      </c>
      <c r="P390" t="s">
        <v>46</v>
      </c>
      <c r="Q390" t="s">
        <v>90</v>
      </c>
      <c r="R390" t="s">
        <v>2702</v>
      </c>
      <c r="S390">
        <v>144.12</v>
      </c>
      <c r="T390">
        <v>3</v>
      </c>
      <c r="U390">
        <v>0</v>
      </c>
      <c r="V390">
        <v>69.177599999999984</v>
      </c>
    </row>
    <row r="391" spans="1:22" x14ac:dyDescent="0.3">
      <c r="A391">
        <v>5171</v>
      </c>
      <c r="B391" t="s">
        <v>8041</v>
      </c>
      <c r="C391">
        <v>2013</v>
      </c>
      <c r="D391" s="25">
        <v>41422</v>
      </c>
      <c r="E391" s="25">
        <v>41424</v>
      </c>
      <c r="F391" t="s">
        <v>23</v>
      </c>
      <c r="G391" t="s">
        <v>1345</v>
      </c>
      <c r="H391" t="s">
        <v>1346</v>
      </c>
      <c r="I391" t="s">
        <v>41</v>
      </c>
      <c r="J391" t="s">
        <v>27</v>
      </c>
      <c r="K391" t="s">
        <v>880</v>
      </c>
      <c r="L391" t="s">
        <v>238</v>
      </c>
      <c r="M391">
        <v>48205</v>
      </c>
      <c r="N391" t="s">
        <v>105</v>
      </c>
      <c r="O391" t="s">
        <v>1872</v>
      </c>
      <c r="P391" t="s">
        <v>32</v>
      </c>
      <c r="Q391" t="s">
        <v>36</v>
      </c>
      <c r="R391" t="s">
        <v>1873</v>
      </c>
      <c r="S391">
        <v>3504.9</v>
      </c>
      <c r="T391">
        <v>5</v>
      </c>
      <c r="U391">
        <v>0</v>
      </c>
      <c r="V391">
        <v>700.98000000000013</v>
      </c>
    </row>
    <row r="392" spans="1:22" x14ac:dyDescent="0.3">
      <c r="A392">
        <v>5093</v>
      </c>
      <c r="B392" t="s">
        <v>7993</v>
      </c>
      <c r="C392">
        <v>2012</v>
      </c>
      <c r="D392" s="25">
        <v>41052</v>
      </c>
      <c r="E392" s="25">
        <v>41056</v>
      </c>
      <c r="F392" t="s">
        <v>50</v>
      </c>
      <c r="G392" t="s">
        <v>1013</v>
      </c>
      <c r="H392" t="s">
        <v>1014</v>
      </c>
      <c r="I392" t="s">
        <v>41</v>
      </c>
      <c r="J392" t="s">
        <v>27</v>
      </c>
      <c r="K392" t="s">
        <v>7127</v>
      </c>
      <c r="L392" t="s">
        <v>1399</v>
      </c>
      <c r="M392">
        <v>2895</v>
      </c>
      <c r="N392" t="s">
        <v>148</v>
      </c>
      <c r="O392" t="s">
        <v>1765</v>
      </c>
      <c r="P392" t="s">
        <v>46</v>
      </c>
      <c r="Q392" t="s">
        <v>59</v>
      </c>
      <c r="R392" t="s">
        <v>1766</v>
      </c>
      <c r="S392">
        <v>51.449999999999996</v>
      </c>
      <c r="T392">
        <v>3</v>
      </c>
      <c r="U392">
        <v>0</v>
      </c>
      <c r="V392">
        <v>13.891499999999999</v>
      </c>
    </row>
    <row r="393" spans="1:22" x14ac:dyDescent="0.3">
      <c r="A393">
        <v>5064</v>
      </c>
      <c r="B393" t="s">
        <v>7971</v>
      </c>
      <c r="C393">
        <v>2012</v>
      </c>
      <c r="D393" s="25">
        <v>41037</v>
      </c>
      <c r="E393" s="25">
        <v>41041</v>
      </c>
      <c r="F393" t="s">
        <v>50</v>
      </c>
      <c r="G393" t="s">
        <v>2903</v>
      </c>
      <c r="H393" t="s">
        <v>2904</v>
      </c>
      <c r="I393" t="s">
        <v>26</v>
      </c>
      <c r="J393" t="s">
        <v>27</v>
      </c>
      <c r="K393" t="s">
        <v>409</v>
      </c>
      <c r="L393" t="s">
        <v>229</v>
      </c>
      <c r="M393">
        <v>55407</v>
      </c>
      <c r="N393" t="s">
        <v>105</v>
      </c>
      <c r="O393" t="s">
        <v>1858</v>
      </c>
      <c r="P393" t="s">
        <v>32</v>
      </c>
      <c r="Q393" t="s">
        <v>65</v>
      </c>
      <c r="R393" t="s">
        <v>1859</v>
      </c>
      <c r="S393">
        <v>123.96000000000001</v>
      </c>
      <c r="T393">
        <v>3</v>
      </c>
      <c r="U393">
        <v>0</v>
      </c>
      <c r="V393">
        <v>11.156400000000005</v>
      </c>
    </row>
    <row r="394" spans="1:22" x14ac:dyDescent="0.3">
      <c r="A394">
        <v>5063</v>
      </c>
      <c r="B394" t="s">
        <v>7971</v>
      </c>
      <c r="C394">
        <v>2012</v>
      </c>
      <c r="D394" s="25">
        <v>41037</v>
      </c>
      <c r="E394" s="25">
        <v>41041</v>
      </c>
      <c r="F394" t="s">
        <v>50</v>
      </c>
      <c r="G394" t="s">
        <v>2903</v>
      </c>
      <c r="H394" t="s">
        <v>2904</v>
      </c>
      <c r="I394" t="s">
        <v>26</v>
      </c>
      <c r="J394" t="s">
        <v>27</v>
      </c>
      <c r="K394" t="s">
        <v>409</v>
      </c>
      <c r="L394" t="s">
        <v>229</v>
      </c>
      <c r="M394">
        <v>55407</v>
      </c>
      <c r="N394" t="s">
        <v>105</v>
      </c>
      <c r="O394" t="s">
        <v>4238</v>
      </c>
      <c r="P394" t="s">
        <v>71</v>
      </c>
      <c r="Q394" t="s">
        <v>72</v>
      </c>
      <c r="R394" t="s">
        <v>4239</v>
      </c>
      <c r="S394">
        <v>377.96999999999997</v>
      </c>
      <c r="T394">
        <v>3</v>
      </c>
      <c r="U394">
        <v>0</v>
      </c>
      <c r="V394">
        <v>105.83160000000002</v>
      </c>
    </row>
    <row r="395" spans="1:22" x14ac:dyDescent="0.3">
      <c r="A395">
        <v>5062</v>
      </c>
      <c r="B395" t="s">
        <v>7971</v>
      </c>
      <c r="C395">
        <v>2012</v>
      </c>
      <c r="D395" s="25">
        <v>41037</v>
      </c>
      <c r="E395" s="25">
        <v>41041</v>
      </c>
      <c r="F395" t="s">
        <v>50</v>
      </c>
      <c r="G395" t="s">
        <v>2903</v>
      </c>
      <c r="H395" t="s">
        <v>2904</v>
      </c>
      <c r="I395" t="s">
        <v>26</v>
      </c>
      <c r="J395" t="s">
        <v>27</v>
      </c>
      <c r="K395" t="s">
        <v>409</v>
      </c>
      <c r="L395" t="s">
        <v>229</v>
      </c>
      <c r="M395">
        <v>55407</v>
      </c>
      <c r="N395" t="s">
        <v>105</v>
      </c>
      <c r="O395" t="s">
        <v>2786</v>
      </c>
      <c r="P395" t="s">
        <v>46</v>
      </c>
      <c r="Q395" t="s">
        <v>75</v>
      </c>
      <c r="R395" t="s">
        <v>2787</v>
      </c>
      <c r="S395">
        <v>43.98</v>
      </c>
      <c r="T395">
        <v>2</v>
      </c>
      <c r="U395">
        <v>0</v>
      </c>
      <c r="V395">
        <v>21.99</v>
      </c>
    </row>
    <row r="396" spans="1:22" x14ac:dyDescent="0.3">
      <c r="A396">
        <v>5053</v>
      </c>
      <c r="B396" t="s">
        <v>7964</v>
      </c>
      <c r="C396">
        <v>2014</v>
      </c>
      <c r="D396" s="25">
        <v>41779</v>
      </c>
      <c r="E396" s="25">
        <v>41779</v>
      </c>
      <c r="F396" t="s">
        <v>1290</v>
      </c>
      <c r="G396" t="s">
        <v>4682</v>
      </c>
      <c r="H396" t="s">
        <v>4683</v>
      </c>
      <c r="I396" t="s">
        <v>26</v>
      </c>
      <c r="J396" t="s">
        <v>27</v>
      </c>
      <c r="K396" t="s">
        <v>1736</v>
      </c>
      <c r="L396" t="s">
        <v>1272</v>
      </c>
      <c r="M396">
        <v>30318</v>
      </c>
      <c r="N396" t="s">
        <v>30</v>
      </c>
      <c r="O396" t="s">
        <v>4637</v>
      </c>
      <c r="P396" t="s">
        <v>46</v>
      </c>
      <c r="Q396" t="s">
        <v>90</v>
      </c>
      <c r="R396" t="s">
        <v>4638</v>
      </c>
      <c r="S396">
        <v>195.64</v>
      </c>
      <c r="T396">
        <v>4</v>
      </c>
      <c r="U396">
        <v>0</v>
      </c>
      <c r="V396">
        <v>91.950799999999987</v>
      </c>
    </row>
    <row r="397" spans="1:22" x14ac:dyDescent="0.3">
      <c r="A397">
        <v>5012</v>
      </c>
      <c r="B397" t="s">
        <v>7936</v>
      </c>
      <c r="C397">
        <v>2014</v>
      </c>
      <c r="D397" s="25">
        <v>41771</v>
      </c>
      <c r="E397" s="25">
        <v>41773</v>
      </c>
      <c r="F397" t="s">
        <v>188</v>
      </c>
      <c r="G397" t="s">
        <v>4002</v>
      </c>
      <c r="H397" t="s">
        <v>4003</v>
      </c>
      <c r="I397" t="s">
        <v>41</v>
      </c>
      <c r="J397" t="s">
        <v>27</v>
      </c>
      <c r="K397" t="s">
        <v>544</v>
      </c>
      <c r="L397" t="s">
        <v>310</v>
      </c>
      <c r="M397">
        <v>85023</v>
      </c>
      <c r="N397" t="s">
        <v>44</v>
      </c>
      <c r="O397" t="s">
        <v>3491</v>
      </c>
      <c r="P397" t="s">
        <v>32</v>
      </c>
      <c r="Q397" t="s">
        <v>33</v>
      </c>
      <c r="R397" t="s">
        <v>3492</v>
      </c>
      <c r="S397">
        <v>209.97900000000001</v>
      </c>
      <c r="T397">
        <v>7</v>
      </c>
      <c r="U397">
        <v>0.7</v>
      </c>
      <c r="V397">
        <v>-356.96429999999998</v>
      </c>
    </row>
    <row r="398" spans="1:22" x14ac:dyDescent="0.3">
      <c r="A398">
        <v>5003</v>
      </c>
      <c r="B398" t="s">
        <v>7924</v>
      </c>
      <c r="C398">
        <v>2013</v>
      </c>
      <c r="D398" s="25">
        <v>41419</v>
      </c>
      <c r="E398" s="25">
        <v>41419</v>
      </c>
      <c r="F398" t="s">
        <v>1290</v>
      </c>
      <c r="G398" t="s">
        <v>2161</v>
      </c>
      <c r="H398" t="s">
        <v>2162</v>
      </c>
      <c r="I398" t="s">
        <v>102</v>
      </c>
      <c r="J398" t="s">
        <v>27</v>
      </c>
      <c r="K398" t="s">
        <v>5527</v>
      </c>
      <c r="L398" t="s">
        <v>319</v>
      </c>
      <c r="M398">
        <v>23602</v>
      </c>
      <c r="N398" t="s">
        <v>30</v>
      </c>
      <c r="O398" t="s">
        <v>590</v>
      </c>
      <c r="P398" t="s">
        <v>46</v>
      </c>
      <c r="Q398" t="s">
        <v>90</v>
      </c>
      <c r="R398" t="s">
        <v>591</v>
      </c>
      <c r="S398">
        <v>191.6</v>
      </c>
      <c r="T398">
        <v>4</v>
      </c>
      <c r="U398">
        <v>0</v>
      </c>
      <c r="V398">
        <v>91.967999999999989</v>
      </c>
    </row>
    <row r="399" spans="1:22" x14ac:dyDescent="0.3">
      <c r="A399">
        <v>5002</v>
      </c>
      <c r="B399" t="s">
        <v>7924</v>
      </c>
      <c r="C399">
        <v>2013</v>
      </c>
      <c r="D399" s="25">
        <v>41419</v>
      </c>
      <c r="E399" s="25">
        <v>41419</v>
      </c>
      <c r="F399" t="s">
        <v>1290</v>
      </c>
      <c r="G399" t="s">
        <v>2161</v>
      </c>
      <c r="H399" t="s">
        <v>2162</v>
      </c>
      <c r="I399" t="s">
        <v>102</v>
      </c>
      <c r="J399" t="s">
        <v>27</v>
      </c>
      <c r="K399" t="s">
        <v>5527</v>
      </c>
      <c r="L399" t="s">
        <v>319</v>
      </c>
      <c r="M399">
        <v>23602</v>
      </c>
      <c r="N399" t="s">
        <v>30</v>
      </c>
      <c r="O399" t="s">
        <v>4825</v>
      </c>
      <c r="P399" t="s">
        <v>46</v>
      </c>
      <c r="Q399" t="s">
        <v>578</v>
      </c>
      <c r="R399" t="s">
        <v>4826</v>
      </c>
      <c r="S399">
        <v>69.5</v>
      </c>
      <c r="T399">
        <v>5</v>
      </c>
      <c r="U399">
        <v>0</v>
      </c>
      <c r="V399">
        <v>20.154999999999994</v>
      </c>
    </row>
    <row r="400" spans="1:22" x14ac:dyDescent="0.3">
      <c r="A400">
        <v>5001</v>
      </c>
      <c r="B400" t="s">
        <v>7923</v>
      </c>
      <c r="C400">
        <v>2014</v>
      </c>
      <c r="D400" s="25">
        <v>41767</v>
      </c>
      <c r="E400" s="25">
        <v>41772</v>
      </c>
      <c r="F400" t="s">
        <v>50</v>
      </c>
      <c r="G400" t="s">
        <v>1249</v>
      </c>
      <c r="H400" t="s">
        <v>1250</v>
      </c>
      <c r="I400" t="s">
        <v>102</v>
      </c>
      <c r="J400" t="s">
        <v>27</v>
      </c>
      <c r="K400" t="s">
        <v>42</v>
      </c>
      <c r="L400" t="s">
        <v>43</v>
      </c>
      <c r="M400">
        <v>90004</v>
      </c>
      <c r="N400" t="s">
        <v>44</v>
      </c>
      <c r="O400" t="s">
        <v>4415</v>
      </c>
      <c r="P400" t="s">
        <v>71</v>
      </c>
      <c r="Q400" t="s">
        <v>161</v>
      </c>
      <c r="R400" t="s">
        <v>4416</v>
      </c>
      <c r="S400">
        <v>79.989999999999995</v>
      </c>
      <c r="T400">
        <v>1</v>
      </c>
      <c r="U400">
        <v>0</v>
      </c>
      <c r="V400">
        <v>28.796399999999998</v>
      </c>
    </row>
    <row r="401" spans="1:22" x14ac:dyDescent="0.3">
      <c r="A401">
        <v>4966</v>
      </c>
      <c r="B401" t="s">
        <v>7902</v>
      </c>
      <c r="C401">
        <v>2012</v>
      </c>
      <c r="D401" s="25">
        <v>41054</v>
      </c>
      <c r="E401" s="25">
        <v>41057</v>
      </c>
      <c r="F401" t="s">
        <v>23</v>
      </c>
      <c r="G401" t="s">
        <v>3197</v>
      </c>
      <c r="H401" t="s">
        <v>3198</v>
      </c>
      <c r="I401" t="s">
        <v>41</v>
      </c>
      <c r="J401" t="s">
        <v>27</v>
      </c>
      <c r="K401" t="s">
        <v>382</v>
      </c>
      <c r="L401" t="s">
        <v>335</v>
      </c>
      <c r="M401">
        <v>38401</v>
      </c>
      <c r="N401" t="s">
        <v>30</v>
      </c>
      <c r="O401" t="s">
        <v>5236</v>
      </c>
      <c r="P401" t="s">
        <v>71</v>
      </c>
      <c r="Q401" t="s">
        <v>72</v>
      </c>
      <c r="R401" t="s">
        <v>5237</v>
      </c>
      <c r="S401">
        <v>467.03999999999996</v>
      </c>
      <c r="T401">
        <v>4</v>
      </c>
      <c r="U401">
        <v>0.2</v>
      </c>
      <c r="V401">
        <v>58.379999999999939</v>
      </c>
    </row>
    <row r="402" spans="1:22" x14ac:dyDescent="0.3">
      <c r="A402">
        <v>4965</v>
      </c>
      <c r="B402" t="s">
        <v>7901</v>
      </c>
      <c r="C402">
        <v>2013</v>
      </c>
      <c r="D402" s="25">
        <v>41410</v>
      </c>
      <c r="E402" s="25">
        <v>41414</v>
      </c>
      <c r="F402" t="s">
        <v>23</v>
      </c>
      <c r="G402" t="s">
        <v>251</v>
      </c>
      <c r="H402" t="s">
        <v>252</v>
      </c>
      <c r="I402" t="s">
        <v>26</v>
      </c>
      <c r="J402" t="s">
        <v>27</v>
      </c>
      <c r="K402" t="s">
        <v>53</v>
      </c>
      <c r="L402" t="s">
        <v>54</v>
      </c>
      <c r="M402">
        <v>33311</v>
      </c>
      <c r="N402" t="s">
        <v>30</v>
      </c>
      <c r="O402" t="s">
        <v>2443</v>
      </c>
      <c r="P402" t="s">
        <v>46</v>
      </c>
      <c r="Q402" t="s">
        <v>75</v>
      </c>
      <c r="R402" t="s">
        <v>2444</v>
      </c>
      <c r="S402">
        <v>7.7640000000000011</v>
      </c>
      <c r="T402">
        <v>4</v>
      </c>
      <c r="U402">
        <v>0.7</v>
      </c>
      <c r="V402">
        <v>-5.1760000000000002</v>
      </c>
    </row>
    <row r="403" spans="1:22" x14ac:dyDescent="0.3">
      <c r="A403">
        <v>4875</v>
      </c>
      <c r="B403" t="s">
        <v>7833</v>
      </c>
      <c r="C403">
        <v>2014</v>
      </c>
      <c r="D403" s="25">
        <v>41783</v>
      </c>
      <c r="E403" s="25">
        <v>41787</v>
      </c>
      <c r="F403" t="s">
        <v>50</v>
      </c>
      <c r="G403" t="s">
        <v>916</v>
      </c>
      <c r="H403" t="s">
        <v>917</v>
      </c>
      <c r="I403" t="s">
        <v>26</v>
      </c>
      <c r="J403" t="s">
        <v>27</v>
      </c>
      <c r="K403" t="s">
        <v>184</v>
      </c>
      <c r="L403" t="s">
        <v>104</v>
      </c>
      <c r="M403">
        <v>77095</v>
      </c>
      <c r="N403" t="s">
        <v>105</v>
      </c>
      <c r="O403" t="s">
        <v>1213</v>
      </c>
      <c r="P403" t="s">
        <v>46</v>
      </c>
      <c r="Q403" t="s">
        <v>75</v>
      </c>
      <c r="R403" t="s">
        <v>1214</v>
      </c>
      <c r="S403">
        <v>1.1879999999999997</v>
      </c>
      <c r="T403">
        <v>1</v>
      </c>
      <c r="U403">
        <v>0.8</v>
      </c>
      <c r="V403">
        <v>-1.9602000000000008</v>
      </c>
    </row>
    <row r="404" spans="1:22" x14ac:dyDescent="0.3">
      <c r="A404">
        <v>4874</v>
      </c>
      <c r="B404" t="s">
        <v>7833</v>
      </c>
      <c r="C404">
        <v>2014</v>
      </c>
      <c r="D404" s="25">
        <v>41783</v>
      </c>
      <c r="E404" s="25">
        <v>41787</v>
      </c>
      <c r="F404" t="s">
        <v>50</v>
      </c>
      <c r="G404" t="s">
        <v>916</v>
      </c>
      <c r="H404" t="s">
        <v>917</v>
      </c>
      <c r="I404" t="s">
        <v>26</v>
      </c>
      <c r="J404" t="s">
        <v>27</v>
      </c>
      <c r="K404" t="s">
        <v>184</v>
      </c>
      <c r="L404" t="s">
        <v>104</v>
      </c>
      <c r="M404">
        <v>77095</v>
      </c>
      <c r="N404" t="s">
        <v>105</v>
      </c>
      <c r="O404" t="s">
        <v>6446</v>
      </c>
      <c r="P404" t="s">
        <v>46</v>
      </c>
      <c r="Q404" t="s">
        <v>59</v>
      </c>
      <c r="R404" t="s">
        <v>6447</v>
      </c>
      <c r="S404">
        <v>48.816000000000003</v>
      </c>
      <c r="T404">
        <v>3</v>
      </c>
      <c r="U404">
        <v>0.2</v>
      </c>
      <c r="V404">
        <v>-11.593800000000005</v>
      </c>
    </row>
    <row r="405" spans="1:22" x14ac:dyDescent="0.3">
      <c r="A405">
        <v>4873</v>
      </c>
      <c r="B405" t="s">
        <v>7833</v>
      </c>
      <c r="C405">
        <v>2014</v>
      </c>
      <c r="D405" s="25">
        <v>41783</v>
      </c>
      <c r="E405" s="25">
        <v>41787</v>
      </c>
      <c r="F405" t="s">
        <v>50</v>
      </c>
      <c r="G405" t="s">
        <v>916</v>
      </c>
      <c r="H405" t="s">
        <v>917</v>
      </c>
      <c r="I405" t="s">
        <v>26</v>
      </c>
      <c r="J405" t="s">
        <v>27</v>
      </c>
      <c r="K405" t="s">
        <v>184</v>
      </c>
      <c r="L405" t="s">
        <v>104</v>
      </c>
      <c r="M405">
        <v>77095</v>
      </c>
      <c r="N405" t="s">
        <v>105</v>
      </c>
      <c r="O405" t="s">
        <v>6728</v>
      </c>
      <c r="P405" t="s">
        <v>46</v>
      </c>
      <c r="Q405" t="s">
        <v>78</v>
      </c>
      <c r="R405" t="s">
        <v>6729</v>
      </c>
      <c r="S405">
        <v>18.319999999999997</v>
      </c>
      <c r="T405">
        <v>5</v>
      </c>
      <c r="U405">
        <v>0.8</v>
      </c>
      <c r="V405">
        <v>-46.716000000000008</v>
      </c>
    </row>
    <row r="406" spans="1:22" x14ac:dyDescent="0.3">
      <c r="A406">
        <v>4872</v>
      </c>
      <c r="B406" t="s">
        <v>7833</v>
      </c>
      <c r="C406">
        <v>2014</v>
      </c>
      <c r="D406" s="25">
        <v>41783</v>
      </c>
      <c r="E406" s="25">
        <v>41787</v>
      </c>
      <c r="F406" t="s">
        <v>50</v>
      </c>
      <c r="G406" t="s">
        <v>916</v>
      </c>
      <c r="H406" t="s">
        <v>917</v>
      </c>
      <c r="I406" t="s">
        <v>26</v>
      </c>
      <c r="J406" t="s">
        <v>27</v>
      </c>
      <c r="K406" t="s">
        <v>184</v>
      </c>
      <c r="L406" t="s">
        <v>104</v>
      </c>
      <c r="M406">
        <v>77095</v>
      </c>
      <c r="N406" t="s">
        <v>105</v>
      </c>
      <c r="O406" t="s">
        <v>7834</v>
      </c>
      <c r="P406" t="s">
        <v>46</v>
      </c>
      <c r="Q406" t="s">
        <v>269</v>
      </c>
      <c r="R406" t="s">
        <v>7835</v>
      </c>
      <c r="S406">
        <v>1.8239999999999998</v>
      </c>
      <c r="T406">
        <v>2</v>
      </c>
      <c r="U406">
        <v>0.2</v>
      </c>
      <c r="V406">
        <v>0.61559999999999993</v>
      </c>
    </row>
    <row r="407" spans="1:22" x14ac:dyDescent="0.3">
      <c r="A407">
        <v>4830</v>
      </c>
      <c r="B407" t="s">
        <v>7807</v>
      </c>
      <c r="C407">
        <v>2013</v>
      </c>
      <c r="D407" s="25">
        <v>41410</v>
      </c>
      <c r="E407" s="25">
        <v>41416</v>
      </c>
      <c r="F407" t="s">
        <v>50</v>
      </c>
      <c r="G407" t="s">
        <v>5615</v>
      </c>
      <c r="H407" t="s">
        <v>5616</v>
      </c>
      <c r="I407" t="s">
        <v>26</v>
      </c>
      <c r="J407" t="s">
        <v>27</v>
      </c>
      <c r="K407" t="s">
        <v>266</v>
      </c>
      <c r="L407" t="s">
        <v>267</v>
      </c>
      <c r="M407">
        <v>10035</v>
      </c>
      <c r="N407" t="s">
        <v>148</v>
      </c>
      <c r="O407" t="s">
        <v>4855</v>
      </c>
      <c r="P407" t="s">
        <v>46</v>
      </c>
      <c r="Q407" t="s">
        <v>75</v>
      </c>
      <c r="R407" t="s">
        <v>4856</v>
      </c>
      <c r="S407">
        <v>13.776000000000002</v>
      </c>
      <c r="T407">
        <v>3</v>
      </c>
      <c r="U407">
        <v>0.2</v>
      </c>
      <c r="V407">
        <v>4.4771999999999998</v>
      </c>
    </row>
    <row r="408" spans="1:22" x14ac:dyDescent="0.3">
      <c r="A408">
        <v>4815</v>
      </c>
      <c r="B408" t="s">
        <v>7794</v>
      </c>
      <c r="C408">
        <v>2013</v>
      </c>
      <c r="D408" s="25">
        <v>41403</v>
      </c>
      <c r="E408" s="25">
        <v>41405</v>
      </c>
      <c r="F408" t="s">
        <v>188</v>
      </c>
      <c r="G408" t="s">
        <v>5059</v>
      </c>
      <c r="H408" t="s">
        <v>5060</v>
      </c>
      <c r="I408" t="s">
        <v>26</v>
      </c>
      <c r="J408" t="s">
        <v>27</v>
      </c>
      <c r="K408" t="s">
        <v>42</v>
      </c>
      <c r="L408" t="s">
        <v>43</v>
      </c>
      <c r="M408">
        <v>90004</v>
      </c>
      <c r="N408" t="s">
        <v>44</v>
      </c>
      <c r="O408" t="s">
        <v>657</v>
      </c>
      <c r="P408" t="s">
        <v>46</v>
      </c>
      <c r="Q408" t="s">
        <v>90</v>
      </c>
      <c r="R408" t="s">
        <v>658</v>
      </c>
      <c r="S408">
        <v>17.940000000000001</v>
      </c>
      <c r="T408">
        <v>3</v>
      </c>
      <c r="U408">
        <v>0</v>
      </c>
      <c r="V408">
        <v>8.0730000000000004</v>
      </c>
    </row>
    <row r="409" spans="1:22" x14ac:dyDescent="0.3">
      <c r="A409">
        <v>4803</v>
      </c>
      <c r="B409" t="s">
        <v>7784</v>
      </c>
      <c r="C409">
        <v>2013</v>
      </c>
      <c r="D409" s="25">
        <v>41409</v>
      </c>
      <c r="E409" s="25">
        <v>41414</v>
      </c>
      <c r="F409" t="s">
        <v>50</v>
      </c>
      <c r="G409" t="s">
        <v>1291</v>
      </c>
      <c r="H409" t="s">
        <v>1292</v>
      </c>
      <c r="I409" t="s">
        <v>41</v>
      </c>
      <c r="J409" t="s">
        <v>27</v>
      </c>
      <c r="K409" t="s">
        <v>1521</v>
      </c>
      <c r="L409" t="s">
        <v>54</v>
      </c>
      <c r="M409">
        <v>32216</v>
      </c>
      <c r="N409" t="s">
        <v>30</v>
      </c>
      <c r="O409" t="s">
        <v>361</v>
      </c>
      <c r="P409" t="s">
        <v>46</v>
      </c>
      <c r="Q409" t="s">
        <v>75</v>
      </c>
      <c r="R409" t="s">
        <v>362</v>
      </c>
      <c r="S409">
        <v>13.392000000000003</v>
      </c>
      <c r="T409">
        <v>8</v>
      </c>
      <c r="U409">
        <v>0.7</v>
      </c>
      <c r="V409">
        <v>-9.8207999999999984</v>
      </c>
    </row>
    <row r="410" spans="1:22" x14ac:dyDescent="0.3">
      <c r="A410">
        <v>4802</v>
      </c>
      <c r="B410" t="s">
        <v>7784</v>
      </c>
      <c r="C410">
        <v>2013</v>
      </c>
      <c r="D410" s="25">
        <v>41409</v>
      </c>
      <c r="E410" s="25">
        <v>41414</v>
      </c>
      <c r="F410" t="s">
        <v>50</v>
      </c>
      <c r="G410" t="s">
        <v>1291</v>
      </c>
      <c r="H410" t="s">
        <v>1292</v>
      </c>
      <c r="I410" t="s">
        <v>41</v>
      </c>
      <c r="J410" t="s">
        <v>27</v>
      </c>
      <c r="K410" t="s">
        <v>1521</v>
      </c>
      <c r="L410" t="s">
        <v>54</v>
      </c>
      <c r="M410">
        <v>32216</v>
      </c>
      <c r="N410" t="s">
        <v>30</v>
      </c>
      <c r="O410" t="s">
        <v>673</v>
      </c>
      <c r="P410" t="s">
        <v>46</v>
      </c>
      <c r="Q410" t="s">
        <v>75</v>
      </c>
      <c r="R410" t="s">
        <v>674</v>
      </c>
      <c r="S410">
        <v>10.380000000000003</v>
      </c>
      <c r="T410">
        <v>2</v>
      </c>
      <c r="U410">
        <v>0.7</v>
      </c>
      <c r="V410">
        <v>-7.6119999999999983</v>
      </c>
    </row>
    <row r="411" spans="1:22" x14ac:dyDescent="0.3">
      <c r="A411">
        <v>4801</v>
      </c>
      <c r="B411" t="s">
        <v>7784</v>
      </c>
      <c r="C411">
        <v>2013</v>
      </c>
      <c r="D411" s="25">
        <v>41409</v>
      </c>
      <c r="E411" s="25">
        <v>41414</v>
      </c>
      <c r="F411" t="s">
        <v>50</v>
      </c>
      <c r="G411" t="s">
        <v>1291</v>
      </c>
      <c r="H411" t="s">
        <v>1292</v>
      </c>
      <c r="I411" t="s">
        <v>41</v>
      </c>
      <c r="J411" t="s">
        <v>27</v>
      </c>
      <c r="K411" t="s">
        <v>1521</v>
      </c>
      <c r="L411" t="s">
        <v>54</v>
      </c>
      <c r="M411">
        <v>32216</v>
      </c>
      <c r="N411" t="s">
        <v>30</v>
      </c>
      <c r="O411" t="s">
        <v>7785</v>
      </c>
      <c r="P411" t="s">
        <v>46</v>
      </c>
      <c r="Q411" t="s">
        <v>68</v>
      </c>
      <c r="R411" t="s">
        <v>7786</v>
      </c>
      <c r="S411">
        <v>4.7679999999999998</v>
      </c>
      <c r="T411">
        <v>2</v>
      </c>
      <c r="U411">
        <v>0.2</v>
      </c>
      <c r="V411">
        <v>0.41720000000000046</v>
      </c>
    </row>
    <row r="412" spans="1:22" x14ac:dyDescent="0.3">
      <c r="A412">
        <v>4800</v>
      </c>
      <c r="B412" t="s">
        <v>7784</v>
      </c>
      <c r="C412">
        <v>2013</v>
      </c>
      <c r="D412" s="25">
        <v>41409</v>
      </c>
      <c r="E412" s="25">
        <v>41414</v>
      </c>
      <c r="F412" t="s">
        <v>50</v>
      </c>
      <c r="G412" t="s">
        <v>1291</v>
      </c>
      <c r="H412" t="s">
        <v>1292</v>
      </c>
      <c r="I412" t="s">
        <v>41</v>
      </c>
      <c r="J412" t="s">
        <v>27</v>
      </c>
      <c r="K412" t="s">
        <v>1521</v>
      </c>
      <c r="L412" t="s">
        <v>54</v>
      </c>
      <c r="M412">
        <v>32216</v>
      </c>
      <c r="N412" t="s">
        <v>30</v>
      </c>
      <c r="O412" t="s">
        <v>248</v>
      </c>
      <c r="P412" t="s">
        <v>71</v>
      </c>
      <c r="Q412" t="s">
        <v>72</v>
      </c>
      <c r="R412" t="s">
        <v>249</v>
      </c>
      <c r="S412">
        <v>43.6</v>
      </c>
      <c r="T412">
        <v>5</v>
      </c>
      <c r="U412">
        <v>0.2</v>
      </c>
      <c r="V412">
        <v>4.3600000000000012</v>
      </c>
    </row>
    <row r="413" spans="1:22" x14ac:dyDescent="0.3">
      <c r="A413">
        <v>4799</v>
      </c>
      <c r="B413" t="s">
        <v>7784</v>
      </c>
      <c r="C413">
        <v>2013</v>
      </c>
      <c r="D413" s="25">
        <v>41409</v>
      </c>
      <c r="E413" s="25">
        <v>41414</v>
      </c>
      <c r="F413" t="s">
        <v>50</v>
      </c>
      <c r="G413" t="s">
        <v>1291</v>
      </c>
      <c r="H413" t="s">
        <v>1292</v>
      </c>
      <c r="I413" t="s">
        <v>41</v>
      </c>
      <c r="J413" t="s">
        <v>27</v>
      </c>
      <c r="K413" t="s">
        <v>1521</v>
      </c>
      <c r="L413" t="s">
        <v>54</v>
      </c>
      <c r="M413">
        <v>32216</v>
      </c>
      <c r="N413" t="s">
        <v>30</v>
      </c>
      <c r="O413" t="s">
        <v>7026</v>
      </c>
      <c r="P413" t="s">
        <v>32</v>
      </c>
      <c r="Q413" t="s">
        <v>65</v>
      </c>
      <c r="R413" t="s">
        <v>7027</v>
      </c>
      <c r="S413">
        <v>30.192</v>
      </c>
      <c r="T413">
        <v>3</v>
      </c>
      <c r="U413">
        <v>0.2</v>
      </c>
      <c r="V413">
        <v>8.3028000000000031</v>
      </c>
    </row>
    <row r="414" spans="1:22" x14ac:dyDescent="0.3">
      <c r="A414">
        <v>4798</v>
      </c>
      <c r="B414" t="s">
        <v>7784</v>
      </c>
      <c r="C414">
        <v>2013</v>
      </c>
      <c r="D414" s="25">
        <v>41409</v>
      </c>
      <c r="E414" s="25">
        <v>41414</v>
      </c>
      <c r="F414" t="s">
        <v>50</v>
      </c>
      <c r="G414" t="s">
        <v>1291</v>
      </c>
      <c r="H414" t="s">
        <v>1292</v>
      </c>
      <c r="I414" t="s">
        <v>41</v>
      </c>
      <c r="J414" t="s">
        <v>27</v>
      </c>
      <c r="K414" t="s">
        <v>1521</v>
      </c>
      <c r="L414" t="s">
        <v>54</v>
      </c>
      <c r="M414">
        <v>32216</v>
      </c>
      <c r="N414" t="s">
        <v>30</v>
      </c>
      <c r="O414" t="s">
        <v>5530</v>
      </c>
      <c r="P414" t="s">
        <v>46</v>
      </c>
      <c r="Q414" t="s">
        <v>90</v>
      </c>
      <c r="R414" t="s">
        <v>5531</v>
      </c>
      <c r="S414">
        <v>31.104000000000006</v>
      </c>
      <c r="T414">
        <v>6</v>
      </c>
      <c r="U414">
        <v>0.2</v>
      </c>
      <c r="V414">
        <v>10.8864</v>
      </c>
    </row>
    <row r="415" spans="1:22" x14ac:dyDescent="0.3">
      <c r="A415">
        <v>4797</v>
      </c>
      <c r="B415" t="s">
        <v>7784</v>
      </c>
      <c r="C415">
        <v>2013</v>
      </c>
      <c r="D415" s="25">
        <v>41409</v>
      </c>
      <c r="E415" s="25">
        <v>41414</v>
      </c>
      <c r="F415" t="s">
        <v>50</v>
      </c>
      <c r="G415" t="s">
        <v>1291</v>
      </c>
      <c r="H415" t="s">
        <v>1292</v>
      </c>
      <c r="I415" t="s">
        <v>41</v>
      </c>
      <c r="J415" t="s">
        <v>27</v>
      </c>
      <c r="K415" t="s">
        <v>1521</v>
      </c>
      <c r="L415" t="s">
        <v>54</v>
      </c>
      <c r="M415">
        <v>32216</v>
      </c>
      <c r="N415" t="s">
        <v>30</v>
      </c>
      <c r="O415" t="s">
        <v>4994</v>
      </c>
      <c r="P415" t="s">
        <v>46</v>
      </c>
      <c r="Q415" t="s">
        <v>75</v>
      </c>
      <c r="R415" t="s">
        <v>4995</v>
      </c>
      <c r="S415">
        <v>57.582000000000008</v>
      </c>
      <c r="T415">
        <v>3</v>
      </c>
      <c r="U415">
        <v>0.7</v>
      </c>
      <c r="V415">
        <v>-44.146199999999979</v>
      </c>
    </row>
    <row r="416" spans="1:22" x14ac:dyDescent="0.3">
      <c r="A416">
        <v>4758</v>
      </c>
      <c r="B416" t="s">
        <v>7748</v>
      </c>
      <c r="C416">
        <v>2014</v>
      </c>
      <c r="D416" s="25">
        <v>41760</v>
      </c>
      <c r="E416" s="25">
        <v>41765</v>
      </c>
      <c r="F416" t="s">
        <v>50</v>
      </c>
      <c r="G416" t="s">
        <v>6256</v>
      </c>
      <c r="H416" t="s">
        <v>6257</v>
      </c>
      <c r="I416" t="s">
        <v>102</v>
      </c>
      <c r="J416" t="s">
        <v>27</v>
      </c>
      <c r="K416" t="s">
        <v>7628</v>
      </c>
      <c r="L416" t="s">
        <v>211</v>
      </c>
      <c r="M416">
        <v>61832</v>
      </c>
      <c r="N416" t="s">
        <v>105</v>
      </c>
      <c r="O416" t="s">
        <v>2259</v>
      </c>
      <c r="P416" t="s">
        <v>46</v>
      </c>
      <c r="Q416" t="s">
        <v>75</v>
      </c>
      <c r="R416" t="s">
        <v>2260</v>
      </c>
      <c r="S416">
        <v>43.371999999999993</v>
      </c>
      <c r="T416">
        <v>7</v>
      </c>
      <c r="U416">
        <v>0.8</v>
      </c>
      <c r="V416">
        <v>-69.395200000000031</v>
      </c>
    </row>
    <row r="417" spans="1:22" x14ac:dyDescent="0.3">
      <c r="A417">
        <v>4724</v>
      </c>
      <c r="B417" t="s">
        <v>7722</v>
      </c>
      <c r="C417">
        <v>2013</v>
      </c>
      <c r="D417" s="25">
        <v>41417</v>
      </c>
      <c r="E417" s="25">
        <v>41417</v>
      </c>
      <c r="F417" t="s">
        <v>1290</v>
      </c>
      <c r="G417" t="s">
        <v>1913</v>
      </c>
      <c r="H417" t="s">
        <v>1914</v>
      </c>
      <c r="I417" t="s">
        <v>26</v>
      </c>
      <c r="J417" t="s">
        <v>27</v>
      </c>
      <c r="K417" t="s">
        <v>7723</v>
      </c>
      <c r="L417" t="s">
        <v>1272</v>
      </c>
      <c r="M417">
        <v>30605</v>
      </c>
      <c r="N417" t="s">
        <v>30</v>
      </c>
      <c r="O417" t="s">
        <v>2025</v>
      </c>
      <c r="P417" t="s">
        <v>46</v>
      </c>
      <c r="Q417" t="s">
        <v>47</v>
      </c>
      <c r="R417" t="s">
        <v>2026</v>
      </c>
      <c r="S417">
        <v>14.73</v>
      </c>
      <c r="T417">
        <v>3</v>
      </c>
      <c r="U417">
        <v>0</v>
      </c>
      <c r="V417">
        <v>7.2176999999999998</v>
      </c>
    </row>
    <row r="418" spans="1:22" x14ac:dyDescent="0.3">
      <c r="A418">
        <v>4716</v>
      </c>
      <c r="B418" t="s">
        <v>7711</v>
      </c>
      <c r="C418">
        <v>2012</v>
      </c>
      <c r="D418" s="25">
        <v>41041</v>
      </c>
      <c r="E418" s="25">
        <v>41045</v>
      </c>
      <c r="F418" t="s">
        <v>50</v>
      </c>
      <c r="G418" t="s">
        <v>3336</v>
      </c>
      <c r="H418" t="s">
        <v>3337</v>
      </c>
      <c r="I418" t="s">
        <v>26</v>
      </c>
      <c r="J418" t="s">
        <v>27</v>
      </c>
      <c r="K418" t="s">
        <v>1473</v>
      </c>
      <c r="L418" t="s">
        <v>457</v>
      </c>
      <c r="M418">
        <v>80027</v>
      </c>
      <c r="N418" t="s">
        <v>44</v>
      </c>
      <c r="O418" t="s">
        <v>4238</v>
      </c>
      <c r="P418" t="s">
        <v>71</v>
      </c>
      <c r="Q418" t="s">
        <v>72</v>
      </c>
      <c r="R418" t="s">
        <v>4239</v>
      </c>
      <c r="S418">
        <v>201.584</v>
      </c>
      <c r="T418">
        <v>2</v>
      </c>
      <c r="U418">
        <v>0.2</v>
      </c>
      <c r="V418">
        <v>20.158400000000015</v>
      </c>
    </row>
    <row r="419" spans="1:22" x14ac:dyDescent="0.3">
      <c r="A419">
        <v>4715</v>
      </c>
      <c r="B419" t="s">
        <v>7710</v>
      </c>
      <c r="C419">
        <v>2014</v>
      </c>
      <c r="D419" s="25">
        <v>41778</v>
      </c>
      <c r="E419" s="25">
        <v>41780</v>
      </c>
      <c r="F419" t="s">
        <v>188</v>
      </c>
      <c r="G419" t="s">
        <v>3827</v>
      </c>
      <c r="H419" t="s">
        <v>3828</v>
      </c>
      <c r="I419" t="s">
        <v>26</v>
      </c>
      <c r="J419" t="s">
        <v>27</v>
      </c>
      <c r="K419" t="s">
        <v>419</v>
      </c>
      <c r="L419" t="s">
        <v>420</v>
      </c>
      <c r="M419">
        <v>97206</v>
      </c>
      <c r="N419" t="s">
        <v>44</v>
      </c>
      <c r="O419" t="s">
        <v>3433</v>
      </c>
      <c r="P419" t="s">
        <v>71</v>
      </c>
      <c r="Q419" t="s">
        <v>72</v>
      </c>
      <c r="R419" t="s">
        <v>6337</v>
      </c>
      <c r="S419">
        <v>344.70400000000001</v>
      </c>
      <c r="T419">
        <v>2</v>
      </c>
      <c r="U419">
        <v>0.2</v>
      </c>
      <c r="V419">
        <v>38.779199999999989</v>
      </c>
    </row>
    <row r="420" spans="1:22" x14ac:dyDescent="0.3">
      <c r="A420">
        <v>4707</v>
      </c>
      <c r="B420" t="s">
        <v>7705</v>
      </c>
      <c r="C420">
        <v>2013</v>
      </c>
      <c r="D420" s="25">
        <v>41412</v>
      </c>
      <c r="E420" s="25">
        <v>41413</v>
      </c>
      <c r="F420" t="s">
        <v>188</v>
      </c>
      <c r="G420" t="s">
        <v>1308</v>
      </c>
      <c r="H420" t="s">
        <v>1309</v>
      </c>
      <c r="I420" t="s">
        <v>26</v>
      </c>
      <c r="J420" t="s">
        <v>27</v>
      </c>
      <c r="K420" t="s">
        <v>7706</v>
      </c>
      <c r="L420" t="s">
        <v>747</v>
      </c>
      <c r="M420">
        <v>6708</v>
      </c>
      <c r="N420" t="s">
        <v>148</v>
      </c>
      <c r="O420" t="s">
        <v>3069</v>
      </c>
      <c r="P420" t="s">
        <v>32</v>
      </c>
      <c r="Q420" t="s">
        <v>65</v>
      </c>
      <c r="R420" t="s">
        <v>3070</v>
      </c>
      <c r="S420">
        <v>173.24</v>
      </c>
      <c r="T420">
        <v>4</v>
      </c>
      <c r="U420">
        <v>0</v>
      </c>
      <c r="V420">
        <v>17.323999999999984</v>
      </c>
    </row>
    <row r="421" spans="1:22" x14ac:dyDescent="0.3">
      <c r="A421">
        <v>4706</v>
      </c>
      <c r="B421" t="s">
        <v>7705</v>
      </c>
      <c r="C421">
        <v>2013</v>
      </c>
      <c r="D421" s="25">
        <v>41412</v>
      </c>
      <c r="E421" s="25">
        <v>41413</v>
      </c>
      <c r="F421" t="s">
        <v>188</v>
      </c>
      <c r="G421" t="s">
        <v>1308</v>
      </c>
      <c r="H421" t="s">
        <v>1309</v>
      </c>
      <c r="I421" t="s">
        <v>26</v>
      </c>
      <c r="J421" t="s">
        <v>27</v>
      </c>
      <c r="K421" t="s">
        <v>7706</v>
      </c>
      <c r="L421" t="s">
        <v>747</v>
      </c>
      <c r="M421">
        <v>6708</v>
      </c>
      <c r="N421" t="s">
        <v>148</v>
      </c>
      <c r="O421" t="s">
        <v>650</v>
      </c>
      <c r="P421" t="s">
        <v>46</v>
      </c>
      <c r="Q421" t="s">
        <v>47</v>
      </c>
      <c r="R421" t="s">
        <v>651</v>
      </c>
      <c r="S421">
        <v>14.62</v>
      </c>
      <c r="T421">
        <v>2</v>
      </c>
      <c r="U421">
        <v>0</v>
      </c>
      <c r="V421">
        <v>6.8713999999999995</v>
      </c>
    </row>
    <row r="422" spans="1:22" x14ac:dyDescent="0.3">
      <c r="A422">
        <v>4705</v>
      </c>
      <c r="B422" t="s">
        <v>7705</v>
      </c>
      <c r="C422">
        <v>2013</v>
      </c>
      <c r="D422" s="25">
        <v>41412</v>
      </c>
      <c r="E422" s="25">
        <v>41413</v>
      </c>
      <c r="F422" t="s">
        <v>188</v>
      </c>
      <c r="G422" t="s">
        <v>1308</v>
      </c>
      <c r="H422" t="s">
        <v>1309</v>
      </c>
      <c r="I422" t="s">
        <v>26</v>
      </c>
      <c r="J422" t="s">
        <v>27</v>
      </c>
      <c r="K422" t="s">
        <v>7706</v>
      </c>
      <c r="L422" t="s">
        <v>747</v>
      </c>
      <c r="M422">
        <v>6708</v>
      </c>
      <c r="N422" t="s">
        <v>148</v>
      </c>
      <c r="O422" t="s">
        <v>2574</v>
      </c>
      <c r="P422" t="s">
        <v>46</v>
      </c>
      <c r="Q422" t="s">
        <v>578</v>
      </c>
      <c r="R422" t="s">
        <v>2575</v>
      </c>
      <c r="S422">
        <v>65.17</v>
      </c>
      <c r="T422">
        <v>7</v>
      </c>
      <c r="U422">
        <v>0</v>
      </c>
      <c r="V422">
        <v>18.899299999999997</v>
      </c>
    </row>
    <row r="423" spans="1:22" x14ac:dyDescent="0.3">
      <c r="A423">
        <v>4703</v>
      </c>
      <c r="B423" t="s">
        <v>7703</v>
      </c>
      <c r="C423">
        <v>2014</v>
      </c>
      <c r="D423" s="25">
        <v>41771</v>
      </c>
      <c r="E423" s="25">
        <v>41777</v>
      </c>
      <c r="F423" t="s">
        <v>50</v>
      </c>
      <c r="G423" t="s">
        <v>3787</v>
      </c>
      <c r="H423" t="s">
        <v>3788</v>
      </c>
      <c r="I423" t="s">
        <v>102</v>
      </c>
      <c r="J423" t="s">
        <v>27</v>
      </c>
      <c r="K423" t="s">
        <v>1237</v>
      </c>
      <c r="L423" t="s">
        <v>104</v>
      </c>
      <c r="M423">
        <v>78745</v>
      </c>
      <c r="N423" t="s">
        <v>105</v>
      </c>
      <c r="O423" t="s">
        <v>1186</v>
      </c>
      <c r="P423" t="s">
        <v>32</v>
      </c>
      <c r="Q423" t="s">
        <v>65</v>
      </c>
      <c r="R423" t="s">
        <v>1187</v>
      </c>
      <c r="S423">
        <v>7.9959999999999996</v>
      </c>
      <c r="T423">
        <v>1</v>
      </c>
      <c r="U423">
        <v>0.6</v>
      </c>
      <c r="V423">
        <v>-6.9964999999999993</v>
      </c>
    </row>
    <row r="424" spans="1:22" x14ac:dyDescent="0.3">
      <c r="A424">
        <v>4702</v>
      </c>
      <c r="B424" t="s">
        <v>7703</v>
      </c>
      <c r="C424">
        <v>2014</v>
      </c>
      <c r="D424" s="25">
        <v>41771</v>
      </c>
      <c r="E424" s="25">
        <v>41777</v>
      </c>
      <c r="F424" t="s">
        <v>50</v>
      </c>
      <c r="G424" t="s">
        <v>3787</v>
      </c>
      <c r="H424" t="s">
        <v>3788</v>
      </c>
      <c r="I424" t="s">
        <v>102</v>
      </c>
      <c r="J424" t="s">
        <v>27</v>
      </c>
      <c r="K424" t="s">
        <v>1237</v>
      </c>
      <c r="L424" t="s">
        <v>104</v>
      </c>
      <c r="M424">
        <v>78745</v>
      </c>
      <c r="N424" t="s">
        <v>105</v>
      </c>
      <c r="O424" t="s">
        <v>2457</v>
      </c>
      <c r="P424" t="s">
        <v>46</v>
      </c>
      <c r="Q424" t="s">
        <v>90</v>
      </c>
      <c r="R424" t="s">
        <v>2458</v>
      </c>
      <c r="S424">
        <v>6.8480000000000008</v>
      </c>
      <c r="T424">
        <v>2</v>
      </c>
      <c r="U424">
        <v>0.2</v>
      </c>
      <c r="V424">
        <v>2.1399999999999992</v>
      </c>
    </row>
    <row r="425" spans="1:22" x14ac:dyDescent="0.3">
      <c r="A425">
        <v>4701</v>
      </c>
      <c r="B425" t="s">
        <v>7703</v>
      </c>
      <c r="C425">
        <v>2014</v>
      </c>
      <c r="D425" s="25">
        <v>41771</v>
      </c>
      <c r="E425" s="25">
        <v>41777</v>
      </c>
      <c r="F425" t="s">
        <v>50</v>
      </c>
      <c r="G425" t="s">
        <v>3787</v>
      </c>
      <c r="H425" t="s">
        <v>3788</v>
      </c>
      <c r="I425" t="s">
        <v>102</v>
      </c>
      <c r="J425" t="s">
        <v>27</v>
      </c>
      <c r="K425" t="s">
        <v>1237</v>
      </c>
      <c r="L425" t="s">
        <v>104</v>
      </c>
      <c r="M425">
        <v>78745</v>
      </c>
      <c r="N425" t="s">
        <v>105</v>
      </c>
      <c r="O425" t="s">
        <v>1008</v>
      </c>
      <c r="P425" t="s">
        <v>46</v>
      </c>
      <c r="Q425" t="s">
        <v>59</v>
      </c>
      <c r="R425" t="s">
        <v>1009</v>
      </c>
      <c r="S425">
        <v>74.415999999999997</v>
      </c>
      <c r="T425">
        <v>2</v>
      </c>
      <c r="U425">
        <v>0.2</v>
      </c>
      <c r="V425">
        <v>-14.883200000000002</v>
      </c>
    </row>
    <row r="426" spans="1:22" x14ac:dyDescent="0.3">
      <c r="A426">
        <v>4700</v>
      </c>
      <c r="B426" t="s">
        <v>7703</v>
      </c>
      <c r="C426">
        <v>2014</v>
      </c>
      <c r="D426" s="25">
        <v>41771</v>
      </c>
      <c r="E426" s="25">
        <v>41777</v>
      </c>
      <c r="F426" t="s">
        <v>50</v>
      </c>
      <c r="G426" t="s">
        <v>3787</v>
      </c>
      <c r="H426" t="s">
        <v>3788</v>
      </c>
      <c r="I426" t="s">
        <v>102</v>
      </c>
      <c r="J426" t="s">
        <v>27</v>
      </c>
      <c r="K426" t="s">
        <v>1237</v>
      </c>
      <c r="L426" t="s">
        <v>104</v>
      </c>
      <c r="M426">
        <v>78745</v>
      </c>
      <c r="N426" t="s">
        <v>105</v>
      </c>
      <c r="O426" t="s">
        <v>7097</v>
      </c>
      <c r="P426" t="s">
        <v>46</v>
      </c>
      <c r="Q426" t="s">
        <v>68</v>
      </c>
      <c r="R426" t="s">
        <v>7098</v>
      </c>
      <c r="S426">
        <v>5.2480000000000002</v>
      </c>
      <c r="T426">
        <v>2</v>
      </c>
      <c r="U426">
        <v>0.2</v>
      </c>
      <c r="V426">
        <v>0.59039999999999915</v>
      </c>
    </row>
    <row r="427" spans="1:22" x14ac:dyDescent="0.3">
      <c r="A427">
        <v>4671</v>
      </c>
      <c r="B427" t="s">
        <v>7687</v>
      </c>
      <c r="C427">
        <v>2014</v>
      </c>
      <c r="D427" s="25">
        <v>41766</v>
      </c>
      <c r="E427" s="25">
        <v>41771</v>
      </c>
      <c r="F427" t="s">
        <v>50</v>
      </c>
      <c r="G427" t="s">
        <v>5168</v>
      </c>
      <c r="H427" t="s">
        <v>5169</v>
      </c>
      <c r="I427" t="s">
        <v>41</v>
      </c>
      <c r="J427" t="s">
        <v>27</v>
      </c>
      <c r="K427" t="s">
        <v>103</v>
      </c>
      <c r="L427" t="s">
        <v>104</v>
      </c>
      <c r="M427">
        <v>76106</v>
      </c>
      <c r="N427" t="s">
        <v>105</v>
      </c>
      <c r="O427" t="s">
        <v>7504</v>
      </c>
      <c r="P427" t="s">
        <v>46</v>
      </c>
      <c r="Q427" t="s">
        <v>59</v>
      </c>
      <c r="R427" t="s">
        <v>7505</v>
      </c>
      <c r="S427">
        <v>772.68000000000006</v>
      </c>
      <c r="T427">
        <v>5</v>
      </c>
      <c r="U427">
        <v>0.2</v>
      </c>
      <c r="V427">
        <v>-57.950999999999993</v>
      </c>
    </row>
    <row r="428" spans="1:22" x14ac:dyDescent="0.3">
      <c r="A428">
        <v>4670</v>
      </c>
      <c r="B428" t="s">
        <v>7687</v>
      </c>
      <c r="C428">
        <v>2014</v>
      </c>
      <c r="D428" s="25">
        <v>41766</v>
      </c>
      <c r="E428" s="25">
        <v>41771</v>
      </c>
      <c r="F428" t="s">
        <v>50</v>
      </c>
      <c r="G428" t="s">
        <v>5168</v>
      </c>
      <c r="H428" t="s">
        <v>5169</v>
      </c>
      <c r="I428" t="s">
        <v>41</v>
      </c>
      <c r="J428" t="s">
        <v>27</v>
      </c>
      <c r="K428" t="s">
        <v>103</v>
      </c>
      <c r="L428" t="s">
        <v>104</v>
      </c>
      <c r="M428">
        <v>76106</v>
      </c>
      <c r="N428" t="s">
        <v>105</v>
      </c>
      <c r="O428" t="s">
        <v>1631</v>
      </c>
      <c r="P428" t="s">
        <v>32</v>
      </c>
      <c r="Q428" t="s">
        <v>33</v>
      </c>
      <c r="R428" t="s">
        <v>1632</v>
      </c>
      <c r="S428">
        <v>623.46479999999997</v>
      </c>
      <c r="T428">
        <v>7</v>
      </c>
      <c r="U428">
        <v>0.32</v>
      </c>
      <c r="V428">
        <v>-119.19180000000006</v>
      </c>
    </row>
    <row r="429" spans="1:22" x14ac:dyDescent="0.3">
      <c r="A429">
        <v>4669</v>
      </c>
      <c r="B429" t="s">
        <v>7687</v>
      </c>
      <c r="C429">
        <v>2014</v>
      </c>
      <c r="D429" s="25">
        <v>41766</v>
      </c>
      <c r="E429" s="25">
        <v>41771</v>
      </c>
      <c r="F429" t="s">
        <v>50</v>
      </c>
      <c r="G429" t="s">
        <v>5168</v>
      </c>
      <c r="H429" t="s">
        <v>5169</v>
      </c>
      <c r="I429" t="s">
        <v>41</v>
      </c>
      <c r="J429" t="s">
        <v>27</v>
      </c>
      <c r="K429" t="s">
        <v>103</v>
      </c>
      <c r="L429" t="s">
        <v>104</v>
      </c>
      <c r="M429">
        <v>76106</v>
      </c>
      <c r="N429" t="s">
        <v>105</v>
      </c>
      <c r="O429" t="s">
        <v>2156</v>
      </c>
      <c r="P429" t="s">
        <v>46</v>
      </c>
      <c r="Q429" t="s">
        <v>75</v>
      </c>
      <c r="R429" t="s">
        <v>2157</v>
      </c>
      <c r="S429">
        <v>11.059999999999999</v>
      </c>
      <c r="T429">
        <v>10</v>
      </c>
      <c r="U429">
        <v>0.8</v>
      </c>
      <c r="V429">
        <v>-18.802</v>
      </c>
    </row>
    <row r="430" spans="1:22" x14ac:dyDescent="0.3">
      <c r="A430">
        <v>4663</v>
      </c>
      <c r="B430" t="s">
        <v>7681</v>
      </c>
      <c r="C430">
        <v>2012</v>
      </c>
      <c r="D430" s="25">
        <v>41032</v>
      </c>
      <c r="E430" s="25">
        <v>41036</v>
      </c>
      <c r="F430" t="s">
        <v>50</v>
      </c>
      <c r="G430" t="s">
        <v>5810</v>
      </c>
      <c r="H430" t="s">
        <v>5811</v>
      </c>
      <c r="I430" t="s">
        <v>26</v>
      </c>
      <c r="J430" t="s">
        <v>27</v>
      </c>
      <c r="K430" t="s">
        <v>146</v>
      </c>
      <c r="L430" t="s">
        <v>147</v>
      </c>
      <c r="M430">
        <v>19140</v>
      </c>
      <c r="N430" t="s">
        <v>148</v>
      </c>
      <c r="O430" t="s">
        <v>3540</v>
      </c>
      <c r="P430" t="s">
        <v>46</v>
      </c>
      <c r="Q430" t="s">
        <v>59</v>
      </c>
      <c r="R430" t="s">
        <v>3541</v>
      </c>
      <c r="S430">
        <v>76.75200000000001</v>
      </c>
      <c r="T430">
        <v>3</v>
      </c>
      <c r="U430">
        <v>0.2</v>
      </c>
      <c r="V430">
        <v>-9.5940000000000012</v>
      </c>
    </row>
    <row r="431" spans="1:22" x14ac:dyDescent="0.3">
      <c r="A431">
        <v>4662</v>
      </c>
      <c r="B431" t="s">
        <v>7681</v>
      </c>
      <c r="C431">
        <v>2012</v>
      </c>
      <c r="D431" s="25">
        <v>41032</v>
      </c>
      <c r="E431" s="25">
        <v>41036</v>
      </c>
      <c r="F431" t="s">
        <v>50</v>
      </c>
      <c r="G431" t="s">
        <v>5810</v>
      </c>
      <c r="H431" t="s">
        <v>5811</v>
      </c>
      <c r="I431" t="s">
        <v>26</v>
      </c>
      <c r="J431" t="s">
        <v>27</v>
      </c>
      <c r="K431" t="s">
        <v>146</v>
      </c>
      <c r="L431" t="s">
        <v>147</v>
      </c>
      <c r="M431">
        <v>19140</v>
      </c>
      <c r="N431" t="s">
        <v>148</v>
      </c>
      <c r="O431" t="s">
        <v>942</v>
      </c>
      <c r="P431" t="s">
        <v>32</v>
      </c>
      <c r="Q431" t="s">
        <v>36</v>
      </c>
      <c r="R431" t="s">
        <v>943</v>
      </c>
      <c r="S431">
        <v>844.11599999999987</v>
      </c>
      <c r="T431">
        <v>6</v>
      </c>
      <c r="U431">
        <v>0.3</v>
      </c>
      <c r="V431">
        <v>-36.176400000000001</v>
      </c>
    </row>
    <row r="432" spans="1:22" x14ac:dyDescent="0.3">
      <c r="A432">
        <v>4661</v>
      </c>
      <c r="B432" t="s">
        <v>7681</v>
      </c>
      <c r="C432">
        <v>2012</v>
      </c>
      <c r="D432" s="25">
        <v>41032</v>
      </c>
      <c r="E432" s="25">
        <v>41036</v>
      </c>
      <c r="F432" t="s">
        <v>50</v>
      </c>
      <c r="G432" t="s">
        <v>5810</v>
      </c>
      <c r="H432" t="s">
        <v>5811</v>
      </c>
      <c r="I432" t="s">
        <v>26</v>
      </c>
      <c r="J432" t="s">
        <v>27</v>
      </c>
      <c r="K432" t="s">
        <v>146</v>
      </c>
      <c r="L432" t="s">
        <v>147</v>
      </c>
      <c r="M432">
        <v>19140</v>
      </c>
      <c r="N432" t="s">
        <v>148</v>
      </c>
      <c r="O432" t="s">
        <v>7682</v>
      </c>
      <c r="P432" t="s">
        <v>71</v>
      </c>
      <c r="Q432" t="s">
        <v>161</v>
      </c>
      <c r="R432" t="s">
        <v>7683</v>
      </c>
      <c r="S432">
        <v>27.552000000000003</v>
      </c>
      <c r="T432">
        <v>3</v>
      </c>
      <c r="U432">
        <v>0.2</v>
      </c>
      <c r="V432">
        <v>-0.3444000000000047</v>
      </c>
    </row>
    <row r="433" spans="1:22" x14ac:dyDescent="0.3">
      <c r="A433">
        <v>4660</v>
      </c>
      <c r="B433" t="s">
        <v>7681</v>
      </c>
      <c r="C433">
        <v>2012</v>
      </c>
      <c r="D433" s="25">
        <v>41032</v>
      </c>
      <c r="E433" s="25">
        <v>41036</v>
      </c>
      <c r="F433" t="s">
        <v>50</v>
      </c>
      <c r="G433" t="s">
        <v>5810</v>
      </c>
      <c r="H433" t="s">
        <v>5811</v>
      </c>
      <c r="I433" t="s">
        <v>26</v>
      </c>
      <c r="J433" t="s">
        <v>27</v>
      </c>
      <c r="K433" t="s">
        <v>146</v>
      </c>
      <c r="L433" t="s">
        <v>147</v>
      </c>
      <c r="M433">
        <v>19140</v>
      </c>
      <c r="N433" t="s">
        <v>148</v>
      </c>
      <c r="O433" t="s">
        <v>810</v>
      </c>
      <c r="P433" t="s">
        <v>46</v>
      </c>
      <c r="Q433" t="s">
        <v>78</v>
      </c>
      <c r="R433" t="s">
        <v>811</v>
      </c>
      <c r="S433">
        <v>18.2</v>
      </c>
      <c r="T433">
        <v>7</v>
      </c>
      <c r="U433">
        <v>0.2</v>
      </c>
      <c r="V433">
        <v>2.0474999999999994</v>
      </c>
    </row>
    <row r="434" spans="1:22" x14ac:dyDescent="0.3">
      <c r="A434">
        <v>4659</v>
      </c>
      <c r="B434" t="s">
        <v>7681</v>
      </c>
      <c r="C434">
        <v>2012</v>
      </c>
      <c r="D434" s="25">
        <v>41032</v>
      </c>
      <c r="E434" s="25">
        <v>41036</v>
      </c>
      <c r="F434" t="s">
        <v>50</v>
      </c>
      <c r="G434" t="s">
        <v>5810</v>
      </c>
      <c r="H434" t="s">
        <v>5811</v>
      </c>
      <c r="I434" t="s">
        <v>26</v>
      </c>
      <c r="J434" t="s">
        <v>27</v>
      </c>
      <c r="K434" t="s">
        <v>146</v>
      </c>
      <c r="L434" t="s">
        <v>147</v>
      </c>
      <c r="M434">
        <v>19140</v>
      </c>
      <c r="N434" t="s">
        <v>148</v>
      </c>
      <c r="O434" t="s">
        <v>1534</v>
      </c>
      <c r="P434" t="s">
        <v>46</v>
      </c>
      <c r="Q434" t="s">
        <v>90</v>
      </c>
      <c r="R434" t="s">
        <v>1535</v>
      </c>
      <c r="S434">
        <v>7.9680000000000009</v>
      </c>
      <c r="T434">
        <v>2</v>
      </c>
      <c r="U434">
        <v>0.2</v>
      </c>
      <c r="V434">
        <v>2.8884000000000007</v>
      </c>
    </row>
    <row r="435" spans="1:22" x14ac:dyDescent="0.3">
      <c r="A435">
        <v>4658</v>
      </c>
      <c r="B435" t="s">
        <v>7681</v>
      </c>
      <c r="C435">
        <v>2012</v>
      </c>
      <c r="D435" s="25">
        <v>41032</v>
      </c>
      <c r="E435" s="25">
        <v>41036</v>
      </c>
      <c r="F435" t="s">
        <v>50</v>
      </c>
      <c r="G435" t="s">
        <v>5810</v>
      </c>
      <c r="H435" t="s">
        <v>5811</v>
      </c>
      <c r="I435" t="s">
        <v>26</v>
      </c>
      <c r="J435" t="s">
        <v>27</v>
      </c>
      <c r="K435" t="s">
        <v>146</v>
      </c>
      <c r="L435" t="s">
        <v>147</v>
      </c>
      <c r="M435">
        <v>19140</v>
      </c>
      <c r="N435" t="s">
        <v>148</v>
      </c>
      <c r="O435" t="s">
        <v>2591</v>
      </c>
      <c r="P435" t="s">
        <v>46</v>
      </c>
      <c r="Q435" t="s">
        <v>78</v>
      </c>
      <c r="R435" t="s">
        <v>2592</v>
      </c>
      <c r="S435">
        <v>23.696000000000002</v>
      </c>
      <c r="T435">
        <v>2</v>
      </c>
      <c r="U435">
        <v>0.2</v>
      </c>
      <c r="V435">
        <v>6.5164</v>
      </c>
    </row>
    <row r="436" spans="1:22" x14ac:dyDescent="0.3">
      <c r="A436">
        <v>4657</v>
      </c>
      <c r="B436" t="s">
        <v>7681</v>
      </c>
      <c r="C436">
        <v>2012</v>
      </c>
      <c r="D436" s="25">
        <v>41032</v>
      </c>
      <c r="E436" s="25">
        <v>41036</v>
      </c>
      <c r="F436" t="s">
        <v>50</v>
      </c>
      <c r="G436" t="s">
        <v>5810</v>
      </c>
      <c r="H436" t="s">
        <v>5811</v>
      </c>
      <c r="I436" t="s">
        <v>26</v>
      </c>
      <c r="J436" t="s">
        <v>27</v>
      </c>
      <c r="K436" t="s">
        <v>146</v>
      </c>
      <c r="L436" t="s">
        <v>147</v>
      </c>
      <c r="M436">
        <v>19140</v>
      </c>
      <c r="N436" t="s">
        <v>148</v>
      </c>
      <c r="O436" t="s">
        <v>2836</v>
      </c>
      <c r="P436" t="s">
        <v>46</v>
      </c>
      <c r="Q436" t="s">
        <v>68</v>
      </c>
      <c r="R436" t="s">
        <v>2837</v>
      </c>
      <c r="S436">
        <v>59.903999999999996</v>
      </c>
      <c r="T436">
        <v>2</v>
      </c>
      <c r="U436">
        <v>0.2</v>
      </c>
      <c r="V436">
        <v>14.227200000000003</v>
      </c>
    </row>
    <row r="437" spans="1:22" x14ac:dyDescent="0.3">
      <c r="A437">
        <v>4656</v>
      </c>
      <c r="B437" t="s">
        <v>7680</v>
      </c>
      <c r="C437">
        <v>2011</v>
      </c>
      <c r="D437" s="25">
        <v>40668</v>
      </c>
      <c r="E437" s="25">
        <v>40673</v>
      </c>
      <c r="F437" t="s">
        <v>50</v>
      </c>
      <c r="G437" t="s">
        <v>4616</v>
      </c>
      <c r="H437" t="s">
        <v>4617</v>
      </c>
      <c r="I437" t="s">
        <v>41</v>
      </c>
      <c r="J437" t="s">
        <v>27</v>
      </c>
      <c r="K437" t="s">
        <v>3708</v>
      </c>
      <c r="L437" t="s">
        <v>211</v>
      </c>
      <c r="M437">
        <v>61032</v>
      </c>
      <c r="N437" t="s">
        <v>105</v>
      </c>
      <c r="O437" t="s">
        <v>397</v>
      </c>
      <c r="P437" t="s">
        <v>46</v>
      </c>
      <c r="Q437" t="s">
        <v>59</v>
      </c>
      <c r="R437" t="s">
        <v>398</v>
      </c>
      <c r="S437">
        <v>45.248000000000005</v>
      </c>
      <c r="T437">
        <v>2</v>
      </c>
      <c r="U437">
        <v>0.2</v>
      </c>
      <c r="V437">
        <v>3.9591999999999992</v>
      </c>
    </row>
    <row r="438" spans="1:22" x14ac:dyDescent="0.3">
      <c r="A438">
        <v>4650</v>
      </c>
      <c r="B438" t="s">
        <v>7674</v>
      </c>
      <c r="C438">
        <v>2014</v>
      </c>
      <c r="D438" s="25">
        <v>41774</v>
      </c>
      <c r="E438" s="25">
        <v>41779</v>
      </c>
      <c r="F438" t="s">
        <v>50</v>
      </c>
      <c r="G438" t="s">
        <v>135</v>
      </c>
      <c r="H438" t="s">
        <v>136</v>
      </c>
      <c r="I438" t="s">
        <v>41</v>
      </c>
      <c r="J438" t="s">
        <v>27</v>
      </c>
      <c r="K438" t="s">
        <v>95</v>
      </c>
      <c r="L438" t="s">
        <v>96</v>
      </c>
      <c r="M438">
        <v>98103</v>
      </c>
      <c r="N438" t="s">
        <v>44</v>
      </c>
      <c r="O438" t="s">
        <v>1959</v>
      </c>
      <c r="P438" t="s">
        <v>46</v>
      </c>
      <c r="Q438" t="s">
        <v>578</v>
      </c>
      <c r="R438" t="s">
        <v>1960</v>
      </c>
      <c r="S438">
        <v>64.400000000000006</v>
      </c>
      <c r="T438">
        <v>5</v>
      </c>
      <c r="U438">
        <v>0</v>
      </c>
      <c r="V438">
        <v>1.9320000000000004</v>
      </c>
    </row>
    <row r="439" spans="1:22" x14ac:dyDescent="0.3">
      <c r="A439">
        <v>4649</v>
      </c>
      <c r="B439" t="s">
        <v>7674</v>
      </c>
      <c r="C439">
        <v>2014</v>
      </c>
      <c r="D439" s="25">
        <v>41774</v>
      </c>
      <c r="E439" s="25">
        <v>41779</v>
      </c>
      <c r="F439" t="s">
        <v>50</v>
      </c>
      <c r="G439" t="s">
        <v>135</v>
      </c>
      <c r="H439" t="s">
        <v>136</v>
      </c>
      <c r="I439" t="s">
        <v>41</v>
      </c>
      <c r="J439" t="s">
        <v>27</v>
      </c>
      <c r="K439" t="s">
        <v>95</v>
      </c>
      <c r="L439" t="s">
        <v>96</v>
      </c>
      <c r="M439">
        <v>98103</v>
      </c>
      <c r="N439" t="s">
        <v>44</v>
      </c>
      <c r="O439" t="s">
        <v>7675</v>
      </c>
      <c r="P439" t="s">
        <v>46</v>
      </c>
      <c r="Q439" t="s">
        <v>90</v>
      </c>
      <c r="R439" t="s">
        <v>7676</v>
      </c>
      <c r="S439">
        <v>440.18999999999994</v>
      </c>
      <c r="T439">
        <v>9</v>
      </c>
      <c r="U439">
        <v>0</v>
      </c>
      <c r="V439">
        <v>206.88929999999996</v>
      </c>
    </row>
    <row r="440" spans="1:22" x14ac:dyDescent="0.3">
      <c r="A440">
        <v>4647</v>
      </c>
      <c r="B440" t="s">
        <v>7670</v>
      </c>
      <c r="C440">
        <v>2011</v>
      </c>
      <c r="D440" s="25">
        <v>40693</v>
      </c>
      <c r="E440" s="25">
        <v>40699</v>
      </c>
      <c r="F440" t="s">
        <v>50</v>
      </c>
      <c r="G440" t="s">
        <v>1923</v>
      </c>
      <c r="H440" t="s">
        <v>1924</v>
      </c>
      <c r="I440" t="s">
        <v>41</v>
      </c>
      <c r="J440" t="s">
        <v>27</v>
      </c>
      <c r="K440" t="s">
        <v>1464</v>
      </c>
      <c r="L440" t="s">
        <v>319</v>
      </c>
      <c r="M440">
        <v>23223</v>
      </c>
      <c r="N440" t="s">
        <v>30</v>
      </c>
      <c r="O440" t="s">
        <v>2741</v>
      </c>
      <c r="P440" t="s">
        <v>46</v>
      </c>
      <c r="Q440" t="s">
        <v>90</v>
      </c>
      <c r="R440" t="s">
        <v>2742</v>
      </c>
      <c r="S440">
        <v>13.620000000000001</v>
      </c>
      <c r="T440">
        <v>3</v>
      </c>
      <c r="U440">
        <v>0</v>
      </c>
      <c r="V440">
        <v>6.1289999999999996</v>
      </c>
    </row>
    <row r="441" spans="1:22" x14ac:dyDescent="0.3">
      <c r="A441">
        <v>4610</v>
      </c>
      <c r="B441" t="s">
        <v>7642</v>
      </c>
      <c r="C441">
        <v>2012</v>
      </c>
      <c r="D441" s="25">
        <v>41057</v>
      </c>
      <c r="E441" s="25">
        <v>41062</v>
      </c>
      <c r="F441" t="s">
        <v>50</v>
      </c>
      <c r="G441" t="s">
        <v>3987</v>
      </c>
      <c r="H441" t="s">
        <v>3988</v>
      </c>
      <c r="I441" t="s">
        <v>26</v>
      </c>
      <c r="J441" t="s">
        <v>27</v>
      </c>
      <c r="K441" t="s">
        <v>389</v>
      </c>
      <c r="L441" t="s">
        <v>267</v>
      </c>
      <c r="M441">
        <v>14609</v>
      </c>
      <c r="N441" t="s">
        <v>148</v>
      </c>
      <c r="O441" t="s">
        <v>5435</v>
      </c>
      <c r="P441" t="s">
        <v>46</v>
      </c>
      <c r="Q441" t="s">
        <v>90</v>
      </c>
      <c r="R441" t="s">
        <v>5436</v>
      </c>
      <c r="S441">
        <v>45.36</v>
      </c>
      <c r="T441">
        <v>7</v>
      </c>
      <c r="U441">
        <v>0</v>
      </c>
      <c r="V441">
        <v>21.772800000000004</v>
      </c>
    </row>
    <row r="442" spans="1:22" x14ac:dyDescent="0.3">
      <c r="A442">
        <v>4609</v>
      </c>
      <c r="B442" t="s">
        <v>7642</v>
      </c>
      <c r="C442">
        <v>2012</v>
      </c>
      <c r="D442" s="25">
        <v>41057</v>
      </c>
      <c r="E442" s="25">
        <v>41062</v>
      </c>
      <c r="F442" t="s">
        <v>50</v>
      </c>
      <c r="G442" t="s">
        <v>3987</v>
      </c>
      <c r="H442" t="s">
        <v>3988</v>
      </c>
      <c r="I442" t="s">
        <v>26</v>
      </c>
      <c r="J442" t="s">
        <v>27</v>
      </c>
      <c r="K442" t="s">
        <v>389</v>
      </c>
      <c r="L442" t="s">
        <v>267</v>
      </c>
      <c r="M442">
        <v>14609</v>
      </c>
      <c r="N442" t="s">
        <v>148</v>
      </c>
      <c r="O442" t="s">
        <v>2077</v>
      </c>
      <c r="P442" t="s">
        <v>46</v>
      </c>
      <c r="Q442" t="s">
        <v>75</v>
      </c>
      <c r="R442" t="s">
        <v>2078</v>
      </c>
      <c r="S442">
        <v>6.0960000000000001</v>
      </c>
      <c r="T442">
        <v>2</v>
      </c>
      <c r="U442">
        <v>0.2</v>
      </c>
      <c r="V442">
        <v>2.0573999999999995</v>
      </c>
    </row>
    <row r="443" spans="1:22" x14ac:dyDescent="0.3">
      <c r="A443">
        <v>4608</v>
      </c>
      <c r="B443" t="s">
        <v>7642</v>
      </c>
      <c r="C443">
        <v>2012</v>
      </c>
      <c r="D443" s="25">
        <v>41057</v>
      </c>
      <c r="E443" s="25">
        <v>41062</v>
      </c>
      <c r="F443" t="s">
        <v>50</v>
      </c>
      <c r="G443" t="s">
        <v>3987</v>
      </c>
      <c r="H443" t="s">
        <v>3988</v>
      </c>
      <c r="I443" t="s">
        <v>26</v>
      </c>
      <c r="J443" t="s">
        <v>27</v>
      </c>
      <c r="K443" t="s">
        <v>389</v>
      </c>
      <c r="L443" t="s">
        <v>267</v>
      </c>
      <c r="M443">
        <v>14609</v>
      </c>
      <c r="N443" t="s">
        <v>148</v>
      </c>
      <c r="O443" t="s">
        <v>2011</v>
      </c>
      <c r="P443" t="s">
        <v>46</v>
      </c>
      <c r="Q443" t="s">
        <v>59</v>
      </c>
      <c r="R443" t="s">
        <v>2012</v>
      </c>
      <c r="S443">
        <v>535.41</v>
      </c>
      <c r="T443">
        <v>3</v>
      </c>
      <c r="U443">
        <v>0</v>
      </c>
      <c r="V443">
        <v>160.62299999999993</v>
      </c>
    </row>
    <row r="444" spans="1:22" x14ac:dyDescent="0.3">
      <c r="A444">
        <v>4607</v>
      </c>
      <c r="B444" t="s">
        <v>7642</v>
      </c>
      <c r="C444">
        <v>2012</v>
      </c>
      <c r="D444" s="25">
        <v>41057</v>
      </c>
      <c r="E444" s="25">
        <v>41062</v>
      </c>
      <c r="F444" t="s">
        <v>50</v>
      </c>
      <c r="G444" t="s">
        <v>3987</v>
      </c>
      <c r="H444" t="s">
        <v>3988</v>
      </c>
      <c r="I444" t="s">
        <v>26</v>
      </c>
      <c r="J444" t="s">
        <v>27</v>
      </c>
      <c r="K444" t="s">
        <v>389</v>
      </c>
      <c r="L444" t="s">
        <v>267</v>
      </c>
      <c r="M444">
        <v>14609</v>
      </c>
      <c r="N444" t="s">
        <v>148</v>
      </c>
      <c r="O444" t="s">
        <v>212</v>
      </c>
      <c r="P444" t="s">
        <v>71</v>
      </c>
      <c r="Q444" t="s">
        <v>72</v>
      </c>
      <c r="R444" t="s">
        <v>213</v>
      </c>
      <c r="S444">
        <v>45.99</v>
      </c>
      <c r="T444">
        <v>1</v>
      </c>
      <c r="U444">
        <v>0</v>
      </c>
      <c r="V444">
        <v>13.3371</v>
      </c>
    </row>
    <row r="445" spans="1:22" x14ac:dyDescent="0.3">
      <c r="A445">
        <v>4606</v>
      </c>
      <c r="B445" t="s">
        <v>7639</v>
      </c>
      <c r="C445">
        <v>2012</v>
      </c>
      <c r="D445" s="25">
        <v>41055</v>
      </c>
      <c r="E445" s="25">
        <v>41058</v>
      </c>
      <c r="F445" t="s">
        <v>23</v>
      </c>
      <c r="G445" t="s">
        <v>3436</v>
      </c>
      <c r="H445" t="s">
        <v>3437</v>
      </c>
      <c r="I445" t="s">
        <v>102</v>
      </c>
      <c r="J445" t="s">
        <v>27</v>
      </c>
      <c r="K445" t="s">
        <v>1521</v>
      </c>
      <c r="L445" t="s">
        <v>88</v>
      </c>
      <c r="M445">
        <v>28540</v>
      </c>
      <c r="N445" t="s">
        <v>30</v>
      </c>
      <c r="O445" t="s">
        <v>1018</v>
      </c>
      <c r="P445" t="s">
        <v>71</v>
      </c>
      <c r="Q445" t="s">
        <v>161</v>
      </c>
      <c r="R445" t="s">
        <v>1019</v>
      </c>
      <c r="S445">
        <v>167.94400000000002</v>
      </c>
      <c r="T445">
        <v>7</v>
      </c>
      <c r="U445">
        <v>0.2</v>
      </c>
      <c r="V445">
        <v>50.383200000000016</v>
      </c>
    </row>
    <row r="446" spans="1:22" x14ac:dyDescent="0.3">
      <c r="A446">
        <v>4605</v>
      </c>
      <c r="B446" t="s">
        <v>7639</v>
      </c>
      <c r="C446">
        <v>2012</v>
      </c>
      <c r="D446" s="25">
        <v>41055</v>
      </c>
      <c r="E446" s="25">
        <v>41058</v>
      </c>
      <c r="F446" t="s">
        <v>23</v>
      </c>
      <c r="G446" t="s">
        <v>3436</v>
      </c>
      <c r="H446" t="s">
        <v>3437</v>
      </c>
      <c r="I446" t="s">
        <v>102</v>
      </c>
      <c r="J446" t="s">
        <v>27</v>
      </c>
      <c r="K446" t="s">
        <v>1521</v>
      </c>
      <c r="L446" t="s">
        <v>88</v>
      </c>
      <c r="M446">
        <v>28540</v>
      </c>
      <c r="N446" t="s">
        <v>30</v>
      </c>
      <c r="O446" t="s">
        <v>2576</v>
      </c>
      <c r="P446" t="s">
        <v>46</v>
      </c>
      <c r="Q446" t="s">
        <v>173</v>
      </c>
      <c r="R446" t="s">
        <v>2577</v>
      </c>
      <c r="S446">
        <v>12.224</v>
      </c>
      <c r="T446">
        <v>2</v>
      </c>
      <c r="U446">
        <v>0.2</v>
      </c>
      <c r="V446">
        <v>4.4311999999999996</v>
      </c>
    </row>
    <row r="447" spans="1:22" x14ac:dyDescent="0.3">
      <c r="A447">
        <v>4604</v>
      </c>
      <c r="B447" t="s">
        <v>7639</v>
      </c>
      <c r="C447">
        <v>2012</v>
      </c>
      <c r="D447" s="25">
        <v>41055</v>
      </c>
      <c r="E447" s="25">
        <v>41058</v>
      </c>
      <c r="F447" t="s">
        <v>23</v>
      </c>
      <c r="G447" t="s">
        <v>3436</v>
      </c>
      <c r="H447" t="s">
        <v>3437</v>
      </c>
      <c r="I447" t="s">
        <v>102</v>
      </c>
      <c r="J447" t="s">
        <v>27</v>
      </c>
      <c r="K447" t="s">
        <v>1521</v>
      </c>
      <c r="L447" t="s">
        <v>88</v>
      </c>
      <c r="M447">
        <v>28540</v>
      </c>
      <c r="N447" t="s">
        <v>30</v>
      </c>
      <c r="O447" t="s">
        <v>7640</v>
      </c>
      <c r="P447" t="s">
        <v>46</v>
      </c>
      <c r="Q447" t="s">
        <v>90</v>
      </c>
      <c r="R447" t="s">
        <v>7641</v>
      </c>
      <c r="S447">
        <v>153.72800000000001</v>
      </c>
      <c r="T447">
        <v>4</v>
      </c>
      <c r="U447">
        <v>0.2</v>
      </c>
      <c r="V447">
        <v>53.804799999999986</v>
      </c>
    </row>
    <row r="448" spans="1:22" x14ac:dyDescent="0.3">
      <c r="A448">
        <v>4603</v>
      </c>
      <c r="B448" t="s">
        <v>7639</v>
      </c>
      <c r="C448">
        <v>2012</v>
      </c>
      <c r="D448" s="25">
        <v>41055</v>
      </c>
      <c r="E448" s="25">
        <v>41058</v>
      </c>
      <c r="F448" t="s">
        <v>23</v>
      </c>
      <c r="G448" t="s">
        <v>3436</v>
      </c>
      <c r="H448" t="s">
        <v>3437</v>
      </c>
      <c r="I448" t="s">
        <v>102</v>
      </c>
      <c r="J448" t="s">
        <v>27</v>
      </c>
      <c r="K448" t="s">
        <v>1521</v>
      </c>
      <c r="L448" t="s">
        <v>88</v>
      </c>
      <c r="M448">
        <v>28540</v>
      </c>
      <c r="N448" t="s">
        <v>30</v>
      </c>
      <c r="O448" t="s">
        <v>5180</v>
      </c>
      <c r="P448" t="s">
        <v>46</v>
      </c>
      <c r="Q448" t="s">
        <v>90</v>
      </c>
      <c r="R448" t="s">
        <v>5181</v>
      </c>
      <c r="S448">
        <v>18.272000000000002</v>
      </c>
      <c r="T448">
        <v>1</v>
      </c>
      <c r="U448">
        <v>0.2</v>
      </c>
      <c r="V448">
        <v>5.9383999999999988</v>
      </c>
    </row>
    <row r="449" spans="1:22" x14ac:dyDescent="0.3">
      <c r="A449">
        <v>4572</v>
      </c>
      <c r="B449" t="s">
        <v>7607</v>
      </c>
      <c r="C449">
        <v>2012</v>
      </c>
      <c r="D449" s="25">
        <v>41054</v>
      </c>
      <c r="E449" s="25">
        <v>41056</v>
      </c>
      <c r="F449" t="s">
        <v>23</v>
      </c>
      <c r="G449" t="s">
        <v>1162</v>
      </c>
      <c r="H449" t="s">
        <v>1163</v>
      </c>
      <c r="I449" t="s">
        <v>102</v>
      </c>
      <c r="J449" t="s">
        <v>27</v>
      </c>
      <c r="K449" t="s">
        <v>7246</v>
      </c>
      <c r="L449" t="s">
        <v>4530</v>
      </c>
      <c r="M449">
        <v>67212</v>
      </c>
      <c r="N449" t="s">
        <v>105</v>
      </c>
      <c r="O449" t="s">
        <v>4994</v>
      </c>
      <c r="P449" t="s">
        <v>46</v>
      </c>
      <c r="Q449" t="s">
        <v>75</v>
      </c>
      <c r="R449" t="s">
        <v>4995</v>
      </c>
      <c r="S449">
        <v>127.96</v>
      </c>
      <c r="T449">
        <v>2</v>
      </c>
      <c r="U449">
        <v>0</v>
      </c>
      <c r="V449">
        <v>60.141199999999998</v>
      </c>
    </row>
    <row r="450" spans="1:22" x14ac:dyDescent="0.3">
      <c r="A450">
        <v>4571</v>
      </c>
      <c r="B450" t="s">
        <v>7607</v>
      </c>
      <c r="C450">
        <v>2012</v>
      </c>
      <c r="D450" s="25">
        <v>41054</v>
      </c>
      <c r="E450" s="25">
        <v>41056</v>
      </c>
      <c r="F450" t="s">
        <v>23</v>
      </c>
      <c r="G450" t="s">
        <v>1162</v>
      </c>
      <c r="H450" t="s">
        <v>1163</v>
      </c>
      <c r="I450" t="s">
        <v>102</v>
      </c>
      <c r="J450" t="s">
        <v>27</v>
      </c>
      <c r="K450" t="s">
        <v>7246</v>
      </c>
      <c r="L450" t="s">
        <v>4530</v>
      </c>
      <c r="M450">
        <v>67212</v>
      </c>
      <c r="N450" t="s">
        <v>105</v>
      </c>
      <c r="O450" t="s">
        <v>7474</v>
      </c>
      <c r="P450" t="s">
        <v>46</v>
      </c>
      <c r="Q450" t="s">
        <v>68</v>
      </c>
      <c r="R450" t="s">
        <v>7475</v>
      </c>
      <c r="S450">
        <v>21.240000000000002</v>
      </c>
      <c r="T450">
        <v>3</v>
      </c>
      <c r="U450">
        <v>0</v>
      </c>
      <c r="V450">
        <v>8.071200000000001</v>
      </c>
    </row>
    <row r="451" spans="1:22" x14ac:dyDescent="0.3">
      <c r="A451">
        <v>4560</v>
      </c>
      <c r="B451" t="s">
        <v>7596</v>
      </c>
      <c r="C451">
        <v>2011</v>
      </c>
      <c r="D451" s="25">
        <v>40668</v>
      </c>
      <c r="E451" s="25">
        <v>40671</v>
      </c>
      <c r="F451" t="s">
        <v>188</v>
      </c>
      <c r="G451" t="s">
        <v>152</v>
      </c>
      <c r="H451" t="s">
        <v>153</v>
      </c>
      <c r="I451" t="s">
        <v>26</v>
      </c>
      <c r="J451" t="s">
        <v>27</v>
      </c>
      <c r="K451" t="s">
        <v>678</v>
      </c>
      <c r="L451" t="s">
        <v>104</v>
      </c>
      <c r="M451">
        <v>78207</v>
      </c>
      <c r="N451" t="s">
        <v>105</v>
      </c>
      <c r="O451" t="s">
        <v>304</v>
      </c>
      <c r="P451" t="s">
        <v>32</v>
      </c>
      <c r="Q451" t="s">
        <v>36</v>
      </c>
      <c r="R451" t="s">
        <v>305</v>
      </c>
      <c r="S451">
        <v>127.869</v>
      </c>
      <c r="T451">
        <v>3</v>
      </c>
      <c r="U451">
        <v>0.3</v>
      </c>
      <c r="V451">
        <v>-9.1335000000000122</v>
      </c>
    </row>
    <row r="452" spans="1:22" x14ac:dyDescent="0.3">
      <c r="A452">
        <v>4551</v>
      </c>
      <c r="B452" t="s">
        <v>7586</v>
      </c>
      <c r="C452">
        <v>2014</v>
      </c>
      <c r="D452" s="25">
        <v>41760</v>
      </c>
      <c r="E452" s="25">
        <v>41762</v>
      </c>
      <c r="F452" t="s">
        <v>188</v>
      </c>
      <c r="G452" t="s">
        <v>3237</v>
      </c>
      <c r="H452" t="s">
        <v>3238</v>
      </c>
      <c r="I452" t="s">
        <v>26</v>
      </c>
      <c r="J452" t="s">
        <v>27</v>
      </c>
      <c r="K452" t="s">
        <v>1293</v>
      </c>
      <c r="L452" t="s">
        <v>747</v>
      </c>
      <c r="M452">
        <v>6040</v>
      </c>
      <c r="N452" t="s">
        <v>148</v>
      </c>
      <c r="O452" t="s">
        <v>7587</v>
      </c>
      <c r="P452" t="s">
        <v>46</v>
      </c>
      <c r="Q452" t="s">
        <v>47</v>
      </c>
      <c r="R452" t="s">
        <v>7588</v>
      </c>
      <c r="S452">
        <v>5.76</v>
      </c>
      <c r="T452">
        <v>2</v>
      </c>
      <c r="U452">
        <v>0</v>
      </c>
      <c r="V452">
        <v>2.8224</v>
      </c>
    </row>
    <row r="453" spans="1:22" x14ac:dyDescent="0.3">
      <c r="A453">
        <v>4510</v>
      </c>
      <c r="B453" t="s">
        <v>7549</v>
      </c>
      <c r="C453">
        <v>2014</v>
      </c>
      <c r="D453" s="25">
        <v>41783</v>
      </c>
      <c r="E453" s="25">
        <v>41789</v>
      </c>
      <c r="F453" t="s">
        <v>50</v>
      </c>
      <c r="G453" t="s">
        <v>7550</v>
      </c>
      <c r="H453" t="s">
        <v>7551</v>
      </c>
      <c r="I453" t="s">
        <v>26</v>
      </c>
      <c r="J453" t="s">
        <v>27</v>
      </c>
      <c r="K453" t="s">
        <v>42</v>
      </c>
      <c r="L453" t="s">
        <v>43</v>
      </c>
      <c r="M453">
        <v>90036</v>
      </c>
      <c r="N453" t="s">
        <v>44</v>
      </c>
      <c r="O453" t="s">
        <v>2803</v>
      </c>
      <c r="P453" t="s">
        <v>32</v>
      </c>
      <c r="Q453" t="s">
        <v>56</v>
      </c>
      <c r="R453" t="s">
        <v>2804</v>
      </c>
      <c r="S453">
        <v>171.28800000000001</v>
      </c>
      <c r="T453">
        <v>3</v>
      </c>
      <c r="U453">
        <v>0.2</v>
      </c>
      <c r="V453">
        <v>-6.423300000000026</v>
      </c>
    </row>
    <row r="454" spans="1:22" x14ac:dyDescent="0.3">
      <c r="A454">
        <v>4471</v>
      </c>
      <c r="B454" t="s">
        <v>7521</v>
      </c>
      <c r="C454">
        <v>2014</v>
      </c>
      <c r="D454" s="25">
        <v>41768</v>
      </c>
      <c r="E454" s="25">
        <v>41772</v>
      </c>
      <c r="F454" t="s">
        <v>50</v>
      </c>
      <c r="G454" t="s">
        <v>1183</v>
      </c>
      <c r="H454" t="s">
        <v>1184</v>
      </c>
      <c r="I454" t="s">
        <v>41</v>
      </c>
      <c r="J454" t="s">
        <v>27</v>
      </c>
      <c r="K454" t="s">
        <v>146</v>
      </c>
      <c r="L454" t="s">
        <v>147</v>
      </c>
      <c r="M454">
        <v>19140</v>
      </c>
      <c r="N454" t="s">
        <v>148</v>
      </c>
      <c r="O454" t="s">
        <v>6595</v>
      </c>
      <c r="P454" t="s">
        <v>32</v>
      </c>
      <c r="Q454" t="s">
        <v>36</v>
      </c>
      <c r="R454" t="s">
        <v>6596</v>
      </c>
      <c r="S454">
        <v>128.05799999999999</v>
      </c>
      <c r="T454">
        <v>3</v>
      </c>
      <c r="U454">
        <v>0.3</v>
      </c>
      <c r="V454">
        <v>-23.782199999999996</v>
      </c>
    </row>
    <row r="455" spans="1:22" x14ac:dyDescent="0.3">
      <c r="A455">
        <v>4438</v>
      </c>
      <c r="B455" t="s">
        <v>7499</v>
      </c>
      <c r="C455">
        <v>2013</v>
      </c>
      <c r="D455" s="25">
        <v>41398</v>
      </c>
      <c r="E455" s="25">
        <v>41403</v>
      </c>
      <c r="F455" t="s">
        <v>50</v>
      </c>
      <c r="G455" t="s">
        <v>4852</v>
      </c>
      <c r="H455" t="s">
        <v>4853</v>
      </c>
      <c r="I455" t="s">
        <v>26</v>
      </c>
      <c r="J455" t="s">
        <v>27</v>
      </c>
      <c r="K455" t="s">
        <v>303</v>
      </c>
      <c r="L455" t="s">
        <v>211</v>
      </c>
      <c r="M455">
        <v>60653</v>
      </c>
      <c r="N455" t="s">
        <v>105</v>
      </c>
      <c r="O455" t="s">
        <v>5421</v>
      </c>
      <c r="P455" t="s">
        <v>46</v>
      </c>
      <c r="Q455" t="s">
        <v>78</v>
      </c>
      <c r="R455" t="s">
        <v>5422</v>
      </c>
      <c r="S455">
        <v>26.405999999999992</v>
      </c>
      <c r="T455">
        <v>3</v>
      </c>
      <c r="U455">
        <v>0.8</v>
      </c>
      <c r="V455">
        <v>-71.296199999999999</v>
      </c>
    </row>
    <row r="456" spans="1:22" x14ac:dyDescent="0.3">
      <c r="A456">
        <v>4437</v>
      </c>
      <c r="B456" t="s">
        <v>7499</v>
      </c>
      <c r="C456">
        <v>2013</v>
      </c>
      <c r="D456" s="25">
        <v>41398</v>
      </c>
      <c r="E456" s="25">
        <v>41403</v>
      </c>
      <c r="F456" t="s">
        <v>50</v>
      </c>
      <c r="G456" t="s">
        <v>4852</v>
      </c>
      <c r="H456" t="s">
        <v>4853</v>
      </c>
      <c r="I456" t="s">
        <v>26</v>
      </c>
      <c r="J456" t="s">
        <v>27</v>
      </c>
      <c r="K456" t="s">
        <v>303</v>
      </c>
      <c r="L456" t="s">
        <v>211</v>
      </c>
      <c r="M456">
        <v>60653</v>
      </c>
      <c r="N456" t="s">
        <v>105</v>
      </c>
      <c r="O456" t="s">
        <v>7500</v>
      </c>
      <c r="P456" t="s">
        <v>46</v>
      </c>
      <c r="Q456" t="s">
        <v>68</v>
      </c>
      <c r="R456" t="s">
        <v>7501</v>
      </c>
      <c r="S456">
        <v>27.384</v>
      </c>
      <c r="T456">
        <v>7</v>
      </c>
      <c r="U456">
        <v>0.2</v>
      </c>
      <c r="V456">
        <v>2.7384000000000022</v>
      </c>
    </row>
    <row r="457" spans="1:22" x14ac:dyDescent="0.3">
      <c r="A457">
        <v>4436</v>
      </c>
      <c r="B457" t="s">
        <v>7499</v>
      </c>
      <c r="C457">
        <v>2013</v>
      </c>
      <c r="D457" s="25">
        <v>41398</v>
      </c>
      <c r="E457" s="25">
        <v>41403</v>
      </c>
      <c r="F457" t="s">
        <v>50</v>
      </c>
      <c r="G457" t="s">
        <v>4852</v>
      </c>
      <c r="H457" t="s">
        <v>4853</v>
      </c>
      <c r="I457" t="s">
        <v>26</v>
      </c>
      <c r="J457" t="s">
        <v>27</v>
      </c>
      <c r="K457" t="s">
        <v>303</v>
      </c>
      <c r="L457" t="s">
        <v>211</v>
      </c>
      <c r="M457">
        <v>60653</v>
      </c>
      <c r="N457" t="s">
        <v>105</v>
      </c>
      <c r="O457" t="s">
        <v>2471</v>
      </c>
      <c r="P457" t="s">
        <v>46</v>
      </c>
      <c r="Q457" t="s">
        <v>75</v>
      </c>
      <c r="R457" t="s">
        <v>2472</v>
      </c>
      <c r="S457">
        <v>2.1819999999999995</v>
      </c>
      <c r="T457">
        <v>1</v>
      </c>
      <c r="U457">
        <v>0.8</v>
      </c>
      <c r="V457">
        <v>-3.6002999999999998</v>
      </c>
    </row>
    <row r="458" spans="1:22" x14ac:dyDescent="0.3">
      <c r="A458">
        <v>4427</v>
      </c>
      <c r="B458" t="s">
        <v>7489</v>
      </c>
      <c r="C458">
        <v>2014</v>
      </c>
      <c r="D458" s="25">
        <v>41778</v>
      </c>
      <c r="E458" s="25">
        <v>41779</v>
      </c>
      <c r="F458" t="s">
        <v>188</v>
      </c>
      <c r="G458" t="s">
        <v>3582</v>
      </c>
      <c r="H458" t="s">
        <v>3583</v>
      </c>
      <c r="I458" t="s">
        <v>41</v>
      </c>
      <c r="J458" t="s">
        <v>27</v>
      </c>
      <c r="K458" t="s">
        <v>7490</v>
      </c>
      <c r="L458" t="s">
        <v>1272</v>
      </c>
      <c r="M458">
        <v>30328</v>
      </c>
      <c r="N458" t="s">
        <v>30</v>
      </c>
      <c r="O458" t="s">
        <v>6275</v>
      </c>
      <c r="P458" t="s">
        <v>71</v>
      </c>
      <c r="Q458" t="s">
        <v>72</v>
      </c>
      <c r="R458" t="s">
        <v>6276</v>
      </c>
      <c r="S458">
        <v>55.98</v>
      </c>
      <c r="T458">
        <v>2</v>
      </c>
      <c r="U458">
        <v>0</v>
      </c>
      <c r="V458">
        <v>15.674399999999999</v>
      </c>
    </row>
    <row r="459" spans="1:22" x14ac:dyDescent="0.3">
      <c r="A459">
        <v>4426</v>
      </c>
      <c r="B459" t="s">
        <v>7489</v>
      </c>
      <c r="C459">
        <v>2014</v>
      </c>
      <c r="D459" s="25">
        <v>41778</v>
      </c>
      <c r="E459" s="25">
        <v>41779</v>
      </c>
      <c r="F459" t="s">
        <v>188</v>
      </c>
      <c r="G459" t="s">
        <v>3582</v>
      </c>
      <c r="H459" t="s">
        <v>3583</v>
      </c>
      <c r="I459" t="s">
        <v>41</v>
      </c>
      <c r="J459" t="s">
        <v>27</v>
      </c>
      <c r="K459" t="s">
        <v>7490</v>
      </c>
      <c r="L459" t="s">
        <v>1272</v>
      </c>
      <c r="M459">
        <v>30328</v>
      </c>
      <c r="N459" t="s">
        <v>30</v>
      </c>
      <c r="O459" t="s">
        <v>1603</v>
      </c>
      <c r="P459" t="s">
        <v>46</v>
      </c>
      <c r="Q459" t="s">
        <v>75</v>
      </c>
      <c r="R459" t="s">
        <v>1604</v>
      </c>
      <c r="S459">
        <v>113.94</v>
      </c>
      <c r="T459">
        <v>6</v>
      </c>
      <c r="U459">
        <v>0</v>
      </c>
      <c r="V459">
        <v>54.691199999999995</v>
      </c>
    </row>
    <row r="460" spans="1:22" x14ac:dyDescent="0.3">
      <c r="A460">
        <v>4425</v>
      </c>
      <c r="B460" t="s">
        <v>7489</v>
      </c>
      <c r="C460">
        <v>2014</v>
      </c>
      <c r="D460" s="25">
        <v>41778</v>
      </c>
      <c r="E460" s="25">
        <v>41779</v>
      </c>
      <c r="F460" t="s">
        <v>188</v>
      </c>
      <c r="G460" t="s">
        <v>3582</v>
      </c>
      <c r="H460" t="s">
        <v>3583</v>
      </c>
      <c r="I460" t="s">
        <v>41</v>
      </c>
      <c r="J460" t="s">
        <v>27</v>
      </c>
      <c r="K460" t="s">
        <v>7490</v>
      </c>
      <c r="L460" t="s">
        <v>1272</v>
      </c>
      <c r="M460">
        <v>30328</v>
      </c>
      <c r="N460" t="s">
        <v>30</v>
      </c>
      <c r="O460" t="s">
        <v>4340</v>
      </c>
      <c r="P460" t="s">
        <v>71</v>
      </c>
      <c r="Q460" t="s">
        <v>72</v>
      </c>
      <c r="R460" t="s">
        <v>4341</v>
      </c>
      <c r="S460">
        <v>34.75</v>
      </c>
      <c r="T460">
        <v>5</v>
      </c>
      <c r="U460">
        <v>0</v>
      </c>
      <c r="V460">
        <v>15.637499999999999</v>
      </c>
    </row>
    <row r="461" spans="1:22" x14ac:dyDescent="0.3">
      <c r="A461">
        <v>4424</v>
      </c>
      <c r="B461" t="s">
        <v>7489</v>
      </c>
      <c r="C461">
        <v>2014</v>
      </c>
      <c r="D461" s="25">
        <v>41778</v>
      </c>
      <c r="E461" s="25">
        <v>41779</v>
      </c>
      <c r="F461" t="s">
        <v>188</v>
      </c>
      <c r="G461" t="s">
        <v>3582</v>
      </c>
      <c r="H461" t="s">
        <v>3583</v>
      </c>
      <c r="I461" t="s">
        <v>41</v>
      </c>
      <c r="J461" t="s">
        <v>27</v>
      </c>
      <c r="K461" t="s">
        <v>7490</v>
      </c>
      <c r="L461" t="s">
        <v>1272</v>
      </c>
      <c r="M461">
        <v>30328</v>
      </c>
      <c r="N461" t="s">
        <v>30</v>
      </c>
      <c r="O461" t="s">
        <v>7491</v>
      </c>
      <c r="P461" t="s">
        <v>32</v>
      </c>
      <c r="Q461" t="s">
        <v>33</v>
      </c>
      <c r="R461" t="s">
        <v>7492</v>
      </c>
      <c r="S461">
        <v>302.94</v>
      </c>
      <c r="T461">
        <v>3</v>
      </c>
      <c r="U461">
        <v>0</v>
      </c>
      <c r="V461">
        <v>75.735000000000014</v>
      </c>
    </row>
    <row r="462" spans="1:22" x14ac:dyDescent="0.3">
      <c r="A462">
        <v>4423</v>
      </c>
      <c r="B462" t="s">
        <v>7489</v>
      </c>
      <c r="C462">
        <v>2014</v>
      </c>
      <c r="D462" s="25">
        <v>41778</v>
      </c>
      <c r="E462" s="25">
        <v>41779</v>
      </c>
      <c r="F462" t="s">
        <v>188</v>
      </c>
      <c r="G462" t="s">
        <v>3582</v>
      </c>
      <c r="H462" t="s">
        <v>3583</v>
      </c>
      <c r="I462" t="s">
        <v>41</v>
      </c>
      <c r="J462" t="s">
        <v>27</v>
      </c>
      <c r="K462" t="s">
        <v>7490</v>
      </c>
      <c r="L462" t="s">
        <v>1272</v>
      </c>
      <c r="M462">
        <v>30328</v>
      </c>
      <c r="N462" t="s">
        <v>30</v>
      </c>
      <c r="O462" t="s">
        <v>141</v>
      </c>
      <c r="P462" t="s">
        <v>46</v>
      </c>
      <c r="Q462" t="s">
        <v>78</v>
      </c>
      <c r="R462" t="s">
        <v>142</v>
      </c>
      <c r="S462">
        <v>17.239999999999998</v>
      </c>
      <c r="T462">
        <v>2</v>
      </c>
      <c r="U462">
        <v>0</v>
      </c>
      <c r="V462">
        <v>4.4824000000000002</v>
      </c>
    </row>
    <row r="463" spans="1:22" x14ac:dyDescent="0.3">
      <c r="A463">
        <v>4411</v>
      </c>
      <c r="B463" t="s">
        <v>7479</v>
      </c>
      <c r="C463">
        <v>2011</v>
      </c>
      <c r="D463" s="25">
        <v>40669</v>
      </c>
      <c r="E463" s="25">
        <v>40674</v>
      </c>
      <c r="F463" t="s">
        <v>50</v>
      </c>
      <c r="G463" t="s">
        <v>197</v>
      </c>
      <c r="H463" t="s">
        <v>198</v>
      </c>
      <c r="I463" t="s">
        <v>102</v>
      </c>
      <c r="J463" t="s">
        <v>27</v>
      </c>
      <c r="K463" t="s">
        <v>42</v>
      </c>
      <c r="L463" t="s">
        <v>43</v>
      </c>
      <c r="M463">
        <v>90004</v>
      </c>
      <c r="N463" t="s">
        <v>44</v>
      </c>
      <c r="O463" t="s">
        <v>2525</v>
      </c>
      <c r="P463" t="s">
        <v>46</v>
      </c>
      <c r="Q463" t="s">
        <v>68</v>
      </c>
      <c r="R463" t="s">
        <v>2526</v>
      </c>
      <c r="S463">
        <v>107.94</v>
      </c>
      <c r="T463">
        <v>6</v>
      </c>
      <c r="U463">
        <v>0</v>
      </c>
      <c r="V463">
        <v>30.223200000000002</v>
      </c>
    </row>
    <row r="464" spans="1:22" x14ac:dyDescent="0.3">
      <c r="A464">
        <v>4410</v>
      </c>
      <c r="B464" t="s">
        <v>7479</v>
      </c>
      <c r="C464">
        <v>2011</v>
      </c>
      <c r="D464" s="25">
        <v>40669</v>
      </c>
      <c r="E464" s="25">
        <v>40674</v>
      </c>
      <c r="F464" t="s">
        <v>50</v>
      </c>
      <c r="G464" t="s">
        <v>197</v>
      </c>
      <c r="H464" t="s">
        <v>198</v>
      </c>
      <c r="I464" t="s">
        <v>102</v>
      </c>
      <c r="J464" t="s">
        <v>27</v>
      </c>
      <c r="K464" t="s">
        <v>42</v>
      </c>
      <c r="L464" t="s">
        <v>43</v>
      </c>
      <c r="M464">
        <v>90004</v>
      </c>
      <c r="N464" t="s">
        <v>44</v>
      </c>
      <c r="O464" t="s">
        <v>3372</v>
      </c>
      <c r="P464" t="s">
        <v>46</v>
      </c>
      <c r="Q464" t="s">
        <v>47</v>
      </c>
      <c r="R464" t="s">
        <v>186</v>
      </c>
      <c r="S464">
        <v>5.78</v>
      </c>
      <c r="T464">
        <v>2</v>
      </c>
      <c r="U464">
        <v>0</v>
      </c>
      <c r="V464">
        <v>2.7166000000000001</v>
      </c>
    </row>
    <row r="465" spans="1:22" x14ac:dyDescent="0.3">
      <c r="A465">
        <v>4367</v>
      </c>
      <c r="B465" t="s">
        <v>7447</v>
      </c>
      <c r="C465">
        <v>2014</v>
      </c>
      <c r="D465" s="25">
        <v>41780</v>
      </c>
      <c r="E465" s="25">
        <v>41782</v>
      </c>
      <c r="F465" t="s">
        <v>23</v>
      </c>
      <c r="G465" t="s">
        <v>3302</v>
      </c>
      <c r="H465" t="s">
        <v>3303</v>
      </c>
      <c r="I465" t="s">
        <v>26</v>
      </c>
      <c r="J465" t="s">
        <v>27</v>
      </c>
      <c r="K465" t="s">
        <v>7448</v>
      </c>
      <c r="L465" t="s">
        <v>7449</v>
      </c>
      <c r="M465">
        <v>58103</v>
      </c>
      <c r="N465" t="s">
        <v>105</v>
      </c>
      <c r="O465" t="s">
        <v>6648</v>
      </c>
      <c r="P465" t="s">
        <v>46</v>
      </c>
      <c r="Q465" t="s">
        <v>68</v>
      </c>
      <c r="R465" t="s">
        <v>6649</v>
      </c>
      <c r="S465">
        <v>21.5</v>
      </c>
      <c r="T465">
        <v>10</v>
      </c>
      <c r="U465">
        <v>0</v>
      </c>
      <c r="V465">
        <v>7.094999999999998</v>
      </c>
    </row>
    <row r="466" spans="1:22" x14ac:dyDescent="0.3">
      <c r="A466">
        <v>4366</v>
      </c>
      <c r="B466" t="s">
        <v>7447</v>
      </c>
      <c r="C466">
        <v>2014</v>
      </c>
      <c r="D466" s="25">
        <v>41780</v>
      </c>
      <c r="E466" s="25">
        <v>41782</v>
      </c>
      <c r="F466" t="s">
        <v>23</v>
      </c>
      <c r="G466" t="s">
        <v>3302</v>
      </c>
      <c r="H466" t="s">
        <v>3303</v>
      </c>
      <c r="I466" t="s">
        <v>26</v>
      </c>
      <c r="J466" t="s">
        <v>27</v>
      </c>
      <c r="K466" t="s">
        <v>7448</v>
      </c>
      <c r="L466" t="s">
        <v>7449</v>
      </c>
      <c r="M466">
        <v>58103</v>
      </c>
      <c r="N466" t="s">
        <v>105</v>
      </c>
      <c r="O466" t="s">
        <v>4393</v>
      </c>
      <c r="P466" t="s">
        <v>46</v>
      </c>
      <c r="Q466" t="s">
        <v>269</v>
      </c>
      <c r="R466" t="s">
        <v>186</v>
      </c>
      <c r="S466">
        <v>7.41</v>
      </c>
      <c r="T466">
        <v>3</v>
      </c>
      <c r="U466">
        <v>0</v>
      </c>
      <c r="V466">
        <v>3.4827000000000004</v>
      </c>
    </row>
    <row r="467" spans="1:22" x14ac:dyDescent="0.3">
      <c r="A467">
        <v>4365</v>
      </c>
      <c r="B467" t="s">
        <v>7447</v>
      </c>
      <c r="C467">
        <v>2014</v>
      </c>
      <c r="D467" s="25">
        <v>41780</v>
      </c>
      <c r="E467" s="25">
        <v>41782</v>
      </c>
      <c r="F467" t="s">
        <v>23</v>
      </c>
      <c r="G467" t="s">
        <v>3302</v>
      </c>
      <c r="H467" t="s">
        <v>3303</v>
      </c>
      <c r="I467" t="s">
        <v>26</v>
      </c>
      <c r="J467" t="s">
        <v>27</v>
      </c>
      <c r="K467" t="s">
        <v>7448</v>
      </c>
      <c r="L467" t="s">
        <v>7449</v>
      </c>
      <c r="M467">
        <v>58103</v>
      </c>
      <c r="N467" t="s">
        <v>105</v>
      </c>
      <c r="O467" t="s">
        <v>2795</v>
      </c>
      <c r="P467" t="s">
        <v>46</v>
      </c>
      <c r="Q467" t="s">
        <v>59</v>
      </c>
      <c r="R467" t="s">
        <v>2796</v>
      </c>
      <c r="S467">
        <v>704.76</v>
      </c>
      <c r="T467">
        <v>4</v>
      </c>
      <c r="U467">
        <v>0</v>
      </c>
      <c r="V467">
        <v>162.09479999999996</v>
      </c>
    </row>
    <row r="468" spans="1:22" x14ac:dyDescent="0.3">
      <c r="A468">
        <v>4364</v>
      </c>
      <c r="B468" t="s">
        <v>7447</v>
      </c>
      <c r="C468">
        <v>2014</v>
      </c>
      <c r="D468" s="25">
        <v>41780</v>
      </c>
      <c r="E468" s="25">
        <v>41782</v>
      </c>
      <c r="F468" t="s">
        <v>23</v>
      </c>
      <c r="G468" t="s">
        <v>3302</v>
      </c>
      <c r="H468" t="s">
        <v>3303</v>
      </c>
      <c r="I468" t="s">
        <v>26</v>
      </c>
      <c r="J468" t="s">
        <v>27</v>
      </c>
      <c r="K468" t="s">
        <v>7448</v>
      </c>
      <c r="L468" t="s">
        <v>7449</v>
      </c>
      <c r="M468">
        <v>58103</v>
      </c>
      <c r="N468" t="s">
        <v>105</v>
      </c>
      <c r="O468" t="s">
        <v>1246</v>
      </c>
      <c r="P468" t="s">
        <v>46</v>
      </c>
      <c r="Q468" t="s">
        <v>68</v>
      </c>
      <c r="R468" t="s">
        <v>1247</v>
      </c>
      <c r="S468">
        <v>25.92</v>
      </c>
      <c r="T468">
        <v>4</v>
      </c>
      <c r="U468">
        <v>0</v>
      </c>
      <c r="V468">
        <v>8.2943999999999996</v>
      </c>
    </row>
    <row r="469" spans="1:22" x14ac:dyDescent="0.3">
      <c r="A469">
        <v>4363</v>
      </c>
      <c r="B469" t="s">
        <v>7447</v>
      </c>
      <c r="C469">
        <v>2014</v>
      </c>
      <c r="D469" s="25">
        <v>41780</v>
      </c>
      <c r="E469" s="25">
        <v>41782</v>
      </c>
      <c r="F469" t="s">
        <v>23</v>
      </c>
      <c r="G469" t="s">
        <v>3302</v>
      </c>
      <c r="H469" t="s">
        <v>3303</v>
      </c>
      <c r="I469" t="s">
        <v>26</v>
      </c>
      <c r="J469" t="s">
        <v>27</v>
      </c>
      <c r="K469" t="s">
        <v>7448</v>
      </c>
      <c r="L469" t="s">
        <v>7449</v>
      </c>
      <c r="M469">
        <v>58103</v>
      </c>
      <c r="N469" t="s">
        <v>105</v>
      </c>
      <c r="O469" t="s">
        <v>1565</v>
      </c>
      <c r="P469" t="s">
        <v>46</v>
      </c>
      <c r="Q469" t="s">
        <v>68</v>
      </c>
      <c r="R469" t="s">
        <v>1566</v>
      </c>
      <c r="S469">
        <v>131.94</v>
      </c>
      <c r="T469">
        <v>3</v>
      </c>
      <c r="U469">
        <v>0</v>
      </c>
      <c r="V469">
        <v>35.623800000000003</v>
      </c>
    </row>
    <row r="470" spans="1:22" x14ac:dyDescent="0.3">
      <c r="A470">
        <v>4361</v>
      </c>
      <c r="B470" t="s">
        <v>7444</v>
      </c>
      <c r="C470">
        <v>2013</v>
      </c>
      <c r="D470" s="25">
        <v>41416</v>
      </c>
      <c r="E470" s="25">
        <v>41418</v>
      </c>
      <c r="F470" t="s">
        <v>188</v>
      </c>
      <c r="G470" t="s">
        <v>2407</v>
      </c>
      <c r="H470" t="s">
        <v>2408</v>
      </c>
      <c r="I470" t="s">
        <v>41</v>
      </c>
      <c r="J470" t="s">
        <v>27</v>
      </c>
      <c r="K470" t="s">
        <v>1398</v>
      </c>
      <c r="L470" t="s">
        <v>1399</v>
      </c>
      <c r="M470">
        <v>2886</v>
      </c>
      <c r="N470" t="s">
        <v>148</v>
      </c>
      <c r="O470" t="s">
        <v>7445</v>
      </c>
      <c r="P470" t="s">
        <v>46</v>
      </c>
      <c r="Q470" t="s">
        <v>90</v>
      </c>
      <c r="R470" t="s">
        <v>186</v>
      </c>
      <c r="S470">
        <v>111.96</v>
      </c>
      <c r="T470">
        <v>2</v>
      </c>
      <c r="U470">
        <v>0</v>
      </c>
      <c r="V470">
        <v>54.860399999999998</v>
      </c>
    </row>
    <row r="471" spans="1:22" x14ac:dyDescent="0.3">
      <c r="A471">
        <v>4290</v>
      </c>
      <c r="B471" t="s">
        <v>7387</v>
      </c>
      <c r="C471">
        <v>2012</v>
      </c>
      <c r="D471" s="25">
        <v>41046</v>
      </c>
      <c r="E471" s="25">
        <v>41050</v>
      </c>
      <c r="F471" t="s">
        <v>50</v>
      </c>
      <c r="G471" t="s">
        <v>226</v>
      </c>
      <c r="H471" t="s">
        <v>227</v>
      </c>
      <c r="I471" t="s">
        <v>41</v>
      </c>
      <c r="J471" t="s">
        <v>27</v>
      </c>
      <c r="K471" t="s">
        <v>184</v>
      </c>
      <c r="L471" t="s">
        <v>104</v>
      </c>
      <c r="M471">
        <v>77095</v>
      </c>
      <c r="N471" t="s">
        <v>105</v>
      </c>
      <c r="O471" t="s">
        <v>2762</v>
      </c>
      <c r="P471" t="s">
        <v>46</v>
      </c>
      <c r="Q471" t="s">
        <v>90</v>
      </c>
      <c r="R471" t="s">
        <v>2763</v>
      </c>
      <c r="S471">
        <v>14.088000000000001</v>
      </c>
      <c r="T471">
        <v>3</v>
      </c>
      <c r="U471">
        <v>0.2</v>
      </c>
      <c r="V471">
        <v>4.9307999999999996</v>
      </c>
    </row>
    <row r="472" spans="1:22" x14ac:dyDescent="0.3">
      <c r="A472">
        <v>4289</v>
      </c>
      <c r="B472" t="s">
        <v>7387</v>
      </c>
      <c r="C472">
        <v>2012</v>
      </c>
      <c r="D472" s="25">
        <v>41046</v>
      </c>
      <c r="E472" s="25">
        <v>41050</v>
      </c>
      <c r="F472" t="s">
        <v>50</v>
      </c>
      <c r="G472" t="s">
        <v>226</v>
      </c>
      <c r="H472" t="s">
        <v>227</v>
      </c>
      <c r="I472" t="s">
        <v>41</v>
      </c>
      <c r="J472" t="s">
        <v>27</v>
      </c>
      <c r="K472" t="s">
        <v>184</v>
      </c>
      <c r="L472" t="s">
        <v>104</v>
      </c>
      <c r="M472">
        <v>77095</v>
      </c>
      <c r="N472" t="s">
        <v>105</v>
      </c>
      <c r="O472" t="s">
        <v>4801</v>
      </c>
      <c r="P472" t="s">
        <v>46</v>
      </c>
      <c r="Q472" t="s">
        <v>75</v>
      </c>
      <c r="R472" t="s">
        <v>4802</v>
      </c>
      <c r="S472">
        <v>33.279999999999994</v>
      </c>
      <c r="T472">
        <v>5</v>
      </c>
      <c r="U472">
        <v>0.8</v>
      </c>
      <c r="V472">
        <v>-49.92</v>
      </c>
    </row>
    <row r="473" spans="1:22" x14ac:dyDescent="0.3">
      <c r="A473">
        <v>4214</v>
      </c>
      <c r="B473" t="s">
        <v>7310</v>
      </c>
      <c r="C473">
        <v>2011</v>
      </c>
      <c r="D473" s="25">
        <v>40668</v>
      </c>
      <c r="E473" s="25">
        <v>40672</v>
      </c>
      <c r="F473" t="s">
        <v>23</v>
      </c>
      <c r="G473" t="s">
        <v>7024</v>
      </c>
      <c r="H473" t="s">
        <v>7025</v>
      </c>
      <c r="I473" t="s">
        <v>26</v>
      </c>
      <c r="J473" t="s">
        <v>27</v>
      </c>
      <c r="K473" t="s">
        <v>1464</v>
      </c>
      <c r="L473" t="s">
        <v>29</v>
      </c>
      <c r="M473">
        <v>40475</v>
      </c>
      <c r="N473" t="s">
        <v>30</v>
      </c>
      <c r="O473" t="s">
        <v>7311</v>
      </c>
      <c r="P473" t="s">
        <v>46</v>
      </c>
      <c r="Q473" t="s">
        <v>90</v>
      </c>
      <c r="R473" t="s">
        <v>7312</v>
      </c>
      <c r="S473">
        <v>24.56</v>
      </c>
      <c r="T473">
        <v>2</v>
      </c>
      <c r="U473">
        <v>0</v>
      </c>
      <c r="V473">
        <v>11.543199999999999</v>
      </c>
    </row>
    <row r="474" spans="1:22" x14ac:dyDescent="0.3">
      <c r="A474">
        <v>4213</v>
      </c>
      <c r="B474" t="s">
        <v>7310</v>
      </c>
      <c r="C474">
        <v>2011</v>
      </c>
      <c r="D474" s="25">
        <v>40668</v>
      </c>
      <c r="E474" s="25">
        <v>40672</v>
      </c>
      <c r="F474" t="s">
        <v>23</v>
      </c>
      <c r="G474" t="s">
        <v>7024</v>
      </c>
      <c r="H474" t="s">
        <v>7025</v>
      </c>
      <c r="I474" t="s">
        <v>26</v>
      </c>
      <c r="J474" t="s">
        <v>27</v>
      </c>
      <c r="K474" t="s">
        <v>1464</v>
      </c>
      <c r="L474" t="s">
        <v>29</v>
      </c>
      <c r="M474">
        <v>40475</v>
      </c>
      <c r="N474" t="s">
        <v>30</v>
      </c>
      <c r="O474" t="s">
        <v>1114</v>
      </c>
      <c r="P474" t="s">
        <v>46</v>
      </c>
      <c r="Q474" t="s">
        <v>68</v>
      </c>
      <c r="R474" t="s">
        <v>1115</v>
      </c>
      <c r="S474">
        <v>6.56</v>
      </c>
      <c r="T474">
        <v>2</v>
      </c>
      <c r="U474">
        <v>0</v>
      </c>
      <c r="V474">
        <v>1.9023999999999992</v>
      </c>
    </row>
    <row r="475" spans="1:22" x14ac:dyDescent="0.3">
      <c r="A475">
        <v>4212</v>
      </c>
      <c r="B475" t="s">
        <v>7310</v>
      </c>
      <c r="C475">
        <v>2011</v>
      </c>
      <c r="D475" s="25">
        <v>40668</v>
      </c>
      <c r="E475" s="25">
        <v>40672</v>
      </c>
      <c r="F475" t="s">
        <v>23</v>
      </c>
      <c r="G475" t="s">
        <v>7024</v>
      </c>
      <c r="H475" t="s">
        <v>7025</v>
      </c>
      <c r="I475" t="s">
        <v>26</v>
      </c>
      <c r="J475" t="s">
        <v>27</v>
      </c>
      <c r="K475" t="s">
        <v>1464</v>
      </c>
      <c r="L475" t="s">
        <v>29</v>
      </c>
      <c r="M475">
        <v>40475</v>
      </c>
      <c r="N475" t="s">
        <v>30</v>
      </c>
      <c r="O475" t="s">
        <v>5825</v>
      </c>
      <c r="P475" t="s">
        <v>46</v>
      </c>
      <c r="Q475" t="s">
        <v>90</v>
      </c>
      <c r="R475" t="s">
        <v>5826</v>
      </c>
      <c r="S475">
        <v>9.42</v>
      </c>
      <c r="T475">
        <v>3</v>
      </c>
      <c r="U475">
        <v>0</v>
      </c>
      <c r="V475">
        <v>4.238999999999999</v>
      </c>
    </row>
    <row r="476" spans="1:22" x14ac:dyDescent="0.3">
      <c r="A476">
        <v>4189</v>
      </c>
      <c r="B476" t="s">
        <v>7286</v>
      </c>
      <c r="C476">
        <v>2014</v>
      </c>
      <c r="D476" s="25">
        <v>41778</v>
      </c>
      <c r="E476" s="25">
        <v>41783</v>
      </c>
      <c r="F476" t="s">
        <v>50</v>
      </c>
      <c r="G476" t="s">
        <v>7287</v>
      </c>
      <c r="H476" t="s">
        <v>7288</v>
      </c>
      <c r="I476" t="s">
        <v>41</v>
      </c>
      <c r="J476" t="s">
        <v>27</v>
      </c>
      <c r="K476" t="s">
        <v>7289</v>
      </c>
      <c r="L476" t="s">
        <v>104</v>
      </c>
      <c r="M476">
        <v>78501</v>
      </c>
      <c r="N476" t="s">
        <v>105</v>
      </c>
      <c r="O476" t="s">
        <v>5936</v>
      </c>
      <c r="P476" t="s">
        <v>46</v>
      </c>
      <c r="Q476" t="s">
        <v>59</v>
      </c>
      <c r="R476" t="s">
        <v>5937</v>
      </c>
      <c r="S476">
        <v>8.9280000000000008</v>
      </c>
      <c r="T476">
        <v>2</v>
      </c>
      <c r="U476">
        <v>0.2</v>
      </c>
      <c r="V476">
        <v>0.66959999999999997</v>
      </c>
    </row>
    <row r="477" spans="1:22" x14ac:dyDescent="0.3">
      <c r="A477">
        <v>4188</v>
      </c>
      <c r="B477" t="s">
        <v>7286</v>
      </c>
      <c r="C477">
        <v>2014</v>
      </c>
      <c r="D477" s="25">
        <v>41778</v>
      </c>
      <c r="E477" s="25">
        <v>41783</v>
      </c>
      <c r="F477" t="s">
        <v>50</v>
      </c>
      <c r="G477" t="s">
        <v>7287</v>
      </c>
      <c r="H477" t="s">
        <v>7288</v>
      </c>
      <c r="I477" t="s">
        <v>41</v>
      </c>
      <c r="J477" t="s">
        <v>27</v>
      </c>
      <c r="K477" t="s">
        <v>7289</v>
      </c>
      <c r="L477" t="s">
        <v>104</v>
      </c>
      <c r="M477">
        <v>78501</v>
      </c>
      <c r="N477" t="s">
        <v>105</v>
      </c>
      <c r="O477" t="s">
        <v>4940</v>
      </c>
      <c r="P477" t="s">
        <v>46</v>
      </c>
      <c r="Q477" t="s">
        <v>75</v>
      </c>
      <c r="R477" t="s">
        <v>4941</v>
      </c>
      <c r="S477">
        <v>1.9959999999999996</v>
      </c>
      <c r="T477">
        <v>1</v>
      </c>
      <c r="U477">
        <v>0.8</v>
      </c>
      <c r="V477">
        <v>-3.293400000000001</v>
      </c>
    </row>
    <row r="478" spans="1:22" x14ac:dyDescent="0.3">
      <c r="A478">
        <v>4187</v>
      </c>
      <c r="B478" t="s">
        <v>7286</v>
      </c>
      <c r="C478">
        <v>2014</v>
      </c>
      <c r="D478" s="25">
        <v>41778</v>
      </c>
      <c r="E478" s="25">
        <v>41783</v>
      </c>
      <c r="F478" t="s">
        <v>50</v>
      </c>
      <c r="G478" t="s">
        <v>7287</v>
      </c>
      <c r="H478" t="s">
        <v>7288</v>
      </c>
      <c r="I478" t="s">
        <v>41</v>
      </c>
      <c r="J478" t="s">
        <v>27</v>
      </c>
      <c r="K478" t="s">
        <v>7289</v>
      </c>
      <c r="L478" t="s">
        <v>104</v>
      </c>
      <c r="M478">
        <v>78501</v>
      </c>
      <c r="N478" t="s">
        <v>105</v>
      </c>
      <c r="O478" t="s">
        <v>2709</v>
      </c>
      <c r="P478" t="s">
        <v>46</v>
      </c>
      <c r="Q478" t="s">
        <v>75</v>
      </c>
      <c r="R478" t="s">
        <v>2710</v>
      </c>
      <c r="S478">
        <v>6.8739999999999988</v>
      </c>
      <c r="T478">
        <v>7</v>
      </c>
      <c r="U478">
        <v>0.8</v>
      </c>
      <c r="V478">
        <v>-10.654700000000002</v>
      </c>
    </row>
    <row r="479" spans="1:22" x14ac:dyDescent="0.3">
      <c r="A479">
        <v>4162</v>
      </c>
      <c r="B479" t="s">
        <v>7258</v>
      </c>
      <c r="C479">
        <v>2014</v>
      </c>
      <c r="D479" s="25">
        <v>41774</v>
      </c>
      <c r="E479" s="25">
        <v>41778</v>
      </c>
      <c r="F479" t="s">
        <v>50</v>
      </c>
      <c r="G479" t="s">
        <v>7259</v>
      </c>
      <c r="H479" t="s">
        <v>7260</v>
      </c>
      <c r="I479" t="s">
        <v>26</v>
      </c>
      <c r="J479" t="s">
        <v>27</v>
      </c>
      <c r="K479" t="s">
        <v>266</v>
      </c>
      <c r="L479" t="s">
        <v>267</v>
      </c>
      <c r="M479">
        <v>10035</v>
      </c>
      <c r="N479" t="s">
        <v>148</v>
      </c>
      <c r="O479" t="s">
        <v>3978</v>
      </c>
      <c r="P479" t="s">
        <v>46</v>
      </c>
      <c r="Q479" t="s">
        <v>59</v>
      </c>
      <c r="R479" t="s">
        <v>3979</v>
      </c>
      <c r="S479">
        <v>22.58</v>
      </c>
      <c r="T479">
        <v>2</v>
      </c>
      <c r="U479">
        <v>0</v>
      </c>
      <c r="V479">
        <v>5.8707999999999991</v>
      </c>
    </row>
    <row r="480" spans="1:22" x14ac:dyDescent="0.3">
      <c r="A480">
        <v>4161</v>
      </c>
      <c r="B480" t="s">
        <v>7258</v>
      </c>
      <c r="C480">
        <v>2014</v>
      </c>
      <c r="D480" s="25">
        <v>41774</v>
      </c>
      <c r="E480" s="25">
        <v>41778</v>
      </c>
      <c r="F480" t="s">
        <v>50</v>
      </c>
      <c r="G480" t="s">
        <v>7259</v>
      </c>
      <c r="H480" t="s">
        <v>7260</v>
      </c>
      <c r="I480" t="s">
        <v>26</v>
      </c>
      <c r="J480" t="s">
        <v>27</v>
      </c>
      <c r="K480" t="s">
        <v>266</v>
      </c>
      <c r="L480" t="s">
        <v>267</v>
      </c>
      <c r="M480">
        <v>10035</v>
      </c>
      <c r="N480" t="s">
        <v>148</v>
      </c>
      <c r="O480" t="s">
        <v>5786</v>
      </c>
      <c r="P480" t="s">
        <v>71</v>
      </c>
      <c r="Q480" t="s">
        <v>72</v>
      </c>
      <c r="R480" t="s">
        <v>5787</v>
      </c>
      <c r="S480">
        <v>539.97</v>
      </c>
      <c r="T480">
        <v>3</v>
      </c>
      <c r="U480">
        <v>0</v>
      </c>
      <c r="V480">
        <v>134.99250000000001</v>
      </c>
    </row>
    <row r="481" spans="1:22" x14ac:dyDescent="0.3">
      <c r="A481">
        <v>4143</v>
      </c>
      <c r="B481" t="s">
        <v>7247</v>
      </c>
      <c r="C481">
        <v>2011</v>
      </c>
      <c r="D481" s="25">
        <v>40682</v>
      </c>
      <c r="E481" s="25">
        <v>40686</v>
      </c>
      <c r="F481" t="s">
        <v>50</v>
      </c>
      <c r="G481" t="s">
        <v>5105</v>
      </c>
      <c r="H481" t="s">
        <v>5106</v>
      </c>
      <c r="I481" t="s">
        <v>26</v>
      </c>
      <c r="J481" t="s">
        <v>27</v>
      </c>
      <c r="K481" t="s">
        <v>5311</v>
      </c>
      <c r="L481" t="s">
        <v>238</v>
      </c>
      <c r="M481">
        <v>48640</v>
      </c>
      <c r="N481" t="s">
        <v>105</v>
      </c>
      <c r="O481" t="s">
        <v>4832</v>
      </c>
      <c r="P481" t="s">
        <v>46</v>
      </c>
      <c r="Q481" t="s">
        <v>75</v>
      </c>
      <c r="R481" t="s">
        <v>4833</v>
      </c>
      <c r="S481">
        <v>57.42</v>
      </c>
      <c r="T481">
        <v>9</v>
      </c>
      <c r="U481">
        <v>0</v>
      </c>
      <c r="V481">
        <v>26.413199999999996</v>
      </c>
    </row>
    <row r="482" spans="1:22" x14ac:dyDescent="0.3">
      <c r="A482">
        <v>4127</v>
      </c>
      <c r="B482" t="s">
        <v>7231</v>
      </c>
      <c r="C482">
        <v>2014</v>
      </c>
      <c r="D482" s="25">
        <v>41766</v>
      </c>
      <c r="E482" s="25">
        <v>41769</v>
      </c>
      <c r="F482" t="s">
        <v>188</v>
      </c>
      <c r="G482" t="s">
        <v>449</v>
      </c>
      <c r="H482" t="s">
        <v>450</v>
      </c>
      <c r="I482" t="s">
        <v>26</v>
      </c>
      <c r="J482" t="s">
        <v>27</v>
      </c>
      <c r="K482" t="s">
        <v>1127</v>
      </c>
      <c r="L482" t="s">
        <v>319</v>
      </c>
      <c r="M482">
        <v>22204</v>
      </c>
      <c r="N482" t="s">
        <v>30</v>
      </c>
      <c r="O482" t="s">
        <v>6946</v>
      </c>
      <c r="P482" t="s">
        <v>46</v>
      </c>
      <c r="Q482" t="s">
        <v>68</v>
      </c>
      <c r="R482" t="s">
        <v>6947</v>
      </c>
      <c r="S482">
        <v>54.66</v>
      </c>
      <c r="T482">
        <v>6</v>
      </c>
      <c r="U482">
        <v>0</v>
      </c>
      <c r="V482">
        <v>18.037799999999997</v>
      </c>
    </row>
    <row r="483" spans="1:22" x14ac:dyDescent="0.3">
      <c r="A483">
        <v>4125</v>
      </c>
      <c r="B483" t="s">
        <v>7229</v>
      </c>
      <c r="C483">
        <v>2011</v>
      </c>
      <c r="D483" s="25">
        <v>40674</v>
      </c>
      <c r="E483" s="25">
        <v>40681</v>
      </c>
      <c r="F483" t="s">
        <v>50</v>
      </c>
      <c r="G483" t="s">
        <v>3456</v>
      </c>
      <c r="H483" t="s">
        <v>3457</v>
      </c>
      <c r="I483" t="s">
        <v>41</v>
      </c>
      <c r="J483" t="s">
        <v>27</v>
      </c>
      <c r="K483" t="s">
        <v>4103</v>
      </c>
      <c r="L483" t="s">
        <v>267</v>
      </c>
      <c r="M483">
        <v>13601</v>
      </c>
      <c r="N483" t="s">
        <v>148</v>
      </c>
      <c r="O483" t="s">
        <v>1428</v>
      </c>
      <c r="P483" t="s">
        <v>46</v>
      </c>
      <c r="Q483" t="s">
        <v>78</v>
      </c>
      <c r="R483" t="s">
        <v>186</v>
      </c>
      <c r="S483">
        <v>35.910000000000004</v>
      </c>
      <c r="T483">
        <v>3</v>
      </c>
      <c r="U483">
        <v>0</v>
      </c>
      <c r="V483">
        <v>9.6956999999999987</v>
      </c>
    </row>
    <row r="484" spans="1:22" x14ac:dyDescent="0.3">
      <c r="A484">
        <v>4124</v>
      </c>
      <c r="B484" t="s">
        <v>7228</v>
      </c>
      <c r="C484">
        <v>2014</v>
      </c>
      <c r="D484" s="25">
        <v>41771</v>
      </c>
      <c r="E484" s="25">
        <v>41772</v>
      </c>
      <c r="F484" t="s">
        <v>1290</v>
      </c>
      <c r="G484" t="s">
        <v>1901</v>
      </c>
      <c r="H484" t="s">
        <v>1902</v>
      </c>
      <c r="I484" t="s">
        <v>26</v>
      </c>
      <c r="J484" t="s">
        <v>27</v>
      </c>
      <c r="K484" t="s">
        <v>95</v>
      </c>
      <c r="L484" t="s">
        <v>96</v>
      </c>
      <c r="M484">
        <v>98103</v>
      </c>
      <c r="N484" t="s">
        <v>44</v>
      </c>
      <c r="O484" t="s">
        <v>6548</v>
      </c>
      <c r="P484" t="s">
        <v>46</v>
      </c>
      <c r="Q484" t="s">
        <v>75</v>
      </c>
      <c r="R484" t="s">
        <v>6549</v>
      </c>
      <c r="S484">
        <v>26.032</v>
      </c>
      <c r="T484">
        <v>2</v>
      </c>
      <c r="U484">
        <v>0.2</v>
      </c>
      <c r="V484">
        <v>9.4365999999999985</v>
      </c>
    </row>
    <row r="485" spans="1:22" x14ac:dyDescent="0.3">
      <c r="A485">
        <v>4123</v>
      </c>
      <c r="B485" t="s">
        <v>7228</v>
      </c>
      <c r="C485">
        <v>2014</v>
      </c>
      <c r="D485" s="25">
        <v>41771</v>
      </c>
      <c r="E485" s="25">
        <v>41772</v>
      </c>
      <c r="F485" t="s">
        <v>1290</v>
      </c>
      <c r="G485" t="s">
        <v>1901</v>
      </c>
      <c r="H485" t="s">
        <v>1902</v>
      </c>
      <c r="I485" t="s">
        <v>26</v>
      </c>
      <c r="J485" t="s">
        <v>27</v>
      </c>
      <c r="K485" t="s">
        <v>95</v>
      </c>
      <c r="L485" t="s">
        <v>96</v>
      </c>
      <c r="M485">
        <v>98103</v>
      </c>
      <c r="N485" t="s">
        <v>44</v>
      </c>
      <c r="O485" t="s">
        <v>5543</v>
      </c>
      <c r="P485" t="s">
        <v>46</v>
      </c>
      <c r="Q485" t="s">
        <v>47</v>
      </c>
      <c r="R485" t="s">
        <v>5544</v>
      </c>
      <c r="S485">
        <v>37.589999999999996</v>
      </c>
      <c r="T485">
        <v>3</v>
      </c>
      <c r="U485">
        <v>0</v>
      </c>
      <c r="V485">
        <v>17.667299999999997</v>
      </c>
    </row>
    <row r="486" spans="1:22" x14ac:dyDescent="0.3">
      <c r="A486">
        <v>4122</v>
      </c>
      <c r="B486" t="s">
        <v>7228</v>
      </c>
      <c r="C486">
        <v>2014</v>
      </c>
      <c r="D486" s="25">
        <v>41771</v>
      </c>
      <c r="E486" s="25">
        <v>41772</v>
      </c>
      <c r="F486" t="s">
        <v>1290</v>
      </c>
      <c r="G486" t="s">
        <v>1901</v>
      </c>
      <c r="H486" t="s">
        <v>1902</v>
      </c>
      <c r="I486" t="s">
        <v>26</v>
      </c>
      <c r="J486" t="s">
        <v>27</v>
      </c>
      <c r="K486" t="s">
        <v>95</v>
      </c>
      <c r="L486" t="s">
        <v>96</v>
      </c>
      <c r="M486">
        <v>98103</v>
      </c>
      <c r="N486" t="s">
        <v>44</v>
      </c>
      <c r="O486" t="s">
        <v>3537</v>
      </c>
      <c r="P486" t="s">
        <v>46</v>
      </c>
      <c r="Q486" t="s">
        <v>90</v>
      </c>
      <c r="R486" t="s">
        <v>3538</v>
      </c>
      <c r="S486">
        <v>37.44</v>
      </c>
      <c r="T486">
        <v>6</v>
      </c>
      <c r="U486">
        <v>0</v>
      </c>
      <c r="V486">
        <v>16.847999999999999</v>
      </c>
    </row>
    <row r="487" spans="1:22" x14ac:dyDescent="0.3">
      <c r="A487">
        <v>4115</v>
      </c>
      <c r="B487" t="s">
        <v>7222</v>
      </c>
      <c r="C487">
        <v>2012</v>
      </c>
      <c r="D487" s="25">
        <v>41031</v>
      </c>
      <c r="E487" s="25">
        <v>41036</v>
      </c>
      <c r="F487" t="s">
        <v>50</v>
      </c>
      <c r="G487" t="s">
        <v>4652</v>
      </c>
      <c r="H487" t="s">
        <v>4653</v>
      </c>
      <c r="I487" t="s">
        <v>41</v>
      </c>
      <c r="J487" t="s">
        <v>27</v>
      </c>
      <c r="K487" t="s">
        <v>184</v>
      </c>
      <c r="L487" t="s">
        <v>104</v>
      </c>
      <c r="M487">
        <v>77095</v>
      </c>
      <c r="N487" t="s">
        <v>105</v>
      </c>
      <c r="O487" t="s">
        <v>3853</v>
      </c>
      <c r="P487" t="s">
        <v>71</v>
      </c>
      <c r="Q487" t="s">
        <v>72</v>
      </c>
      <c r="R487" t="s">
        <v>3854</v>
      </c>
      <c r="S487">
        <v>158.376</v>
      </c>
      <c r="T487">
        <v>3</v>
      </c>
      <c r="U487">
        <v>0.2</v>
      </c>
      <c r="V487">
        <v>13.857900000000008</v>
      </c>
    </row>
    <row r="488" spans="1:22" x14ac:dyDescent="0.3">
      <c r="A488">
        <v>4114</v>
      </c>
      <c r="B488" t="s">
        <v>7222</v>
      </c>
      <c r="C488">
        <v>2012</v>
      </c>
      <c r="D488" s="25">
        <v>41031</v>
      </c>
      <c r="E488" s="25">
        <v>41036</v>
      </c>
      <c r="F488" t="s">
        <v>50</v>
      </c>
      <c r="G488" t="s">
        <v>4652</v>
      </c>
      <c r="H488" t="s">
        <v>4653</v>
      </c>
      <c r="I488" t="s">
        <v>41</v>
      </c>
      <c r="J488" t="s">
        <v>27</v>
      </c>
      <c r="K488" t="s">
        <v>184</v>
      </c>
      <c r="L488" t="s">
        <v>104</v>
      </c>
      <c r="M488">
        <v>77095</v>
      </c>
      <c r="N488" t="s">
        <v>105</v>
      </c>
      <c r="O488" t="s">
        <v>4562</v>
      </c>
      <c r="P488" t="s">
        <v>46</v>
      </c>
      <c r="Q488" t="s">
        <v>47</v>
      </c>
      <c r="R488" t="s">
        <v>4563</v>
      </c>
      <c r="S488">
        <v>8.8559999999999999</v>
      </c>
      <c r="T488">
        <v>3</v>
      </c>
      <c r="U488">
        <v>0.2</v>
      </c>
      <c r="V488">
        <v>2.9888999999999997</v>
      </c>
    </row>
    <row r="489" spans="1:22" x14ac:dyDescent="0.3">
      <c r="A489">
        <v>4093</v>
      </c>
      <c r="B489" t="s">
        <v>7205</v>
      </c>
      <c r="C489">
        <v>2014</v>
      </c>
      <c r="D489" s="25">
        <v>41776</v>
      </c>
      <c r="E489" s="25">
        <v>41778</v>
      </c>
      <c r="F489" t="s">
        <v>188</v>
      </c>
      <c r="G489" t="s">
        <v>5570</v>
      </c>
      <c r="H489" t="s">
        <v>5571</v>
      </c>
      <c r="I489" t="s">
        <v>26</v>
      </c>
      <c r="J489" t="s">
        <v>27</v>
      </c>
      <c r="K489" t="s">
        <v>801</v>
      </c>
      <c r="L489" t="s">
        <v>498</v>
      </c>
      <c r="M489">
        <v>44312</v>
      </c>
      <c r="N489" t="s">
        <v>148</v>
      </c>
      <c r="O489" t="s">
        <v>3688</v>
      </c>
      <c r="P489" t="s">
        <v>46</v>
      </c>
      <c r="Q489" t="s">
        <v>59</v>
      </c>
      <c r="R489" t="s">
        <v>3689</v>
      </c>
      <c r="S489">
        <v>221.024</v>
      </c>
      <c r="T489">
        <v>2</v>
      </c>
      <c r="U489">
        <v>0.2</v>
      </c>
      <c r="V489">
        <v>-55.256</v>
      </c>
    </row>
    <row r="490" spans="1:22" x14ac:dyDescent="0.3">
      <c r="A490">
        <v>3994</v>
      </c>
      <c r="B490" t="s">
        <v>7129</v>
      </c>
      <c r="C490">
        <v>2012</v>
      </c>
      <c r="D490" s="25">
        <v>41030</v>
      </c>
      <c r="E490" s="25">
        <v>41034</v>
      </c>
      <c r="F490" t="s">
        <v>50</v>
      </c>
      <c r="G490" t="s">
        <v>910</v>
      </c>
      <c r="H490" t="s">
        <v>911</v>
      </c>
      <c r="I490" t="s">
        <v>41</v>
      </c>
      <c r="J490" t="s">
        <v>27</v>
      </c>
      <c r="K490" t="s">
        <v>900</v>
      </c>
      <c r="L490" t="s">
        <v>54</v>
      </c>
      <c r="M490">
        <v>33614</v>
      </c>
      <c r="N490" t="s">
        <v>30</v>
      </c>
      <c r="O490" t="s">
        <v>3552</v>
      </c>
      <c r="P490" t="s">
        <v>46</v>
      </c>
      <c r="Q490" t="s">
        <v>68</v>
      </c>
      <c r="R490" t="s">
        <v>3553</v>
      </c>
      <c r="S490">
        <v>172.70400000000001</v>
      </c>
      <c r="T490">
        <v>6</v>
      </c>
      <c r="U490">
        <v>0.2</v>
      </c>
      <c r="V490">
        <v>10.793999999999983</v>
      </c>
    </row>
    <row r="491" spans="1:22" x14ac:dyDescent="0.3">
      <c r="A491">
        <v>3993</v>
      </c>
      <c r="B491" t="s">
        <v>7129</v>
      </c>
      <c r="C491">
        <v>2012</v>
      </c>
      <c r="D491" s="25">
        <v>41030</v>
      </c>
      <c r="E491" s="25">
        <v>41034</v>
      </c>
      <c r="F491" t="s">
        <v>50</v>
      </c>
      <c r="G491" t="s">
        <v>910</v>
      </c>
      <c r="H491" t="s">
        <v>911</v>
      </c>
      <c r="I491" t="s">
        <v>41</v>
      </c>
      <c r="J491" t="s">
        <v>27</v>
      </c>
      <c r="K491" t="s">
        <v>900</v>
      </c>
      <c r="L491" t="s">
        <v>54</v>
      </c>
      <c r="M491">
        <v>33614</v>
      </c>
      <c r="N491" t="s">
        <v>30</v>
      </c>
      <c r="O491" t="s">
        <v>2374</v>
      </c>
      <c r="P491" t="s">
        <v>46</v>
      </c>
      <c r="Q491" t="s">
        <v>578</v>
      </c>
      <c r="R491" t="s">
        <v>2375</v>
      </c>
      <c r="S491">
        <v>41.375999999999998</v>
      </c>
      <c r="T491">
        <v>3</v>
      </c>
      <c r="U491">
        <v>0.2</v>
      </c>
      <c r="V491">
        <v>4.6547999999999927</v>
      </c>
    </row>
    <row r="492" spans="1:22" x14ac:dyDescent="0.3">
      <c r="A492">
        <v>3992</v>
      </c>
      <c r="B492" t="s">
        <v>7129</v>
      </c>
      <c r="C492">
        <v>2012</v>
      </c>
      <c r="D492" s="25">
        <v>41030</v>
      </c>
      <c r="E492" s="25">
        <v>41034</v>
      </c>
      <c r="F492" t="s">
        <v>50</v>
      </c>
      <c r="G492" t="s">
        <v>910</v>
      </c>
      <c r="H492" t="s">
        <v>911</v>
      </c>
      <c r="I492" t="s">
        <v>41</v>
      </c>
      <c r="J492" t="s">
        <v>27</v>
      </c>
      <c r="K492" t="s">
        <v>900</v>
      </c>
      <c r="L492" t="s">
        <v>54</v>
      </c>
      <c r="M492">
        <v>33614</v>
      </c>
      <c r="N492" t="s">
        <v>30</v>
      </c>
      <c r="O492" t="s">
        <v>2932</v>
      </c>
      <c r="P492" t="s">
        <v>32</v>
      </c>
      <c r="Q492" t="s">
        <v>65</v>
      </c>
      <c r="R492" t="s">
        <v>2933</v>
      </c>
      <c r="S492">
        <v>63.552000000000007</v>
      </c>
      <c r="T492">
        <v>3</v>
      </c>
      <c r="U492">
        <v>0.2</v>
      </c>
      <c r="V492">
        <v>14.299199999999999</v>
      </c>
    </row>
    <row r="493" spans="1:22" x14ac:dyDescent="0.3">
      <c r="A493">
        <v>3968</v>
      </c>
      <c r="B493" t="s">
        <v>7101</v>
      </c>
      <c r="C493">
        <v>2013</v>
      </c>
      <c r="D493" s="25">
        <v>41415</v>
      </c>
      <c r="E493" s="25">
        <v>41418</v>
      </c>
      <c r="F493" t="s">
        <v>188</v>
      </c>
      <c r="G493" t="s">
        <v>2161</v>
      </c>
      <c r="H493" t="s">
        <v>2162</v>
      </c>
      <c r="I493" t="s">
        <v>102</v>
      </c>
      <c r="J493" t="s">
        <v>27</v>
      </c>
      <c r="K493" t="s">
        <v>1081</v>
      </c>
      <c r="L493" t="s">
        <v>457</v>
      </c>
      <c r="M493">
        <v>80906</v>
      </c>
      <c r="N493" t="s">
        <v>44</v>
      </c>
      <c r="O493" t="s">
        <v>2387</v>
      </c>
      <c r="P493" t="s">
        <v>46</v>
      </c>
      <c r="Q493" t="s">
        <v>75</v>
      </c>
      <c r="R493" t="s">
        <v>2388</v>
      </c>
      <c r="S493">
        <v>40.635000000000012</v>
      </c>
      <c r="T493">
        <v>7</v>
      </c>
      <c r="U493">
        <v>0.7</v>
      </c>
      <c r="V493">
        <v>-32.507999999999996</v>
      </c>
    </row>
    <row r="494" spans="1:22" x14ac:dyDescent="0.3">
      <c r="A494">
        <v>3960</v>
      </c>
      <c r="B494" t="s">
        <v>7091</v>
      </c>
      <c r="C494">
        <v>2013</v>
      </c>
      <c r="D494" s="25">
        <v>41424</v>
      </c>
      <c r="E494" s="25">
        <v>41428</v>
      </c>
      <c r="F494" t="s">
        <v>50</v>
      </c>
      <c r="G494" t="s">
        <v>1558</v>
      </c>
      <c r="H494" t="s">
        <v>1559</v>
      </c>
      <c r="I494" t="s">
        <v>26</v>
      </c>
      <c r="J494" t="s">
        <v>27</v>
      </c>
      <c r="K494" t="s">
        <v>5661</v>
      </c>
      <c r="L494" t="s">
        <v>335</v>
      </c>
      <c r="M494">
        <v>37211</v>
      </c>
      <c r="N494" t="s">
        <v>30</v>
      </c>
      <c r="O494" t="s">
        <v>7092</v>
      </c>
      <c r="P494" t="s">
        <v>32</v>
      </c>
      <c r="Q494" t="s">
        <v>65</v>
      </c>
      <c r="R494" t="s">
        <v>7093</v>
      </c>
      <c r="S494">
        <v>44.76</v>
      </c>
      <c r="T494">
        <v>3</v>
      </c>
      <c r="U494">
        <v>0.2</v>
      </c>
      <c r="V494">
        <v>14.546999999999995</v>
      </c>
    </row>
    <row r="495" spans="1:22" x14ac:dyDescent="0.3">
      <c r="A495">
        <v>494</v>
      </c>
      <c r="B495" t="s">
        <v>1693</v>
      </c>
      <c r="C495">
        <v>2013</v>
      </c>
      <c r="D495" s="25">
        <v>41404</v>
      </c>
      <c r="E495" s="25">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x14ac:dyDescent="0.3">
      <c r="A496">
        <v>3959</v>
      </c>
      <c r="B496" t="s">
        <v>7091</v>
      </c>
      <c r="C496">
        <v>2013</v>
      </c>
      <c r="D496" s="25">
        <v>41424</v>
      </c>
      <c r="E496" s="25">
        <v>41428</v>
      </c>
      <c r="F496" t="s">
        <v>50</v>
      </c>
      <c r="G496" t="s">
        <v>1558</v>
      </c>
      <c r="H496" t="s">
        <v>1559</v>
      </c>
      <c r="I496" t="s">
        <v>26</v>
      </c>
      <c r="J496" t="s">
        <v>27</v>
      </c>
      <c r="K496" t="s">
        <v>5661</v>
      </c>
      <c r="L496" t="s">
        <v>335</v>
      </c>
      <c r="M496">
        <v>37211</v>
      </c>
      <c r="N496" t="s">
        <v>30</v>
      </c>
      <c r="O496" t="s">
        <v>1282</v>
      </c>
      <c r="P496" t="s">
        <v>46</v>
      </c>
      <c r="Q496" t="s">
        <v>68</v>
      </c>
      <c r="R496" t="s">
        <v>1283</v>
      </c>
      <c r="S496">
        <v>4.4479999999999995</v>
      </c>
      <c r="T496">
        <v>2</v>
      </c>
      <c r="U496">
        <v>0.2</v>
      </c>
      <c r="V496">
        <v>0.3335999999999999</v>
      </c>
    </row>
    <row r="497" spans="1:22" x14ac:dyDescent="0.3">
      <c r="A497">
        <v>3958</v>
      </c>
      <c r="B497" t="s">
        <v>7091</v>
      </c>
      <c r="C497">
        <v>2013</v>
      </c>
      <c r="D497" s="25">
        <v>41424</v>
      </c>
      <c r="E497" s="25">
        <v>41428</v>
      </c>
      <c r="F497" t="s">
        <v>50</v>
      </c>
      <c r="G497" t="s">
        <v>1558</v>
      </c>
      <c r="H497" t="s">
        <v>1559</v>
      </c>
      <c r="I497" t="s">
        <v>26</v>
      </c>
      <c r="J497" t="s">
        <v>27</v>
      </c>
      <c r="K497" t="s">
        <v>5661</v>
      </c>
      <c r="L497" t="s">
        <v>335</v>
      </c>
      <c r="M497">
        <v>37211</v>
      </c>
      <c r="N497" t="s">
        <v>30</v>
      </c>
      <c r="O497" t="s">
        <v>4367</v>
      </c>
      <c r="P497" t="s">
        <v>46</v>
      </c>
      <c r="Q497" t="s">
        <v>75</v>
      </c>
      <c r="R497" t="s">
        <v>4368</v>
      </c>
      <c r="S497">
        <v>11.277000000000001</v>
      </c>
      <c r="T497">
        <v>3</v>
      </c>
      <c r="U497">
        <v>0.7</v>
      </c>
      <c r="V497">
        <v>-8.6456999999999979</v>
      </c>
    </row>
    <row r="498" spans="1:22" x14ac:dyDescent="0.3">
      <c r="A498">
        <v>3945</v>
      </c>
      <c r="B498" t="s">
        <v>7081</v>
      </c>
      <c r="C498">
        <v>2013</v>
      </c>
      <c r="D498" s="25">
        <v>41411</v>
      </c>
      <c r="E498" s="25">
        <v>41416</v>
      </c>
      <c r="F498" t="s">
        <v>23</v>
      </c>
      <c r="G498" t="s">
        <v>1350</v>
      </c>
      <c r="H498" t="s">
        <v>1351</v>
      </c>
      <c r="I498" t="s">
        <v>26</v>
      </c>
      <c r="J498" t="s">
        <v>27</v>
      </c>
      <c r="K498" t="s">
        <v>42</v>
      </c>
      <c r="L498" t="s">
        <v>43</v>
      </c>
      <c r="M498">
        <v>90036</v>
      </c>
      <c r="N498" t="s">
        <v>44</v>
      </c>
      <c r="O498" t="s">
        <v>2372</v>
      </c>
      <c r="P498" t="s">
        <v>46</v>
      </c>
      <c r="Q498" t="s">
        <v>90</v>
      </c>
      <c r="R498" t="s">
        <v>2373</v>
      </c>
      <c r="S498">
        <v>17.34</v>
      </c>
      <c r="T498">
        <v>3</v>
      </c>
      <c r="U498">
        <v>0</v>
      </c>
      <c r="V498">
        <v>8.4966000000000008</v>
      </c>
    </row>
    <row r="499" spans="1:22" x14ac:dyDescent="0.3">
      <c r="A499">
        <v>3943</v>
      </c>
      <c r="B499" t="s">
        <v>7077</v>
      </c>
      <c r="C499">
        <v>2014</v>
      </c>
      <c r="D499" s="25">
        <v>41787</v>
      </c>
      <c r="E499" s="25">
        <v>41789</v>
      </c>
      <c r="F499" t="s">
        <v>23</v>
      </c>
      <c r="G499" t="s">
        <v>156</v>
      </c>
      <c r="H499" t="s">
        <v>157</v>
      </c>
      <c r="I499" t="s">
        <v>26</v>
      </c>
      <c r="J499" t="s">
        <v>27</v>
      </c>
      <c r="K499" t="s">
        <v>334</v>
      </c>
      <c r="L499" t="s">
        <v>335</v>
      </c>
      <c r="M499">
        <v>38109</v>
      </c>
      <c r="N499" t="s">
        <v>30</v>
      </c>
      <c r="O499" t="s">
        <v>3051</v>
      </c>
      <c r="P499" t="s">
        <v>46</v>
      </c>
      <c r="Q499" t="s">
        <v>90</v>
      </c>
      <c r="R499" t="s">
        <v>3052</v>
      </c>
      <c r="S499">
        <v>25.920000000000005</v>
      </c>
      <c r="T499">
        <v>5</v>
      </c>
      <c r="U499">
        <v>0.2</v>
      </c>
      <c r="V499">
        <v>9.0719999999999992</v>
      </c>
    </row>
    <row r="500" spans="1:22" x14ac:dyDescent="0.3">
      <c r="A500">
        <v>3942</v>
      </c>
      <c r="B500" t="s">
        <v>7076</v>
      </c>
      <c r="C500">
        <v>2014</v>
      </c>
      <c r="D500" s="25">
        <v>41778</v>
      </c>
      <c r="E500" s="25">
        <v>41783</v>
      </c>
      <c r="F500" t="s">
        <v>50</v>
      </c>
      <c r="G500" t="s">
        <v>2961</v>
      </c>
      <c r="H500" t="s">
        <v>2962</v>
      </c>
      <c r="I500" t="s">
        <v>26</v>
      </c>
      <c r="J500" t="s">
        <v>27</v>
      </c>
      <c r="K500" t="s">
        <v>266</v>
      </c>
      <c r="L500" t="s">
        <v>267</v>
      </c>
      <c r="M500">
        <v>10024</v>
      </c>
      <c r="N500" t="s">
        <v>148</v>
      </c>
      <c r="O500" t="s">
        <v>2077</v>
      </c>
      <c r="P500" t="s">
        <v>46</v>
      </c>
      <c r="Q500" t="s">
        <v>75</v>
      </c>
      <c r="R500" t="s">
        <v>2078</v>
      </c>
      <c r="S500">
        <v>3.048</v>
      </c>
      <c r="T500">
        <v>1</v>
      </c>
      <c r="U500">
        <v>0.2</v>
      </c>
      <c r="V500">
        <v>1.0286999999999997</v>
      </c>
    </row>
    <row r="501" spans="1:22" x14ac:dyDescent="0.3">
      <c r="A501">
        <v>3941</v>
      </c>
      <c r="B501" t="s">
        <v>7076</v>
      </c>
      <c r="C501">
        <v>2014</v>
      </c>
      <c r="D501" s="25">
        <v>41778</v>
      </c>
      <c r="E501" s="25">
        <v>41783</v>
      </c>
      <c r="F501" t="s">
        <v>50</v>
      </c>
      <c r="G501" t="s">
        <v>2961</v>
      </c>
      <c r="H501" t="s">
        <v>2962</v>
      </c>
      <c r="I501" t="s">
        <v>26</v>
      </c>
      <c r="J501" t="s">
        <v>27</v>
      </c>
      <c r="K501" t="s">
        <v>266</v>
      </c>
      <c r="L501" t="s">
        <v>267</v>
      </c>
      <c r="M501">
        <v>10024</v>
      </c>
      <c r="N501" t="s">
        <v>148</v>
      </c>
      <c r="O501" t="s">
        <v>4064</v>
      </c>
      <c r="P501" t="s">
        <v>32</v>
      </c>
      <c r="Q501" t="s">
        <v>65</v>
      </c>
      <c r="R501" t="s">
        <v>4065</v>
      </c>
      <c r="S501">
        <v>14.56</v>
      </c>
      <c r="T501">
        <v>2</v>
      </c>
      <c r="U501">
        <v>0</v>
      </c>
      <c r="V501">
        <v>6.2608000000000015</v>
      </c>
    </row>
    <row r="502" spans="1:22" x14ac:dyDescent="0.3">
      <c r="A502">
        <v>501</v>
      </c>
      <c r="B502" t="s">
        <v>1718</v>
      </c>
      <c r="C502">
        <v>2013</v>
      </c>
      <c r="D502" s="25">
        <v>41425</v>
      </c>
      <c r="E502" s="25">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x14ac:dyDescent="0.3">
      <c r="A503">
        <v>502</v>
      </c>
      <c r="B503" t="s">
        <v>1718</v>
      </c>
      <c r="C503">
        <v>2013</v>
      </c>
      <c r="D503" s="25">
        <v>41425</v>
      </c>
      <c r="E503" s="25">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x14ac:dyDescent="0.3">
      <c r="A504">
        <v>503</v>
      </c>
      <c r="B504" t="s">
        <v>1718</v>
      </c>
      <c r="C504">
        <v>2013</v>
      </c>
      <c r="D504" s="25">
        <v>41425</v>
      </c>
      <c r="E504" s="25">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x14ac:dyDescent="0.3">
      <c r="A505">
        <v>504</v>
      </c>
      <c r="B505" t="s">
        <v>1718</v>
      </c>
      <c r="C505">
        <v>2013</v>
      </c>
      <c r="D505" s="25">
        <v>41425</v>
      </c>
      <c r="E505" s="25">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x14ac:dyDescent="0.3">
      <c r="A506">
        <v>505</v>
      </c>
      <c r="B506" t="s">
        <v>1718</v>
      </c>
      <c r="C506">
        <v>2013</v>
      </c>
      <c r="D506" s="25">
        <v>41425</v>
      </c>
      <c r="E506" s="25">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3896</v>
      </c>
      <c r="B507" t="s">
        <v>7035</v>
      </c>
      <c r="C507">
        <v>2014</v>
      </c>
      <c r="D507" s="25">
        <v>41761</v>
      </c>
      <c r="E507" s="25">
        <v>41765</v>
      </c>
      <c r="F507" t="s">
        <v>50</v>
      </c>
      <c r="G507" t="s">
        <v>2656</v>
      </c>
      <c r="H507" t="s">
        <v>2657</v>
      </c>
      <c r="I507" t="s">
        <v>102</v>
      </c>
      <c r="J507" t="s">
        <v>27</v>
      </c>
      <c r="K507" t="s">
        <v>7036</v>
      </c>
      <c r="L507" t="s">
        <v>1707</v>
      </c>
      <c r="M507">
        <v>71854</v>
      </c>
      <c r="N507" t="s">
        <v>30</v>
      </c>
      <c r="O507" t="s">
        <v>7037</v>
      </c>
      <c r="P507" t="s">
        <v>71</v>
      </c>
      <c r="Q507" t="s">
        <v>161</v>
      </c>
      <c r="R507" t="s">
        <v>7038</v>
      </c>
      <c r="S507">
        <v>48.9</v>
      </c>
      <c r="T507">
        <v>5</v>
      </c>
      <c r="U507">
        <v>0</v>
      </c>
      <c r="V507">
        <v>18.093</v>
      </c>
    </row>
    <row r="508" spans="1:22" x14ac:dyDescent="0.3">
      <c r="A508">
        <v>3863</v>
      </c>
      <c r="B508" t="s">
        <v>7007</v>
      </c>
      <c r="C508">
        <v>2011</v>
      </c>
      <c r="D508" s="25">
        <v>40666</v>
      </c>
      <c r="E508" s="25">
        <v>40673</v>
      </c>
      <c r="F508" t="s">
        <v>50</v>
      </c>
      <c r="G508" t="s">
        <v>6951</v>
      </c>
      <c r="H508" t="s">
        <v>6952</v>
      </c>
      <c r="I508" t="s">
        <v>26</v>
      </c>
      <c r="J508" t="s">
        <v>27</v>
      </c>
      <c r="K508" t="s">
        <v>3189</v>
      </c>
      <c r="L508" t="s">
        <v>267</v>
      </c>
      <c r="M508">
        <v>10701</v>
      </c>
      <c r="N508" t="s">
        <v>148</v>
      </c>
      <c r="O508" t="s">
        <v>492</v>
      </c>
      <c r="P508" t="s">
        <v>46</v>
      </c>
      <c r="Q508" t="s">
        <v>75</v>
      </c>
      <c r="R508" t="s">
        <v>493</v>
      </c>
      <c r="S508">
        <v>10.896000000000001</v>
      </c>
      <c r="T508">
        <v>3</v>
      </c>
      <c r="U508">
        <v>0.2</v>
      </c>
      <c r="V508">
        <v>3.9497999999999998</v>
      </c>
    </row>
    <row r="509" spans="1:22" x14ac:dyDescent="0.3">
      <c r="A509">
        <v>3862</v>
      </c>
      <c r="B509" t="s">
        <v>7007</v>
      </c>
      <c r="C509">
        <v>2011</v>
      </c>
      <c r="D509" s="25">
        <v>40666</v>
      </c>
      <c r="E509" s="25">
        <v>40673</v>
      </c>
      <c r="F509" t="s">
        <v>50</v>
      </c>
      <c r="G509" t="s">
        <v>6951</v>
      </c>
      <c r="H509" t="s">
        <v>6952</v>
      </c>
      <c r="I509" t="s">
        <v>26</v>
      </c>
      <c r="J509" t="s">
        <v>27</v>
      </c>
      <c r="K509" t="s">
        <v>3189</v>
      </c>
      <c r="L509" t="s">
        <v>267</v>
      </c>
      <c r="M509">
        <v>10701</v>
      </c>
      <c r="N509" t="s">
        <v>148</v>
      </c>
      <c r="O509" t="s">
        <v>7008</v>
      </c>
      <c r="P509" t="s">
        <v>46</v>
      </c>
      <c r="Q509" t="s">
        <v>75</v>
      </c>
      <c r="R509" t="s">
        <v>7009</v>
      </c>
      <c r="S509">
        <v>40.176000000000002</v>
      </c>
      <c r="T509">
        <v>3</v>
      </c>
      <c r="U509">
        <v>0.2</v>
      </c>
      <c r="V509">
        <v>14.563799999999997</v>
      </c>
    </row>
    <row r="510" spans="1:22" x14ac:dyDescent="0.3">
      <c r="A510">
        <v>3831</v>
      </c>
      <c r="B510" t="s">
        <v>6969</v>
      </c>
      <c r="C510">
        <v>2014</v>
      </c>
      <c r="D510" s="25">
        <v>41767</v>
      </c>
      <c r="E510" s="25">
        <v>41771</v>
      </c>
      <c r="F510" t="s">
        <v>50</v>
      </c>
      <c r="G510" t="s">
        <v>3847</v>
      </c>
      <c r="H510" t="s">
        <v>3848</v>
      </c>
      <c r="I510" t="s">
        <v>41</v>
      </c>
      <c r="J510" t="s">
        <v>27</v>
      </c>
      <c r="K510" t="s">
        <v>880</v>
      </c>
      <c r="L510" t="s">
        <v>238</v>
      </c>
      <c r="M510">
        <v>48234</v>
      </c>
      <c r="N510" t="s">
        <v>105</v>
      </c>
      <c r="O510" t="s">
        <v>2074</v>
      </c>
      <c r="P510" t="s">
        <v>46</v>
      </c>
      <c r="Q510" t="s">
        <v>78</v>
      </c>
      <c r="R510" t="s">
        <v>2075</v>
      </c>
      <c r="S510">
        <v>87.444000000000003</v>
      </c>
      <c r="T510">
        <v>2</v>
      </c>
      <c r="U510">
        <v>0.1</v>
      </c>
      <c r="V510">
        <v>18.460399999999986</v>
      </c>
    </row>
    <row r="511" spans="1:22" x14ac:dyDescent="0.3">
      <c r="A511">
        <v>3830</v>
      </c>
      <c r="B511" t="s">
        <v>6969</v>
      </c>
      <c r="C511">
        <v>2014</v>
      </c>
      <c r="D511" s="25">
        <v>41767</v>
      </c>
      <c r="E511" s="25">
        <v>41771</v>
      </c>
      <c r="F511" t="s">
        <v>50</v>
      </c>
      <c r="G511" t="s">
        <v>3847</v>
      </c>
      <c r="H511" t="s">
        <v>3848</v>
      </c>
      <c r="I511" t="s">
        <v>41</v>
      </c>
      <c r="J511" t="s">
        <v>27</v>
      </c>
      <c r="K511" t="s">
        <v>880</v>
      </c>
      <c r="L511" t="s">
        <v>238</v>
      </c>
      <c r="M511">
        <v>48234</v>
      </c>
      <c r="N511" t="s">
        <v>105</v>
      </c>
      <c r="O511" t="s">
        <v>1807</v>
      </c>
      <c r="P511" t="s">
        <v>32</v>
      </c>
      <c r="Q511" t="s">
        <v>36</v>
      </c>
      <c r="R511" t="s">
        <v>1808</v>
      </c>
      <c r="S511">
        <v>476.8</v>
      </c>
      <c r="T511">
        <v>2</v>
      </c>
      <c r="U511">
        <v>0</v>
      </c>
      <c r="V511">
        <v>119.19999999999999</v>
      </c>
    </row>
    <row r="512" spans="1:22" x14ac:dyDescent="0.3">
      <c r="A512">
        <v>3829</v>
      </c>
      <c r="B512" t="s">
        <v>6969</v>
      </c>
      <c r="C512">
        <v>2014</v>
      </c>
      <c r="D512" s="25">
        <v>41767</v>
      </c>
      <c r="E512" s="25">
        <v>41771</v>
      </c>
      <c r="F512" t="s">
        <v>50</v>
      </c>
      <c r="G512" t="s">
        <v>3847</v>
      </c>
      <c r="H512" t="s">
        <v>3848</v>
      </c>
      <c r="I512" t="s">
        <v>41</v>
      </c>
      <c r="J512" t="s">
        <v>27</v>
      </c>
      <c r="K512" t="s">
        <v>880</v>
      </c>
      <c r="L512" t="s">
        <v>238</v>
      </c>
      <c r="M512">
        <v>48234</v>
      </c>
      <c r="N512" t="s">
        <v>105</v>
      </c>
      <c r="O512" t="s">
        <v>5750</v>
      </c>
      <c r="P512" t="s">
        <v>32</v>
      </c>
      <c r="Q512" t="s">
        <v>36</v>
      </c>
      <c r="R512" t="s">
        <v>5751</v>
      </c>
      <c r="S512">
        <v>26.64</v>
      </c>
      <c r="T512">
        <v>1</v>
      </c>
      <c r="U512">
        <v>0</v>
      </c>
      <c r="V512">
        <v>7.4591999999999992</v>
      </c>
    </row>
    <row r="513" spans="1:22" x14ac:dyDescent="0.3">
      <c r="A513">
        <v>3828</v>
      </c>
      <c r="B513" t="s">
        <v>6969</v>
      </c>
      <c r="C513">
        <v>2014</v>
      </c>
      <c r="D513" s="25">
        <v>41767</v>
      </c>
      <c r="E513" s="25">
        <v>41771</v>
      </c>
      <c r="F513" t="s">
        <v>50</v>
      </c>
      <c r="G513" t="s">
        <v>3847</v>
      </c>
      <c r="H513" t="s">
        <v>3848</v>
      </c>
      <c r="I513" t="s">
        <v>41</v>
      </c>
      <c r="J513" t="s">
        <v>27</v>
      </c>
      <c r="K513" t="s">
        <v>880</v>
      </c>
      <c r="L513" t="s">
        <v>238</v>
      </c>
      <c r="M513">
        <v>48234</v>
      </c>
      <c r="N513" t="s">
        <v>105</v>
      </c>
      <c r="O513" t="s">
        <v>1136</v>
      </c>
      <c r="P513" t="s">
        <v>32</v>
      </c>
      <c r="Q513" t="s">
        <v>36</v>
      </c>
      <c r="R513" t="s">
        <v>1137</v>
      </c>
      <c r="S513">
        <v>1458.65</v>
      </c>
      <c r="T513">
        <v>5</v>
      </c>
      <c r="U513">
        <v>0</v>
      </c>
      <c r="V513">
        <v>423.00849999999997</v>
      </c>
    </row>
    <row r="514" spans="1:22" x14ac:dyDescent="0.3">
      <c r="A514">
        <v>3778</v>
      </c>
      <c r="B514" t="s">
        <v>6922</v>
      </c>
      <c r="C514">
        <v>2012</v>
      </c>
      <c r="D514" s="25">
        <v>41032</v>
      </c>
      <c r="E514" s="25">
        <v>41037</v>
      </c>
      <c r="F514" t="s">
        <v>50</v>
      </c>
      <c r="G514" t="s">
        <v>6180</v>
      </c>
      <c r="H514" t="s">
        <v>6181</v>
      </c>
      <c r="I514" t="s">
        <v>102</v>
      </c>
      <c r="J514" t="s">
        <v>27</v>
      </c>
      <c r="K514" t="s">
        <v>6923</v>
      </c>
      <c r="L514" t="s">
        <v>43</v>
      </c>
      <c r="M514">
        <v>91911</v>
      </c>
      <c r="N514" t="s">
        <v>44</v>
      </c>
      <c r="O514" t="s">
        <v>5400</v>
      </c>
      <c r="P514" t="s">
        <v>32</v>
      </c>
      <c r="Q514" t="s">
        <v>65</v>
      </c>
      <c r="R514" t="s">
        <v>5401</v>
      </c>
      <c r="S514">
        <v>665.88</v>
      </c>
      <c r="T514">
        <v>6</v>
      </c>
      <c r="U514">
        <v>0</v>
      </c>
      <c r="V514">
        <v>106.54079999999999</v>
      </c>
    </row>
    <row r="515" spans="1:22" x14ac:dyDescent="0.3">
      <c r="A515">
        <v>3772</v>
      </c>
      <c r="B515" t="s">
        <v>6915</v>
      </c>
      <c r="C515">
        <v>2013</v>
      </c>
      <c r="D515" s="25">
        <v>41407</v>
      </c>
      <c r="E515" s="25">
        <v>41412</v>
      </c>
      <c r="F515" t="s">
        <v>50</v>
      </c>
      <c r="G515" t="s">
        <v>4427</v>
      </c>
      <c r="H515" t="s">
        <v>4428</v>
      </c>
      <c r="I515" t="s">
        <v>41</v>
      </c>
      <c r="J515" t="s">
        <v>27</v>
      </c>
      <c r="K515" t="s">
        <v>146</v>
      </c>
      <c r="L515" t="s">
        <v>147</v>
      </c>
      <c r="M515">
        <v>19140</v>
      </c>
      <c r="N515" t="s">
        <v>148</v>
      </c>
      <c r="O515" t="s">
        <v>960</v>
      </c>
      <c r="P515" t="s">
        <v>46</v>
      </c>
      <c r="Q515" t="s">
        <v>59</v>
      </c>
      <c r="R515" t="s">
        <v>961</v>
      </c>
      <c r="S515">
        <v>82.367999999999995</v>
      </c>
      <c r="T515">
        <v>2</v>
      </c>
      <c r="U515">
        <v>0.2</v>
      </c>
      <c r="V515">
        <v>-19.562399999999997</v>
      </c>
    </row>
    <row r="516" spans="1:22" x14ac:dyDescent="0.3">
      <c r="A516">
        <v>3762</v>
      </c>
      <c r="B516" t="s">
        <v>6907</v>
      </c>
      <c r="C516">
        <v>2014</v>
      </c>
      <c r="D516" s="25">
        <v>41772</v>
      </c>
      <c r="E516" s="25">
        <v>41777</v>
      </c>
      <c r="F516" t="s">
        <v>50</v>
      </c>
      <c r="G516" t="s">
        <v>2002</v>
      </c>
      <c r="H516" t="s">
        <v>2003</v>
      </c>
      <c r="I516" t="s">
        <v>26</v>
      </c>
      <c r="J516" t="s">
        <v>27</v>
      </c>
      <c r="K516" t="s">
        <v>4096</v>
      </c>
      <c r="L516" t="s">
        <v>1245</v>
      </c>
      <c r="M516">
        <v>2149</v>
      </c>
      <c r="N516" t="s">
        <v>148</v>
      </c>
      <c r="O516" t="s">
        <v>697</v>
      </c>
      <c r="P516" t="s">
        <v>46</v>
      </c>
      <c r="Q516" t="s">
        <v>90</v>
      </c>
      <c r="R516" t="s">
        <v>5370</v>
      </c>
      <c r="S516">
        <v>87.6</v>
      </c>
      <c r="T516">
        <v>5</v>
      </c>
      <c r="U516">
        <v>0</v>
      </c>
      <c r="V516">
        <v>42.047999999999995</v>
      </c>
    </row>
    <row r="517" spans="1:22" x14ac:dyDescent="0.3">
      <c r="A517">
        <v>3717</v>
      </c>
      <c r="B517" t="s">
        <v>6875</v>
      </c>
      <c r="C517">
        <v>2014</v>
      </c>
      <c r="D517" s="25">
        <v>41789</v>
      </c>
      <c r="E517" s="25">
        <v>41793</v>
      </c>
      <c r="F517" t="s">
        <v>50</v>
      </c>
      <c r="G517" t="s">
        <v>2250</v>
      </c>
      <c r="H517" t="s">
        <v>2251</v>
      </c>
      <c r="I517" t="s">
        <v>102</v>
      </c>
      <c r="J517" t="s">
        <v>27</v>
      </c>
      <c r="K517" t="s">
        <v>2530</v>
      </c>
      <c r="L517" t="s">
        <v>138</v>
      </c>
      <c r="M517">
        <v>68104</v>
      </c>
      <c r="N517" t="s">
        <v>105</v>
      </c>
      <c r="O517" t="s">
        <v>4866</v>
      </c>
      <c r="P517" t="s">
        <v>46</v>
      </c>
      <c r="Q517" t="s">
        <v>269</v>
      </c>
      <c r="R517" t="s">
        <v>4867</v>
      </c>
      <c r="S517">
        <v>23.55</v>
      </c>
      <c r="T517">
        <v>5</v>
      </c>
      <c r="U517">
        <v>0</v>
      </c>
      <c r="V517">
        <v>1.1775000000000002</v>
      </c>
    </row>
    <row r="518" spans="1:22" x14ac:dyDescent="0.3">
      <c r="A518">
        <v>3688</v>
      </c>
      <c r="B518" t="s">
        <v>6849</v>
      </c>
      <c r="C518">
        <v>2013</v>
      </c>
      <c r="D518" s="25">
        <v>41415</v>
      </c>
      <c r="E518" s="25">
        <v>41419</v>
      </c>
      <c r="F518" t="s">
        <v>50</v>
      </c>
      <c r="G518" t="s">
        <v>1772</v>
      </c>
      <c r="H518" t="s">
        <v>1773</v>
      </c>
      <c r="I518" t="s">
        <v>26</v>
      </c>
      <c r="J518" t="s">
        <v>27</v>
      </c>
      <c r="K518" t="s">
        <v>6850</v>
      </c>
      <c r="L518" t="s">
        <v>54</v>
      </c>
      <c r="M518">
        <v>34952</v>
      </c>
      <c r="N518" t="s">
        <v>30</v>
      </c>
      <c r="O518" t="s">
        <v>1218</v>
      </c>
      <c r="P518" t="s">
        <v>46</v>
      </c>
      <c r="Q518" t="s">
        <v>75</v>
      </c>
      <c r="R518" t="s">
        <v>1219</v>
      </c>
      <c r="S518">
        <v>2.6940000000000004</v>
      </c>
      <c r="T518">
        <v>2</v>
      </c>
      <c r="U518">
        <v>0.7</v>
      </c>
      <c r="V518">
        <v>-2.2450000000000001</v>
      </c>
    </row>
    <row r="519" spans="1:22" x14ac:dyDescent="0.3">
      <c r="A519">
        <v>3633</v>
      </c>
      <c r="B519" t="s">
        <v>6797</v>
      </c>
      <c r="C519">
        <v>2014</v>
      </c>
      <c r="D519" s="25">
        <v>41763</v>
      </c>
      <c r="E519" s="25">
        <v>41768</v>
      </c>
      <c r="F519" t="s">
        <v>23</v>
      </c>
      <c r="G519" t="s">
        <v>6798</v>
      </c>
      <c r="H519" t="s">
        <v>6799</v>
      </c>
      <c r="I519" t="s">
        <v>41</v>
      </c>
      <c r="J519" t="s">
        <v>27</v>
      </c>
      <c r="K519" t="s">
        <v>42</v>
      </c>
      <c r="L519" t="s">
        <v>43</v>
      </c>
      <c r="M519">
        <v>90004</v>
      </c>
      <c r="N519" t="s">
        <v>44</v>
      </c>
      <c r="O519" t="s">
        <v>2428</v>
      </c>
      <c r="P519" t="s">
        <v>46</v>
      </c>
      <c r="Q519" t="s">
        <v>59</v>
      </c>
      <c r="R519" t="s">
        <v>2429</v>
      </c>
      <c r="S519">
        <v>763.44</v>
      </c>
      <c r="T519">
        <v>8</v>
      </c>
      <c r="U519">
        <v>0</v>
      </c>
      <c r="V519">
        <v>45.80639999999994</v>
      </c>
    </row>
    <row r="520" spans="1:22" x14ac:dyDescent="0.3">
      <c r="A520">
        <v>3632</v>
      </c>
      <c r="B520" t="s">
        <v>6797</v>
      </c>
      <c r="C520">
        <v>2014</v>
      </c>
      <c r="D520" s="25">
        <v>41763</v>
      </c>
      <c r="E520" s="25">
        <v>41768</v>
      </c>
      <c r="F520" t="s">
        <v>23</v>
      </c>
      <c r="G520" t="s">
        <v>6798</v>
      </c>
      <c r="H520" t="s">
        <v>6799</v>
      </c>
      <c r="I520" t="s">
        <v>41</v>
      </c>
      <c r="J520" t="s">
        <v>27</v>
      </c>
      <c r="K520" t="s">
        <v>42</v>
      </c>
      <c r="L520" t="s">
        <v>43</v>
      </c>
      <c r="M520">
        <v>90004</v>
      </c>
      <c r="N520" t="s">
        <v>44</v>
      </c>
      <c r="O520" t="s">
        <v>4633</v>
      </c>
      <c r="P520" t="s">
        <v>46</v>
      </c>
      <c r="Q520" t="s">
        <v>59</v>
      </c>
      <c r="R520" t="s">
        <v>4634</v>
      </c>
      <c r="S520">
        <v>69.52</v>
      </c>
      <c r="T520">
        <v>2</v>
      </c>
      <c r="U520">
        <v>0</v>
      </c>
      <c r="V520">
        <v>19.465600000000002</v>
      </c>
    </row>
    <row r="521" spans="1:22" x14ac:dyDescent="0.3">
      <c r="A521">
        <v>3628</v>
      </c>
      <c r="B521" t="s">
        <v>6794</v>
      </c>
      <c r="C521">
        <v>2014</v>
      </c>
      <c r="D521" s="25">
        <v>41779</v>
      </c>
      <c r="E521" s="25">
        <v>41781</v>
      </c>
      <c r="F521" t="s">
        <v>23</v>
      </c>
      <c r="G521" t="s">
        <v>5320</v>
      </c>
      <c r="H521" t="s">
        <v>5321</v>
      </c>
      <c r="I521" t="s">
        <v>102</v>
      </c>
      <c r="J521" t="s">
        <v>27</v>
      </c>
      <c r="K521" t="s">
        <v>127</v>
      </c>
      <c r="L521" t="s">
        <v>43</v>
      </c>
      <c r="M521">
        <v>94109</v>
      </c>
      <c r="N521" t="s">
        <v>44</v>
      </c>
      <c r="O521" t="s">
        <v>1854</v>
      </c>
      <c r="P521" t="s">
        <v>71</v>
      </c>
      <c r="Q521" t="s">
        <v>161</v>
      </c>
      <c r="R521" t="s">
        <v>1855</v>
      </c>
      <c r="S521">
        <v>36.32</v>
      </c>
      <c r="T521">
        <v>1</v>
      </c>
      <c r="U521">
        <v>0</v>
      </c>
      <c r="V521">
        <v>10.895999999999997</v>
      </c>
    </row>
    <row r="522" spans="1:22" x14ac:dyDescent="0.3">
      <c r="A522">
        <v>3627</v>
      </c>
      <c r="B522" t="s">
        <v>6794</v>
      </c>
      <c r="C522">
        <v>2014</v>
      </c>
      <c r="D522" s="25">
        <v>41779</v>
      </c>
      <c r="E522" s="25">
        <v>41781</v>
      </c>
      <c r="F522" t="s">
        <v>23</v>
      </c>
      <c r="G522" t="s">
        <v>5320</v>
      </c>
      <c r="H522" t="s">
        <v>5321</v>
      </c>
      <c r="I522" t="s">
        <v>102</v>
      </c>
      <c r="J522" t="s">
        <v>27</v>
      </c>
      <c r="K522" t="s">
        <v>127</v>
      </c>
      <c r="L522" t="s">
        <v>43</v>
      </c>
      <c r="M522">
        <v>94109</v>
      </c>
      <c r="N522" t="s">
        <v>44</v>
      </c>
      <c r="O522" t="s">
        <v>1232</v>
      </c>
      <c r="P522" t="s">
        <v>46</v>
      </c>
      <c r="Q522" t="s">
        <v>68</v>
      </c>
      <c r="R522" t="s">
        <v>1233</v>
      </c>
      <c r="S522">
        <v>5.58</v>
      </c>
      <c r="T522">
        <v>1</v>
      </c>
      <c r="U522">
        <v>0</v>
      </c>
      <c r="V522">
        <v>1.3949999999999996</v>
      </c>
    </row>
    <row r="523" spans="1:22" x14ac:dyDescent="0.3">
      <c r="A523">
        <v>3626</v>
      </c>
      <c r="B523" t="s">
        <v>6794</v>
      </c>
      <c r="C523">
        <v>2014</v>
      </c>
      <c r="D523" s="25">
        <v>41779</v>
      </c>
      <c r="E523" s="25">
        <v>41781</v>
      </c>
      <c r="F523" t="s">
        <v>23</v>
      </c>
      <c r="G523" t="s">
        <v>5320</v>
      </c>
      <c r="H523" t="s">
        <v>5321</v>
      </c>
      <c r="I523" t="s">
        <v>102</v>
      </c>
      <c r="J523" t="s">
        <v>27</v>
      </c>
      <c r="K523" t="s">
        <v>127</v>
      </c>
      <c r="L523" t="s">
        <v>43</v>
      </c>
      <c r="M523">
        <v>94109</v>
      </c>
      <c r="N523" t="s">
        <v>44</v>
      </c>
      <c r="O523" t="s">
        <v>4123</v>
      </c>
      <c r="P523" t="s">
        <v>46</v>
      </c>
      <c r="Q523" t="s">
        <v>68</v>
      </c>
      <c r="R523" t="s">
        <v>4124</v>
      </c>
      <c r="S523">
        <v>3.52</v>
      </c>
      <c r="T523">
        <v>2</v>
      </c>
      <c r="U523">
        <v>0</v>
      </c>
      <c r="V523">
        <v>1.0207999999999999</v>
      </c>
    </row>
    <row r="524" spans="1:22" x14ac:dyDescent="0.3">
      <c r="A524">
        <v>3625</v>
      </c>
      <c r="B524" t="s">
        <v>6794</v>
      </c>
      <c r="C524">
        <v>2014</v>
      </c>
      <c r="D524" s="25">
        <v>41779</v>
      </c>
      <c r="E524" s="25">
        <v>41781</v>
      </c>
      <c r="F524" t="s">
        <v>23</v>
      </c>
      <c r="G524" t="s">
        <v>5320</v>
      </c>
      <c r="H524" t="s">
        <v>5321</v>
      </c>
      <c r="I524" t="s">
        <v>102</v>
      </c>
      <c r="J524" t="s">
        <v>27</v>
      </c>
      <c r="K524" t="s">
        <v>127</v>
      </c>
      <c r="L524" t="s">
        <v>43</v>
      </c>
      <c r="M524">
        <v>94109</v>
      </c>
      <c r="N524" t="s">
        <v>44</v>
      </c>
      <c r="O524" t="s">
        <v>1839</v>
      </c>
      <c r="P524" t="s">
        <v>32</v>
      </c>
      <c r="Q524" t="s">
        <v>36</v>
      </c>
      <c r="R524" t="s">
        <v>1840</v>
      </c>
      <c r="S524">
        <v>681.40800000000013</v>
      </c>
      <c r="T524">
        <v>12</v>
      </c>
      <c r="U524">
        <v>0.2</v>
      </c>
      <c r="V524">
        <v>42.588000000000022</v>
      </c>
    </row>
    <row r="525" spans="1:22" x14ac:dyDescent="0.3">
      <c r="A525">
        <v>524</v>
      </c>
      <c r="B525" t="s">
        <v>1781</v>
      </c>
      <c r="C525">
        <v>2013</v>
      </c>
      <c r="D525" s="25">
        <v>41416</v>
      </c>
      <c r="E525" s="25">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x14ac:dyDescent="0.3">
      <c r="A526">
        <v>525</v>
      </c>
      <c r="B526" t="s">
        <v>1781</v>
      </c>
      <c r="C526">
        <v>2013</v>
      </c>
      <c r="D526" s="25">
        <v>41416</v>
      </c>
      <c r="E526" s="25">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x14ac:dyDescent="0.3">
      <c r="A527">
        <v>3541</v>
      </c>
      <c r="B527" t="s">
        <v>6725</v>
      </c>
      <c r="C527">
        <v>2011</v>
      </c>
      <c r="D527" s="25">
        <v>40672</v>
      </c>
      <c r="E527" s="25">
        <v>40672</v>
      </c>
      <c r="F527" t="s">
        <v>1290</v>
      </c>
      <c r="G527" t="s">
        <v>979</v>
      </c>
      <c r="H527" t="s">
        <v>980</v>
      </c>
      <c r="I527" t="s">
        <v>41</v>
      </c>
      <c r="J527" t="s">
        <v>27</v>
      </c>
      <c r="K527" t="s">
        <v>28</v>
      </c>
      <c r="L527" t="s">
        <v>29</v>
      </c>
      <c r="M527">
        <v>42420</v>
      </c>
      <c r="N527" t="s">
        <v>30</v>
      </c>
      <c r="O527" t="s">
        <v>4284</v>
      </c>
      <c r="P527" t="s">
        <v>46</v>
      </c>
      <c r="Q527" t="s">
        <v>90</v>
      </c>
      <c r="R527" t="s">
        <v>4285</v>
      </c>
      <c r="S527">
        <v>45.36</v>
      </c>
      <c r="T527">
        <v>7</v>
      </c>
      <c r="U527">
        <v>0</v>
      </c>
      <c r="V527">
        <v>21.772800000000004</v>
      </c>
    </row>
    <row r="528" spans="1:22" x14ac:dyDescent="0.3">
      <c r="A528">
        <v>3540</v>
      </c>
      <c r="B528" t="s">
        <v>6725</v>
      </c>
      <c r="C528">
        <v>2011</v>
      </c>
      <c r="D528" s="25">
        <v>40672</v>
      </c>
      <c r="E528" s="25">
        <v>40672</v>
      </c>
      <c r="F528" t="s">
        <v>1290</v>
      </c>
      <c r="G528" t="s">
        <v>979</v>
      </c>
      <c r="H528" t="s">
        <v>980</v>
      </c>
      <c r="I528" t="s">
        <v>41</v>
      </c>
      <c r="J528" t="s">
        <v>27</v>
      </c>
      <c r="K528" t="s">
        <v>28</v>
      </c>
      <c r="L528" t="s">
        <v>29</v>
      </c>
      <c r="M528">
        <v>42420</v>
      </c>
      <c r="N528" t="s">
        <v>30</v>
      </c>
      <c r="O528" t="s">
        <v>3965</v>
      </c>
      <c r="P528" t="s">
        <v>46</v>
      </c>
      <c r="Q528" t="s">
        <v>47</v>
      </c>
      <c r="R528" t="s">
        <v>3966</v>
      </c>
      <c r="S528">
        <v>20.65</v>
      </c>
      <c r="T528">
        <v>5</v>
      </c>
      <c r="U528">
        <v>0</v>
      </c>
      <c r="V528">
        <v>9.4989999999999988</v>
      </c>
    </row>
    <row r="529" spans="1:22" x14ac:dyDescent="0.3">
      <c r="A529">
        <v>3539</v>
      </c>
      <c r="B529" t="s">
        <v>6725</v>
      </c>
      <c r="C529">
        <v>2011</v>
      </c>
      <c r="D529" s="25">
        <v>40672</v>
      </c>
      <c r="E529" s="25">
        <v>40672</v>
      </c>
      <c r="F529" t="s">
        <v>1290</v>
      </c>
      <c r="G529" t="s">
        <v>979</v>
      </c>
      <c r="H529" t="s">
        <v>980</v>
      </c>
      <c r="I529" t="s">
        <v>41</v>
      </c>
      <c r="J529" t="s">
        <v>27</v>
      </c>
      <c r="K529" t="s">
        <v>28</v>
      </c>
      <c r="L529" t="s">
        <v>29</v>
      </c>
      <c r="M529">
        <v>42420</v>
      </c>
      <c r="N529" t="s">
        <v>30</v>
      </c>
      <c r="O529" t="s">
        <v>4139</v>
      </c>
      <c r="P529" t="s">
        <v>46</v>
      </c>
      <c r="Q529" t="s">
        <v>47</v>
      </c>
      <c r="R529" t="s">
        <v>4140</v>
      </c>
      <c r="S529">
        <v>9.4499999999999993</v>
      </c>
      <c r="T529">
        <v>3</v>
      </c>
      <c r="U529">
        <v>0</v>
      </c>
      <c r="V529">
        <v>4.5359999999999996</v>
      </c>
    </row>
    <row r="530" spans="1:22" x14ac:dyDescent="0.3">
      <c r="A530">
        <v>3538</v>
      </c>
      <c r="B530" t="s">
        <v>6725</v>
      </c>
      <c r="C530">
        <v>2011</v>
      </c>
      <c r="D530" s="25">
        <v>40672</v>
      </c>
      <c r="E530" s="25">
        <v>40672</v>
      </c>
      <c r="F530" t="s">
        <v>1290</v>
      </c>
      <c r="G530" t="s">
        <v>979</v>
      </c>
      <c r="H530" t="s">
        <v>980</v>
      </c>
      <c r="I530" t="s">
        <v>41</v>
      </c>
      <c r="J530" t="s">
        <v>27</v>
      </c>
      <c r="K530" t="s">
        <v>28</v>
      </c>
      <c r="L530" t="s">
        <v>29</v>
      </c>
      <c r="M530">
        <v>42420</v>
      </c>
      <c r="N530" t="s">
        <v>30</v>
      </c>
      <c r="O530" t="s">
        <v>122</v>
      </c>
      <c r="P530" t="s">
        <v>46</v>
      </c>
      <c r="Q530" t="s">
        <v>59</v>
      </c>
      <c r="R530" t="s">
        <v>123</v>
      </c>
      <c r="S530">
        <v>83.25</v>
      </c>
      <c r="T530">
        <v>3</v>
      </c>
      <c r="U530">
        <v>0</v>
      </c>
      <c r="V530">
        <v>14.984999999999992</v>
      </c>
    </row>
    <row r="531" spans="1:22" x14ac:dyDescent="0.3">
      <c r="A531">
        <v>3532</v>
      </c>
      <c r="B531" t="s">
        <v>6720</v>
      </c>
      <c r="C531">
        <v>2013</v>
      </c>
      <c r="D531" s="25">
        <v>41423</v>
      </c>
      <c r="E531" s="25">
        <v>41423</v>
      </c>
      <c r="F531" t="s">
        <v>1290</v>
      </c>
      <c r="G531" t="s">
        <v>4764</v>
      </c>
      <c r="H531" t="s">
        <v>4765</v>
      </c>
      <c r="I531" t="s">
        <v>41</v>
      </c>
      <c r="J531" t="s">
        <v>27</v>
      </c>
      <c r="K531" t="s">
        <v>266</v>
      </c>
      <c r="L531" t="s">
        <v>267</v>
      </c>
      <c r="M531">
        <v>10035</v>
      </c>
      <c r="N531" t="s">
        <v>148</v>
      </c>
      <c r="O531" t="s">
        <v>577</v>
      </c>
      <c r="P531" t="s">
        <v>46</v>
      </c>
      <c r="Q531" t="s">
        <v>578</v>
      </c>
      <c r="R531" t="s">
        <v>579</v>
      </c>
      <c r="S531">
        <v>54.900000000000006</v>
      </c>
      <c r="T531">
        <v>5</v>
      </c>
      <c r="U531">
        <v>0</v>
      </c>
      <c r="V531">
        <v>15.372000000000003</v>
      </c>
    </row>
    <row r="532" spans="1:22" x14ac:dyDescent="0.3">
      <c r="A532">
        <v>3531</v>
      </c>
      <c r="B532" t="s">
        <v>6719</v>
      </c>
      <c r="C532">
        <v>2013</v>
      </c>
      <c r="D532" s="25">
        <v>41414</v>
      </c>
      <c r="E532" s="25">
        <v>41418</v>
      </c>
      <c r="F532" t="s">
        <v>50</v>
      </c>
      <c r="G532" t="s">
        <v>4512</v>
      </c>
      <c r="H532" t="s">
        <v>4513</v>
      </c>
      <c r="I532" t="s">
        <v>41</v>
      </c>
      <c r="J532" t="s">
        <v>27</v>
      </c>
      <c r="K532" t="s">
        <v>4268</v>
      </c>
      <c r="L532" t="s">
        <v>254</v>
      </c>
      <c r="M532">
        <v>47905</v>
      </c>
      <c r="N532" t="s">
        <v>105</v>
      </c>
      <c r="O532" t="s">
        <v>128</v>
      </c>
      <c r="P532" t="s">
        <v>46</v>
      </c>
      <c r="Q532" t="s">
        <v>68</v>
      </c>
      <c r="R532" t="s">
        <v>129</v>
      </c>
      <c r="S532">
        <v>21.400000000000002</v>
      </c>
      <c r="T532">
        <v>5</v>
      </c>
      <c r="U532">
        <v>0</v>
      </c>
      <c r="V532">
        <v>6.2059999999999977</v>
      </c>
    </row>
    <row r="533" spans="1:22" x14ac:dyDescent="0.3">
      <c r="A533">
        <v>3425</v>
      </c>
      <c r="B533" t="s">
        <v>6618</v>
      </c>
      <c r="C533">
        <v>2013</v>
      </c>
      <c r="D533" s="25">
        <v>41423</v>
      </c>
      <c r="E533" s="25">
        <v>41429</v>
      </c>
      <c r="F533" t="s">
        <v>50</v>
      </c>
      <c r="G533" t="s">
        <v>486</v>
      </c>
      <c r="H533" t="s">
        <v>487</v>
      </c>
      <c r="I533" t="s">
        <v>26</v>
      </c>
      <c r="J533" t="s">
        <v>27</v>
      </c>
      <c r="K533" t="s">
        <v>42</v>
      </c>
      <c r="L533" t="s">
        <v>43</v>
      </c>
      <c r="M533">
        <v>90004</v>
      </c>
      <c r="N533" t="s">
        <v>44</v>
      </c>
      <c r="O533" t="s">
        <v>6329</v>
      </c>
      <c r="P533" t="s">
        <v>71</v>
      </c>
      <c r="Q533" t="s">
        <v>682</v>
      </c>
      <c r="R533" t="s">
        <v>6330</v>
      </c>
      <c r="S533">
        <v>558.4</v>
      </c>
      <c r="T533">
        <v>2</v>
      </c>
      <c r="U533">
        <v>0.2</v>
      </c>
      <c r="V533">
        <v>41.880000000000024</v>
      </c>
    </row>
    <row r="534" spans="1:22" x14ac:dyDescent="0.3">
      <c r="A534">
        <v>3424</v>
      </c>
      <c r="B534" t="s">
        <v>6618</v>
      </c>
      <c r="C534">
        <v>2013</v>
      </c>
      <c r="D534" s="25">
        <v>41423</v>
      </c>
      <c r="E534" s="25">
        <v>41429</v>
      </c>
      <c r="F534" t="s">
        <v>50</v>
      </c>
      <c r="G534" t="s">
        <v>486</v>
      </c>
      <c r="H534" t="s">
        <v>487</v>
      </c>
      <c r="I534" t="s">
        <v>26</v>
      </c>
      <c r="J534" t="s">
        <v>27</v>
      </c>
      <c r="K534" t="s">
        <v>42</v>
      </c>
      <c r="L534" t="s">
        <v>43</v>
      </c>
      <c r="M534">
        <v>90004</v>
      </c>
      <c r="N534" t="s">
        <v>44</v>
      </c>
      <c r="O534" t="s">
        <v>132</v>
      </c>
      <c r="P534" t="s">
        <v>46</v>
      </c>
      <c r="Q534" t="s">
        <v>75</v>
      </c>
      <c r="R534" t="s">
        <v>133</v>
      </c>
      <c r="S534">
        <v>22.72</v>
      </c>
      <c r="T534">
        <v>4</v>
      </c>
      <c r="U534">
        <v>0.2</v>
      </c>
      <c r="V534">
        <v>7.3839999999999986</v>
      </c>
    </row>
    <row r="535" spans="1:22" x14ac:dyDescent="0.3">
      <c r="A535">
        <v>534</v>
      </c>
      <c r="B535" t="s">
        <v>1814</v>
      </c>
      <c r="C535">
        <v>2013</v>
      </c>
      <c r="D535" s="25">
        <v>41424</v>
      </c>
      <c r="E535" s="25">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3">
      <c r="A536">
        <v>535</v>
      </c>
      <c r="B536" t="s">
        <v>1814</v>
      </c>
      <c r="C536">
        <v>2013</v>
      </c>
      <c r="D536" s="25">
        <v>41424</v>
      </c>
      <c r="E536" s="25">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3423</v>
      </c>
      <c r="B537" t="s">
        <v>6618</v>
      </c>
      <c r="C537">
        <v>2013</v>
      </c>
      <c r="D537" s="25">
        <v>41423</v>
      </c>
      <c r="E537" s="25">
        <v>41429</v>
      </c>
      <c r="F537" t="s">
        <v>50</v>
      </c>
      <c r="G537" t="s">
        <v>486</v>
      </c>
      <c r="H537" t="s">
        <v>487</v>
      </c>
      <c r="I537" t="s">
        <v>26</v>
      </c>
      <c r="J537" t="s">
        <v>27</v>
      </c>
      <c r="K537" t="s">
        <v>42</v>
      </c>
      <c r="L537" t="s">
        <v>43</v>
      </c>
      <c r="M537">
        <v>90004</v>
      </c>
      <c r="N537" t="s">
        <v>44</v>
      </c>
      <c r="O537" t="s">
        <v>4817</v>
      </c>
      <c r="P537" t="s">
        <v>71</v>
      </c>
      <c r="Q537" t="s">
        <v>161</v>
      </c>
      <c r="R537" t="s">
        <v>4818</v>
      </c>
      <c r="S537">
        <v>131.6</v>
      </c>
      <c r="T537">
        <v>7</v>
      </c>
      <c r="U537">
        <v>0</v>
      </c>
      <c r="V537">
        <v>7.8960000000000008</v>
      </c>
    </row>
    <row r="538" spans="1:22" x14ac:dyDescent="0.3">
      <c r="A538">
        <v>3422</v>
      </c>
      <c r="B538" t="s">
        <v>6618</v>
      </c>
      <c r="C538">
        <v>2013</v>
      </c>
      <c r="D538" s="25">
        <v>41423</v>
      </c>
      <c r="E538" s="25">
        <v>41429</v>
      </c>
      <c r="F538" t="s">
        <v>50</v>
      </c>
      <c r="G538" t="s">
        <v>486</v>
      </c>
      <c r="H538" t="s">
        <v>487</v>
      </c>
      <c r="I538" t="s">
        <v>26</v>
      </c>
      <c r="J538" t="s">
        <v>27</v>
      </c>
      <c r="K538" t="s">
        <v>42</v>
      </c>
      <c r="L538" t="s">
        <v>43</v>
      </c>
      <c r="M538">
        <v>90004</v>
      </c>
      <c r="N538" t="s">
        <v>44</v>
      </c>
      <c r="O538" t="s">
        <v>5180</v>
      </c>
      <c r="P538" t="s">
        <v>46</v>
      </c>
      <c r="Q538" t="s">
        <v>90</v>
      </c>
      <c r="R538" t="s">
        <v>5181</v>
      </c>
      <c r="S538">
        <v>182.72</v>
      </c>
      <c r="T538">
        <v>8</v>
      </c>
      <c r="U538">
        <v>0</v>
      </c>
      <c r="V538">
        <v>84.051199999999994</v>
      </c>
    </row>
    <row r="539" spans="1:22" x14ac:dyDescent="0.3">
      <c r="A539">
        <v>3421</v>
      </c>
      <c r="B539" t="s">
        <v>6618</v>
      </c>
      <c r="C539">
        <v>2013</v>
      </c>
      <c r="D539" s="25">
        <v>41423</v>
      </c>
      <c r="E539" s="25">
        <v>41429</v>
      </c>
      <c r="F539" t="s">
        <v>50</v>
      </c>
      <c r="G539" t="s">
        <v>486</v>
      </c>
      <c r="H539" t="s">
        <v>487</v>
      </c>
      <c r="I539" t="s">
        <v>26</v>
      </c>
      <c r="J539" t="s">
        <v>27</v>
      </c>
      <c r="K539" t="s">
        <v>42</v>
      </c>
      <c r="L539" t="s">
        <v>43</v>
      </c>
      <c r="M539">
        <v>90004</v>
      </c>
      <c r="N539" t="s">
        <v>44</v>
      </c>
      <c r="O539" t="s">
        <v>706</v>
      </c>
      <c r="P539" t="s">
        <v>46</v>
      </c>
      <c r="Q539" t="s">
        <v>78</v>
      </c>
      <c r="R539" t="s">
        <v>707</v>
      </c>
      <c r="S539">
        <v>262.24</v>
      </c>
      <c r="T539">
        <v>2</v>
      </c>
      <c r="U539">
        <v>0</v>
      </c>
      <c r="V539">
        <v>78.671999999999997</v>
      </c>
    </row>
    <row r="540" spans="1:22" x14ac:dyDescent="0.3">
      <c r="A540">
        <v>3410</v>
      </c>
      <c r="B540" t="s">
        <v>6613</v>
      </c>
      <c r="C540">
        <v>2014</v>
      </c>
      <c r="D540" s="25">
        <v>41760</v>
      </c>
      <c r="E540" s="25">
        <v>41766</v>
      </c>
      <c r="F540" t="s">
        <v>50</v>
      </c>
      <c r="G540" t="s">
        <v>1913</v>
      </c>
      <c r="H540" t="s">
        <v>1914</v>
      </c>
      <c r="I540" t="s">
        <v>26</v>
      </c>
      <c r="J540" t="s">
        <v>27</v>
      </c>
      <c r="K540" t="s">
        <v>497</v>
      </c>
      <c r="L540" t="s">
        <v>498</v>
      </c>
      <c r="M540">
        <v>43229</v>
      </c>
      <c r="N540" t="s">
        <v>148</v>
      </c>
      <c r="O540" t="s">
        <v>1929</v>
      </c>
      <c r="P540" t="s">
        <v>46</v>
      </c>
      <c r="Q540" t="s">
        <v>90</v>
      </c>
      <c r="R540" t="s">
        <v>1930</v>
      </c>
      <c r="S540">
        <v>10.368000000000002</v>
      </c>
      <c r="T540">
        <v>2</v>
      </c>
      <c r="U540">
        <v>0.2</v>
      </c>
      <c r="V540">
        <v>3.6288</v>
      </c>
    </row>
    <row r="541" spans="1:22" x14ac:dyDescent="0.3">
      <c r="A541">
        <v>3404</v>
      </c>
      <c r="B541" t="s">
        <v>6608</v>
      </c>
      <c r="C541">
        <v>2014</v>
      </c>
      <c r="D541" s="25">
        <v>41789</v>
      </c>
      <c r="E541" s="25">
        <v>41796</v>
      </c>
      <c r="F541" t="s">
        <v>50</v>
      </c>
      <c r="G541" t="s">
        <v>4376</v>
      </c>
      <c r="H541" t="s">
        <v>4377</v>
      </c>
      <c r="I541" t="s">
        <v>26</v>
      </c>
      <c r="J541" t="s">
        <v>27</v>
      </c>
      <c r="K541" t="s">
        <v>184</v>
      </c>
      <c r="L541" t="s">
        <v>104</v>
      </c>
      <c r="M541">
        <v>77095</v>
      </c>
      <c r="N541" t="s">
        <v>105</v>
      </c>
      <c r="O541" t="s">
        <v>6609</v>
      </c>
      <c r="P541" t="s">
        <v>32</v>
      </c>
      <c r="Q541" t="s">
        <v>65</v>
      </c>
      <c r="R541" t="s">
        <v>6610</v>
      </c>
      <c r="S541">
        <v>65.424000000000007</v>
      </c>
      <c r="T541">
        <v>4</v>
      </c>
      <c r="U541">
        <v>0.6</v>
      </c>
      <c r="V541">
        <v>-52.339199999999991</v>
      </c>
    </row>
    <row r="542" spans="1:22" x14ac:dyDescent="0.3">
      <c r="A542">
        <v>3403</v>
      </c>
      <c r="B542" t="s">
        <v>6606</v>
      </c>
      <c r="C542">
        <v>2012</v>
      </c>
      <c r="D542" s="25">
        <v>41033</v>
      </c>
      <c r="E542" s="25">
        <v>41034</v>
      </c>
      <c r="F542" t="s">
        <v>188</v>
      </c>
      <c r="G542" t="s">
        <v>1345</v>
      </c>
      <c r="H542" t="s">
        <v>1346</v>
      </c>
      <c r="I542" t="s">
        <v>41</v>
      </c>
      <c r="J542" t="s">
        <v>27</v>
      </c>
      <c r="K542" t="s">
        <v>6607</v>
      </c>
      <c r="L542" t="s">
        <v>211</v>
      </c>
      <c r="M542">
        <v>60477</v>
      </c>
      <c r="N542" t="s">
        <v>105</v>
      </c>
      <c r="O542" t="s">
        <v>2887</v>
      </c>
      <c r="P542" t="s">
        <v>32</v>
      </c>
      <c r="Q542" t="s">
        <v>65</v>
      </c>
      <c r="R542" t="s">
        <v>186</v>
      </c>
      <c r="S542">
        <v>22.288</v>
      </c>
      <c r="T542">
        <v>7</v>
      </c>
      <c r="U542">
        <v>0.6</v>
      </c>
      <c r="V542">
        <v>-8.9151999999999987</v>
      </c>
    </row>
    <row r="543" spans="1:22" x14ac:dyDescent="0.3">
      <c r="A543">
        <v>3360</v>
      </c>
      <c r="B543" t="s">
        <v>6565</v>
      </c>
      <c r="C543">
        <v>2013</v>
      </c>
      <c r="D543" s="25">
        <v>41401</v>
      </c>
      <c r="E543" s="25">
        <v>41405</v>
      </c>
      <c r="F543" t="s">
        <v>50</v>
      </c>
      <c r="G543" t="s">
        <v>5077</v>
      </c>
      <c r="H543" t="s">
        <v>5078</v>
      </c>
      <c r="I543" t="s">
        <v>26</v>
      </c>
      <c r="J543" t="s">
        <v>27</v>
      </c>
      <c r="K543" t="s">
        <v>303</v>
      </c>
      <c r="L543" t="s">
        <v>211</v>
      </c>
      <c r="M543">
        <v>60610</v>
      </c>
      <c r="N543" t="s">
        <v>105</v>
      </c>
      <c r="O543" t="s">
        <v>3765</v>
      </c>
      <c r="P543" t="s">
        <v>71</v>
      </c>
      <c r="Q543" t="s">
        <v>161</v>
      </c>
      <c r="R543" t="s">
        <v>3766</v>
      </c>
      <c r="S543">
        <v>26.176000000000002</v>
      </c>
      <c r="T543">
        <v>2</v>
      </c>
      <c r="U543">
        <v>0.2</v>
      </c>
      <c r="V543">
        <v>-3.272000000000002</v>
      </c>
    </row>
    <row r="544" spans="1:22" x14ac:dyDescent="0.3">
      <c r="A544">
        <v>3359</v>
      </c>
      <c r="B544" t="s">
        <v>6565</v>
      </c>
      <c r="C544">
        <v>2013</v>
      </c>
      <c r="D544" s="25">
        <v>41401</v>
      </c>
      <c r="E544" s="25">
        <v>41405</v>
      </c>
      <c r="F544" t="s">
        <v>50</v>
      </c>
      <c r="G544" t="s">
        <v>5077</v>
      </c>
      <c r="H544" t="s">
        <v>5078</v>
      </c>
      <c r="I544" t="s">
        <v>26</v>
      </c>
      <c r="J544" t="s">
        <v>27</v>
      </c>
      <c r="K544" t="s">
        <v>303</v>
      </c>
      <c r="L544" t="s">
        <v>211</v>
      </c>
      <c r="M544">
        <v>60610</v>
      </c>
      <c r="N544" t="s">
        <v>105</v>
      </c>
      <c r="O544" t="s">
        <v>1522</v>
      </c>
      <c r="P544" t="s">
        <v>46</v>
      </c>
      <c r="Q544" t="s">
        <v>75</v>
      </c>
      <c r="R544" t="s">
        <v>1523</v>
      </c>
      <c r="S544">
        <v>3.2079999999999993</v>
      </c>
      <c r="T544">
        <v>2</v>
      </c>
      <c r="U544">
        <v>0.8</v>
      </c>
      <c r="V544">
        <v>-5.2932000000000023</v>
      </c>
    </row>
    <row r="545" spans="1:22" x14ac:dyDescent="0.3">
      <c r="A545">
        <v>544</v>
      </c>
      <c r="B545" t="s">
        <v>1853</v>
      </c>
      <c r="C545">
        <v>2011</v>
      </c>
      <c r="D545" s="25">
        <v>40674</v>
      </c>
      <c r="E545" s="25">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3">
      <c r="A546">
        <v>545</v>
      </c>
      <c r="B546" t="s">
        <v>1853</v>
      </c>
      <c r="C546">
        <v>2011</v>
      </c>
      <c r="D546" s="25">
        <v>40674</v>
      </c>
      <c r="E546" s="25">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3">
      <c r="A547">
        <v>546</v>
      </c>
      <c r="B547" t="s">
        <v>1853</v>
      </c>
      <c r="C547">
        <v>2011</v>
      </c>
      <c r="D547" s="25">
        <v>40674</v>
      </c>
      <c r="E547" s="25">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
      <c r="A548">
        <v>3298</v>
      </c>
      <c r="B548" t="s">
        <v>6518</v>
      </c>
      <c r="C548">
        <v>2012</v>
      </c>
      <c r="D548" s="25">
        <v>41052</v>
      </c>
      <c r="E548" s="25">
        <v>41059</v>
      </c>
      <c r="F548" t="s">
        <v>50</v>
      </c>
      <c r="G548" t="s">
        <v>152</v>
      </c>
      <c r="H548" t="s">
        <v>153</v>
      </c>
      <c r="I548" t="s">
        <v>26</v>
      </c>
      <c r="J548" t="s">
        <v>27</v>
      </c>
      <c r="K548" t="s">
        <v>544</v>
      </c>
      <c r="L548" t="s">
        <v>310</v>
      </c>
      <c r="M548">
        <v>85023</v>
      </c>
      <c r="N548" t="s">
        <v>44</v>
      </c>
      <c r="O548" t="s">
        <v>1992</v>
      </c>
      <c r="P548" t="s">
        <v>46</v>
      </c>
      <c r="Q548" t="s">
        <v>78</v>
      </c>
      <c r="R548" t="s">
        <v>1993</v>
      </c>
      <c r="S548">
        <v>121.79200000000002</v>
      </c>
      <c r="T548">
        <v>4</v>
      </c>
      <c r="U548">
        <v>0.2</v>
      </c>
      <c r="V548">
        <v>13.701599999999988</v>
      </c>
    </row>
    <row r="549" spans="1:22" x14ac:dyDescent="0.3">
      <c r="A549">
        <v>3297</v>
      </c>
      <c r="B549" t="s">
        <v>6518</v>
      </c>
      <c r="C549">
        <v>2012</v>
      </c>
      <c r="D549" s="25">
        <v>41052</v>
      </c>
      <c r="E549" s="25">
        <v>41059</v>
      </c>
      <c r="F549" t="s">
        <v>50</v>
      </c>
      <c r="G549" t="s">
        <v>152</v>
      </c>
      <c r="H549" t="s">
        <v>153</v>
      </c>
      <c r="I549" t="s">
        <v>26</v>
      </c>
      <c r="J549" t="s">
        <v>27</v>
      </c>
      <c r="K549" t="s">
        <v>544</v>
      </c>
      <c r="L549" t="s">
        <v>310</v>
      </c>
      <c r="M549">
        <v>85023</v>
      </c>
      <c r="N549" t="s">
        <v>44</v>
      </c>
      <c r="O549" t="s">
        <v>2441</v>
      </c>
      <c r="P549" t="s">
        <v>46</v>
      </c>
      <c r="Q549" t="s">
        <v>75</v>
      </c>
      <c r="R549" t="s">
        <v>2442</v>
      </c>
      <c r="S549">
        <v>19.194000000000003</v>
      </c>
      <c r="T549">
        <v>7</v>
      </c>
      <c r="U549">
        <v>0.7</v>
      </c>
      <c r="V549">
        <v>-12.795999999999999</v>
      </c>
    </row>
    <row r="550" spans="1:22" x14ac:dyDescent="0.3">
      <c r="A550">
        <v>3274</v>
      </c>
      <c r="B550" t="s">
        <v>6498</v>
      </c>
      <c r="C550">
        <v>2014</v>
      </c>
      <c r="D550" s="25">
        <v>41768</v>
      </c>
      <c r="E550" s="25">
        <v>41772</v>
      </c>
      <c r="F550" t="s">
        <v>50</v>
      </c>
      <c r="G550" t="s">
        <v>3217</v>
      </c>
      <c r="H550" t="s">
        <v>3218</v>
      </c>
      <c r="I550" t="s">
        <v>102</v>
      </c>
      <c r="J550" t="s">
        <v>27</v>
      </c>
      <c r="K550" t="s">
        <v>42</v>
      </c>
      <c r="L550" t="s">
        <v>43</v>
      </c>
      <c r="M550">
        <v>90032</v>
      </c>
      <c r="N550" t="s">
        <v>44</v>
      </c>
      <c r="O550" t="s">
        <v>3458</v>
      </c>
      <c r="P550" t="s">
        <v>71</v>
      </c>
      <c r="Q550" t="s">
        <v>1216</v>
      </c>
      <c r="R550" t="s">
        <v>3459</v>
      </c>
      <c r="S550">
        <v>3359.9520000000002</v>
      </c>
      <c r="T550">
        <v>6</v>
      </c>
      <c r="U550">
        <v>0.2</v>
      </c>
      <c r="V550">
        <v>1049.9849999999999</v>
      </c>
    </row>
    <row r="551" spans="1:22" x14ac:dyDescent="0.3">
      <c r="A551">
        <v>3269</v>
      </c>
      <c r="B551" t="s">
        <v>6489</v>
      </c>
      <c r="C551">
        <v>2011</v>
      </c>
      <c r="D551" s="25">
        <v>40685</v>
      </c>
      <c r="E551" s="25">
        <v>40692</v>
      </c>
      <c r="F551" t="s">
        <v>50</v>
      </c>
      <c r="G551" t="s">
        <v>6490</v>
      </c>
      <c r="H551" t="s">
        <v>6491</v>
      </c>
      <c r="I551" t="s">
        <v>26</v>
      </c>
      <c r="J551" t="s">
        <v>27</v>
      </c>
      <c r="K551" t="s">
        <v>357</v>
      </c>
      <c r="L551" t="s">
        <v>358</v>
      </c>
      <c r="M551">
        <v>35601</v>
      </c>
      <c r="N551" t="s">
        <v>30</v>
      </c>
      <c r="O551" t="s">
        <v>6492</v>
      </c>
      <c r="P551" t="s">
        <v>71</v>
      </c>
      <c r="Q551" t="s">
        <v>72</v>
      </c>
      <c r="R551" t="s">
        <v>6493</v>
      </c>
      <c r="S551">
        <v>44.95</v>
      </c>
      <c r="T551">
        <v>1</v>
      </c>
      <c r="U551">
        <v>0</v>
      </c>
      <c r="V551">
        <v>12.585999999999999</v>
      </c>
    </row>
    <row r="552" spans="1:22" x14ac:dyDescent="0.3">
      <c r="A552">
        <v>3268</v>
      </c>
      <c r="B552" t="s">
        <v>6489</v>
      </c>
      <c r="C552">
        <v>2011</v>
      </c>
      <c r="D552" s="25">
        <v>40685</v>
      </c>
      <c r="E552" s="25">
        <v>40692</v>
      </c>
      <c r="F552" t="s">
        <v>50</v>
      </c>
      <c r="G552" t="s">
        <v>6490</v>
      </c>
      <c r="H552" t="s">
        <v>6491</v>
      </c>
      <c r="I552" t="s">
        <v>26</v>
      </c>
      <c r="J552" t="s">
        <v>27</v>
      </c>
      <c r="K552" t="s">
        <v>357</v>
      </c>
      <c r="L552" t="s">
        <v>358</v>
      </c>
      <c r="M552">
        <v>35601</v>
      </c>
      <c r="N552" t="s">
        <v>30</v>
      </c>
      <c r="O552" t="s">
        <v>2745</v>
      </c>
      <c r="P552" t="s">
        <v>71</v>
      </c>
      <c r="Q552" t="s">
        <v>72</v>
      </c>
      <c r="R552" t="s">
        <v>2746</v>
      </c>
      <c r="S552">
        <v>135.97999999999999</v>
      </c>
      <c r="T552">
        <v>2</v>
      </c>
      <c r="U552">
        <v>0</v>
      </c>
      <c r="V552">
        <v>33.995000000000005</v>
      </c>
    </row>
    <row r="553" spans="1:22" x14ac:dyDescent="0.3">
      <c r="A553">
        <v>3238</v>
      </c>
      <c r="B553" t="s">
        <v>6450</v>
      </c>
      <c r="C553">
        <v>2013</v>
      </c>
      <c r="D553" s="25">
        <v>41397</v>
      </c>
      <c r="E553" s="25">
        <v>41397</v>
      </c>
      <c r="F553" t="s">
        <v>1290</v>
      </c>
      <c r="G553" t="s">
        <v>6451</v>
      </c>
      <c r="H553" t="s">
        <v>6452</v>
      </c>
      <c r="I553" t="s">
        <v>26</v>
      </c>
      <c r="J553" t="s">
        <v>27</v>
      </c>
      <c r="K553" t="s">
        <v>266</v>
      </c>
      <c r="L553" t="s">
        <v>267</v>
      </c>
      <c r="M553">
        <v>10024</v>
      </c>
      <c r="N553" t="s">
        <v>148</v>
      </c>
      <c r="O553" t="s">
        <v>1603</v>
      </c>
      <c r="P553" t="s">
        <v>46</v>
      </c>
      <c r="Q553" t="s">
        <v>75</v>
      </c>
      <c r="R553" t="s">
        <v>1604</v>
      </c>
      <c r="S553">
        <v>45.576000000000001</v>
      </c>
      <c r="T553">
        <v>3</v>
      </c>
      <c r="U553">
        <v>0.2</v>
      </c>
      <c r="V553">
        <v>15.951599999999997</v>
      </c>
    </row>
    <row r="554" spans="1:22" x14ac:dyDescent="0.3">
      <c r="A554">
        <v>3237</v>
      </c>
      <c r="B554" t="s">
        <v>6450</v>
      </c>
      <c r="C554">
        <v>2013</v>
      </c>
      <c r="D554" s="25">
        <v>41397</v>
      </c>
      <c r="E554" s="25">
        <v>41397</v>
      </c>
      <c r="F554" t="s">
        <v>1290</v>
      </c>
      <c r="G554" t="s">
        <v>6451</v>
      </c>
      <c r="H554" t="s">
        <v>6452</v>
      </c>
      <c r="I554" t="s">
        <v>26</v>
      </c>
      <c r="J554" t="s">
        <v>27</v>
      </c>
      <c r="K554" t="s">
        <v>266</v>
      </c>
      <c r="L554" t="s">
        <v>267</v>
      </c>
      <c r="M554">
        <v>10024</v>
      </c>
      <c r="N554" t="s">
        <v>148</v>
      </c>
      <c r="O554" t="s">
        <v>1410</v>
      </c>
      <c r="P554" t="s">
        <v>46</v>
      </c>
      <c r="Q554" t="s">
        <v>59</v>
      </c>
      <c r="R554" t="s">
        <v>1411</v>
      </c>
      <c r="S554">
        <v>44.94</v>
      </c>
      <c r="T554">
        <v>3</v>
      </c>
      <c r="U554">
        <v>0</v>
      </c>
      <c r="V554">
        <v>12.5832</v>
      </c>
    </row>
    <row r="555" spans="1:22" x14ac:dyDescent="0.3">
      <c r="A555">
        <v>3217</v>
      </c>
      <c r="B555" t="s">
        <v>6435</v>
      </c>
      <c r="C555">
        <v>2011</v>
      </c>
      <c r="D555" s="25">
        <v>40676</v>
      </c>
      <c r="E555" s="25">
        <v>40680</v>
      </c>
      <c r="F555" t="s">
        <v>50</v>
      </c>
      <c r="G555" t="s">
        <v>2235</v>
      </c>
      <c r="H555" t="s">
        <v>2236</v>
      </c>
      <c r="I555" t="s">
        <v>26</v>
      </c>
      <c r="J555" t="s">
        <v>27</v>
      </c>
      <c r="K555" t="s">
        <v>3199</v>
      </c>
      <c r="L555" t="s">
        <v>43</v>
      </c>
      <c r="M555">
        <v>94601</v>
      </c>
      <c r="N555" t="s">
        <v>44</v>
      </c>
      <c r="O555" t="s">
        <v>4947</v>
      </c>
      <c r="P555" t="s">
        <v>71</v>
      </c>
      <c r="Q555" t="s">
        <v>161</v>
      </c>
      <c r="R555" t="s">
        <v>4948</v>
      </c>
      <c r="S555">
        <v>149.97</v>
      </c>
      <c r="T555">
        <v>3</v>
      </c>
      <c r="U555">
        <v>0</v>
      </c>
      <c r="V555">
        <v>52.489499999999992</v>
      </c>
    </row>
    <row r="556" spans="1:22" x14ac:dyDescent="0.3">
      <c r="A556">
        <v>3215</v>
      </c>
      <c r="B556" t="s">
        <v>6432</v>
      </c>
      <c r="C556">
        <v>2013</v>
      </c>
      <c r="D556" s="25">
        <v>41421</v>
      </c>
      <c r="E556" s="25">
        <v>41427</v>
      </c>
      <c r="F556" t="s">
        <v>50</v>
      </c>
      <c r="G556" t="s">
        <v>2171</v>
      </c>
      <c r="H556" t="s">
        <v>2172</v>
      </c>
      <c r="I556" t="s">
        <v>41</v>
      </c>
      <c r="J556" t="s">
        <v>27</v>
      </c>
      <c r="K556" t="s">
        <v>146</v>
      </c>
      <c r="L556" t="s">
        <v>147</v>
      </c>
      <c r="M556">
        <v>19134</v>
      </c>
      <c r="N556" t="s">
        <v>148</v>
      </c>
      <c r="O556" t="s">
        <v>4437</v>
      </c>
      <c r="P556" t="s">
        <v>46</v>
      </c>
      <c r="Q556" t="s">
        <v>78</v>
      </c>
      <c r="R556" t="s">
        <v>4438</v>
      </c>
      <c r="S556">
        <v>34.848000000000006</v>
      </c>
      <c r="T556">
        <v>2</v>
      </c>
      <c r="U556">
        <v>0.2</v>
      </c>
      <c r="V556">
        <v>6.5339999999999971</v>
      </c>
    </row>
    <row r="557" spans="1:22" x14ac:dyDescent="0.3">
      <c r="A557">
        <v>3214</v>
      </c>
      <c r="B557" t="s">
        <v>6432</v>
      </c>
      <c r="C557">
        <v>2013</v>
      </c>
      <c r="D557" s="25">
        <v>41421</v>
      </c>
      <c r="E557" s="25">
        <v>41427</v>
      </c>
      <c r="F557" t="s">
        <v>50</v>
      </c>
      <c r="G557" t="s">
        <v>2171</v>
      </c>
      <c r="H557" t="s">
        <v>2172</v>
      </c>
      <c r="I557" t="s">
        <v>41</v>
      </c>
      <c r="J557" t="s">
        <v>27</v>
      </c>
      <c r="K557" t="s">
        <v>146</v>
      </c>
      <c r="L557" t="s">
        <v>147</v>
      </c>
      <c r="M557">
        <v>19134</v>
      </c>
      <c r="N557" t="s">
        <v>148</v>
      </c>
      <c r="O557" t="s">
        <v>3383</v>
      </c>
      <c r="P557" t="s">
        <v>46</v>
      </c>
      <c r="Q557" t="s">
        <v>68</v>
      </c>
      <c r="R557" t="s">
        <v>3384</v>
      </c>
      <c r="S557">
        <v>1.504</v>
      </c>
      <c r="T557">
        <v>1</v>
      </c>
      <c r="U557">
        <v>0.2</v>
      </c>
      <c r="V557">
        <v>0.16919999999999991</v>
      </c>
    </row>
    <row r="558" spans="1:22" x14ac:dyDescent="0.3">
      <c r="A558">
        <v>3202</v>
      </c>
      <c r="B558" t="s">
        <v>6422</v>
      </c>
      <c r="C558">
        <v>2011</v>
      </c>
      <c r="D558" s="25">
        <v>40681</v>
      </c>
      <c r="E558" s="25">
        <v>40683</v>
      </c>
      <c r="F558" t="s">
        <v>23</v>
      </c>
      <c r="G558" t="s">
        <v>655</v>
      </c>
      <c r="H558" t="s">
        <v>656</v>
      </c>
      <c r="I558" t="s">
        <v>26</v>
      </c>
      <c r="J558" t="s">
        <v>27</v>
      </c>
      <c r="K558" t="s">
        <v>801</v>
      </c>
      <c r="L558" t="s">
        <v>498</v>
      </c>
      <c r="M558">
        <v>44312</v>
      </c>
      <c r="N558" t="s">
        <v>148</v>
      </c>
      <c r="O558" t="s">
        <v>4179</v>
      </c>
      <c r="P558" t="s">
        <v>46</v>
      </c>
      <c r="Q558" t="s">
        <v>90</v>
      </c>
      <c r="R558" t="s">
        <v>4180</v>
      </c>
      <c r="S558">
        <v>15.936000000000002</v>
      </c>
      <c r="T558">
        <v>4</v>
      </c>
      <c r="U558">
        <v>0.2</v>
      </c>
      <c r="V558">
        <v>5.7768000000000015</v>
      </c>
    </row>
    <row r="559" spans="1:22" x14ac:dyDescent="0.3">
      <c r="A559">
        <v>3201</v>
      </c>
      <c r="B559" t="s">
        <v>6422</v>
      </c>
      <c r="C559">
        <v>2011</v>
      </c>
      <c r="D559" s="25">
        <v>40681</v>
      </c>
      <c r="E559" s="25">
        <v>40683</v>
      </c>
      <c r="F559" t="s">
        <v>23</v>
      </c>
      <c r="G559" t="s">
        <v>655</v>
      </c>
      <c r="H559" t="s">
        <v>656</v>
      </c>
      <c r="I559" t="s">
        <v>26</v>
      </c>
      <c r="J559" t="s">
        <v>27</v>
      </c>
      <c r="K559" t="s">
        <v>801</v>
      </c>
      <c r="L559" t="s">
        <v>498</v>
      </c>
      <c r="M559">
        <v>44312</v>
      </c>
      <c r="N559" t="s">
        <v>148</v>
      </c>
      <c r="O559" t="s">
        <v>5271</v>
      </c>
      <c r="P559" t="s">
        <v>32</v>
      </c>
      <c r="Q559" t="s">
        <v>65</v>
      </c>
      <c r="R559" t="s">
        <v>5272</v>
      </c>
      <c r="S559">
        <v>149.232</v>
      </c>
      <c r="T559">
        <v>3</v>
      </c>
      <c r="U559">
        <v>0.2</v>
      </c>
      <c r="V559">
        <v>3.7308000000000021</v>
      </c>
    </row>
    <row r="560" spans="1:22" x14ac:dyDescent="0.3">
      <c r="A560">
        <v>3170</v>
      </c>
      <c r="B560" t="s">
        <v>6385</v>
      </c>
      <c r="C560">
        <v>2013</v>
      </c>
      <c r="D560" s="25">
        <v>41423</v>
      </c>
      <c r="E560" s="25">
        <v>41429</v>
      </c>
      <c r="F560" t="s">
        <v>50</v>
      </c>
      <c r="G560" t="s">
        <v>1448</v>
      </c>
      <c r="H560" t="s">
        <v>1449</v>
      </c>
      <c r="I560" t="s">
        <v>41</v>
      </c>
      <c r="J560" t="s">
        <v>27</v>
      </c>
      <c r="K560" t="s">
        <v>5647</v>
      </c>
      <c r="L560" t="s">
        <v>54</v>
      </c>
      <c r="M560">
        <v>32303</v>
      </c>
      <c r="N560" t="s">
        <v>30</v>
      </c>
      <c r="O560" t="s">
        <v>1767</v>
      </c>
      <c r="P560" t="s">
        <v>46</v>
      </c>
      <c r="Q560" t="s">
        <v>90</v>
      </c>
      <c r="R560" t="s">
        <v>1768</v>
      </c>
      <c r="S560">
        <v>62.192000000000007</v>
      </c>
      <c r="T560">
        <v>13</v>
      </c>
      <c r="U560">
        <v>0.2</v>
      </c>
      <c r="V560">
        <v>19.434999999999995</v>
      </c>
    </row>
    <row r="561" spans="1:22" x14ac:dyDescent="0.3">
      <c r="A561">
        <v>3169</v>
      </c>
      <c r="B561" t="s">
        <v>6385</v>
      </c>
      <c r="C561">
        <v>2013</v>
      </c>
      <c r="D561" s="25">
        <v>41423</v>
      </c>
      <c r="E561" s="25">
        <v>41429</v>
      </c>
      <c r="F561" t="s">
        <v>50</v>
      </c>
      <c r="G561" t="s">
        <v>1448</v>
      </c>
      <c r="H561" t="s">
        <v>1449</v>
      </c>
      <c r="I561" t="s">
        <v>41</v>
      </c>
      <c r="J561" t="s">
        <v>27</v>
      </c>
      <c r="K561" t="s">
        <v>5647</v>
      </c>
      <c r="L561" t="s">
        <v>54</v>
      </c>
      <c r="M561">
        <v>32303</v>
      </c>
      <c r="N561" t="s">
        <v>30</v>
      </c>
      <c r="O561" t="s">
        <v>4928</v>
      </c>
      <c r="P561" t="s">
        <v>32</v>
      </c>
      <c r="Q561" t="s">
        <v>36</v>
      </c>
      <c r="R561" t="s">
        <v>4929</v>
      </c>
      <c r="S561">
        <v>390.27199999999999</v>
      </c>
      <c r="T561">
        <v>8</v>
      </c>
      <c r="U561">
        <v>0.2</v>
      </c>
      <c r="V561">
        <v>-24.39200000000001</v>
      </c>
    </row>
    <row r="562" spans="1:22" x14ac:dyDescent="0.3">
      <c r="A562">
        <v>3083</v>
      </c>
      <c r="B562" t="s">
        <v>6297</v>
      </c>
      <c r="C562">
        <v>2014</v>
      </c>
      <c r="D562" s="25">
        <v>41787</v>
      </c>
      <c r="E562" s="25">
        <v>41793</v>
      </c>
      <c r="F562" t="s">
        <v>50</v>
      </c>
      <c r="G562" t="s">
        <v>930</v>
      </c>
      <c r="H562" t="s">
        <v>931</v>
      </c>
      <c r="I562" t="s">
        <v>102</v>
      </c>
      <c r="J562" t="s">
        <v>27</v>
      </c>
      <c r="K562" t="s">
        <v>1473</v>
      </c>
      <c r="L562" t="s">
        <v>29</v>
      </c>
      <c r="M562">
        <v>40214</v>
      </c>
      <c r="N562" t="s">
        <v>30</v>
      </c>
      <c r="O562" t="s">
        <v>5786</v>
      </c>
      <c r="P562" t="s">
        <v>71</v>
      </c>
      <c r="Q562" t="s">
        <v>72</v>
      </c>
      <c r="R562" t="s">
        <v>5787</v>
      </c>
      <c r="S562">
        <v>539.97</v>
      </c>
      <c r="T562">
        <v>3</v>
      </c>
      <c r="U562">
        <v>0</v>
      </c>
      <c r="V562">
        <v>134.99250000000001</v>
      </c>
    </row>
    <row r="563" spans="1:22" x14ac:dyDescent="0.3">
      <c r="A563">
        <v>3082</v>
      </c>
      <c r="B563" t="s">
        <v>6297</v>
      </c>
      <c r="C563">
        <v>2014</v>
      </c>
      <c r="D563" s="25">
        <v>41787</v>
      </c>
      <c r="E563" s="25">
        <v>41793</v>
      </c>
      <c r="F563" t="s">
        <v>50</v>
      </c>
      <c r="G563" t="s">
        <v>930</v>
      </c>
      <c r="H563" t="s">
        <v>931</v>
      </c>
      <c r="I563" t="s">
        <v>102</v>
      </c>
      <c r="J563" t="s">
        <v>27</v>
      </c>
      <c r="K563" t="s">
        <v>1473</v>
      </c>
      <c r="L563" t="s">
        <v>29</v>
      </c>
      <c r="M563">
        <v>40214</v>
      </c>
      <c r="N563" t="s">
        <v>30</v>
      </c>
      <c r="O563" t="s">
        <v>2750</v>
      </c>
      <c r="P563" t="s">
        <v>46</v>
      </c>
      <c r="Q563" t="s">
        <v>75</v>
      </c>
      <c r="R563" t="s">
        <v>2751</v>
      </c>
      <c r="S563">
        <v>58.34</v>
      </c>
      <c r="T563">
        <v>2</v>
      </c>
      <c r="U563">
        <v>0</v>
      </c>
      <c r="V563">
        <v>28.0032</v>
      </c>
    </row>
    <row r="564" spans="1:22" x14ac:dyDescent="0.3">
      <c r="A564">
        <v>3079</v>
      </c>
      <c r="B564" t="s">
        <v>6293</v>
      </c>
      <c r="C564">
        <v>2011</v>
      </c>
      <c r="D564" s="25">
        <v>40684</v>
      </c>
      <c r="E564" s="25">
        <v>40688</v>
      </c>
      <c r="F564" t="s">
        <v>50</v>
      </c>
      <c r="G564" t="s">
        <v>3396</v>
      </c>
      <c r="H564" t="s">
        <v>3397</v>
      </c>
      <c r="I564" t="s">
        <v>102</v>
      </c>
      <c r="J564" t="s">
        <v>27</v>
      </c>
      <c r="K564" t="s">
        <v>947</v>
      </c>
      <c r="L564" t="s">
        <v>43</v>
      </c>
      <c r="M564">
        <v>92037</v>
      </c>
      <c r="N564" t="s">
        <v>44</v>
      </c>
      <c r="O564" t="s">
        <v>770</v>
      </c>
      <c r="P564" t="s">
        <v>46</v>
      </c>
      <c r="Q564" t="s">
        <v>68</v>
      </c>
      <c r="R564" t="s">
        <v>771</v>
      </c>
      <c r="S564">
        <v>31.84</v>
      </c>
      <c r="T564">
        <v>8</v>
      </c>
      <c r="U564">
        <v>0</v>
      </c>
      <c r="V564">
        <v>10.507199999999997</v>
      </c>
    </row>
    <row r="565" spans="1:22" x14ac:dyDescent="0.3">
      <c r="A565">
        <v>3041</v>
      </c>
      <c r="B565" t="s">
        <v>6243</v>
      </c>
      <c r="C565">
        <v>2013</v>
      </c>
      <c r="D565" s="25">
        <v>41400</v>
      </c>
      <c r="E565" s="25">
        <v>41404</v>
      </c>
      <c r="F565" t="s">
        <v>50</v>
      </c>
      <c r="G565" t="s">
        <v>125</v>
      </c>
      <c r="H565" t="s">
        <v>126</v>
      </c>
      <c r="I565" t="s">
        <v>26</v>
      </c>
      <c r="J565" t="s">
        <v>27</v>
      </c>
      <c r="K565" t="s">
        <v>6244</v>
      </c>
      <c r="L565" t="s">
        <v>335</v>
      </c>
      <c r="M565">
        <v>37421</v>
      </c>
      <c r="N565" t="s">
        <v>30</v>
      </c>
      <c r="O565" t="s">
        <v>3956</v>
      </c>
      <c r="P565" t="s">
        <v>32</v>
      </c>
      <c r="Q565" t="s">
        <v>65</v>
      </c>
      <c r="R565" t="s">
        <v>3957</v>
      </c>
      <c r="S565">
        <v>16.72</v>
      </c>
      <c r="T565">
        <v>5</v>
      </c>
      <c r="U565">
        <v>0.2</v>
      </c>
      <c r="V565">
        <v>3.3439999999999994</v>
      </c>
    </row>
    <row r="566" spans="1:22" x14ac:dyDescent="0.3">
      <c r="A566">
        <v>3006</v>
      </c>
      <c r="B566" t="s">
        <v>6205</v>
      </c>
      <c r="C566">
        <v>2011</v>
      </c>
      <c r="D566" s="25">
        <v>40680</v>
      </c>
      <c r="E566" s="25">
        <v>40684</v>
      </c>
      <c r="F566" t="s">
        <v>50</v>
      </c>
      <c r="G566" t="s">
        <v>475</v>
      </c>
      <c r="H566" t="s">
        <v>476</v>
      </c>
      <c r="I566" t="s">
        <v>102</v>
      </c>
      <c r="J566" t="s">
        <v>27</v>
      </c>
      <c r="K566" t="s">
        <v>6206</v>
      </c>
      <c r="L566" t="s">
        <v>114</v>
      </c>
      <c r="M566">
        <v>54703</v>
      </c>
      <c r="N566" t="s">
        <v>105</v>
      </c>
      <c r="O566" t="s">
        <v>3910</v>
      </c>
      <c r="P566" t="s">
        <v>46</v>
      </c>
      <c r="Q566" t="s">
        <v>75</v>
      </c>
      <c r="R566" t="s">
        <v>3911</v>
      </c>
      <c r="S566">
        <v>91.679999999999993</v>
      </c>
      <c r="T566">
        <v>3</v>
      </c>
      <c r="U566">
        <v>0</v>
      </c>
      <c r="V566">
        <v>45.839999999999996</v>
      </c>
    </row>
    <row r="567" spans="1:22" x14ac:dyDescent="0.3">
      <c r="A567">
        <v>2988</v>
      </c>
      <c r="B567" t="s">
        <v>6179</v>
      </c>
      <c r="C567">
        <v>2013</v>
      </c>
      <c r="D567" s="25">
        <v>41420</v>
      </c>
      <c r="E567" s="25">
        <v>41425</v>
      </c>
      <c r="F567" t="s">
        <v>50</v>
      </c>
      <c r="G567" t="s">
        <v>6180</v>
      </c>
      <c r="H567" t="s">
        <v>6181</v>
      </c>
      <c r="I567" t="s">
        <v>102</v>
      </c>
      <c r="J567" t="s">
        <v>27</v>
      </c>
      <c r="K567" t="s">
        <v>497</v>
      </c>
      <c r="L567" t="s">
        <v>1272</v>
      </c>
      <c r="M567">
        <v>31907</v>
      </c>
      <c r="N567" t="s">
        <v>30</v>
      </c>
      <c r="O567" t="s">
        <v>1652</v>
      </c>
      <c r="P567" t="s">
        <v>46</v>
      </c>
      <c r="Q567" t="s">
        <v>59</v>
      </c>
      <c r="R567" t="s">
        <v>1653</v>
      </c>
      <c r="S567">
        <v>1267.6499999999999</v>
      </c>
      <c r="T567">
        <v>9</v>
      </c>
      <c r="U567">
        <v>0</v>
      </c>
      <c r="V567">
        <v>152.11799999999999</v>
      </c>
    </row>
    <row r="568" spans="1:22" x14ac:dyDescent="0.3">
      <c r="A568">
        <v>2987</v>
      </c>
      <c r="B568" t="s">
        <v>6179</v>
      </c>
      <c r="C568">
        <v>2013</v>
      </c>
      <c r="D568" s="25">
        <v>41420</v>
      </c>
      <c r="E568" s="25">
        <v>41425</v>
      </c>
      <c r="F568" t="s">
        <v>50</v>
      </c>
      <c r="G568" t="s">
        <v>6180</v>
      </c>
      <c r="H568" t="s">
        <v>6181</v>
      </c>
      <c r="I568" t="s">
        <v>102</v>
      </c>
      <c r="J568" t="s">
        <v>27</v>
      </c>
      <c r="K568" t="s">
        <v>497</v>
      </c>
      <c r="L568" t="s">
        <v>1272</v>
      </c>
      <c r="M568">
        <v>31907</v>
      </c>
      <c r="N568" t="s">
        <v>30</v>
      </c>
      <c r="O568" t="s">
        <v>1438</v>
      </c>
      <c r="P568" t="s">
        <v>46</v>
      </c>
      <c r="Q568" t="s">
        <v>90</v>
      </c>
      <c r="R568" t="s">
        <v>1439</v>
      </c>
      <c r="S568">
        <v>19.36</v>
      </c>
      <c r="T568">
        <v>2</v>
      </c>
      <c r="U568">
        <v>0</v>
      </c>
      <c r="V568">
        <v>9.2927999999999997</v>
      </c>
    </row>
    <row r="569" spans="1:22" x14ac:dyDescent="0.3">
      <c r="A569">
        <v>2986</v>
      </c>
      <c r="B569" t="s">
        <v>6179</v>
      </c>
      <c r="C569">
        <v>2013</v>
      </c>
      <c r="D569" s="25">
        <v>41420</v>
      </c>
      <c r="E569" s="25">
        <v>41425</v>
      </c>
      <c r="F569" t="s">
        <v>50</v>
      </c>
      <c r="G569" t="s">
        <v>6180</v>
      </c>
      <c r="H569" t="s">
        <v>6181</v>
      </c>
      <c r="I569" t="s">
        <v>102</v>
      </c>
      <c r="J569" t="s">
        <v>27</v>
      </c>
      <c r="K569" t="s">
        <v>497</v>
      </c>
      <c r="L569" t="s">
        <v>1272</v>
      </c>
      <c r="M569">
        <v>31907</v>
      </c>
      <c r="N569" t="s">
        <v>30</v>
      </c>
      <c r="O569" t="s">
        <v>6182</v>
      </c>
      <c r="P569" t="s">
        <v>32</v>
      </c>
      <c r="Q569" t="s">
        <v>65</v>
      </c>
      <c r="R569" t="s">
        <v>6183</v>
      </c>
      <c r="S569">
        <v>24.96</v>
      </c>
      <c r="T569">
        <v>4</v>
      </c>
      <c r="U569">
        <v>0</v>
      </c>
      <c r="V569">
        <v>6.240000000000002</v>
      </c>
    </row>
    <row r="570" spans="1:22" x14ac:dyDescent="0.3">
      <c r="A570">
        <v>2976</v>
      </c>
      <c r="B570" t="s">
        <v>6163</v>
      </c>
      <c r="C570">
        <v>2012</v>
      </c>
      <c r="D570" s="25">
        <v>41036</v>
      </c>
      <c r="E570" s="25">
        <v>41041</v>
      </c>
      <c r="F570" t="s">
        <v>50</v>
      </c>
      <c r="G570" t="s">
        <v>1408</v>
      </c>
      <c r="H570" t="s">
        <v>1409</v>
      </c>
      <c r="I570" t="s">
        <v>26</v>
      </c>
      <c r="J570" t="s">
        <v>27</v>
      </c>
      <c r="K570" t="s">
        <v>4155</v>
      </c>
      <c r="L570" t="s">
        <v>104</v>
      </c>
      <c r="M570">
        <v>75002</v>
      </c>
      <c r="N570" t="s">
        <v>105</v>
      </c>
      <c r="O570" t="s">
        <v>6164</v>
      </c>
      <c r="P570" t="s">
        <v>46</v>
      </c>
      <c r="Q570" t="s">
        <v>90</v>
      </c>
      <c r="R570" t="s">
        <v>6165</v>
      </c>
      <c r="S570">
        <v>15.936000000000002</v>
      </c>
      <c r="T570">
        <v>4</v>
      </c>
      <c r="U570">
        <v>0.2</v>
      </c>
      <c r="V570">
        <v>5.378400000000001</v>
      </c>
    </row>
    <row r="571" spans="1:22" x14ac:dyDescent="0.3">
      <c r="A571">
        <v>2975</v>
      </c>
      <c r="B571" t="s">
        <v>6163</v>
      </c>
      <c r="C571">
        <v>2012</v>
      </c>
      <c r="D571" s="25">
        <v>41036</v>
      </c>
      <c r="E571" s="25">
        <v>41041</v>
      </c>
      <c r="F571" t="s">
        <v>50</v>
      </c>
      <c r="G571" t="s">
        <v>1408</v>
      </c>
      <c r="H571" t="s">
        <v>1409</v>
      </c>
      <c r="I571" t="s">
        <v>26</v>
      </c>
      <c r="J571" t="s">
        <v>27</v>
      </c>
      <c r="K571" t="s">
        <v>4155</v>
      </c>
      <c r="L571" t="s">
        <v>104</v>
      </c>
      <c r="M571">
        <v>75002</v>
      </c>
      <c r="N571" t="s">
        <v>105</v>
      </c>
      <c r="O571" t="s">
        <v>2400</v>
      </c>
      <c r="P571" t="s">
        <v>32</v>
      </c>
      <c r="Q571" t="s">
        <v>56</v>
      </c>
      <c r="R571" t="s">
        <v>2401</v>
      </c>
      <c r="S571">
        <v>244.00599999999997</v>
      </c>
      <c r="T571">
        <v>2</v>
      </c>
      <c r="U571">
        <v>0.3</v>
      </c>
      <c r="V571">
        <v>-31.372200000000007</v>
      </c>
    </row>
    <row r="572" spans="1:22" x14ac:dyDescent="0.3">
      <c r="A572">
        <v>2958</v>
      </c>
      <c r="B572" t="s">
        <v>6152</v>
      </c>
      <c r="C572">
        <v>2014</v>
      </c>
      <c r="D572" s="25">
        <v>41764</v>
      </c>
      <c r="E572" s="25">
        <v>41769</v>
      </c>
      <c r="F572" t="s">
        <v>50</v>
      </c>
      <c r="G572" t="s">
        <v>1125</v>
      </c>
      <c r="H572" t="s">
        <v>1126</v>
      </c>
      <c r="I572" t="s">
        <v>26</v>
      </c>
      <c r="J572" t="s">
        <v>27</v>
      </c>
      <c r="K572" t="s">
        <v>318</v>
      </c>
      <c r="L572" t="s">
        <v>498</v>
      </c>
      <c r="M572">
        <v>45503</v>
      </c>
      <c r="N572" t="s">
        <v>148</v>
      </c>
      <c r="O572" t="s">
        <v>74</v>
      </c>
      <c r="P572" t="s">
        <v>46</v>
      </c>
      <c r="Q572" t="s">
        <v>75</v>
      </c>
      <c r="R572" t="s">
        <v>76</v>
      </c>
      <c r="S572">
        <v>2.3130000000000002</v>
      </c>
      <c r="T572">
        <v>1</v>
      </c>
      <c r="U572">
        <v>0.7</v>
      </c>
      <c r="V572">
        <v>-1.9274999999999993</v>
      </c>
    </row>
    <row r="573" spans="1:22" x14ac:dyDescent="0.3">
      <c r="A573">
        <v>2862</v>
      </c>
      <c r="B573" t="s">
        <v>6047</v>
      </c>
      <c r="C573">
        <v>2014</v>
      </c>
      <c r="D573" s="25">
        <v>41779</v>
      </c>
      <c r="E573" s="25">
        <v>41783</v>
      </c>
      <c r="F573" t="s">
        <v>50</v>
      </c>
      <c r="G573" t="s">
        <v>5523</v>
      </c>
      <c r="H573" t="s">
        <v>5524</v>
      </c>
      <c r="I573" t="s">
        <v>26</v>
      </c>
      <c r="J573" t="s">
        <v>27</v>
      </c>
      <c r="K573" t="s">
        <v>1736</v>
      </c>
      <c r="L573" t="s">
        <v>1272</v>
      </c>
      <c r="M573">
        <v>30318</v>
      </c>
      <c r="N573" t="s">
        <v>30</v>
      </c>
      <c r="O573" t="s">
        <v>3275</v>
      </c>
      <c r="P573" t="s">
        <v>46</v>
      </c>
      <c r="Q573" t="s">
        <v>90</v>
      </c>
      <c r="R573" t="s">
        <v>3276</v>
      </c>
      <c r="S573">
        <v>286.93</v>
      </c>
      <c r="T573">
        <v>7</v>
      </c>
      <c r="U573">
        <v>0</v>
      </c>
      <c r="V573">
        <v>140.59569999999999</v>
      </c>
    </row>
    <row r="574" spans="1:22" x14ac:dyDescent="0.3">
      <c r="A574">
        <v>2861</v>
      </c>
      <c r="B574" t="s">
        <v>6047</v>
      </c>
      <c r="C574">
        <v>2014</v>
      </c>
      <c r="D574" s="25">
        <v>41779</v>
      </c>
      <c r="E574" s="25">
        <v>41783</v>
      </c>
      <c r="F574" t="s">
        <v>50</v>
      </c>
      <c r="G574" t="s">
        <v>5523</v>
      </c>
      <c r="H574" t="s">
        <v>5524</v>
      </c>
      <c r="I574" t="s">
        <v>26</v>
      </c>
      <c r="J574" t="s">
        <v>27</v>
      </c>
      <c r="K574" t="s">
        <v>1736</v>
      </c>
      <c r="L574" t="s">
        <v>1272</v>
      </c>
      <c r="M574">
        <v>30318</v>
      </c>
      <c r="N574" t="s">
        <v>30</v>
      </c>
      <c r="O574" t="s">
        <v>852</v>
      </c>
      <c r="P574" t="s">
        <v>32</v>
      </c>
      <c r="Q574" t="s">
        <v>33</v>
      </c>
      <c r="R574" t="s">
        <v>853</v>
      </c>
      <c r="S574">
        <v>1628.82</v>
      </c>
      <c r="T574">
        <v>9</v>
      </c>
      <c r="U574">
        <v>0</v>
      </c>
      <c r="V574">
        <v>374.62859999999989</v>
      </c>
    </row>
    <row r="575" spans="1:22" x14ac:dyDescent="0.3">
      <c r="A575">
        <v>2860</v>
      </c>
      <c r="B575" t="s">
        <v>6047</v>
      </c>
      <c r="C575">
        <v>2014</v>
      </c>
      <c r="D575" s="25">
        <v>41779</v>
      </c>
      <c r="E575" s="25">
        <v>41783</v>
      </c>
      <c r="F575" t="s">
        <v>50</v>
      </c>
      <c r="G575" t="s">
        <v>5523</v>
      </c>
      <c r="H575" t="s">
        <v>5524</v>
      </c>
      <c r="I575" t="s">
        <v>26</v>
      </c>
      <c r="J575" t="s">
        <v>27</v>
      </c>
      <c r="K575" t="s">
        <v>1736</v>
      </c>
      <c r="L575" t="s">
        <v>1272</v>
      </c>
      <c r="M575">
        <v>30318</v>
      </c>
      <c r="N575" t="s">
        <v>30</v>
      </c>
      <c r="O575" t="s">
        <v>6048</v>
      </c>
      <c r="P575" t="s">
        <v>71</v>
      </c>
      <c r="Q575" t="s">
        <v>72</v>
      </c>
      <c r="R575" t="s">
        <v>6049</v>
      </c>
      <c r="S575">
        <v>377.96999999999997</v>
      </c>
      <c r="T575">
        <v>3</v>
      </c>
      <c r="U575">
        <v>0</v>
      </c>
      <c r="V575">
        <v>98.272200000000012</v>
      </c>
    </row>
    <row r="576" spans="1:22" x14ac:dyDescent="0.3">
      <c r="A576">
        <v>2859</v>
      </c>
      <c r="B576" t="s">
        <v>6047</v>
      </c>
      <c r="C576">
        <v>2014</v>
      </c>
      <c r="D576" s="25">
        <v>41779</v>
      </c>
      <c r="E576" s="25">
        <v>41783</v>
      </c>
      <c r="F576" t="s">
        <v>50</v>
      </c>
      <c r="G576" t="s">
        <v>5523</v>
      </c>
      <c r="H576" t="s">
        <v>5524</v>
      </c>
      <c r="I576" t="s">
        <v>26</v>
      </c>
      <c r="J576" t="s">
        <v>27</v>
      </c>
      <c r="K576" t="s">
        <v>1736</v>
      </c>
      <c r="L576" t="s">
        <v>1272</v>
      </c>
      <c r="M576">
        <v>30318</v>
      </c>
      <c r="N576" t="s">
        <v>30</v>
      </c>
      <c r="O576" t="s">
        <v>2569</v>
      </c>
      <c r="P576" t="s">
        <v>71</v>
      </c>
      <c r="Q576" t="s">
        <v>161</v>
      </c>
      <c r="R576" t="s">
        <v>2570</v>
      </c>
      <c r="S576">
        <v>67.8</v>
      </c>
      <c r="T576">
        <v>4</v>
      </c>
      <c r="U576">
        <v>0</v>
      </c>
      <c r="V576">
        <v>4.0679999999999978</v>
      </c>
    </row>
    <row r="577" spans="1:22" x14ac:dyDescent="0.3">
      <c r="A577">
        <v>2844</v>
      </c>
      <c r="B577" t="s">
        <v>6024</v>
      </c>
      <c r="C577">
        <v>2014</v>
      </c>
      <c r="D577" s="25">
        <v>41778</v>
      </c>
      <c r="E577" s="25">
        <v>41782</v>
      </c>
      <c r="F577" t="s">
        <v>50</v>
      </c>
      <c r="G577" t="s">
        <v>62</v>
      </c>
      <c r="H577" t="s">
        <v>63</v>
      </c>
      <c r="I577" t="s">
        <v>26</v>
      </c>
      <c r="J577" t="s">
        <v>27</v>
      </c>
      <c r="K577" t="s">
        <v>146</v>
      </c>
      <c r="L577" t="s">
        <v>147</v>
      </c>
      <c r="M577">
        <v>19140</v>
      </c>
      <c r="N577" t="s">
        <v>148</v>
      </c>
      <c r="O577" t="s">
        <v>5663</v>
      </c>
      <c r="P577" t="s">
        <v>71</v>
      </c>
      <c r="Q577" t="s">
        <v>161</v>
      </c>
      <c r="R577" t="s">
        <v>5664</v>
      </c>
      <c r="S577">
        <v>36.048000000000002</v>
      </c>
      <c r="T577">
        <v>3</v>
      </c>
      <c r="U577">
        <v>0.2</v>
      </c>
      <c r="V577">
        <v>-0.90120000000000111</v>
      </c>
    </row>
    <row r="578" spans="1:22" x14ac:dyDescent="0.3">
      <c r="A578">
        <v>2821</v>
      </c>
      <c r="B578" t="s">
        <v>5995</v>
      </c>
      <c r="C578">
        <v>2013</v>
      </c>
      <c r="D578" s="25">
        <v>41400</v>
      </c>
      <c r="E578" s="25">
        <v>41403</v>
      </c>
      <c r="F578" t="s">
        <v>188</v>
      </c>
      <c r="G578" t="s">
        <v>5996</v>
      </c>
      <c r="H578" t="s">
        <v>5997</v>
      </c>
      <c r="I578" t="s">
        <v>26</v>
      </c>
      <c r="J578" t="s">
        <v>27</v>
      </c>
      <c r="K578" t="s">
        <v>3252</v>
      </c>
      <c r="L578" t="s">
        <v>43</v>
      </c>
      <c r="M578">
        <v>92024</v>
      </c>
      <c r="N578" t="s">
        <v>44</v>
      </c>
      <c r="O578" t="s">
        <v>883</v>
      </c>
      <c r="P578" t="s">
        <v>32</v>
      </c>
      <c r="Q578" t="s">
        <v>56</v>
      </c>
      <c r="R578" t="s">
        <v>884</v>
      </c>
      <c r="S578">
        <v>298.77600000000001</v>
      </c>
      <c r="T578">
        <v>3</v>
      </c>
      <c r="U578">
        <v>0.2</v>
      </c>
      <c r="V578">
        <v>7.4693999999999932</v>
      </c>
    </row>
    <row r="579" spans="1:22" x14ac:dyDescent="0.3">
      <c r="A579">
        <v>2820</v>
      </c>
      <c r="B579" t="s">
        <v>5995</v>
      </c>
      <c r="C579">
        <v>2013</v>
      </c>
      <c r="D579" s="25">
        <v>41400</v>
      </c>
      <c r="E579" s="25">
        <v>41403</v>
      </c>
      <c r="F579" t="s">
        <v>188</v>
      </c>
      <c r="G579" t="s">
        <v>5996</v>
      </c>
      <c r="H579" t="s">
        <v>5997</v>
      </c>
      <c r="I579" t="s">
        <v>26</v>
      </c>
      <c r="J579" t="s">
        <v>27</v>
      </c>
      <c r="K579" t="s">
        <v>3252</v>
      </c>
      <c r="L579" t="s">
        <v>43</v>
      </c>
      <c r="M579">
        <v>92024</v>
      </c>
      <c r="N579" t="s">
        <v>44</v>
      </c>
      <c r="O579" t="s">
        <v>5485</v>
      </c>
      <c r="P579" t="s">
        <v>46</v>
      </c>
      <c r="Q579" t="s">
        <v>75</v>
      </c>
      <c r="R579" t="s">
        <v>5486</v>
      </c>
      <c r="S579">
        <v>6.7200000000000006</v>
      </c>
      <c r="T579">
        <v>5</v>
      </c>
      <c r="U579">
        <v>0.2</v>
      </c>
      <c r="V579">
        <v>2.351999999999999</v>
      </c>
    </row>
    <row r="580" spans="1:22" x14ac:dyDescent="0.3">
      <c r="A580">
        <v>2805</v>
      </c>
      <c r="B580" t="s">
        <v>5980</v>
      </c>
      <c r="C580">
        <v>2012</v>
      </c>
      <c r="D580" s="25">
        <v>41041</v>
      </c>
      <c r="E580" s="25">
        <v>41045</v>
      </c>
      <c r="F580" t="s">
        <v>50</v>
      </c>
      <c r="G580" t="s">
        <v>3968</v>
      </c>
      <c r="H580" t="s">
        <v>3969</v>
      </c>
      <c r="I580" t="s">
        <v>26</v>
      </c>
      <c r="J580" t="s">
        <v>27</v>
      </c>
      <c r="K580" t="s">
        <v>127</v>
      </c>
      <c r="L580" t="s">
        <v>43</v>
      </c>
      <c r="M580">
        <v>94122</v>
      </c>
      <c r="N580" t="s">
        <v>44</v>
      </c>
      <c r="O580" t="s">
        <v>5981</v>
      </c>
      <c r="P580" t="s">
        <v>46</v>
      </c>
      <c r="Q580" t="s">
        <v>90</v>
      </c>
      <c r="R580" t="s">
        <v>5982</v>
      </c>
      <c r="S580">
        <v>25.68</v>
      </c>
      <c r="T580">
        <v>6</v>
      </c>
      <c r="U580">
        <v>0</v>
      </c>
      <c r="V580">
        <v>11.555999999999997</v>
      </c>
    </row>
    <row r="581" spans="1:22" x14ac:dyDescent="0.3">
      <c r="A581">
        <v>2804</v>
      </c>
      <c r="B581" t="s">
        <v>5980</v>
      </c>
      <c r="C581">
        <v>2012</v>
      </c>
      <c r="D581" s="25">
        <v>41041</v>
      </c>
      <c r="E581" s="25">
        <v>41045</v>
      </c>
      <c r="F581" t="s">
        <v>50</v>
      </c>
      <c r="G581" t="s">
        <v>3968</v>
      </c>
      <c r="H581" t="s">
        <v>3969</v>
      </c>
      <c r="I581" t="s">
        <v>26</v>
      </c>
      <c r="J581" t="s">
        <v>27</v>
      </c>
      <c r="K581" t="s">
        <v>127</v>
      </c>
      <c r="L581" t="s">
        <v>43</v>
      </c>
      <c r="M581">
        <v>94122</v>
      </c>
      <c r="N581" t="s">
        <v>44</v>
      </c>
      <c r="O581" t="s">
        <v>4461</v>
      </c>
      <c r="P581" t="s">
        <v>46</v>
      </c>
      <c r="Q581" t="s">
        <v>90</v>
      </c>
      <c r="R581" t="s">
        <v>4462</v>
      </c>
      <c r="S581">
        <v>12.84</v>
      </c>
      <c r="T581">
        <v>3</v>
      </c>
      <c r="U581">
        <v>0</v>
      </c>
      <c r="V581">
        <v>5.7779999999999987</v>
      </c>
    </row>
    <row r="582" spans="1:22" x14ac:dyDescent="0.3">
      <c r="A582">
        <v>2781</v>
      </c>
      <c r="B582" t="s">
        <v>5959</v>
      </c>
      <c r="C582">
        <v>2014</v>
      </c>
      <c r="D582" s="25">
        <v>41766</v>
      </c>
      <c r="E582" s="25">
        <v>41768</v>
      </c>
      <c r="F582" t="s">
        <v>188</v>
      </c>
      <c r="G582" t="s">
        <v>5806</v>
      </c>
      <c r="H582" t="s">
        <v>5807</v>
      </c>
      <c r="I582" t="s">
        <v>26</v>
      </c>
      <c r="J582" t="s">
        <v>27</v>
      </c>
      <c r="K582" t="s">
        <v>266</v>
      </c>
      <c r="L582" t="s">
        <v>267</v>
      </c>
      <c r="M582">
        <v>10035</v>
      </c>
      <c r="N582" t="s">
        <v>148</v>
      </c>
      <c r="O582" t="s">
        <v>850</v>
      </c>
      <c r="P582" t="s">
        <v>46</v>
      </c>
      <c r="Q582" t="s">
        <v>47</v>
      </c>
      <c r="R582" t="s">
        <v>851</v>
      </c>
      <c r="S582">
        <v>59.2</v>
      </c>
      <c r="T582">
        <v>4</v>
      </c>
      <c r="U582">
        <v>0</v>
      </c>
      <c r="V582">
        <v>29.6</v>
      </c>
    </row>
    <row r="583" spans="1:22" x14ac:dyDescent="0.3">
      <c r="A583">
        <v>2780</v>
      </c>
      <c r="B583" t="s">
        <v>5955</v>
      </c>
      <c r="C583">
        <v>2014</v>
      </c>
      <c r="D583" s="25">
        <v>41760</v>
      </c>
      <c r="E583" s="25">
        <v>41765</v>
      </c>
      <c r="F583" t="s">
        <v>50</v>
      </c>
      <c r="G583" t="s">
        <v>1396</v>
      </c>
      <c r="H583" t="s">
        <v>1397</v>
      </c>
      <c r="I583" t="s">
        <v>41</v>
      </c>
      <c r="J583" t="s">
        <v>27</v>
      </c>
      <c r="K583" t="s">
        <v>5956</v>
      </c>
      <c r="L583" t="s">
        <v>54</v>
      </c>
      <c r="M583">
        <v>33068</v>
      </c>
      <c r="N583" t="s">
        <v>30</v>
      </c>
      <c r="O583" t="s">
        <v>5957</v>
      </c>
      <c r="P583" t="s">
        <v>71</v>
      </c>
      <c r="Q583" t="s">
        <v>161</v>
      </c>
      <c r="R583" t="s">
        <v>5958</v>
      </c>
      <c r="S583">
        <v>2.3760000000000003</v>
      </c>
      <c r="T583">
        <v>3</v>
      </c>
      <c r="U583">
        <v>0.2</v>
      </c>
      <c r="V583">
        <v>0.74249999999999994</v>
      </c>
    </row>
    <row r="584" spans="1:22" x14ac:dyDescent="0.3">
      <c r="A584">
        <v>2779</v>
      </c>
      <c r="B584" t="s">
        <v>5955</v>
      </c>
      <c r="C584">
        <v>2014</v>
      </c>
      <c r="D584" s="25">
        <v>41760</v>
      </c>
      <c r="E584" s="25">
        <v>41765</v>
      </c>
      <c r="F584" t="s">
        <v>50</v>
      </c>
      <c r="G584" t="s">
        <v>1396</v>
      </c>
      <c r="H584" t="s">
        <v>1397</v>
      </c>
      <c r="I584" t="s">
        <v>41</v>
      </c>
      <c r="J584" t="s">
        <v>27</v>
      </c>
      <c r="K584" t="s">
        <v>5956</v>
      </c>
      <c r="L584" t="s">
        <v>54</v>
      </c>
      <c r="M584">
        <v>33068</v>
      </c>
      <c r="N584" t="s">
        <v>30</v>
      </c>
      <c r="O584" t="s">
        <v>1362</v>
      </c>
      <c r="P584" t="s">
        <v>32</v>
      </c>
      <c r="Q584" t="s">
        <v>65</v>
      </c>
      <c r="R584" t="s">
        <v>1363</v>
      </c>
      <c r="S584">
        <v>23.680000000000003</v>
      </c>
      <c r="T584">
        <v>8</v>
      </c>
      <c r="U584">
        <v>0.2</v>
      </c>
      <c r="V584">
        <v>6.216000000000002</v>
      </c>
    </row>
    <row r="585" spans="1:22" x14ac:dyDescent="0.3">
      <c r="A585">
        <v>2761</v>
      </c>
      <c r="B585" t="s">
        <v>5927</v>
      </c>
      <c r="C585">
        <v>2011</v>
      </c>
      <c r="D585" s="25">
        <v>40689</v>
      </c>
      <c r="E585" s="25">
        <v>40692</v>
      </c>
      <c r="F585" t="s">
        <v>188</v>
      </c>
      <c r="G585" t="s">
        <v>5928</v>
      </c>
      <c r="H585" t="s">
        <v>5929</v>
      </c>
      <c r="I585" t="s">
        <v>102</v>
      </c>
      <c r="J585" t="s">
        <v>27</v>
      </c>
      <c r="K585" t="s">
        <v>3649</v>
      </c>
      <c r="L585" t="s">
        <v>121</v>
      </c>
      <c r="M585">
        <v>84107</v>
      </c>
      <c r="N585" t="s">
        <v>44</v>
      </c>
      <c r="O585" t="s">
        <v>1438</v>
      </c>
      <c r="P585" t="s">
        <v>46</v>
      </c>
      <c r="Q585" t="s">
        <v>90</v>
      </c>
      <c r="R585" t="s">
        <v>1439</v>
      </c>
      <c r="S585">
        <v>48.4</v>
      </c>
      <c r="T585">
        <v>5</v>
      </c>
      <c r="U585">
        <v>0</v>
      </c>
      <c r="V585">
        <v>23.231999999999999</v>
      </c>
    </row>
    <row r="586" spans="1:22" x14ac:dyDescent="0.3">
      <c r="A586">
        <v>2752</v>
      </c>
      <c r="B586" t="s">
        <v>5919</v>
      </c>
      <c r="C586">
        <v>2011</v>
      </c>
      <c r="D586" s="25">
        <v>40689</v>
      </c>
      <c r="E586" s="25">
        <v>40693</v>
      </c>
      <c r="F586" t="s">
        <v>50</v>
      </c>
      <c r="G586" t="s">
        <v>4372</v>
      </c>
      <c r="H586" t="s">
        <v>4373</v>
      </c>
      <c r="I586" t="s">
        <v>26</v>
      </c>
      <c r="J586" t="s">
        <v>27</v>
      </c>
      <c r="K586" t="s">
        <v>42</v>
      </c>
      <c r="L586" t="s">
        <v>43</v>
      </c>
      <c r="M586">
        <v>90008</v>
      </c>
      <c r="N586" t="s">
        <v>44</v>
      </c>
      <c r="O586" t="s">
        <v>4619</v>
      </c>
      <c r="P586" t="s">
        <v>32</v>
      </c>
      <c r="Q586" t="s">
        <v>36</v>
      </c>
      <c r="R586" t="s">
        <v>4620</v>
      </c>
      <c r="S586">
        <v>225.29600000000002</v>
      </c>
      <c r="T586">
        <v>2</v>
      </c>
      <c r="U586">
        <v>0.2</v>
      </c>
      <c r="V586">
        <v>22.529599999999995</v>
      </c>
    </row>
    <row r="587" spans="1:22" x14ac:dyDescent="0.3">
      <c r="A587">
        <v>2747</v>
      </c>
      <c r="B587" t="s">
        <v>5904</v>
      </c>
      <c r="C587">
        <v>2011</v>
      </c>
      <c r="D587" s="25">
        <v>40675</v>
      </c>
      <c r="E587" s="25">
        <v>40680</v>
      </c>
      <c r="F587" t="s">
        <v>50</v>
      </c>
      <c r="G587" t="s">
        <v>3450</v>
      </c>
      <c r="H587" t="s">
        <v>3451</v>
      </c>
      <c r="I587" t="s">
        <v>26</v>
      </c>
      <c r="J587" t="s">
        <v>27</v>
      </c>
      <c r="K587" t="s">
        <v>612</v>
      </c>
      <c r="L587" t="s">
        <v>1245</v>
      </c>
      <c r="M587">
        <v>2038</v>
      </c>
      <c r="N587" t="s">
        <v>148</v>
      </c>
      <c r="O587" t="s">
        <v>2346</v>
      </c>
      <c r="P587" t="s">
        <v>32</v>
      </c>
      <c r="Q587" t="s">
        <v>56</v>
      </c>
      <c r="R587" t="s">
        <v>2347</v>
      </c>
      <c r="S587">
        <v>700.05600000000004</v>
      </c>
      <c r="T587">
        <v>3</v>
      </c>
      <c r="U587">
        <v>0.3</v>
      </c>
      <c r="V587">
        <v>-130.0104</v>
      </c>
    </row>
    <row r="588" spans="1:22" x14ac:dyDescent="0.3">
      <c r="A588">
        <v>2704</v>
      </c>
      <c r="B588" t="s">
        <v>5847</v>
      </c>
      <c r="C588">
        <v>2011</v>
      </c>
      <c r="D588" s="25">
        <v>40687</v>
      </c>
      <c r="E588" s="25">
        <v>40693</v>
      </c>
      <c r="F588" t="s">
        <v>50</v>
      </c>
      <c r="G588" t="s">
        <v>2178</v>
      </c>
      <c r="H588" t="s">
        <v>2179</v>
      </c>
      <c r="I588" t="s">
        <v>26</v>
      </c>
      <c r="J588" t="s">
        <v>27</v>
      </c>
      <c r="K588" t="s">
        <v>4492</v>
      </c>
      <c r="L588" t="s">
        <v>2735</v>
      </c>
      <c r="M588">
        <v>21215</v>
      </c>
      <c r="N588" t="s">
        <v>148</v>
      </c>
      <c r="O588" t="s">
        <v>5848</v>
      </c>
      <c r="P588" t="s">
        <v>46</v>
      </c>
      <c r="Q588" t="s">
        <v>90</v>
      </c>
      <c r="R588" t="s">
        <v>5849</v>
      </c>
      <c r="S588">
        <v>116.28</v>
      </c>
      <c r="T588">
        <v>3</v>
      </c>
      <c r="U588">
        <v>0</v>
      </c>
      <c r="V588">
        <v>56.977199999999996</v>
      </c>
    </row>
    <row r="589" spans="1:22" x14ac:dyDescent="0.3">
      <c r="A589">
        <v>2666</v>
      </c>
      <c r="B589" t="s">
        <v>5791</v>
      </c>
      <c r="C589">
        <v>2013</v>
      </c>
      <c r="D589" s="25">
        <v>41396</v>
      </c>
      <c r="E589" s="25">
        <v>41399</v>
      </c>
      <c r="F589" t="s">
        <v>188</v>
      </c>
      <c r="G589" t="s">
        <v>4372</v>
      </c>
      <c r="H589" t="s">
        <v>4373</v>
      </c>
      <c r="I589" t="s">
        <v>26</v>
      </c>
      <c r="J589" t="s">
        <v>27</v>
      </c>
      <c r="K589" t="s">
        <v>334</v>
      </c>
      <c r="L589" t="s">
        <v>335</v>
      </c>
      <c r="M589">
        <v>38109</v>
      </c>
      <c r="N589" t="s">
        <v>30</v>
      </c>
      <c r="O589" t="s">
        <v>4819</v>
      </c>
      <c r="P589" t="s">
        <v>46</v>
      </c>
      <c r="Q589" t="s">
        <v>75</v>
      </c>
      <c r="R589" t="s">
        <v>4820</v>
      </c>
      <c r="S589">
        <v>2.7420000000000004</v>
      </c>
      <c r="T589">
        <v>2</v>
      </c>
      <c r="U589">
        <v>0.7</v>
      </c>
      <c r="V589">
        <v>-2.0107999999999997</v>
      </c>
    </row>
    <row r="590" spans="1:22" x14ac:dyDescent="0.3">
      <c r="A590">
        <v>2665</v>
      </c>
      <c r="B590" t="s">
        <v>5791</v>
      </c>
      <c r="C590">
        <v>2013</v>
      </c>
      <c r="D590" s="25">
        <v>41396</v>
      </c>
      <c r="E590" s="25">
        <v>41399</v>
      </c>
      <c r="F590" t="s">
        <v>188</v>
      </c>
      <c r="G590" t="s">
        <v>4372</v>
      </c>
      <c r="H590" t="s">
        <v>4373</v>
      </c>
      <c r="I590" t="s">
        <v>26</v>
      </c>
      <c r="J590" t="s">
        <v>27</v>
      </c>
      <c r="K590" t="s">
        <v>334</v>
      </c>
      <c r="L590" t="s">
        <v>335</v>
      </c>
      <c r="M590">
        <v>38109</v>
      </c>
      <c r="N590" t="s">
        <v>30</v>
      </c>
      <c r="O590" t="s">
        <v>539</v>
      </c>
      <c r="P590" t="s">
        <v>32</v>
      </c>
      <c r="Q590" t="s">
        <v>56</v>
      </c>
      <c r="R590" t="s">
        <v>540</v>
      </c>
      <c r="S590">
        <v>370.62</v>
      </c>
      <c r="T590">
        <v>3</v>
      </c>
      <c r="U590">
        <v>0.4</v>
      </c>
      <c r="V590">
        <v>-142.07100000000008</v>
      </c>
    </row>
    <row r="591" spans="1:22" x14ac:dyDescent="0.3">
      <c r="A591">
        <v>2664</v>
      </c>
      <c r="B591" t="s">
        <v>5791</v>
      </c>
      <c r="C591">
        <v>2013</v>
      </c>
      <c r="D591" s="25">
        <v>41396</v>
      </c>
      <c r="E591" s="25">
        <v>41399</v>
      </c>
      <c r="F591" t="s">
        <v>188</v>
      </c>
      <c r="G591" t="s">
        <v>4372</v>
      </c>
      <c r="H591" t="s">
        <v>4373</v>
      </c>
      <c r="I591" t="s">
        <v>26</v>
      </c>
      <c r="J591" t="s">
        <v>27</v>
      </c>
      <c r="K591" t="s">
        <v>334</v>
      </c>
      <c r="L591" t="s">
        <v>335</v>
      </c>
      <c r="M591">
        <v>38109</v>
      </c>
      <c r="N591" t="s">
        <v>30</v>
      </c>
      <c r="O591" t="s">
        <v>2492</v>
      </c>
      <c r="P591" t="s">
        <v>46</v>
      </c>
      <c r="Q591" t="s">
        <v>47</v>
      </c>
      <c r="R591" t="s">
        <v>2493</v>
      </c>
      <c r="S591">
        <v>3.9840000000000004</v>
      </c>
      <c r="T591">
        <v>1</v>
      </c>
      <c r="U591">
        <v>0.2</v>
      </c>
      <c r="V591">
        <v>1.2948</v>
      </c>
    </row>
    <row r="592" spans="1:22" x14ac:dyDescent="0.3">
      <c r="A592">
        <v>2634</v>
      </c>
      <c r="B592" t="s">
        <v>5747</v>
      </c>
      <c r="C592">
        <v>2014</v>
      </c>
      <c r="D592" s="25">
        <v>41775</v>
      </c>
      <c r="E592" s="25">
        <v>41780</v>
      </c>
      <c r="F592" t="s">
        <v>50</v>
      </c>
      <c r="G592" t="s">
        <v>5748</v>
      </c>
      <c r="H592" t="s">
        <v>5749</v>
      </c>
      <c r="I592" t="s">
        <v>26</v>
      </c>
      <c r="J592" t="s">
        <v>27</v>
      </c>
      <c r="K592" t="s">
        <v>95</v>
      </c>
      <c r="L592" t="s">
        <v>96</v>
      </c>
      <c r="M592">
        <v>98103</v>
      </c>
      <c r="N592" t="s">
        <v>44</v>
      </c>
      <c r="O592" t="s">
        <v>686</v>
      </c>
      <c r="P592" t="s">
        <v>32</v>
      </c>
      <c r="Q592" t="s">
        <v>36</v>
      </c>
      <c r="R592" t="s">
        <v>687</v>
      </c>
      <c r="S592">
        <v>220.96</v>
      </c>
      <c r="T592">
        <v>1</v>
      </c>
      <c r="U592">
        <v>0.2</v>
      </c>
      <c r="V592">
        <v>24.857999999999983</v>
      </c>
    </row>
    <row r="593" spans="1:22" x14ac:dyDescent="0.3">
      <c r="A593">
        <v>2633</v>
      </c>
      <c r="B593" t="s">
        <v>5747</v>
      </c>
      <c r="C593">
        <v>2014</v>
      </c>
      <c r="D593" s="25">
        <v>41775</v>
      </c>
      <c r="E593" s="25">
        <v>41780</v>
      </c>
      <c r="F593" t="s">
        <v>50</v>
      </c>
      <c r="G593" t="s">
        <v>5748</v>
      </c>
      <c r="H593" t="s">
        <v>5749</v>
      </c>
      <c r="I593" t="s">
        <v>26</v>
      </c>
      <c r="J593" t="s">
        <v>27</v>
      </c>
      <c r="K593" t="s">
        <v>95</v>
      </c>
      <c r="L593" t="s">
        <v>96</v>
      </c>
      <c r="M593">
        <v>98103</v>
      </c>
      <c r="N593" t="s">
        <v>44</v>
      </c>
      <c r="O593" t="s">
        <v>5750</v>
      </c>
      <c r="P593" t="s">
        <v>32</v>
      </c>
      <c r="Q593" t="s">
        <v>36</v>
      </c>
      <c r="R593" t="s">
        <v>5751</v>
      </c>
      <c r="S593">
        <v>42.624000000000002</v>
      </c>
      <c r="T593">
        <v>2</v>
      </c>
      <c r="U593">
        <v>0.2</v>
      </c>
      <c r="V593">
        <v>4.2623999999999977</v>
      </c>
    </row>
    <row r="594" spans="1:22" x14ac:dyDescent="0.3">
      <c r="A594">
        <v>2632</v>
      </c>
      <c r="B594" t="s">
        <v>5747</v>
      </c>
      <c r="C594">
        <v>2014</v>
      </c>
      <c r="D594" s="25">
        <v>41775</v>
      </c>
      <c r="E594" s="25">
        <v>41780</v>
      </c>
      <c r="F594" t="s">
        <v>50</v>
      </c>
      <c r="G594" t="s">
        <v>5748</v>
      </c>
      <c r="H594" t="s">
        <v>5749</v>
      </c>
      <c r="I594" t="s">
        <v>26</v>
      </c>
      <c r="J594" t="s">
        <v>27</v>
      </c>
      <c r="K594" t="s">
        <v>95</v>
      </c>
      <c r="L594" t="s">
        <v>96</v>
      </c>
      <c r="M594">
        <v>98103</v>
      </c>
      <c r="N594" t="s">
        <v>44</v>
      </c>
      <c r="O594" t="s">
        <v>3462</v>
      </c>
      <c r="P594" t="s">
        <v>32</v>
      </c>
      <c r="Q594" t="s">
        <v>65</v>
      </c>
      <c r="R594" t="s">
        <v>3463</v>
      </c>
      <c r="S594">
        <v>39.96</v>
      </c>
      <c r="T594">
        <v>2</v>
      </c>
      <c r="U594">
        <v>0</v>
      </c>
      <c r="V594">
        <v>17.182800000000004</v>
      </c>
    </row>
    <row r="595" spans="1:22" x14ac:dyDescent="0.3">
      <c r="A595">
        <v>2599</v>
      </c>
      <c r="B595" t="s">
        <v>5704</v>
      </c>
      <c r="C595">
        <v>2014</v>
      </c>
      <c r="D595" s="25">
        <v>41773</v>
      </c>
      <c r="E595" s="25">
        <v>41777</v>
      </c>
      <c r="F595" t="s">
        <v>50</v>
      </c>
      <c r="G595" t="s">
        <v>2605</v>
      </c>
      <c r="H595" t="s">
        <v>2606</v>
      </c>
      <c r="I595" t="s">
        <v>41</v>
      </c>
      <c r="J595" t="s">
        <v>27</v>
      </c>
      <c r="K595" t="s">
        <v>497</v>
      </c>
      <c r="L595" t="s">
        <v>254</v>
      </c>
      <c r="M595">
        <v>47201</v>
      </c>
      <c r="N595" t="s">
        <v>105</v>
      </c>
      <c r="O595" t="s">
        <v>5706</v>
      </c>
      <c r="P595" t="s">
        <v>46</v>
      </c>
      <c r="Q595" t="s">
        <v>90</v>
      </c>
      <c r="R595" t="s">
        <v>5707</v>
      </c>
      <c r="S595">
        <v>14.940000000000001</v>
      </c>
      <c r="T595">
        <v>3</v>
      </c>
      <c r="U595">
        <v>0</v>
      </c>
      <c r="V595">
        <v>7.3206000000000007</v>
      </c>
    </row>
    <row r="596" spans="1:22" x14ac:dyDescent="0.3">
      <c r="A596">
        <v>2598</v>
      </c>
      <c r="B596" t="s">
        <v>5704</v>
      </c>
      <c r="C596">
        <v>2014</v>
      </c>
      <c r="D596" s="25">
        <v>41773</v>
      </c>
      <c r="E596" s="25">
        <v>41777</v>
      </c>
      <c r="F596" t="s">
        <v>50</v>
      </c>
      <c r="G596" t="s">
        <v>2605</v>
      </c>
      <c r="H596" t="s">
        <v>2606</v>
      </c>
      <c r="I596" t="s">
        <v>41</v>
      </c>
      <c r="J596" t="s">
        <v>27</v>
      </c>
      <c r="K596" t="s">
        <v>497</v>
      </c>
      <c r="L596" t="s">
        <v>254</v>
      </c>
      <c r="M596">
        <v>47201</v>
      </c>
      <c r="N596" t="s">
        <v>105</v>
      </c>
      <c r="O596" t="s">
        <v>5000</v>
      </c>
      <c r="P596" t="s">
        <v>46</v>
      </c>
      <c r="Q596" t="s">
        <v>59</v>
      </c>
      <c r="R596" t="s">
        <v>5001</v>
      </c>
      <c r="S596">
        <v>530.34</v>
      </c>
      <c r="T596">
        <v>2</v>
      </c>
      <c r="U596">
        <v>0</v>
      </c>
      <c r="V596">
        <v>95.461199999999963</v>
      </c>
    </row>
    <row r="597" spans="1:22" x14ac:dyDescent="0.3">
      <c r="A597">
        <v>2597</v>
      </c>
      <c r="B597" t="s">
        <v>5704</v>
      </c>
      <c r="C597">
        <v>2014</v>
      </c>
      <c r="D597" s="25">
        <v>41773</v>
      </c>
      <c r="E597" s="25">
        <v>41777</v>
      </c>
      <c r="F597" t="s">
        <v>50</v>
      </c>
      <c r="G597" t="s">
        <v>2605</v>
      </c>
      <c r="H597" t="s">
        <v>2606</v>
      </c>
      <c r="I597" t="s">
        <v>41</v>
      </c>
      <c r="J597" t="s">
        <v>27</v>
      </c>
      <c r="K597" t="s">
        <v>497</v>
      </c>
      <c r="L597" t="s">
        <v>254</v>
      </c>
      <c r="M597">
        <v>47201</v>
      </c>
      <c r="N597" t="s">
        <v>105</v>
      </c>
      <c r="O597" t="s">
        <v>3782</v>
      </c>
      <c r="P597" t="s">
        <v>71</v>
      </c>
      <c r="Q597" t="s">
        <v>72</v>
      </c>
      <c r="R597" t="s">
        <v>5705</v>
      </c>
      <c r="S597">
        <v>587.97</v>
      </c>
      <c r="T597">
        <v>3</v>
      </c>
      <c r="U597">
        <v>0</v>
      </c>
      <c r="V597">
        <v>158.75190000000003</v>
      </c>
    </row>
    <row r="598" spans="1:22" x14ac:dyDescent="0.3">
      <c r="A598">
        <v>2596</v>
      </c>
      <c r="B598" t="s">
        <v>5704</v>
      </c>
      <c r="C598">
        <v>2014</v>
      </c>
      <c r="D598" s="25">
        <v>41773</v>
      </c>
      <c r="E598" s="25">
        <v>41777</v>
      </c>
      <c r="F598" t="s">
        <v>50</v>
      </c>
      <c r="G598" t="s">
        <v>2605</v>
      </c>
      <c r="H598" t="s">
        <v>2606</v>
      </c>
      <c r="I598" t="s">
        <v>41</v>
      </c>
      <c r="J598" t="s">
        <v>27</v>
      </c>
      <c r="K598" t="s">
        <v>497</v>
      </c>
      <c r="L598" t="s">
        <v>254</v>
      </c>
      <c r="M598">
        <v>47201</v>
      </c>
      <c r="N598" t="s">
        <v>105</v>
      </c>
      <c r="O598" t="s">
        <v>2209</v>
      </c>
      <c r="P598" t="s">
        <v>46</v>
      </c>
      <c r="Q598" t="s">
        <v>75</v>
      </c>
      <c r="R598" t="s">
        <v>2210</v>
      </c>
      <c r="S598">
        <v>914.97</v>
      </c>
      <c r="T598">
        <v>3</v>
      </c>
      <c r="U598">
        <v>0</v>
      </c>
      <c r="V598">
        <v>411.73649999999998</v>
      </c>
    </row>
    <row r="599" spans="1:22" x14ac:dyDescent="0.3">
      <c r="A599">
        <v>2595</v>
      </c>
      <c r="B599" t="s">
        <v>5704</v>
      </c>
      <c r="C599">
        <v>2014</v>
      </c>
      <c r="D599" s="25">
        <v>41773</v>
      </c>
      <c r="E599" s="25">
        <v>41777</v>
      </c>
      <c r="F599" t="s">
        <v>50</v>
      </c>
      <c r="G599" t="s">
        <v>2605</v>
      </c>
      <c r="H599" t="s">
        <v>2606</v>
      </c>
      <c r="I599" t="s">
        <v>41</v>
      </c>
      <c r="J599" t="s">
        <v>27</v>
      </c>
      <c r="K599" t="s">
        <v>497</v>
      </c>
      <c r="L599" t="s">
        <v>254</v>
      </c>
      <c r="M599">
        <v>47201</v>
      </c>
      <c r="N599" t="s">
        <v>105</v>
      </c>
      <c r="O599" t="s">
        <v>955</v>
      </c>
      <c r="P599" t="s">
        <v>46</v>
      </c>
      <c r="Q599" t="s">
        <v>173</v>
      </c>
      <c r="R599" t="s">
        <v>956</v>
      </c>
      <c r="S599">
        <v>180.96</v>
      </c>
      <c r="T599">
        <v>2</v>
      </c>
      <c r="U599">
        <v>0</v>
      </c>
      <c r="V599">
        <v>81.432000000000002</v>
      </c>
    </row>
    <row r="600" spans="1:22" x14ac:dyDescent="0.3">
      <c r="A600">
        <v>2590</v>
      </c>
      <c r="B600" t="s">
        <v>5695</v>
      </c>
      <c r="C600">
        <v>2013</v>
      </c>
      <c r="D600" s="25">
        <v>41400</v>
      </c>
      <c r="E600" s="25">
        <v>41404</v>
      </c>
      <c r="F600" t="s">
        <v>50</v>
      </c>
      <c r="G600" t="s">
        <v>5221</v>
      </c>
      <c r="H600" t="s">
        <v>5222</v>
      </c>
      <c r="I600" t="s">
        <v>102</v>
      </c>
      <c r="J600" t="s">
        <v>27</v>
      </c>
      <c r="K600" t="s">
        <v>42</v>
      </c>
      <c r="L600" t="s">
        <v>43</v>
      </c>
      <c r="M600">
        <v>90004</v>
      </c>
      <c r="N600" t="s">
        <v>44</v>
      </c>
      <c r="O600" t="s">
        <v>986</v>
      </c>
      <c r="P600" t="s">
        <v>71</v>
      </c>
      <c r="Q600" t="s">
        <v>72</v>
      </c>
      <c r="R600" t="s">
        <v>987</v>
      </c>
      <c r="S600">
        <v>246.16800000000001</v>
      </c>
      <c r="T600">
        <v>3</v>
      </c>
      <c r="U600">
        <v>0.2</v>
      </c>
      <c r="V600">
        <v>21.539699999999996</v>
      </c>
    </row>
    <row r="601" spans="1:22" x14ac:dyDescent="0.3">
      <c r="A601">
        <v>2589</v>
      </c>
      <c r="B601" t="s">
        <v>5695</v>
      </c>
      <c r="C601">
        <v>2013</v>
      </c>
      <c r="D601" s="25">
        <v>41400</v>
      </c>
      <c r="E601" s="25">
        <v>41404</v>
      </c>
      <c r="F601" t="s">
        <v>50</v>
      </c>
      <c r="G601" t="s">
        <v>5221</v>
      </c>
      <c r="H601" t="s">
        <v>5222</v>
      </c>
      <c r="I601" t="s">
        <v>102</v>
      </c>
      <c r="J601" t="s">
        <v>27</v>
      </c>
      <c r="K601" t="s">
        <v>42</v>
      </c>
      <c r="L601" t="s">
        <v>43</v>
      </c>
      <c r="M601">
        <v>90004</v>
      </c>
      <c r="N601" t="s">
        <v>44</v>
      </c>
      <c r="O601" t="s">
        <v>4803</v>
      </c>
      <c r="P601" t="s">
        <v>46</v>
      </c>
      <c r="Q601" t="s">
        <v>59</v>
      </c>
      <c r="R601" t="s">
        <v>4804</v>
      </c>
      <c r="S601">
        <v>5.98</v>
      </c>
      <c r="T601">
        <v>1</v>
      </c>
      <c r="U601">
        <v>0</v>
      </c>
      <c r="V601">
        <v>1.0165999999999995</v>
      </c>
    </row>
    <row r="602" spans="1:22" x14ac:dyDescent="0.3">
      <c r="A602">
        <v>2561</v>
      </c>
      <c r="B602" t="s">
        <v>5657</v>
      </c>
      <c r="C602">
        <v>2012</v>
      </c>
      <c r="D602" s="25">
        <v>41060</v>
      </c>
      <c r="E602" s="25">
        <v>41064</v>
      </c>
      <c r="F602" t="s">
        <v>50</v>
      </c>
      <c r="G602" t="s">
        <v>5452</v>
      </c>
      <c r="H602" t="s">
        <v>5453</v>
      </c>
      <c r="I602" t="s">
        <v>26</v>
      </c>
      <c r="J602" t="s">
        <v>27</v>
      </c>
      <c r="K602" t="s">
        <v>154</v>
      </c>
      <c r="L602" t="s">
        <v>121</v>
      </c>
      <c r="M602">
        <v>84057</v>
      </c>
      <c r="N602" t="s">
        <v>44</v>
      </c>
      <c r="O602" t="s">
        <v>2999</v>
      </c>
      <c r="P602" t="s">
        <v>46</v>
      </c>
      <c r="Q602" t="s">
        <v>59</v>
      </c>
      <c r="R602" t="s">
        <v>3000</v>
      </c>
      <c r="S602">
        <v>323.10000000000002</v>
      </c>
      <c r="T602">
        <v>2</v>
      </c>
      <c r="U602">
        <v>0</v>
      </c>
      <c r="V602">
        <v>61.38900000000001</v>
      </c>
    </row>
    <row r="603" spans="1:22" x14ac:dyDescent="0.3">
      <c r="A603">
        <v>2560</v>
      </c>
      <c r="B603" t="s">
        <v>5657</v>
      </c>
      <c r="C603">
        <v>2012</v>
      </c>
      <c r="D603" s="25">
        <v>41060</v>
      </c>
      <c r="E603" s="25">
        <v>41064</v>
      </c>
      <c r="F603" t="s">
        <v>50</v>
      </c>
      <c r="G603" t="s">
        <v>5452</v>
      </c>
      <c r="H603" t="s">
        <v>5453</v>
      </c>
      <c r="I603" t="s">
        <v>26</v>
      </c>
      <c r="J603" t="s">
        <v>27</v>
      </c>
      <c r="K603" t="s">
        <v>154</v>
      </c>
      <c r="L603" t="s">
        <v>121</v>
      </c>
      <c r="M603">
        <v>84057</v>
      </c>
      <c r="N603" t="s">
        <v>44</v>
      </c>
      <c r="O603" t="s">
        <v>1440</v>
      </c>
      <c r="P603" t="s">
        <v>46</v>
      </c>
      <c r="Q603" t="s">
        <v>47</v>
      </c>
      <c r="R603" t="s">
        <v>1441</v>
      </c>
      <c r="S603">
        <v>15.75</v>
      </c>
      <c r="T603">
        <v>5</v>
      </c>
      <c r="U603">
        <v>0</v>
      </c>
      <c r="V603">
        <v>7.5600000000000005</v>
      </c>
    </row>
    <row r="604" spans="1:22" x14ac:dyDescent="0.3">
      <c r="A604">
        <v>2559</v>
      </c>
      <c r="B604" t="s">
        <v>5657</v>
      </c>
      <c r="C604">
        <v>2012</v>
      </c>
      <c r="D604" s="25">
        <v>41060</v>
      </c>
      <c r="E604" s="25">
        <v>41064</v>
      </c>
      <c r="F604" t="s">
        <v>50</v>
      </c>
      <c r="G604" t="s">
        <v>5452</v>
      </c>
      <c r="H604" t="s">
        <v>5453</v>
      </c>
      <c r="I604" t="s">
        <v>26</v>
      </c>
      <c r="J604" t="s">
        <v>27</v>
      </c>
      <c r="K604" t="s">
        <v>154</v>
      </c>
      <c r="L604" t="s">
        <v>121</v>
      </c>
      <c r="M604">
        <v>84057</v>
      </c>
      <c r="N604" t="s">
        <v>44</v>
      </c>
      <c r="O604" t="s">
        <v>5658</v>
      </c>
      <c r="P604" t="s">
        <v>32</v>
      </c>
      <c r="Q604" t="s">
        <v>33</v>
      </c>
      <c r="R604" t="s">
        <v>5659</v>
      </c>
      <c r="S604">
        <v>1406.86</v>
      </c>
      <c r="T604">
        <v>7</v>
      </c>
      <c r="U604">
        <v>0</v>
      </c>
      <c r="V604">
        <v>140.68599999999989</v>
      </c>
    </row>
    <row r="605" spans="1:22" x14ac:dyDescent="0.3">
      <c r="A605">
        <v>2542</v>
      </c>
      <c r="B605" t="s">
        <v>5631</v>
      </c>
      <c r="C605">
        <v>2013</v>
      </c>
      <c r="D605" s="25">
        <v>41395</v>
      </c>
      <c r="E605" s="25">
        <v>41399</v>
      </c>
      <c r="F605" t="s">
        <v>50</v>
      </c>
      <c r="G605" t="s">
        <v>5632</v>
      </c>
      <c r="H605" t="s">
        <v>5633</v>
      </c>
      <c r="I605" t="s">
        <v>41</v>
      </c>
      <c r="J605" t="s">
        <v>27</v>
      </c>
      <c r="K605" t="s">
        <v>622</v>
      </c>
      <c r="L605" t="s">
        <v>310</v>
      </c>
      <c r="M605">
        <v>85254</v>
      </c>
      <c r="N605" t="s">
        <v>44</v>
      </c>
      <c r="O605" t="s">
        <v>2184</v>
      </c>
      <c r="P605" t="s">
        <v>32</v>
      </c>
      <c r="Q605" t="s">
        <v>65</v>
      </c>
      <c r="R605" t="s">
        <v>2185</v>
      </c>
      <c r="S605">
        <v>111.88800000000001</v>
      </c>
      <c r="T605">
        <v>7</v>
      </c>
      <c r="U605">
        <v>0.2</v>
      </c>
      <c r="V605">
        <v>22.377600000000001</v>
      </c>
    </row>
    <row r="606" spans="1:22" x14ac:dyDescent="0.3">
      <c r="A606">
        <v>2518</v>
      </c>
      <c r="B606" t="s">
        <v>5608</v>
      </c>
      <c r="C606">
        <v>2014</v>
      </c>
      <c r="D606" s="25">
        <v>41762</v>
      </c>
      <c r="E606" s="25">
        <v>41767</v>
      </c>
      <c r="F606" t="s">
        <v>50</v>
      </c>
      <c r="G606" t="s">
        <v>556</v>
      </c>
      <c r="H606" t="s">
        <v>557</v>
      </c>
      <c r="I606" t="s">
        <v>41</v>
      </c>
      <c r="J606" t="s">
        <v>27</v>
      </c>
      <c r="K606" t="s">
        <v>787</v>
      </c>
      <c r="L606" t="s">
        <v>788</v>
      </c>
      <c r="M606">
        <v>7090</v>
      </c>
      <c r="N606" t="s">
        <v>148</v>
      </c>
      <c r="O606" t="s">
        <v>3069</v>
      </c>
      <c r="P606" t="s">
        <v>32</v>
      </c>
      <c r="Q606" t="s">
        <v>65</v>
      </c>
      <c r="R606" t="s">
        <v>3070</v>
      </c>
      <c r="S606">
        <v>129.93</v>
      </c>
      <c r="T606">
        <v>3</v>
      </c>
      <c r="U606">
        <v>0</v>
      </c>
      <c r="V606">
        <v>12.992999999999988</v>
      </c>
    </row>
    <row r="607" spans="1:22" x14ac:dyDescent="0.3">
      <c r="A607">
        <v>2499</v>
      </c>
      <c r="B607" t="s">
        <v>5579</v>
      </c>
      <c r="C607">
        <v>2013</v>
      </c>
      <c r="D607" s="25">
        <v>41414</v>
      </c>
      <c r="E607" s="25">
        <v>41419</v>
      </c>
      <c r="F607" t="s">
        <v>50</v>
      </c>
      <c r="G607" t="s">
        <v>3183</v>
      </c>
      <c r="H607" t="s">
        <v>3184</v>
      </c>
      <c r="I607" t="s">
        <v>41</v>
      </c>
      <c r="J607" t="s">
        <v>27</v>
      </c>
      <c r="K607" t="s">
        <v>127</v>
      </c>
      <c r="L607" t="s">
        <v>43</v>
      </c>
      <c r="M607">
        <v>94109</v>
      </c>
      <c r="N607" t="s">
        <v>44</v>
      </c>
      <c r="O607" t="s">
        <v>4919</v>
      </c>
      <c r="P607" t="s">
        <v>46</v>
      </c>
      <c r="Q607" t="s">
        <v>75</v>
      </c>
      <c r="R607" t="s">
        <v>4920</v>
      </c>
      <c r="S607">
        <v>9.5840000000000014</v>
      </c>
      <c r="T607">
        <v>1</v>
      </c>
      <c r="U607">
        <v>0.2</v>
      </c>
      <c r="V607">
        <v>3.3543999999999996</v>
      </c>
    </row>
    <row r="608" spans="1:22" x14ac:dyDescent="0.3">
      <c r="A608">
        <v>2470</v>
      </c>
      <c r="B608" t="s">
        <v>5526</v>
      </c>
      <c r="C608">
        <v>2014</v>
      </c>
      <c r="D608" s="25">
        <v>41764</v>
      </c>
      <c r="E608" s="25">
        <v>41768</v>
      </c>
      <c r="F608" t="s">
        <v>50</v>
      </c>
      <c r="G608" t="s">
        <v>1519</v>
      </c>
      <c r="H608" t="s">
        <v>1520</v>
      </c>
      <c r="I608" t="s">
        <v>26</v>
      </c>
      <c r="J608" t="s">
        <v>27</v>
      </c>
      <c r="K608" t="s">
        <v>5527</v>
      </c>
      <c r="L608" t="s">
        <v>319</v>
      </c>
      <c r="M608">
        <v>23602</v>
      </c>
      <c r="N608" t="s">
        <v>30</v>
      </c>
      <c r="O608" t="s">
        <v>4105</v>
      </c>
      <c r="P608" t="s">
        <v>46</v>
      </c>
      <c r="Q608" t="s">
        <v>59</v>
      </c>
      <c r="R608" t="s">
        <v>4106</v>
      </c>
      <c r="S608">
        <v>16.91</v>
      </c>
      <c r="T608">
        <v>1</v>
      </c>
      <c r="U608">
        <v>0</v>
      </c>
      <c r="V608">
        <v>4.5656999999999996</v>
      </c>
    </row>
    <row r="609" spans="1:22" x14ac:dyDescent="0.3">
      <c r="A609">
        <v>608</v>
      </c>
      <c r="B609" t="s">
        <v>2015</v>
      </c>
      <c r="C609">
        <v>2011</v>
      </c>
      <c r="D609" s="25">
        <v>40686</v>
      </c>
      <c r="E609" s="25">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x14ac:dyDescent="0.3">
      <c r="A610">
        <v>609</v>
      </c>
      <c r="B610" t="s">
        <v>2015</v>
      </c>
      <c r="C610">
        <v>2011</v>
      </c>
      <c r="D610" s="25">
        <v>40686</v>
      </c>
      <c r="E610" s="25">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3">
      <c r="A611">
        <v>610</v>
      </c>
      <c r="B611" t="s">
        <v>2015</v>
      </c>
      <c r="C611">
        <v>2011</v>
      </c>
      <c r="D611" s="25">
        <v>40686</v>
      </c>
      <c r="E611" s="25">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x14ac:dyDescent="0.3">
      <c r="A612">
        <v>2469</v>
      </c>
      <c r="B612" t="s">
        <v>5526</v>
      </c>
      <c r="C612">
        <v>2014</v>
      </c>
      <c r="D612" s="25">
        <v>41764</v>
      </c>
      <c r="E612" s="25">
        <v>41768</v>
      </c>
      <c r="F612" t="s">
        <v>50</v>
      </c>
      <c r="G612" t="s">
        <v>1519</v>
      </c>
      <c r="H612" t="s">
        <v>1520</v>
      </c>
      <c r="I612" t="s">
        <v>26</v>
      </c>
      <c r="J612" t="s">
        <v>27</v>
      </c>
      <c r="K612" t="s">
        <v>5527</v>
      </c>
      <c r="L612" t="s">
        <v>319</v>
      </c>
      <c r="M612">
        <v>23602</v>
      </c>
      <c r="N612" t="s">
        <v>30</v>
      </c>
      <c r="O612" t="s">
        <v>5530</v>
      </c>
      <c r="P612" t="s">
        <v>46</v>
      </c>
      <c r="Q612" t="s">
        <v>90</v>
      </c>
      <c r="R612" t="s">
        <v>5531</v>
      </c>
      <c r="S612">
        <v>32.400000000000006</v>
      </c>
      <c r="T612">
        <v>5</v>
      </c>
      <c r="U612">
        <v>0</v>
      </c>
      <c r="V612">
        <v>15.552000000000001</v>
      </c>
    </row>
    <row r="613" spans="1:22" x14ac:dyDescent="0.3">
      <c r="A613">
        <v>2468</v>
      </c>
      <c r="B613" t="s">
        <v>5526</v>
      </c>
      <c r="C613">
        <v>2014</v>
      </c>
      <c r="D613" s="25">
        <v>41764</v>
      </c>
      <c r="E613" s="25">
        <v>41768</v>
      </c>
      <c r="F613" t="s">
        <v>50</v>
      </c>
      <c r="G613" t="s">
        <v>1519</v>
      </c>
      <c r="H613" t="s">
        <v>1520</v>
      </c>
      <c r="I613" t="s">
        <v>26</v>
      </c>
      <c r="J613" t="s">
        <v>27</v>
      </c>
      <c r="K613" t="s">
        <v>5527</v>
      </c>
      <c r="L613" t="s">
        <v>319</v>
      </c>
      <c r="M613">
        <v>23602</v>
      </c>
      <c r="N613" t="s">
        <v>30</v>
      </c>
      <c r="O613" t="s">
        <v>1516</v>
      </c>
      <c r="P613" t="s">
        <v>46</v>
      </c>
      <c r="Q613" t="s">
        <v>59</v>
      </c>
      <c r="R613" t="s">
        <v>1517</v>
      </c>
      <c r="S613">
        <v>571.44000000000005</v>
      </c>
      <c r="T613">
        <v>4</v>
      </c>
      <c r="U613">
        <v>0</v>
      </c>
      <c r="V613">
        <v>165.71759999999995</v>
      </c>
    </row>
    <row r="614" spans="1:22" x14ac:dyDescent="0.3">
      <c r="A614">
        <v>2467</v>
      </c>
      <c r="B614" t="s">
        <v>5526</v>
      </c>
      <c r="C614">
        <v>2014</v>
      </c>
      <c r="D614" s="25">
        <v>41764</v>
      </c>
      <c r="E614" s="25">
        <v>41768</v>
      </c>
      <c r="F614" t="s">
        <v>50</v>
      </c>
      <c r="G614" t="s">
        <v>1519</v>
      </c>
      <c r="H614" t="s">
        <v>1520</v>
      </c>
      <c r="I614" t="s">
        <v>26</v>
      </c>
      <c r="J614" t="s">
        <v>27</v>
      </c>
      <c r="K614" t="s">
        <v>5527</v>
      </c>
      <c r="L614" t="s">
        <v>319</v>
      </c>
      <c r="M614">
        <v>23602</v>
      </c>
      <c r="N614" t="s">
        <v>30</v>
      </c>
      <c r="O614" t="s">
        <v>5528</v>
      </c>
      <c r="P614" t="s">
        <v>46</v>
      </c>
      <c r="Q614" t="s">
        <v>90</v>
      </c>
      <c r="R614" t="s">
        <v>5529</v>
      </c>
      <c r="S614">
        <v>9.11</v>
      </c>
      <c r="T614">
        <v>1</v>
      </c>
      <c r="U614">
        <v>0</v>
      </c>
      <c r="V614">
        <v>4.099499999999999</v>
      </c>
    </row>
    <row r="615" spans="1:22" x14ac:dyDescent="0.3">
      <c r="A615">
        <v>2446</v>
      </c>
      <c r="B615" t="s">
        <v>5507</v>
      </c>
      <c r="C615">
        <v>2013</v>
      </c>
      <c r="D615" s="25">
        <v>41417</v>
      </c>
      <c r="E615" s="25">
        <v>41422</v>
      </c>
      <c r="F615" t="s">
        <v>50</v>
      </c>
      <c r="G615" t="s">
        <v>5077</v>
      </c>
      <c r="H615" t="s">
        <v>5078</v>
      </c>
      <c r="I615" t="s">
        <v>26</v>
      </c>
      <c r="J615" t="s">
        <v>27</v>
      </c>
      <c r="K615" t="s">
        <v>5508</v>
      </c>
      <c r="L615" t="s">
        <v>788</v>
      </c>
      <c r="M615">
        <v>7055</v>
      </c>
      <c r="N615" t="s">
        <v>148</v>
      </c>
      <c r="O615" t="s">
        <v>3748</v>
      </c>
      <c r="P615" t="s">
        <v>71</v>
      </c>
      <c r="Q615" t="s">
        <v>72</v>
      </c>
      <c r="R615" t="s">
        <v>3749</v>
      </c>
      <c r="S615">
        <v>257.98</v>
      </c>
      <c r="T615">
        <v>2</v>
      </c>
      <c r="U615">
        <v>0</v>
      </c>
      <c r="V615">
        <v>74.8142</v>
      </c>
    </row>
    <row r="616" spans="1:22" x14ac:dyDescent="0.3">
      <c r="A616">
        <v>2445</v>
      </c>
      <c r="B616" t="s">
        <v>5507</v>
      </c>
      <c r="C616">
        <v>2013</v>
      </c>
      <c r="D616" s="25">
        <v>41417</v>
      </c>
      <c r="E616" s="25">
        <v>41422</v>
      </c>
      <c r="F616" t="s">
        <v>50</v>
      </c>
      <c r="G616" t="s">
        <v>5077</v>
      </c>
      <c r="H616" t="s">
        <v>5078</v>
      </c>
      <c r="I616" t="s">
        <v>26</v>
      </c>
      <c r="J616" t="s">
        <v>27</v>
      </c>
      <c r="K616" t="s">
        <v>5508</v>
      </c>
      <c r="L616" t="s">
        <v>788</v>
      </c>
      <c r="M616">
        <v>7055</v>
      </c>
      <c r="N616" t="s">
        <v>148</v>
      </c>
      <c r="O616" t="s">
        <v>5509</v>
      </c>
      <c r="P616" t="s">
        <v>46</v>
      </c>
      <c r="Q616" t="s">
        <v>173</v>
      </c>
      <c r="R616" t="s">
        <v>5510</v>
      </c>
      <c r="S616">
        <v>26.880000000000003</v>
      </c>
      <c r="T616">
        <v>6</v>
      </c>
      <c r="U616">
        <v>0</v>
      </c>
      <c r="V616">
        <v>12.902400000000002</v>
      </c>
    </row>
    <row r="617" spans="1:22" x14ac:dyDescent="0.3">
      <c r="A617">
        <v>2444</v>
      </c>
      <c r="B617" t="s">
        <v>5507</v>
      </c>
      <c r="C617">
        <v>2013</v>
      </c>
      <c r="D617" s="25">
        <v>41417</v>
      </c>
      <c r="E617" s="25">
        <v>41422</v>
      </c>
      <c r="F617" t="s">
        <v>50</v>
      </c>
      <c r="G617" t="s">
        <v>5077</v>
      </c>
      <c r="H617" t="s">
        <v>5078</v>
      </c>
      <c r="I617" t="s">
        <v>26</v>
      </c>
      <c r="J617" t="s">
        <v>27</v>
      </c>
      <c r="K617" t="s">
        <v>5508</v>
      </c>
      <c r="L617" t="s">
        <v>788</v>
      </c>
      <c r="M617">
        <v>7055</v>
      </c>
      <c r="N617" t="s">
        <v>148</v>
      </c>
      <c r="O617" t="s">
        <v>1750</v>
      </c>
      <c r="P617" t="s">
        <v>71</v>
      </c>
      <c r="Q617" t="s">
        <v>161</v>
      </c>
      <c r="R617" t="s">
        <v>1751</v>
      </c>
      <c r="S617">
        <v>95.1</v>
      </c>
      <c r="T617">
        <v>5</v>
      </c>
      <c r="U617">
        <v>0</v>
      </c>
      <c r="V617">
        <v>30.431999999999995</v>
      </c>
    </row>
    <row r="618" spans="1:22" x14ac:dyDescent="0.3">
      <c r="A618">
        <v>2443</v>
      </c>
      <c r="B618" t="s">
        <v>5507</v>
      </c>
      <c r="C618">
        <v>2013</v>
      </c>
      <c r="D618" s="25">
        <v>41417</v>
      </c>
      <c r="E618" s="25">
        <v>41422</v>
      </c>
      <c r="F618" t="s">
        <v>50</v>
      </c>
      <c r="G618" t="s">
        <v>5077</v>
      </c>
      <c r="H618" t="s">
        <v>5078</v>
      </c>
      <c r="I618" t="s">
        <v>26</v>
      </c>
      <c r="J618" t="s">
        <v>27</v>
      </c>
      <c r="K618" t="s">
        <v>5508</v>
      </c>
      <c r="L618" t="s">
        <v>788</v>
      </c>
      <c r="M618">
        <v>7055</v>
      </c>
      <c r="N618" t="s">
        <v>148</v>
      </c>
      <c r="O618" t="s">
        <v>816</v>
      </c>
      <c r="P618" t="s">
        <v>46</v>
      </c>
      <c r="Q618" t="s">
        <v>78</v>
      </c>
      <c r="R618" t="s">
        <v>817</v>
      </c>
      <c r="S618">
        <v>662.84</v>
      </c>
      <c r="T618">
        <v>4</v>
      </c>
      <c r="U618">
        <v>0</v>
      </c>
      <c r="V618">
        <v>172.33840000000004</v>
      </c>
    </row>
    <row r="619" spans="1:22" x14ac:dyDescent="0.3">
      <c r="A619">
        <v>2442</v>
      </c>
      <c r="B619" t="s">
        <v>5507</v>
      </c>
      <c r="C619">
        <v>2013</v>
      </c>
      <c r="D619" s="25">
        <v>41417</v>
      </c>
      <c r="E619" s="25">
        <v>41422</v>
      </c>
      <c r="F619" t="s">
        <v>50</v>
      </c>
      <c r="G619" t="s">
        <v>5077</v>
      </c>
      <c r="H619" t="s">
        <v>5078</v>
      </c>
      <c r="I619" t="s">
        <v>26</v>
      </c>
      <c r="J619" t="s">
        <v>27</v>
      </c>
      <c r="K619" t="s">
        <v>5508</v>
      </c>
      <c r="L619" t="s">
        <v>788</v>
      </c>
      <c r="M619">
        <v>7055</v>
      </c>
      <c r="N619" t="s">
        <v>148</v>
      </c>
      <c r="O619" t="s">
        <v>883</v>
      </c>
      <c r="P619" t="s">
        <v>32</v>
      </c>
      <c r="Q619" t="s">
        <v>56</v>
      </c>
      <c r="R619" t="s">
        <v>884</v>
      </c>
      <c r="S619">
        <v>174.28599999999997</v>
      </c>
      <c r="T619">
        <v>2</v>
      </c>
      <c r="U619">
        <v>0.3</v>
      </c>
      <c r="V619">
        <v>-19.918399999999991</v>
      </c>
    </row>
    <row r="620" spans="1:22" x14ac:dyDescent="0.3">
      <c r="A620">
        <v>2441</v>
      </c>
      <c r="B620" t="s">
        <v>5507</v>
      </c>
      <c r="C620">
        <v>2013</v>
      </c>
      <c r="D620" s="25">
        <v>41417</v>
      </c>
      <c r="E620" s="25">
        <v>41422</v>
      </c>
      <c r="F620" t="s">
        <v>50</v>
      </c>
      <c r="G620" t="s">
        <v>5077</v>
      </c>
      <c r="H620" t="s">
        <v>5078</v>
      </c>
      <c r="I620" t="s">
        <v>26</v>
      </c>
      <c r="J620" t="s">
        <v>27</v>
      </c>
      <c r="K620" t="s">
        <v>5508</v>
      </c>
      <c r="L620" t="s">
        <v>788</v>
      </c>
      <c r="M620">
        <v>7055</v>
      </c>
      <c r="N620" t="s">
        <v>148</v>
      </c>
      <c r="O620" t="s">
        <v>1204</v>
      </c>
      <c r="P620" t="s">
        <v>71</v>
      </c>
      <c r="Q620" t="s">
        <v>72</v>
      </c>
      <c r="R620" t="s">
        <v>1205</v>
      </c>
      <c r="S620">
        <v>345</v>
      </c>
      <c r="T620">
        <v>5</v>
      </c>
      <c r="U620">
        <v>0</v>
      </c>
      <c r="V620">
        <v>86.25</v>
      </c>
    </row>
    <row r="621" spans="1:22" x14ac:dyDescent="0.3">
      <c r="A621">
        <v>2434</v>
      </c>
      <c r="B621" t="s">
        <v>5496</v>
      </c>
      <c r="C621">
        <v>2014</v>
      </c>
      <c r="D621" s="25">
        <v>41788</v>
      </c>
      <c r="E621" s="25">
        <v>41792</v>
      </c>
      <c r="F621" t="s">
        <v>50</v>
      </c>
      <c r="G621" t="s">
        <v>859</v>
      </c>
      <c r="H621" t="s">
        <v>860</v>
      </c>
      <c r="I621" t="s">
        <v>26</v>
      </c>
      <c r="J621" t="s">
        <v>27</v>
      </c>
      <c r="K621" t="s">
        <v>184</v>
      </c>
      <c r="L621" t="s">
        <v>104</v>
      </c>
      <c r="M621">
        <v>77070</v>
      </c>
      <c r="N621" t="s">
        <v>105</v>
      </c>
      <c r="O621" t="s">
        <v>5074</v>
      </c>
      <c r="P621" t="s">
        <v>71</v>
      </c>
      <c r="Q621" t="s">
        <v>72</v>
      </c>
      <c r="R621" t="s">
        <v>5075</v>
      </c>
      <c r="S621">
        <v>54.367999999999995</v>
      </c>
      <c r="T621">
        <v>4</v>
      </c>
      <c r="U621">
        <v>0.2</v>
      </c>
      <c r="V621">
        <v>4.0775999999999968</v>
      </c>
    </row>
    <row r="622" spans="1:22" x14ac:dyDescent="0.3">
      <c r="A622">
        <v>2431</v>
      </c>
      <c r="B622" t="s">
        <v>5489</v>
      </c>
      <c r="C622">
        <v>2014</v>
      </c>
      <c r="D622" s="25">
        <v>41773</v>
      </c>
      <c r="E622" s="25">
        <v>41780</v>
      </c>
      <c r="F622" t="s">
        <v>50</v>
      </c>
      <c r="G622" t="s">
        <v>1508</v>
      </c>
      <c r="H622" t="s">
        <v>1509</v>
      </c>
      <c r="I622" t="s">
        <v>102</v>
      </c>
      <c r="J622" t="s">
        <v>27</v>
      </c>
      <c r="K622" t="s">
        <v>127</v>
      </c>
      <c r="L622" t="s">
        <v>43</v>
      </c>
      <c r="M622">
        <v>94110</v>
      </c>
      <c r="N622" t="s">
        <v>44</v>
      </c>
      <c r="O622" t="s">
        <v>45</v>
      </c>
      <c r="P622" t="s">
        <v>46</v>
      </c>
      <c r="Q622" t="s">
        <v>47</v>
      </c>
      <c r="R622" t="s">
        <v>48</v>
      </c>
      <c r="S622">
        <v>58.48</v>
      </c>
      <c r="T622">
        <v>8</v>
      </c>
      <c r="U622">
        <v>0</v>
      </c>
      <c r="V622">
        <v>27.485599999999998</v>
      </c>
    </row>
    <row r="623" spans="1:22" x14ac:dyDescent="0.3">
      <c r="A623">
        <v>2419</v>
      </c>
      <c r="B623" t="s">
        <v>5469</v>
      </c>
      <c r="C623">
        <v>2013</v>
      </c>
      <c r="D623" s="25">
        <v>41416</v>
      </c>
      <c r="E623" s="25">
        <v>41423</v>
      </c>
      <c r="F623" t="s">
        <v>50</v>
      </c>
      <c r="G623" t="s">
        <v>208</v>
      </c>
      <c r="H623" t="s">
        <v>209</v>
      </c>
      <c r="I623" t="s">
        <v>41</v>
      </c>
      <c r="J623" t="s">
        <v>27</v>
      </c>
      <c r="K623" t="s">
        <v>5470</v>
      </c>
      <c r="L623" t="s">
        <v>1392</v>
      </c>
      <c r="M623">
        <v>89431</v>
      </c>
      <c r="N623" t="s">
        <v>44</v>
      </c>
      <c r="O623" t="s">
        <v>5471</v>
      </c>
      <c r="P623" t="s">
        <v>71</v>
      </c>
      <c r="Q623" t="s">
        <v>682</v>
      </c>
      <c r="R623" t="s">
        <v>5472</v>
      </c>
      <c r="S623">
        <v>2396.4</v>
      </c>
      <c r="T623">
        <v>10</v>
      </c>
      <c r="U623">
        <v>0.2</v>
      </c>
      <c r="V623">
        <v>179.73000000000013</v>
      </c>
    </row>
    <row r="624" spans="1:22" x14ac:dyDescent="0.3">
      <c r="A624">
        <v>2382</v>
      </c>
      <c r="B624" t="s">
        <v>5414</v>
      </c>
      <c r="C624">
        <v>2013</v>
      </c>
      <c r="D624" s="25">
        <v>41401</v>
      </c>
      <c r="E624" s="25">
        <v>41405</v>
      </c>
      <c r="F624" t="s">
        <v>50</v>
      </c>
      <c r="G624" t="s">
        <v>4527</v>
      </c>
      <c r="H624" t="s">
        <v>4528</v>
      </c>
      <c r="I624" t="s">
        <v>102</v>
      </c>
      <c r="J624" t="s">
        <v>27</v>
      </c>
      <c r="K624" t="s">
        <v>2628</v>
      </c>
      <c r="L624" t="s">
        <v>498</v>
      </c>
      <c r="M624">
        <v>44052</v>
      </c>
      <c r="N624" t="s">
        <v>148</v>
      </c>
      <c r="O624" t="s">
        <v>170</v>
      </c>
      <c r="P624" t="s">
        <v>32</v>
      </c>
      <c r="Q624" t="s">
        <v>65</v>
      </c>
      <c r="R624" t="s">
        <v>5417</v>
      </c>
      <c r="S624">
        <v>54.711999999999996</v>
      </c>
      <c r="T624">
        <v>7</v>
      </c>
      <c r="U624">
        <v>0.2</v>
      </c>
      <c r="V624">
        <v>11.626299999999999</v>
      </c>
    </row>
    <row r="625" spans="1:22" x14ac:dyDescent="0.3">
      <c r="A625">
        <v>2381</v>
      </c>
      <c r="B625" t="s">
        <v>5414</v>
      </c>
      <c r="C625">
        <v>2013</v>
      </c>
      <c r="D625" s="25">
        <v>41401</v>
      </c>
      <c r="E625" s="25">
        <v>41405</v>
      </c>
      <c r="F625" t="s">
        <v>50</v>
      </c>
      <c r="G625" t="s">
        <v>4527</v>
      </c>
      <c r="H625" t="s">
        <v>4528</v>
      </c>
      <c r="I625" t="s">
        <v>102</v>
      </c>
      <c r="J625" t="s">
        <v>27</v>
      </c>
      <c r="K625" t="s">
        <v>2628</v>
      </c>
      <c r="L625" t="s">
        <v>498</v>
      </c>
      <c r="M625">
        <v>44052</v>
      </c>
      <c r="N625" t="s">
        <v>148</v>
      </c>
      <c r="O625" t="s">
        <v>5415</v>
      </c>
      <c r="P625" t="s">
        <v>46</v>
      </c>
      <c r="Q625" t="s">
        <v>90</v>
      </c>
      <c r="R625" t="s">
        <v>5416</v>
      </c>
      <c r="S625">
        <v>49.568000000000005</v>
      </c>
      <c r="T625">
        <v>2</v>
      </c>
      <c r="U625">
        <v>0.2</v>
      </c>
      <c r="V625">
        <v>15.489999999999997</v>
      </c>
    </row>
    <row r="626" spans="1:22" x14ac:dyDescent="0.3">
      <c r="A626">
        <v>2380</v>
      </c>
      <c r="B626" t="s">
        <v>5414</v>
      </c>
      <c r="C626">
        <v>2013</v>
      </c>
      <c r="D626" s="25">
        <v>41401</v>
      </c>
      <c r="E626" s="25">
        <v>41405</v>
      </c>
      <c r="F626" t="s">
        <v>50</v>
      </c>
      <c r="G626" t="s">
        <v>4527</v>
      </c>
      <c r="H626" t="s">
        <v>4528</v>
      </c>
      <c r="I626" t="s">
        <v>102</v>
      </c>
      <c r="J626" t="s">
        <v>27</v>
      </c>
      <c r="K626" t="s">
        <v>2628</v>
      </c>
      <c r="L626" t="s">
        <v>498</v>
      </c>
      <c r="M626">
        <v>44052</v>
      </c>
      <c r="N626" t="s">
        <v>148</v>
      </c>
      <c r="O626" t="s">
        <v>1880</v>
      </c>
      <c r="P626" t="s">
        <v>46</v>
      </c>
      <c r="Q626" t="s">
        <v>269</v>
      </c>
      <c r="R626" t="s">
        <v>1881</v>
      </c>
      <c r="S626">
        <v>7.2160000000000002</v>
      </c>
      <c r="T626">
        <v>2</v>
      </c>
      <c r="U626">
        <v>0.2</v>
      </c>
      <c r="V626">
        <v>1.7138000000000002</v>
      </c>
    </row>
    <row r="627" spans="1:22" x14ac:dyDescent="0.3">
      <c r="A627">
        <v>2286</v>
      </c>
      <c r="B627" t="s">
        <v>5287</v>
      </c>
      <c r="C627">
        <v>2013</v>
      </c>
      <c r="D627" s="25">
        <v>41400</v>
      </c>
      <c r="E627" s="25">
        <v>41403</v>
      </c>
      <c r="F627" t="s">
        <v>188</v>
      </c>
      <c r="G627" t="s">
        <v>5288</v>
      </c>
      <c r="H627" t="s">
        <v>5289</v>
      </c>
      <c r="I627" t="s">
        <v>41</v>
      </c>
      <c r="J627" t="s">
        <v>27</v>
      </c>
      <c r="K627" t="s">
        <v>1185</v>
      </c>
      <c r="L627" t="s">
        <v>335</v>
      </c>
      <c r="M627">
        <v>37130</v>
      </c>
      <c r="N627" t="s">
        <v>30</v>
      </c>
      <c r="O627" t="s">
        <v>5290</v>
      </c>
      <c r="P627" t="s">
        <v>46</v>
      </c>
      <c r="Q627" t="s">
        <v>90</v>
      </c>
      <c r="R627" t="s">
        <v>5291</v>
      </c>
      <c r="S627">
        <v>14.352000000000002</v>
      </c>
      <c r="T627">
        <v>3</v>
      </c>
      <c r="U627">
        <v>0.2</v>
      </c>
      <c r="V627">
        <v>5.2026000000000003</v>
      </c>
    </row>
    <row r="628" spans="1:22" x14ac:dyDescent="0.3">
      <c r="A628">
        <v>2185</v>
      </c>
      <c r="B628" t="s">
        <v>5122</v>
      </c>
      <c r="C628">
        <v>2013</v>
      </c>
      <c r="D628" s="25">
        <v>41402</v>
      </c>
      <c r="E628" s="25">
        <v>41406</v>
      </c>
      <c r="F628" t="s">
        <v>50</v>
      </c>
      <c r="G628" t="s">
        <v>1453</v>
      </c>
      <c r="H628" t="s">
        <v>1454</v>
      </c>
      <c r="I628" t="s">
        <v>26</v>
      </c>
      <c r="J628" t="s">
        <v>27</v>
      </c>
      <c r="K628" t="s">
        <v>266</v>
      </c>
      <c r="L628" t="s">
        <v>267</v>
      </c>
      <c r="M628">
        <v>10009</v>
      </c>
      <c r="N628" t="s">
        <v>148</v>
      </c>
      <c r="O628" t="s">
        <v>2887</v>
      </c>
      <c r="P628" t="s">
        <v>32</v>
      </c>
      <c r="Q628" t="s">
        <v>65</v>
      </c>
      <c r="R628" t="s">
        <v>186</v>
      </c>
      <c r="S628">
        <v>63.68</v>
      </c>
      <c r="T628">
        <v>8</v>
      </c>
      <c r="U628">
        <v>0</v>
      </c>
      <c r="V628">
        <v>28.019200000000005</v>
      </c>
    </row>
    <row r="629" spans="1:22" x14ac:dyDescent="0.3">
      <c r="A629">
        <v>628</v>
      </c>
      <c r="B629" t="s">
        <v>2071</v>
      </c>
      <c r="C629">
        <v>2014</v>
      </c>
      <c r="D629" s="25">
        <v>41779</v>
      </c>
      <c r="E629" s="25">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x14ac:dyDescent="0.3">
      <c r="A630">
        <v>2184</v>
      </c>
      <c r="B630" t="s">
        <v>5122</v>
      </c>
      <c r="C630">
        <v>2013</v>
      </c>
      <c r="D630" s="25">
        <v>41402</v>
      </c>
      <c r="E630" s="25">
        <v>41406</v>
      </c>
      <c r="F630" t="s">
        <v>50</v>
      </c>
      <c r="G630" t="s">
        <v>1453</v>
      </c>
      <c r="H630" t="s">
        <v>1454</v>
      </c>
      <c r="I630" t="s">
        <v>26</v>
      </c>
      <c r="J630" t="s">
        <v>27</v>
      </c>
      <c r="K630" t="s">
        <v>266</v>
      </c>
      <c r="L630" t="s">
        <v>267</v>
      </c>
      <c r="M630">
        <v>10009</v>
      </c>
      <c r="N630" t="s">
        <v>148</v>
      </c>
      <c r="O630" t="s">
        <v>444</v>
      </c>
      <c r="P630" t="s">
        <v>71</v>
      </c>
      <c r="Q630" t="s">
        <v>161</v>
      </c>
      <c r="R630" t="s">
        <v>445</v>
      </c>
      <c r="S630">
        <v>199.95000000000002</v>
      </c>
      <c r="T630">
        <v>5</v>
      </c>
      <c r="U630">
        <v>0</v>
      </c>
      <c r="V630">
        <v>21.994499999999988</v>
      </c>
    </row>
    <row r="631" spans="1:22" x14ac:dyDescent="0.3">
      <c r="A631">
        <v>2183</v>
      </c>
      <c r="B631" t="s">
        <v>5122</v>
      </c>
      <c r="C631">
        <v>2013</v>
      </c>
      <c r="D631" s="25">
        <v>41402</v>
      </c>
      <c r="E631" s="25">
        <v>41406</v>
      </c>
      <c r="F631" t="s">
        <v>50</v>
      </c>
      <c r="G631" t="s">
        <v>1453</v>
      </c>
      <c r="H631" t="s">
        <v>1454</v>
      </c>
      <c r="I631" t="s">
        <v>26</v>
      </c>
      <c r="J631" t="s">
        <v>27</v>
      </c>
      <c r="K631" t="s">
        <v>266</v>
      </c>
      <c r="L631" t="s">
        <v>267</v>
      </c>
      <c r="M631">
        <v>10009</v>
      </c>
      <c r="N631" t="s">
        <v>148</v>
      </c>
      <c r="O631" t="s">
        <v>4603</v>
      </c>
      <c r="P631" t="s">
        <v>71</v>
      </c>
      <c r="Q631" t="s">
        <v>682</v>
      </c>
      <c r="R631" t="s">
        <v>4604</v>
      </c>
      <c r="S631">
        <v>3999.95</v>
      </c>
      <c r="T631">
        <v>5</v>
      </c>
      <c r="U631">
        <v>0</v>
      </c>
      <c r="V631">
        <v>1159.9854999999998</v>
      </c>
    </row>
    <row r="632" spans="1:22" x14ac:dyDescent="0.3">
      <c r="A632">
        <v>2182</v>
      </c>
      <c r="B632" t="s">
        <v>5122</v>
      </c>
      <c r="C632">
        <v>2013</v>
      </c>
      <c r="D632" s="25">
        <v>41402</v>
      </c>
      <c r="E632" s="25">
        <v>41406</v>
      </c>
      <c r="F632" t="s">
        <v>50</v>
      </c>
      <c r="G632" t="s">
        <v>1453</v>
      </c>
      <c r="H632" t="s">
        <v>1454</v>
      </c>
      <c r="I632" t="s">
        <v>26</v>
      </c>
      <c r="J632" t="s">
        <v>27</v>
      </c>
      <c r="K632" t="s">
        <v>266</v>
      </c>
      <c r="L632" t="s">
        <v>267</v>
      </c>
      <c r="M632">
        <v>10009</v>
      </c>
      <c r="N632" t="s">
        <v>148</v>
      </c>
      <c r="O632" t="s">
        <v>5123</v>
      </c>
      <c r="P632" t="s">
        <v>32</v>
      </c>
      <c r="Q632" t="s">
        <v>36</v>
      </c>
      <c r="R632" t="s">
        <v>5124</v>
      </c>
      <c r="S632">
        <v>442.76400000000001</v>
      </c>
      <c r="T632">
        <v>4</v>
      </c>
      <c r="U632">
        <v>0.1</v>
      </c>
      <c r="V632">
        <v>59.035200000000003</v>
      </c>
    </row>
    <row r="633" spans="1:22" x14ac:dyDescent="0.3">
      <c r="A633">
        <v>2181</v>
      </c>
      <c r="B633" t="s">
        <v>5122</v>
      </c>
      <c r="C633">
        <v>2013</v>
      </c>
      <c r="D633" s="25">
        <v>41402</v>
      </c>
      <c r="E633" s="25">
        <v>41406</v>
      </c>
      <c r="F633" t="s">
        <v>50</v>
      </c>
      <c r="G633" t="s">
        <v>1453</v>
      </c>
      <c r="H633" t="s">
        <v>1454</v>
      </c>
      <c r="I633" t="s">
        <v>26</v>
      </c>
      <c r="J633" t="s">
        <v>27</v>
      </c>
      <c r="K633" t="s">
        <v>266</v>
      </c>
      <c r="L633" t="s">
        <v>267</v>
      </c>
      <c r="M633">
        <v>10009</v>
      </c>
      <c r="N633" t="s">
        <v>148</v>
      </c>
      <c r="O633" t="s">
        <v>1667</v>
      </c>
      <c r="P633" t="s">
        <v>46</v>
      </c>
      <c r="Q633" t="s">
        <v>47</v>
      </c>
      <c r="R633" t="s">
        <v>1668</v>
      </c>
      <c r="S633">
        <v>44.400000000000006</v>
      </c>
      <c r="T633">
        <v>3</v>
      </c>
      <c r="U633">
        <v>0</v>
      </c>
      <c r="V633">
        <v>22.200000000000003</v>
      </c>
    </row>
    <row r="634" spans="1:22" x14ac:dyDescent="0.3">
      <c r="A634">
        <v>2180</v>
      </c>
      <c r="B634" t="s">
        <v>5122</v>
      </c>
      <c r="C634">
        <v>2013</v>
      </c>
      <c r="D634" s="25">
        <v>41402</v>
      </c>
      <c r="E634" s="25">
        <v>41406</v>
      </c>
      <c r="F634" t="s">
        <v>50</v>
      </c>
      <c r="G634" t="s">
        <v>1453</v>
      </c>
      <c r="H634" t="s">
        <v>1454</v>
      </c>
      <c r="I634" t="s">
        <v>26</v>
      </c>
      <c r="J634" t="s">
        <v>27</v>
      </c>
      <c r="K634" t="s">
        <v>266</v>
      </c>
      <c r="L634" t="s">
        <v>267</v>
      </c>
      <c r="M634">
        <v>10009</v>
      </c>
      <c r="N634" t="s">
        <v>148</v>
      </c>
      <c r="O634" t="s">
        <v>1335</v>
      </c>
      <c r="P634" t="s">
        <v>46</v>
      </c>
      <c r="Q634" t="s">
        <v>75</v>
      </c>
      <c r="R634" t="s">
        <v>1336</v>
      </c>
      <c r="S634">
        <v>85.232000000000014</v>
      </c>
      <c r="T634">
        <v>7</v>
      </c>
      <c r="U634">
        <v>0.2</v>
      </c>
      <c r="V634">
        <v>30.896599999999996</v>
      </c>
    </row>
    <row r="635" spans="1:22" x14ac:dyDescent="0.3">
      <c r="A635">
        <v>2161</v>
      </c>
      <c r="B635" t="s">
        <v>5093</v>
      </c>
      <c r="C635">
        <v>2013</v>
      </c>
      <c r="D635" s="25">
        <v>41409</v>
      </c>
      <c r="E635" s="25">
        <v>41409</v>
      </c>
      <c r="F635" t="s">
        <v>1290</v>
      </c>
      <c r="G635" t="s">
        <v>940</v>
      </c>
      <c r="H635" t="s">
        <v>941</v>
      </c>
      <c r="I635" t="s">
        <v>26</v>
      </c>
      <c r="J635" t="s">
        <v>27</v>
      </c>
      <c r="K635" t="s">
        <v>1007</v>
      </c>
      <c r="L635" t="s">
        <v>498</v>
      </c>
      <c r="M635">
        <v>45231</v>
      </c>
      <c r="N635" t="s">
        <v>148</v>
      </c>
      <c r="O635" t="s">
        <v>4256</v>
      </c>
      <c r="P635" t="s">
        <v>32</v>
      </c>
      <c r="Q635" t="s">
        <v>65</v>
      </c>
      <c r="R635" t="s">
        <v>4257</v>
      </c>
      <c r="S635">
        <v>79.384000000000015</v>
      </c>
      <c r="T635">
        <v>1</v>
      </c>
      <c r="U635">
        <v>0.2</v>
      </c>
      <c r="V635">
        <v>29.768999999999998</v>
      </c>
    </row>
    <row r="636" spans="1:22" x14ac:dyDescent="0.3">
      <c r="A636">
        <v>2155</v>
      </c>
      <c r="B636" t="s">
        <v>5086</v>
      </c>
      <c r="C636">
        <v>2013</v>
      </c>
      <c r="D636" s="25">
        <v>41395</v>
      </c>
      <c r="E636" s="25">
        <v>41400</v>
      </c>
      <c r="F636" t="s">
        <v>50</v>
      </c>
      <c r="G636" t="s">
        <v>3436</v>
      </c>
      <c r="H636" t="s">
        <v>3437</v>
      </c>
      <c r="I636" t="s">
        <v>102</v>
      </c>
      <c r="J636" t="s">
        <v>27</v>
      </c>
      <c r="K636" t="s">
        <v>815</v>
      </c>
      <c r="L636" t="s">
        <v>104</v>
      </c>
      <c r="M636">
        <v>75081</v>
      </c>
      <c r="N636" t="s">
        <v>105</v>
      </c>
      <c r="O636" t="s">
        <v>4628</v>
      </c>
      <c r="P636" t="s">
        <v>32</v>
      </c>
      <c r="Q636" t="s">
        <v>65</v>
      </c>
      <c r="R636" t="s">
        <v>4629</v>
      </c>
      <c r="S636">
        <v>22.608000000000001</v>
      </c>
      <c r="T636">
        <v>3</v>
      </c>
      <c r="U636">
        <v>0.6</v>
      </c>
      <c r="V636">
        <v>-10.173599999999997</v>
      </c>
    </row>
    <row r="637" spans="1:22" x14ac:dyDescent="0.3">
      <c r="A637">
        <v>2132</v>
      </c>
      <c r="B637" t="s">
        <v>5043</v>
      </c>
      <c r="C637">
        <v>2011</v>
      </c>
      <c r="D637" s="25">
        <v>40683</v>
      </c>
      <c r="E637" s="25">
        <v>40685</v>
      </c>
      <c r="F637" t="s">
        <v>23</v>
      </c>
      <c r="G637" t="s">
        <v>5044</v>
      </c>
      <c r="H637" t="s">
        <v>5045</v>
      </c>
      <c r="I637" t="s">
        <v>41</v>
      </c>
      <c r="J637" t="s">
        <v>27</v>
      </c>
      <c r="K637" t="s">
        <v>244</v>
      </c>
      <c r="L637" t="s">
        <v>2694</v>
      </c>
      <c r="M637">
        <v>3820</v>
      </c>
      <c r="N637" t="s">
        <v>148</v>
      </c>
      <c r="O637" t="s">
        <v>3462</v>
      </c>
      <c r="P637" t="s">
        <v>32</v>
      </c>
      <c r="Q637" t="s">
        <v>65</v>
      </c>
      <c r="R637" t="s">
        <v>3463</v>
      </c>
      <c r="S637">
        <v>139.86000000000001</v>
      </c>
      <c r="T637">
        <v>7</v>
      </c>
      <c r="U637">
        <v>0</v>
      </c>
      <c r="V637">
        <v>60.139800000000015</v>
      </c>
    </row>
    <row r="638" spans="1:22" x14ac:dyDescent="0.3">
      <c r="A638">
        <v>2131</v>
      </c>
      <c r="B638" t="s">
        <v>5043</v>
      </c>
      <c r="C638">
        <v>2011</v>
      </c>
      <c r="D638" s="25">
        <v>40683</v>
      </c>
      <c r="E638" s="25">
        <v>40685</v>
      </c>
      <c r="F638" t="s">
        <v>23</v>
      </c>
      <c r="G638" t="s">
        <v>5044</v>
      </c>
      <c r="H638" t="s">
        <v>5045</v>
      </c>
      <c r="I638" t="s">
        <v>41</v>
      </c>
      <c r="J638" t="s">
        <v>27</v>
      </c>
      <c r="K638" t="s">
        <v>244</v>
      </c>
      <c r="L638" t="s">
        <v>2694</v>
      </c>
      <c r="M638">
        <v>3820</v>
      </c>
      <c r="N638" t="s">
        <v>148</v>
      </c>
      <c r="O638" t="s">
        <v>5048</v>
      </c>
      <c r="P638" t="s">
        <v>46</v>
      </c>
      <c r="Q638" t="s">
        <v>68</v>
      </c>
      <c r="R638" t="s">
        <v>5049</v>
      </c>
      <c r="S638">
        <v>38.520000000000003</v>
      </c>
      <c r="T638">
        <v>9</v>
      </c>
      <c r="U638">
        <v>0</v>
      </c>
      <c r="V638">
        <v>11.9412</v>
      </c>
    </row>
    <row r="639" spans="1:22" x14ac:dyDescent="0.3">
      <c r="A639">
        <v>2130</v>
      </c>
      <c r="B639" t="s">
        <v>5043</v>
      </c>
      <c r="C639">
        <v>2011</v>
      </c>
      <c r="D639" s="25">
        <v>40683</v>
      </c>
      <c r="E639" s="25">
        <v>40685</v>
      </c>
      <c r="F639" t="s">
        <v>23</v>
      </c>
      <c r="G639" t="s">
        <v>5044</v>
      </c>
      <c r="H639" t="s">
        <v>5045</v>
      </c>
      <c r="I639" t="s">
        <v>41</v>
      </c>
      <c r="J639" t="s">
        <v>27</v>
      </c>
      <c r="K639" t="s">
        <v>244</v>
      </c>
      <c r="L639" t="s">
        <v>2694</v>
      </c>
      <c r="M639">
        <v>3820</v>
      </c>
      <c r="N639" t="s">
        <v>148</v>
      </c>
      <c r="O639" t="s">
        <v>5046</v>
      </c>
      <c r="P639" t="s">
        <v>46</v>
      </c>
      <c r="Q639" t="s">
        <v>78</v>
      </c>
      <c r="R639" t="s">
        <v>5047</v>
      </c>
      <c r="S639">
        <v>33.28</v>
      </c>
      <c r="T639">
        <v>4</v>
      </c>
      <c r="U639">
        <v>0</v>
      </c>
      <c r="V639">
        <v>9.3184000000000005</v>
      </c>
    </row>
    <row r="640" spans="1:22" x14ac:dyDescent="0.3">
      <c r="A640">
        <v>639</v>
      </c>
      <c r="B640" t="s">
        <v>2104</v>
      </c>
      <c r="C640">
        <v>2013</v>
      </c>
      <c r="D640" s="25">
        <v>41415</v>
      </c>
      <c r="E640" s="25">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x14ac:dyDescent="0.3">
      <c r="A641">
        <v>640</v>
      </c>
      <c r="B641" t="s">
        <v>2104</v>
      </c>
      <c r="C641">
        <v>2013</v>
      </c>
      <c r="D641" s="25">
        <v>41415</v>
      </c>
      <c r="E641" s="25">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x14ac:dyDescent="0.3">
      <c r="A642">
        <v>2098</v>
      </c>
      <c r="B642" t="s">
        <v>4993</v>
      </c>
      <c r="C642">
        <v>2013</v>
      </c>
      <c r="D642" s="25">
        <v>41410</v>
      </c>
      <c r="E642" s="25">
        <v>41415</v>
      </c>
      <c r="F642" t="s">
        <v>50</v>
      </c>
      <c r="G642" t="s">
        <v>197</v>
      </c>
      <c r="H642" t="s">
        <v>198</v>
      </c>
      <c r="I642" t="s">
        <v>102</v>
      </c>
      <c r="J642" t="s">
        <v>27</v>
      </c>
      <c r="K642" t="s">
        <v>328</v>
      </c>
      <c r="L642" t="s">
        <v>1487</v>
      </c>
      <c r="M642">
        <v>39212</v>
      </c>
      <c r="N642" t="s">
        <v>30</v>
      </c>
      <c r="O642" t="s">
        <v>1739</v>
      </c>
      <c r="P642" t="s">
        <v>46</v>
      </c>
      <c r="Q642" t="s">
        <v>68</v>
      </c>
      <c r="R642" t="s">
        <v>1740</v>
      </c>
      <c r="S642">
        <v>8.34</v>
      </c>
      <c r="T642">
        <v>3</v>
      </c>
      <c r="U642">
        <v>0</v>
      </c>
      <c r="V642">
        <v>2.1683999999999997</v>
      </c>
    </row>
    <row r="643" spans="1:22" x14ac:dyDescent="0.3">
      <c r="A643">
        <v>2097</v>
      </c>
      <c r="B643" t="s">
        <v>4993</v>
      </c>
      <c r="C643">
        <v>2013</v>
      </c>
      <c r="D643" s="25">
        <v>41410</v>
      </c>
      <c r="E643" s="25">
        <v>41415</v>
      </c>
      <c r="F643" t="s">
        <v>50</v>
      </c>
      <c r="G643" t="s">
        <v>197</v>
      </c>
      <c r="H643" t="s">
        <v>198</v>
      </c>
      <c r="I643" t="s">
        <v>102</v>
      </c>
      <c r="J643" t="s">
        <v>27</v>
      </c>
      <c r="K643" t="s">
        <v>328</v>
      </c>
      <c r="L643" t="s">
        <v>1487</v>
      </c>
      <c r="M643">
        <v>39212</v>
      </c>
      <c r="N643" t="s">
        <v>30</v>
      </c>
      <c r="O643" t="s">
        <v>4996</v>
      </c>
      <c r="P643" t="s">
        <v>46</v>
      </c>
      <c r="Q643" t="s">
        <v>68</v>
      </c>
      <c r="R643" t="s">
        <v>4997</v>
      </c>
      <c r="S643">
        <v>91.96</v>
      </c>
      <c r="T643">
        <v>4</v>
      </c>
      <c r="U643">
        <v>0</v>
      </c>
      <c r="V643">
        <v>25.748800000000003</v>
      </c>
    </row>
    <row r="644" spans="1:22" x14ac:dyDescent="0.3">
      <c r="A644">
        <v>2096</v>
      </c>
      <c r="B644" t="s">
        <v>4993</v>
      </c>
      <c r="C644">
        <v>2013</v>
      </c>
      <c r="D644" s="25">
        <v>41410</v>
      </c>
      <c r="E644" s="25">
        <v>41415</v>
      </c>
      <c r="F644" t="s">
        <v>50</v>
      </c>
      <c r="G644" t="s">
        <v>197</v>
      </c>
      <c r="H644" t="s">
        <v>198</v>
      </c>
      <c r="I644" t="s">
        <v>102</v>
      </c>
      <c r="J644" t="s">
        <v>27</v>
      </c>
      <c r="K644" t="s">
        <v>328</v>
      </c>
      <c r="L644" t="s">
        <v>1487</v>
      </c>
      <c r="M644">
        <v>39212</v>
      </c>
      <c r="N644" t="s">
        <v>30</v>
      </c>
      <c r="O644" t="s">
        <v>4994</v>
      </c>
      <c r="P644" t="s">
        <v>46</v>
      </c>
      <c r="Q644" t="s">
        <v>75</v>
      </c>
      <c r="R644" t="s">
        <v>4995</v>
      </c>
      <c r="S644">
        <v>511.84</v>
      </c>
      <c r="T644">
        <v>8</v>
      </c>
      <c r="U644">
        <v>0</v>
      </c>
      <c r="V644">
        <v>240.56479999999999</v>
      </c>
    </row>
    <row r="645" spans="1:22" x14ac:dyDescent="0.3">
      <c r="A645">
        <v>1979</v>
      </c>
      <c r="B645" t="s">
        <v>4841</v>
      </c>
      <c r="C645">
        <v>2012</v>
      </c>
      <c r="D645" s="25">
        <v>41037</v>
      </c>
      <c r="E645" s="25">
        <v>41041</v>
      </c>
      <c r="F645" t="s">
        <v>50</v>
      </c>
      <c r="G645" t="s">
        <v>1821</v>
      </c>
      <c r="H645" t="s">
        <v>1822</v>
      </c>
      <c r="I645" t="s">
        <v>26</v>
      </c>
      <c r="J645" t="s">
        <v>27</v>
      </c>
      <c r="K645" t="s">
        <v>1976</v>
      </c>
      <c r="L645" t="s">
        <v>420</v>
      </c>
      <c r="M645">
        <v>97301</v>
      </c>
      <c r="N645" t="s">
        <v>44</v>
      </c>
      <c r="O645" t="s">
        <v>4842</v>
      </c>
      <c r="P645" t="s">
        <v>46</v>
      </c>
      <c r="Q645" t="s">
        <v>68</v>
      </c>
      <c r="R645" t="s">
        <v>4843</v>
      </c>
      <c r="S645">
        <v>5.2480000000000002</v>
      </c>
      <c r="T645">
        <v>2</v>
      </c>
      <c r="U645">
        <v>0.2</v>
      </c>
      <c r="V645">
        <v>0.59039999999999915</v>
      </c>
    </row>
    <row r="646" spans="1:22" x14ac:dyDescent="0.3">
      <c r="A646">
        <v>1972</v>
      </c>
      <c r="B646" t="s">
        <v>4828</v>
      </c>
      <c r="C646">
        <v>2014</v>
      </c>
      <c r="D646" s="25">
        <v>41766</v>
      </c>
      <c r="E646" s="25">
        <v>41771</v>
      </c>
      <c r="F646" t="s">
        <v>50</v>
      </c>
      <c r="G646" t="s">
        <v>4479</v>
      </c>
      <c r="H646" t="s">
        <v>4480</v>
      </c>
      <c r="I646" t="s">
        <v>102</v>
      </c>
      <c r="J646" t="s">
        <v>27</v>
      </c>
      <c r="K646" t="s">
        <v>303</v>
      </c>
      <c r="L646" t="s">
        <v>211</v>
      </c>
      <c r="M646">
        <v>60623</v>
      </c>
      <c r="N646" t="s">
        <v>105</v>
      </c>
      <c r="O646" t="s">
        <v>730</v>
      </c>
      <c r="P646" t="s">
        <v>71</v>
      </c>
      <c r="Q646" t="s">
        <v>161</v>
      </c>
      <c r="R646" t="s">
        <v>731</v>
      </c>
      <c r="S646">
        <v>408.74399999999997</v>
      </c>
      <c r="T646">
        <v>7</v>
      </c>
      <c r="U646">
        <v>0.2</v>
      </c>
      <c r="V646">
        <v>76.639499999999984</v>
      </c>
    </row>
    <row r="647" spans="1:22" x14ac:dyDescent="0.3">
      <c r="A647">
        <v>1971</v>
      </c>
      <c r="B647" t="s">
        <v>4828</v>
      </c>
      <c r="C647">
        <v>2014</v>
      </c>
      <c r="D647" s="25">
        <v>41766</v>
      </c>
      <c r="E647" s="25">
        <v>41771</v>
      </c>
      <c r="F647" t="s">
        <v>50</v>
      </c>
      <c r="G647" t="s">
        <v>4479</v>
      </c>
      <c r="H647" t="s">
        <v>4480</v>
      </c>
      <c r="I647" t="s">
        <v>102</v>
      </c>
      <c r="J647" t="s">
        <v>27</v>
      </c>
      <c r="K647" t="s">
        <v>303</v>
      </c>
      <c r="L647" t="s">
        <v>211</v>
      </c>
      <c r="M647">
        <v>60623</v>
      </c>
      <c r="N647" t="s">
        <v>105</v>
      </c>
      <c r="O647" t="s">
        <v>4497</v>
      </c>
      <c r="P647" t="s">
        <v>46</v>
      </c>
      <c r="Q647" t="s">
        <v>68</v>
      </c>
      <c r="R647" t="s">
        <v>4498</v>
      </c>
      <c r="S647">
        <v>6.4080000000000004</v>
      </c>
      <c r="T647">
        <v>3</v>
      </c>
      <c r="U647">
        <v>0.2</v>
      </c>
      <c r="V647">
        <v>0.64079999999999981</v>
      </c>
    </row>
    <row r="648" spans="1:22" x14ac:dyDescent="0.3">
      <c r="A648">
        <v>1937</v>
      </c>
      <c r="B648" t="s">
        <v>4796</v>
      </c>
      <c r="C648">
        <v>2012</v>
      </c>
      <c r="D648" s="25">
        <v>41054</v>
      </c>
      <c r="E648" s="25">
        <v>41056</v>
      </c>
      <c r="F648" t="s">
        <v>23</v>
      </c>
      <c r="G648" t="s">
        <v>3959</v>
      </c>
      <c r="H648" t="s">
        <v>3960</v>
      </c>
      <c r="I648" t="s">
        <v>102</v>
      </c>
      <c r="J648" t="s">
        <v>27</v>
      </c>
      <c r="K648" t="s">
        <v>127</v>
      </c>
      <c r="L648" t="s">
        <v>43</v>
      </c>
      <c r="M648">
        <v>94109</v>
      </c>
      <c r="N648" t="s">
        <v>44</v>
      </c>
      <c r="O648" t="s">
        <v>3406</v>
      </c>
      <c r="P648" t="s">
        <v>32</v>
      </c>
      <c r="Q648" t="s">
        <v>65</v>
      </c>
      <c r="R648" t="s">
        <v>3407</v>
      </c>
      <c r="S648">
        <v>14.73</v>
      </c>
      <c r="T648">
        <v>3</v>
      </c>
      <c r="U648">
        <v>0</v>
      </c>
      <c r="V648">
        <v>4.8608999999999991</v>
      </c>
    </row>
    <row r="649" spans="1:22" x14ac:dyDescent="0.3">
      <c r="A649">
        <v>1917</v>
      </c>
      <c r="B649" t="s">
        <v>4756</v>
      </c>
      <c r="C649">
        <v>2014</v>
      </c>
      <c r="D649" s="25">
        <v>41760</v>
      </c>
      <c r="E649" s="25">
        <v>41765</v>
      </c>
      <c r="F649" t="s">
        <v>50</v>
      </c>
      <c r="G649" t="s">
        <v>2954</v>
      </c>
      <c r="H649" t="s">
        <v>2955</v>
      </c>
      <c r="I649" t="s">
        <v>102</v>
      </c>
      <c r="J649" t="s">
        <v>27</v>
      </c>
      <c r="K649" t="s">
        <v>3461</v>
      </c>
      <c r="L649" t="s">
        <v>54</v>
      </c>
      <c r="M649">
        <v>33437</v>
      </c>
      <c r="N649" t="s">
        <v>30</v>
      </c>
      <c r="O649" t="s">
        <v>2492</v>
      </c>
      <c r="P649" t="s">
        <v>46</v>
      </c>
      <c r="Q649" t="s">
        <v>47</v>
      </c>
      <c r="R649" t="s">
        <v>2493</v>
      </c>
      <c r="S649">
        <v>11.952000000000002</v>
      </c>
      <c r="T649">
        <v>3</v>
      </c>
      <c r="U649">
        <v>0.2</v>
      </c>
      <c r="V649">
        <v>3.8843999999999994</v>
      </c>
    </row>
    <row r="650" spans="1:22" x14ac:dyDescent="0.3">
      <c r="A650">
        <v>1916</v>
      </c>
      <c r="B650" t="s">
        <v>4756</v>
      </c>
      <c r="C650">
        <v>2014</v>
      </c>
      <c r="D650" s="25">
        <v>41760</v>
      </c>
      <c r="E650" s="25">
        <v>41765</v>
      </c>
      <c r="F650" t="s">
        <v>50</v>
      </c>
      <c r="G650" t="s">
        <v>2954</v>
      </c>
      <c r="H650" t="s">
        <v>2955</v>
      </c>
      <c r="I650" t="s">
        <v>102</v>
      </c>
      <c r="J650" t="s">
        <v>27</v>
      </c>
      <c r="K650" t="s">
        <v>3461</v>
      </c>
      <c r="L650" t="s">
        <v>54</v>
      </c>
      <c r="M650">
        <v>33437</v>
      </c>
      <c r="N650" t="s">
        <v>30</v>
      </c>
      <c r="O650" t="s">
        <v>3494</v>
      </c>
      <c r="P650" t="s">
        <v>46</v>
      </c>
      <c r="Q650" t="s">
        <v>68</v>
      </c>
      <c r="R650" t="s">
        <v>186</v>
      </c>
      <c r="S650">
        <v>15.528</v>
      </c>
      <c r="T650">
        <v>3</v>
      </c>
      <c r="U650">
        <v>0.2</v>
      </c>
      <c r="V650">
        <v>4.8524999999999991</v>
      </c>
    </row>
    <row r="651" spans="1:22" x14ac:dyDescent="0.3">
      <c r="A651">
        <v>1915</v>
      </c>
      <c r="B651" t="s">
        <v>4756</v>
      </c>
      <c r="C651">
        <v>2014</v>
      </c>
      <c r="D651" s="25">
        <v>41760</v>
      </c>
      <c r="E651" s="25">
        <v>41765</v>
      </c>
      <c r="F651" t="s">
        <v>50</v>
      </c>
      <c r="G651" t="s">
        <v>2954</v>
      </c>
      <c r="H651" t="s">
        <v>2955</v>
      </c>
      <c r="I651" t="s">
        <v>102</v>
      </c>
      <c r="J651" t="s">
        <v>27</v>
      </c>
      <c r="K651" t="s">
        <v>3461</v>
      </c>
      <c r="L651" t="s">
        <v>54</v>
      </c>
      <c r="M651">
        <v>33437</v>
      </c>
      <c r="N651" t="s">
        <v>30</v>
      </c>
      <c r="O651" t="s">
        <v>4757</v>
      </c>
      <c r="P651" t="s">
        <v>46</v>
      </c>
      <c r="Q651" t="s">
        <v>47</v>
      </c>
      <c r="R651" t="s">
        <v>4758</v>
      </c>
      <c r="S651">
        <v>4.6079999999999997</v>
      </c>
      <c r="T651">
        <v>2</v>
      </c>
      <c r="U651">
        <v>0.2</v>
      </c>
      <c r="V651">
        <v>1.6704000000000001</v>
      </c>
    </row>
    <row r="652" spans="1:22" x14ac:dyDescent="0.3">
      <c r="A652">
        <v>1908</v>
      </c>
      <c r="B652" t="s">
        <v>4735</v>
      </c>
      <c r="C652">
        <v>2013</v>
      </c>
      <c r="D652" s="25">
        <v>41412</v>
      </c>
      <c r="E652" s="25">
        <v>41416</v>
      </c>
      <c r="F652" t="s">
        <v>50</v>
      </c>
      <c r="G652" t="s">
        <v>4512</v>
      </c>
      <c r="H652" t="s">
        <v>4513</v>
      </c>
      <c r="I652" t="s">
        <v>41</v>
      </c>
      <c r="J652" t="s">
        <v>27</v>
      </c>
      <c r="K652" t="s">
        <v>4736</v>
      </c>
      <c r="L652" t="s">
        <v>54</v>
      </c>
      <c r="M652">
        <v>32712</v>
      </c>
      <c r="N652" t="s">
        <v>30</v>
      </c>
      <c r="O652" t="s">
        <v>1903</v>
      </c>
      <c r="P652" t="s">
        <v>46</v>
      </c>
      <c r="Q652" t="s">
        <v>75</v>
      </c>
      <c r="R652" t="s">
        <v>1904</v>
      </c>
      <c r="S652">
        <v>27.018000000000008</v>
      </c>
      <c r="T652">
        <v>6</v>
      </c>
      <c r="U652">
        <v>0.7</v>
      </c>
      <c r="V652">
        <v>-21.61440000000001</v>
      </c>
    </row>
    <row r="653" spans="1:22" x14ac:dyDescent="0.3">
      <c r="A653">
        <v>1907</v>
      </c>
      <c r="B653" t="s">
        <v>4735</v>
      </c>
      <c r="C653">
        <v>2013</v>
      </c>
      <c r="D653" s="25">
        <v>41412</v>
      </c>
      <c r="E653" s="25">
        <v>41416</v>
      </c>
      <c r="F653" t="s">
        <v>50</v>
      </c>
      <c r="G653" t="s">
        <v>4512</v>
      </c>
      <c r="H653" t="s">
        <v>4513</v>
      </c>
      <c r="I653" t="s">
        <v>41</v>
      </c>
      <c r="J653" t="s">
        <v>27</v>
      </c>
      <c r="K653" t="s">
        <v>4736</v>
      </c>
      <c r="L653" t="s">
        <v>54</v>
      </c>
      <c r="M653">
        <v>32712</v>
      </c>
      <c r="N653" t="s">
        <v>30</v>
      </c>
      <c r="O653" t="s">
        <v>4737</v>
      </c>
      <c r="P653" t="s">
        <v>46</v>
      </c>
      <c r="Q653" t="s">
        <v>75</v>
      </c>
      <c r="R653" t="s">
        <v>4738</v>
      </c>
      <c r="S653">
        <v>2.9520000000000004</v>
      </c>
      <c r="T653">
        <v>2</v>
      </c>
      <c r="U653">
        <v>0.7</v>
      </c>
      <c r="V653">
        <v>-2.1648000000000005</v>
      </c>
    </row>
    <row r="654" spans="1:22" x14ac:dyDescent="0.3">
      <c r="A654">
        <v>1888</v>
      </c>
      <c r="B654" t="s">
        <v>4696</v>
      </c>
      <c r="C654">
        <v>2011</v>
      </c>
      <c r="D654" s="25">
        <v>40676</v>
      </c>
      <c r="E654" s="25">
        <v>40678</v>
      </c>
      <c r="F654" t="s">
        <v>188</v>
      </c>
      <c r="G654" t="s">
        <v>3158</v>
      </c>
      <c r="H654" t="s">
        <v>3159</v>
      </c>
      <c r="I654" t="s">
        <v>102</v>
      </c>
      <c r="J654" t="s">
        <v>27</v>
      </c>
      <c r="K654" t="s">
        <v>2330</v>
      </c>
      <c r="L654" t="s">
        <v>54</v>
      </c>
      <c r="M654">
        <v>33012</v>
      </c>
      <c r="N654" t="s">
        <v>30</v>
      </c>
      <c r="O654" t="s">
        <v>3477</v>
      </c>
      <c r="P654" t="s">
        <v>46</v>
      </c>
      <c r="Q654" t="s">
        <v>75</v>
      </c>
      <c r="R654" t="s">
        <v>3478</v>
      </c>
      <c r="S654">
        <v>398.35200000000003</v>
      </c>
      <c r="T654">
        <v>8</v>
      </c>
      <c r="U654">
        <v>0.7</v>
      </c>
      <c r="V654">
        <v>-331.95999999999992</v>
      </c>
    </row>
    <row r="655" spans="1:22" x14ac:dyDescent="0.3">
      <c r="A655">
        <v>1887</v>
      </c>
      <c r="B655" t="s">
        <v>4696</v>
      </c>
      <c r="C655">
        <v>2011</v>
      </c>
      <c r="D655" s="25">
        <v>40676</v>
      </c>
      <c r="E655" s="25">
        <v>40678</v>
      </c>
      <c r="F655" t="s">
        <v>188</v>
      </c>
      <c r="G655" t="s">
        <v>3158</v>
      </c>
      <c r="H655" t="s">
        <v>3159</v>
      </c>
      <c r="I655" t="s">
        <v>102</v>
      </c>
      <c r="J655" t="s">
        <v>27</v>
      </c>
      <c r="K655" t="s">
        <v>2330</v>
      </c>
      <c r="L655" t="s">
        <v>54</v>
      </c>
      <c r="M655">
        <v>33012</v>
      </c>
      <c r="N655" t="s">
        <v>30</v>
      </c>
      <c r="O655" t="s">
        <v>1788</v>
      </c>
      <c r="P655" t="s">
        <v>46</v>
      </c>
      <c r="Q655" t="s">
        <v>269</v>
      </c>
      <c r="R655" t="s">
        <v>186</v>
      </c>
      <c r="S655">
        <v>7.104000000000001</v>
      </c>
      <c r="T655">
        <v>2</v>
      </c>
      <c r="U655">
        <v>0.2</v>
      </c>
      <c r="V655">
        <v>2.3976000000000002</v>
      </c>
    </row>
    <row r="656" spans="1:22" x14ac:dyDescent="0.3">
      <c r="A656">
        <v>1858</v>
      </c>
      <c r="B656" t="s">
        <v>4641</v>
      </c>
      <c r="C656">
        <v>2014</v>
      </c>
      <c r="D656" s="25">
        <v>41772</v>
      </c>
      <c r="E656" s="25">
        <v>41775</v>
      </c>
      <c r="F656" t="s">
        <v>23</v>
      </c>
      <c r="G656" t="s">
        <v>1221</v>
      </c>
      <c r="H656" t="s">
        <v>1222</v>
      </c>
      <c r="I656" t="s">
        <v>41</v>
      </c>
      <c r="J656" t="s">
        <v>27</v>
      </c>
      <c r="K656" t="s">
        <v>184</v>
      </c>
      <c r="L656" t="s">
        <v>104</v>
      </c>
      <c r="M656">
        <v>77041</v>
      </c>
      <c r="N656" t="s">
        <v>105</v>
      </c>
      <c r="O656" t="s">
        <v>4642</v>
      </c>
      <c r="P656" t="s">
        <v>46</v>
      </c>
      <c r="Q656" t="s">
        <v>75</v>
      </c>
      <c r="R656" t="s">
        <v>4643</v>
      </c>
      <c r="S656">
        <v>34.239999999999988</v>
      </c>
      <c r="T656">
        <v>4</v>
      </c>
      <c r="U656">
        <v>0.8</v>
      </c>
      <c r="V656">
        <v>-53.072000000000017</v>
      </c>
    </row>
    <row r="657" spans="1:22" x14ac:dyDescent="0.3">
      <c r="A657">
        <v>1857</v>
      </c>
      <c r="B657" t="s">
        <v>4641</v>
      </c>
      <c r="C657">
        <v>2014</v>
      </c>
      <c r="D657" s="25">
        <v>41772</v>
      </c>
      <c r="E657" s="25">
        <v>41775</v>
      </c>
      <c r="F657" t="s">
        <v>23</v>
      </c>
      <c r="G657" t="s">
        <v>1221</v>
      </c>
      <c r="H657" t="s">
        <v>1222</v>
      </c>
      <c r="I657" t="s">
        <v>41</v>
      </c>
      <c r="J657" t="s">
        <v>27</v>
      </c>
      <c r="K657" t="s">
        <v>184</v>
      </c>
      <c r="L657" t="s">
        <v>104</v>
      </c>
      <c r="M657">
        <v>77041</v>
      </c>
      <c r="N657" t="s">
        <v>105</v>
      </c>
      <c r="O657" t="s">
        <v>3540</v>
      </c>
      <c r="P657" t="s">
        <v>46</v>
      </c>
      <c r="Q657" t="s">
        <v>59</v>
      </c>
      <c r="R657" t="s">
        <v>3541</v>
      </c>
      <c r="S657">
        <v>127.92000000000002</v>
      </c>
      <c r="T657">
        <v>5</v>
      </c>
      <c r="U657">
        <v>0.2</v>
      </c>
      <c r="V657">
        <v>-15.990000000000002</v>
      </c>
    </row>
    <row r="658" spans="1:22" x14ac:dyDescent="0.3">
      <c r="A658">
        <v>1830</v>
      </c>
      <c r="B658" t="s">
        <v>4594</v>
      </c>
      <c r="C658">
        <v>2011</v>
      </c>
      <c r="D658" s="25">
        <v>40681</v>
      </c>
      <c r="E658" s="25">
        <v>40687</v>
      </c>
      <c r="F658" t="s">
        <v>50</v>
      </c>
      <c r="G658" t="s">
        <v>805</v>
      </c>
      <c r="H658" t="s">
        <v>806</v>
      </c>
      <c r="I658" t="s">
        <v>26</v>
      </c>
      <c r="J658" t="s">
        <v>27</v>
      </c>
      <c r="K658" t="s">
        <v>2180</v>
      </c>
      <c r="L658" t="s">
        <v>498</v>
      </c>
      <c r="M658">
        <v>44105</v>
      </c>
      <c r="N658" t="s">
        <v>148</v>
      </c>
      <c r="O658" t="s">
        <v>4595</v>
      </c>
      <c r="P658" t="s">
        <v>71</v>
      </c>
      <c r="Q658" t="s">
        <v>72</v>
      </c>
      <c r="R658" t="s">
        <v>4596</v>
      </c>
      <c r="S658">
        <v>779.79600000000005</v>
      </c>
      <c r="T658">
        <v>2</v>
      </c>
      <c r="U658">
        <v>0.4</v>
      </c>
      <c r="V658">
        <v>-168.95579999999995</v>
      </c>
    </row>
    <row r="659" spans="1:22" x14ac:dyDescent="0.3">
      <c r="A659">
        <v>1820</v>
      </c>
      <c r="B659" t="s">
        <v>4567</v>
      </c>
      <c r="C659">
        <v>2011</v>
      </c>
      <c r="D659" s="25">
        <v>40688</v>
      </c>
      <c r="E659" s="25">
        <v>40692</v>
      </c>
      <c r="F659" t="s">
        <v>50</v>
      </c>
      <c r="G659" t="s">
        <v>4568</v>
      </c>
      <c r="H659" t="s">
        <v>4569</v>
      </c>
      <c r="I659" t="s">
        <v>26</v>
      </c>
      <c r="J659" t="s">
        <v>27</v>
      </c>
      <c r="K659" t="s">
        <v>303</v>
      </c>
      <c r="L659" t="s">
        <v>211</v>
      </c>
      <c r="M659">
        <v>60623</v>
      </c>
      <c r="N659" t="s">
        <v>105</v>
      </c>
      <c r="O659" t="s">
        <v>4572</v>
      </c>
      <c r="P659" t="s">
        <v>32</v>
      </c>
      <c r="Q659" t="s">
        <v>65</v>
      </c>
      <c r="R659" t="s">
        <v>4573</v>
      </c>
      <c r="S659">
        <v>29.32</v>
      </c>
      <c r="T659">
        <v>2</v>
      </c>
      <c r="U659">
        <v>0.6</v>
      </c>
      <c r="V659">
        <v>-24.188999999999993</v>
      </c>
    </row>
    <row r="660" spans="1:22" x14ac:dyDescent="0.3">
      <c r="A660">
        <v>1819</v>
      </c>
      <c r="B660" t="s">
        <v>4567</v>
      </c>
      <c r="C660">
        <v>2011</v>
      </c>
      <c r="D660" s="25">
        <v>40688</v>
      </c>
      <c r="E660" s="25">
        <v>40692</v>
      </c>
      <c r="F660" t="s">
        <v>50</v>
      </c>
      <c r="G660" t="s">
        <v>4568</v>
      </c>
      <c r="H660" t="s">
        <v>4569</v>
      </c>
      <c r="I660" t="s">
        <v>26</v>
      </c>
      <c r="J660" t="s">
        <v>27</v>
      </c>
      <c r="K660" t="s">
        <v>303</v>
      </c>
      <c r="L660" t="s">
        <v>211</v>
      </c>
      <c r="M660">
        <v>60623</v>
      </c>
      <c r="N660" t="s">
        <v>105</v>
      </c>
      <c r="O660" t="s">
        <v>4570</v>
      </c>
      <c r="P660" t="s">
        <v>46</v>
      </c>
      <c r="Q660" t="s">
        <v>78</v>
      </c>
      <c r="R660" t="s">
        <v>4571</v>
      </c>
      <c r="S660">
        <v>75.59999999999998</v>
      </c>
      <c r="T660">
        <v>2</v>
      </c>
      <c r="U660">
        <v>0.8</v>
      </c>
      <c r="V660">
        <v>-166.32000000000005</v>
      </c>
    </row>
    <row r="661" spans="1:22" x14ac:dyDescent="0.3">
      <c r="A661">
        <v>1759</v>
      </c>
      <c r="B661" t="s">
        <v>4467</v>
      </c>
      <c r="C661">
        <v>2011</v>
      </c>
      <c r="D661" s="25">
        <v>40674</v>
      </c>
      <c r="E661" s="25">
        <v>40680</v>
      </c>
      <c r="F661" t="s">
        <v>50</v>
      </c>
      <c r="G661" t="s">
        <v>4468</v>
      </c>
      <c r="H661" t="s">
        <v>4469</v>
      </c>
      <c r="I661" t="s">
        <v>26</v>
      </c>
      <c r="J661" t="s">
        <v>27</v>
      </c>
      <c r="K661" t="s">
        <v>184</v>
      </c>
      <c r="L661" t="s">
        <v>104</v>
      </c>
      <c r="M661">
        <v>77095</v>
      </c>
      <c r="N661" t="s">
        <v>105</v>
      </c>
      <c r="O661" t="s">
        <v>3231</v>
      </c>
      <c r="P661" t="s">
        <v>71</v>
      </c>
      <c r="Q661" t="s">
        <v>161</v>
      </c>
      <c r="R661" t="s">
        <v>3232</v>
      </c>
      <c r="S661">
        <v>46.864000000000004</v>
      </c>
      <c r="T661">
        <v>2</v>
      </c>
      <c r="U661">
        <v>0.2</v>
      </c>
      <c r="V661">
        <v>7.615399999999994</v>
      </c>
    </row>
    <row r="662" spans="1:22" x14ac:dyDescent="0.3">
      <c r="A662">
        <v>1721</v>
      </c>
      <c r="B662" t="s">
        <v>4411</v>
      </c>
      <c r="C662">
        <v>2013</v>
      </c>
      <c r="D662" s="25">
        <v>41414</v>
      </c>
      <c r="E662" s="25">
        <v>41419</v>
      </c>
      <c r="F662" t="s">
        <v>50</v>
      </c>
      <c r="G662" t="s">
        <v>1754</v>
      </c>
      <c r="H662" t="s">
        <v>1755</v>
      </c>
      <c r="I662" t="s">
        <v>26</v>
      </c>
      <c r="J662" t="s">
        <v>27</v>
      </c>
      <c r="K662" t="s">
        <v>266</v>
      </c>
      <c r="L662" t="s">
        <v>267</v>
      </c>
      <c r="M662">
        <v>10011</v>
      </c>
      <c r="N662" t="s">
        <v>148</v>
      </c>
      <c r="O662" t="s">
        <v>2047</v>
      </c>
      <c r="P662" t="s">
        <v>46</v>
      </c>
      <c r="Q662" t="s">
        <v>75</v>
      </c>
      <c r="R662" t="s">
        <v>2048</v>
      </c>
      <c r="S662">
        <v>47.744</v>
      </c>
      <c r="T662">
        <v>4</v>
      </c>
      <c r="U662">
        <v>0.2</v>
      </c>
      <c r="V662">
        <v>14.919999999999995</v>
      </c>
    </row>
    <row r="663" spans="1:22" x14ac:dyDescent="0.3">
      <c r="A663">
        <v>1720</v>
      </c>
      <c r="B663" t="s">
        <v>4411</v>
      </c>
      <c r="C663">
        <v>2013</v>
      </c>
      <c r="D663" s="25">
        <v>41414</v>
      </c>
      <c r="E663" s="25">
        <v>41419</v>
      </c>
      <c r="F663" t="s">
        <v>50</v>
      </c>
      <c r="G663" t="s">
        <v>1754</v>
      </c>
      <c r="H663" t="s">
        <v>1755</v>
      </c>
      <c r="I663" t="s">
        <v>26</v>
      </c>
      <c r="J663" t="s">
        <v>27</v>
      </c>
      <c r="K663" t="s">
        <v>266</v>
      </c>
      <c r="L663" t="s">
        <v>267</v>
      </c>
      <c r="M663">
        <v>10011</v>
      </c>
      <c r="N663" t="s">
        <v>148</v>
      </c>
      <c r="O663" t="s">
        <v>2045</v>
      </c>
      <c r="P663" t="s">
        <v>32</v>
      </c>
      <c r="Q663" t="s">
        <v>65</v>
      </c>
      <c r="R663" t="s">
        <v>2046</v>
      </c>
      <c r="S663">
        <v>39.76</v>
      </c>
      <c r="T663">
        <v>8</v>
      </c>
      <c r="U663">
        <v>0</v>
      </c>
      <c r="V663">
        <v>12.325599999999998</v>
      </c>
    </row>
    <row r="664" spans="1:22" x14ac:dyDescent="0.3">
      <c r="A664">
        <v>1719</v>
      </c>
      <c r="B664" t="s">
        <v>4411</v>
      </c>
      <c r="C664">
        <v>2013</v>
      </c>
      <c r="D664" s="25">
        <v>41414</v>
      </c>
      <c r="E664" s="25">
        <v>41419</v>
      </c>
      <c r="F664" t="s">
        <v>50</v>
      </c>
      <c r="G664" t="s">
        <v>1754</v>
      </c>
      <c r="H664" t="s">
        <v>1755</v>
      </c>
      <c r="I664" t="s">
        <v>26</v>
      </c>
      <c r="J664" t="s">
        <v>27</v>
      </c>
      <c r="K664" t="s">
        <v>266</v>
      </c>
      <c r="L664" t="s">
        <v>267</v>
      </c>
      <c r="M664">
        <v>10011</v>
      </c>
      <c r="N664" t="s">
        <v>148</v>
      </c>
      <c r="O664" t="s">
        <v>4412</v>
      </c>
      <c r="P664" t="s">
        <v>32</v>
      </c>
      <c r="Q664" t="s">
        <v>65</v>
      </c>
      <c r="R664" t="s">
        <v>4413</v>
      </c>
      <c r="S664">
        <v>35.92</v>
      </c>
      <c r="T664">
        <v>4</v>
      </c>
      <c r="U664">
        <v>0</v>
      </c>
      <c r="V664">
        <v>15.086400000000001</v>
      </c>
    </row>
    <row r="665" spans="1:22" x14ac:dyDescent="0.3">
      <c r="A665">
        <v>1718</v>
      </c>
      <c r="B665" t="s">
        <v>4411</v>
      </c>
      <c r="C665">
        <v>2013</v>
      </c>
      <c r="D665" s="25">
        <v>41414</v>
      </c>
      <c r="E665" s="25">
        <v>41419</v>
      </c>
      <c r="F665" t="s">
        <v>50</v>
      </c>
      <c r="G665" t="s">
        <v>1754</v>
      </c>
      <c r="H665" t="s">
        <v>1755</v>
      </c>
      <c r="I665" t="s">
        <v>26</v>
      </c>
      <c r="J665" t="s">
        <v>27</v>
      </c>
      <c r="K665" t="s">
        <v>266</v>
      </c>
      <c r="L665" t="s">
        <v>267</v>
      </c>
      <c r="M665">
        <v>10011</v>
      </c>
      <c r="N665" t="s">
        <v>148</v>
      </c>
      <c r="O665" t="s">
        <v>340</v>
      </c>
      <c r="P665" t="s">
        <v>46</v>
      </c>
      <c r="Q665" t="s">
        <v>59</v>
      </c>
      <c r="R665" t="s">
        <v>341</v>
      </c>
      <c r="S665">
        <v>454.90000000000003</v>
      </c>
      <c r="T665">
        <v>5</v>
      </c>
      <c r="U665">
        <v>0</v>
      </c>
      <c r="V665">
        <v>0</v>
      </c>
    </row>
    <row r="666" spans="1:22" x14ac:dyDescent="0.3">
      <c r="A666">
        <v>1717</v>
      </c>
      <c r="B666" t="s">
        <v>4411</v>
      </c>
      <c r="C666">
        <v>2013</v>
      </c>
      <c r="D666" s="25">
        <v>41414</v>
      </c>
      <c r="E666" s="25">
        <v>41419</v>
      </c>
      <c r="F666" t="s">
        <v>50</v>
      </c>
      <c r="G666" t="s">
        <v>1754</v>
      </c>
      <c r="H666" t="s">
        <v>1755</v>
      </c>
      <c r="I666" t="s">
        <v>26</v>
      </c>
      <c r="J666" t="s">
        <v>27</v>
      </c>
      <c r="K666" t="s">
        <v>266</v>
      </c>
      <c r="L666" t="s">
        <v>267</v>
      </c>
      <c r="M666">
        <v>10011</v>
      </c>
      <c r="N666" t="s">
        <v>148</v>
      </c>
      <c r="O666" t="s">
        <v>2074</v>
      </c>
      <c r="P666" t="s">
        <v>46</v>
      </c>
      <c r="Q666" t="s">
        <v>78</v>
      </c>
      <c r="R666" t="s">
        <v>2075</v>
      </c>
      <c r="S666">
        <v>242.89999999999998</v>
      </c>
      <c r="T666">
        <v>5</v>
      </c>
      <c r="U666">
        <v>0</v>
      </c>
      <c r="V666">
        <v>70.440999999999974</v>
      </c>
    </row>
    <row r="667" spans="1:22" x14ac:dyDescent="0.3">
      <c r="A667">
        <v>1716</v>
      </c>
      <c r="B667" t="s">
        <v>4410</v>
      </c>
      <c r="C667">
        <v>2013</v>
      </c>
      <c r="D667" s="25">
        <v>41395</v>
      </c>
      <c r="E667" s="25">
        <v>41399</v>
      </c>
      <c r="F667" t="s">
        <v>50</v>
      </c>
      <c r="G667" t="s">
        <v>2114</v>
      </c>
      <c r="H667" t="s">
        <v>2115</v>
      </c>
      <c r="I667" t="s">
        <v>26</v>
      </c>
      <c r="J667" t="s">
        <v>27</v>
      </c>
      <c r="K667" t="s">
        <v>266</v>
      </c>
      <c r="L667" t="s">
        <v>267</v>
      </c>
      <c r="M667">
        <v>10011</v>
      </c>
      <c r="N667" t="s">
        <v>148</v>
      </c>
      <c r="O667" t="s">
        <v>1223</v>
      </c>
      <c r="P667" t="s">
        <v>46</v>
      </c>
      <c r="Q667" t="s">
        <v>75</v>
      </c>
      <c r="R667" t="s">
        <v>1224</v>
      </c>
      <c r="S667">
        <v>7.7120000000000006</v>
      </c>
      <c r="T667">
        <v>2</v>
      </c>
      <c r="U667">
        <v>0.2</v>
      </c>
      <c r="V667">
        <v>2.7956000000000003</v>
      </c>
    </row>
    <row r="668" spans="1:22" x14ac:dyDescent="0.3">
      <c r="A668">
        <v>1678</v>
      </c>
      <c r="B668" t="s">
        <v>4352</v>
      </c>
      <c r="C668">
        <v>2013</v>
      </c>
      <c r="D668" s="25">
        <v>41413</v>
      </c>
      <c r="E668" s="25">
        <v>41419</v>
      </c>
      <c r="F668" t="s">
        <v>50</v>
      </c>
      <c r="G668" t="s">
        <v>4353</v>
      </c>
      <c r="H668" t="s">
        <v>4354</v>
      </c>
      <c r="I668" t="s">
        <v>26</v>
      </c>
      <c r="J668" t="s">
        <v>27</v>
      </c>
      <c r="K668" t="s">
        <v>127</v>
      </c>
      <c r="L668" t="s">
        <v>43</v>
      </c>
      <c r="M668">
        <v>94110</v>
      </c>
      <c r="N668" t="s">
        <v>44</v>
      </c>
      <c r="O668" t="s">
        <v>451</v>
      </c>
      <c r="P668" t="s">
        <v>46</v>
      </c>
      <c r="Q668" t="s">
        <v>90</v>
      </c>
      <c r="R668" t="s">
        <v>452</v>
      </c>
      <c r="S668">
        <v>17.940000000000001</v>
      </c>
      <c r="T668">
        <v>3</v>
      </c>
      <c r="U668">
        <v>0</v>
      </c>
      <c r="V668">
        <v>8.7906000000000013</v>
      </c>
    </row>
    <row r="669" spans="1:22" x14ac:dyDescent="0.3">
      <c r="A669">
        <v>1677</v>
      </c>
      <c r="B669" t="s">
        <v>4352</v>
      </c>
      <c r="C669">
        <v>2013</v>
      </c>
      <c r="D669" s="25">
        <v>41413</v>
      </c>
      <c r="E669" s="25">
        <v>41419</v>
      </c>
      <c r="F669" t="s">
        <v>50</v>
      </c>
      <c r="G669" t="s">
        <v>4353</v>
      </c>
      <c r="H669" t="s">
        <v>4354</v>
      </c>
      <c r="I669" t="s">
        <v>26</v>
      </c>
      <c r="J669" t="s">
        <v>27</v>
      </c>
      <c r="K669" t="s">
        <v>127</v>
      </c>
      <c r="L669" t="s">
        <v>43</v>
      </c>
      <c r="M669">
        <v>94110</v>
      </c>
      <c r="N669" t="s">
        <v>44</v>
      </c>
      <c r="O669" t="s">
        <v>277</v>
      </c>
      <c r="P669" t="s">
        <v>46</v>
      </c>
      <c r="Q669" t="s">
        <v>59</v>
      </c>
      <c r="R669" t="s">
        <v>278</v>
      </c>
      <c r="S669">
        <v>104.28</v>
      </c>
      <c r="T669">
        <v>3</v>
      </c>
      <c r="U669">
        <v>0</v>
      </c>
      <c r="V669">
        <v>26.069999999999993</v>
      </c>
    </row>
    <row r="670" spans="1:22" x14ac:dyDescent="0.3">
      <c r="A670">
        <v>1663</v>
      </c>
      <c r="B670" t="s">
        <v>4326</v>
      </c>
      <c r="C670">
        <v>2014</v>
      </c>
      <c r="D670" s="25">
        <v>41760</v>
      </c>
      <c r="E670" s="25">
        <v>41766</v>
      </c>
      <c r="F670" t="s">
        <v>50</v>
      </c>
      <c r="G670" t="s">
        <v>3601</v>
      </c>
      <c r="H670" t="s">
        <v>3602</v>
      </c>
      <c r="I670" t="s">
        <v>41</v>
      </c>
      <c r="J670" t="s">
        <v>27</v>
      </c>
      <c r="K670" t="s">
        <v>146</v>
      </c>
      <c r="L670" t="s">
        <v>147</v>
      </c>
      <c r="M670">
        <v>19143</v>
      </c>
      <c r="N670" t="s">
        <v>148</v>
      </c>
      <c r="O670" t="s">
        <v>4327</v>
      </c>
      <c r="P670" t="s">
        <v>46</v>
      </c>
      <c r="Q670" t="s">
        <v>75</v>
      </c>
      <c r="R670" t="s">
        <v>4328</v>
      </c>
      <c r="S670">
        <v>13.896000000000001</v>
      </c>
      <c r="T670">
        <v>3</v>
      </c>
      <c r="U670">
        <v>0.7</v>
      </c>
      <c r="V670">
        <v>-9.2639999999999993</v>
      </c>
    </row>
    <row r="671" spans="1:22" x14ac:dyDescent="0.3">
      <c r="A671">
        <v>1662</v>
      </c>
      <c r="B671" t="s">
        <v>4326</v>
      </c>
      <c r="C671">
        <v>2014</v>
      </c>
      <c r="D671" s="25">
        <v>41760</v>
      </c>
      <c r="E671" s="25">
        <v>41766</v>
      </c>
      <c r="F671" t="s">
        <v>50</v>
      </c>
      <c r="G671" t="s">
        <v>3601</v>
      </c>
      <c r="H671" t="s">
        <v>3602</v>
      </c>
      <c r="I671" t="s">
        <v>41</v>
      </c>
      <c r="J671" t="s">
        <v>27</v>
      </c>
      <c r="K671" t="s">
        <v>146</v>
      </c>
      <c r="L671" t="s">
        <v>147</v>
      </c>
      <c r="M671">
        <v>19143</v>
      </c>
      <c r="N671" t="s">
        <v>148</v>
      </c>
      <c r="O671" t="s">
        <v>3698</v>
      </c>
      <c r="P671" t="s">
        <v>71</v>
      </c>
      <c r="Q671" t="s">
        <v>72</v>
      </c>
      <c r="R671" t="s">
        <v>3699</v>
      </c>
      <c r="S671">
        <v>677.57999999999993</v>
      </c>
      <c r="T671">
        <v>5</v>
      </c>
      <c r="U671">
        <v>0.4</v>
      </c>
      <c r="V671">
        <v>-158.10199999999998</v>
      </c>
    </row>
    <row r="672" spans="1:22" x14ac:dyDescent="0.3">
      <c r="A672">
        <v>1658</v>
      </c>
      <c r="B672" t="s">
        <v>4317</v>
      </c>
      <c r="C672">
        <v>2011</v>
      </c>
      <c r="D672" s="25">
        <v>40675</v>
      </c>
      <c r="E672" s="25">
        <v>40678</v>
      </c>
      <c r="F672" t="s">
        <v>188</v>
      </c>
      <c r="G672" t="s">
        <v>2753</v>
      </c>
      <c r="H672" t="s">
        <v>2754</v>
      </c>
      <c r="I672" t="s">
        <v>26</v>
      </c>
      <c r="J672" t="s">
        <v>27</v>
      </c>
      <c r="K672" t="s">
        <v>2548</v>
      </c>
      <c r="L672" t="s">
        <v>114</v>
      </c>
      <c r="M672">
        <v>53209</v>
      </c>
      <c r="N672" t="s">
        <v>105</v>
      </c>
      <c r="O672" t="s">
        <v>2045</v>
      </c>
      <c r="P672" t="s">
        <v>32</v>
      </c>
      <c r="Q672" t="s">
        <v>65</v>
      </c>
      <c r="R672" t="s">
        <v>2046</v>
      </c>
      <c r="S672">
        <v>34.79</v>
      </c>
      <c r="T672">
        <v>7</v>
      </c>
      <c r="U672">
        <v>0</v>
      </c>
      <c r="V672">
        <v>10.784899999999999</v>
      </c>
    </row>
    <row r="673" spans="1:22" x14ac:dyDescent="0.3">
      <c r="A673">
        <v>1642</v>
      </c>
      <c r="B673" t="s">
        <v>4281</v>
      </c>
      <c r="C673">
        <v>2013</v>
      </c>
      <c r="D673" s="25">
        <v>41421</v>
      </c>
      <c r="E673" s="25">
        <v>41427</v>
      </c>
      <c r="F673" t="s">
        <v>50</v>
      </c>
      <c r="G673" t="s">
        <v>4282</v>
      </c>
      <c r="H673" t="s">
        <v>4283</v>
      </c>
      <c r="I673" t="s">
        <v>26</v>
      </c>
      <c r="J673" t="s">
        <v>27</v>
      </c>
      <c r="K673" t="s">
        <v>96</v>
      </c>
      <c r="L673" t="s">
        <v>3034</v>
      </c>
      <c r="M673">
        <v>20016</v>
      </c>
      <c r="N673" t="s">
        <v>148</v>
      </c>
      <c r="O673" t="s">
        <v>426</v>
      </c>
      <c r="P673" t="s">
        <v>32</v>
      </c>
      <c r="Q673" t="s">
        <v>65</v>
      </c>
      <c r="R673" t="s">
        <v>427</v>
      </c>
      <c r="S673">
        <v>41.37</v>
      </c>
      <c r="T673">
        <v>3</v>
      </c>
      <c r="U673">
        <v>0</v>
      </c>
      <c r="V673">
        <v>17.375399999999999</v>
      </c>
    </row>
    <row r="674" spans="1:22" x14ac:dyDescent="0.3">
      <c r="A674">
        <v>1641</v>
      </c>
      <c r="B674" t="s">
        <v>4281</v>
      </c>
      <c r="C674">
        <v>2013</v>
      </c>
      <c r="D674" s="25">
        <v>41421</v>
      </c>
      <c r="E674" s="25">
        <v>41427</v>
      </c>
      <c r="F674" t="s">
        <v>50</v>
      </c>
      <c r="G674" t="s">
        <v>4282</v>
      </c>
      <c r="H674" t="s">
        <v>4283</v>
      </c>
      <c r="I674" t="s">
        <v>26</v>
      </c>
      <c r="J674" t="s">
        <v>27</v>
      </c>
      <c r="K674" t="s">
        <v>96</v>
      </c>
      <c r="L674" t="s">
        <v>3034</v>
      </c>
      <c r="M674">
        <v>20016</v>
      </c>
      <c r="N674" t="s">
        <v>148</v>
      </c>
      <c r="O674" t="s">
        <v>329</v>
      </c>
      <c r="P674" t="s">
        <v>46</v>
      </c>
      <c r="Q674" t="s">
        <v>90</v>
      </c>
      <c r="R674" t="s">
        <v>330</v>
      </c>
      <c r="S674">
        <v>12.7</v>
      </c>
      <c r="T674">
        <v>2</v>
      </c>
      <c r="U674">
        <v>0</v>
      </c>
      <c r="V674">
        <v>5.8419999999999996</v>
      </c>
    </row>
    <row r="675" spans="1:22" x14ac:dyDescent="0.3">
      <c r="A675">
        <v>1640</v>
      </c>
      <c r="B675" t="s">
        <v>4281</v>
      </c>
      <c r="C675">
        <v>2013</v>
      </c>
      <c r="D675" s="25">
        <v>41421</v>
      </c>
      <c r="E675" s="25">
        <v>41427</v>
      </c>
      <c r="F675" t="s">
        <v>50</v>
      </c>
      <c r="G675" t="s">
        <v>4282</v>
      </c>
      <c r="H675" t="s">
        <v>4283</v>
      </c>
      <c r="I675" t="s">
        <v>26</v>
      </c>
      <c r="J675" t="s">
        <v>27</v>
      </c>
      <c r="K675" t="s">
        <v>96</v>
      </c>
      <c r="L675" t="s">
        <v>3034</v>
      </c>
      <c r="M675">
        <v>20016</v>
      </c>
      <c r="N675" t="s">
        <v>148</v>
      </c>
      <c r="O675" t="s">
        <v>2106</v>
      </c>
      <c r="P675" t="s">
        <v>46</v>
      </c>
      <c r="Q675" t="s">
        <v>75</v>
      </c>
      <c r="R675" t="s">
        <v>2107</v>
      </c>
      <c r="S675">
        <v>9.64</v>
      </c>
      <c r="T675">
        <v>2</v>
      </c>
      <c r="U675">
        <v>0</v>
      </c>
      <c r="V675">
        <v>4.4344000000000001</v>
      </c>
    </row>
    <row r="676" spans="1:22" x14ac:dyDescent="0.3">
      <c r="A676">
        <v>1639</v>
      </c>
      <c r="B676" t="s">
        <v>4281</v>
      </c>
      <c r="C676">
        <v>2013</v>
      </c>
      <c r="D676" s="25">
        <v>41421</v>
      </c>
      <c r="E676" s="25">
        <v>41427</v>
      </c>
      <c r="F676" t="s">
        <v>50</v>
      </c>
      <c r="G676" t="s">
        <v>4282</v>
      </c>
      <c r="H676" t="s">
        <v>4283</v>
      </c>
      <c r="I676" t="s">
        <v>26</v>
      </c>
      <c r="J676" t="s">
        <v>27</v>
      </c>
      <c r="K676" t="s">
        <v>96</v>
      </c>
      <c r="L676" t="s">
        <v>3034</v>
      </c>
      <c r="M676">
        <v>20016</v>
      </c>
      <c r="N676" t="s">
        <v>148</v>
      </c>
      <c r="O676" t="s">
        <v>4284</v>
      </c>
      <c r="P676" t="s">
        <v>46</v>
      </c>
      <c r="Q676" t="s">
        <v>90</v>
      </c>
      <c r="R676" t="s">
        <v>4285</v>
      </c>
      <c r="S676">
        <v>19.440000000000001</v>
      </c>
      <c r="T676">
        <v>3</v>
      </c>
      <c r="U676">
        <v>0</v>
      </c>
      <c r="V676">
        <v>9.3312000000000008</v>
      </c>
    </row>
    <row r="677" spans="1:22" x14ac:dyDescent="0.3">
      <c r="A677">
        <v>1635</v>
      </c>
      <c r="B677" t="s">
        <v>4272</v>
      </c>
      <c r="C677">
        <v>2013</v>
      </c>
      <c r="D677" s="25">
        <v>41403</v>
      </c>
      <c r="E677" s="25">
        <v>41403</v>
      </c>
      <c r="F677" t="s">
        <v>1290</v>
      </c>
      <c r="G677" t="s">
        <v>486</v>
      </c>
      <c r="H677" t="s">
        <v>487</v>
      </c>
      <c r="I677" t="s">
        <v>26</v>
      </c>
      <c r="J677" t="s">
        <v>27</v>
      </c>
      <c r="K677" t="s">
        <v>2180</v>
      </c>
      <c r="L677" t="s">
        <v>498</v>
      </c>
      <c r="M677">
        <v>44105</v>
      </c>
      <c r="N677" t="s">
        <v>148</v>
      </c>
      <c r="O677" t="s">
        <v>1854</v>
      </c>
      <c r="P677" t="s">
        <v>71</v>
      </c>
      <c r="Q677" t="s">
        <v>161</v>
      </c>
      <c r="R677" t="s">
        <v>1855</v>
      </c>
      <c r="S677">
        <v>58.112000000000002</v>
      </c>
      <c r="T677">
        <v>2</v>
      </c>
      <c r="U677">
        <v>0.2</v>
      </c>
      <c r="V677">
        <v>7.263999999999994</v>
      </c>
    </row>
    <row r="678" spans="1:22" x14ac:dyDescent="0.3">
      <c r="A678">
        <v>1634</v>
      </c>
      <c r="B678" t="s">
        <v>4272</v>
      </c>
      <c r="C678">
        <v>2013</v>
      </c>
      <c r="D678" s="25">
        <v>41403</v>
      </c>
      <c r="E678" s="25">
        <v>41403</v>
      </c>
      <c r="F678" t="s">
        <v>1290</v>
      </c>
      <c r="G678" t="s">
        <v>486</v>
      </c>
      <c r="H678" t="s">
        <v>487</v>
      </c>
      <c r="I678" t="s">
        <v>26</v>
      </c>
      <c r="J678" t="s">
        <v>27</v>
      </c>
      <c r="K678" t="s">
        <v>2180</v>
      </c>
      <c r="L678" t="s">
        <v>498</v>
      </c>
      <c r="M678">
        <v>44105</v>
      </c>
      <c r="N678" t="s">
        <v>148</v>
      </c>
      <c r="O678" t="s">
        <v>3726</v>
      </c>
      <c r="P678" t="s">
        <v>46</v>
      </c>
      <c r="Q678" t="s">
        <v>59</v>
      </c>
      <c r="R678" t="s">
        <v>3727</v>
      </c>
      <c r="S678">
        <v>25.12</v>
      </c>
      <c r="T678">
        <v>2</v>
      </c>
      <c r="U678">
        <v>0.2</v>
      </c>
      <c r="V678">
        <v>1.5700000000000012</v>
      </c>
    </row>
    <row r="679" spans="1:22" x14ac:dyDescent="0.3">
      <c r="A679">
        <v>1633</v>
      </c>
      <c r="B679" t="s">
        <v>4272</v>
      </c>
      <c r="C679">
        <v>2013</v>
      </c>
      <c r="D679" s="25">
        <v>41403</v>
      </c>
      <c r="E679" s="25">
        <v>41403</v>
      </c>
      <c r="F679" t="s">
        <v>1290</v>
      </c>
      <c r="G679" t="s">
        <v>486</v>
      </c>
      <c r="H679" t="s">
        <v>487</v>
      </c>
      <c r="I679" t="s">
        <v>26</v>
      </c>
      <c r="J679" t="s">
        <v>27</v>
      </c>
      <c r="K679" t="s">
        <v>2180</v>
      </c>
      <c r="L679" t="s">
        <v>498</v>
      </c>
      <c r="M679">
        <v>44105</v>
      </c>
      <c r="N679" t="s">
        <v>148</v>
      </c>
      <c r="O679" t="s">
        <v>1929</v>
      </c>
      <c r="P679" t="s">
        <v>46</v>
      </c>
      <c r="Q679" t="s">
        <v>90</v>
      </c>
      <c r="R679" t="s">
        <v>1930</v>
      </c>
      <c r="S679">
        <v>10.368000000000002</v>
      </c>
      <c r="T679">
        <v>2</v>
      </c>
      <c r="U679">
        <v>0.2</v>
      </c>
      <c r="V679">
        <v>3.6288</v>
      </c>
    </row>
    <row r="680" spans="1:22" x14ac:dyDescent="0.3">
      <c r="A680">
        <v>1632</v>
      </c>
      <c r="B680" t="s">
        <v>4272</v>
      </c>
      <c r="C680">
        <v>2013</v>
      </c>
      <c r="D680" s="25">
        <v>41403</v>
      </c>
      <c r="E680" s="25">
        <v>41403</v>
      </c>
      <c r="F680" t="s">
        <v>1290</v>
      </c>
      <c r="G680" t="s">
        <v>486</v>
      </c>
      <c r="H680" t="s">
        <v>487</v>
      </c>
      <c r="I680" t="s">
        <v>26</v>
      </c>
      <c r="J680" t="s">
        <v>27</v>
      </c>
      <c r="K680" t="s">
        <v>2180</v>
      </c>
      <c r="L680" t="s">
        <v>498</v>
      </c>
      <c r="M680">
        <v>44105</v>
      </c>
      <c r="N680" t="s">
        <v>148</v>
      </c>
      <c r="O680" t="s">
        <v>1865</v>
      </c>
      <c r="P680" t="s">
        <v>46</v>
      </c>
      <c r="Q680" t="s">
        <v>90</v>
      </c>
      <c r="R680" t="s">
        <v>1866</v>
      </c>
      <c r="S680">
        <v>10.688000000000001</v>
      </c>
      <c r="T680">
        <v>2</v>
      </c>
      <c r="U680">
        <v>0.2</v>
      </c>
      <c r="V680">
        <v>3.7407999999999997</v>
      </c>
    </row>
    <row r="681" spans="1:22" x14ac:dyDescent="0.3">
      <c r="A681">
        <v>1631</v>
      </c>
      <c r="B681" t="s">
        <v>4272</v>
      </c>
      <c r="C681">
        <v>2013</v>
      </c>
      <c r="D681" s="25">
        <v>41403</v>
      </c>
      <c r="E681" s="25">
        <v>41403</v>
      </c>
      <c r="F681" t="s">
        <v>1290</v>
      </c>
      <c r="G681" t="s">
        <v>486</v>
      </c>
      <c r="H681" t="s">
        <v>487</v>
      </c>
      <c r="I681" t="s">
        <v>26</v>
      </c>
      <c r="J681" t="s">
        <v>27</v>
      </c>
      <c r="K681" t="s">
        <v>2180</v>
      </c>
      <c r="L681" t="s">
        <v>498</v>
      </c>
      <c r="M681">
        <v>44105</v>
      </c>
      <c r="N681" t="s">
        <v>148</v>
      </c>
      <c r="O681" t="s">
        <v>4273</v>
      </c>
      <c r="P681" t="s">
        <v>46</v>
      </c>
      <c r="Q681" t="s">
        <v>59</v>
      </c>
      <c r="R681" t="s">
        <v>4274</v>
      </c>
      <c r="S681">
        <v>1006.056</v>
      </c>
      <c r="T681">
        <v>3</v>
      </c>
      <c r="U681">
        <v>0.2</v>
      </c>
      <c r="V681">
        <v>88.029900000000055</v>
      </c>
    </row>
    <row r="682" spans="1:22" x14ac:dyDescent="0.3">
      <c r="A682">
        <v>1613</v>
      </c>
      <c r="B682" t="s">
        <v>4235</v>
      </c>
      <c r="C682">
        <v>2011</v>
      </c>
      <c r="D682" s="25">
        <v>40689</v>
      </c>
      <c r="E682" s="25">
        <v>40693</v>
      </c>
      <c r="F682" t="s">
        <v>50</v>
      </c>
      <c r="G682" t="s">
        <v>4236</v>
      </c>
      <c r="H682" t="s">
        <v>4237</v>
      </c>
      <c r="I682" t="s">
        <v>41</v>
      </c>
      <c r="J682" t="s">
        <v>27</v>
      </c>
      <c r="K682" t="s">
        <v>42</v>
      </c>
      <c r="L682" t="s">
        <v>43</v>
      </c>
      <c r="M682">
        <v>90008</v>
      </c>
      <c r="N682" t="s">
        <v>44</v>
      </c>
      <c r="O682" t="s">
        <v>313</v>
      </c>
      <c r="P682" t="s">
        <v>71</v>
      </c>
      <c r="Q682" t="s">
        <v>72</v>
      </c>
      <c r="R682" t="s">
        <v>314</v>
      </c>
      <c r="S682">
        <v>83.984000000000009</v>
      </c>
      <c r="T682">
        <v>2</v>
      </c>
      <c r="U682">
        <v>0.2</v>
      </c>
      <c r="V682">
        <v>31.494</v>
      </c>
    </row>
    <row r="683" spans="1:22" x14ac:dyDescent="0.3">
      <c r="A683">
        <v>1612</v>
      </c>
      <c r="B683" t="s">
        <v>4235</v>
      </c>
      <c r="C683">
        <v>2011</v>
      </c>
      <c r="D683" s="25">
        <v>40689</v>
      </c>
      <c r="E683" s="25">
        <v>40693</v>
      </c>
      <c r="F683" t="s">
        <v>50</v>
      </c>
      <c r="G683" t="s">
        <v>4236</v>
      </c>
      <c r="H683" t="s">
        <v>4237</v>
      </c>
      <c r="I683" t="s">
        <v>41</v>
      </c>
      <c r="J683" t="s">
        <v>27</v>
      </c>
      <c r="K683" t="s">
        <v>42</v>
      </c>
      <c r="L683" t="s">
        <v>43</v>
      </c>
      <c r="M683">
        <v>90008</v>
      </c>
      <c r="N683" t="s">
        <v>44</v>
      </c>
      <c r="O683" t="s">
        <v>4238</v>
      </c>
      <c r="P683" t="s">
        <v>71</v>
      </c>
      <c r="Q683" t="s">
        <v>72</v>
      </c>
      <c r="R683" t="s">
        <v>4239</v>
      </c>
      <c r="S683">
        <v>201.584</v>
      </c>
      <c r="T683">
        <v>2</v>
      </c>
      <c r="U683">
        <v>0.2</v>
      </c>
      <c r="V683">
        <v>20.158400000000015</v>
      </c>
    </row>
    <row r="684" spans="1:22" x14ac:dyDescent="0.3">
      <c r="A684">
        <v>1611</v>
      </c>
      <c r="B684" t="s">
        <v>4235</v>
      </c>
      <c r="C684">
        <v>2011</v>
      </c>
      <c r="D684" s="25">
        <v>40689</v>
      </c>
      <c r="E684" s="25">
        <v>40693</v>
      </c>
      <c r="F684" t="s">
        <v>50</v>
      </c>
      <c r="G684" t="s">
        <v>4236</v>
      </c>
      <c r="H684" t="s">
        <v>4237</v>
      </c>
      <c r="I684" t="s">
        <v>41</v>
      </c>
      <c r="J684" t="s">
        <v>27</v>
      </c>
      <c r="K684" t="s">
        <v>42</v>
      </c>
      <c r="L684" t="s">
        <v>43</v>
      </c>
      <c r="M684">
        <v>90008</v>
      </c>
      <c r="N684" t="s">
        <v>44</v>
      </c>
      <c r="O684" t="s">
        <v>4209</v>
      </c>
      <c r="P684" t="s">
        <v>32</v>
      </c>
      <c r="Q684" t="s">
        <v>33</v>
      </c>
      <c r="R684" t="s">
        <v>4210</v>
      </c>
      <c r="S684">
        <v>290.666</v>
      </c>
      <c r="T684">
        <v>2</v>
      </c>
      <c r="U684">
        <v>0.15</v>
      </c>
      <c r="V684">
        <v>27.356800000000007</v>
      </c>
    </row>
    <row r="685" spans="1:22" x14ac:dyDescent="0.3">
      <c r="A685">
        <v>1602</v>
      </c>
      <c r="B685" t="s">
        <v>4219</v>
      </c>
      <c r="C685">
        <v>2013</v>
      </c>
      <c r="D685" s="25">
        <v>41403</v>
      </c>
      <c r="E685" s="25">
        <v>41408</v>
      </c>
      <c r="F685" t="s">
        <v>23</v>
      </c>
      <c r="G685" t="s">
        <v>2760</v>
      </c>
      <c r="H685" t="s">
        <v>2761</v>
      </c>
      <c r="I685" t="s">
        <v>41</v>
      </c>
      <c r="J685" t="s">
        <v>27</v>
      </c>
      <c r="K685" t="s">
        <v>244</v>
      </c>
      <c r="L685" t="s">
        <v>245</v>
      </c>
      <c r="M685">
        <v>19901</v>
      </c>
      <c r="N685" t="s">
        <v>148</v>
      </c>
      <c r="O685" t="s">
        <v>4220</v>
      </c>
      <c r="P685" t="s">
        <v>32</v>
      </c>
      <c r="Q685" t="s">
        <v>65</v>
      </c>
      <c r="R685" t="s">
        <v>4221</v>
      </c>
      <c r="S685">
        <v>211.96</v>
      </c>
      <c r="T685">
        <v>2</v>
      </c>
      <c r="U685">
        <v>0</v>
      </c>
      <c r="V685">
        <v>42.391999999999996</v>
      </c>
    </row>
    <row r="686" spans="1:22" x14ac:dyDescent="0.3">
      <c r="A686">
        <v>1596</v>
      </c>
      <c r="B686" t="s">
        <v>4211</v>
      </c>
      <c r="C686">
        <v>2014</v>
      </c>
      <c r="D686" s="25">
        <v>41768</v>
      </c>
      <c r="E686" s="25">
        <v>41772</v>
      </c>
      <c r="F686" t="s">
        <v>50</v>
      </c>
      <c r="G686" t="s">
        <v>1704</v>
      </c>
      <c r="H686" t="s">
        <v>1705</v>
      </c>
      <c r="I686" t="s">
        <v>26</v>
      </c>
      <c r="J686" t="s">
        <v>27</v>
      </c>
      <c r="K686" t="s">
        <v>497</v>
      </c>
      <c r="L686" t="s">
        <v>498</v>
      </c>
      <c r="M686">
        <v>43229</v>
      </c>
      <c r="N686" t="s">
        <v>148</v>
      </c>
      <c r="O686" t="s">
        <v>3411</v>
      </c>
      <c r="P686" t="s">
        <v>32</v>
      </c>
      <c r="Q686" t="s">
        <v>36</v>
      </c>
      <c r="R686" t="s">
        <v>3412</v>
      </c>
      <c r="S686">
        <v>47.991999999999997</v>
      </c>
      <c r="T686">
        <v>2</v>
      </c>
      <c r="U686">
        <v>0.3</v>
      </c>
      <c r="V686">
        <v>-2.0567999999999991</v>
      </c>
    </row>
    <row r="687" spans="1:22" x14ac:dyDescent="0.3">
      <c r="A687">
        <v>1590</v>
      </c>
      <c r="B687" t="s">
        <v>4189</v>
      </c>
      <c r="C687">
        <v>2013</v>
      </c>
      <c r="D687" s="25">
        <v>41407</v>
      </c>
      <c r="E687" s="25">
        <v>41411</v>
      </c>
      <c r="F687" t="s">
        <v>50</v>
      </c>
      <c r="G687" t="s">
        <v>4190</v>
      </c>
      <c r="H687" t="s">
        <v>4191</v>
      </c>
      <c r="I687" t="s">
        <v>41</v>
      </c>
      <c r="J687" t="s">
        <v>27</v>
      </c>
      <c r="K687" t="s">
        <v>2978</v>
      </c>
      <c r="L687" t="s">
        <v>319</v>
      </c>
      <c r="M687">
        <v>23464</v>
      </c>
      <c r="N687" t="s">
        <v>30</v>
      </c>
      <c r="O687" t="s">
        <v>1737</v>
      </c>
      <c r="P687" t="s">
        <v>46</v>
      </c>
      <c r="Q687" t="s">
        <v>68</v>
      </c>
      <c r="R687" t="s">
        <v>1738</v>
      </c>
      <c r="S687">
        <v>10.96</v>
      </c>
      <c r="T687">
        <v>4</v>
      </c>
      <c r="U687">
        <v>0</v>
      </c>
      <c r="V687">
        <v>2.9592000000000009</v>
      </c>
    </row>
    <row r="688" spans="1:22" x14ac:dyDescent="0.3">
      <c r="A688">
        <v>1578</v>
      </c>
      <c r="B688" t="s">
        <v>4178</v>
      </c>
      <c r="C688">
        <v>2013</v>
      </c>
      <c r="D688" s="25">
        <v>41418</v>
      </c>
      <c r="E688" s="25">
        <v>41422</v>
      </c>
      <c r="F688" t="s">
        <v>50</v>
      </c>
      <c r="G688" t="s">
        <v>3340</v>
      </c>
      <c r="H688" t="s">
        <v>3341</v>
      </c>
      <c r="I688" t="s">
        <v>102</v>
      </c>
      <c r="J688" t="s">
        <v>27</v>
      </c>
      <c r="K688" t="s">
        <v>2579</v>
      </c>
      <c r="L688" t="s">
        <v>358</v>
      </c>
      <c r="M688">
        <v>35630</v>
      </c>
      <c r="N688" t="s">
        <v>30</v>
      </c>
      <c r="O688" t="s">
        <v>4179</v>
      </c>
      <c r="P688" t="s">
        <v>46</v>
      </c>
      <c r="Q688" t="s">
        <v>90</v>
      </c>
      <c r="R688" t="s">
        <v>4180</v>
      </c>
      <c r="S688">
        <v>4.9800000000000004</v>
      </c>
      <c r="T688">
        <v>1</v>
      </c>
      <c r="U688">
        <v>0</v>
      </c>
      <c r="V688">
        <v>2.4402000000000004</v>
      </c>
    </row>
    <row r="689" spans="1:22" x14ac:dyDescent="0.3">
      <c r="A689">
        <v>1558</v>
      </c>
      <c r="B689" t="s">
        <v>4128</v>
      </c>
      <c r="C689">
        <v>2013</v>
      </c>
      <c r="D689" s="25">
        <v>41404</v>
      </c>
      <c r="E689" s="25">
        <v>41410</v>
      </c>
      <c r="F689" t="s">
        <v>50</v>
      </c>
      <c r="G689" t="s">
        <v>4129</v>
      </c>
      <c r="H689" t="s">
        <v>4130</v>
      </c>
      <c r="I689" t="s">
        <v>26</v>
      </c>
      <c r="J689" t="s">
        <v>27</v>
      </c>
      <c r="K689" t="s">
        <v>146</v>
      </c>
      <c r="L689" t="s">
        <v>147</v>
      </c>
      <c r="M689">
        <v>19140</v>
      </c>
      <c r="N689" t="s">
        <v>148</v>
      </c>
      <c r="O689" t="s">
        <v>4132</v>
      </c>
      <c r="P689" t="s">
        <v>46</v>
      </c>
      <c r="Q689" t="s">
        <v>68</v>
      </c>
      <c r="R689" t="s">
        <v>4133</v>
      </c>
      <c r="S689">
        <v>79.36</v>
      </c>
      <c r="T689">
        <v>5</v>
      </c>
      <c r="U689">
        <v>0.2</v>
      </c>
      <c r="V689">
        <v>9.919999999999991</v>
      </c>
    </row>
    <row r="690" spans="1:22" x14ac:dyDescent="0.3">
      <c r="A690">
        <v>1557</v>
      </c>
      <c r="B690" t="s">
        <v>4128</v>
      </c>
      <c r="C690">
        <v>2013</v>
      </c>
      <c r="D690" s="25">
        <v>41404</v>
      </c>
      <c r="E690" s="25">
        <v>41410</v>
      </c>
      <c r="F690" t="s">
        <v>50</v>
      </c>
      <c r="G690" t="s">
        <v>4129</v>
      </c>
      <c r="H690" t="s">
        <v>4130</v>
      </c>
      <c r="I690" t="s">
        <v>26</v>
      </c>
      <c r="J690" t="s">
        <v>27</v>
      </c>
      <c r="K690" t="s">
        <v>146</v>
      </c>
      <c r="L690" t="s">
        <v>147</v>
      </c>
      <c r="M690">
        <v>19140</v>
      </c>
      <c r="N690" t="s">
        <v>148</v>
      </c>
      <c r="O690" t="s">
        <v>4131</v>
      </c>
      <c r="P690" t="s">
        <v>46</v>
      </c>
      <c r="Q690" t="s">
        <v>173</v>
      </c>
      <c r="R690" t="s">
        <v>186</v>
      </c>
      <c r="S690">
        <v>9.3439999999999994</v>
      </c>
      <c r="T690">
        <v>1</v>
      </c>
      <c r="U690">
        <v>0.2</v>
      </c>
      <c r="V690">
        <v>3.504</v>
      </c>
    </row>
    <row r="691" spans="1:22" x14ac:dyDescent="0.3">
      <c r="A691">
        <v>1553</v>
      </c>
      <c r="B691" t="s">
        <v>4114</v>
      </c>
      <c r="C691">
        <v>2011</v>
      </c>
      <c r="D691" s="25">
        <v>40666</v>
      </c>
      <c r="E691" s="25">
        <v>40668</v>
      </c>
      <c r="F691" t="s">
        <v>188</v>
      </c>
      <c r="G691" t="s">
        <v>1610</v>
      </c>
      <c r="H691" t="s">
        <v>1611</v>
      </c>
      <c r="I691" t="s">
        <v>102</v>
      </c>
      <c r="J691" t="s">
        <v>27</v>
      </c>
      <c r="K691" t="s">
        <v>4115</v>
      </c>
      <c r="L691" t="s">
        <v>114</v>
      </c>
      <c r="M691">
        <v>54915</v>
      </c>
      <c r="N691" t="s">
        <v>105</v>
      </c>
      <c r="O691" t="s">
        <v>4116</v>
      </c>
      <c r="P691" t="s">
        <v>46</v>
      </c>
      <c r="Q691" t="s">
        <v>47</v>
      </c>
      <c r="R691" t="s">
        <v>4117</v>
      </c>
      <c r="S691">
        <v>21.560000000000002</v>
      </c>
      <c r="T691">
        <v>7</v>
      </c>
      <c r="U691">
        <v>0</v>
      </c>
      <c r="V691">
        <v>10.348799999999999</v>
      </c>
    </row>
    <row r="692" spans="1:22" x14ac:dyDescent="0.3">
      <c r="A692">
        <v>1491</v>
      </c>
      <c r="B692" t="s">
        <v>4000</v>
      </c>
      <c r="C692">
        <v>2014</v>
      </c>
      <c r="D692" s="25">
        <v>41760</v>
      </c>
      <c r="E692" s="25">
        <v>41765</v>
      </c>
      <c r="F692" t="s">
        <v>23</v>
      </c>
      <c r="G692" t="s">
        <v>3256</v>
      </c>
      <c r="H692" t="s">
        <v>3257</v>
      </c>
      <c r="I692" t="s">
        <v>41</v>
      </c>
      <c r="J692" t="s">
        <v>27</v>
      </c>
      <c r="K692" t="s">
        <v>266</v>
      </c>
      <c r="L692" t="s">
        <v>267</v>
      </c>
      <c r="M692">
        <v>10024</v>
      </c>
      <c r="N692" t="s">
        <v>148</v>
      </c>
      <c r="O692" t="s">
        <v>199</v>
      </c>
      <c r="P692" t="s">
        <v>46</v>
      </c>
      <c r="Q692" t="s">
        <v>173</v>
      </c>
      <c r="R692" t="s">
        <v>200</v>
      </c>
      <c r="S692">
        <v>62.96</v>
      </c>
      <c r="T692">
        <v>4</v>
      </c>
      <c r="U692">
        <v>0</v>
      </c>
      <c r="V692">
        <v>28.332000000000001</v>
      </c>
    </row>
    <row r="693" spans="1:22" x14ac:dyDescent="0.3">
      <c r="A693">
        <v>1468</v>
      </c>
      <c r="B693" t="s">
        <v>3943</v>
      </c>
      <c r="C693">
        <v>2012</v>
      </c>
      <c r="D693" s="25">
        <v>41045</v>
      </c>
      <c r="E693" s="25">
        <v>41045</v>
      </c>
      <c r="F693" t="s">
        <v>1290</v>
      </c>
      <c r="G693" t="s">
        <v>2284</v>
      </c>
      <c r="H693" t="s">
        <v>2285</v>
      </c>
      <c r="I693" t="s">
        <v>102</v>
      </c>
      <c r="J693" t="s">
        <v>27</v>
      </c>
      <c r="K693" t="s">
        <v>1521</v>
      </c>
      <c r="L693" t="s">
        <v>54</v>
      </c>
      <c r="M693">
        <v>32216</v>
      </c>
      <c r="N693" t="s">
        <v>30</v>
      </c>
      <c r="O693" t="s">
        <v>2564</v>
      </c>
      <c r="P693" t="s">
        <v>71</v>
      </c>
      <c r="Q693" t="s">
        <v>161</v>
      </c>
      <c r="R693" t="s">
        <v>2565</v>
      </c>
      <c r="S693">
        <v>255.96799999999999</v>
      </c>
      <c r="T693">
        <v>4</v>
      </c>
      <c r="U693">
        <v>0.2</v>
      </c>
      <c r="V693">
        <v>31.995999999999974</v>
      </c>
    </row>
    <row r="694" spans="1:22" x14ac:dyDescent="0.3">
      <c r="A694">
        <v>1460</v>
      </c>
      <c r="B694" t="s">
        <v>3927</v>
      </c>
      <c r="C694">
        <v>2011</v>
      </c>
      <c r="D694" s="25">
        <v>40667</v>
      </c>
      <c r="E694" s="25">
        <v>40667</v>
      </c>
      <c r="F694" t="s">
        <v>1290</v>
      </c>
      <c r="G694" t="s">
        <v>85</v>
      </c>
      <c r="H694" t="s">
        <v>86</v>
      </c>
      <c r="I694" t="s">
        <v>26</v>
      </c>
      <c r="J694" t="s">
        <v>27</v>
      </c>
      <c r="K694" t="s">
        <v>3687</v>
      </c>
      <c r="L694" t="s">
        <v>747</v>
      </c>
      <c r="M694">
        <v>6457</v>
      </c>
      <c r="N694" t="s">
        <v>148</v>
      </c>
      <c r="O694" t="s">
        <v>3928</v>
      </c>
      <c r="P694" t="s">
        <v>32</v>
      </c>
      <c r="Q694" t="s">
        <v>65</v>
      </c>
      <c r="R694" t="s">
        <v>3929</v>
      </c>
      <c r="S694">
        <v>27.46</v>
      </c>
      <c r="T694">
        <v>2</v>
      </c>
      <c r="U694">
        <v>0</v>
      </c>
      <c r="V694">
        <v>9.8856000000000002</v>
      </c>
    </row>
    <row r="695" spans="1:22" x14ac:dyDescent="0.3">
      <c r="A695">
        <v>1450</v>
      </c>
      <c r="B695" t="s">
        <v>3898</v>
      </c>
      <c r="C695">
        <v>2012</v>
      </c>
      <c r="D695" s="25">
        <v>41030</v>
      </c>
      <c r="E695" s="25">
        <v>41036</v>
      </c>
      <c r="F695" t="s">
        <v>50</v>
      </c>
      <c r="G695" t="s">
        <v>704</v>
      </c>
      <c r="H695" t="s">
        <v>705</v>
      </c>
      <c r="I695" t="s">
        <v>41</v>
      </c>
      <c r="J695" t="s">
        <v>27</v>
      </c>
      <c r="K695" t="s">
        <v>42</v>
      </c>
      <c r="L695" t="s">
        <v>43</v>
      </c>
      <c r="M695">
        <v>90008</v>
      </c>
      <c r="N695" t="s">
        <v>44</v>
      </c>
      <c r="O695" t="s">
        <v>3899</v>
      </c>
      <c r="P695" t="s">
        <v>71</v>
      </c>
      <c r="Q695" t="s">
        <v>72</v>
      </c>
      <c r="R695" t="s">
        <v>3900</v>
      </c>
      <c r="S695">
        <v>88.751999999999995</v>
      </c>
      <c r="T695">
        <v>3</v>
      </c>
      <c r="U695">
        <v>0.2</v>
      </c>
      <c r="V695">
        <v>11.093999999999998</v>
      </c>
    </row>
    <row r="696" spans="1:22" x14ac:dyDescent="0.3">
      <c r="A696">
        <v>695</v>
      </c>
      <c r="B696" t="s">
        <v>2249</v>
      </c>
      <c r="C696">
        <v>2012</v>
      </c>
      <c r="D696" s="25">
        <v>41043</v>
      </c>
      <c r="E696" s="25">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3">
      <c r="A697">
        <v>696</v>
      </c>
      <c r="B697" t="s">
        <v>2249</v>
      </c>
      <c r="C697">
        <v>2012</v>
      </c>
      <c r="D697" s="25">
        <v>41043</v>
      </c>
      <c r="E697" s="25">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x14ac:dyDescent="0.3">
      <c r="A698">
        <v>697</v>
      </c>
      <c r="B698" t="s">
        <v>2249</v>
      </c>
      <c r="C698">
        <v>2012</v>
      </c>
      <c r="D698" s="25">
        <v>41043</v>
      </c>
      <c r="E698" s="25">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x14ac:dyDescent="0.3">
      <c r="A699">
        <v>698</v>
      </c>
      <c r="B699" t="s">
        <v>2249</v>
      </c>
      <c r="C699">
        <v>2012</v>
      </c>
      <c r="D699" s="25">
        <v>41043</v>
      </c>
      <c r="E699" s="25">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3">
      <c r="A700">
        <v>699</v>
      </c>
      <c r="B700" t="s">
        <v>2249</v>
      </c>
      <c r="C700">
        <v>2012</v>
      </c>
      <c r="D700" s="25">
        <v>41043</v>
      </c>
      <c r="E700" s="25">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
      <c r="A701">
        <v>700</v>
      </c>
      <c r="B701" t="s">
        <v>2249</v>
      </c>
      <c r="C701">
        <v>2012</v>
      </c>
      <c r="D701" s="25">
        <v>41043</v>
      </c>
      <c r="E701" s="25">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x14ac:dyDescent="0.3">
      <c r="A702">
        <v>701</v>
      </c>
      <c r="B702" t="s">
        <v>2249</v>
      </c>
      <c r="C702">
        <v>2012</v>
      </c>
      <c r="D702" s="25">
        <v>41043</v>
      </c>
      <c r="E702" s="25">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3">
      <c r="A703">
        <v>1445</v>
      </c>
      <c r="B703" t="s">
        <v>3889</v>
      </c>
      <c r="C703">
        <v>2013</v>
      </c>
      <c r="D703" s="25">
        <v>41418</v>
      </c>
      <c r="E703" s="25">
        <v>41423</v>
      </c>
      <c r="F703" t="s">
        <v>50</v>
      </c>
      <c r="G703" t="s">
        <v>916</v>
      </c>
      <c r="H703" t="s">
        <v>917</v>
      </c>
      <c r="I703" t="s">
        <v>26</v>
      </c>
      <c r="J703" t="s">
        <v>27</v>
      </c>
      <c r="K703" t="s">
        <v>303</v>
      </c>
      <c r="L703" t="s">
        <v>211</v>
      </c>
      <c r="M703">
        <v>60623</v>
      </c>
      <c r="N703" t="s">
        <v>105</v>
      </c>
      <c r="O703" t="s">
        <v>3500</v>
      </c>
      <c r="P703" t="s">
        <v>71</v>
      </c>
      <c r="Q703" t="s">
        <v>72</v>
      </c>
      <c r="R703" t="s">
        <v>3501</v>
      </c>
      <c r="S703">
        <v>1979.9280000000001</v>
      </c>
      <c r="T703">
        <v>9</v>
      </c>
      <c r="U703">
        <v>0.2</v>
      </c>
      <c r="V703">
        <v>148.49459999999993</v>
      </c>
    </row>
    <row r="704" spans="1:22" x14ac:dyDescent="0.3">
      <c r="A704">
        <v>1358</v>
      </c>
      <c r="B704" t="s">
        <v>3730</v>
      </c>
      <c r="C704">
        <v>2013</v>
      </c>
      <c r="D704" s="25">
        <v>41400</v>
      </c>
      <c r="E704" s="25">
        <v>41402</v>
      </c>
      <c r="F704" t="s">
        <v>188</v>
      </c>
      <c r="G704" t="s">
        <v>3731</v>
      </c>
      <c r="H704" t="s">
        <v>3732</v>
      </c>
      <c r="I704" t="s">
        <v>26</v>
      </c>
      <c r="J704" t="s">
        <v>27</v>
      </c>
      <c r="K704" t="s">
        <v>1473</v>
      </c>
      <c r="L704" t="s">
        <v>29</v>
      </c>
      <c r="M704">
        <v>40214</v>
      </c>
      <c r="N704" t="s">
        <v>30</v>
      </c>
      <c r="O704" t="s">
        <v>3733</v>
      </c>
      <c r="P704" t="s">
        <v>46</v>
      </c>
      <c r="Q704" t="s">
        <v>90</v>
      </c>
      <c r="R704" t="s">
        <v>3734</v>
      </c>
      <c r="S704">
        <v>79.14</v>
      </c>
      <c r="T704">
        <v>3</v>
      </c>
      <c r="U704">
        <v>0</v>
      </c>
      <c r="V704">
        <v>36.404399999999995</v>
      </c>
    </row>
    <row r="705" spans="1:22" x14ac:dyDescent="0.3">
      <c r="A705">
        <v>1355</v>
      </c>
      <c r="B705" t="s">
        <v>3728</v>
      </c>
      <c r="C705">
        <v>2014</v>
      </c>
      <c r="D705" s="25">
        <v>41764</v>
      </c>
      <c r="E705" s="25">
        <v>41769</v>
      </c>
      <c r="F705" t="s">
        <v>50</v>
      </c>
      <c r="G705" t="s">
        <v>2908</v>
      </c>
      <c r="H705" t="s">
        <v>2909</v>
      </c>
      <c r="I705" t="s">
        <v>41</v>
      </c>
      <c r="J705" t="s">
        <v>27</v>
      </c>
      <c r="K705" t="s">
        <v>127</v>
      </c>
      <c r="L705" t="s">
        <v>43</v>
      </c>
      <c r="M705">
        <v>94109</v>
      </c>
      <c r="N705" t="s">
        <v>44</v>
      </c>
      <c r="O705" t="s">
        <v>903</v>
      </c>
      <c r="P705" t="s">
        <v>32</v>
      </c>
      <c r="Q705" t="s">
        <v>56</v>
      </c>
      <c r="R705" t="s">
        <v>904</v>
      </c>
      <c r="S705">
        <v>300.904</v>
      </c>
      <c r="T705">
        <v>1</v>
      </c>
      <c r="U705">
        <v>0.2</v>
      </c>
      <c r="V705">
        <v>11.283900000000017</v>
      </c>
    </row>
    <row r="706" spans="1:22" x14ac:dyDescent="0.3">
      <c r="A706">
        <v>1354</v>
      </c>
      <c r="B706" t="s">
        <v>3728</v>
      </c>
      <c r="C706">
        <v>2014</v>
      </c>
      <c r="D706" s="25">
        <v>41764</v>
      </c>
      <c r="E706" s="25">
        <v>41769</v>
      </c>
      <c r="F706" t="s">
        <v>50</v>
      </c>
      <c r="G706" t="s">
        <v>2908</v>
      </c>
      <c r="H706" t="s">
        <v>2909</v>
      </c>
      <c r="I706" t="s">
        <v>41</v>
      </c>
      <c r="J706" t="s">
        <v>27</v>
      </c>
      <c r="K706" t="s">
        <v>127</v>
      </c>
      <c r="L706" t="s">
        <v>43</v>
      </c>
      <c r="M706">
        <v>94109</v>
      </c>
      <c r="N706" t="s">
        <v>44</v>
      </c>
      <c r="O706" t="s">
        <v>2762</v>
      </c>
      <c r="P706" t="s">
        <v>46</v>
      </c>
      <c r="Q706" t="s">
        <v>90</v>
      </c>
      <c r="R706" t="s">
        <v>2763</v>
      </c>
      <c r="S706">
        <v>17.61</v>
      </c>
      <c r="T706">
        <v>3</v>
      </c>
      <c r="U706">
        <v>0</v>
      </c>
      <c r="V706">
        <v>8.4527999999999999</v>
      </c>
    </row>
    <row r="707" spans="1:22" x14ac:dyDescent="0.3">
      <c r="A707">
        <v>1353</v>
      </c>
      <c r="B707" t="s">
        <v>3728</v>
      </c>
      <c r="C707">
        <v>2014</v>
      </c>
      <c r="D707" s="25">
        <v>41764</v>
      </c>
      <c r="E707" s="25">
        <v>41769</v>
      </c>
      <c r="F707" t="s">
        <v>50</v>
      </c>
      <c r="G707" t="s">
        <v>2908</v>
      </c>
      <c r="H707" t="s">
        <v>2909</v>
      </c>
      <c r="I707" t="s">
        <v>41</v>
      </c>
      <c r="J707" t="s">
        <v>27</v>
      </c>
      <c r="K707" t="s">
        <v>127</v>
      </c>
      <c r="L707" t="s">
        <v>43</v>
      </c>
      <c r="M707">
        <v>94109</v>
      </c>
      <c r="N707" t="s">
        <v>44</v>
      </c>
      <c r="O707" t="s">
        <v>2020</v>
      </c>
      <c r="P707" t="s">
        <v>71</v>
      </c>
      <c r="Q707" t="s">
        <v>72</v>
      </c>
      <c r="R707" t="s">
        <v>2021</v>
      </c>
      <c r="S707">
        <v>183.96</v>
      </c>
      <c r="T707">
        <v>5</v>
      </c>
      <c r="U707">
        <v>0.2</v>
      </c>
      <c r="V707">
        <v>20.695499999999988</v>
      </c>
    </row>
    <row r="708" spans="1:22" x14ac:dyDescent="0.3">
      <c r="A708">
        <v>1345</v>
      </c>
      <c r="B708" t="s">
        <v>3707</v>
      </c>
      <c r="C708">
        <v>2012</v>
      </c>
      <c r="D708" s="25">
        <v>41057</v>
      </c>
      <c r="E708" s="25">
        <v>41061</v>
      </c>
      <c r="F708" t="s">
        <v>50</v>
      </c>
      <c r="G708" t="s">
        <v>407</v>
      </c>
      <c r="H708" t="s">
        <v>408</v>
      </c>
      <c r="I708" t="s">
        <v>26</v>
      </c>
      <c r="J708" t="s">
        <v>27</v>
      </c>
      <c r="K708" t="s">
        <v>3708</v>
      </c>
      <c r="L708" t="s">
        <v>267</v>
      </c>
      <c r="M708">
        <v>11520</v>
      </c>
      <c r="N708" t="s">
        <v>148</v>
      </c>
      <c r="O708" t="s">
        <v>3711</v>
      </c>
      <c r="P708" t="s">
        <v>46</v>
      </c>
      <c r="Q708" t="s">
        <v>47</v>
      </c>
      <c r="R708" t="s">
        <v>3712</v>
      </c>
      <c r="S708">
        <v>13.049999999999999</v>
      </c>
      <c r="T708">
        <v>5</v>
      </c>
      <c r="U708">
        <v>0</v>
      </c>
      <c r="V708">
        <v>6.0029999999999992</v>
      </c>
    </row>
    <row r="709" spans="1:22" x14ac:dyDescent="0.3">
      <c r="A709">
        <v>1344</v>
      </c>
      <c r="B709" t="s">
        <v>3707</v>
      </c>
      <c r="C709">
        <v>2012</v>
      </c>
      <c r="D709" s="25">
        <v>41057</v>
      </c>
      <c r="E709" s="25">
        <v>41061</v>
      </c>
      <c r="F709" t="s">
        <v>50</v>
      </c>
      <c r="G709" t="s">
        <v>407</v>
      </c>
      <c r="H709" t="s">
        <v>408</v>
      </c>
      <c r="I709" t="s">
        <v>26</v>
      </c>
      <c r="J709" t="s">
        <v>27</v>
      </c>
      <c r="K709" t="s">
        <v>3708</v>
      </c>
      <c r="L709" t="s">
        <v>267</v>
      </c>
      <c r="M709">
        <v>11520</v>
      </c>
      <c r="N709" t="s">
        <v>148</v>
      </c>
      <c r="O709" t="s">
        <v>3709</v>
      </c>
      <c r="P709" t="s">
        <v>46</v>
      </c>
      <c r="Q709" t="s">
        <v>68</v>
      </c>
      <c r="R709" t="s">
        <v>3710</v>
      </c>
      <c r="S709">
        <v>47.82</v>
      </c>
      <c r="T709">
        <v>3</v>
      </c>
      <c r="U709">
        <v>0</v>
      </c>
      <c r="V709">
        <v>14.345999999999995</v>
      </c>
    </row>
    <row r="710" spans="1:22" x14ac:dyDescent="0.3">
      <c r="A710">
        <v>1336</v>
      </c>
      <c r="B710" t="s">
        <v>3684</v>
      </c>
      <c r="C710">
        <v>2013</v>
      </c>
      <c r="D710" s="25">
        <v>41411</v>
      </c>
      <c r="E710" s="25">
        <v>41418</v>
      </c>
      <c r="F710" t="s">
        <v>50</v>
      </c>
      <c r="G710" t="s">
        <v>3685</v>
      </c>
      <c r="H710" t="s">
        <v>3686</v>
      </c>
      <c r="I710" t="s">
        <v>26</v>
      </c>
      <c r="J710" t="s">
        <v>27</v>
      </c>
      <c r="K710" t="s">
        <v>3687</v>
      </c>
      <c r="L710" t="s">
        <v>747</v>
      </c>
      <c r="M710">
        <v>6457</v>
      </c>
      <c r="N710" t="s">
        <v>148</v>
      </c>
      <c r="O710" t="s">
        <v>3688</v>
      </c>
      <c r="P710" t="s">
        <v>46</v>
      </c>
      <c r="Q710" t="s">
        <v>59</v>
      </c>
      <c r="R710" t="s">
        <v>3689</v>
      </c>
      <c r="S710">
        <v>552.55999999999995</v>
      </c>
      <c r="T710">
        <v>4</v>
      </c>
      <c r="U710">
        <v>0</v>
      </c>
      <c r="V710">
        <v>0</v>
      </c>
    </row>
    <row r="711" spans="1:22" x14ac:dyDescent="0.3">
      <c r="A711">
        <v>1335</v>
      </c>
      <c r="B711" t="s">
        <v>3683</v>
      </c>
      <c r="C711">
        <v>2011</v>
      </c>
      <c r="D711" s="25">
        <v>40669</v>
      </c>
      <c r="E711" s="25">
        <v>40673</v>
      </c>
      <c r="F711" t="s">
        <v>50</v>
      </c>
      <c r="G711" t="s">
        <v>100</v>
      </c>
      <c r="H711" t="s">
        <v>101</v>
      </c>
      <c r="I711" t="s">
        <v>102</v>
      </c>
      <c r="J711" t="s">
        <v>27</v>
      </c>
      <c r="K711" t="s">
        <v>42</v>
      </c>
      <c r="L711" t="s">
        <v>43</v>
      </c>
      <c r="M711">
        <v>90049</v>
      </c>
      <c r="N711" t="s">
        <v>44</v>
      </c>
      <c r="O711" t="s">
        <v>2786</v>
      </c>
      <c r="P711" t="s">
        <v>46</v>
      </c>
      <c r="Q711" t="s">
        <v>75</v>
      </c>
      <c r="R711" t="s">
        <v>2787</v>
      </c>
      <c r="S711">
        <v>140.73599999999999</v>
      </c>
      <c r="T711">
        <v>8</v>
      </c>
      <c r="U711">
        <v>0.2</v>
      </c>
      <c r="V711">
        <v>52.775999999999996</v>
      </c>
    </row>
    <row r="712" spans="1:22" x14ac:dyDescent="0.3">
      <c r="A712">
        <v>1330</v>
      </c>
      <c r="B712" t="s">
        <v>3672</v>
      </c>
      <c r="C712">
        <v>2013</v>
      </c>
      <c r="D712" s="25">
        <v>41418</v>
      </c>
      <c r="E712" s="25">
        <v>41422</v>
      </c>
      <c r="F712" t="s">
        <v>50</v>
      </c>
      <c r="G712" t="s">
        <v>3673</v>
      </c>
      <c r="H712" t="s">
        <v>3674</v>
      </c>
      <c r="I712" t="s">
        <v>26</v>
      </c>
      <c r="J712" t="s">
        <v>27</v>
      </c>
      <c r="K712" t="s">
        <v>127</v>
      </c>
      <c r="L712" t="s">
        <v>43</v>
      </c>
      <c r="M712">
        <v>94109</v>
      </c>
      <c r="N712" t="s">
        <v>44</v>
      </c>
      <c r="O712" t="s">
        <v>3469</v>
      </c>
      <c r="P712" t="s">
        <v>32</v>
      </c>
      <c r="Q712" t="s">
        <v>65</v>
      </c>
      <c r="R712" t="s">
        <v>3470</v>
      </c>
      <c r="S712">
        <v>37.049999999999997</v>
      </c>
      <c r="T712">
        <v>3</v>
      </c>
      <c r="U712">
        <v>0</v>
      </c>
      <c r="V712">
        <v>16.302</v>
      </c>
    </row>
    <row r="713" spans="1:22" x14ac:dyDescent="0.3">
      <c r="A713">
        <v>1326</v>
      </c>
      <c r="B713" t="s">
        <v>3660</v>
      </c>
      <c r="C713">
        <v>2011</v>
      </c>
      <c r="D713" s="25">
        <v>40690</v>
      </c>
      <c r="E713" s="25">
        <v>40693</v>
      </c>
      <c r="F713" t="s">
        <v>188</v>
      </c>
      <c r="G713" t="s">
        <v>824</v>
      </c>
      <c r="H713" t="s">
        <v>825</v>
      </c>
      <c r="I713" t="s">
        <v>26</v>
      </c>
      <c r="J713" t="s">
        <v>27</v>
      </c>
      <c r="K713" t="s">
        <v>303</v>
      </c>
      <c r="L713" t="s">
        <v>211</v>
      </c>
      <c r="M713">
        <v>60653</v>
      </c>
      <c r="N713" t="s">
        <v>105</v>
      </c>
      <c r="O713" t="s">
        <v>3661</v>
      </c>
      <c r="P713" t="s">
        <v>46</v>
      </c>
      <c r="Q713" t="s">
        <v>75</v>
      </c>
      <c r="R713" t="s">
        <v>3662</v>
      </c>
      <c r="S713">
        <v>17.459999999999997</v>
      </c>
      <c r="T713">
        <v>6</v>
      </c>
      <c r="U713">
        <v>0.8</v>
      </c>
      <c r="V713">
        <v>-30.555000000000007</v>
      </c>
    </row>
    <row r="714" spans="1:22" x14ac:dyDescent="0.3">
      <c r="A714">
        <v>713</v>
      </c>
      <c r="B714" t="s">
        <v>2292</v>
      </c>
      <c r="C714">
        <v>2014</v>
      </c>
      <c r="D714" s="25">
        <v>41779</v>
      </c>
      <c r="E714" s="25">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x14ac:dyDescent="0.3">
      <c r="A715">
        <v>714</v>
      </c>
      <c r="B715" t="s">
        <v>2292</v>
      </c>
      <c r="C715">
        <v>2014</v>
      </c>
      <c r="D715" s="25">
        <v>41779</v>
      </c>
      <c r="E715" s="25">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3">
      <c r="A716">
        <v>715</v>
      </c>
      <c r="B716" t="s">
        <v>2292</v>
      </c>
      <c r="C716">
        <v>2014</v>
      </c>
      <c r="D716" s="25">
        <v>41779</v>
      </c>
      <c r="E716" s="25">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x14ac:dyDescent="0.3">
      <c r="A717">
        <v>1296</v>
      </c>
      <c r="B717" t="s">
        <v>3592</v>
      </c>
      <c r="C717">
        <v>2012</v>
      </c>
      <c r="D717" s="25">
        <v>41054</v>
      </c>
      <c r="E717" s="25">
        <v>41058</v>
      </c>
      <c r="F717" t="s">
        <v>50</v>
      </c>
      <c r="G717" t="s">
        <v>3593</v>
      </c>
      <c r="H717" t="s">
        <v>3594</v>
      </c>
      <c r="I717" t="s">
        <v>26</v>
      </c>
      <c r="J717" t="s">
        <v>27</v>
      </c>
      <c r="K717" t="s">
        <v>3595</v>
      </c>
      <c r="L717" t="s">
        <v>457</v>
      </c>
      <c r="M717">
        <v>81001</v>
      </c>
      <c r="N717" t="s">
        <v>44</v>
      </c>
      <c r="O717" t="s">
        <v>2819</v>
      </c>
      <c r="P717" t="s">
        <v>46</v>
      </c>
      <c r="Q717" t="s">
        <v>78</v>
      </c>
      <c r="R717" t="s">
        <v>2820</v>
      </c>
      <c r="S717">
        <v>845.72799999999995</v>
      </c>
      <c r="T717">
        <v>13</v>
      </c>
      <c r="U717">
        <v>0.2</v>
      </c>
      <c r="V717">
        <v>84.572799999999944</v>
      </c>
    </row>
    <row r="718" spans="1:22" x14ac:dyDescent="0.3">
      <c r="A718">
        <v>1278</v>
      </c>
      <c r="B718" t="s">
        <v>3549</v>
      </c>
      <c r="C718">
        <v>2013</v>
      </c>
      <c r="D718" s="25">
        <v>41397</v>
      </c>
      <c r="E718" s="25">
        <v>41402</v>
      </c>
      <c r="F718" t="s">
        <v>50</v>
      </c>
      <c r="G718" t="s">
        <v>3550</v>
      </c>
      <c r="H718" t="s">
        <v>3551</v>
      </c>
      <c r="I718" t="s">
        <v>26</v>
      </c>
      <c r="J718" t="s">
        <v>27</v>
      </c>
      <c r="K718" t="s">
        <v>184</v>
      </c>
      <c r="L718" t="s">
        <v>104</v>
      </c>
      <c r="M718">
        <v>77070</v>
      </c>
      <c r="N718" t="s">
        <v>105</v>
      </c>
      <c r="O718" t="s">
        <v>3552</v>
      </c>
      <c r="P718" t="s">
        <v>46</v>
      </c>
      <c r="Q718" t="s">
        <v>68</v>
      </c>
      <c r="R718" t="s">
        <v>3553</v>
      </c>
      <c r="S718">
        <v>86.352000000000004</v>
      </c>
      <c r="T718">
        <v>3</v>
      </c>
      <c r="U718">
        <v>0.2</v>
      </c>
      <c r="V718">
        <v>5.3969999999999914</v>
      </c>
    </row>
    <row r="719" spans="1:22" x14ac:dyDescent="0.3">
      <c r="A719">
        <v>1277</v>
      </c>
      <c r="B719" t="s">
        <v>3544</v>
      </c>
      <c r="C719">
        <v>2013</v>
      </c>
      <c r="D719" s="25">
        <v>41421</v>
      </c>
      <c r="E719" s="25">
        <v>41421</v>
      </c>
      <c r="F719" t="s">
        <v>1290</v>
      </c>
      <c r="G719" t="s">
        <v>3166</v>
      </c>
      <c r="H719" t="s">
        <v>3167</v>
      </c>
      <c r="I719" t="s">
        <v>26</v>
      </c>
      <c r="J719" t="s">
        <v>27</v>
      </c>
      <c r="K719" t="s">
        <v>103</v>
      </c>
      <c r="L719" t="s">
        <v>104</v>
      </c>
      <c r="M719">
        <v>76106</v>
      </c>
      <c r="N719" t="s">
        <v>105</v>
      </c>
      <c r="O719" t="s">
        <v>3547</v>
      </c>
      <c r="P719" t="s">
        <v>71</v>
      </c>
      <c r="Q719" t="s">
        <v>161</v>
      </c>
      <c r="R719" t="s">
        <v>3548</v>
      </c>
      <c r="S719">
        <v>63.991999999999997</v>
      </c>
      <c r="T719">
        <v>1</v>
      </c>
      <c r="U719">
        <v>0.2</v>
      </c>
      <c r="V719">
        <v>-7.1990999999999961</v>
      </c>
    </row>
    <row r="720" spans="1:22" x14ac:dyDescent="0.3">
      <c r="A720">
        <v>1276</v>
      </c>
      <c r="B720" t="s">
        <v>3544</v>
      </c>
      <c r="C720">
        <v>2013</v>
      </c>
      <c r="D720" s="25">
        <v>41421</v>
      </c>
      <c r="E720" s="25">
        <v>41421</v>
      </c>
      <c r="F720" t="s">
        <v>1290</v>
      </c>
      <c r="G720" t="s">
        <v>3166</v>
      </c>
      <c r="H720" t="s">
        <v>3167</v>
      </c>
      <c r="I720" t="s">
        <v>26</v>
      </c>
      <c r="J720" t="s">
        <v>27</v>
      </c>
      <c r="K720" t="s">
        <v>103</v>
      </c>
      <c r="L720" t="s">
        <v>104</v>
      </c>
      <c r="M720">
        <v>76106</v>
      </c>
      <c r="N720" t="s">
        <v>105</v>
      </c>
      <c r="O720" t="s">
        <v>451</v>
      </c>
      <c r="P720" t="s">
        <v>46</v>
      </c>
      <c r="Q720" t="s">
        <v>90</v>
      </c>
      <c r="R720" t="s">
        <v>452</v>
      </c>
      <c r="S720">
        <v>14.352000000000002</v>
      </c>
      <c r="T720">
        <v>3</v>
      </c>
      <c r="U720">
        <v>0.2</v>
      </c>
      <c r="V720">
        <v>5.2026000000000003</v>
      </c>
    </row>
    <row r="721" spans="1:22" x14ac:dyDescent="0.3">
      <c r="A721">
        <v>1275</v>
      </c>
      <c r="B721" t="s">
        <v>3544</v>
      </c>
      <c r="C721">
        <v>2013</v>
      </c>
      <c r="D721" s="25">
        <v>41421</v>
      </c>
      <c r="E721" s="25">
        <v>41421</v>
      </c>
      <c r="F721" t="s">
        <v>1290</v>
      </c>
      <c r="G721" t="s">
        <v>3166</v>
      </c>
      <c r="H721" t="s">
        <v>3167</v>
      </c>
      <c r="I721" t="s">
        <v>26</v>
      </c>
      <c r="J721" t="s">
        <v>27</v>
      </c>
      <c r="K721" t="s">
        <v>103</v>
      </c>
      <c r="L721" t="s">
        <v>104</v>
      </c>
      <c r="M721">
        <v>76106</v>
      </c>
      <c r="N721" t="s">
        <v>105</v>
      </c>
      <c r="O721" t="s">
        <v>3545</v>
      </c>
      <c r="P721" t="s">
        <v>32</v>
      </c>
      <c r="Q721" t="s">
        <v>36</v>
      </c>
      <c r="R721" t="s">
        <v>3546</v>
      </c>
      <c r="S721">
        <v>388.42999999999995</v>
      </c>
      <c r="T721">
        <v>5</v>
      </c>
      <c r="U721">
        <v>0.3</v>
      </c>
      <c r="V721">
        <v>-88.783999999999978</v>
      </c>
    </row>
    <row r="722" spans="1:22" x14ac:dyDescent="0.3">
      <c r="A722">
        <v>1274</v>
      </c>
      <c r="B722" t="s">
        <v>3544</v>
      </c>
      <c r="C722">
        <v>2013</v>
      </c>
      <c r="D722" s="25">
        <v>41421</v>
      </c>
      <c r="E722" s="25">
        <v>41421</v>
      </c>
      <c r="F722" t="s">
        <v>1290</v>
      </c>
      <c r="G722" t="s">
        <v>3166</v>
      </c>
      <c r="H722" t="s">
        <v>3167</v>
      </c>
      <c r="I722" t="s">
        <v>26</v>
      </c>
      <c r="J722" t="s">
        <v>27</v>
      </c>
      <c r="K722" t="s">
        <v>103</v>
      </c>
      <c r="L722" t="s">
        <v>104</v>
      </c>
      <c r="M722">
        <v>76106</v>
      </c>
      <c r="N722" t="s">
        <v>105</v>
      </c>
      <c r="O722" t="s">
        <v>2925</v>
      </c>
      <c r="P722" t="s">
        <v>46</v>
      </c>
      <c r="Q722" t="s">
        <v>90</v>
      </c>
      <c r="R722" t="s">
        <v>2926</v>
      </c>
      <c r="S722">
        <v>10.368000000000002</v>
      </c>
      <c r="T722">
        <v>2</v>
      </c>
      <c r="U722">
        <v>0.2</v>
      </c>
      <c r="V722">
        <v>3.6288</v>
      </c>
    </row>
    <row r="723" spans="1:22" x14ac:dyDescent="0.3">
      <c r="A723">
        <v>1245</v>
      </c>
      <c r="B723" t="s">
        <v>3479</v>
      </c>
      <c r="C723">
        <v>2014</v>
      </c>
      <c r="D723" s="25">
        <v>41774</v>
      </c>
      <c r="E723" s="25">
        <v>41781</v>
      </c>
      <c r="F723" t="s">
        <v>50</v>
      </c>
      <c r="G723" t="s">
        <v>3480</v>
      </c>
      <c r="H723" t="s">
        <v>3481</v>
      </c>
      <c r="I723" t="s">
        <v>26</v>
      </c>
      <c r="J723" t="s">
        <v>27</v>
      </c>
      <c r="K723" t="s">
        <v>3482</v>
      </c>
      <c r="L723" t="s">
        <v>1487</v>
      </c>
      <c r="M723">
        <v>39503</v>
      </c>
      <c r="N723" t="s">
        <v>30</v>
      </c>
      <c r="O723" t="s">
        <v>3483</v>
      </c>
      <c r="P723" t="s">
        <v>46</v>
      </c>
      <c r="Q723" t="s">
        <v>173</v>
      </c>
      <c r="R723" t="s">
        <v>3484</v>
      </c>
      <c r="S723">
        <v>48.69</v>
      </c>
      <c r="T723">
        <v>9</v>
      </c>
      <c r="U723">
        <v>0</v>
      </c>
      <c r="V723">
        <v>23.8581</v>
      </c>
    </row>
    <row r="724" spans="1:22" x14ac:dyDescent="0.3">
      <c r="A724">
        <v>1234</v>
      </c>
      <c r="B724" t="s">
        <v>3455</v>
      </c>
      <c r="C724">
        <v>2013</v>
      </c>
      <c r="D724" s="25">
        <v>41425</v>
      </c>
      <c r="E724" s="25">
        <v>41427</v>
      </c>
      <c r="F724" t="s">
        <v>188</v>
      </c>
      <c r="G724" t="s">
        <v>3456</v>
      </c>
      <c r="H724" t="s">
        <v>3457</v>
      </c>
      <c r="I724" t="s">
        <v>41</v>
      </c>
      <c r="J724" t="s">
        <v>27</v>
      </c>
      <c r="K724" t="s">
        <v>1007</v>
      </c>
      <c r="L724" t="s">
        <v>498</v>
      </c>
      <c r="M724">
        <v>45231</v>
      </c>
      <c r="N724" t="s">
        <v>148</v>
      </c>
      <c r="O724" t="s">
        <v>3458</v>
      </c>
      <c r="P724" t="s">
        <v>71</v>
      </c>
      <c r="Q724" t="s">
        <v>1216</v>
      </c>
      <c r="R724" t="s">
        <v>3459</v>
      </c>
      <c r="S724">
        <v>839.98799999999994</v>
      </c>
      <c r="T724">
        <v>2</v>
      </c>
      <c r="U724">
        <v>0.4</v>
      </c>
      <c r="V724">
        <v>69.99899999999991</v>
      </c>
    </row>
    <row r="725" spans="1:22" x14ac:dyDescent="0.3">
      <c r="A725">
        <v>1166</v>
      </c>
      <c r="B725" t="s">
        <v>3346</v>
      </c>
      <c r="C725">
        <v>2011</v>
      </c>
      <c r="D725" s="25">
        <v>40667</v>
      </c>
      <c r="E725" s="25">
        <v>40671</v>
      </c>
      <c r="F725" t="s">
        <v>50</v>
      </c>
      <c r="G725" t="s">
        <v>3347</v>
      </c>
      <c r="H725" t="s">
        <v>3348</v>
      </c>
      <c r="I725" t="s">
        <v>26</v>
      </c>
      <c r="J725" t="s">
        <v>27</v>
      </c>
      <c r="K725" t="s">
        <v>328</v>
      </c>
      <c r="L725" t="s">
        <v>238</v>
      </c>
      <c r="M725">
        <v>49201</v>
      </c>
      <c r="N725" t="s">
        <v>105</v>
      </c>
      <c r="O725" t="s">
        <v>2614</v>
      </c>
      <c r="P725" t="s">
        <v>46</v>
      </c>
      <c r="Q725" t="s">
        <v>75</v>
      </c>
      <c r="R725" t="s">
        <v>2615</v>
      </c>
      <c r="S725">
        <v>46.8</v>
      </c>
      <c r="T725">
        <v>4</v>
      </c>
      <c r="U725">
        <v>0</v>
      </c>
      <c r="V725">
        <v>21.059999999999995</v>
      </c>
    </row>
    <row r="726" spans="1:22" x14ac:dyDescent="0.3">
      <c r="A726">
        <v>1152</v>
      </c>
      <c r="B726" t="s">
        <v>3314</v>
      </c>
      <c r="C726">
        <v>2012</v>
      </c>
      <c r="D726" s="25">
        <v>41037</v>
      </c>
      <c r="E726" s="25">
        <v>41043</v>
      </c>
      <c r="F726" t="s">
        <v>50</v>
      </c>
      <c r="G726" t="s">
        <v>995</v>
      </c>
      <c r="H726" t="s">
        <v>996</v>
      </c>
      <c r="I726" t="s">
        <v>41</v>
      </c>
      <c r="J726" t="s">
        <v>27</v>
      </c>
      <c r="K726" t="s">
        <v>3315</v>
      </c>
      <c r="L726" t="s">
        <v>498</v>
      </c>
      <c r="M726">
        <v>44221</v>
      </c>
      <c r="N726" t="s">
        <v>148</v>
      </c>
      <c r="O726" t="s">
        <v>3316</v>
      </c>
      <c r="P726" t="s">
        <v>32</v>
      </c>
      <c r="Q726" t="s">
        <v>65</v>
      </c>
      <c r="R726" t="s">
        <v>3317</v>
      </c>
      <c r="S726">
        <v>8.3520000000000003</v>
      </c>
      <c r="T726">
        <v>6</v>
      </c>
      <c r="U726">
        <v>0.2</v>
      </c>
      <c r="V726">
        <v>1.2527999999999997</v>
      </c>
    </row>
    <row r="727" spans="1:22" x14ac:dyDescent="0.3">
      <c r="A727">
        <v>1050</v>
      </c>
      <c r="B727" t="s">
        <v>3105</v>
      </c>
      <c r="C727">
        <v>2011</v>
      </c>
      <c r="D727" s="25">
        <v>40690</v>
      </c>
      <c r="E727" s="25">
        <v>40695</v>
      </c>
      <c r="F727" t="s">
        <v>23</v>
      </c>
      <c r="G727" t="s">
        <v>564</v>
      </c>
      <c r="H727" t="s">
        <v>565</v>
      </c>
      <c r="I727" t="s">
        <v>26</v>
      </c>
      <c r="J727" t="s">
        <v>27</v>
      </c>
      <c r="K727" t="s">
        <v>127</v>
      </c>
      <c r="L727" t="s">
        <v>43</v>
      </c>
      <c r="M727">
        <v>94109</v>
      </c>
      <c r="N727" t="s">
        <v>44</v>
      </c>
      <c r="O727" t="s">
        <v>2298</v>
      </c>
      <c r="P727" t="s">
        <v>71</v>
      </c>
      <c r="Q727" t="s">
        <v>161</v>
      </c>
      <c r="R727" t="s">
        <v>2299</v>
      </c>
      <c r="S727">
        <v>99.99</v>
      </c>
      <c r="T727">
        <v>1</v>
      </c>
      <c r="U727">
        <v>0</v>
      </c>
      <c r="V727">
        <v>37.996200000000002</v>
      </c>
    </row>
    <row r="728" spans="1:22" x14ac:dyDescent="0.3">
      <c r="A728">
        <v>1049</v>
      </c>
      <c r="B728" t="s">
        <v>3105</v>
      </c>
      <c r="C728">
        <v>2011</v>
      </c>
      <c r="D728" s="25">
        <v>40690</v>
      </c>
      <c r="E728" s="25">
        <v>40695</v>
      </c>
      <c r="F728" t="s">
        <v>23</v>
      </c>
      <c r="G728" t="s">
        <v>564</v>
      </c>
      <c r="H728" t="s">
        <v>565</v>
      </c>
      <c r="I728" t="s">
        <v>26</v>
      </c>
      <c r="J728" t="s">
        <v>27</v>
      </c>
      <c r="K728" t="s">
        <v>127</v>
      </c>
      <c r="L728" t="s">
        <v>43</v>
      </c>
      <c r="M728">
        <v>94109</v>
      </c>
      <c r="N728" t="s">
        <v>44</v>
      </c>
      <c r="O728" t="s">
        <v>205</v>
      </c>
      <c r="P728" t="s">
        <v>71</v>
      </c>
      <c r="Q728" t="s">
        <v>72</v>
      </c>
      <c r="R728" t="s">
        <v>206</v>
      </c>
      <c r="S728">
        <v>1113.5039999999999</v>
      </c>
      <c r="T728">
        <v>12</v>
      </c>
      <c r="U728">
        <v>0.2</v>
      </c>
      <c r="V728">
        <v>125.2691999999999</v>
      </c>
    </row>
    <row r="729" spans="1:22" x14ac:dyDescent="0.3">
      <c r="A729">
        <v>996</v>
      </c>
      <c r="B729" t="s">
        <v>2975</v>
      </c>
      <c r="C729">
        <v>2011</v>
      </c>
      <c r="D729" s="25">
        <v>40684</v>
      </c>
      <c r="E729" s="25">
        <v>40688</v>
      </c>
      <c r="F729" t="s">
        <v>50</v>
      </c>
      <c r="G729" t="s">
        <v>2976</v>
      </c>
      <c r="H729" t="s">
        <v>2977</v>
      </c>
      <c r="I729" t="s">
        <v>41</v>
      </c>
      <c r="J729" t="s">
        <v>27</v>
      </c>
      <c r="K729" t="s">
        <v>2978</v>
      </c>
      <c r="L729" t="s">
        <v>319</v>
      </c>
      <c r="M729">
        <v>23464</v>
      </c>
      <c r="N729" t="s">
        <v>30</v>
      </c>
      <c r="O729" t="s">
        <v>2487</v>
      </c>
      <c r="P729" t="s">
        <v>71</v>
      </c>
      <c r="Q729" t="s">
        <v>72</v>
      </c>
      <c r="R729" t="s">
        <v>2981</v>
      </c>
      <c r="S729">
        <v>617.97</v>
      </c>
      <c r="T729">
        <v>3</v>
      </c>
      <c r="U729">
        <v>0</v>
      </c>
      <c r="V729">
        <v>173.0316</v>
      </c>
    </row>
    <row r="730" spans="1:22" x14ac:dyDescent="0.3">
      <c r="A730">
        <v>995</v>
      </c>
      <c r="B730" t="s">
        <v>2975</v>
      </c>
      <c r="C730">
        <v>2011</v>
      </c>
      <c r="D730" s="25">
        <v>40684</v>
      </c>
      <c r="E730" s="25">
        <v>40688</v>
      </c>
      <c r="F730" t="s">
        <v>50</v>
      </c>
      <c r="G730" t="s">
        <v>2976</v>
      </c>
      <c r="H730" t="s">
        <v>2977</v>
      </c>
      <c r="I730" t="s">
        <v>41</v>
      </c>
      <c r="J730" t="s">
        <v>27</v>
      </c>
      <c r="K730" t="s">
        <v>2978</v>
      </c>
      <c r="L730" t="s">
        <v>319</v>
      </c>
      <c r="M730">
        <v>23464</v>
      </c>
      <c r="N730" t="s">
        <v>30</v>
      </c>
      <c r="O730" t="s">
        <v>2979</v>
      </c>
      <c r="P730" t="s">
        <v>46</v>
      </c>
      <c r="Q730" t="s">
        <v>75</v>
      </c>
      <c r="R730" t="s">
        <v>2980</v>
      </c>
      <c r="S730">
        <v>2715.9300000000003</v>
      </c>
      <c r="T730">
        <v>7</v>
      </c>
      <c r="U730">
        <v>0</v>
      </c>
      <c r="V730">
        <v>1276.4871000000001</v>
      </c>
    </row>
    <row r="731" spans="1:22" x14ac:dyDescent="0.3">
      <c r="A731">
        <v>990</v>
      </c>
      <c r="B731" t="s">
        <v>2965</v>
      </c>
      <c r="C731">
        <v>2014</v>
      </c>
      <c r="D731" s="25">
        <v>41781</v>
      </c>
      <c r="E731" s="25">
        <v>41786</v>
      </c>
      <c r="F731" t="s">
        <v>50</v>
      </c>
      <c r="G731" t="s">
        <v>1648</v>
      </c>
      <c r="H731" t="s">
        <v>1649</v>
      </c>
      <c r="I731" t="s">
        <v>41</v>
      </c>
      <c r="J731" t="s">
        <v>27</v>
      </c>
      <c r="K731" t="s">
        <v>1560</v>
      </c>
      <c r="L731" t="s">
        <v>267</v>
      </c>
      <c r="M731">
        <v>13021</v>
      </c>
      <c r="N731" t="s">
        <v>148</v>
      </c>
      <c r="O731" t="s">
        <v>2966</v>
      </c>
      <c r="P731" t="s">
        <v>46</v>
      </c>
      <c r="Q731" t="s">
        <v>68</v>
      </c>
      <c r="R731" t="s">
        <v>2967</v>
      </c>
      <c r="S731">
        <v>17.97</v>
      </c>
      <c r="T731">
        <v>3</v>
      </c>
      <c r="U731">
        <v>0</v>
      </c>
      <c r="V731">
        <v>5.2112999999999996</v>
      </c>
    </row>
    <row r="732" spans="1:22" x14ac:dyDescent="0.3">
      <c r="A732">
        <v>989</v>
      </c>
      <c r="B732" t="s">
        <v>2965</v>
      </c>
      <c r="C732">
        <v>2014</v>
      </c>
      <c r="D732" s="25">
        <v>41781</v>
      </c>
      <c r="E732" s="25">
        <v>41786</v>
      </c>
      <c r="F732" t="s">
        <v>50</v>
      </c>
      <c r="G732" t="s">
        <v>1648</v>
      </c>
      <c r="H732" t="s">
        <v>1649</v>
      </c>
      <c r="I732" t="s">
        <v>41</v>
      </c>
      <c r="J732" t="s">
        <v>27</v>
      </c>
      <c r="K732" t="s">
        <v>1560</v>
      </c>
      <c r="L732" t="s">
        <v>267</v>
      </c>
      <c r="M732">
        <v>13021</v>
      </c>
      <c r="N732" t="s">
        <v>148</v>
      </c>
      <c r="O732" t="s">
        <v>2238</v>
      </c>
      <c r="P732" t="s">
        <v>32</v>
      </c>
      <c r="Q732" t="s">
        <v>65</v>
      </c>
      <c r="R732" t="s">
        <v>2239</v>
      </c>
      <c r="S732">
        <v>520.05000000000007</v>
      </c>
      <c r="T732">
        <v>5</v>
      </c>
      <c r="U732">
        <v>0</v>
      </c>
      <c r="V732">
        <v>72.807000000000031</v>
      </c>
    </row>
    <row r="733" spans="1:22" x14ac:dyDescent="0.3">
      <c r="A733">
        <v>979</v>
      </c>
      <c r="B733" t="s">
        <v>2939</v>
      </c>
      <c r="C733">
        <v>2013</v>
      </c>
      <c r="D733" s="25">
        <v>41425</v>
      </c>
      <c r="E733" s="25">
        <v>41426</v>
      </c>
      <c r="F733" t="s">
        <v>188</v>
      </c>
      <c r="G733" t="s">
        <v>2940</v>
      </c>
      <c r="H733" t="s">
        <v>2941</v>
      </c>
      <c r="I733" t="s">
        <v>26</v>
      </c>
      <c r="J733" t="s">
        <v>27</v>
      </c>
      <c r="K733" t="s">
        <v>521</v>
      </c>
      <c r="L733" t="s">
        <v>88</v>
      </c>
      <c r="M733">
        <v>28403</v>
      </c>
      <c r="N733" t="s">
        <v>30</v>
      </c>
      <c r="O733" t="s">
        <v>2018</v>
      </c>
      <c r="P733" t="s">
        <v>46</v>
      </c>
      <c r="Q733" t="s">
        <v>75</v>
      </c>
      <c r="R733" t="s">
        <v>2019</v>
      </c>
      <c r="S733">
        <v>3.2820000000000005</v>
      </c>
      <c r="T733">
        <v>2</v>
      </c>
      <c r="U733">
        <v>0.7</v>
      </c>
      <c r="V733">
        <v>-2.6256000000000004</v>
      </c>
    </row>
    <row r="734" spans="1:22" x14ac:dyDescent="0.3">
      <c r="A734">
        <v>959</v>
      </c>
      <c r="B734" t="s">
        <v>2895</v>
      </c>
      <c r="C734">
        <v>2014</v>
      </c>
      <c r="D734" s="25">
        <v>41775</v>
      </c>
      <c r="E734" s="25">
        <v>41778</v>
      </c>
      <c r="F734" t="s">
        <v>23</v>
      </c>
      <c r="G734" t="s">
        <v>2896</v>
      </c>
      <c r="H734" t="s">
        <v>2897</v>
      </c>
      <c r="I734" t="s">
        <v>26</v>
      </c>
      <c r="J734" t="s">
        <v>27</v>
      </c>
      <c r="K734" t="s">
        <v>544</v>
      </c>
      <c r="L734" t="s">
        <v>310</v>
      </c>
      <c r="M734">
        <v>85023</v>
      </c>
      <c r="N734" t="s">
        <v>44</v>
      </c>
      <c r="O734" t="s">
        <v>2900</v>
      </c>
      <c r="P734" t="s">
        <v>46</v>
      </c>
      <c r="Q734" t="s">
        <v>90</v>
      </c>
      <c r="R734" t="s">
        <v>2901</v>
      </c>
      <c r="S734">
        <v>15.552000000000003</v>
      </c>
      <c r="T734">
        <v>3</v>
      </c>
      <c r="U734">
        <v>0.2</v>
      </c>
      <c r="V734">
        <v>5.6375999999999999</v>
      </c>
    </row>
    <row r="735" spans="1:22" x14ac:dyDescent="0.3">
      <c r="A735">
        <v>958</v>
      </c>
      <c r="B735" t="s">
        <v>2895</v>
      </c>
      <c r="C735">
        <v>2014</v>
      </c>
      <c r="D735" s="25">
        <v>41775</v>
      </c>
      <c r="E735" s="25">
        <v>41778</v>
      </c>
      <c r="F735" t="s">
        <v>23</v>
      </c>
      <c r="G735" t="s">
        <v>2896</v>
      </c>
      <c r="H735" t="s">
        <v>2897</v>
      </c>
      <c r="I735" t="s">
        <v>26</v>
      </c>
      <c r="J735" t="s">
        <v>27</v>
      </c>
      <c r="K735" t="s">
        <v>544</v>
      </c>
      <c r="L735" t="s">
        <v>310</v>
      </c>
      <c r="M735">
        <v>85023</v>
      </c>
      <c r="N735" t="s">
        <v>44</v>
      </c>
      <c r="O735" t="s">
        <v>2898</v>
      </c>
      <c r="P735" t="s">
        <v>46</v>
      </c>
      <c r="Q735" t="s">
        <v>75</v>
      </c>
      <c r="R735" t="s">
        <v>2899</v>
      </c>
      <c r="S735">
        <v>4.7520000000000007</v>
      </c>
      <c r="T735">
        <v>2</v>
      </c>
      <c r="U735">
        <v>0.7</v>
      </c>
      <c r="V735">
        <v>-3.1679999999999993</v>
      </c>
    </row>
    <row r="736" spans="1:22" x14ac:dyDescent="0.3">
      <c r="A736">
        <v>957</v>
      </c>
      <c r="B736" t="s">
        <v>2895</v>
      </c>
      <c r="C736">
        <v>2014</v>
      </c>
      <c r="D736" s="25">
        <v>41775</v>
      </c>
      <c r="E736" s="25">
        <v>41778</v>
      </c>
      <c r="F736" t="s">
        <v>23</v>
      </c>
      <c r="G736" t="s">
        <v>2896</v>
      </c>
      <c r="H736" t="s">
        <v>2897</v>
      </c>
      <c r="I736" t="s">
        <v>26</v>
      </c>
      <c r="J736" t="s">
        <v>27</v>
      </c>
      <c r="K736" t="s">
        <v>544</v>
      </c>
      <c r="L736" t="s">
        <v>310</v>
      </c>
      <c r="M736">
        <v>85023</v>
      </c>
      <c r="N736" t="s">
        <v>44</v>
      </c>
      <c r="O736" t="s">
        <v>2669</v>
      </c>
      <c r="P736" t="s">
        <v>71</v>
      </c>
      <c r="Q736" t="s">
        <v>72</v>
      </c>
      <c r="R736" t="s">
        <v>2670</v>
      </c>
      <c r="S736">
        <v>29.592000000000002</v>
      </c>
      <c r="T736">
        <v>1</v>
      </c>
      <c r="U736">
        <v>0.2</v>
      </c>
      <c r="V736">
        <v>2.5893000000000006</v>
      </c>
    </row>
    <row r="737" spans="1:22" x14ac:dyDescent="0.3">
      <c r="A737">
        <v>946</v>
      </c>
      <c r="B737" t="s">
        <v>2869</v>
      </c>
      <c r="C737">
        <v>2012</v>
      </c>
      <c r="D737" s="25">
        <v>41058</v>
      </c>
      <c r="E737" s="25">
        <v>41063</v>
      </c>
      <c r="F737" t="s">
        <v>50</v>
      </c>
      <c r="G737" t="s">
        <v>1202</v>
      </c>
      <c r="H737" t="s">
        <v>1203</v>
      </c>
      <c r="I737" t="s">
        <v>26</v>
      </c>
      <c r="J737" t="s">
        <v>27</v>
      </c>
      <c r="K737" t="s">
        <v>95</v>
      </c>
      <c r="L737" t="s">
        <v>96</v>
      </c>
      <c r="M737">
        <v>98105</v>
      </c>
      <c r="N737" t="s">
        <v>44</v>
      </c>
      <c r="O737" t="s">
        <v>2872</v>
      </c>
      <c r="P737" t="s">
        <v>46</v>
      </c>
      <c r="Q737" t="s">
        <v>75</v>
      </c>
      <c r="R737" t="s">
        <v>2873</v>
      </c>
      <c r="S737">
        <v>167.76</v>
      </c>
      <c r="T737">
        <v>5</v>
      </c>
      <c r="U737">
        <v>0.2</v>
      </c>
      <c r="V737">
        <v>62.91</v>
      </c>
    </row>
    <row r="738" spans="1:22" x14ac:dyDescent="0.3">
      <c r="A738">
        <v>945</v>
      </c>
      <c r="B738" t="s">
        <v>2869</v>
      </c>
      <c r="C738">
        <v>2012</v>
      </c>
      <c r="D738" s="25">
        <v>41058</v>
      </c>
      <c r="E738" s="25">
        <v>41063</v>
      </c>
      <c r="F738" t="s">
        <v>50</v>
      </c>
      <c r="G738" t="s">
        <v>1202</v>
      </c>
      <c r="H738" t="s">
        <v>1203</v>
      </c>
      <c r="I738" t="s">
        <v>26</v>
      </c>
      <c r="J738" t="s">
        <v>27</v>
      </c>
      <c r="K738" t="s">
        <v>95</v>
      </c>
      <c r="L738" t="s">
        <v>96</v>
      </c>
      <c r="M738">
        <v>98105</v>
      </c>
      <c r="N738" t="s">
        <v>44</v>
      </c>
      <c r="O738" t="s">
        <v>2870</v>
      </c>
      <c r="P738" t="s">
        <v>46</v>
      </c>
      <c r="Q738" t="s">
        <v>59</v>
      </c>
      <c r="R738" t="s">
        <v>2871</v>
      </c>
      <c r="S738">
        <v>540.56999999999994</v>
      </c>
      <c r="T738">
        <v>3</v>
      </c>
      <c r="U738">
        <v>0</v>
      </c>
      <c r="V738">
        <v>140.54820000000001</v>
      </c>
    </row>
    <row r="739" spans="1:22" x14ac:dyDescent="0.3">
      <c r="A739">
        <v>944</v>
      </c>
      <c r="B739" t="s">
        <v>2869</v>
      </c>
      <c r="C739">
        <v>2012</v>
      </c>
      <c r="D739" s="25">
        <v>41058</v>
      </c>
      <c r="E739" s="25">
        <v>41063</v>
      </c>
      <c r="F739" t="s">
        <v>50</v>
      </c>
      <c r="G739" t="s">
        <v>1202</v>
      </c>
      <c r="H739" t="s">
        <v>1203</v>
      </c>
      <c r="I739" t="s">
        <v>26</v>
      </c>
      <c r="J739" t="s">
        <v>27</v>
      </c>
      <c r="K739" t="s">
        <v>95</v>
      </c>
      <c r="L739" t="s">
        <v>96</v>
      </c>
      <c r="M739">
        <v>98105</v>
      </c>
      <c r="N739" t="s">
        <v>44</v>
      </c>
      <c r="O739" t="s">
        <v>1981</v>
      </c>
      <c r="P739" t="s">
        <v>46</v>
      </c>
      <c r="Q739" t="s">
        <v>90</v>
      </c>
      <c r="R739" t="s">
        <v>1982</v>
      </c>
      <c r="S739">
        <v>32.400000000000006</v>
      </c>
      <c r="T739">
        <v>5</v>
      </c>
      <c r="U739">
        <v>0</v>
      </c>
      <c r="V739">
        <v>15.552000000000001</v>
      </c>
    </row>
    <row r="740" spans="1:22" x14ac:dyDescent="0.3">
      <c r="A740">
        <v>913</v>
      </c>
      <c r="B740" t="s">
        <v>2797</v>
      </c>
      <c r="C740">
        <v>2012</v>
      </c>
      <c r="D740" s="25">
        <v>41060</v>
      </c>
      <c r="E740" s="25">
        <v>41067</v>
      </c>
      <c r="F740" t="s">
        <v>50</v>
      </c>
      <c r="G740" t="s">
        <v>2798</v>
      </c>
      <c r="H740" t="s">
        <v>2799</v>
      </c>
      <c r="I740" t="s">
        <v>102</v>
      </c>
      <c r="J740" t="s">
        <v>27</v>
      </c>
      <c r="K740" t="s">
        <v>2800</v>
      </c>
      <c r="L740" t="s">
        <v>747</v>
      </c>
      <c r="M740">
        <v>6360</v>
      </c>
      <c r="N740" t="s">
        <v>148</v>
      </c>
      <c r="O740" t="s">
        <v>1362</v>
      </c>
      <c r="P740" t="s">
        <v>32</v>
      </c>
      <c r="Q740" t="s">
        <v>65</v>
      </c>
      <c r="R740" t="s">
        <v>1363</v>
      </c>
      <c r="S740">
        <v>22.200000000000003</v>
      </c>
      <c r="T740">
        <v>6</v>
      </c>
      <c r="U740">
        <v>0</v>
      </c>
      <c r="V740">
        <v>9.1020000000000021</v>
      </c>
    </row>
    <row r="741" spans="1:22" x14ac:dyDescent="0.3">
      <c r="A741">
        <v>853</v>
      </c>
      <c r="B741" t="s">
        <v>2645</v>
      </c>
      <c r="C741">
        <v>2013</v>
      </c>
      <c r="D741" s="25">
        <v>41423</v>
      </c>
      <c r="E741" s="25">
        <v>41430</v>
      </c>
      <c r="F741" t="s">
        <v>50</v>
      </c>
      <c r="G741" t="s">
        <v>888</v>
      </c>
      <c r="H741" t="s">
        <v>889</v>
      </c>
      <c r="I741" t="s">
        <v>26</v>
      </c>
      <c r="J741" t="s">
        <v>27</v>
      </c>
      <c r="K741" t="s">
        <v>328</v>
      </c>
      <c r="L741" t="s">
        <v>1487</v>
      </c>
      <c r="M741">
        <v>39212</v>
      </c>
      <c r="N741" t="s">
        <v>30</v>
      </c>
      <c r="O741" t="s">
        <v>1159</v>
      </c>
      <c r="P741" t="s">
        <v>46</v>
      </c>
      <c r="Q741" t="s">
        <v>68</v>
      </c>
      <c r="R741" t="s">
        <v>1160</v>
      </c>
      <c r="S741">
        <v>185.88</v>
      </c>
      <c r="T741">
        <v>6</v>
      </c>
      <c r="U741">
        <v>0</v>
      </c>
      <c r="V741">
        <v>50.187599999999996</v>
      </c>
    </row>
    <row r="742" spans="1:22" x14ac:dyDescent="0.3">
      <c r="A742">
        <v>826</v>
      </c>
      <c r="B742" t="s">
        <v>2566</v>
      </c>
      <c r="C742">
        <v>2011</v>
      </c>
      <c r="D742" s="25">
        <v>40672</v>
      </c>
      <c r="E742" s="25">
        <v>40678</v>
      </c>
      <c r="F742" t="s">
        <v>50</v>
      </c>
      <c r="G742" t="s">
        <v>2567</v>
      </c>
      <c r="H742" t="s">
        <v>2568</v>
      </c>
      <c r="I742" t="s">
        <v>26</v>
      </c>
      <c r="J742" t="s">
        <v>27</v>
      </c>
      <c r="K742" t="s">
        <v>127</v>
      </c>
      <c r="L742" t="s">
        <v>43</v>
      </c>
      <c r="M742">
        <v>94110</v>
      </c>
      <c r="N742" t="s">
        <v>44</v>
      </c>
      <c r="O742" t="s">
        <v>856</v>
      </c>
      <c r="P742" t="s">
        <v>71</v>
      </c>
      <c r="Q742" t="s">
        <v>161</v>
      </c>
      <c r="R742" t="s">
        <v>857</v>
      </c>
      <c r="S742">
        <v>167.97</v>
      </c>
      <c r="T742">
        <v>3</v>
      </c>
      <c r="U742">
        <v>0</v>
      </c>
      <c r="V742">
        <v>40.31280000000001</v>
      </c>
    </row>
    <row r="743" spans="1:22" x14ac:dyDescent="0.3">
      <c r="A743">
        <v>825</v>
      </c>
      <c r="B743" t="s">
        <v>2566</v>
      </c>
      <c r="C743">
        <v>2011</v>
      </c>
      <c r="D743" s="25">
        <v>40672</v>
      </c>
      <c r="E743" s="25">
        <v>40678</v>
      </c>
      <c r="F743" t="s">
        <v>50</v>
      </c>
      <c r="G743" t="s">
        <v>2567</v>
      </c>
      <c r="H743" t="s">
        <v>2568</v>
      </c>
      <c r="I743" t="s">
        <v>26</v>
      </c>
      <c r="J743" t="s">
        <v>27</v>
      </c>
      <c r="K743" t="s">
        <v>127</v>
      </c>
      <c r="L743" t="s">
        <v>43</v>
      </c>
      <c r="M743">
        <v>94110</v>
      </c>
      <c r="N743" t="s">
        <v>44</v>
      </c>
      <c r="O743" t="s">
        <v>2569</v>
      </c>
      <c r="P743" t="s">
        <v>71</v>
      </c>
      <c r="Q743" t="s">
        <v>161</v>
      </c>
      <c r="R743" t="s">
        <v>2570</v>
      </c>
      <c r="S743">
        <v>67.8</v>
      </c>
      <c r="T743">
        <v>4</v>
      </c>
      <c r="U743">
        <v>0</v>
      </c>
      <c r="V743">
        <v>4.0679999999999978</v>
      </c>
    </row>
    <row r="744" spans="1:22" x14ac:dyDescent="0.3">
      <c r="A744">
        <v>815</v>
      </c>
      <c r="B744" t="s">
        <v>2539</v>
      </c>
      <c r="C744">
        <v>2014</v>
      </c>
      <c r="D744" s="25">
        <v>41774</v>
      </c>
      <c r="E744" s="25">
        <v>41774</v>
      </c>
      <c r="F744" t="s">
        <v>1290</v>
      </c>
      <c r="G744" t="s">
        <v>2540</v>
      </c>
      <c r="H744" t="s">
        <v>2541</v>
      </c>
      <c r="I744" t="s">
        <v>26</v>
      </c>
      <c r="J744" t="s">
        <v>27</v>
      </c>
      <c r="K744" t="s">
        <v>2542</v>
      </c>
      <c r="L744" t="s">
        <v>43</v>
      </c>
      <c r="M744">
        <v>92704</v>
      </c>
      <c r="N744" t="s">
        <v>44</v>
      </c>
      <c r="O744" t="s">
        <v>2543</v>
      </c>
      <c r="P744" t="s">
        <v>71</v>
      </c>
      <c r="Q744" t="s">
        <v>161</v>
      </c>
      <c r="R744" t="s">
        <v>2544</v>
      </c>
      <c r="S744">
        <v>1399.93</v>
      </c>
      <c r="T744">
        <v>7</v>
      </c>
      <c r="U744">
        <v>0</v>
      </c>
      <c r="V744">
        <v>601.96990000000005</v>
      </c>
    </row>
    <row r="745" spans="1:22" x14ac:dyDescent="0.3">
      <c r="A745">
        <v>814</v>
      </c>
      <c r="B745" t="s">
        <v>2539</v>
      </c>
      <c r="C745">
        <v>2014</v>
      </c>
      <c r="D745" s="25">
        <v>41774</v>
      </c>
      <c r="E745" s="25">
        <v>41774</v>
      </c>
      <c r="F745" t="s">
        <v>1290</v>
      </c>
      <c r="G745" t="s">
        <v>2540</v>
      </c>
      <c r="H745" t="s">
        <v>2541</v>
      </c>
      <c r="I745" t="s">
        <v>26</v>
      </c>
      <c r="J745" t="s">
        <v>27</v>
      </c>
      <c r="K745" t="s">
        <v>2542</v>
      </c>
      <c r="L745" t="s">
        <v>43</v>
      </c>
      <c r="M745">
        <v>92704</v>
      </c>
      <c r="N745" t="s">
        <v>44</v>
      </c>
      <c r="O745" t="s">
        <v>2522</v>
      </c>
      <c r="P745" t="s">
        <v>32</v>
      </c>
      <c r="Q745" t="s">
        <v>65</v>
      </c>
      <c r="R745" t="s">
        <v>2523</v>
      </c>
      <c r="S745">
        <v>18.28</v>
      </c>
      <c r="T745">
        <v>2</v>
      </c>
      <c r="U745">
        <v>0</v>
      </c>
      <c r="V745">
        <v>6.2151999999999994</v>
      </c>
    </row>
    <row r="746" spans="1:22" x14ac:dyDescent="0.3">
      <c r="A746">
        <v>793</v>
      </c>
      <c r="B746" t="s">
        <v>2483</v>
      </c>
      <c r="C746">
        <v>2013</v>
      </c>
      <c r="D746" s="25">
        <v>41415</v>
      </c>
      <c r="E746" s="25">
        <v>41415</v>
      </c>
      <c r="F746" t="s">
        <v>1290</v>
      </c>
      <c r="G746" t="s">
        <v>2484</v>
      </c>
      <c r="H746" t="s">
        <v>2485</v>
      </c>
      <c r="I746" t="s">
        <v>26</v>
      </c>
      <c r="J746" t="s">
        <v>27</v>
      </c>
      <c r="K746" t="s">
        <v>2486</v>
      </c>
      <c r="L746" t="s">
        <v>88</v>
      </c>
      <c r="M746">
        <v>28806</v>
      </c>
      <c r="N746" t="s">
        <v>30</v>
      </c>
      <c r="O746" t="s">
        <v>2487</v>
      </c>
      <c r="P746" t="s">
        <v>71</v>
      </c>
      <c r="Q746" t="s">
        <v>72</v>
      </c>
      <c r="R746" t="s">
        <v>2488</v>
      </c>
      <c r="S746">
        <v>1363.96</v>
      </c>
      <c r="T746">
        <v>5</v>
      </c>
      <c r="U746">
        <v>0.2</v>
      </c>
      <c r="V746">
        <v>85.247500000000002</v>
      </c>
    </row>
    <row r="747" spans="1:22" x14ac:dyDescent="0.3">
      <c r="A747">
        <v>786</v>
      </c>
      <c r="B747" t="s">
        <v>2466</v>
      </c>
      <c r="C747">
        <v>2012</v>
      </c>
      <c r="D747" s="25">
        <v>41052</v>
      </c>
      <c r="E747" s="25">
        <v>41057</v>
      </c>
      <c r="F747" t="s">
        <v>50</v>
      </c>
      <c r="G747" t="s">
        <v>895</v>
      </c>
      <c r="H747" t="s">
        <v>896</v>
      </c>
      <c r="I747" t="s">
        <v>41</v>
      </c>
      <c r="J747" t="s">
        <v>27</v>
      </c>
      <c r="K747" t="s">
        <v>382</v>
      </c>
      <c r="L747" t="s">
        <v>383</v>
      </c>
      <c r="M747">
        <v>29203</v>
      </c>
      <c r="N747" t="s">
        <v>30</v>
      </c>
      <c r="O747" t="s">
        <v>2467</v>
      </c>
      <c r="P747" t="s">
        <v>46</v>
      </c>
      <c r="Q747" t="s">
        <v>173</v>
      </c>
      <c r="R747" t="s">
        <v>2468</v>
      </c>
      <c r="S747">
        <v>186.69</v>
      </c>
      <c r="T747">
        <v>3</v>
      </c>
      <c r="U747">
        <v>0</v>
      </c>
      <c r="V747">
        <v>87.744299999999981</v>
      </c>
    </row>
    <row r="748" spans="1:22" x14ac:dyDescent="0.3">
      <c r="A748">
        <v>747</v>
      </c>
      <c r="B748" t="s">
        <v>2376</v>
      </c>
      <c r="C748">
        <v>2011</v>
      </c>
      <c r="D748" s="25">
        <v>40690</v>
      </c>
      <c r="E748" s="25">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3">
      <c r="A749">
        <v>748</v>
      </c>
      <c r="B749" t="s">
        <v>2376</v>
      </c>
      <c r="C749">
        <v>2011</v>
      </c>
      <c r="D749" s="25">
        <v>40690</v>
      </c>
      <c r="E749" s="25">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3">
      <c r="A750">
        <v>770</v>
      </c>
      <c r="B750" t="s">
        <v>2435</v>
      </c>
      <c r="C750">
        <v>2013</v>
      </c>
      <c r="D750" s="25">
        <v>41414</v>
      </c>
      <c r="E750" s="25">
        <v>41419</v>
      </c>
      <c r="F750" t="s">
        <v>50</v>
      </c>
      <c r="G750" t="s">
        <v>824</v>
      </c>
      <c r="H750" t="s">
        <v>825</v>
      </c>
      <c r="I750" t="s">
        <v>26</v>
      </c>
      <c r="J750" t="s">
        <v>27</v>
      </c>
      <c r="K750" t="s">
        <v>1127</v>
      </c>
      <c r="L750" t="s">
        <v>319</v>
      </c>
      <c r="M750">
        <v>22204</v>
      </c>
      <c r="N750" t="s">
        <v>30</v>
      </c>
      <c r="O750" t="s">
        <v>2436</v>
      </c>
      <c r="P750" t="s">
        <v>32</v>
      </c>
      <c r="Q750" t="s">
        <v>36</v>
      </c>
      <c r="R750" t="s">
        <v>2437</v>
      </c>
      <c r="S750">
        <v>641.96</v>
      </c>
      <c r="T750">
        <v>2</v>
      </c>
      <c r="U750">
        <v>0</v>
      </c>
      <c r="V750">
        <v>179.74880000000002</v>
      </c>
    </row>
    <row r="751" spans="1:22" x14ac:dyDescent="0.3">
      <c r="A751">
        <v>769</v>
      </c>
      <c r="B751" t="s">
        <v>2430</v>
      </c>
      <c r="C751">
        <v>2011</v>
      </c>
      <c r="D751" s="25">
        <v>40677</v>
      </c>
      <c r="E751" s="25">
        <v>40683</v>
      </c>
      <c r="F751" t="s">
        <v>50</v>
      </c>
      <c r="G751" t="s">
        <v>2431</v>
      </c>
      <c r="H751" t="s">
        <v>2432</v>
      </c>
      <c r="I751" t="s">
        <v>41</v>
      </c>
      <c r="J751" t="s">
        <v>27</v>
      </c>
      <c r="K751" t="s">
        <v>1151</v>
      </c>
      <c r="L751" t="s">
        <v>54</v>
      </c>
      <c r="M751">
        <v>33710</v>
      </c>
      <c r="N751" t="s">
        <v>30</v>
      </c>
      <c r="O751" t="s">
        <v>2433</v>
      </c>
      <c r="P751" t="s">
        <v>32</v>
      </c>
      <c r="Q751" t="s">
        <v>65</v>
      </c>
      <c r="R751" t="s">
        <v>2434</v>
      </c>
      <c r="S751">
        <v>310.88000000000005</v>
      </c>
      <c r="T751">
        <v>2</v>
      </c>
      <c r="U751">
        <v>0.2</v>
      </c>
      <c r="V751">
        <v>23.315999999999988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B6D30-925C-498A-ABA6-2998B76AF2FD}">
  <dimension ref="A3:K39"/>
  <sheetViews>
    <sheetView workbookViewId="0">
      <selection activeCell="G30" sqref="G30"/>
    </sheetView>
  </sheetViews>
  <sheetFormatPr defaultRowHeight="14.4" x14ac:dyDescent="0.3"/>
  <cols>
    <col min="1" max="1" width="12.44140625" bestFit="1" customWidth="1"/>
    <col min="2" max="2" width="12" bestFit="1" customWidth="1"/>
    <col min="4" max="4" width="12.44140625" bestFit="1" customWidth="1"/>
    <col min="5" max="5" width="11.6640625" bestFit="1" customWidth="1"/>
    <col min="7" max="7" width="12.44140625" bestFit="1" customWidth="1"/>
    <col min="8" max="8" width="14.21875" bestFit="1" customWidth="1"/>
    <col min="9" max="9" width="12.44140625" bestFit="1" customWidth="1"/>
    <col min="10" max="10" width="15.5546875" bestFit="1" customWidth="1"/>
    <col min="11" max="11" width="18" bestFit="1" customWidth="1"/>
  </cols>
  <sheetData>
    <row r="3" spans="1:11" x14ac:dyDescent="0.3">
      <c r="A3" s="6" t="s">
        <v>10933</v>
      </c>
      <c r="B3" s="7" t="s">
        <v>10947</v>
      </c>
      <c r="D3" s="6" t="s">
        <v>10933</v>
      </c>
      <c r="E3" s="7" t="s">
        <v>10948</v>
      </c>
      <c r="G3" s="6" t="s">
        <v>10933</v>
      </c>
      <c r="H3" s="7" t="s">
        <v>10949</v>
      </c>
      <c r="J3" s="6" t="s">
        <v>10933</v>
      </c>
      <c r="K3" s="7" t="s">
        <v>10951</v>
      </c>
    </row>
    <row r="4" spans="1:11" x14ac:dyDescent="0.3">
      <c r="A4" s="8" t="s">
        <v>10935</v>
      </c>
      <c r="B4" s="7">
        <v>13206.383000000002</v>
      </c>
      <c r="D4" s="8" t="s">
        <v>10935</v>
      </c>
      <c r="E4" s="7">
        <v>2119.1317999999992</v>
      </c>
      <c r="G4" s="8" t="s">
        <v>10935</v>
      </c>
      <c r="H4" s="7">
        <v>145</v>
      </c>
      <c r="J4" s="8" t="s">
        <v>10935</v>
      </c>
      <c r="K4" s="22">
        <v>0.1604626944410138</v>
      </c>
    </row>
    <row r="5" spans="1:11" x14ac:dyDescent="0.3">
      <c r="A5" s="9" t="s">
        <v>10936</v>
      </c>
      <c r="B5" s="10">
        <v>1567.2019999999995</v>
      </c>
      <c r="D5" s="9" t="s">
        <v>10936</v>
      </c>
      <c r="E5" s="10">
        <v>-818.7809000000002</v>
      </c>
      <c r="G5" s="9" t="s">
        <v>10936</v>
      </c>
      <c r="H5" s="10">
        <v>51</v>
      </c>
      <c r="J5" s="9" t="s">
        <v>10936</v>
      </c>
      <c r="K5" s="23">
        <v>-0.52244758493161725</v>
      </c>
    </row>
    <row r="6" spans="1:11" x14ac:dyDescent="0.3">
      <c r="A6" s="9" t="s">
        <v>10937</v>
      </c>
      <c r="B6" s="10">
        <v>17685.636999999995</v>
      </c>
      <c r="D6" s="9" t="s">
        <v>10937</v>
      </c>
      <c r="E6" s="10">
        <v>330.45489999999916</v>
      </c>
      <c r="G6" s="9" t="s">
        <v>10937</v>
      </c>
      <c r="H6" s="10">
        <v>193</v>
      </c>
      <c r="J6" s="9" t="s">
        <v>10937</v>
      </c>
      <c r="K6" s="23">
        <v>1.8684930602160345E-2</v>
      </c>
    </row>
    <row r="7" spans="1:11" x14ac:dyDescent="0.3">
      <c r="A7" s="9" t="s">
        <v>10938</v>
      </c>
      <c r="B7" s="10">
        <v>4025.1539999999986</v>
      </c>
      <c r="D7" s="9" t="s">
        <v>10938</v>
      </c>
      <c r="E7" s="10">
        <v>-1590.755800000001</v>
      </c>
      <c r="G7" s="9" t="s">
        <v>10938</v>
      </c>
      <c r="H7" s="10">
        <v>121</v>
      </c>
      <c r="J7" s="9" t="s">
        <v>10938</v>
      </c>
      <c r="K7" s="23">
        <v>-0.39520371146048117</v>
      </c>
    </row>
    <row r="8" spans="1:11" x14ac:dyDescent="0.3">
      <c r="A8" s="9" t="s">
        <v>10939</v>
      </c>
      <c r="B8" s="10">
        <v>8850.3544000000002</v>
      </c>
      <c r="D8" s="9" t="s">
        <v>10939</v>
      </c>
      <c r="E8" s="10">
        <v>403.6338999999997</v>
      </c>
      <c r="G8" s="9" t="s">
        <v>10939</v>
      </c>
      <c r="H8" s="10">
        <v>199</v>
      </c>
      <c r="J8" s="9" t="s">
        <v>10939</v>
      </c>
      <c r="K8" s="23">
        <v>4.5606523960215611E-2</v>
      </c>
    </row>
    <row r="9" spans="1:11" x14ac:dyDescent="0.3">
      <c r="A9" s="9" t="s">
        <v>10940</v>
      </c>
      <c r="B9" s="10">
        <v>5287.4212000000007</v>
      </c>
      <c r="D9" s="9" t="s">
        <v>10940</v>
      </c>
      <c r="E9" s="10">
        <v>-209.64659999999969</v>
      </c>
      <c r="G9" s="9" t="s">
        <v>10940</v>
      </c>
      <c r="H9" s="10">
        <v>143</v>
      </c>
      <c r="J9" s="9" t="s">
        <v>10940</v>
      </c>
      <c r="K9" s="23">
        <v>-3.9650066085145562E-2</v>
      </c>
    </row>
    <row r="10" spans="1:11" x14ac:dyDescent="0.3">
      <c r="A10" s="9" t="s">
        <v>10941</v>
      </c>
      <c r="B10" s="10">
        <v>6646.724000000002</v>
      </c>
      <c r="D10" s="9" t="s">
        <v>10941</v>
      </c>
      <c r="E10" s="10">
        <v>802.28779999999983</v>
      </c>
      <c r="G10" s="9" t="s">
        <v>10941</v>
      </c>
      <c r="H10" s="10">
        <v>136</v>
      </c>
      <c r="J10" s="9" t="s">
        <v>10941</v>
      </c>
      <c r="K10" s="23">
        <v>0.1207042446775283</v>
      </c>
    </row>
    <row r="11" spans="1:11" x14ac:dyDescent="0.3">
      <c r="A11" s="9" t="s">
        <v>10942</v>
      </c>
      <c r="B11" s="10">
        <v>7916.0527999999995</v>
      </c>
      <c r="D11" s="9" t="s">
        <v>10942</v>
      </c>
      <c r="E11" s="10">
        <v>1035.8258000000001</v>
      </c>
      <c r="G11" s="9" t="s">
        <v>10942</v>
      </c>
      <c r="H11" s="10">
        <v>199</v>
      </c>
      <c r="J11" s="9" t="s">
        <v>10942</v>
      </c>
      <c r="K11" s="23">
        <v>0.13085130003175321</v>
      </c>
    </row>
    <row r="12" spans="1:11" x14ac:dyDescent="0.3">
      <c r="A12" s="9" t="s">
        <v>10943</v>
      </c>
      <c r="B12" s="10">
        <v>17268.102599999991</v>
      </c>
      <c r="D12" s="9" t="s">
        <v>10943</v>
      </c>
      <c r="E12" s="10">
        <v>281.55179999999928</v>
      </c>
      <c r="G12" s="9" t="s">
        <v>10943</v>
      </c>
      <c r="H12" s="10">
        <v>369</v>
      </c>
      <c r="J12" s="9" t="s">
        <v>10943</v>
      </c>
      <c r="K12" s="23">
        <v>1.6304732866250136E-2</v>
      </c>
    </row>
    <row r="13" spans="1:11" x14ac:dyDescent="0.3">
      <c r="A13" s="9" t="s">
        <v>10944</v>
      </c>
      <c r="B13" s="10">
        <v>9513.2611999999972</v>
      </c>
      <c r="D13" s="9" t="s">
        <v>10944</v>
      </c>
      <c r="E13" s="10">
        <v>1132.9749999999992</v>
      </c>
      <c r="G13" s="9" t="s">
        <v>10944</v>
      </c>
      <c r="H13" s="10">
        <v>221</v>
      </c>
      <c r="J13" s="9" t="s">
        <v>10944</v>
      </c>
      <c r="K13" s="23">
        <v>0.11909428072888396</v>
      </c>
    </row>
    <row r="14" spans="1:11" x14ac:dyDescent="0.3">
      <c r="A14" s="9" t="s">
        <v>10945</v>
      </c>
      <c r="B14" s="10">
        <v>13655.804600000001</v>
      </c>
      <c r="D14" s="9" t="s">
        <v>10945</v>
      </c>
      <c r="E14" s="10">
        <v>-2216.6680000000006</v>
      </c>
      <c r="G14" s="9" t="s">
        <v>10945</v>
      </c>
      <c r="H14" s="10">
        <v>402</v>
      </c>
      <c r="J14" s="9" t="s">
        <v>10945</v>
      </c>
      <c r="K14" s="23">
        <v>-0.16232423243665922</v>
      </c>
    </row>
    <row r="15" spans="1:11" x14ac:dyDescent="0.3">
      <c r="A15" s="9" t="s">
        <v>10946</v>
      </c>
      <c r="B15" s="10">
        <v>29430.611800000006</v>
      </c>
      <c r="D15" s="9" t="s">
        <v>10946</v>
      </c>
      <c r="E15" s="10">
        <v>6950.5363000000043</v>
      </c>
      <c r="G15" s="9" t="s">
        <v>10946</v>
      </c>
      <c r="H15" s="10">
        <v>360</v>
      </c>
      <c r="J15" s="9" t="s">
        <v>10946</v>
      </c>
      <c r="K15" s="23">
        <v>0.23616689816825359</v>
      </c>
    </row>
    <row r="16" spans="1:11" x14ac:dyDescent="0.3">
      <c r="A16" s="11" t="s">
        <v>10934</v>
      </c>
      <c r="B16" s="12">
        <v>135052.70859999998</v>
      </c>
      <c r="D16" s="11" t="s">
        <v>10934</v>
      </c>
      <c r="E16" s="12">
        <v>8220.5459999999985</v>
      </c>
      <c r="G16" s="11" t="s">
        <v>10934</v>
      </c>
      <c r="H16" s="12">
        <v>2539</v>
      </c>
      <c r="J16" s="11" t="s">
        <v>10934</v>
      </c>
      <c r="K16" s="24">
        <v>6.0869167936110559E-2</v>
      </c>
    </row>
    <row r="17" spans="2:11" x14ac:dyDescent="0.3">
      <c r="B17" s="27">
        <f>GETPIVOTDATA("Sales",$A$3)</f>
        <v>135052.70859999998</v>
      </c>
      <c r="E17" s="27">
        <f>GETPIVOTDATA("Profit",$D$3)</f>
        <v>8220.5459999999985</v>
      </c>
      <c r="H17" s="28">
        <f>GETPIVOTDATA("Quantity",$G$3)</f>
        <v>2539</v>
      </c>
      <c r="K17" s="26">
        <f>GETPIVOTDATA("profit Margin",$J$3)</f>
        <v>6.0869167936110559E-2</v>
      </c>
    </row>
    <row r="25" spans="2:11" x14ac:dyDescent="0.3">
      <c r="I25" s="6" t="s">
        <v>10933</v>
      </c>
      <c r="J25" s="7" t="s">
        <v>10950</v>
      </c>
    </row>
    <row r="26" spans="2:11" x14ac:dyDescent="0.3">
      <c r="I26" s="8" t="s">
        <v>10935</v>
      </c>
      <c r="J26" s="7">
        <v>38</v>
      </c>
    </row>
    <row r="27" spans="2:11" x14ac:dyDescent="0.3">
      <c r="I27" s="9" t="s">
        <v>10936</v>
      </c>
      <c r="J27" s="10">
        <v>16</v>
      </c>
    </row>
    <row r="28" spans="2:11" x14ac:dyDescent="0.3">
      <c r="I28" s="9" t="s">
        <v>10937</v>
      </c>
      <c r="J28" s="10">
        <v>58</v>
      </c>
    </row>
    <row r="29" spans="2:11" x14ac:dyDescent="0.3">
      <c r="I29" s="9" t="s">
        <v>10938</v>
      </c>
      <c r="J29" s="10">
        <v>29</v>
      </c>
    </row>
    <row r="30" spans="2:11" x14ac:dyDescent="0.3">
      <c r="I30" s="9" t="s">
        <v>10939</v>
      </c>
      <c r="J30" s="10">
        <v>60</v>
      </c>
    </row>
    <row r="31" spans="2:11" x14ac:dyDescent="0.3">
      <c r="F31" s="20" t="s">
        <v>10952</v>
      </c>
      <c r="I31" s="9" t="s">
        <v>10940</v>
      </c>
      <c r="J31" s="10">
        <v>42</v>
      </c>
    </row>
    <row r="32" spans="2:11" x14ac:dyDescent="0.3">
      <c r="I32" s="9" t="s">
        <v>10941</v>
      </c>
      <c r="J32" s="10">
        <v>38</v>
      </c>
    </row>
    <row r="33" spans="9:10" x14ac:dyDescent="0.3">
      <c r="I33" s="9" t="s">
        <v>10942</v>
      </c>
      <c r="J33" s="10">
        <v>53</v>
      </c>
    </row>
    <row r="34" spans="9:10" x14ac:dyDescent="0.3">
      <c r="I34" s="9" t="s">
        <v>10943</v>
      </c>
      <c r="J34" s="10">
        <v>104</v>
      </c>
    </row>
    <row r="35" spans="9:10" x14ac:dyDescent="0.3">
      <c r="I35" s="9" t="s">
        <v>10944</v>
      </c>
      <c r="J35" s="10">
        <v>66</v>
      </c>
    </row>
    <row r="36" spans="9:10" x14ac:dyDescent="0.3">
      <c r="I36" s="9" t="s">
        <v>10945</v>
      </c>
      <c r="J36" s="10">
        <v>100</v>
      </c>
    </row>
    <row r="37" spans="9:10" x14ac:dyDescent="0.3">
      <c r="I37" s="9" t="s">
        <v>10946</v>
      </c>
      <c r="J37" s="10">
        <v>93</v>
      </c>
    </row>
    <row r="38" spans="9:10" x14ac:dyDescent="0.3">
      <c r="I38" s="11" t="s">
        <v>10934</v>
      </c>
      <c r="J38" s="12">
        <v>697</v>
      </c>
    </row>
    <row r="39" spans="9:10" x14ac:dyDescent="0.3">
      <c r="J39" s="28">
        <f>GETPIVOTDATA("Order ID",$I$25)</f>
        <v>697</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E0BDD-1960-47FC-A632-8DA93C0000D9}">
  <dimension ref="A3:M15"/>
  <sheetViews>
    <sheetView workbookViewId="0">
      <selection activeCell="J15" sqref="J15"/>
    </sheetView>
  </sheetViews>
  <sheetFormatPr defaultRowHeight="14.4" x14ac:dyDescent="0.3"/>
  <cols>
    <col min="1" max="1" width="12.44140625" bestFit="1" customWidth="1"/>
    <col min="2" max="2" width="11.21875" bestFit="1" customWidth="1"/>
    <col min="3" max="3" width="11.6640625" bestFit="1" customWidth="1"/>
    <col min="4" max="4" width="15.5546875" bestFit="1" customWidth="1"/>
    <col min="5" max="5" width="14.21875" bestFit="1" customWidth="1"/>
    <col min="6" max="6" width="18" bestFit="1" customWidth="1"/>
    <col min="12" max="12" width="12.77734375" customWidth="1"/>
  </cols>
  <sheetData>
    <row r="3" spans="1:13" x14ac:dyDescent="0.3">
      <c r="A3" s="6" t="s">
        <v>10933</v>
      </c>
      <c r="B3" s="5" t="s">
        <v>10947</v>
      </c>
      <c r="C3" s="29" t="s">
        <v>10948</v>
      </c>
      <c r="D3" s="29" t="s">
        <v>10950</v>
      </c>
      <c r="E3" s="29" t="s">
        <v>10949</v>
      </c>
      <c r="F3" s="13" t="s">
        <v>10951</v>
      </c>
    </row>
    <row r="4" spans="1:13" x14ac:dyDescent="0.3">
      <c r="A4" s="8">
        <v>2013</v>
      </c>
      <c r="B4" s="5">
        <v>66707.033199999991</v>
      </c>
      <c r="C4" s="29">
        <v>5239.8101000000024</v>
      </c>
      <c r="D4" s="29">
        <v>299</v>
      </c>
      <c r="E4" s="29">
        <v>1093</v>
      </c>
      <c r="F4" s="13">
        <v>7.8549589880426623E-2</v>
      </c>
    </row>
    <row r="5" spans="1:13" x14ac:dyDescent="0.3">
      <c r="A5" s="30">
        <v>2014</v>
      </c>
      <c r="B5" s="31">
        <v>68345.675399999978</v>
      </c>
      <c r="C5" s="32">
        <v>2980.7358999999965</v>
      </c>
      <c r="D5" s="32">
        <v>398</v>
      </c>
      <c r="E5" s="32">
        <v>1446</v>
      </c>
      <c r="F5" s="33">
        <v>4.3612648240798531E-2</v>
      </c>
    </row>
    <row r="15" spans="1:13" x14ac:dyDescent="0.3">
      <c r="D15" s="34">
        <f>(GETPIVOTDATA("Sum of Sales",$A$3,"Year",2014)/GETPIVOTDATA("Sum of Sales",$A$3,"Year",2013))-1</f>
        <v>2.4564759087501775E-2</v>
      </c>
      <c r="E15" s="35"/>
      <c r="F15" s="34">
        <f>(GETPIVOTDATA("Sum of Profit",$A$3,"Year",2014)/GETPIVOTDATA("Sum of Profit",$A$3,"Year",2013))-1</f>
        <v>-0.43113665512420096</v>
      </c>
      <c r="G15" s="35"/>
      <c r="H15" s="34">
        <f>(GETPIVOTDATA("Count of Order ID",$A$3,"Year",2014)/GETPIVOTDATA("Count of Order ID",$A$3,"Year",2013))-1</f>
        <v>0.33110367892976589</v>
      </c>
      <c r="I15" s="35"/>
      <c r="J15" s="34">
        <f>(GETPIVOTDATA("Sum of Quantity",$A$3,"Year",2014)/GETPIVOTDATA("Sum of Quantity",$A$3,"Year",2013))-1</f>
        <v>0.32296431838975304</v>
      </c>
      <c r="K15" s="35"/>
      <c r="L15" s="36"/>
      <c r="M15" s="34">
        <f>(GETPIVOTDATA("Sum of profit Margin",$A$3,"Year",2014)/GETPIVOTDATA("Sum of profit Margin",$A$3,"Year",2013))-1</f>
        <v>-0.44477560853992248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11" sqref="C1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4" workbookViewId="0">
      <selection activeCell="X10" sqref="X10"/>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C7D42-D0F3-4ACC-A83A-31E31A2F3BC7}">
  <dimension ref="A1"/>
  <sheetViews>
    <sheetView showGridLines="0" tabSelected="1" topLeftCell="A12" workbookViewId="0">
      <selection activeCell="AB41" sqref="AB41"/>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Combo sort</vt:lpstr>
      <vt:lpstr>Sheet3</vt:lpstr>
      <vt:lpstr>Waterfall chart</vt:lpstr>
      <vt:lpstr>Pie Chart</vt:lpstr>
      <vt:lpstr>Sheet5</vt:lpstr>
      <vt:lpstr>Top 5</vt:lpstr>
      <vt:lpstr>Sheet8</vt:lpstr>
      <vt:lpstr>KPI</vt:lpstr>
      <vt:lpstr>KPI YOY</vt:lpstr>
      <vt:lpstr>Data</vt:lpstr>
      <vt:lpstr>layout</vt:lpstr>
      <vt:lpstr>Sheet10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shashank devadiga</cp:lastModifiedBy>
  <dcterms:created xsi:type="dcterms:W3CDTF">2015-06-05T18:17:20Z</dcterms:created>
  <dcterms:modified xsi:type="dcterms:W3CDTF">2023-08-15T05:14:03Z</dcterms:modified>
</cp:coreProperties>
</file>