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shi\Documents\MS\SEM2\IndividualProject\SE146_SVNRepo\code\trunk\DataExploration\Insights\"/>
    </mc:Choice>
  </mc:AlternateContent>
  <xr:revisionPtr revIDLastSave="0" documentId="13_ncr:1_{12519390-743D-4C7C-AAF5-837C61B22C63}" xr6:coauthVersionLast="28" xr6:coauthVersionMax="28" xr10:uidLastSave="{00000000-0000-0000-0000-000000000000}"/>
  <bookViews>
    <workbookView xWindow="0" yWindow="0" windowWidth="20490" windowHeight="7530" activeTab="3" xr2:uid="{8D5745A7-A172-4659-A7EC-CCFC24F35BC3}"/>
  </bookViews>
  <sheets>
    <sheet name="Chart1" sheetId="2" r:id="rId1"/>
    <sheet name="Sheet1" sheetId="1" r:id="rId2"/>
    <sheet name="Sheet2" sheetId="3" r:id="rId3"/>
    <sheet name="Sheet3" sheetId="4" r:id="rId4"/>
    <sheet name="Sheet4" sheetId="5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5" l="1"/>
  <c r="I3" i="5"/>
  <c r="H3" i="5"/>
  <c r="C23" i="5"/>
  <c r="D23" i="5"/>
  <c r="E23" i="5"/>
  <c r="B23" i="5"/>
  <c r="J3" i="5"/>
  <c r="G23" i="5"/>
  <c r="J22" i="5"/>
  <c r="I22" i="5"/>
  <c r="H22" i="5"/>
  <c r="G22" i="5"/>
  <c r="J21" i="5"/>
  <c r="I21" i="5"/>
  <c r="H21" i="5"/>
  <c r="G21" i="5"/>
  <c r="J20" i="5"/>
  <c r="I20" i="5"/>
  <c r="H20" i="5"/>
  <c r="G20" i="5"/>
  <c r="J19" i="5"/>
  <c r="I19" i="5"/>
  <c r="H19" i="5"/>
  <c r="G19" i="5"/>
  <c r="J18" i="5"/>
  <c r="I18" i="5"/>
  <c r="H18" i="5"/>
  <c r="G18" i="5"/>
  <c r="J17" i="5"/>
  <c r="I17" i="5"/>
  <c r="H17" i="5"/>
  <c r="G17" i="5"/>
  <c r="J16" i="5"/>
  <c r="I16" i="5"/>
  <c r="H16" i="5"/>
  <c r="G16" i="5"/>
  <c r="J15" i="5"/>
  <c r="I15" i="5"/>
  <c r="H15" i="5"/>
  <c r="G15" i="5"/>
  <c r="J14" i="5"/>
  <c r="I14" i="5"/>
  <c r="H14" i="5"/>
  <c r="G14" i="5"/>
  <c r="J13" i="5"/>
  <c r="I13" i="5"/>
  <c r="H13" i="5"/>
  <c r="G13" i="5"/>
  <c r="J12" i="5"/>
  <c r="I12" i="5"/>
  <c r="H12" i="5"/>
  <c r="G12" i="5"/>
  <c r="J11" i="5"/>
  <c r="I11" i="5"/>
  <c r="H11" i="5"/>
  <c r="G11" i="5"/>
  <c r="J10" i="5"/>
  <c r="I10" i="5"/>
  <c r="H10" i="5"/>
  <c r="G10" i="5"/>
  <c r="J9" i="5"/>
  <c r="I9" i="5"/>
  <c r="H9" i="5"/>
  <c r="G9" i="5"/>
  <c r="J8" i="5"/>
  <c r="I8" i="5"/>
  <c r="H8" i="5"/>
  <c r="G8" i="5"/>
  <c r="J7" i="5"/>
  <c r="I7" i="5"/>
  <c r="H7" i="5"/>
  <c r="G7" i="5"/>
  <c r="J6" i="5"/>
  <c r="I6" i="5"/>
  <c r="H6" i="5"/>
  <c r="G6" i="5"/>
  <c r="J5" i="5"/>
  <c r="I5" i="5"/>
  <c r="H5" i="5"/>
  <c r="G5" i="5"/>
  <c r="J4" i="5"/>
  <c r="I4" i="5"/>
  <c r="H4" i="5"/>
  <c r="G4" i="5"/>
  <c r="U4" i="4"/>
  <c r="U5" i="4"/>
  <c r="U6" i="4"/>
  <c r="U7" i="4"/>
  <c r="U8" i="4"/>
  <c r="U9" i="4"/>
  <c r="U10" i="4"/>
  <c r="U11" i="4"/>
  <c r="U12" i="4"/>
  <c r="U13" i="4"/>
  <c r="U14" i="4"/>
  <c r="U15" i="4"/>
  <c r="U16" i="4"/>
  <c r="U17" i="4"/>
  <c r="U18" i="4"/>
  <c r="U19" i="4"/>
  <c r="U20" i="4"/>
  <c r="U21" i="4"/>
  <c r="U22" i="4"/>
  <c r="U23" i="4"/>
  <c r="U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3" i="4"/>
  <c r="I3" i="4"/>
  <c r="G3" i="4"/>
  <c r="I4" i="4"/>
  <c r="H3" i="4"/>
  <c r="G23" i="4"/>
  <c r="R23" i="4"/>
  <c r="T4" i="4"/>
  <c r="T5" i="4"/>
  <c r="T6" i="4"/>
  <c r="T7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3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S4" i="4"/>
  <c r="R4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3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B23" i="4"/>
  <c r="C23" i="4"/>
  <c r="D23" i="4"/>
  <c r="E23" i="4"/>
  <c r="M23" i="4"/>
  <c r="N23" i="4"/>
  <c r="O23" i="4"/>
  <c r="P23" i="4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" i="1"/>
</calcChain>
</file>

<file path=xl/sharedStrings.xml><?xml version="1.0" encoding="utf-8"?>
<sst xmlns="http://schemas.openxmlformats.org/spreadsheetml/2006/main" count="58" uniqueCount="35">
  <si>
    <t xml:space="preserve">Male 0-4     </t>
  </si>
  <si>
    <t xml:space="preserve">Female 0-4   </t>
  </si>
  <si>
    <t xml:space="preserve">Male 5-14    </t>
  </si>
  <si>
    <t xml:space="preserve">Female 5-14  </t>
  </si>
  <si>
    <t xml:space="preserve">Male 15-24   </t>
  </si>
  <si>
    <t xml:space="preserve">Female 15-24 </t>
  </si>
  <si>
    <t xml:space="preserve">Male 25-34   </t>
  </si>
  <si>
    <t xml:space="preserve">Female 25-34 </t>
  </si>
  <si>
    <t xml:space="preserve">Male 35-44   </t>
  </si>
  <si>
    <t xml:space="preserve">Female 35-44 </t>
  </si>
  <si>
    <t xml:space="preserve">Male 45-54   </t>
  </si>
  <si>
    <t xml:space="preserve">Female 45-54 </t>
  </si>
  <si>
    <t xml:space="preserve">Male 55-64   </t>
  </si>
  <si>
    <t xml:space="preserve">Female 55-64 </t>
  </si>
  <si>
    <t xml:space="preserve">Male 65-74   </t>
  </si>
  <si>
    <t xml:space="preserve">Female 65-74 </t>
  </si>
  <si>
    <t xml:space="preserve">Male 75+     </t>
  </si>
  <si>
    <t xml:space="preserve">Female 75+   </t>
  </si>
  <si>
    <t xml:space="preserve">TotalSize    </t>
  </si>
  <si>
    <t>Age Group</t>
  </si>
  <si>
    <t>Q59</t>
  </si>
  <si>
    <t>Total UK</t>
  </si>
  <si>
    <t>% diff</t>
  </si>
  <si>
    <t>ITEMS</t>
  </si>
  <si>
    <t>NIC</t>
  </si>
  <si>
    <t>ACT COST</t>
  </si>
  <si>
    <t>QUANTITY</t>
  </si>
  <si>
    <t>PERIOD</t>
  </si>
  <si>
    <t>CHAPTER</t>
  </si>
  <si>
    <t>'C83064'</t>
  </si>
  <si>
    <t>'C83007'</t>
  </si>
  <si>
    <t>Size</t>
  </si>
  <si>
    <t>Avg Act Cost</t>
  </si>
  <si>
    <t>Avg Items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</si>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</sst>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rgb="FF000000"/>
      <name val="&amp;quot"/>
    </font>
    <font>
      <sz val="9"/>
      <color rgb="FF000000"/>
      <name val="&amp;quot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5F5F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3" borderId="0" xfId="0" applyFill="1"/>
    <xf numFmtId="0" fontId="2" fillId="0" borderId="0" xfId="0" applyFont="1" applyAlignment="1">
      <alignment horizontal="right" vertical="center" wrapText="1"/>
    </xf>
    <xf numFmtId="0" fontId="2" fillId="4" borderId="0" xfId="0" applyFont="1" applyFill="1" applyAlignment="1">
      <alignment horizontal="right" vertical="center" wrapText="1"/>
    </xf>
    <xf numFmtId="0" fontId="3" fillId="4" borderId="0" xfId="0" applyFont="1" applyFill="1" applyAlignment="1">
      <alignment horizontal="right" vertical="center" wrapText="1"/>
    </xf>
    <xf numFmtId="0" fontId="3" fillId="0" borderId="0" xfId="0" applyFont="1" applyAlignment="1">
      <alignment horizontal="right" vertical="center" wrapText="1"/>
    </xf>
    <xf numFmtId="0" fontId="1" fillId="0" borderId="0" xfId="0" applyFont="1"/>
    <xf numFmtId="0" fontId="0" fillId="0" borderId="0" xfId="0" applyAlignment="1">
      <alignment wrapText="1"/>
    </xf>
  </cellXfs>
  <cellStyles count="1">
    <cellStyle name="Normal" xfId="0" builtinId="0"/>
  </cellStyles>
  <dxfs count="1">
    <dxf>
      <fill>
        <patternFill patternType="solid">
          <fgColor indexed="64"/>
          <bgColor theme="7" tint="0.599993896298104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styles" Target="style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4.xml"/><Relationship Id="rId4" Type="http://schemas.openxmlformats.org/officeDocument/2006/relationships/worksheet" Target="worksheets/sheet3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Q59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Sheet1!$A$2:$A$19</c:f>
              <c:strCache>
                <c:ptCount val="18"/>
                <c:pt idx="0">
                  <c:v>Male 0-4     </c:v>
                </c:pt>
                <c:pt idx="1">
                  <c:v>Female 0-4   </c:v>
                </c:pt>
                <c:pt idx="2">
                  <c:v>Male 5-14    </c:v>
                </c:pt>
                <c:pt idx="3">
                  <c:v>Female 5-14  </c:v>
                </c:pt>
                <c:pt idx="4">
                  <c:v>Male 15-24   </c:v>
                </c:pt>
                <c:pt idx="5">
                  <c:v>Female 15-24 </c:v>
                </c:pt>
                <c:pt idx="6">
                  <c:v>Male 25-34   </c:v>
                </c:pt>
                <c:pt idx="7">
                  <c:v>Female 25-34 </c:v>
                </c:pt>
                <c:pt idx="8">
                  <c:v>Male 35-44   </c:v>
                </c:pt>
                <c:pt idx="9">
                  <c:v>Female 35-44 </c:v>
                </c:pt>
                <c:pt idx="10">
                  <c:v>Male 45-54   </c:v>
                </c:pt>
                <c:pt idx="11">
                  <c:v>Female 45-54 </c:v>
                </c:pt>
                <c:pt idx="12">
                  <c:v>Male 55-64   </c:v>
                </c:pt>
                <c:pt idx="13">
                  <c:v>Female 55-64 </c:v>
                </c:pt>
                <c:pt idx="14">
                  <c:v>Male 65-74   </c:v>
                </c:pt>
                <c:pt idx="15">
                  <c:v>Female 65-74 </c:v>
                </c:pt>
                <c:pt idx="16">
                  <c:v>Male 75+     </c:v>
                </c:pt>
                <c:pt idx="17">
                  <c:v>Female 75+   </c:v>
                </c:pt>
              </c:strCache>
            </c:strRef>
          </c:cat>
          <c:val>
            <c:numRef>
              <c:f>Sheet1!$C$2:$C$19</c:f>
              <c:numCache>
                <c:formatCode>General</c:formatCode>
                <c:ptCount val="18"/>
                <c:pt idx="0">
                  <c:v>223.89361700000001</c:v>
                </c:pt>
                <c:pt idx="1">
                  <c:v>211.61702099999999</c:v>
                </c:pt>
                <c:pt idx="2">
                  <c:v>477.54042600000002</c:v>
                </c:pt>
                <c:pt idx="3">
                  <c:v>454.39574499999998</c:v>
                </c:pt>
                <c:pt idx="4">
                  <c:v>522.39574500000003</c:v>
                </c:pt>
                <c:pt idx="5">
                  <c:v>504.40425499999998</c:v>
                </c:pt>
                <c:pt idx="6">
                  <c:v>528.22978699999999</c:v>
                </c:pt>
                <c:pt idx="7">
                  <c:v>522.931915</c:v>
                </c:pt>
                <c:pt idx="8">
                  <c:v>500.62978700000002</c:v>
                </c:pt>
                <c:pt idx="9">
                  <c:v>486.18297899999999</c:v>
                </c:pt>
                <c:pt idx="10">
                  <c:v>571.14893600000005</c:v>
                </c:pt>
                <c:pt idx="11">
                  <c:v>565.35744699999998</c:v>
                </c:pt>
                <c:pt idx="12">
                  <c:v>497.004255</c:v>
                </c:pt>
                <c:pt idx="13">
                  <c:v>492.58723400000002</c:v>
                </c:pt>
                <c:pt idx="14">
                  <c:v>430.16170199999999</c:v>
                </c:pt>
                <c:pt idx="15">
                  <c:v>448.021277</c:v>
                </c:pt>
                <c:pt idx="16">
                  <c:v>305.42553199999998</c:v>
                </c:pt>
                <c:pt idx="17">
                  <c:v>391.58723400000002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5C-4397-AADE-E4003369667A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Total UK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Sheet1!$A$2:$A$19</c:f>
              <c:strCache>
                <c:ptCount val="18"/>
                <c:pt idx="0">
                  <c:v>Male 0-4     </c:v>
                </c:pt>
                <c:pt idx="1">
                  <c:v>Female 0-4   </c:v>
                </c:pt>
                <c:pt idx="2">
                  <c:v>Male 5-14    </c:v>
                </c:pt>
                <c:pt idx="3">
                  <c:v>Female 5-14  </c:v>
                </c:pt>
                <c:pt idx="4">
                  <c:v>Male 15-24   </c:v>
                </c:pt>
                <c:pt idx="5">
                  <c:v>Female 15-24 </c:v>
                </c:pt>
                <c:pt idx="6">
                  <c:v>Male 25-34   </c:v>
                </c:pt>
                <c:pt idx="7">
                  <c:v>Female 25-34 </c:v>
                </c:pt>
                <c:pt idx="8">
                  <c:v>Male 35-44   </c:v>
                </c:pt>
                <c:pt idx="9">
                  <c:v>Female 35-44 </c:v>
                </c:pt>
                <c:pt idx="10">
                  <c:v>Male 45-54   </c:v>
                </c:pt>
                <c:pt idx="11">
                  <c:v>Female 45-54 </c:v>
                </c:pt>
                <c:pt idx="12">
                  <c:v>Male 55-64   </c:v>
                </c:pt>
                <c:pt idx="13">
                  <c:v>Female 55-64 </c:v>
                </c:pt>
                <c:pt idx="14">
                  <c:v>Male 65-74   </c:v>
                </c:pt>
                <c:pt idx="15">
                  <c:v>Female 65-74 </c:v>
                </c:pt>
                <c:pt idx="16">
                  <c:v>Male 75+     </c:v>
                </c:pt>
                <c:pt idx="17">
                  <c:v>Female 75+   </c:v>
                </c:pt>
              </c:strCache>
            </c:strRef>
          </c:cat>
          <c:val>
            <c:numRef>
              <c:f>Sheet1!$B$2:$B$19</c:f>
              <c:numCache>
                <c:formatCode>General</c:formatCode>
                <c:ptCount val="18"/>
                <c:pt idx="0">
                  <c:v>232.046267</c:v>
                </c:pt>
                <c:pt idx="1">
                  <c:v>220.62481199999999</c:v>
                </c:pt>
                <c:pt idx="2">
                  <c:v>479.819435</c:v>
                </c:pt>
                <c:pt idx="3">
                  <c:v>457.14426099999997</c:v>
                </c:pt>
                <c:pt idx="4">
                  <c:v>475.00313899999998</c:v>
                </c:pt>
                <c:pt idx="5">
                  <c:v>475.89272599999998</c:v>
                </c:pt>
                <c:pt idx="6">
                  <c:v>578.97679800000003</c:v>
                </c:pt>
                <c:pt idx="7">
                  <c:v>583.29316200000005</c:v>
                </c:pt>
                <c:pt idx="8">
                  <c:v>552.60543199999995</c:v>
                </c:pt>
                <c:pt idx="9">
                  <c:v>521.83758699999998</c:v>
                </c:pt>
                <c:pt idx="10">
                  <c:v>577.22983499999998</c:v>
                </c:pt>
                <c:pt idx="11">
                  <c:v>550.46226300000001</c:v>
                </c:pt>
                <c:pt idx="12">
                  <c:v>465.15804600000001</c:v>
                </c:pt>
                <c:pt idx="13">
                  <c:v>457.78163000000001</c:v>
                </c:pt>
                <c:pt idx="14">
                  <c:v>370.02811500000001</c:v>
                </c:pt>
                <c:pt idx="15">
                  <c:v>392.61184700000001</c:v>
                </c:pt>
                <c:pt idx="16">
                  <c:v>267.30817500000001</c:v>
                </c:pt>
                <c:pt idx="17">
                  <c:v>359.98839900000002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5C-4397-AADE-E400336966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187176880"/>
        <c:axId val="1187177536"/>
      </c:barChart>
      <c:catAx>
        <c:axId val="118717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7177536"/>
        <c:crosses val="autoZero"/>
        <c:auto val="1"/>
        <c:lblAlgn val="ctr"/>
        <c:lblOffset val="100"/>
        <c:noMultiLvlLbl val="0"/>
      </c:catAx>
      <c:valAx>
        <c:axId val="118717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7176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Q59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Sheet1!$A$2:$A$19</c:f>
              <c:strCache>
                <c:ptCount val="18"/>
                <c:pt idx="0">
                  <c:v>Male 0-4     </c:v>
                </c:pt>
                <c:pt idx="1">
                  <c:v>Female 0-4   </c:v>
                </c:pt>
                <c:pt idx="2">
                  <c:v>Male 5-14    </c:v>
                </c:pt>
                <c:pt idx="3">
                  <c:v>Female 5-14  </c:v>
                </c:pt>
                <c:pt idx="4">
                  <c:v>Male 15-24   </c:v>
                </c:pt>
                <c:pt idx="5">
                  <c:v>Female 15-24 </c:v>
                </c:pt>
                <c:pt idx="6">
                  <c:v>Male 25-34   </c:v>
                </c:pt>
                <c:pt idx="7">
                  <c:v>Female 25-34 </c:v>
                </c:pt>
                <c:pt idx="8">
                  <c:v>Male 35-44   </c:v>
                </c:pt>
                <c:pt idx="9">
                  <c:v>Female 35-44 </c:v>
                </c:pt>
                <c:pt idx="10">
                  <c:v>Male 45-54   </c:v>
                </c:pt>
                <c:pt idx="11">
                  <c:v>Female 45-54 </c:v>
                </c:pt>
                <c:pt idx="12">
                  <c:v>Male 55-64   </c:v>
                </c:pt>
                <c:pt idx="13">
                  <c:v>Female 55-64 </c:v>
                </c:pt>
                <c:pt idx="14">
                  <c:v>Male 65-74   </c:v>
                </c:pt>
                <c:pt idx="15">
                  <c:v>Female 65-74 </c:v>
                </c:pt>
                <c:pt idx="16">
                  <c:v>Male 75+     </c:v>
                </c:pt>
                <c:pt idx="17">
                  <c:v>Female 75+   </c:v>
                </c:pt>
              </c:strCache>
            </c:strRef>
          </c:cat>
          <c:val>
            <c:numRef>
              <c:f>Sheet1!$C$2:$C$19</c:f>
              <c:numCache>
                <c:formatCode>General</c:formatCode>
                <c:ptCount val="18"/>
                <c:pt idx="0">
                  <c:v>223.89361700000001</c:v>
                </c:pt>
                <c:pt idx="1">
                  <c:v>211.61702099999999</c:v>
                </c:pt>
                <c:pt idx="2">
                  <c:v>477.54042600000002</c:v>
                </c:pt>
                <c:pt idx="3">
                  <c:v>454.39574499999998</c:v>
                </c:pt>
                <c:pt idx="4">
                  <c:v>522.39574500000003</c:v>
                </c:pt>
                <c:pt idx="5">
                  <c:v>504.40425499999998</c:v>
                </c:pt>
                <c:pt idx="6">
                  <c:v>528.22978699999999</c:v>
                </c:pt>
                <c:pt idx="7">
                  <c:v>522.931915</c:v>
                </c:pt>
                <c:pt idx="8">
                  <c:v>500.62978700000002</c:v>
                </c:pt>
                <c:pt idx="9">
                  <c:v>486.18297899999999</c:v>
                </c:pt>
                <c:pt idx="10">
                  <c:v>571.14893600000005</c:v>
                </c:pt>
                <c:pt idx="11">
                  <c:v>565.35744699999998</c:v>
                </c:pt>
                <c:pt idx="12">
                  <c:v>497.004255</c:v>
                </c:pt>
                <c:pt idx="13">
                  <c:v>492.58723400000002</c:v>
                </c:pt>
                <c:pt idx="14">
                  <c:v>430.16170199999999</c:v>
                </c:pt>
                <c:pt idx="15">
                  <c:v>448.021277</c:v>
                </c:pt>
                <c:pt idx="16">
                  <c:v>305.42553199999998</c:v>
                </c:pt>
                <c:pt idx="17">
                  <c:v>391.58723400000002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97-48CA-AAAB-1C4BEA551C01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Total UK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Sheet1!$A$2:$A$19</c:f>
              <c:strCache>
                <c:ptCount val="18"/>
                <c:pt idx="0">
                  <c:v>Male 0-4     </c:v>
                </c:pt>
                <c:pt idx="1">
                  <c:v>Female 0-4   </c:v>
                </c:pt>
                <c:pt idx="2">
                  <c:v>Male 5-14    </c:v>
                </c:pt>
                <c:pt idx="3">
                  <c:v>Female 5-14  </c:v>
                </c:pt>
                <c:pt idx="4">
                  <c:v>Male 15-24   </c:v>
                </c:pt>
                <c:pt idx="5">
                  <c:v>Female 15-24 </c:v>
                </c:pt>
                <c:pt idx="6">
                  <c:v>Male 25-34   </c:v>
                </c:pt>
                <c:pt idx="7">
                  <c:v>Female 25-34 </c:v>
                </c:pt>
                <c:pt idx="8">
                  <c:v>Male 35-44   </c:v>
                </c:pt>
                <c:pt idx="9">
                  <c:v>Female 35-44 </c:v>
                </c:pt>
                <c:pt idx="10">
                  <c:v>Male 45-54   </c:v>
                </c:pt>
                <c:pt idx="11">
                  <c:v>Female 45-54 </c:v>
                </c:pt>
                <c:pt idx="12">
                  <c:v>Male 55-64   </c:v>
                </c:pt>
                <c:pt idx="13">
                  <c:v>Female 55-64 </c:v>
                </c:pt>
                <c:pt idx="14">
                  <c:v>Male 65-74   </c:v>
                </c:pt>
                <c:pt idx="15">
                  <c:v>Female 65-74 </c:v>
                </c:pt>
                <c:pt idx="16">
                  <c:v>Male 75+     </c:v>
                </c:pt>
                <c:pt idx="17">
                  <c:v>Female 75+   </c:v>
                </c:pt>
              </c:strCache>
            </c:strRef>
          </c:cat>
          <c:val>
            <c:numRef>
              <c:f>Sheet1!$B$2:$B$19</c:f>
              <c:numCache>
                <c:formatCode>General</c:formatCode>
                <c:ptCount val="18"/>
                <c:pt idx="0">
                  <c:v>232.046267</c:v>
                </c:pt>
                <c:pt idx="1">
                  <c:v>220.62481199999999</c:v>
                </c:pt>
                <c:pt idx="2">
                  <c:v>479.819435</c:v>
                </c:pt>
                <c:pt idx="3">
                  <c:v>457.14426099999997</c:v>
                </c:pt>
                <c:pt idx="4">
                  <c:v>475.00313899999998</c:v>
                </c:pt>
                <c:pt idx="5">
                  <c:v>475.89272599999998</c:v>
                </c:pt>
                <c:pt idx="6">
                  <c:v>578.97679800000003</c:v>
                </c:pt>
                <c:pt idx="7">
                  <c:v>583.29316200000005</c:v>
                </c:pt>
                <c:pt idx="8">
                  <c:v>552.60543199999995</c:v>
                </c:pt>
                <c:pt idx="9">
                  <c:v>521.83758699999998</c:v>
                </c:pt>
                <c:pt idx="10">
                  <c:v>577.22983499999998</c:v>
                </c:pt>
                <c:pt idx="11">
                  <c:v>550.46226300000001</c:v>
                </c:pt>
                <c:pt idx="12">
                  <c:v>465.15804600000001</c:v>
                </c:pt>
                <c:pt idx="13">
                  <c:v>457.78163000000001</c:v>
                </c:pt>
                <c:pt idx="14">
                  <c:v>370.02811500000001</c:v>
                </c:pt>
                <c:pt idx="15">
                  <c:v>392.61184700000001</c:v>
                </c:pt>
                <c:pt idx="16">
                  <c:v>267.30817500000001</c:v>
                </c:pt>
                <c:pt idx="17">
                  <c:v>359.98839900000002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97-48CA-AAAB-1C4BEA551C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187176880"/>
        <c:axId val="1187177536"/>
      </c:barChart>
      <c:catAx>
        <c:axId val="118717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7177536"/>
        <c:crosses val="autoZero"/>
        <c:auto val="1"/>
        <c:lblAlgn val="ctr"/>
        <c:lblOffset val="100"/>
        <c:noMultiLvlLbl val="0"/>
      </c:catAx>
      <c:valAx>
        <c:axId val="118717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7176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ITEMS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Sheet3!$A$2:$A$22</c:f>
              <c:strCache>
                <c:ptCount val="21"/>
                <c:pt idx="0">
                  <c:v>CHAPTER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</c:strCache>
            </c:strRef>
          </c:cat>
          <c:val>
            <c:numRef>
              <c:f>Sheet3!$B$2:$B$22</c:f>
              <c:numCache>
                <c:formatCode>General</c:formatCode>
                <c:ptCount val="21"/>
                <c:pt idx="1">
                  <c:v>6599</c:v>
                </c:pt>
                <c:pt idx="2">
                  <c:v>21644</c:v>
                </c:pt>
                <c:pt idx="3">
                  <c:v>4460</c:v>
                </c:pt>
                <c:pt idx="4">
                  <c:v>13197</c:v>
                </c:pt>
                <c:pt idx="5">
                  <c:v>1638</c:v>
                </c:pt>
                <c:pt idx="6">
                  <c:v>6879</c:v>
                </c:pt>
                <c:pt idx="7">
                  <c:v>1611</c:v>
                </c:pt>
                <c:pt idx="8">
                  <c:v>195</c:v>
                </c:pt>
                <c:pt idx="9">
                  <c:v>3091</c:v>
                </c:pt>
                <c:pt idx="10">
                  <c:v>2247</c:v>
                </c:pt>
                <c:pt idx="11">
                  <c:v>734</c:v>
                </c:pt>
                <c:pt idx="12">
                  <c:v>427</c:v>
                </c:pt>
                <c:pt idx="13">
                  <c:v>931</c:v>
                </c:pt>
                <c:pt idx="14">
                  <c:v>262</c:v>
                </c:pt>
                <c:pt idx="15">
                  <c:v>52</c:v>
                </c:pt>
                <c:pt idx="16">
                  <c:v>62</c:v>
                </c:pt>
                <c:pt idx="17">
                  <c:v>211</c:v>
                </c:pt>
                <c:pt idx="18">
                  <c:v>1263</c:v>
                </c:pt>
                <c:pt idx="19">
                  <c:v>116</c:v>
                </c:pt>
                <c:pt idx="20">
                  <c:v>374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9-469E-B17F-B7EF4635758B}"/>
            </c:ext>
          </c:extLst>
        </c:ser>
        <c:ser>
          <c:idx val="1"/>
          <c:order val="1"/>
          <c:tx>
            <c:strRef>
              <c:f>Sheet3!$M$1</c:f>
              <c:strCache>
                <c:ptCount val="1"/>
                <c:pt idx="0">
                  <c:v>ITEMS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Sheet3!$A$2:$A$22</c:f>
              <c:strCache>
                <c:ptCount val="21"/>
                <c:pt idx="0">
                  <c:v>CHAPTER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</c:strCache>
            </c:strRef>
          </c:cat>
          <c:val>
            <c:numRef>
              <c:f>Sheet3!$M$2:$M$22</c:f>
              <c:numCache>
                <c:formatCode>General</c:formatCode>
                <c:ptCount val="21"/>
                <c:pt idx="1">
                  <c:v>5516</c:v>
                </c:pt>
                <c:pt idx="2">
                  <c:v>19804</c:v>
                </c:pt>
                <c:pt idx="3">
                  <c:v>3608</c:v>
                </c:pt>
                <c:pt idx="4">
                  <c:v>10672</c:v>
                </c:pt>
                <c:pt idx="5">
                  <c:v>2263</c:v>
                </c:pt>
                <c:pt idx="6">
                  <c:v>7048</c:v>
                </c:pt>
                <c:pt idx="7">
                  <c:v>2101</c:v>
                </c:pt>
                <c:pt idx="8">
                  <c:v>350</c:v>
                </c:pt>
                <c:pt idx="9">
                  <c:v>3036</c:v>
                </c:pt>
                <c:pt idx="10">
                  <c:v>1551</c:v>
                </c:pt>
                <c:pt idx="11">
                  <c:v>1392</c:v>
                </c:pt>
                <c:pt idx="12">
                  <c:v>600</c:v>
                </c:pt>
                <c:pt idx="13">
                  <c:v>1526</c:v>
                </c:pt>
                <c:pt idx="14">
                  <c:v>355</c:v>
                </c:pt>
                <c:pt idx="15">
                  <c:v>103</c:v>
                </c:pt>
                <c:pt idx="16">
                  <c:v>49</c:v>
                </c:pt>
                <c:pt idx="17">
                  <c:v>382</c:v>
                </c:pt>
                <c:pt idx="18">
                  <c:v>1254</c:v>
                </c:pt>
                <c:pt idx="19">
                  <c:v>106</c:v>
                </c:pt>
                <c:pt idx="20">
                  <c:v>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9-469E-B17F-B7EF463575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2475648"/>
        <c:axId val="542472368"/>
      </c:barChart>
      <c:catAx>
        <c:axId val="542475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472368"/>
        <c:crosses val="autoZero"/>
        <c:auto val="1"/>
        <c:lblAlgn val="ctr"/>
        <c:lblOffset val="100"/>
        <c:noMultiLvlLbl val="0"/>
      </c:catAx>
      <c:valAx>
        <c:axId val="54247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475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Sheet3!$D$1</c:f>
              <c:strCache>
                <c:ptCount val="1"/>
                <c:pt idx="0">
                  <c:v>ACT COST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Sheet3!$A$2:$A$22</c:f>
              <c:strCache>
                <c:ptCount val="21"/>
                <c:pt idx="0">
                  <c:v>CHAPTER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</c:strCache>
            </c:strRef>
          </c:cat>
          <c:val>
            <c:numRef>
              <c:f>Sheet3!$D$2:$D$22</c:f>
              <c:numCache>
                <c:formatCode>General</c:formatCode>
                <c:ptCount val="21"/>
                <c:pt idx="1">
                  <c:v>19325.990000000002</c:v>
                </c:pt>
                <c:pt idx="2">
                  <c:v>60384.92</c:v>
                </c:pt>
                <c:pt idx="3">
                  <c:v>52479.78</c:v>
                </c:pt>
                <c:pt idx="4">
                  <c:v>78875.7</c:v>
                </c:pt>
                <c:pt idx="5">
                  <c:v>5132.88</c:v>
                </c:pt>
                <c:pt idx="6">
                  <c:v>68818.69</c:v>
                </c:pt>
                <c:pt idx="7">
                  <c:v>12995.23</c:v>
                </c:pt>
                <c:pt idx="8">
                  <c:v>5067.45</c:v>
                </c:pt>
                <c:pt idx="9">
                  <c:v>17308.04</c:v>
                </c:pt>
                <c:pt idx="10">
                  <c:v>8672.2099999999991</c:v>
                </c:pt>
                <c:pt idx="11">
                  <c:v>5507.35</c:v>
                </c:pt>
                <c:pt idx="12">
                  <c:v>2175.63</c:v>
                </c:pt>
                <c:pt idx="13">
                  <c:v>7746.06</c:v>
                </c:pt>
                <c:pt idx="14">
                  <c:v>1801.19</c:v>
                </c:pt>
                <c:pt idx="15">
                  <c:v>1157.5899999999999</c:v>
                </c:pt>
                <c:pt idx="16">
                  <c:v>1541.59</c:v>
                </c:pt>
                <c:pt idx="17">
                  <c:v>4960.49</c:v>
                </c:pt>
                <c:pt idx="18">
                  <c:v>12482.56</c:v>
                </c:pt>
                <c:pt idx="19">
                  <c:v>2490.84</c:v>
                </c:pt>
                <c:pt idx="20">
                  <c:v>16677.21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08-4B66-9838-4538E706F0E1}"/>
            </c:ext>
          </c:extLst>
        </c:ser>
        <c:ser>
          <c:idx val="1"/>
          <c:order val="1"/>
          <c:tx>
            <c:strRef>
              <c:f>Sheet3!$O$1</c:f>
              <c:strCache>
                <c:ptCount val="1"/>
                <c:pt idx="0">
                  <c:v>ACT COST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Sheet3!$A$2:$A$22</c:f>
              <c:strCache>
                <c:ptCount val="21"/>
                <c:pt idx="0">
                  <c:v>CHAPTER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</c:strCache>
            </c:strRef>
          </c:cat>
          <c:val>
            <c:numRef>
              <c:f>Sheet3!$O$2:$O$22</c:f>
              <c:numCache>
                <c:formatCode>General</c:formatCode>
                <c:ptCount val="21"/>
                <c:pt idx="1">
                  <c:v>22952.48</c:v>
                </c:pt>
                <c:pt idx="2">
                  <c:v>61330.42</c:v>
                </c:pt>
                <c:pt idx="3">
                  <c:v>43931.12</c:v>
                </c:pt>
                <c:pt idx="4">
                  <c:v>82998.320000000007</c:v>
                </c:pt>
                <c:pt idx="5">
                  <c:v>10435.93</c:v>
                </c:pt>
                <c:pt idx="6">
                  <c:v>65818.86</c:v>
                </c:pt>
                <c:pt idx="7">
                  <c:v>22163.56</c:v>
                </c:pt>
                <c:pt idx="8">
                  <c:v>18435.64</c:v>
                </c:pt>
                <c:pt idx="9">
                  <c:v>26683.33</c:v>
                </c:pt>
                <c:pt idx="10">
                  <c:v>5732.27</c:v>
                </c:pt>
                <c:pt idx="11">
                  <c:v>9038.09</c:v>
                </c:pt>
                <c:pt idx="12">
                  <c:v>2561.83</c:v>
                </c:pt>
                <c:pt idx="13">
                  <c:v>11431.98</c:v>
                </c:pt>
                <c:pt idx="14">
                  <c:v>2654.84</c:v>
                </c:pt>
                <c:pt idx="15">
                  <c:v>812.63</c:v>
                </c:pt>
                <c:pt idx="16">
                  <c:v>1554.6</c:v>
                </c:pt>
                <c:pt idx="17">
                  <c:v>6823.65</c:v>
                </c:pt>
                <c:pt idx="18">
                  <c:v>15744.2</c:v>
                </c:pt>
                <c:pt idx="19">
                  <c:v>2427.48</c:v>
                </c:pt>
                <c:pt idx="20">
                  <c:v>15641.48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08-4B66-9838-4538E706F0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2489096"/>
        <c:axId val="542489424"/>
      </c:barChart>
      <c:catAx>
        <c:axId val="542489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489424"/>
        <c:crosses val="autoZero"/>
        <c:auto val="1"/>
        <c:lblAlgn val="ctr"/>
        <c:lblOffset val="100"/>
        <c:noMultiLvlLbl val="0"/>
      </c:catAx>
      <c:valAx>
        <c:axId val="54248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489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Sheet3!$A$23:$A$24</c:f>
              <c:strCache>
                <c:ptCount val="2"/>
                <c:pt idx="0">
                  <c:v>'C83064'</c:v>
                </c:pt>
                <c:pt idx="1">
                  <c:v>'C83007'</c:v>
                </c:pt>
              </c:strCache>
            </c:strRef>
          </c:cat>
          <c:val>
            <c:numRef>
              <c:f>Sheet3!$B$23:$B$24</c:f>
              <c:numCache>
                <c:formatCode>General</c:formatCode>
                <c:ptCount val="2"/>
                <c:pt idx="0">
                  <c:v>65993</c:v>
                </c:pt>
                <c:pt idx="1">
                  <c:v>62148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A5-4C06-A6B7-729FCE29641D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Sheet3!$A$23:$A$24</c:f>
              <c:strCache>
                <c:ptCount val="2"/>
                <c:pt idx="0">
                  <c:v>'C83064'</c:v>
                </c:pt>
                <c:pt idx="1">
                  <c:v>'C83007'</c:v>
                </c:pt>
              </c:strCache>
            </c:strRef>
          </c:cat>
          <c:val>
            <c:numRef>
              <c:f>Sheet3!$C$23:$C$24</c:f>
              <c:numCache>
                <c:formatCode>General</c:formatCode>
                <c:ptCount val="2"/>
                <c:pt idx="0">
                  <c:v>412106.91000000003</c:v>
                </c:pt>
                <c:pt idx="1">
                  <c:v>461688.12000000011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A5-4C06-A6B7-729FCE29641D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Sheet3!$A$23:$A$24</c:f>
              <c:strCache>
                <c:ptCount val="2"/>
                <c:pt idx="0">
                  <c:v>'C83064'</c:v>
                </c:pt>
                <c:pt idx="1">
                  <c:v>'C83007'</c:v>
                </c:pt>
              </c:strCache>
            </c:strRef>
          </c:cat>
          <c:val>
            <c:numRef>
              <c:f>Sheet3!$D$23:$D$24</c:f>
              <c:numCache>
                <c:formatCode>General</c:formatCode>
                <c:ptCount val="2"/>
                <c:pt idx="0">
                  <c:v>385601.40000000008</c:v>
                </c:pt>
                <c:pt idx="1">
                  <c:v>429172.71000000008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9A5-4C06-A6B7-729FCE29641D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Sheet3!$A$23:$A$24</c:f>
              <c:strCache>
                <c:ptCount val="2"/>
                <c:pt idx="0">
                  <c:v>'C83064'</c:v>
                </c:pt>
                <c:pt idx="1">
                  <c:v>'C83007'</c:v>
                </c:pt>
              </c:strCache>
            </c:strRef>
          </c:cat>
          <c:val>
            <c:numRef>
              <c:f>Sheet3!$E$23:$E$24</c:f>
              <c:numCache>
                <c:formatCode>General</c:formatCode>
                <c:ptCount val="2"/>
                <c:pt idx="0">
                  <c:v>3536539</c:v>
                </c:pt>
                <c:pt idx="1">
                  <c:v>3855864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9A5-4C06-A6B7-729FCE2964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48499408"/>
        <c:axId val="548502688"/>
      </c:barChart>
      <c:catAx>
        <c:axId val="5484994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502688"/>
        <c:crosses val="autoZero"/>
        <c:auto val="1"/>
        <c:lblAlgn val="ctr"/>
        <c:lblOffset val="100"/>
        <c:noMultiLvlLbl val="0"/>
      </c:catAx>
      <c:valAx>
        <c:axId val="548502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499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F74-4910-A0E1-14805FACFD6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F74-4910-A0E1-14805FACFD6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F74-4910-A0E1-14805FACFD6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CF74-4910-A0E1-14805FACFD6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CF74-4910-A0E1-14805FACFD6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CF74-4910-A0E1-14805FACFD6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CF74-4910-A0E1-14805FACFD6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CF74-4910-A0E1-14805FACFD67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CF74-4910-A0E1-14805FACFD67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CF74-4910-A0E1-14805FACFD67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CF74-4910-A0E1-14805FACFD67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CF74-4910-A0E1-14805FACFD67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CF74-4910-A0E1-14805FACFD67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CF74-4910-A0E1-14805FACFD67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CF74-4910-A0E1-14805FACFD67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CF74-4910-A0E1-14805FACFD67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CF74-4910-A0E1-14805FACFD67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3-CF74-4910-A0E1-14805FACFD67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5-CF74-4910-A0E1-14805FACFD67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7-CF74-4910-A0E1-14805FACFD67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Sheet3!$D$3:$D$22</c:f>
              <c:numCache>
                <c:formatCode>General</c:formatCode>
                <c:ptCount val="20"/>
                <c:pt idx="0">
                  <c:v>19325.990000000002</c:v>
                </c:pt>
                <c:pt idx="1">
                  <c:v>60384.92</c:v>
                </c:pt>
                <c:pt idx="2">
                  <c:v>52479.78</c:v>
                </c:pt>
                <c:pt idx="3">
                  <c:v>78875.7</c:v>
                </c:pt>
                <c:pt idx="4">
                  <c:v>5132.88</c:v>
                </c:pt>
                <c:pt idx="5">
                  <c:v>68818.69</c:v>
                </c:pt>
                <c:pt idx="6">
                  <c:v>12995.23</c:v>
                </c:pt>
                <c:pt idx="7">
                  <c:v>5067.45</c:v>
                </c:pt>
                <c:pt idx="8">
                  <c:v>17308.04</c:v>
                </c:pt>
                <c:pt idx="9">
                  <c:v>8672.2099999999991</c:v>
                </c:pt>
                <c:pt idx="10">
                  <c:v>5507.35</c:v>
                </c:pt>
                <c:pt idx="11">
                  <c:v>2175.63</c:v>
                </c:pt>
                <c:pt idx="12">
                  <c:v>7746.06</c:v>
                </c:pt>
                <c:pt idx="13">
                  <c:v>1801.19</c:v>
                </c:pt>
                <c:pt idx="14">
                  <c:v>1157.5899999999999</c:v>
                </c:pt>
                <c:pt idx="15">
                  <c:v>1541.59</c:v>
                </c:pt>
                <c:pt idx="16">
                  <c:v>4960.49</c:v>
                </c:pt>
                <c:pt idx="17">
                  <c:v>12482.56</c:v>
                </c:pt>
                <c:pt idx="18">
                  <c:v>2490.84</c:v>
                </c:pt>
                <c:pt idx="19">
                  <c:v>16677.21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B9-44A8-89CC-D821F2855580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2E6-4A3B-BAE9-8C8730AC5D4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2E6-4A3B-BAE9-8C8730AC5D4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2E6-4A3B-BAE9-8C8730AC5D4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2E6-4A3B-BAE9-8C8730AC5D4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2E6-4A3B-BAE9-8C8730AC5D4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2E6-4A3B-BAE9-8C8730AC5D4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52E6-4A3B-BAE9-8C8730AC5D4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52E6-4A3B-BAE9-8C8730AC5D4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52E6-4A3B-BAE9-8C8730AC5D41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52E6-4A3B-BAE9-8C8730AC5D41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52E6-4A3B-BAE9-8C8730AC5D41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52E6-4A3B-BAE9-8C8730AC5D41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52E6-4A3B-BAE9-8C8730AC5D41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52E6-4A3B-BAE9-8C8730AC5D41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52E6-4A3B-BAE9-8C8730AC5D41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52E6-4A3B-BAE9-8C8730AC5D41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52E6-4A3B-BAE9-8C8730AC5D41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3-52E6-4A3B-BAE9-8C8730AC5D41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5-52E6-4A3B-BAE9-8C8730AC5D41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7-52E6-4A3B-BAE9-8C8730AC5D41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Sheet3!$O$3:$O$22</c:f>
              <c:numCache>
                <c:formatCode>General</c:formatCode>
                <c:ptCount val="20"/>
                <c:pt idx="0">
                  <c:v>22952.48</c:v>
                </c:pt>
                <c:pt idx="1">
                  <c:v>61330.42</c:v>
                </c:pt>
                <c:pt idx="2">
                  <c:v>43931.12</c:v>
                </c:pt>
                <c:pt idx="3">
                  <c:v>82998.320000000007</c:v>
                </c:pt>
                <c:pt idx="4">
                  <c:v>10435.93</c:v>
                </c:pt>
                <c:pt idx="5">
                  <c:v>65818.86</c:v>
                </c:pt>
                <c:pt idx="6">
                  <c:v>22163.56</c:v>
                </c:pt>
                <c:pt idx="7">
                  <c:v>18435.64</c:v>
                </c:pt>
                <c:pt idx="8">
                  <c:v>26683.33</c:v>
                </c:pt>
                <c:pt idx="9">
                  <c:v>5732.27</c:v>
                </c:pt>
                <c:pt idx="10">
                  <c:v>9038.09</c:v>
                </c:pt>
                <c:pt idx="11">
                  <c:v>2561.83</c:v>
                </c:pt>
                <c:pt idx="12">
                  <c:v>11431.98</c:v>
                </c:pt>
                <c:pt idx="13">
                  <c:v>2654.84</c:v>
                </c:pt>
                <c:pt idx="14">
                  <c:v>812.63</c:v>
                </c:pt>
                <c:pt idx="15">
                  <c:v>1554.6</c:v>
                </c:pt>
                <c:pt idx="16">
                  <c:v>6823.65</c:v>
                </c:pt>
                <c:pt idx="17">
                  <c:v>15744.2</c:v>
                </c:pt>
                <c:pt idx="18">
                  <c:v>2427.48</c:v>
                </c:pt>
                <c:pt idx="19">
                  <c:v>15641.48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AB-487D-A3B6-752D0260938E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C90-4033-B935-9AF79769A2D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C90-4033-B935-9AF79769A2D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C90-4033-B935-9AF79769A2D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C90-4033-B935-9AF79769A2D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C90-4033-B935-9AF79769A2D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C90-4033-B935-9AF79769A2D5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5C90-4033-B935-9AF79769A2D5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5C90-4033-B935-9AF79769A2D5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5C90-4033-B935-9AF79769A2D5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5C90-4033-B935-9AF79769A2D5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5C90-4033-B935-9AF79769A2D5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5C90-4033-B935-9AF79769A2D5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5C90-4033-B935-9AF79769A2D5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5C90-4033-B935-9AF79769A2D5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5C90-4033-B935-9AF79769A2D5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5C90-4033-B935-9AF79769A2D5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5C90-4033-B935-9AF79769A2D5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3-5C90-4033-B935-9AF79769A2D5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5-5C90-4033-B935-9AF79769A2D5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7-5C90-4033-B935-9AF79769A2D5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Sheet4!$D$3:$D$22</c:f>
              <c:numCache>
                <c:formatCode>General</c:formatCode>
                <c:ptCount val="20"/>
                <c:pt idx="0">
                  <c:v>10236.76</c:v>
                </c:pt>
                <c:pt idx="1">
                  <c:v>42572.35</c:v>
                </c:pt>
                <c:pt idx="2">
                  <c:v>29020.7</c:v>
                </c:pt>
                <c:pt idx="3">
                  <c:v>39279.17</c:v>
                </c:pt>
                <c:pt idx="4">
                  <c:v>6966.6</c:v>
                </c:pt>
                <c:pt idx="5">
                  <c:v>37552.959999999999</c:v>
                </c:pt>
                <c:pt idx="6">
                  <c:v>8539.82</c:v>
                </c:pt>
                <c:pt idx="7">
                  <c:v>5387.53</c:v>
                </c:pt>
                <c:pt idx="8">
                  <c:v>18431.150000000001</c:v>
                </c:pt>
                <c:pt idx="9">
                  <c:v>5620.97</c:v>
                </c:pt>
                <c:pt idx="10">
                  <c:v>4409.1899999999996</c:v>
                </c:pt>
                <c:pt idx="11">
                  <c:v>2146.83</c:v>
                </c:pt>
                <c:pt idx="12">
                  <c:v>5279.32</c:v>
                </c:pt>
                <c:pt idx="13">
                  <c:v>3264.16</c:v>
                </c:pt>
                <c:pt idx="14">
                  <c:v>1434.84</c:v>
                </c:pt>
                <c:pt idx="15">
                  <c:v>468.56</c:v>
                </c:pt>
                <c:pt idx="16">
                  <c:v>4870.22</c:v>
                </c:pt>
                <c:pt idx="17">
                  <c:v>10712.74</c:v>
                </c:pt>
                <c:pt idx="18">
                  <c:v>1102.57</c:v>
                </c:pt>
                <c:pt idx="19">
                  <c:v>8574.73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D3-4A65-A1C5-B88C650C439D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B4BD7E3-7178-4479-B7C2-C816CC98965D}">
  <sheetPr/>
  <sheetViews>
    <sheetView zoomScale="7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2993" cy="627845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5DE426-D457-4C7B-AD0D-52461FCFF01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4114800" y="0"/>
    <xdr:ext cx="6605118" cy="429725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1EA012-48A3-40F6-B523-DD850147BC1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342476</xdr:colOff>
      <xdr:row>10</xdr:row>
      <xdr:rowOff>142619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63ED39B-7E7D-4F10-8238-46D1CA0BAC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390476" cy="2047619"/>
        </a:xfrm>
        <a:prstGeom prst="rect">
          <a:avLst/>
        </a:prstGeom>
      </xdr:spPr>
    </xdr:pic>
    <xdr:clientData/>
  </xdr:twoCellAnchor>
  <xdr:twoCellAnchor editAs="oneCell">
    <xdr:from>
      <xdr:col>5</xdr:col>
      <xdr:colOff>438150</xdr:colOff>
      <xdr:row>0</xdr:row>
      <xdr:rowOff>0</xdr:rowOff>
    </xdr:from>
    <xdr:to>
      <xdr:col>10</xdr:col>
      <xdr:colOff>571102</xdr:colOff>
      <xdr:row>10</xdr:row>
      <xdr:rowOff>133095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2D69A13-7635-4B2F-8302-E7928791A1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486150" y="0"/>
          <a:ext cx="3180952" cy="2038095"/>
        </a:xfrm>
        <a:prstGeom prst="rect">
          <a:avLst/>
        </a:prstGeom>
      </xdr:spPr>
    </xdr:pic>
    <xdr:clientData/>
  </xdr:twoCellAnchor>
  <xdr:twoCellAnchor editAs="oneCell">
    <xdr:from>
      <xdr:col>11</xdr:col>
      <xdr:colOff>200025</xdr:colOff>
      <xdr:row>0</xdr:row>
      <xdr:rowOff>0</xdr:rowOff>
    </xdr:from>
    <xdr:to>
      <xdr:col>16</xdr:col>
      <xdr:colOff>475834</xdr:colOff>
      <xdr:row>10</xdr:row>
      <xdr:rowOff>180714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3B54333-2CAA-4F8E-B03E-F04EF427DF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905625" y="0"/>
          <a:ext cx="3323809" cy="208571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</xdr:row>
      <xdr:rowOff>47625</xdr:rowOff>
    </xdr:from>
    <xdr:to>
      <xdr:col>5</xdr:col>
      <xdr:colOff>256762</xdr:colOff>
      <xdr:row>21</xdr:row>
      <xdr:rowOff>133101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5891CA4-E238-40EA-986C-D65246110E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2143125"/>
          <a:ext cx="3304762" cy="1990476"/>
        </a:xfrm>
        <a:prstGeom prst="rect">
          <a:avLst/>
        </a:prstGeom>
      </xdr:spPr>
    </xdr:pic>
    <xdr:clientData/>
  </xdr:twoCellAnchor>
  <xdr:twoCellAnchor editAs="oneCell">
    <xdr:from>
      <xdr:col>5</xdr:col>
      <xdr:colOff>457200</xdr:colOff>
      <xdr:row>11</xdr:row>
      <xdr:rowOff>57150</xdr:rowOff>
    </xdr:from>
    <xdr:to>
      <xdr:col>11</xdr:col>
      <xdr:colOff>37695</xdr:colOff>
      <xdr:row>22</xdr:row>
      <xdr:rowOff>28317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D0E6486-754F-46CD-AAA4-E6041F54A1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505200" y="2152650"/>
          <a:ext cx="3238095" cy="2066667"/>
        </a:xfrm>
        <a:prstGeom prst="rect">
          <a:avLst/>
        </a:prstGeom>
      </xdr:spPr>
    </xdr:pic>
    <xdr:clientData/>
  </xdr:twoCellAnchor>
  <xdr:twoCellAnchor editAs="oneCell">
    <xdr:from>
      <xdr:col>11</xdr:col>
      <xdr:colOff>285750</xdr:colOff>
      <xdr:row>11</xdr:row>
      <xdr:rowOff>66675</xdr:rowOff>
    </xdr:from>
    <xdr:to>
      <xdr:col>16</xdr:col>
      <xdr:colOff>399655</xdr:colOff>
      <xdr:row>22</xdr:row>
      <xdr:rowOff>37842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03DAD47-9BE7-4BA6-A1EA-EC14477718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991350" y="2162175"/>
          <a:ext cx="3161905" cy="2066667"/>
        </a:xfrm>
        <a:prstGeom prst="rect">
          <a:avLst/>
        </a:prstGeom>
      </xdr:spPr>
    </xdr:pic>
    <xdr:clientData/>
  </xdr:twoCellAnchor>
  <xdr:twoCellAnchor editAs="oneCell">
    <xdr:from>
      <xdr:col>17</xdr:col>
      <xdr:colOff>133350</xdr:colOff>
      <xdr:row>0</xdr:row>
      <xdr:rowOff>0</xdr:rowOff>
    </xdr:from>
    <xdr:to>
      <xdr:col>22</xdr:col>
      <xdr:colOff>313921</xdr:colOff>
      <xdr:row>10</xdr:row>
      <xdr:rowOff>171190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5FCB642-231F-4FE5-95DC-D337B47AE0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496550" y="0"/>
          <a:ext cx="3228571" cy="207619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252412</xdr:colOff>
      <xdr:row>0</xdr:row>
      <xdr:rowOff>219075</xdr:rowOff>
    </xdr:from>
    <xdr:to>
      <xdr:col>30</xdr:col>
      <xdr:colOff>557212</xdr:colOff>
      <xdr:row>14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8357A01-7439-4F98-8068-1EF58B3DF6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314325</xdr:colOff>
      <xdr:row>15</xdr:row>
      <xdr:rowOff>104775</xdr:rowOff>
    </xdr:from>
    <xdr:to>
      <xdr:col>31</xdr:col>
      <xdr:colOff>9525</xdr:colOff>
      <xdr:row>29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70D7436-0074-4259-857B-CE156B02DD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410764</xdr:colOff>
      <xdr:row>23</xdr:row>
      <xdr:rowOff>188118</xdr:rowOff>
    </xdr:from>
    <xdr:to>
      <xdr:col>22</xdr:col>
      <xdr:colOff>125014</xdr:colOff>
      <xdr:row>38</xdr:row>
      <xdr:rowOff>73818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813BA08-25FC-4FC1-A3FD-C2455DB976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24</xdr:row>
      <xdr:rowOff>104774</xdr:rowOff>
    </xdr:from>
    <xdr:to>
      <xdr:col>7</xdr:col>
      <xdr:colOff>440531</xdr:colOff>
      <xdr:row>38</xdr:row>
      <xdr:rowOff>166687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BC95E76-A0CB-4DCE-B453-7FB1F37999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5952</xdr:colOff>
      <xdr:row>26</xdr:row>
      <xdr:rowOff>69037</xdr:rowOff>
    </xdr:from>
    <xdr:to>
      <xdr:col>17</xdr:col>
      <xdr:colOff>119061</xdr:colOff>
      <xdr:row>44</xdr:row>
      <xdr:rowOff>23794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E4E9257-488F-4643-9B5D-8F9B54BC55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219075</xdr:colOff>
      <xdr:row>4</xdr:row>
      <xdr:rowOff>0</xdr:rowOff>
    </xdr:from>
    <xdr:to>
      <xdr:col>18</xdr:col>
      <xdr:colOff>523875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17612B-EA19-4C64-A871-33BD114897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D3BFD40-E938-4E2A-A827-2C19EDD02FD3}" name="Table1" displayName="Table1" ref="A1:D20" totalsRowShown="0">
  <autoFilter ref="A1:D20" xr:uid="{8A100F74-24AE-4C4E-A94F-09C5C78BA26B}"/>
  <tableColumns count="4">
    <tableColumn id="1" xr3:uid="{231A9751-59C1-433B-88CA-3E80C0C45307}" name="Age Group"/>
    <tableColumn id="3" xr3:uid="{2BC8A4F4-05A9-4725-9490-9AED05436E81}" name="Total UK"/>
    <tableColumn id="2" xr3:uid="{B2B33804-E772-458A-9030-68E10CEE0C66}" name="Q59" dataDxfId="0"/>
    <tableColumn id="4" xr3:uid="{40159CFD-DF85-44E3-9491-228EB229FADC}" name="% diff">
      <calculatedColumnFormula>C2/B2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AB097E-46C7-4EE3-A10C-6D5FFD3A7BA0}">
  <dimension ref="A1:D20"/>
  <sheetViews>
    <sheetView workbookViewId="0">
      <selection activeCell="Q18" sqref="Q18"/>
    </sheetView>
  </sheetViews>
  <sheetFormatPr defaultRowHeight="15" x14ac:dyDescent="0.25"/>
  <cols>
    <col min="1" max="1" width="17.28515625" customWidth="1"/>
    <col min="2" max="2" width="14.28515625" customWidth="1"/>
    <col min="3" max="3" width="15" customWidth="1"/>
    <col min="4" max="4" width="13.7109375" customWidth="1"/>
    <col min="5" max="5" width="12.140625" customWidth="1"/>
  </cols>
  <sheetData>
    <row r="1" spans="1:4" x14ac:dyDescent="0.25">
      <c r="A1" t="s">
        <v>19</v>
      </c>
      <c r="B1" t="s">
        <v>21</v>
      </c>
      <c r="C1" t="s">
        <v>20</v>
      </c>
      <c r="D1" t="s">
        <v>22</v>
      </c>
    </row>
    <row r="2" spans="1:4" x14ac:dyDescent="0.25">
      <c r="A2" t="s">
        <v>0</v>
      </c>
      <c r="B2">
        <v>232.046267</v>
      </c>
      <c r="C2">
        <v>223.89361700000001</v>
      </c>
      <c r="D2">
        <f t="shared" ref="D2:D20" si="0">C2/B2</f>
        <v>0.96486627384529311</v>
      </c>
    </row>
    <row r="3" spans="1:4" x14ac:dyDescent="0.25">
      <c r="A3" t="s">
        <v>1</v>
      </c>
      <c r="B3">
        <v>220.62481199999999</v>
      </c>
      <c r="C3">
        <v>211.61702099999999</v>
      </c>
      <c r="D3">
        <f t="shared" si="0"/>
        <v>0.95917145076139487</v>
      </c>
    </row>
    <row r="4" spans="1:4" x14ac:dyDescent="0.25">
      <c r="A4" t="s">
        <v>2</v>
      </c>
      <c r="B4">
        <v>479.819435</v>
      </c>
      <c r="C4">
        <v>477.54042600000002</v>
      </c>
      <c r="D4">
        <f t="shared" si="0"/>
        <v>0.99525027784670717</v>
      </c>
    </row>
    <row r="5" spans="1:4" x14ac:dyDescent="0.25">
      <c r="A5" t="s">
        <v>3</v>
      </c>
      <c r="B5">
        <v>457.14426099999997</v>
      </c>
      <c r="C5">
        <v>454.39574499999998</v>
      </c>
      <c r="D5">
        <f t="shared" si="0"/>
        <v>0.99398763971358273</v>
      </c>
    </row>
    <row r="6" spans="1:4" x14ac:dyDescent="0.25">
      <c r="A6" s="1" t="s">
        <v>4</v>
      </c>
      <c r="B6" s="1">
        <v>475.00313899999998</v>
      </c>
      <c r="C6" s="1">
        <v>522.39574500000003</v>
      </c>
      <c r="D6" s="1">
        <f t="shared" si="0"/>
        <v>1.0997732480247884</v>
      </c>
    </row>
    <row r="7" spans="1:4" x14ac:dyDescent="0.25">
      <c r="A7" s="1" t="s">
        <v>5</v>
      </c>
      <c r="B7" s="1">
        <v>475.89272599999998</v>
      </c>
      <c r="C7" s="1">
        <v>504.40425499999998</v>
      </c>
      <c r="D7" s="1">
        <f t="shared" si="0"/>
        <v>1.0599116721947963</v>
      </c>
    </row>
    <row r="8" spans="1:4" x14ac:dyDescent="0.25">
      <c r="A8" s="2" t="s">
        <v>6</v>
      </c>
      <c r="B8" s="2">
        <v>578.97679800000003</v>
      </c>
      <c r="C8" s="2">
        <v>528.22978699999999</v>
      </c>
      <c r="D8" s="2">
        <f t="shared" si="0"/>
        <v>0.91235052738676403</v>
      </c>
    </row>
    <row r="9" spans="1:4" x14ac:dyDescent="0.25">
      <c r="A9" s="2" t="s">
        <v>7</v>
      </c>
      <c r="B9" s="2">
        <v>583.29316200000005</v>
      </c>
      <c r="C9" s="2">
        <v>522.931915</v>
      </c>
      <c r="D9" s="2">
        <f t="shared" si="0"/>
        <v>0.89651645016198556</v>
      </c>
    </row>
    <row r="10" spans="1:4" x14ac:dyDescent="0.25">
      <c r="A10" s="2" t="s">
        <v>8</v>
      </c>
      <c r="B10" s="2">
        <v>552.60543199999995</v>
      </c>
      <c r="C10" s="2">
        <v>500.62978700000002</v>
      </c>
      <c r="D10" s="2">
        <f t="shared" si="0"/>
        <v>0.90594438275445699</v>
      </c>
    </row>
    <row r="11" spans="1:4" x14ac:dyDescent="0.25">
      <c r="A11" s="2" t="s">
        <v>9</v>
      </c>
      <c r="B11" s="2">
        <v>521.83758699999998</v>
      </c>
      <c r="C11" s="2">
        <v>486.18297899999999</v>
      </c>
      <c r="D11" s="2">
        <f t="shared" si="0"/>
        <v>0.93167489485574373</v>
      </c>
    </row>
    <row r="12" spans="1:4" x14ac:dyDescent="0.25">
      <c r="A12" t="s">
        <v>10</v>
      </c>
      <c r="B12">
        <v>577.22983499999998</v>
      </c>
      <c r="C12">
        <v>571.14893600000005</v>
      </c>
      <c r="D12">
        <f t="shared" si="0"/>
        <v>0.98946537647348054</v>
      </c>
    </row>
    <row r="13" spans="1:4" x14ac:dyDescent="0.25">
      <c r="A13" t="s">
        <v>11</v>
      </c>
      <c r="B13">
        <v>550.46226300000001</v>
      </c>
      <c r="C13">
        <v>565.35744699999998</v>
      </c>
      <c r="D13">
        <f t="shared" si="0"/>
        <v>1.0270594098836525</v>
      </c>
    </row>
    <row r="14" spans="1:4" x14ac:dyDescent="0.25">
      <c r="A14" t="s">
        <v>12</v>
      </c>
      <c r="B14">
        <v>465.15804600000001</v>
      </c>
      <c r="C14">
        <v>497.004255</v>
      </c>
      <c r="D14">
        <f t="shared" si="0"/>
        <v>1.068463201429821</v>
      </c>
    </row>
    <row r="15" spans="1:4" x14ac:dyDescent="0.25">
      <c r="A15" s="2" t="s">
        <v>13</v>
      </c>
      <c r="B15" s="2">
        <v>457.78163000000001</v>
      </c>
      <c r="C15" s="2">
        <v>492.58723400000002</v>
      </c>
      <c r="D15" s="2">
        <f t="shared" si="0"/>
        <v>1.0760310194185818</v>
      </c>
    </row>
    <row r="16" spans="1:4" x14ac:dyDescent="0.25">
      <c r="A16" s="2" t="s">
        <v>14</v>
      </c>
      <c r="B16" s="2">
        <v>370.02811500000001</v>
      </c>
      <c r="C16" s="2">
        <v>430.16170199999999</v>
      </c>
      <c r="D16" s="2">
        <f t="shared" si="0"/>
        <v>1.1625108594788804</v>
      </c>
    </row>
    <row r="17" spans="1:4" x14ac:dyDescent="0.25">
      <c r="A17" s="2" t="s">
        <v>15</v>
      </c>
      <c r="B17" s="2">
        <v>392.61184700000001</v>
      </c>
      <c r="C17" s="2">
        <v>448.021277</v>
      </c>
      <c r="D17" s="2">
        <f t="shared" si="0"/>
        <v>1.1411303057291595</v>
      </c>
    </row>
    <row r="18" spans="1:4" x14ac:dyDescent="0.25">
      <c r="A18" s="2" t="s">
        <v>16</v>
      </c>
      <c r="B18" s="2">
        <v>267.30817500000001</v>
      </c>
      <c r="C18" s="2">
        <v>305.42553199999998</v>
      </c>
      <c r="D18" s="2">
        <f t="shared" si="0"/>
        <v>1.1425970492671986</v>
      </c>
    </row>
    <row r="19" spans="1:4" x14ac:dyDescent="0.25">
      <c r="A19" s="2" t="s">
        <v>17</v>
      </c>
      <c r="B19" s="2">
        <v>359.98839900000002</v>
      </c>
      <c r="C19" s="2">
        <v>391.58723400000002</v>
      </c>
      <c r="D19" s="2">
        <f t="shared" si="0"/>
        <v>1.0877773702924243</v>
      </c>
    </row>
    <row r="20" spans="1:4" x14ac:dyDescent="0.25">
      <c r="A20" t="s">
        <v>18</v>
      </c>
      <c r="B20">
        <v>8017.8119280000001</v>
      </c>
      <c r="C20">
        <v>8133.5148939999999</v>
      </c>
      <c r="D20">
        <f t="shared" si="0"/>
        <v>1.0144307408354065</v>
      </c>
    </row>
  </sheetData>
  <conditionalFormatting sqref="D2:D20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C7A3C-A6DB-4EF1-895D-A5563ABCB6FD}">
  <dimension ref="A1"/>
  <sheetViews>
    <sheetView zoomScaleNormal="100" workbookViewId="0">
      <selection activeCell="V33" sqref="V3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2D216-CE09-4952-8B89-B3BC7C13AEA8}">
  <dimension ref="A1:V24"/>
  <sheetViews>
    <sheetView tabSelected="1" zoomScale="80" zoomScaleNormal="80" workbookViewId="0">
      <selection activeCell="H1" sqref="H1"/>
    </sheetView>
  </sheetViews>
  <sheetFormatPr defaultRowHeight="15" x14ac:dyDescent="0.25"/>
  <cols>
    <col min="18" max="18" width="12.140625" bestFit="1" customWidth="1"/>
    <col min="19" max="19" width="11.42578125" bestFit="1" customWidth="1"/>
    <col min="20" max="20" width="11.7109375" bestFit="1" customWidth="1"/>
    <col min="21" max="21" width="11.42578125" bestFit="1" customWidth="1"/>
  </cols>
  <sheetData>
    <row r="1" spans="1:22" ht="24" x14ac:dyDescent="0.25">
      <c r="A1" s="7" t="s">
        <v>29</v>
      </c>
      <c r="B1" s="3" t="s">
        <v>23</v>
      </c>
      <c r="C1" s="3" t="s">
        <v>24</v>
      </c>
      <c r="D1" s="3" t="s">
        <v>25</v>
      </c>
      <c r="E1" s="3" t="s">
        <v>26</v>
      </c>
      <c r="F1" s="3" t="s">
        <v>27</v>
      </c>
      <c r="G1" s="3" t="s">
        <v>31</v>
      </c>
      <c r="H1">
        <v>14095</v>
      </c>
      <c r="I1" s="3"/>
      <c r="J1" s="3"/>
      <c r="K1" s="3"/>
      <c r="L1" s="7" t="s">
        <v>30</v>
      </c>
      <c r="M1" s="3" t="s">
        <v>23</v>
      </c>
      <c r="N1" s="3" t="s">
        <v>24</v>
      </c>
      <c r="O1" s="3" t="s">
        <v>25</v>
      </c>
      <c r="P1" s="3" t="s">
        <v>26</v>
      </c>
      <c r="Q1" s="3" t="s">
        <v>27</v>
      </c>
      <c r="R1" s="3" t="s">
        <v>31</v>
      </c>
      <c r="S1" s="3">
        <v>27878</v>
      </c>
      <c r="T1" s="3"/>
      <c r="U1" s="3"/>
      <c r="V1" s="3"/>
    </row>
    <row r="2" spans="1:22" ht="36" customHeight="1" x14ac:dyDescent="0.25">
      <c r="A2" s="3" t="s">
        <v>28</v>
      </c>
      <c r="B2" s="3"/>
      <c r="C2" s="3"/>
      <c r="D2" s="3"/>
      <c r="E2" s="3"/>
      <c r="F2" s="3"/>
      <c r="G2" s="8" t="s">
        <v>32</v>
      </c>
      <c r="H2" s="8" t="s">
        <v>33</v>
      </c>
      <c r="J2" t="s">
        <v>34</v>
      </c>
      <c r="L2" s="3" t="s">
        <v>28</v>
      </c>
      <c r="M2" s="3"/>
      <c r="N2" s="3"/>
      <c r="O2" s="3"/>
      <c r="P2" s="3"/>
      <c r="Q2" s="3"/>
      <c r="R2" s="8" t="s">
        <v>32</v>
      </c>
      <c r="S2" s="8" t="s">
        <v>33</v>
      </c>
      <c r="T2" s="3"/>
      <c r="U2" s="3" t="s">
        <v>34</v>
      </c>
      <c r="V2" s="3"/>
    </row>
    <row r="3" spans="1:22" x14ac:dyDescent="0.25">
      <c r="A3" s="4">
        <v>1</v>
      </c>
      <c r="B3" s="5">
        <v>6599</v>
      </c>
      <c r="C3" s="5">
        <v>20512.580000000002</v>
      </c>
      <c r="D3" s="5">
        <v>19325.990000000002</v>
      </c>
      <c r="E3" s="5">
        <v>463653</v>
      </c>
      <c r="F3" s="5">
        <v>33887616</v>
      </c>
      <c r="G3">
        <f t="shared" ref="G3:G23" si="0">D3/$H$1</f>
        <v>1.3711238027669388</v>
      </c>
      <c r="H3">
        <f t="shared" ref="H3:H22" si="1">B3/$H$1</f>
        <v>0.4681802057467187</v>
      </c>
      <c r="I3">
        <f>D3/E3</f>
        <v>4.16820121944644E-2</v>
      </c>
      <c r="J3">
        <f>(D3/$D$23)*100</f>
        <v>5.0119086704560711</v>
      </c>
      <c r="L3" s="4">
        <v>1</v>
      </c>
      <c r="M3" s="5">
        <v>5516</v>
      </c>
      <c r="N3" s="5">
        <v>24634.45</v>
      </c>
      <c r="O3" s="5">
        <v>22952.48</v>
      </c>
      <c r="P3" s="5">
        <v>418746</v>
      </c>
      <c r="Q3" s="5">
        <v>36509872</v>
      </c>
      <c r="R3" s="5">
        <f t="shared" ref="R3:R23" si="2">O3/$S$1</f>
        <v>0.82331874596455989</v>
      </c>
      <c r="S3" s="5">
        <f t="shared" ref="S3:S22" si="3">M3/$S$1</f>
        <v>0.1978621134945118</v>
      </c>
      <c r="T3" s="5">
        <f>O3/P3</f>
        <v>5.4812416118601728E-2</v>
      </c>
      <c r="U3" s="5">
        <f>(O3/$O$23)*100</f>
        <v>5.3480753704027437</v>
      </c>
      <c r="V3" s="5"/>
    </row>
    <row r="4" spans="1:22" x14ac:dyDescent="0.25">
      <c r="A4" s="3">
        <v>2</v>
      </c>
      <c r="B4" s="6">
        <v>21644</v>
      </c>
      <c r="C4" s="6">
        <v>64048.08</v>
      </c>
      <c r="D4" s="6">
        <v>60384.92</v>
      </c>
      <c r="E4" s="6">
        <v>525425</v>
      </c>
      <c r="F4" s="6">
        <v>78264256</v>
      </c>
      <c r="G4">
        <f t="shared" si="0"/>
        <v>4.2841376374600921</v>
      </c>
      <c r="H4">
        <f t="shared" si="1"/>
        <v>1.5355799929052856</v>
      </c>
      <c r="I4">
        <f>D4/E4</f>
        <v>0.1149258600180806</v>
      </c>
      <c r="J4">
        <f t="shared" ref="J4:J22" si="4">(D4/$D$23)*100</f>
        <v>15.659932769953633</v>
      </c>
      <c r="L4" s="3">
        <v>2</v>
      </c>
      <c r="M4" s="6">
        <v>19804</v>
      </c>
      <c r="N4" s="6">
        <v>65842.84</v>
      </c>
      <c r="O4" s="6">
        <v>61330.42</v>
      </c>
      <c r="P4" s="6">
        <v>572547</v>
      </c>
      <c r="Q4" s="6">
        <v>68178656</v>
      </c>
      <c r="R4" s="5">
        <f t="shared" si="2"/>
        <v>2.1999576727168377</v>
      </c>
      <c r="S4" s="5">
        <f t="shared" si="3"/>
        <v>0.71038094554846121</v>
      </c>
      <c r="T4" s="5">
        <f t="shared" ref="T4:T22" si="5">O4/P4</f>
        <v>0.1071185771648441</v>
      </c>
      <c r="U4" s="5">
        <f t="shared" ref="U4:U23" si="6">(O4/$O$23)*100</f>
        <v>14.29038207019267</v>
      </c>
      <c r="V4" s="6"/>
    </row>
    <row r="5" spans="1:22" x14ac:dyDescent="0.25">
      <c r="A5" s="4">
        <v>3</v>
      </c>
      <c r="B5" s="5">
        <v>4460</v>
      </c>
      <c r="C5" s="5">
        <v>56516.69</v>
      </c>
      <c r="D5" s="5">
        <v>52479.78</v>
      </c>
      <c r="E5" s="5">
        <v>74581</v>
      </c>
      <c r="F5" s="5">
        <v>32072208</v>
      </c>
      <c r="G5">
        <f t="shared" si="0"/>
        <v>3.7232905285562254</v>
      </c>
      <c r="H5">
        <f t="shared" si="1"/>
        <v>0.31642426392337708</v>
      </c>
      <c r="I5">
        <f t="shared" ref="I5:I22" si="7">D5/E5</f>
        <v>0.70366152237164958</v>
      </c>
      <c r="J5">
        <f t="shared" si="4"/>
        <v>13.609852038918943</v>
      </c>
      <c r="L5" s="4">
        <v>3</v>
      </c>
      <c r="M5" s="5">
        <v>3608</v>
      </c>
      <c r="N5" s="5">
        <v>47377.15</v>
      </c>
      <c r="O5" s="5">
        <v>43931.12</v>
      </c>
      <c r="P5" s="5">
        <v>49808</v>
      </c>
      <c r="Q5" s="5">
        <v>29651664</v>
      </c>
      <c r="R5" s="5">
        <f t="shared" si="2"/>
        <v>1.5758347083721933</v>
      </c>
      <c r="S5" s="5">
        <f t="shared" si="3"/>
        <v>0.12942104885572853</v>
      </c>
      <c r="T5" s="5">
        <f t="shared" si="5"/>
        <v>0.88200931577256669</v>
      </c>
      <c r="U5" s="5">
        <f t="shared" si="6"/>
        <v>10.23623333366187</v>
      </c>
      <c r="V5" s="5"/>
    </row>
    <row r="6" spans="1:22" x14ac:dyDescent="0.25">
      <c r="A6" s="3">
        <v>4</v>
      </c>
      <c r="B6" s="6">
        <v>13197</v>
      </c>
      <c r="C6" s="6">
        <v>84272.13</v>
      </c>
      <c r="D6" s="6">
        <v>78875.7</v>
      </c>
      <c r="E6" s="6">
        <v>801727</v>
      </c>
      <c r="F6" s="6">
        <v>112555296</v>
      </c>
      <c r="G6">
        <f t="shared" si="0"/>
        <v>5.5960056757715497</v>
      </c>
      <c r="H6">
        <f t="shared" si="1"/>
        <v>0.93628946434905991</v>
      </c>
      <c r="I6">
        <f t="shared" si="7"/>
        <v>9.8382242334360701E-2</v>
      </c>
      <c r="J6">
        <f t="shared" si="4"/>
        <v>20.455242123083572</v>
      </c>
      <c r="L6" s="3">
        <v>4</v>
      </c>
      <c r="M6" s="6">
        <v>10672</v>
      </c>
      <c r="N6" s="6">
        <v>89086.93</v>
      </c>
      <c r="O6" s="6">
        <v>82998.320000000007</v>
      </c>
      <c r="P6" s="6">
        <v>623832</v>
      </c>
      <c r="Q6" s="6">
        <v>116791248</v>
      </c>
      <c r="R6" s="5">
        <f t="shared" si="2"/>
        <v>2.9771977903723368</v>
      </c>
      <c r="S6" s="5">
        <f t="shared" si="3"/>
        <v>0.38281081856661164</v>
      </c>
      <c r="T6" s="5">
        <f t="shared" si="5"/>
        <v>0.13304594826812349</v>
      </c>
      <c r="U6" s="5">
        <f t="shared" si="6"/>
        <v>19.339142043770675</v>
      </c>
      <c r="V6" s="6"/>
    </row>
    <row r="7" spans="1:22" x14ac:dyDescent="0.25">
      <c r="A7" s="4">
        <v>5</v>
      </c>
      <c r="B7" s="5">
        <v>1638</v>
      </c>
      <c r="C7" s="5">
        <v>5472.65</v>
      </c>
      <c r="D7" s="5">
        <v>5132.88</v>
      </c>
      <c r="E7" s="5">
        <v>48495</v>
      </c>
      <c r="F7" s="5">
        <v>14724976</v>
      </c>
      <c r="G7">
        <f t="shared" si="0"/>
        <v>0.36416317843206814</v>
      </c>
      <c r="H7">
        <f t="shared" si="1"/>
        <v>0.11621142249024477</v>
      </c>
      <c r="I7">
        <f t="shared" si="7"/>
        <v>0.10584348901948655</v>
      </c>
      <c r="J7">
        <f t="shared" si="4"/>
        <v>1.3311362458746256</v>
      </c>
      <c r="L7" s="4">
        <v>5</v>
      </c>
      <c r="M7" s="5">
        <v>2263</v>
      </c>
      <c r="N7" s="5">
        <v>11218.54</v>
      </c>
      <c r="O7" s="5">
        <v>10435.93</v>
      </c>
      <c r="P7" s="5">
        <v>87014</v>
      </c>
      <c r="Q7" s="5">
        <v>18557504</v>
      </c>
      <c r="R7" s="5">
        <f t="shared" si="2"/>
        <v>0.37434285099361503</v>
      </c>
      <c r="S7" s="5">
        <f t="shared" si="3"/>
        <v>8.1175120166439491E-2</v>
      </c>
      <c r="T7" s="5">
        <f t="shared" si="5"/>
        <v>0.11993391867975269</v>
      </c>
      <c r="U7" s="5">
        <f t="shared" si="6"/>
        <v>2.4316387684575744</v>
      </c>
      <c r="V7" s="5"/>
    </row>
    <row r="8" spans="1:22" x14ac:dyDescent="0.25">
      <c r="A8" s="3">
        <v>6</v>
      </c>
      <c r="B8" s="6">
        <v>6879</v>
      </c>
      <c r="C8" s="6">
        <v>73948.800000000003</v>
      </c>
      <c r="D8" s="6">
        <v>68818.69</v>
      </c>
      <c r="E8" s="6">
        <v>246681</v>
      </c>
      <c r="F8" s="6">
        <v>44174928</v>
      </c>
      <c r="G8">
        <f t="shared" si="0"/>
        <v>4.8824895352962043</v>
      </c>
      <c r="H8">
        <f t="shared" si="1"/>
        <v>0.48804540617240155</v>
      </c>
      <c r="I8">
        <f t="shared" si="7"/>
        <v>0.27897847827761363</v>
      </c>
      <c r="J8">
        <f t="shared" si="4"/>
        <v>17.847105845570059</v>
      </c>
      <c r="L8" s="3">
        <v>6</v>
      </c>
      <c r="M8" s="6">
        <v>7048</v>
      </c>
      <c r="N8" s="6">
        <v>70891.149999999994</v>
      </c>
      <c r="O8" s="6">
        <v>65818.86</v>
      </c>
      <c r="P8" s="6">
        <v>277699</v>
      </c>
      <c r="Q8" s="6">
        <v>46998896</v>
      </c>
      <c r="R8" s="5">
        <f t="shared" si="2"/>
        <v>2.3609606141043118</v>
      </c>
      <c r="S8" s="5">
        <f t="shared" si="3"/>
        <v>0.25281584044766481</v>
      </c>
      <c r="T8" s="5">
        <f t="shared" si="5"/>
        <v>0.23701511348618468</v>
      </c>
      <c r="U8" s="5">
        <f t="shared" si="6"/>
        <v>15.33621744029344</v>
      </c>
      <c r="V8" s="6"/>
    </row>
    <row r="9" spans="1:22" x14ac:dyDescent="0.25">
      <c r="A9" s="4">
        <v>7</v>
      </c>
      <c r="B9" s="5">
        <v>1611</v>
      </c>
      <c r="C9" s="5">
        <v>13930.76</v>
      </c>
      <c r="D9" s="5">
        <v>12995.23</v>
      </c>
      <c r="E9" s="5">
        <v>37784</v>
      </c>
      <c r="F9" s="5">
        <v>18960928</v>
      </c>
      <c r="G9">
        <f t="shared" si="0"/>
        <v>0.92197445902802411</v>
      </c>
      <c r="H9">
        <f t="shared" si="1"/>
        <v>0.11429584959205392</v>
      </c>
      <c r="I9">
        <f t="shared" si="7"/>
        <v>0.34393473427905991</v>
      </c>
      <c r="J9">
        <f t="shared" si="4"/>
        <v>3.3701200254978319</v>
      </c>
      <c r="L9" s="4">
        <v>7</v>
      </c>
      <c r="M9" s="5">
        <v>2101</v>
      </c>
      <c r="N9" s="5">
        <v>23882.77</v>
      </c>
      <c r="O9" s="5">
        <v>22163.56</v>
      </c>
      <c r="P9" s="5">
        <v>88764</v>
      </c>
      <c r="Q9" s="5">
        <v>22188320</v>
      </c>
      <c r="R9" s="5">
        <f t="shared" si="2"/>
        <v>0.7950197288184232</v>
      </c>
      <c r="S9" s="5">
        <f t="shared" si="3"/>
        <v>7.5364086376354111E-2</v>
      </c>
      <c r="T9" s="5">
        <f t="shared" si="5"/>
        <v>0.24969086566626111</v>
      </c>
      <c r="U9" s="5">
        <f t="shared" si="6"/>
        <v>5.1642519395047266</v>
      </c>
      <c r="V9" s="5"/>
    </row>
    <row r="10" spans="1:22" x14ac:dyDescent="0.25">
      <c r="A10" s="3">
        <v>8</v>
      </c>
      <c r="B10" s="6">
        <v>195</v>
      </c>
      <c r="C10" s="6">
        <v>5460.12</v>
      </c>
      <c r="D10" s="6">
        <v>5067.45</v>
      </c>
      <c r="E10" s="6">
        <v>6445</v>
      </c>
      <c r="F10" s="6">
        <v>6253072</v>
      </c>
      <c r="G10">
        <f t="shared" si="0"/>
        <v>0.35952110677545229</v>
      </c>
      <c r="H10">
        <f t="shared" si="1"/>
        <v>1.3834693153600568E-2</v>
      </c>
      <c r="I10">
        <f t="shared" si="7"/>
        <v>0.78626066718386345</v>
      </c>
      <c r="J10">
        <f t="shared" si="4"/>
        <v>1.3141679464856713</v>
      </c>
      <c r="L10" s="3">
        <v>8</v>
      </c>
      <c r="M10" s="6">
        <v>350</v>
      </c>
      <c r="N10" s="6">
        <v>19895.55</v>
      </c>
      <c r="O10" s="6">
        <v>18435.64</v>
      </c>
      <c r="P10" s="6">
        <v>12055</v>
      </c>
      <c r="Q10" s="6">
        <v>8673616</v>
      </c>
      <c r="R10" s="5">
        <f t="shared" si="2"/>
        <v>0.66129708013487332</v>
      </c>
      <c r="S10" s="5">
        <f t="shared" si="3"/>
        <v>1.2554702632900495E-2</v>
      </c>
      <c r="T10" s="5">
        <f t="shared" si="5"/>
        <v>1.529294068851099</v>
      </c>
      <c r="U10" s="5">
        <f t="shared" si="6"/>
        <v>4.2956226177568464</v>
      </c>
      <c r="V10" s="6"/>
    </row>
    <row r="11" spans="1:22" x14ac:dyDescent="0.25">
      <c r="A11" s="4">
        <v>9</v>
      </c>
      <c r="B11" s="5">
        <v>3091</v>
      </c>
      <c r="C11" s="5">
        <v>17812.759999999998</v>
      </c>
      <c r="D11" s="5">
        <v>17308.04</v>
      </c>
      <c r="E11" s="5">
        <v>846750</v>
      </c>
      <c r="F11" s="5">
        <v>36509872</v>
      </c>
      <c r="G11">
        <f t="shared" si="0"/>
        <v>1.227956012770486</v>
      </c>
      <c r="H11">
        <f t="shared" si="1"/>
        <v>0.21929762327066335</v>
      </c>
      <c r="I11">
        <f t="shared" si="7"/>
        <v>2.0440555063478007E-2</v>
      </c>
      <c r="J11">
        <f t="shared" si="4"/>
        <v>4.4885832883386829</v>
      </c>
      <c r="L11" s="4">
        <v>9</v>
      </c>
      <c r="M11" s="5">
        <v>3036</v>
      </c>
      <c r="N11" s="5">
        <v>28641.64</v>
      </c>
      <c r="O11" s="5">
        <v>26683.33</v>
      </c>
      <c r="P11" s="5">
        <v>1190677</v>
      </c>
      <c r="Q11" s="5">
        <v>39535552</v>
      </c>
      <c r="R11" s="5">
        <f t="shared" si="2"/>
        <v>0.95714649544443653</v>
      </c>
      <c r="S11" s="5">
        <f t="shared" si="3"/>
        <v>0.10890307769567401</v>
      </c>
      <c r="T11" s="5">
        <f t="shared" si="5"/>
        <v>2.2410217044588919E-2</v>
      </c>
      <c r="U11" s="5">
        <f t="shared" si="6"/>
        <v>6.2173874009836272</v>
      </c>
      <c r="V11" s="5"/>
    </row>
    <row r="12" spans="1:22" x14ac:dyDescent="0.25">
      <c r="A12" s="3">
        <v>10</v>
      </c>
      <c r="B12" s="6">
        <v>2247</v>
      </c>
      <c r="C12" s="6">
        <v>9256.08</v>
      </c>
      <c r="D12" s="6">
        <v>8672.2099999999991</v>
      </c>
      <c r="E12" s="6">
        <v>132440</v>
      </c>
      <c r="F12" s="6">
        <v>18759216</v>
      </c>
      <c r="G12">
        <f t="shared" si="0"/>
        <v>0.61526853494146849</v>
      </c>
      <c r="H12">
        <f t="shared" si="1"/>
        <v>0.159418233416105</v>
      </c>
      <c r="I12">
        <f t="shared" si="7"/>
        <v>6.54802929628511E-2</v>
      </c>
      <c r="J12">
        <f t="shared" si="4"/>
        <v>2.2490089506936433</v>
      </c>
      <c r="L12" s="3">
        <v>10</v>
      </c>
      <c r="M12" s="6">
        <v>1551</v>
      </c>
      <c r="N12" s="6">
        <v>6155.89</v>
      </c>
      <c r="O12" s="6">
        <v>5732.27</v>
      </c>
      <c r="P12" s="6">
        <v>91748</v>
      </c>
      <c r="Q12" s="6">
        <v>15733536</v>
      </c>
      <c r="R12" s="5">
        <f t="shared" si="2"/>
        <v>0.20561984360427579</v>
      </c>
      <c r="S12" s="5">
        <f t="shared" si="3"/>
        <v>5.5635267953224765E-2</v>
      </c>
      <c r="T12" s="5">
        <f t="shared" si="5"/>
        <v>6.2478419148101323E-2</v>
      </c>
      <c r="U12" s="5">
        <f t="shared" si="6"/>
        <v>1.3356557549989605</v>
      </c>
      <c r="V12" s="6"/>
    </row>
    <row r="13" spans="1:22" x14ac:dyDescent="0.25">
      <c r="A13" s="4">
        <v>11</v>
      </c>
      <c r="B13" s="5">
        <v>734</v>
      </c>
      <c r="C13" s="5">
        <v>5934.85</v>
      </c>
      <c r="D13" s="5">
        <v>5507.35</v>
      </c>
      <c r="E13" s="5">
        <v>10325</v>
      </c>
      <c r="F13" s="5">
        <v>19162640</v>
      </c>
      <c r="G13">
        <f t="shared" si="0"/>
        <v>0.39073075558708764</v>
      </c>
      <c r="H13">
        <f t="shared" si="1"/>
        <v>5.2075203973040086E-2</v>
      </c>
      <c r="I13">
        <f t="shared" si="7"/>
        <v>0.53339951573849886</v>
      </c>
      <c r="J13">
        <f t="shared" si="4"/>
        <v>1.4282494824966918</v>
      </c>
      <c r="L13" s="4">
        <v>11</v>
      </c>
      <c r="M13" s="5">
        <v>1392</v>
      </c>
      <c r="N13" s="5">
        <v>9742.41</v>
      </c>
      <c r="O13" s="5">
        <v>9038.09</v>
      </c>
      <c r="P13" s="5">
        <v>17574</v>
      </c>
      <c r="Q13" s="5">
        <v>21381472</v>
      </c>
      <c r="R13" s="5">
        <f t="shared" si="2"/>
        <v>0.32420152091254756</v>
      </c>
      <c r="S13" s="5">
        <f t="shared" si="3"/>
        <v>4.9931845899992826E-2</v>
      </c>
      <c r="T13" s="5">
        <f t="shared" si="5"/>
        <v>0.51428758393080687</v>
      </c>
      <c r="U13" s="5">
        <f t="shared" si="6"/>
        <v>2.1059330636377132</v>
      </c>
      <c r="V13" s="5"/>
    </row>
    <row r="14" spans="1:22" x14ac:dyDescent="0.25">
      <c r="A14" s="3">
        <v>12</v>
      </c>
      <c r="B14" s="6">
        <v>427</v>
      </c>
      <c r="C14" s="6">
        <v>2342.83</v>
      </c>
      <c r="D14" s="6">
        <v>2175.63</v>
      </c>
      <c r="E14" s="6">
        <v>10110</v>
      </c>
      <c r="F14" s="6">
        <v>9278752</v>
      </c>
      <c r="G14">
        <f t="shared" si="0"/>
        <v>0.15435473572188721</v>
      </c>
      <c r="H14">
        <f t="shared" si="1"/>
        <v>3.0294430649166371E-2</v>
      </c>
      <c r="I14">
        <f t="shared" si="7"/>
        <v>0.21519584569732939</v>
      </c>
      <c r="J14">
        <f t="shared" si="4"/>
        <v>0.56421734983327332</v>
      </c>
      <c r="L14" s="3">
        <v>12</v>
      </c>
      <c r="M14" s="6">
        <v>600</v>
      </c>
      <c r="N14" s="6">
        <v>2760.11</v>
      </c>
      <c r="O14" s="6">
        <v>2561.83</v>
      </c>
      <c r="P14" s="6">
        <v>8112</v>
      </c>
      <c r="Q14" s="6">
        <v>9480464</v>
      </c>
      <c r="R14" s="5">
        <f t="shared" si="2"/>
        <v>9.1894325274409924E-2</v>
      </c>
      <c r="S14" s="5">
        <f t="shared" si="3"/>
        <v>2.1522347370686562E-2</v>
      </c>
      <c r="T14" s="5">
        <f t="shared" si="5"/>
        <v>0.31580744575936881</v>
      </c>
      <c r="U14" s="5">
        <f t="shared" si="6"/>
        <v>0.59692285653484334</v>
      </c>
      <c r="V14" s="6"/>
    </row>
    <row r="15" spans="1:22" x14ac:dyDescent="0.25">
      <c r="A15" s="4">
        <v>13</v>
      </c>
      <c r="B15" s="5">
        <v>931</v>
      </c>
      <c r="C15" s="5">
        <v>8328.08</v>
      </c>
      <c r="D15" s="5">
        <v>7746.06</v>
      </c>
      <c r="E15" s="5">
        <v>188940</v>
      </c>
      <c r="F15" s="5">
        <v>38123568</v>
      </c>
      <c r="G15">
        <f t="shared" si="0"/>
        <v>0.54956083717630366</v>
      </c>
      <c r="H15">
        <f t="shared" si="1"/>
        <v>6.6051791415395536E-2</v>
      </c>
      <c r="I15">
        <f t="shared" si="7"/>
        <v>4.0997459510955861E-2</v>
      </c>
      <c r="J15">
        <f t="shared" si="4"/>
        <v>2.0088256940975833</v>
      </c>
      <c r="L15" s="4">
        <v>13</v>
      </c>
      <c r="M15" s="5">
        <v>1526</v>
      </c>
      <c r="N15" s="5">
        <v>12305.28</v>
      </c>
      <c r="O15" s="5">
        <v>11431.98</v>
      </c>
      <c r="P15" s="5">
        <v>270284</v>
      </c>
      <c r="Q15" s="5">
        <v>40140688</v>
      </c>
      <c r="R15" s="5">
        <f t="shared" si="2"/>
        <v>0.41007174115790229</v>
      </c>
      <c r="S15" s="5">
        <f t="shared" si="3"/>
        <v>5.4738503479446157E-2</v>
      </c>
      <c r="T15" s="5">
        <f t="shared" si="5"/>
        <v>4.2296177354190403E-2</v>
      </c>
      <c r="U15" s="5">
        <f t="shared" si="6"/>
        <v>2.663724820713786</v>
      </c>
      <c r="V15" s="5"/>
    </row>
    <row r="16" spans="1:22" x14ac:dyDescent="0.25">
      <c r="A16" s="3">
        <v>14</v>
      </c>
      <c r="B16" s="6">
        <v>262</v>
      </c>
      <c r="C16" s="6">
        <v>1944.55</v>
      </c>
      <c r="D16" s="6">
        <v>1801.19</v>
      </c>
      <c r="E16" s="6">
        <v>262</v>
      </c>
      <c r="F16" s="6">
        <v>1815408</v>
      </c>
      <c r="G16">
        <f t="shared" si="0"/>
        <v>0.12778928698119901</v>
      </c>
      <c r="H16">
        <f t="shared" si="1"/>
        <v>1.8588151826888968E-2</v>
      </c>
      <c r="I16">
        <f t="shared" si="7"/>
        <v>6.874770992366412</v>
      </c>
      <c r="J16">
        <f t="shared" si="4"/>
        <v>0.4671118932659476</v>
      </c>
      <c r="L16" s="3">
        <v>14</v>
      </c>
      <c r="M16" s="6">
        <v>355</v>
      </c>
      <c r="N16" s="6">
        <v>2866.13</v>
      </c>
      <c r="O16" s="6">
        <v>2654.84</v>
      </c>
      <c r="P16" s="6">
        <v>355</v>
      </c>
      <c r="Q16" s="6">
        <v>3025680</v>
      </c>
      <c r="R16" s="5">
        <f t="shared" si="2"/>
        <v>9.5230647822655862E-2</v>
      </c>
      <c r="S16" s="5">
        <f t="shared" si="3"/>
        <v>1.2734055527656217E-2</v>
      </c>
      <c r="T16" s="5">
        <f t="shared" si="5"/>
        <v>7.4784225352112683</v>
      </c>
      <c r="U16" s="5">
        <f t="shared" si="6"/>
        <v>0.61859478437014315</v>
      </c>
      <c r="V16" s="6"/>
    </row>
    <row r="17" spans="1:22" x14ac:dyDescent="0.25">
      <c r="A17" s="4">
        <v>15</v>
      </c>
      <c r="B17" s="5">
        <v>52</v>
      </c>
      <c r="C17" s="5">
        <v>1247.53</v>
      </c>
      <c r="D17" s="5">
        <v>1157.5899999999999</v>
      </c>
      <c r="E17" s="5">
        <v>693</v>
      </c>
      <c r="F17" s="5">
        <v>2218832</v>
      </c>
      <c r="G17">
        <f t="shared" si="0"/>
        <v>8.2127704859879386E-2</v>
      </c>
      <c r="H17">
        <f t="shared" si="1"/>
        <v>3.6892515076268179E-3</v>
      </c>
      <c r="I17">
        <f t="shared" si="7"/>
        <v>1.6704040404040403</v>
      </c>
      <c r="J17">
        <f t="shared" si="4"/>
        <v>0.30020378556716848</v>
      </c>
      <c r="L17" s="4">
        <v>15</v>
      </c>
      <c r="M17" s="5">
        <v>103</v>
      </c>
      <c r="N17" s="5">
        <v>876.89</v>
      </c>
      <c r="O17" s="5">
        <v>812.63</v>
      </c>
      <c r="P17" s="5">
        <v>657</v>
      </c>
      <c r="Q17" s="5">
        <v>3025680</v>
      </c>
      <c r="R17" s="5">
        <f t="shared" si="2"/>
        <v>2.9149508573068368E-2</v>
      </c>
      <c r="S17" s="5">
        <f t="shared" si="3"/>
        <v>3.6946696319678598E-3</v>
      </c>
      <c r="T17" s="5">
        <f t="shared" si="5"/>
        <v>1.2368797564687977</v>
      </c>
      <c r="U17" s="5">
        <f t="shared" si="6"/>
        <v>0.18934801329749038</v>
      </c>
      <c r="V17" s="5"/>
    </row>
    <row r="18" spans="1:22" x14ac:dyDescent="0.25">
      <c r="A18" s="3">
        <v>19</v>
      </c>
      <c r="B18" s="6">
        <v>62</v>
      </c>
      <c r="C18" s="6">
        <v>1663.25</v>
      </c>
      <c r="D18" s="6">
        <v>1541.59</v>
      </c>
      <c r="E18" s="6">
        <v>26457</v>
      </c>
      <c r="F18" s="6">
        <v>2218832</v>
      </c>
      <c r="G18">
        <f t="shared" si="0"/>
        <v>0.10937140830081589</v>
      </c>
      <c r="H18">
        <f t="shared" si="1"/>
        <v>4.398722951401206E-3</v>
      </c>
      <c r="I18">
        <f t="shared" si="7"/>
        <v>5.8267755225460176E-2</v>
      </c>
      <c r="J18">
        <f t="shared" si="4"/>
        <v>0.39978848624512242</v>
      </c>
      <c r="L18" s="3">
        <v>19</v>
      </c>
      <c r="M18" s="6">
        <v>49</v>
      </c>
      <c r="N18" s="6">
        <v>1655.09</v>
      </c>
      <c r="O18" s="6">
        <v>1554.6</v>
      </c>
      <c r="P18" s="6">
        <v>24235</v>
      </c>
      <c r="Q18" s="6">
        <v>2420544</v>
      </c>
      <c r="R18" s="5">
        <f t="shared" si="2"/>
        <v>5.5764402037448882E-2</v>
      </c>
      <c r="S18" s="5">
        <f t="shared" si="3"/>
        <v>1.7576583686060693E-3</v>
      </c>
      <c r="T18" s="5">
        <f t="shared" si="5"/>
        <v>6.4146894986589639E-2</v>
      </c>
      <c r="U18" s="5">
        <f t="shared" si="6"/>
        <v>0.36223179241755604</v>
      </c>
      <c r="V18" s="6"/>
    </row>
    <row r="19" spans="1:22" x14ac:dyDescent="0.25">
      <c r="A19" s="4">
        <v>20</v>
      </c>
      <c r="B19" s="5">
        <v>211</v>
      </c>
      <c r="C19" s="5">
        <v>5352.79</v>
      </c>
      <c r="D19" s="5">
        <v>4960.49</v>
      </c>
      <c r="E19" s="5">
        <v>14106</v>
      </c>
      <c r="F19" s="5">
        <v>21381472</v>
      </c>
      <c r="G19">
        <f t="shared" si="0"/>
        <v>0.3519326002128414</v>
      </c>
      <c r="H19">
        <f t="shared" si="1"/>
        <v>1.4969847463639588E-2</v>
      </c>
      <c r="I19">
        <f t="shared" si="7"/>
        <v>0.35165815964837654</v>
      </c>
      <c r="J19">
        <f t="shared" si="4"/>
        <v>1.2864294579843327</v>
      </c>
      <c r="L19" s="4">
        <v>20</v>
      </c>
      <c r="M19" s="5">
        <v>382</v>
      </c>
      <c r="N19" s="5">
        <v>7366.18</v>
      </c>
      <c r="O19" s="5">
        <v>6823.65</v>
      </c>
      <c r="P19" s="5">
        <v>8130</v>
      </c>
      <c r="Q19" s="5">
        <v>25617424</v>
      </c>
      <c r="R19" s="5">
        <f t="shared" si="2"/>
        <v>0.24476827605997559</v>
      </c>
      <c r="S19" s="5">
        <f t="shared" si="3"/>
        <v>1.3702561159337111E-2</v>
      </c>
      <c r="T19" s="5">
        <f t="shared" si="5"/>
        <v>0.83931734317343165</v>
      </c>
      <c r="U19" s="5">
        <f t="shared" si="6"/>
        <v>1.589954310002609</v>
      </c>
      <c r="V19" s="5"/>
    </row>
    <row r="20" spans="1:22" x14ac:dyDescent="0.25">
      <c r="A20" s="3">
        <v>21</v>
      </c>
      <c r="B20" s="6">
        <v>1263</v>
      </c>
      <c r="C20" s="6">
        <v>13451.69</v>
      </c>
      <c r="D20" s="6">
        <v>12482.56</v>
      </c>
      <c r="E20" s="6">
        <v>92750</v>
      </c>
      <c r="F20" s="6">
        <v>42964656</v>
      </c>
      <c r="G20">
        <f t="shared" si="0"/>
        <v>0.88560198652004252</v>
      </c>
      <c r="H20">
        <f t="shared" si="1"/>
        <v>8.960624334870522E-2</v>
      </c>
      <c r="I20">
        <f t="shared" si="7"/>
        <v>0.13458285714285714</v>
      </c>
      <c r="J20">
        <f t="shared" si="4"/>
        <v>3.2371666700380226</v>
      </c>
      <c r="L20" s="3">
        <v>21</v>
      </c>
      <c r="M20" s="6">
        <v>1254</v>
      </c>
      <c r="N20" s="6">
        <v>16985.34</v>
      </c>
      <c r="O20" s="6">
        <v>15744.2</v>
      </c>
      <c r="P20" s="6">
        <v>104468</v>
      </c>
      <c r="Q20" s="6">
        <v>45183488</v>
      </c>
      <c r="R20" s="5">
        <f t="shared" si="2"/>
        <v>0.56475356912260566</v>
      </c>
      <c r="S20" s="5">
        <f t="shared" si="3"/>
        <v>4.4981706004734917E-2</v>
      </c>
      <c r="T20" s="5">
        <f t="shared" si="5"/>
        <v>0.15070835088256693</v>
      </c>
      <c r="U20" s="5">
        <f t="shared" si="6"/>
        <v>3.668499798134881</v>
      </c>
      <c r="V20" s="6"/>
    </row>
    <row r="21" spans="1:22" x14ac:dyDescent="0.25">
      <c r="A21" s="4">
        <v>22</v>
      </c>
      <c r="B21" s="5">
        <v>116</v>
      </c>
      <c r="C21" s="5">
        <v>2688.78</v>
      </c>
      <c r="D21" s="5">
        <v>2490.84</v>
      </c>
      <c r="E21" s="5">
        <v>2053</v>
      </c>
      <c r="F21" s="5">
        <v>6858208</v>
      </c>
      <c r="G21">
        <f t="shared" si="0"/>
        <v>0.17671798510109968</v>
      </c>
      <c r="H21">
        <f t="shared" si="1"/>
        <v>8.2298687477829011E-3</v>
      </c>
      <c r="I21">
        <f t="shared" si="7"/>
        <v>1.2132683877252801</v>
      </c>
      <c r="J21">
        <f t="shared" si="4"/>
        <v>0.64596238499134073</v>
      </c>
      <c r="L21" s="4">
        <v>22</v>
      </c>
      <c r="M21" s="5">
        <v>106</v>
      </c>
      <c r="N21" s="5">
        <v>2620.52</v>
      </c>
      <c r="O21" s="5">
        <v>2427.48</v>
      </c>
      <c r="P21" s="5">
        <v>1578</v>
      </c>
      <c r="Q21" s="5">
        <v>8270192</v>
      </c>
      <c r="R21" s="5">
        <f t="shared" si="2"/>
        <v>8.7075112992323692E-2</v>
      </c>
      <c r="S21" s="5">
        <f t="shared" si="3"/>
        <v>3.8022813688212928E-3</v>
      </c>
      <c r="T21" s="5">
        <f t="shared" si="5"/>
        <v>1.5383269961977186</v>
      </c>
      <c r="U21" s="5">
        <f t="shared" si="6"/>
        <v>0.56561844298068242</v>
      </c>
      <c r="V21" s="5"/>
    </row>
    <row r="22" spans="1:22" x14ac:dyDescent="0.25">
      <c r="A22" s="3">
        <v>23</v>
      </c>
      <c r="B22" s="6">
        <v>374</v>
      </c>
      <c r="C22" s="6">
        <v>17921.91</v>
      </c>
      <c r="D22" s="6">
        <v>16677.21</v>
      </c>
      <c r="E22" s="6">
        <v>6862</v>
      </c>
      <c r="F22" s="6">
        <v>22995168</v>
      </c>
      <c r="G22">
        <f t="shared" si="0"/>
        <v>1.1832004256828661</v>
      </c>
      <c r="H22">
        <f t="shared" si="1"/>
        <v>2.6534231997162115E-2</v>
      </c>
      <c r="I22">
        <f t="shared" si="7"/>
        <v>2.4303716117749925</v>
      </c>
      <c r="J22">
        <f t="shared" si="4"/>
        <v>4.3249868906077609</v>
      </c>
      <c r="L22" s="3">
        <v>23</v>
      </c>
      <c r="M22" s="6">
        <v>432</v>
      </c>
      <c r="N22" s="6">
        <v>16883.259999999998</v>
      </c>
      <c r="O22" s="6">
        <v>15641.48</v>
      </c>
      <c r="P22" s="6">
        <v>7581</v>
      </c>
      <c r="Q22" s="6">
        <v>20372912</v>
      </c>
      <c r="R22" s="5">
        <f t="shared" si="2"/>
        <v>0.56106894325274403</v>
      </c>
      <c r="S22" s="5">
        <f t="shared" si="3"/>
        <v>1.5496090106894326E-2</v>
      </c>
      <c r="T22" s="5">
        <f t="shared" si="5"/>
        <v>2.0632475926658751</v>
      </c>
      <c r="U22" s="5">
        <f t="shared" si="6"/>
        <v>3.6445653778871443</v>
      </c>
      <c r="V22" s="6"/>
    </row>
    <row r="23" spans="1:22" x14ac:dyDescent="0.25">
      <c r="A23" t="s">
        <v>29</v>
      </c>
      <c r="B23">
        <f t="shared" ref="B23:E23" si="8">SUM(B3:B22)</f>
        <v>65993</v>
      </c>
      <c r="C23">
        <f t="shared" si="8"/>
        <v>412106.91000000003</v>
      </c>
      <c r="D23">
        <f t="shared" si="8"/>
        <v>385601.40000000008</v>
      </c>
      <c r="E23">
        <f t="shared" si="8"/>
        <v>3536539</v>
      </c>
      <c r="G23">
        <f t="shared" si="0"/>
        <v>27.35731819794254</v>
      </c>
      <c r="L23" t="s">
        <v>30</v>
      </c>
      <c r="M23">
        <f t="shared" ref="M23:P23" si="9">SUM(M3:M22)</f>
        <v>62148</v>
      </c>
      <c r="N23">
        <f t="shared" si="9"/>
        <v>461688.12000000011</v>
      </c>
      <c r="O23">
        <f t="shared" si="9"/>
        <v>429172.71000000008</v>
      </c>
      <c r="P23">
        <f t="shared" si="9"/>
        <v>3855864</v>
      </c>
      <c r="R23" s="5">
        <f t="shared" si="2"/>
        <v>15.394673577731547</v>
      </c>
      <c r="U23" s="5">
        <f t="shared" si="6"/>
        <v>100</v>
      </c>
    </row>
    <row r="24" spans="1:22" x14ac:dyDescent="0.25">
      <c r="A24" t="s">
        <v>30</v>
      </c>
      <c r="B24">
        <v>62148</v>
      </c>
      <c r="C24">
        <v>461688.12000000011</v>
      </c>
      <c r="D24">
        <v>429172.71000000008</v>
      </c>
      <c r="E24">
        <v>3855864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DCD6D-3D4C-4ECA-8748-D99E31829232}">
  <dimension ref="A1:J23"/>
  <sheetViews>
    <sheetView topLeftCell="A3" workbookViewId="0">
      <selection activeCell="A6" sqref="A6:XFD6"/>
    </sheetView>
  </sheetViews>
  <sheetFormatPr defaultRowHeight="15" x14ac:dyDescent="0.25"/>
  <sheetData>
    <row r="1" spans="1:10" ht="24" x14ac:dyDescent="0.25">
      <c r="A1" s="3"/>
      <c r="B1" s="3" t="s">
        <v>23</v>
      </c>
      <c r="C1" s="3" t="s">
        <v>24</v>
      </c>
      <c r="D1" s="3" t="s">
        <v>25</v>
      </c>
      <c r="E1" s="3" t="s">
        <v>26</v>
      </c>
      <c r="F1" s="3" t="s">
        <v>27</v>
      </c>
      <c r="G1" s="3" t="s">
        <v>31</v>
      </c>
      <c r="H1">
        <v>14375</v>
      </c>
      <c r="I1" s="3"/>
      <c r="J1" s="3"/>
    </row>
    <row r="2" spans="1:10" ht="30" x14ac:dyDescent="0.25">
      <c r="A2" s="3" t="s">
        <v>28</v>
      </c>
      <c r="B2" s="3"/>
      <c r="C2" s="3"/>
      <c r="D2" s="3"/>
      <c r="E2" s="3"/>
      <c r="F2" s="3"/>
      <c r="G2" s="8" t="s">
        <v>32</v>
      </c>
      <c r="H2" s="8" t="s">
        <v>33</v>
      </c>
      <c r="J2" t="s">
        <v>34</v>
      </c>
    </row>
    <row r="3" spans="1:10" x14ac:dyDescent="0.25">
      <c r="A3" s="4">
        <v>1</v>
      </c>
      <c r="B3" s="5">
        <v>2562</v>
      </c>
      <c r="C3" s="5">
        <v>10974.81</v>
      </c>
      <c r="D3" s="5">
        <v>10236.76</v>
      </c>
      <c r="E3" s="5">
        <v>204796</v>
      </c>
      <c r="F3" s="5">
        <v>26827696</v>
      </c>
      <c r="G3">
        <f t="shared" ref="G3:G23" si="0">D3/$H$1</f>
        <v>0.71212243478260873</v>
      </c>
      <c r="H3">
        <f t="shared" ref="H3:H22" si="1">B3/$H$1</f>
        <v>0.17822608695652173</v>
      </c>
      <c r="I3">
        <f>D3/E3</f>
        <v>4.9985155960077347E-2</v>
      </c>
      <c r="J3">
        <f>(D3/$D$23)*100</f>
        <v>4.1634649560580845</v>
      </c>
    </row>
    <row r="4" spans="1:10" x14ac:dyDescent="0.25">
      <c r="A4" s="3">
        <v>2</v>
      </c>
      <c r="B4" s="6">
        <v>10037</v>
      </c>
      <c r="C4" s="6">
        <v>45756.17</v>
      </c>
      <c r="D4" s="6">
        <v>42572.35</v>
      </c>
      <c r="E4" s="6">
        <v>346886</v>
      </c>
      <c r="F4" s="6">
        <v>61522160</v>
      </c>
      <c r="G4">
        <f t="shared" si="0"/>
        <v>2.9615547826086956</v>
      </c>
      <c r="H4">
        <f t="shared" si="1"/>
        <v>0.69822608695652177</v>
      </c>
      <c r="I4">
        <f>D4/E4</f>
        <v>0.12272720720928489</v>
      </c>
      <c r="J4">
        <f t="shared" ref="J4:J22" si="2">(D4/$D$23)*100</f>
        <v>17.314901132979518</v>
      </c>
    </row>
    <row r="5" spans="1:10" x14ac:dyDescent="0.25">
      <c r="A5" s="4">
        <v>3</v>
      </c>
      <c r="B5" s="5">
        <v>1936</v>
      </c>
      <c r="C5" s="5">
        <v>31292.29</v>
      </c>
      <c r="D5" s="5">
        <v>29020.7</v>
      </c>
      <c r="E5" s="5">
        <v>34973</v>
      </c>
      <c r="F5" s="5">
        <v>29248240</v>
      </c>
      <c r="G5">
        <f t="shared" si="0"/>
        <v>2.0188313043478261</v>
      </c>
      <c r="H5">
        <f t="shared" si="1"/>
        <v>0.13467826086956522</v>
      </c>
      <c r="I5">
        <f t="shared" ref="I5:I22" si="3">D5/E5</f>
        <v>0.82980299087867782</v>
      </c>
      <c r="J5">
        <f t="shared" si="2"/>
        <v>11.803213853824342</v>
      </c>
    </row>
    <row r="6" spans="1:10" x14ac:dyDescent="0.25">
      <c r="A6" s="3">
        <v>4</v>
      </c>
      <c r="B6" s="6">
        <v>5518</v>
      </c>
      <c r="C6" s="6">
        <v>42167.58</v>
      </c>
      <c r="D6" s="6">
        <v>39279.17</v>
      </c>
      <c r="E6" s="6">
        <v>383833</v>
      </c>
      <c r="F6" s="6">
        <v>89761840</v>
      </c>
      <c r="G6">
        <f t="shared" si="0"/>
        <v>2.7324639999999998</v>
      </c>
      <c r="H6">
        <f t="shared" si="1"/>
        <v>0.38386086956521737</v>
      </c>
      <c r="I6">
        <f t="shared" si="3"/>
        <v>0.10233400984282226</v>
      </c>
      <c r="J6">
        <f t="shared" si="2"/>
        <v>15.975508637307904</v>
      </c>
    </row>
    <row r="7" spans="1:10" x14ac:dyDescent="0.25">
      <c r="A7" s="4">
        <v>5</v>
      </c>
      <c r="B7" s="5">
        <v>1364</v>
      </c>
      <c r="C7" s="5">
        <v>7481.92</v>
      </c>
      <c r="D7" s="5">
        <v>6966.6</v>
      </c>
      <c r="E7" s="5">
        <v>58510</v>
      </c>
      <c r="F7" s="5">
        <v>17548944</v>
      </c>
      <c r="G7">
        <f t="shared" si="0"/>
        <v>0.48463304347826092</v>
      </c>
      <c r="H7">
        <f t="shared" si="1"/>
        <v>9.4886956521739133E-2</v>
      </c>
      <c r="I7">
        <f t="shared" si="3"/>
        <v>0.11906682618355838</v>
      </c>
      <c r="J7">
        <f t="shared" si="2"/>
        <v>2.8334350871637373</v>
      </c>
    </row>
    <row r="8" spans="1:10" x14ac:dyDescent="0.25">
      <c r="A8" s="3">
        <v>6</v>
      </c>
      <c r="B8" s="6">
        <v>3155</v>
      </c>
      <c r="C8" s="6">
        <v>40460.44</v>
      </c>
      <c r="D8" s="6">
        <v>37552.959999999999</v>
      </c>
      <c r="E8" s="6">
        <v>159289</v>
      </c>
      <c r="F8" s="6">
        <v>36308160</v>
      </c>
      <c r="G8">
        <f t="shared" si="0"/>
        <v>2.6123798260869564</v>
      </c>
      <c r="H8">
        <f t="shared" si="1"/>
        <v>0.21947826086956521</v>
      </c>
      <c r="I8">
        <f t="shared" si="3"/>
        <v>0.23575363019417536</v>
      </c>
      <c r="J8">
        <f t="shared" si="2"/>
        <v>15.273429576960973</v>
      </c>
    </row>
    <row r="9" spans="1:10" x14ac:dyDescent="0.25">
      <c r="A9" s="4">
        <v>7</v>
      </c>
      <c r="B9" s="5">
        <v>801</v>
      </c>
      <c r="C9" s="5">
        <v>9194.17</v>
      </c>
      <c r="D9" s="5">
        <v>8539.82</v>
      </c>
      <c r="E9" s="5">
        <v>30932</v>
      </c>
      <c r="F9" s="5">
        <v>18154080</v>
      </c>
      <c r="G9">
        <f t="shared" si="0"/>
        <v>0.59407443478260868</v>
      </c>
      <c r="H9">
        <f t="shared" si="1"/>
        <v>5.572173913043478E-2</v>
      </c>
      <c r="I9">
        <f t="shared" si="3"/>
        <v>0.27608366739945689</v>
      </c>
      <c r="J9">
        <f t="shared" si="2"/>
        <v>3.4732905041286455</v>
      </c>
    </row>
    <row r="10" spans="1:10" x14ac:dyDescent="0.25">
      <c r="A10" s="3">
        <v>8</v>
      </c>
      <c r="B10" s="6">
        <v>163</v>
      </c>
      <c r="C10" s="6">
        <v>5811.64</v>
      </c>
      <c r="D10" s="6">
        <v>5387.53</v>
      </c>
      <c r="E10" s="6">
        <v>6165</v>
      </c>
      <c r="F10" s="6">
        <v>4235952</v>
      </c>
      <c r="G10">
        <f t="shared" si="0"/>
        <v>0.37478469565217387</v>
      </c>
      <c r="H10">
        <f t="shared" si="1"/>
        <v>1.1339130434782609E-2</v>
      </c>
      <c r="I10">
        <f t="shared" si="3"/>
        <v>0.87388969991889698</v>
      </c>
      <c r="J10">
        <f t="shared" si="2"/>
        <v>2.19120037538358</v>
      </c>
    </row>
    <row r="11" spans="1:10" x14ac:dyDescent="0.25">
      <c r="A11" s="4">
        <v>9</v>
      </c>
      <c r="B11" s="5">
        <v>1765</v>
      </c>
      <c r="C11" s="5">
        <v>19844.28</v>
      </c>
      <c r="D11" s="5">
        <v>18431.150000000001</v>
      </c>
      <c r="E11" s="5">
        <v>777812</v>
      </c>
      <c r="F11" s="5">
        <v>28844816</v>
      </c>
      <c r="G11">
        <f t="shared" si="0"/>
        <v>1.2821669565217393</v>
      </c>
      <c r="H11">
        <f t="shared" si="1"/>
        <v>0.12278260869565218</v>
      </c>
      <c r="I11">
        <f t="shared" si="3"/>
        <v>2.3696150226532892E-2</v>
      </c>
      <c r="J11">
        <f t="shared" si="2"/>
        <v>7.4962631853096084</v>
      </c>
    </row>
    <row r="12" spans="1:10" x14ac:dyDescent="0.25">
      <c r="A12" s="3">
        <v>10</v>
      </c>
      <c r="B12" s="6">
        <v>896</v>
      </c>
      <c r="C12" s="6">
        <v>6045.33</v>
      </c>
      <c r="D12" s="6">
        <v>5620.97</v>
      </c>
      <c r="E12" s="6">
        <v>58947</v>
      </c>
      <c r="F12" s="6">
        <v>14119840</v>
      </c>
      <c r="G12">
        <f t="shared" si="0"/>
        <v>0.39102400000000004</v>
      </c>
      <c r="H12">
        <f t="shared" si="1"/>
        <v>6.2330434782608697E-2</v>
      </c>
      <c r="I12">
        <f t="shared" si="3"/>
        <v>9.5356337048535134E-2</v>
      </c>
      <c r="J12">
        <f t="shared" si="2"/>
        <v>2.2861444064385426</v>
      </c>
    </row>
    <row r="13" spans="1:10" x14ac:dyDescent="0.25">
      <c r="A13" s="4">
        <v>11</v>
      </c>
      <c r="B13" s="5">
        <v>527</v>
      </c>
      <c r="C13" s="5">
        <v>4752.2700000000004</v>
      </c>
      <c r="D13" s="5">
        <v>4409.1899999999996</v>
      </c>
      <c r="E13" s="5">
        <v>6827</v>
      </c>
      <c r="F13" s="5">
        <v>16742096</v>
      </c>
      <c r="G13">
        <f t="shared" si="0"/>
        <v>0.30672626086956517</v>
      </c>
      <c r="H13">
        <f t="shared" si="1"/>
        <v>3.6660869565217392E-2</v>
      </c>
      <c r="I13">
        <f t="shared" si="3"/>
        <v>0.64584590596162295</v>
      </c>
      <c r="J13">
        <f t="shared" si="2"/>
        <v>1.7932928045203509</v>
      </c>
    </row>
    <row r="14" spans="1:10" x14ac:dyDescent="0.25">
      <c r="A14" s="3">
        <v>12</v>
      </c>
      <c r="B14" s="6">
        <v>257</v>
      </c>
      <c r="C14" s="6">
        <v>2313.98</v>
      </c>
      <c r="D14" s="6">
        <v>2146.83</v>
      </c>
      <c r="E14" s="6">
        <v>2903</v>
      </c>
      <c r="F14" s="6">
        <v>6858208</v>
      </c>
      <c r="G14">
        <f t="shared" si="0"/>
        <v>0.1493446956521739</v>
      </c>
      <c r="H14">
        <f t="shared" si="1"/>
        <v>1.7878260869565218E-2</v>
      </c>
      <c r="I14">
        <f t="shared" si="3"/>
        <v>0.73952118498105401</v>
      </c>
      <c r="J14">
        <f t="shared" si="2"/>
        <v>0.87315239114858401</v>
      </c>
    </row>
    <row r="15" spans="1:10" x14ac:dyDescent="0.25">
      <c r="A15" s="4">
        <v>13</v>
      </c>
      <c r="B15" s="5">
        <v>681</v>
      </c>
      <c r="C15" s="5">
        <v>5690.37</v>
      </c>
      <c r="D15" s="5">
        <v>5279.32</v>
      </c>
      <c r="E15" s="5">
        <v>132757</v>
      </c>
      <c r="F15" s="5">
        <v>30458512</v>
      </c>
      <c r="G15">
        <f t="shared" si="0"/>
        <v>0.36725704347826083</v>
      </c>
      <c r="H15">
        <f t="shared" si="1"/>
        <v>4.7373913043478259E-2</v>
      </c>
      <c r="I15">
        <f t="shared" si="3"/>
        <v>3.976679195823949E-2</v>
      </c>
      <c r="J15">
        <f t="shared" si="2"/>
        <v>2.1471895220574253</v>
      </c>
    </row>
    <row r="16" spans="1:10" x14ac:dyDescent="0.25">
      <c r="A16" s="3">
        <v>14</v>
      </c>
      <c r="B16" s="6">
        <v>520</v>
      </c>
      <c r="C16" s="6">
        <v>3523.95</v>
      </c>
      <c r="D16" s="6">
        <v>3264.16</v>
      </c>
      <c r="E16" s="6">
        <v>520</v>
      </c>
      <c r="F16" s="6">
        <v>1210272</v>
      </c>
      <c r="G16">
        <f t="shared" si="0"/>
        <v>0.227072</v>
      </c>
      <c r="H16">
        <f t="shared" si="1"/>
        <v>3.6173913043478258E-2</v>
      </c>
      <c r="I16">
        <f t="shared" si="3"/>
        <v>6.2772307692307692</v>
      </c>
      <c r="J16">
        <f t="shared" si="2"/>
        <v>1.3275895665197346</v>
      </c>
    </row>
    <row r="17" spans="1:10" x14ac:dyDescent="0.25">
      <c r="A17" s="4">
        <v>15</v>
      </c>
      <c r="B17" s="5">
        <v>66</v>
      </c>
      <c r="C17" s="5">
        <v>1547.87</v>
      </c>
      <c r="D17" s="5">
        <v>1434.84</v>
      </c>
      <c r="E17" s="5">
        <v>952</v>
      </c>
      <c r="F17" s="5">
        <v>3025680</v>
      </c>
      <c r="G17">
        <f t="shared" si="0"/>
        <v>9.981495652173912E-2</v>
      </c>
      <c r="H17">
        <f t="shared" si="1"/>
        <v>4.5913043478260866E-3</v>
      </c>
      <c r="I17">
        <f t="shared" si="3"/>
        <v>1.5071848739495797</v>
      </c>
      <c r="J17">
        <f t="shared" si="2"/>
        <v>0.58357390986507274</v>
      </c>
    </row>
    <row r="18" spans="1:10" x14ac:dyDescent="0.25">
      <c r="A18" s="3">
        <v>19</v>
      </c>
      <c r="B18" s="6">
        <v>27</v>
      </c>
      <c r="C18" s="6">
        <v>505.2</v>
      </c>
      <c r="D18" s="6">
        <v>468.56</v>
      </c>
      <c r="E18" s="6">
        <v>9670</v>
      </c>
      <c r="F18" s="6">
        <v>2420544</v>
      </c>
      <c r="G18">
        <f t="shared" si="0"/>
        <v>3.2595478260869566E-2</v>
      </c>
      <c r="H18">
        <f t="shared" si="1"/>
        <v>1.8782608695652174E-3</v>
      </c>
      <c r="I18">
        <f t="shared" si="3"/>
        <v>4.8455015511892449E-2</v>
      </c>
      <c r="J18">
        <f t="shared" si="2"/>
        <v>0.19057134677481705</v>
      </c>
    </row>
    <row r="19" spans="1:10" x14ac:dyDescent="0.25">
      <c r="A19" s="4">
        <v>20</v>
      </c>
      <c r="B19" s="5">
        <v>184</v>
      </c>
      <c r="C19" s="5">
        <v>5255.64</v>
      </c>
      <c r="D19" s="5">
        <v>4870.22</v>
      </c>
      <c r="E19" s="5">
        <v>4665</v>
      </c>
      <c r="F19" s="5">
        <v>15935248</v>
      </c>
      <c r="G19">
        <f t="shared" si="0"/>
        <v>0.33879791304347828</v>
      </c>
      <c r="H19">
        <f t="shared" si="1"/>
        <v>1.2800000000000001E-2</v>
      </c>
      <c r="I19">
        <f t="shared" si="3"/>
        <v>1.0439914255091105</v>
      </c>
      <c r="J19">
        <f t="shared" si="2"/>
        <v>1.980801571815028</v>
      </c>
    </row>
    <row r="20" spans="1:10" x14ac:dyDescent="0.25">
      <c r="A20" s="3">
        <v>21</v>
      </c>
      <c r="B20" s="6">
        <v>814</v>
      </c>
      <c r="C20" s="6">
        <v>11554.55</v>
      </c>
      <c r="D20" s="6">
        <v>10712.74</v>
      </c>
      <c r="E20" s="6">
        <v>134919</v>
      </c>
      <c r="F20" s="6">
        <v>38123568</v>
      </c>
      <c r="G20">
        <f t="shared" si="0"/>
        <v>0.74523408695652171</v>
      </c>
      <c r="H20">
        <f t="shared" si="1"/>
        <v>5.6626086956521736E-2</v>
      </c>
      <c r="I20">
        <f t="shared" si="3"/>
        <v>7.9401270391864745E-2</v>
      </c>
      <c r="J20">
        <f t="shared" si="2"/>
        <v>4.3570541434361738</v>
      </c>
    </row>
    <row r="21" spans="1:10" x14ac:dyDescent="0.25">
      <c r="A21" s="4">
        <v>22</v>
      </c>
      <c r="B21" s="5">
        <v>38</v>
      </c>
      <c r="C21" s="5">
        <v>1189.77</v>
      </c>
      <c r="D21" s="5">
        <v>1102.57</v>
      </c>
      <c r="E21" s="5">
        <v>553</v>
      </c>
      <c r="F21" s="5">
        <v>4235952</v>
      </c>
      <c r="G21">
        <f t="shared" si="0"/>
        <v>7.6700521739130431E-2</v>
      </c>
      <c r="H21">
        <f t="shared" si="1"/>
        <v>2.6434782608695654E-3</v>
      </c>
      <c r="I21">
        <f t="shared" si="3"/>
        <v>1.9937974683544302</v>
      </c>
      <c r="J21">
        <f t="shared" si="2"/>
        <v>0.44843403152960137</v>
      </c>
    </row>
    <row r="22" spans="1:10" x14ac:dyDescent="0.25">
      <c r="A22" s="3">
        <v>23</v>
      </c>
      <c r="B22" s="6">
        <v>181</v>
      </c>
      <c r="C22" s="6">
        <v>9255.59</v>
      </c>
      <c r="D22" s="6">
        <v>8574.73</v>
      </c>
      <c r="E22" s="6">
        <v>4117</v>
      </c>
      <c r="F22" s="6">
        <v>17347232</v>
      </c>
      <c r="G22">
        <f t="shared" si="0"/>
        <v>0.59650295652173912</v>
      </c>
      <c r="H22">
        <f t="shared" si="1"/>
        <v>1.2591304347826087E-2</v>
      </c>
      <c r="I22">
        <f t="shared" si="3"/>
        <v>2.0827617196988095</v>
      </c>
      <c r="J22">
        <f t="shared" si="2"/>
        <v>3.4874889967782714</v>
      </c>
    </row>
    <row r="23" spans="1:10" x14ac:dyDescent="0.25">
      <c r="B23">
        <f>SUM(B3:B22)</f>
        <v>31492</v>
      </c>
      <c r="C23">
        <f t="shared" ref="C23:E23" si="4">SUM(C3:C22)</f>
        <v>264617.82</v>
      </c>
      <c r="D23">
        <f t="shared" si="4"/>
        <v>245871.17</v>
      </c>
      <c r="E23">
        <f t="shared" si="4"/>
        <v>2360026</v>
      </c>
      <c r="G23">
        <f t="shared" si="0"/>
        <v>17.104081391304348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1</vt:i4>
      </vt:variant>
    </vt:vector>
  </HeadingPairs>
  <TitlesOfParts>
    <vt:vector size="5" baseType="lpstr">
      <vt:lpstr>Sheet1</vt:lpstr>
      <vt:lpstr>Sheet2</vt:lpstr>
      <vt:lpstr>Sheet3</vt:lpstr>
      <vt:lpstr>Sheet4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Shashi</dc:creator>
  <cp:lastModifiedBy>Shashi</cp:lastModifiedBy>
  <dcterms:created xsi:type="dcterms:W3CDTF">2018-03-15T22:12:57Z</dcterms:created>
  <dcterms:modified xsi:type="dcterms:W3CDTF">2018-03-25T20:47:48Z</dcterms:modified>
</cp:coreProperties>
</file>